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CWSP2023WMP/Shared Documents/General/2023 WMP Supplemental/Attachments/Ready for PMO/Public Copy for Remediation/"/>
    </mc:Choice>
  </mc:AlternateContent>
  <xr:revisionPtr revIDLastSave="443" documentId="8_{8607BDE8-02F7-4EE1-900E-B8E801B2D82B}" xr6:coauthVersionLast="47" xr6:coauthVersionMax="47" xr10:uidLastSave="{7B7ECE33-BD25-4D2C-95BC-70F3ECEC1417}"/>
  <bookViews>
    <workbookView xWindow="-120" yWindow="-120" windowWidth="29040" windowHeight="15840" activeTab="1" xr2:uid="{70140198-1014-4D69-BAD5-6762439755CD}"/>
  </bookViews>
  <sheets>
    <sheet name="2023-2024 Summary" sheetId="18" r:id="rId1"/>
    <sheet name="v3 Mitigation Alternatives" sheetId="9" r:id="rId2"/>
    <sheet name="PG&amp;E UG Workplan 2023-26_ERRATA" sheetId="7" r:id="rId3"/>
    <sheet name="Definitions" sheetId="4" r:id="rId4"/>
    <sheet name="Cost_Data" sheetId="19" r:id="rId5"/>
    <sheet name="WF_Data" sheetId="14" r:id="rId6"/>
    <sheet name="PSPS_Data" sheetId="15" r:id="rId7"/>
  </sheets>
  <definedNames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768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768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2" hidden="1">'PG&amp;E UG Workplan 2023-26_ERRATA'!$A$6:$XEZ$786</definedName>
    <definedName name="_xlnm._FilterDatabase" localSheetId="6" hidden="1">PSPS_Data!$A$1:$J$1</definedName>
    <definedName name="_xlnm._FilterDatabase" localSheetId="1" hidden="1">'v3 Mitigation Alternatives'!$A$7:$AZ$340</definedName>
    <definedName name="_xlnm._FilterDatabase" localSheetId="5" hidden="1">WF_Data!$A$1:$I$11172</definedName>
    <definedName name="_msoanchor_1">#REF!</definedName>
    <definedName name="Asset_Family_Cause">#REF!</definedName>
    <definedName name="Cons_Type">#REF!</definedName>
    <definedName name="CrosstabA">#REF!</definedName>
    <definedName name="Damaged_Equipment_Type">#REF!</definedName>
    <definedName name="Data_Source">#REF!</definedName>
    <definedName name="DataFileDir">#REF!</definedName>
    <definedName name="dd_col">INDEX(#REF!,,dd_col_num)</definedName>
    <definedName name="dd_col_num">MATCH(#REF!, dd_sections,0)</definedName>
    <definedName name="dd_initiatives">INDEX(#REF!,,MATCH(#REF!,dd_sections,0))</definedName>
    <definedName name="dd_initiatives2">INDEX(#REF!,1,dd_col_num):INDEX(#REF!,COUNTA(dd_col),dd_col_num)</definedName>
    <definedName name="dd_sections">#REF!</definedName>
    <definedName name="dollar_per_acre">#REF!</definedName>
    <definedName name="dollar_per_structure">#REF!</definedName>
    <definedName name="elec_reliab_ub">#REF!</definedName>
    <definedName name="elec_reliab_wt">#REF!</definedName>
    <definedName name="Error_Found">#REF!</definedName>
    <definedName name="Failure_Driver">#REF!</definedName>
    <definedName name="Failure_Sub_Driver">#REF!</definedName>
    <definedName name="Filename_Data">#REF!</definedName>
    <definedName name="fin_ub">#REF!</definedName>
    <definedName name="fin_wt">#REF!</definedName>
    <definedName name="Fire_Size">#REF!</definedName>
    <definedName name="gas_reliab_ub">#REF!</definedName>
    <definedName name="gas_reliab_wt">#REF!</definedName>
    <definedName name="Generic_Capital_PVRR_Multiplier">Cost_Data!$G$7</definedName>
    <definedName name="HFTD">#REF!</definedName>
    <definedName name="Ignition_Source">#REF!</definedName>
    <definedName name="inflation_rate">Cost_Data!$G$10</definedName>
    <definedName name="inj_per_fatality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ife">#REF!</definedName>
    <definedName name="Material_Origin">#REF!</definedName>
    <definedName name="nominal_discount_rate">Cost_Data!$G$8</definedName>
    <definedName name="Pal_Workbook_GUID" hidden="1">"NRPUZ8ECBWT5R9H3M2Y9I7MT"</definedName>
    <definedName name="Primary_Secondary">#REF!</definedName>
    <definedName name="PVRR">#REF!</definedName>
    <definedName name="real_disc_rate">#REF!</definedName>
    <definedName name="real_discount_rate">Cost_Data!$G$9</definedName>
    <definedName name="Review_Status">#REF!</definedName>
    <definedName name="risk_disc_rate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ame">#REF!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und_core">#REF!</definedName>
    <definedName name="round_freq">#REF!</definedName>
    <definedName name="round_rs">#REF!</definedName>
    <definedName name="safety_ub">#REF!</definedName>
    <definedName name="safety_wt">#REF!</definedName>
    <definedName name="SAPCrosstab2">#REF!</definedName>
    <definedName name="SAPCrosstab3">#REF!</definedName>
    <definedName name="SAPCrosstab6">#REF!</definedName>
    <definedName name="SAPCrosstab9">#REF!</definedName>
    <definedName name="Study_Period">Cost_Data!$G$6</definedName>
    <definedName name="Suspected_Initiating_Event">#REF!</definedName>
    <definedName name="Voltage">#REF!</definedName>
    <definedName name="WF_RS">#REF!</definedName>
    <definedName name="Yes_N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20" i="9" l="1"/>
  <c r="AZ21" i="9"/>
  <c r="AZ22" i="9"/>
  <c r="AZ23" i="9"/>
  <c r="AZ24" i="9"/>
  <c r="AZ25" i="9"/>
  <c r="AZ26" i="9"/>
  <c r="AZ27" i="9"/>
  <c r="AZ28" i="9"/>
  <c r="AZ29" i="9"/>
  <c r="AZ30" i="9"/>
  <c r="AZ31" i="9"/>
  <c r="AZ32" i="9"/>
  <c r="AZ33" i="9"/>
  <c r="AZ101" i="9"/>
  <c r="AZ145" i="9"/>
  <c r="AZ198" i="9"/>
  <c r="AZ199" i="9"/>
  <c r="AX8" i="9" l="1"/>
  <c r="AX9" i="9"/>
  <c r="AX10" i="9"/>
  <c r="AX11" i="9"/>
  <c r="AX12" i="9"/>
  <c r="AX13" i="9"/>
  <c r="AX14" i="9"/>
  <c r="AX15" i="9"/>
  <c r="AX16" i="9"/>
  <c r="AX17" i="9"/>
  <c r="AX18" i="9"/>
  <c r="AX19" i="9"/>
  <c r="AX20" i="9"/>
  <c r="AX21" i="9"/>
  <c r="AX22" i="9"/>
  <c r="AX23" i="9"/>
  <c r="AX24" i="9"/>
  <c r="AX25" i="9"/>
  <c r="AX26" i="9"/>
  <c r="AX27" i="9"/>
  <c r="AX28" i="9"/>
  <c r="AX29" i="9"/>
  <c r="AX30" i="9"/>
  <c r="AX31" i="9"/>
  <c r="AX32" i="9"/>
  <c r="AX33" i="9"/>
  <c r="AX34" i="9"/>
  <c r="AX35" i="9"/>
  <c r="AX36" i="9"/>
  <c r="AX37" i="9"/>
  <c r="AX38" i="9"/>
  <c r="AX39" i="9"/>
  <c r="AX40" i="9"/>
  <c r="AX41" i="9"/>
  <c r="AX42" i="9"/>
  <c r="AX43" i="9"/>
  <c r="AX44" i="9"/>
  <c r="AX45" i="9"/>
  <c r="AX46" i="9"/>
  <c r="AX47" i="9"/>
  <c r="AX48" i="9"/>
  <c r="AX49" i="9"/>
  <c r="AX50" i="9"/>
  <c r="AX51" i="9"/>
  <c r="AX52" i="9"/>
  <c r="AX53" i="9"/>
  <c r="AX54" i="9"/>
  <c r="AX55" i="9"/>
  <c r="AX56" i="9"/>
  <c r="AX57" i="9"/>
  <c r="AX58" i="9"/>
  <c r="AX59" i="9"/>
  <c r="AX60" i="9"/>
  <c r="AX61" i="9"/>
  <c r="AX62" i="9"/>
  <c r="AX63" i="9"/>
  <c r="AX64" i="9"/>
  <c r="AX65" i="9"/>
  <c r="AX66" i="9"/>
  <c r="AX67" i="9"/>
  <c r="AX68" i="9"/>
  <c r="AX69" i="9"/>
  <c r="AX70" i="9"/>
  <c r="AX71" i="9"/>
  <c r="AX72" i="9"/>
  <c r="AX73" i="9"/>
  <c r="AX74" i="9"/>
  <c r="AX75" i="9"/>
  <c r="AX76" i="9"/>
  <c r="AX77" i="9"/>
  <c r="AX78" i="9"/>
  <c r="AX79" i="9"/>
  <c r="AX80" i="9"/>
  <c r="AX81" i="9"/>
  <c r="AX82" i="9"/>
  <c r="AX83" i="9"/>
  <c r="AX84" i="9"/>
  <c r="AX85" i="9"/>
  <c r="AX86" i="9"/>
  <c r="AX87" i="9"/>
  <c r="AX88" i="9"/>
  <c r="AX89" i="9"/>
  <c r="AX90" i="9"/>
  <c r="AX91" i="9"/>
  <c r="AX92" i="9"/>
  <c r="AX93" i="9"/>
  <c r="AX94" i="9"/>
  <c r="AX95" i="9"/>
  <c r="AX96" i="9"/>
  <c r="AX97" i="9"/>
  <c r="AX98" i="9"/>
  <c r="AX99" i="9"/>
  <c r="AX100" i="9"/>
  <c r="AX101" i="9"/>
  <c r="AX102" i="9"/>
  <c r="AX103" i="9"/>
  <c r="AX104" i="9"/>
  <c r="AX105" i="9"/>
  <c r="AX106" i="9"/>
  <c r="AX107" i="9"/>
  <c r="AX108" i="9"/>
  <c r="AX109" i="9"/>
  <c r="AX110" i="9"/>
  <c r="AX111" i="9"/>
  <c r="AX112" i="9"/>
  <c r="AX113" i="9"/>
  <c r="AX114" i="9"/>
  <c r="AX115" i="9"/>
  <c r="AX116" i="9"/>
  <c r="AX117" i="9"/>
  <c r="AX118" i="9"/>
  <c r="AX119" i="9"/>
  <c r="AX120" i="9"/>
  <c r="AX121" i="9"/>
  <c r="AX122" i="9"/>
  <c r="AX123" i="9"/>
  <c r="AX124" i="9"/>
  <c r="AX125" i="9"/>
  <c r="AX126" i="9"/>
  <c r="AX127" i="9"/>
  <c r="AX128" i="9"/>
  <c r="AX129" i="9"/>
  <c r="AX130" i="9"/>
  <c r="AX131" i="9"/>
  <c r="AX132" i="9"/>
  <c r="AX133" i="9"/>
  <c r="AX134" i="9"/>
  <c r="AX135" i="9"/>
  <c r="AX136" i="9"/>
  <c r="AX137" i="9"/>
  <c r="AX138" i="9"/>
  <c r="AX139" i="9"/>
  <c r="AX140" i="9"/>
  <c r="AX141" i="9"/>
  <c r="AX142" i="9"/>
  <c r="AX143" i="9"/>
  <c r="AX144" i="9"/>
  <c r="AX145" i="9"/>
  <c r="AX146" i="9"/>
  <c r="AX147" i="9"/>
  <c r="AX148" i="9"/>
  <c r="AX149" i="9"/>
  <c r="AX150" i="9"/>
  <c r="AX151" i="9"/>
  <c r="AX152" i="9"/>
  <c r="AX153" i="9"/>
  <c r="AX154" i="9"/>
  <c r="AX155" i="9"/>
  <c r="AX156" i="9"/>
  <c r="AX157" i="9"/>
  <c r="AX158" i="9"/>
  <c r="AX159" i="9"/>
  <c r="AX160" i="9"/>
  <c r="AX161" i="9"/>
  <c r="AX162" i="9"/>
  <c r="AX163" i="9"/>
  <c r="AX164" i="9"/>
  <c r="AX165" i="9"/>
  <c r="AX166" i="9"/>
  <c r="AX167" i="9"/>
  <c r="AX168" i="9"/>
  <c r="AX169" i="9"/>
  <c r="AX170" i="9"/>
  <c r="AX171" i="9"/>
  <c r="AX172" i="9"/>
  <c r="AX173" i="9"/>
  <c r="AX174" i="9"/>
  <c r="AX175" i="9"/>
  <c r="AX176" i="9"/>
  <c r="AX177" i="9"/>
  <c r="AX178" i="9"/>
  <c r="AX179" i="9"/>
  <c r="AX180" i="9"/>
  <c r="AX181" i="9"/>
  <c r="AX182" i="9"/>
  <c r="AX183" i="9"/>
  <c r="AX184" i="9"/>
  <c r="AX185" i="9"/>
  <c r="AX186" i="9"/>
  <c r="AX187" i="9"/>
  <c r="AX188" i="9"/>
  <c r="AX189" i="9"/>
  <c r="AX190" i="9"/>
  <c r="AX191" i="9"/>
  <c r="AX192" i="9"/>
  <c r="AX193" i="9"/>
  <c r="AX194" i="9"/>
  <c r="AX195" i="9"/>
  <c r="AX196" i="9"/>
  <c r="AX197" i="9"/>
  <c r="AX198" i="9"/>
  <c r="AX199" i="9"/>
  <c r="AX200" i="9"/>
  <c r="AX201" i="9"/>
  <c r="AX202" i="9"/>
  <c r="AX203" i="9"/>
  <c r="AX204" i="9"/>
  <c r="AX205" i="9"/>
  <c r="AX206" i="9"/>
  <c r="AX207" i="9"/>
  <c r="AX208" i="9"/>
  <c r="AX209" i="9"/>
  <c r="AX210" i="9"/>
  <c r="AX211" i="9"/>
  <c r="AX212" i="9"/>
  <c r="AX213" i="9"/>
  <c r="AX214" i="9"/>
  <c r="AX215" i="9"/>
  <c r="AX216" i="9"/>
  <c r="AX217" i="9"/>
  <c r="AX218" i="9"/>
  <c r="AX219" i="9"/>
  <c r="AX220" i="9"/>
  <c r="AX221" i="9"/>
  <c r="AX222" i="9"/>
  <c r="AX223" i="9"/>
  <c r="AX224" i="9"/>
  <c r="AX225" i="9"/>
  <c r="AX226" i="9"/>
  <c r="AX227" i="9"/>
  <c r="AX228" i="9"/>
  <c r="AX229" i="9"/>
  <c r="AX230" i="9"/>
  <c r="AX231" i="9"/>
  <c r="AX232" i="9"/>
  <c r="AX233" i="9"/>
  <c r="AX234" i="9"/>
  <c r="AX235" i="9"/>
  <c r="AX236" i="9"/>
  <c r="AX237" i="9"/>
  <c r="AX238" i="9"/>
  <c r="AX239" i="9"/>
  <c r="AX240" i="9"/>
  <c r="AX241" i="9"/>
  <c r="AX242" i="9"/>
  <c r="AX243" i="9"/>
  <c r="AX244" i="9"/>
  <c r="AX245" i="9"/>
  <c r="AX246" i="9"/>
  <c r="AX247" i="9"/>
  <c r="AX248" i="9"/>
  <c r="AX249" i="9"/>
  <c r="AX250" i="9"/>
  <c r="AX251" i="9"/>
  <c r="AX252" i="9"/>
  <c r="AX253" i="9"/>
  <c r="AX254" i="9"/>
  <c r="AX255" i="9"/>
  <c r="AX256" i="9"/>
  <c r="AX257" i="9"/>
  <c r="AX258" i="9"/>
  <c r="AX259" i="9"/>
  <c r="AX260" i="9"/>
  <c r="AX261" i="9"/>
  <c r="AX262" i="9"/>
  <c r="AX263" i="9"/>
  <c r="AX264" i="9"/>
  <c r="AX265" i="9"/>
  <c r="AX266" i="9"/>
  <c r="AX267" i="9"/>
  <c r="AX268" i="9"/>
  <c r="AX269" i="9"/>
  <c r="AX270" i="9"/>
  <c r="AX271" i="9"/>
  <c r="AX272" i="9"/>
  <c r="AX273" i="9"/>
  <c r="AX274" i="9"/>
  <c r="AX275" i="9"/>
  <c r="AX276" i="9"/>
  <c r="AX277" i="9"/>
  <c r="AX278" i="9"/>
  <c r="AX279" i="9"/>
  <c r="AX280" i="9"/>
  <c r="AX281" i="9"/>
  <c r="AX282" i="9"/>
  <c r="AX283" i="9"/>
  <c r="AX284" i="9"/>
  <c r="AX285" i="9"/>
  <c r="AX286" i="9"/>
  <c r="AX287" i="9"/>
  <c r="AX288" i="9"/>
  <c r="AX289" i="9"/>
  <c r="AX290" i="9"/>
  <c r="AX291" i="9"/>
  <c r="AX292" i="9"/>
  <c r="AX293" i="9"/>
  <c r="AX294" i="9"/>
  <c r="AX295" i="9"/>
  <c r="AX296" i="9"/>
  <c r="AX297" i="9"/>
  <c r="AX298" i="9"/>
  <c r="AX299" i="9"/>
  <c r="AX300" i="9"/>
  <c r="AX301" i="9"/>
  <c r="AX302" i="9"/>
  <c r="AX303" i="9"/>
  <c r="AX304" i="9"/>
  <c r="AX305" i="9"/>
  <c r="AX306" i="9"/>
  <c r="AX307" i="9"/>
  <c r="AX308" i="9"/>
  <c r="AX309" i="9"/>
  <c r="AX310" i="9"/>
  <c r="AX311" i="9"/>
  <c r="AX312" i="9"/>
  <c r="AX313" i="9"/>
  <c r="AX314" i="9"/>
  <c r="AX315" i="9"/>
  <c r="AX316" i="9"/>
  <c r="AX317" i="9"/>
  <c r="AX318" i="9"/>
  <c r="AX319" i="9"/>
  <c r="AX320" i="9"/>
  <c r="AX321" i="9"/>
  <c r="AX322" i="9"/>
  <c r="AX323" i="9"/>
  <c r="AX324" i="9"/>
  <c r="AX325" i="9"/>
  <c r="AX326" i="9"/>
  <c r="AX327" i="9"/>
  <c r="AX328" i="9"/>
  <c r="AX329" i="9"/>
  <c r="AX330" i="9"/>
  <c r="AX331" i="9"/>
  <c r="AX332" i="9"/>
  <c r="AX333" i="9"/>
  <c r="AX334" i="9"/>
  <c r="AX335" i="9"/>
  <c r="AX336" i="9"/>
  <c r="AX337" i="9"/>
  <c r="AC8" i="9" l="1"/>
  <c r="AM8" i="9" l="1"/>
  <c r="AL8" i="9"/>
  <c r="AF8" i="9"/>
  <c r="AG8" i="9"/>
  <c r="A2" i="18"/>
  <c r="G9" i="19" l="1"/>
  <c r="AH8" i="9"/>
  <c r="AN8" i="9"/>
  <c r="C9" i="19" l="1"/>
  <c r="AI8" i="9"/>
  <c r="AO8" i="9"/>
  <c r="B9" i="19"/>
  <c r="F5" i="18" l="1"/>
  <c r="C5" i="18"/>
  <c r="F4" i="18"/>
  <c r="C4" i="18"/>
  <c r="AD337" i="9"/>
  <c r="AD336" i="9"/>
  <c r="AD335" i="9"/>
  <c r="AD334" i="9"/>
  <c r="AD333" i="9"/>
  <c r="AD332" i="9"/>
  <c r="AD331" i="9"/>
  <c r="AD330" i="9"/>
  <c r="AD329" i="9"/>
  <c r="AD328" i="9"/>
  <c r="AD327" i="9"/>
  <c r="AD326" i="9"/>
  <c r="AD325" i="9"/>
  <c r="AD324" i="9"/>
  <c r="AD323" i="9"/>
  <c r="AD322" i="9"/>
  <c r="AD321" i="9"/>
  <c r="AD320" i="9"/>
  <c r="AD319" i="9"/>
  <c r="AD318" i="9"/>
  <c r="AD317" i="9"/>
  <c r="AD316" i="9"/>
  <c r="AD315" i="9"/>
  <c r="AD314" i="9"/>
  <c r="AD313" i="9"/>
  <c r="AD312" i="9"/>
  <c r="AD311" i="9"/>
  <c r="AD310" i="9"/>
  <c r="AD309" i="9"/>
  <c r="AD308" i="9"/>
  <c r="AD307" i="9"/>
  <c r="AD306" i="9"/>
  <c r="AD305" i="9"/>
  <c r="AD304" i="9"/>
  <c r="AD303" i="9"/>
  <c r="AD302" i="9"/>
  <c r="AD301" i="9"/>
  <c r="AD300" i="9"/>
  <c r="AD299" i="9"/>
  <c r="AD298" i="9"/>
  <c r="AD297" i="9"/>
  <c r="AD296" i="9"/>
  <c r="AD295" i="9"/>
  <c r="AD294" i="9"/>
  <c r="AD293" i="9"/>
  <c r="AD292" i="9"/>
  <c r="AD291" i="9"/>
  <c r="AD290" i="9"/>
  <c r="AD289" i="9"/>
  <c r="AD288" i="9"/>
  <c r="AD287" i="9"/>
  <c r="AD286" i="9"/>
  <c r="AD285" i="9"/>
  <c r="AD284" i="9"/>
  <c r="AD283" i="9"/>
  <c r="AD282" i="9"/>
  <c r="AD281" i="9"/>
  <c r="AD280" i="9"/>
  <c r="AD279" i="9"/>
  <c r="AD278" i="9"/>
  <c r="AD277" i="9"/>
  <c r="AD276" i="9"/>
  <c r="AD275" i="9"/>
  <c r="AD274" i="9"/>
  <c r="AD273" i="9"/>
  <c r="AD272" i="9"/>
  <c r="AD271" i="9"/>
  <c r="AD270" i="9"/>
  <c r="AD269" i="9"/>
  <c r="AD268" i="9"/>
  <c r="AD267" i="9"/>
  <c r="AD266" i="9"/>
  <c r="AD265" i="9"/>
  <c r="AD264" i="9"/>
  <c r="AD263" i="9"/>
  <c r="AD262" i="9"/>
  <c r="AD261" i="9"/>
  <c r="AD260" i="9"/>
  <c r="AD259" i="9"/>
  <c r="AD258" i="9"/>
  <c r="AD257" i="9"/>
  <c r="AD256" i="9"/>
  <c r="AD255" i="9"/>
  <c r="AD254" i="9"/>
  <c r="AD253" i="9"/>
  <c r="AD252" i="9"/>
  <c r="AD251" i="9"/>
  <c r="AD250" i="9"/>
  <c r="AD249" i="9"/>
  <c r="AD248" i="9"/>
  <c r="AD247" i="9"/>
  <c r="AD246" i="9"/>
  <c r="AD245" i="9"/>
  <c r="AD244" i="9"/>
  <c r="AD243" i="9"/>
  <c r="AD242" i="9"/>
  <c r="AD241" i="9"/>
  <c r="AD240" i="9"/>
  <c r="AD239" i="9"/>
  <c r="AD238" i="9"/>
  <c r="AD237" i="9"/>
  <c r="AD236" i="9"/>
  <c r="AD235" i="9"/>
  <c r="AD234" i="9"/>
  <c r="AD233" i="9"/>
  <c r="AD232" i="9"/>
  <c r="AD231" i="9"/>
  <c r="AD230" i="9"/>
  <c r="AD229" i="9"/>
  <c r="AD228" i="9"/>
  <c r="AD227" i="9"/>
  <c r="AD226" i="9"/>
  <c r="AD225" i="9"/>
  <c r="AD224" i="9"/>
  <c r="AD223" i="9"/>
  <c r="AD222" i="9"/>
  <c r="AD221" i="9"/>
  <c r="AD220" i="9"/>
  <c r="AD219" i="9"/>
  <c r="AD218" i="9"/>
  <c r="AD217" i="9"/>
  <c r="AD216" i="9"/>
  <c r="AD215" i="9"/>
  <c r="AD214" i="9"/>
  <c r="AD213" i="9"/>
  <c r="AD212" i="9"/>
  <c r="AD211" i="9"/>
  <c r="AD210" i="9"/>
  <c r="AD209" i="9"/>
  <c r="AD208" i="9"/>
  <c r="AD207" i="9"/>
  <c r="AD206" i="9"/>
  <c r="AD205" i="9"/>
  <c r="AD204" i="9"/>
  <c r="AD203" i="9"/>
  <c r="AD202" i="9"/>
  <c r="AD201" i="9"/>
  <c r="AD200" i="9"/>
  <c r="AD199" i="9"/>
  <c r="AD198" i="9"/>
  <c r="AD197" i="9"/>
  <c r="AD196" i="9"/>
  <c r="AD195" i="9"/>
  <c r="AD194" i="9"/>
  <c r="AD193" i="9"/>
  <c r="AD192" i="9"/>
  <c r="AD191" i="9"/>
  <c r="AD190" i="9"/>
  <c r="AD189" i="9"/>
  <c r="AD188" i="9"/>
  <c r="AD187" i="9"/>
  <c r="AD186" i="9"/>
  <c r="AD185" i="9"/>
  <c r="AD184" i="9"/>
  <c r="AD183" i="9"/>
  <c r="AD182" i="9"/>
  <c r="AD181" i="9"/>
  <c r="AD180" i="9"/>
  <c r="AD179" i="9"/>
  <c r="AD178" i="9"/>
  <c r="AD177" i="9"/>
  <c r="AD176" i="9"/>
  <c r="AD175" i="9"/>
  <c r="AD174" i="9"/>
  <c r="AD173" i="9"/>
  <c r="AD172" i="9"/>
  <c r="AD171" i="9"/>
  <c r="AD170" i="9"/>
  <c r="AD169" i="9"/>
  <c r="AD168" i="9"/>
  <c r="AD167" i="9"/>
  <c r="AD166" i="9"/>
  <c r="AD165" i="9"/>
  <c r="AD164" i="9"/>
  <c r="AD163" i="9"/>
  <c r="AD162" i="9"/>
  <c r="AD161" i="9"/>
  <c r="AD160" i="9"/>
  <c r="AD159" i="9"/>
  <c r="AD158" i="9"/>
  <c r="AD157" i="9"/>
  <c r="AD156" i="9"/>
  <c r="AD155" i="9"/>
  <c r="AD154" i="9"/>
  <c r="AD153" i="9"/>
  <c r="AD152" i="9"/>
  <c r="AD151" i="9"/>
  <c r="AD150" i="9"/>
  <c r="AD149" i="9"/>
  <c r="AD148" i="9"/>
  <c r="AD147" i="9"/>
  <c r="AD146" i="9"/>
  <c r="AD145" i="9"/>
  <c r="AD144" i="9"/>
  <c r="AD143" i="9"/>
  <c r="AD142" i="9"/>
  <c r="AD141" i="9"/>
  <c r="AD140" i="9"/>
  <c r="AD139" i="9"/>
  <c r="AD138" i="9"/>
  <c r="AD137" i="9"/>
  <c r="AD136" i="9"/>
  <c r="AD135" i="9"/>
  <c r="AD134" i="9"/>
  <c r="AD133" i="9"/>
  <c r="AD132" i="9"/>
  <c r="AD131" i="9"/>
  <c r="AD130" i="9"/>
  <c r="AD129" i="9"/>
  <c r="AD128" i="9"/>
  <c r="AD127" i="9"/>
  <c r="AD126" i="9"/>
  <c r="AD125" i="9"/>
  <c r="AD124" i="9"/>
  <c r="AD123" i="9"/>
  <c r="AD122" i="9"/>
  <c r="AD121" i="9"/>
  <c r="AD120" i="9"/>
  <c r="AD119" i="9"/>
  <c r="AD118" i="9"/>
  <c r="AD117" i="9"/>
  <c r="AD116" i="9"/>
  <c r="AD115" i="9"/>
  <c r="AD114" i="9"/>
  <c r="AD113" i="9"/>
  <c r="AD112" i="9"/>
  <c r="AD111" i="9"/>
  <c r="AD110" i="9"/>
  <c r="AD109" i="9"/>
  <c r="AD108" i="9"/>
  <c r="AD107" i="9"/>
  <c r="AD106" i="9"/>
  <c r="AD105" i="9"/>
  <c r="AD104" i="9"/>
  <c r="AD103" i="9"/>
  <c r="AD102" i="9"/>
  <c r="AD101" i="9"/>
  <c r="AD100" i="9"/>
  <c r="AD99" i="9"/>
  <c r="AD98" i="9"/>
  <c r="AD97" i="9"/>
  <c r="AD96" i="9"/>
  <c r="AD95" i="9"/>
  <c r="AD94" i="9"/>
  <c r="AD93" i="9"/>
  <c r="AD92" i="9"/>
  <c r="AD91" i="9"/>
  <c r="AD90" i="9"/>
  <c r="AD89" i="9"/>
  <c r="AD88" i="9"/>
  <c r="AD87" i="9"/>
  <c r="AD86" i="9"/>
  <c r="AD85" i="9"/>
  <c r="AD84" i="9"/>
  <c r="AD83" i="9"/>
  <c r="AD82" i="9"/>
  <c r="AD81" i="9"/>
  <c r="AD80" i="9"/>
  <c r="AD79" i="9"/>
  <c r="AD78" i="9"/>
  <c r="AD77" i="9"/>
  <c r="AD76" i="9"/>
  <c r="AD75" i="9"/>
  <c r="AD74" i="9"/>
  <c r="AD73" i="9"/>
  <c r="AD72" i="9"/>
  <c r="AD71" i="9"/>
  <c r="AD70" i="9"/>
  <c r="AD69" i="9"/>
  <c r="AD68" i="9"/>
  <c r="AD67" i="9"/>
  <c r="AD66" i="9"/>
  <c r="AD65" i="9"/>
  <c r="AD64" i="9"/>
  <c r="AD63" i="9"/>
  <c r="AD62" i="9"/>
  <c r="AD61" i="9"/>
  <c r="AD60" i="9"/>
  <c r="AD59" i="9"/>
  <c r="AD58" i="9"/>
  <c r="AD57" i="9"/>
  <c r="AD56" i="9"/>
  <c r="AD55" i="9"/>
  <c r="AD54" i="9"/>
  <c r="AD53" i="9"/>
  <c r="AD52" i="9"/>
  <c r="AD51" i="9"/>
  <c r="AD50" i="9"/>
  <c r="AD49" i="9"/>
  <c r="AD48" i="9"/>
  <c r="AD47" i="9"/>
  <c r="AD46" i="9"/>
  <c r="AD45" i="9"/>
  <c r="AD44" i="9"/>
  <c r="AD43" i="9"/>
  <c r="AD42" i="9"/>
  <c r="AD41" i="9"/>
  <c r="AD40" i="9"/>
  <c r="AD39" i="9"/>
  <c r="AD38" i="9"/>
  <c r="AD37" i="9"/>
  <c r="AD36" i="9"/>
  <c r="AD35" i="9"/>
  <c r="AD34" i="9"/>
  <c r="AD33" i="9"/>
  <c r="AD32" i="9"/>
  <c r="AD31" i="9"/>
  <c r="AD30" i="9"/>
  <c r="AD29" i="9"/>
  <c r="AD28" i="9"/>
  <c r="AD27" i="9"/>
  <c r="AD26" i="9"/>
  <c r="AD25" i="9"/>
  <c r="AD24" i="9"/>
  <c r="AD23" i="9"/>
  <c r="AD22" i="9"/>
  <c r="AD21" i="9"/>
  <c r="AD20" i="9"/>
  <c r="AD19" i="9"/>
  <c r="AD18" i="9"/>
  <c r="AD17" i="9"/>
  <c r="AD16" i="9"/>
  <c r="AD15" i="9"/>
  <c r="AD14" i="9"/>
  <c r="AD13" i="9"/>
  <c r="AD12" i="9"/>
  <c r="AD11" i="9"/>
  <c r="AD10" i="9"/>
  <c r="AD9" i="9"/>
  <c r="AD8" i="9"/>
  <c r="AK8" i="9" s="1"/>
  <c r="AP8" i="9" s="1"/>
  <c r="AK21" i="9" l="1"/>
  <c r="AE21" i="9"/>
  <c r="AK37" i="9"/>
  <c r="AE37" i="9"/>
  <c r="AK53" i="9"/>
  <c r="AE53" i="9"/>
  <c r="AK69" i="9"/>
  <c r="AE69" i="9"/>
  <c r="AE85" i="9"/>
  <c r="AK85" i="9"/>
  <c r="AE101" i="9"/>
  <c r="AK101" i="9"/>
  <c r="AE117" i="9"/>
  <c r="AK117" i="9"/>
  <c r="AE133" i="9"/>
  <c r="AK133" i="9"/>
  <c r="AK149" i="9"/>
  <c r="AE149" i="9"/>
  <c r="AK165" i="9"/>
  <c r="AE165" i="9"/>
  <c r="AK181" i="9"/>
  <c r="AE181" i="9"/>
  <c r="AE189" i="9"/>
  <c r="AK189" i="9"/>
  <c r="AE205" i="9"/>
  <c r="AK205" i="9"/>
  <c r="AK213" i="9"/>
  <c r="AE213" i="9"/>
  <c r="AK14" i="9"/>
  <c r="AE14" i="9"/>
  <c r="AK22" i="9"/>
  <c r="AE22" i="9"/>
  <c r="AK30" i="9"/>
  <c r="AE30" i="9"/>
  <c r="AK38" i="9"/>
  <c r="AE38" i="9"/>
  <c r="AE46" i="9"/>
  <c r="AK46" i="9"/>
  <c r="AE54" i="9"/>
  <c r="AK54" i="9"/>
  <c r="AE62" i="9"/>
  <c r="AK62" i="9"/>
  <c r="AE70" i="9"/>
  <c r="AK70" i="9"/>
  <c r="AE78" i="9"/>
  <c r="AK78" i="9"/>
  <c r="AE86" i="9"/>
  <c r="AK86" i="9"/>
  <c r="AK94" i="9"/>
  <c r="AE94" i="9"/>
  <c r="AE102" i="9"/>
  <c r="AK102" i="9"/>
  <c r="AK110" i="9"/>
  <c r="AE110" i="9"/>
  <c r="AE118" i="9"/>
  <c r="AK118" i="9"/>
  <c r="AK126" i="9"/>
  <c r="AE126" i="9"/>
  <c r="AE134" i="9"/>
  <c r="AK134" i="9"/>
  <c r="AK142" i="9"/>
  <c r="AE142" i="9"/>
  <c r="AK150" i="9"/>
  <c r="AE150" i="9"/>
  <c r="AE158" i="9"/>
  <c r="AK158" i="9"/>
  <c r="AE166" i="9"/>
  <c r="AK166" i="9"/>
  <c r="AK174" i="9"/>
  <c r="AE174" i="9"/>
  <c r="AE182" i="9"/>
  <c r="AK182" i="9"/>
  <c r="AE190" i="9"/>
  <c r="AK190" i="9"/>
  <c r="AE198" i="9"/>
  <c r="AK198" i="9"/>
  <c r="AK206" i="9"/>
  <c r="AE206" i="9"/>
  <c r="AE214" i="9"/>
  <c r="AK214" i="9"/>
  <c r="AK222" i="9"/>
  <c r="AE222" i="9"/>
  <c r="AE230" i="9"/>
  <c r="AK230" i="9"/>
  <c r="AK238" i="9"/>
  <c r="AE238" i="9"/>
  <c r="AK246" i="9"/>
  <c r="AE246" i="9"/>
  <c r="AK254" i="9"/>
  <c r="AE254" i="9"/>
  <c r="AK262" i="9"/>
  <c r="AE262" i="9"/>
  <c r="AE270" i="9"/>
  <c r="AK270" i="9"/>
  <c r="AK278" i="9"/>
  <c r="AE278" i="9"/>
  <c r="AE286" i="9"/>
  <c r="AK286" i="9"/>
  <c r="AE294" i="9"/>
  <c r="AK294" i="9"/>
  <c r="AE302" i="9"/>
  <c r="AK302" i="9"/>
  <c r="AK310" i="9"/>
  <c r="AE310" i="9"/>
  <c r="AK318" i="9"/>
  <c r="AE318" i="9"/>
  <c r="AK326" i="9"/>
  <c r="AE326" i="9"/>
  <c r="AE334" i="9"/>
  <c r="AK334" i="9"/>
  <c r="AK29" i="9"/>
  <c r="AE29" i="9"/>
  <c r="AK45" i="9"/>
  <c r="AE45" i="9"/>
  <c r="AK61" i="9"/>
  <c r="AE61" i="9"/>
  <c r="AK77" i="9"/>
  <c r="AE77" i="9"/>
  <c r="AK93" i="9"/>
  <c r="AE93" i="9"/>
  <c r="AK109" i="9"/>
  <c r="AE109" i="9"/>
  <c r="AK125" i="9"/>
  <c r="AE125" i="9"/>
  <c r="AK141" i="9"/>
  <c r="AE141" i="9"/>
  <c r="AE157" i="9"/>
  <c r="AK157" i="9"/>
  <c r="AE173" i="9"/>
  <c r="AK173" i="9"/>
  <c r="AK197" i="9"/>
  <c r="AE197" i="9"/>
  <c r="AK15" i="9"/>
  <c r="AE15" i="9"/>
  <c r="AK23" i="9"/>
  <c r="AE23" i="9"/>
  <c r="AK31" i="9"/>
  <c r="AE31" i="9"/>
  <c r="AK39" i="9"/>
  <c r="AE39" i="9"/>
  <c r="AE47" i="9"/>
  <c r="AK47" i="9"/>
  <c r="AE55" i="9"/>
  <c r="AK55" i="9"/>
  <c r="AE63" i="9"/>
  <c r="AK63" i="9"/>
  <c r="AE71" i="9"/>
  <c r="AK71" i="9"/>
  <c r="AE79" i="9"/>
  <c r="AK79" i="9"/>
  <c r="AK87" i="9"/>
  <c r="AE87" i="9"/>
  <c r="AK95" i="9"/>
  <c r="AE95" i="9"/>
  <c r="AK103" i="9"/>
  <c r="AE103" i="9"/>
  <c r="AK111" i="9"/>
  <c r="AE111" i="9"/>
  <c r="AK119" i="9"/>
  <c r="AE119" i="9"/>
  <c r="AK127" i="9"/>
  <c r="AE127" i="9"/>
  <c r="AK135" i="9"/>
  <c r="AE135" i="9"/>
  <c r="AK143" i="9"/>
  <c r="AE143" i="9"/>
  <c r="AK151" i="9"/>
  <c r="AE151" i="9"/>
  <c r="AK159" i="9"/>
  <c r="AE159" i="9"/>
  <c r="AE167" i="9"/>
  <c r="AK167" i="9"/>
  <c r="AE175" i="9"/>
  <c r="AK175" i="9"/>
  <c r="AE183" i="9"/>
  <c r="AK183" i="9"/>
  <c r="AK191" i="9"/>
  <c r="AE191" i="9"/>
  <c r="AK199" i="9"/>
  <c r="AE199" i="9"/>
  <c r="AK207" i="9"/>
  <c r="AE207" i="9"/>
  <c r="AK215" i="9"/>
  <c r="AE215" i="9"/>
  <c r="AE223" i="9"/>
  <c r="AK223" i="9"/>
  <c r="AK231" i="9"/>
  <c r="AE231" i="9"/>
  <c r="AE239" i="9"/>
  <c r="AK239" i="9"/>
  <c r="AK247" i="9"/>
  <c r="AE247" i="9"/>
  <c r="AE255" i="9"/>
  <c r="AK255" i="9"/>
  <c r="AE263" i="9"/>
  <c r="AK263" i="9"/>
  <c r="AE271" i="9"/>
  <c r="AK271" i="9"/>
  <c r="AE279" i="9"/>
  <c r="AK279" i="9"/>
  <c r="AE287" i="9"/>
  <c r="AK287" i="9"/>
  <c r="AK295" i="9"/>
  <c r="AE295" i="9"/>
  <c r="AE303" i="9"/>
  <c r="AK303" i="9"/>
  <c r="AK311" i="9"/>
  <c r="AE311" i="9"/>
  <c r="AK319" i="9"/>
  <c r="AE319" i="9"/>
  <c r="AK327" i="9"/>
  <c r="AE327" i="9"/>
  <c r="AE335" i="9"/>
  <c r="AK335" i="9"/>
  <c r="AE16" i="9"/>
  <c r="AK16" i="9"/>
  <c r="AE24" i="9"/>
  <c r="AK24" i="9"/>
  <c r="AE32" i="9"/>
  <c r="AK32" i="9"/>
  <c r="AE40" i="9"/>
  <c r="AK40" i="9"/>
  <c r="AK48" i="9"/>
  <c r="AE48" i="9"/>
  <c r="AK56" i="9"/>
  <c r="AE56" i="9"/>
  <c r="AE64" i="9"/>
  <c r="AK64" i="9"/>
  <c r="AE72" i="9"/>
  <c r="AK72" i="9"/>
  <c r="AE80" i="9"/>
  <c r="AK80" i="9"/>
  <c r="AK88" i="9"/>
  <c r="AE88" i="9"/>
  <c r="AE96" i="9"/>
  <c r="AK96" i="9"/>
  <c r="AK104" i="9"/>
  <c r="AE104" i="9"/>
  <c r="AE112" i="9"/>
  <c r="AK112" i="9"/>
  <c r="AK120" i="9"/>
  <c r="AE120" i="9"/>
  <c r="AE128" i="9"/>
  <c r="AK128" i="9"/>
  <c r="AK136" i="9"/>
  <c r="AE136" i="9"/>
  <c r="AK144" i="9"/>
  <c r="AE144" i="9"/>
  <c r="AE152" i="9"/>
  <c r="AK152" i="9"/>
  <c r="AK160" i="9"/>
  <c r="AE160" i="9"/>
  <c r="AK168" i="9"/>
  <c r="AE168" i="9"/>
  <c r="AE176" i="9"/>
  <c r="AK176" i="9"/>
  <c r="AK184" i="9"/>
  <c r="AE184" i="9"/>
  <c r="AE192" i="9"/>
  <c r="AK192" i="9"/>
  <c r="AK200" i="9"/>
  <c r="AE200" i="9"/>
  <c r="AE208" i="9"/>
  <c r="AK208" i="9"/>
  <c r="AE216" i="9"/>
  <c r="AK216" i="9"/>
  <c r="AE224" i="9"/>
  <c r="AK224" i="9"/>
  <c r="AE232" i="9"/>
  <c r="AK232" i="9"/>
  <c r="AK240" i="9"/>
  <c r="AE240" i="9"/>
  <c r="AE248" i="9"/>
  <c r="AK248" i="9"/>
  <c r="AK256" i="9"/>
  <c r="AE256" i="9"/>
  <c r="AE264" i="9"/>
  <c r="AK264" i="9"/>
  <c r="AK272" i="9"/>
  <c r="AE272" i="9"/>
  <c r="AK280" i="9"/>
  <c r="AE280" i="9"/>
  <c r="AK288" i="9"/>
  <c r="AE288" i="9"/>
  <c r="AK296" i="9"/>
  <c r="AE296" i="9"/>
  <c r="AK304" i="9"/>
  <c r="AE304" i="9"/>
  <c r="AK312" i="9"/>
  <c r="AE312" i="9"/>
  <c r="AK320" i="9"/>
  <c r="AE320" i="9"/>
  <c r="AK328" i="9"/>
  <c r="AE328" i="9"/>
  <c r="AE336" i="9"/>
  <c r="AK336" i="9"/>
  <c r="AE9" i="9"/>
  <c r="AK9" i="9"/>
  <c r="AE17" i="9"/>
  <c r="AK17" i="9"/>
  <c r="AE25" i="9"/>
  <c r="AK25" i="9"/>
  <c r="AE33" i="9"/>
  <c r="AK33" i="9"/>
  <c r="AE41" i="9"/>
  <c r="AK41" i="9"/>
  <c r="AK49" i="9"/>
  <c r="AE49" i="9"/>
  <c r="AK57" i="9"/>
  <c r="AE57" i="9"/>
  <c r="AE65" i="9"/>
  <c r="AK65" i="9"/>
  <c r="AE73" i="9"/>
  <c r="AK73" i="9"/>
  <c r="AE81" i="9"/>
  <c r="AK81" i="9"/>
  <c r="AK89" i="9"/>
  <c r="AE89" i="9"/>
  <c r="AE97" i="9"/>
  <c r="AK97" i="9"/>
  <c r="AK105" i="9"/>
  <c r="AE105" i="9"/>
  <c r="AE113" i="9"/>
  <c r="AK113" i="9"/>
  <c r="AK121" i="9"/>
  <c r="AE121" i="9"/>
  <c r="AE129" i="9"/>
  <c r="AK129" i="9"/>
  <c r="AK137" i="9"/>
  <c r="AE137" i="9"/>
  <c r="AK145" i="9"/>
  <c r="AE145" i="9"/>
  <c r="AE153" i="9"/>
  <c r="AK153" i="9"/>
  <c r="AE161" i="9"/>
  <c r="AK161" i="9"/>
  <c r="AK169" i="9"/>
  <c r="AE169" i="9"/>
  <c r="AK177" i="9"/>
  <c r="AE177" i="9"/>
  <c r="AK185" i="9"/>
  <c r="AE185" i="9"/>
  <c r="AK193" i="9"/>
  <c r="AE193" i="9"/>
  <c r="AE201" i="9"/>
  <c r="AK201" i="9"/>
  <c r="AK209" i="9"/>
  <c r="AE209" i="9"/>
  <c r="AK217" i="9"/>
  <c r="AE217" i="9"/>
  <c r="AK225" i="9"/>
  <c r="AE225" i="9"/>
  <c r="AK233" i="9"/>
  <c r="AE233" i="9"/>
  <c r="AK241" i="9"/>
  <c r="AE241" i="9"/>
  <c r="AE249" i="9"/>
  <c r="AK249" i="9"/>
  <c r="AE257" i="9"/>
  <c r="AK257" i="9"/>
  <c r="AE265" i="9"/>
  <c r="AK265" i="9"/>
  <c r="AE273" i="9"/>
  <c r="AK273" i="9"/>
  <c r="AK281" i="9"/>
  <c r="AE281" i="9"/>
  <c r="AK289" i="9"/>
  <c r="AE289" i="9"/>
  <c r="AE297" i="9"/>
  <c r="AK297" i="9"/>
  <c r="AK305" i="9"/>
  <c r="AE305" i="9"/>
  <c r="AK313" i="9"/>
  <c r="AE313" i="9"/>
  <c r="AK321" i="9"/>
  <c r="AE321" i="9"/>
  <c r="AK329" i="9"/>
  <c r="AE329" i="9"/>
  <c r="AK337" i="9"/>
  <c r="AE337" i="9"/>
  <c r="AE10" i="9"/>
  <c r="AK10" i="9"/>
  <c r="AE18" i="9"/>
  <c r="AK18" i="9"/>
  <c r="AE26" i="9"/>
  <c r="AK26" i="9"/>
  <c r="AE34" i="9"/>
  <c r="AK34" i="9"/>
  <c r="AE42" i="9"/>
  <c r="AK42" i="9"/>
  <c r="AE50" i="9"/>
  <c r="AK50" i="9"/>
  <c r="AE58" i="9"/>
  <c r="AK58" i="9"/>
  <c r="AK66" i="9"/>
  <c r="AE66" i="9"/>
  <c r="AK74" i="9"/>
  <c r="AE74" i="9"/>
  <c r="AE82" i="9"/>
  <c r="AK82" i="9"/>
  <c r="AE90" i="9"/>
  <c r="AK90" i="9"/>
  <c r="AK98" i="9"/>
  <c r="AE98" i="9"/>
  <c r="AE106" i="9"/>
  <c r="AK106" i="9"/>
  <c r="AK114" i="9"/>
  <c r="AE114" i="9"/>
  <c r="AE122" i="9"/>
  <c r="AK122" i="9"/>
  <c r="AK130" i="9"/>
  <c r="AE130" i="9"/>
  <c r="AE138" i="9"/>
  <c r="AK138" i="9"/>
  <c r="AE146" i="9"/>
  <c r="AK146" i="9"/>
  <c r="AK154" i="9"/>
  <c r="AE154" i="9"/>
  <c r="AE162" i="9"/>
  <c r="AK162" i="9"/>
  <c r="AE170" i="9"/>
  <c r="AK170" i="9"/>
  <c r="AE178" i="9"/>
  <c r="AK178" i="9"/>
  <c r="AK186" i="9"/>
  <c r="AE186" i="9"/>
  <c r="AK194" i="9"/>
  <c r="AE194" i="9"/>
  <c r="AE202" i="9"/>
  <c r="AK202" i="9"/>
  <c r="AE210" i="9"/>
  <c r="AK210" i="9"/>
  <c r="AE218" i="9"/>
  <c r="AK218" i="9"/>
  <c r="AE226" i="9"/>
  <c r="AK226" i="9"/>
  <c r="AE234" i="9"/>
  <c r="AK234" i="9"/>
  <c r="AE242" i="9"/>
  <c r="AK242" i="9"/>
  <c r="AE250" i="9"/>
  <c r="AK250" i="9"/>
  <c r="AE258" i="9"/>
  <c r="AK258" i="9"/>
  <c r="AK266" i="9"/>
  <c r="AE266" i="9"/>
  <c r="AK274" i="9"/>
  <c r="AE274" i="9"/>
  <c r="AE282" i="9"/>
  <c r="AK282" i="9"/>
  <c r="AK290" i="9"/>
  <c r="AE290" i="9"/>
  <c r="AE298" i="9"/>
  <c r="AK298" i="9"/>
  <c r="AE306" i="9"/>
  <c r="AK306" i="9"/>
  <c r="AE314" i="9"/>
  <c r="AK314" i="9"/>
  <c r="AE322" i="9"/>
  <c r="AK322" i="9"/>
  <c r="AE330" i="9"/>
  <c r="AK330" i="9"/>
  <c r="AE11" i="9"/>
  <c r="AK11" i="9"/>
  <c r="AE19" i="9"/>
  <c r="AK19" i="9"/>
  <c r="AE27" i="9"/>
  <c r="AK27" i="9"/>
  <c r="AE35" i="9"/>
  <c r="AK35" i="9"/>
  <c r="AE43" i="9"/>
  <c r="AK43" i="9"/>
  <c r="AE51" i="9"/>
  <c r="AK51" i="9"/>
  <c r="AE59" i="9"/>
  <c r="AK59" i="9"/>
  <c r="AK67" i="9"/>
  <c r="AE67" i="9"/>
  <c r="AK75" i="9"/>
  <c r="AE75" i="9"/>
  <c r="AK83" i="9"/>
  <c r="AE83" i="9"/>
  <c r="AE91" i="9"/>
  <c r="AK91" i="9"/>
  <c r="AK99" i="9"/>
  <c r="AE99" i="9"/>
  <c r="AE107" i="9"/>
  <c r="AK107" i="9"/>
  <c r="AK115" i="9"/>
  <c r="AE115" i="9"/>
  <c r="AE123" i="9"/>
  <c r="AK123" i="9"/>
  <c r="AK131" i="9"/>
  <c r="AE131" i="9"/>
  <c r="AE139" i="9"/>
  <c r="AK139" i="9"/>
  <c r="AE147" i="9"/>
  <c r="AK147" i="9"/>
  <c r="AK155" i="9"/>
  <c r="AE155" i="9"/>
  <c r="AK163" i="9"/>
  <c r="AE163" i="9"/>
  <c r="AE171" i="9"/>
  <c r="AK171" i="9"/>
  <c r="AK179" i="9"/>
  <c r="AE179" i="9"/>
  <c r="AE187" i="9"/>
  <c r="AK187" i="9"/>
  <c r="AE195" i="9"/>
  <c r="AK195" i="9"/>
  <c r="AE203" i="9"/>
  <c r="AK203" i="9"/>
  <c r="AK211" i="9"/>
  <c r="AE211" i="9"/>
  <c r="AK219" i="9"/>
  <c r="AE219" i="9"/>
  <c r="AK227" i="9"/>
  <c r="AE227" i="9"/>
  <c r="AK235" i="9"/>
  <c r="AE235" i="9"/>
  <c r="AE243" i="9"/>
  <c r="AK243" i="9"/>
  <c r="AK251" i="9"/>
  <c r="AE251" i="9"/>
  <c r="AE259" i="9"/>
  <c r="AK259" i="9"/>
  <c r="AK267" i="9"/>
  <c r="AE267" i="9"/>
  <c r="AK275" i="9"/>
  <c r="AE275" i="9"/>
  <c r="AE283" i="9"/>
  <c r="AK283" i="9"/>
  <c r="AE291" i="9"/>
  <c r="AK291" i="9"/>
  <c r="AE299" i="9"/>
  <c r="AK299" i="9"/>
  <c r="AE307" i="9"/>
  <c r="AK307" i="9"/>
  <c r="AE315" i="9"/>
  <c r="AK315" i="9"/>
  <c r="AE323" i="9"/>
  <c r="AK323" i="9"/>
  <c r="AK331" i="9"/>
  <c r="AE331" i="9"/>
  <c r="AK13" i="9"/>
  <c r="AE13" i="9"/>
  <c r="AK12" i="9"/>
  <c r="AE12" i="9"/>
  <c r="AK20" i="9"/>
  <c r="AE20" i="9"/>
  <c r="AK28" i="9"/>
  <c r="AE28" i="9"/>
  <c r="AK36" i="9"/>
  <c r="AE36" i="9"/>
  <c r="AK44" i="9"/>
  <c r="AE44" i="9"/>
  <c r="AK52" i="9"/>
  <c r="AE52" i="9"/>
  <c r="AK60" i="9"/>
  <c r="AE60" i="9"/>
  <c r="AK68" i="9"/>
  <c r="AE68" i="9"/>
  <c r="AK76" i="9"/>
  <c r="AE76" i="9"/>
  <c r="AE84" i="9"/>
  <c r="AK84" i="9"/>
  <c r="AE92" i="9"/>
  <c r="AK92" i="9"/>
  <c r="AK100" i="9"/>
  <c r="AE100" i="9"/>
  <c r="AE108" i="9"/>
  <c r="AK108" i="9"/>
  <c r="AK116" i="9"/>
  <c r="AE116" i="9"/>
  <c r="AE124" i="9"/>
  <c r="AK124" i="9"/>
  <c r="AK132" i="9"/>
  <c r="AE132" i="9"/>
  <c r="AE140" i="9"/>
  <c r="AK140" i="9"/>
  <c r="AE148" i="9"/>
  <c r="AK148" i="9"/>
  <c r="AK156" i="9"/>
  <c r="AE156" i="9"/>
  <c r="AK164" i="9"/>
  <c r="AE164" i="9"/>
  <c r="AE172" i="9"/>
  <c r="AK172" i="9"/>
  <c r="AE180" i="9"/>
  <c r="AK180" i="9"/>
  <c r="AK188" i="9"/>
  <c r="AE188" i="9"/>
  <c r="AE196" i="9"/>
  <c r="AK196" i="9"/>
  <c r="AK204" i="9"/>
  <c r="AE204" i="9"/>
  <c r="AE212" i="9"/>
  <c r="AK212" i="9"/>
  <c r="AK220" i="9"/>
  <c r="AE220" i="9"/>
  <c r="AE228" i="9"/>
  <c r="AK228" i="9"/>
  <c r="AE236" i="9"/>
  <c r="AK236" i="9"/>
  <c r="AE244" i="9"/>
  <c r="AK244" i="9"/>
  <c r="AE252" i="9"/>
  <c r="AK252" i="9"/>
  <c r="AK260" i="9"/>
  <c r="AE260" i="9"/>
  <c r="AE268" i="9"/>
  <c r="AK268" i="9"/>
  <c r="AK276" i="9"/>
  <c r="AE276" i="9"/>
  <c r="AK284" i="9"/>
  <c r="AE284" i="9"/>
  <c r="AE292" i="9"/>
  <c r="AK292" i="9"/>
  <c r="AE300" i="9"/>
  <c r="AK300" i="9"/>
  <c r="AE308" i="9"/>
  <c r="AK308" i="9"/>
  <c r="AE316" i="9"/>
  <c r="AK316" i="9"/>
  <c r="AE324" i="9"/>
  <c r="AK324" i="9"/>
  <c r="AK332" i="9"/>
  <c r="AE332" i="9"/>
  <c r="AE221" i="9"/>
  <c r="AK221" i="9"/>
  <c r="AE229" i="9"/>
  <c r="AK229" i="9"/>
  <c r="AE237" i="9"/>
  <c r="AK237" i="9"/>
  <c r="AE245" i="9"/>
  <c r="AK245" i="9"/>
  <c r="AK253" i="9"/>
  <c r="AE253" i="9"/>
  <c r="AK261" i="9"/>
  <c r="AE261" i="9"/>
  <c r="AK269" i="9"/>
  <c r="AE269" i="9"/>
  <c r="AE277" i="9"/>
  <c r="AK277" i="9"/>
  <c r="AK285" i="9"/>
  <c r="AE285" i="9"/>
  <c r="AE293" i="9"/>
  <c r="AK293" i="9"/>
  <c r="AK301" i="9"/>
  <c r="AE301" i="9"/>
  <c r="AK309" i="9"/>
  <c r="AE309" i="9"/>
  <c r="AK317" i="9"/>
  <c r="AE317" i="9"/>
  <c r="AK325" i="9"/>
  <c r="AE325" i="9"/>
  <c r="AK333" i="9"/>
  <c r="AE333" i="9"/>
  <c r="AE8" i="9"/>
  <c r="AJ8" i="9" s="1"/>
  <c r="AZ8" i="9" s="1"/>
  <c r="D11172" i="14" l="1"/>
  <c r="D11171" i="14"/>
  <c r="D11170" i="14"/>
  <c r="D11169" i="14"/>
  <c r="D11168" i="14"/>
  <c r="D11167" i="14"/>
  <c r="D11166" i="14"/>
  <c r="D11165" i="14"/>
  <c r="D11164" i="14"/>
  <c r="D11163" i="14"/>
  <c r="D11162" i="14"/>
  <c r="D11161" i="14"/>
  <c r="D11160" i="14"/>
  <c r="D11159" i="14"/>
  <c r="D11158" i="14"/>
  <c r="D11157" i="14"/>
  <c r="D11156" i="14"/>
  <c r="D11155" i="14"/>
  <c r="D11154" i="14"/>
  <c r="D11153" i="14"/>
  <c r="D11152" i="14"/>
  <c r="D11151" i="14"/>
  <c r="D11150" i="14"/>
  <c r="D11149" i="14"/>
  <c r="D11148" i="14"/>
  <c r="D11147" i="14"/>
  <c r="D11146" i="14"/>
  <c r="D11145" i="14"/>
  <c r="D11144" i="14"/>
  <c r="D11143" i="14"/>
  <c r="D11142" i="14"/>
  <c r="D11141" i="14"/>
  <c r="D11140" i="14"/>
  <c r="D11139" i="14"/>
  <c r="D11138" i="14"/>
  <c r="D11137" i="14"/>
  <c r="D11136" i="14"/>
  <c r="D11135" i="14"/>
  <c r="D11134" i="14"/>
  <c r="D11133" i="14"/>
  <c r="D11132" i="14"/>
  <c r="D11131" i="14"/>
  <c r="D11130" i="14"/>
  <c r="D11129" i="14"/>
  <c r="D11128" i="14"/>
  <c r="D11127" i="14"/>
  <c r="D11126" i="14"/>
  <c r="D11125" i="14"/>
  <c r="D11124" i="14"/>
  <c r="D11123" i="14"/>
  <c r="D11122" i="14"/>
  <c r="D11121" i="14"/>
  <c r="D11120" i="14"/>
  <c r="D11119" i="14"/>
  <c r="D11118" i="14"/>
  <c r="D11117" i="14"/>
  <c r="D11116" i="14"/>
  <c r="D11115" i="14"/>
  <c r="D11114" i="14"/>
  <c r="D11113" i="14"/>
  <c r="D11112" i="14"/>
  <c r="D11111" i="14"/>
  <c r="D11110" i="14"/>
  <c r="D11109" i="14"/>
  <c r="D11108" i="14"/>
  <c r="D11107" i="14"/>
  <c r="D11106" i="14"/>
  <c r="D11105" i="14"/>
  <c r="D11104" i="14"/>
  <c r="D11103" i="14"/>
  <c r="D11102" i="14"/>
  <c r="D11101" i="14"/>
  <c r="D11100" i="14"/>
  <c r="D11099" i="14"/>
  <c r="D11098" i="14"/>
  <c r="D11097" i="14"/>
  <c r="D11096" i="14"/>
  <c r="D11095" i="14"/>
  <c r="D11094" i="14"/>
  <c r="D11093" i="14"/>
  <c r="D11092" i="14"/>
  <c r="D11091" i="14"/>
  <c r="D11090" i="14"/>
  <c r="D11089" i="14"/>
  <c r="D11088" i="14"/>
  <c r="D11087" i="14"/>
  <c r="D11086" i="14"/>
  <c r="D11085" i="14"/>
  <c r="D11084" i="14"/>
  <c r="D11083" i="14"/>
  <c r="D11082" i="14"/>
  <c r="D11081" i="14"/>
  <c r="D11080" i="14"/>
  <c r="D11079" i="14"/>
  <c r="D11078" i="14"/>
  <c r="D11077" i="14"/>
  <c r="D11076" i="14"/>
  <c r="D11075" i="14"/>
  <c r="D11074" i="14"/>
  <c r="D11073" i="14"/>
  <c r="D11072" i="14"/>
  <c r="D11071" i="14"/>
  <c r="D11070" i="14"/>
  <c r="D11069" i="14"/>
  <c r="D11068" i="14"/>
  <c r="D11067" i="14"/>
  <c r="D11066" i="14"/>
  <c r="D11065" i="14"/>
  <c r="D11064" i="14"/>
  <c r="D11063" i="14"/>
  <c r="D11062" i="14"/>
  <c r="D11061" i="14"/>
  <c r="D11060" i="14"/>
  <c r="D11059" i="14"/>
  <c r="D11058" i="14"/>
  <c r="D11057" i="14"/>
  <c r="D11056" i="14"/>
  <c r="D11055" i="14"/>
  <c r="D11054" i="14"/>
  <c r="D11053" i="14"/>
  <c r="D11052" i="14"/>
  <c r="D11051" i="14"/>
  <c r="D11050" i="14"/>
  <c r="D11049" i="14"/>
  <c r="D11048" i="14"/>
  <c r="D11047" i="14"/>
  <c r="D11046" i="14"/>
  <c r="D11045" i="14"/>
  <c r="D11044" i="14"/>
  <c r="D11043" i="14"/>
  <c r="D11042" i="14"/>
  <c r="D11041" i="14"/>
  <c r="D11040" i="14"/>
  <c r="D11039" i="14"/>
  <c r="D11038" i="14"/>
  <c r="D11037" i="14"/>
  <c r="D11036" i="14"/>
  <c r="D11035" i="14"/>
  <c r="D11034" i="14"/>
  <c r="D11033" i="14"/>
  <c r="D11032" i="14"/>
  <c r="D11031" i="14"/>
  <c r="D11030" i="14"/>
  <c r="D11029" i="14"/>
  <c r="D11028" i="14"/>
  <c r="D11027" i="14"/>
  <c r="D11026" i="14"/>
  <c r="D11025" i="14"/>
  <c r="D11024" i="14"/>
  <c r="D11023" i="14"/>
  <c r="D11022" i="14"/>
  <c r="D11021" i="14"/>
  <c r="D11020" i="14"/>
  <c r="D11019" i="14"/>
  <c r="D11018" i="14"/>
  <c r="D11017" i="14"/>
  <c r="D11016" i="14"/>
  <c r="D11015" i="14"/>
  <c r="D11014" i="14"/>
  <c r="D11013" i="14"/>
  <c r="D11012" i="14"/>
  <c r="D11011" i="14"/>
  <c r="D11010" i="14"/>
  <c r="D11009" i="14"/>
  <c r="D11008" i="14"/>
  <c r="D11007" i="14"/>
  <c r="D11006" i="14"/>
  <c r="D11005" i="14"/>
  <c r="D11004" i="14"/>
  <c r="D11003" i="14"/>
  <c r="D11002" i="14"/>
  <c r="D11001" i="14"/>
  <c r="D11000" i="14"/>
  <c r="D10999" i="14"/>
  <c r="D10998" i="14"/>
  <c r="D10997" i="14"/>
  <c r="D10996" i="14"/>
  <c r="D10995" i="14"/>
  <c r="D10994" i="14"/>
  <c r="D10993" i="14"/>
  <c r="D10992" i="14"/>
  <c r="D10991" i="14"/>
  <c r="D10990" i="14"/>
  <c r="D10989" i="14"/>
  <c r="D10988" i="14"/>
  <c r="D10987" i="14"/>
  <c r="D10986" i="14"/>
  <c r="D10985" i="14"/>
  <c r="D10984" i="14"/>
  <c r="D10983" i="14"/>
  <c r="D10982" i="14"/>
  <c r="D10981" i="14"/>
  <c r="D10980" i="14"/>
  <c r="D10979" i="14"/>
  <c r="D10978" i="14"/>
  <c r="D10977" i="14"/>
  <c r="D10976" i="14"/>
  <c r="D10975" i="14"/>
  <c r="D10974" i="14"/>
  <c r="D10973" i="14"/>
  <c r="D10972" i="14"/>
  <c r="D10971" i="14"/>
  <c r="D10970" i="14"/>
  <c r="D10969" i="14"/>
  <c r="D10968" i="14"/>
  <c r="D10967" i="14"/>
  <c r="D10966" i="14"/>
  <c r="D10965" i="14"/>
  <c r="D10964" i="14"/>
  <c r="D10963" i="14"/>
  <c r="D10962" i="14"/>
  <c r="D10961" i="14"/>
  <c r="D10960" i="14"/>
  <c r="D10959" i="14"/>
  <c r="D10958" i="14"/>
  <c r="D10957" i="14"/>
  <c r="D10956" i="14"/>
  <c r="D10955" i="14"/>
  <c r="D10954" i="14"/>
  <c r="D10953" i="14"/>
  <c r="D10952" i="14"/>
  <c r="D10951" i="14"/>
  <c r="D10950" i="14"/>
  <c r="D10949" i="14"/>
  <c r="D10948" i="14"/>
  <c r="D10947" i="14"/>
  <c r="D10946" i="14"/>
  <c r="D10945" i="14"/>
  <c r="D10944" i="14"/>
  <c r="D10943" i="14"/>
  <c r="D10942" i="14"/>
  <c r="D10941" i="14"/>
  <c r="D10940" i="14"/>
  <c r="D10939" i="14"/>
  <c r="D10938" i="14"/>
  <c r="D10937" i="14"/>
  <c r="D10936" i="14"/>
  <c r="D10935" i="14"/>
  <c r="D10934" i="14"/>
  <c r="D10933" i="14"/>
  <c r="D10932" i="14"/>
  <c r="D10931" i="14"/>
  <c r="D10930" i="14"/>
  <c r="D10929" i="14"/>
  <c r="D10928" i="14"/>
  <c r="D10927" i="14"/>
  <c r="D10926" i="14"/>
  <c r="D10925" i="14"/>
  <c r="D10924" i="14"/>
  <c r="D10923" i="14"/>
  <c r="D10922" i="14"/>
  <c r="D10921" i="14"/>
  <c r="D10920" i="14"/>
  <c r="D10919" i="14"/>
  <c r="D10918" i="14"/>
  <c r="D10917" i="14"/>
  <c r="D10916" i="14"/>
  <c r="D10915" i="14"/>
  <c r="D10914" i="14"/>
  <c r="D10913" i="14"/>
  <c r="D10912" i="14"/>
  <c r="D10911" i="14"/>
  <c r="D10910" i="14"/>
  <c r="D10909" i="14"/>
  <c r="D10908" i="14"/>
  <c r="D10907" i="14"/>
  <c r="D10906" i="14"/>
  <c r="D10905" i="14"/>
  <c r="D10904" i="14"/>
  <c r="D10903" i="14"/>
  <c r="D10902" i="14"/>
  <c r="D10901" i="14"/>
  <c r="D10900" i="14"/>
  <c r="D10899" i="14"/>
  <c r="D10898" i="14"/>
  <c r="D10897" i="14"/>
  <c r="D10896" i="14"/>
  <c r="D10895" i="14"/>
  <c r="D10894" i="14"/>
  <c r="D10893" i="14"/>
  <c r="D10892" i="14"/>
  <c r="D10891" i="14"/>
  <c r="D10890" i="14"/>
  <c r="D10889" i="14"/>
  <c r="D10888" i="14"/>
  <c r="D10887" i="14"/>
  <c r="D10886" i="14"/>
  <c r="D10885" i="14"/>
  <c r="D10884" i="14"/>
  <c r="D10883" i="14"/>
  <c r="D10882" i="14"/>
  <c r="D10881" i="14"/>
  <c r="D10880" i="14"/>
  <c r="D10879" i="14"/>
  <c r="D10878" i="14"/>
  <c r="D10877" i="14"/>
  <c r="D10876" i="14"/>
  <c r="D10875" i="14"/>
  <c r="D10874" i="14"/>
  <c r="D10873" i="14"/>
  <c r="D10872" i="14"/>
  <c r="D10871" i="14"/>
  <c r="D10870" i="14"/>
  <c r="D10869" i="14"/>
  <c r="D10868" i="14"/>
  <c r="D10867" i="14"/>
  <c r="D10866" i="14"/>
  <c r="D10865" i="14"/>
  <c r="D10864" i="14"/>
  <c r="D10863" i="14"/>
  <c r="D10862" i="14"/>
  <c r="D10861" i="14"/>
  <c r="D10860" i="14"/>
  <c r="D10859" i="14"/>
  <c r="D10858" i="14"/>
  <c r="D10857" i="14"/>
  <c r="D10856" i="14"/>
  <c r="D10855" i="14"/>
  <c r="D10854" i="14"/>
  <c r="D10853" i="14"/>
  <c r="D10852" i="14"/>
  <c r="D10851" i="14"/>
  <c r="D10850" i="14"/>
  <c r="D10849" i="14"/>
  <c r="D10848" i="14"/>
  <c r="D10847" i="14"/>
  <c r="D10846" i="14"/>
  <c r="D10845" i="14"/>
  <c r="D10844" i="14"/>
  <c r="D10843" i="14"/>
  <c r="D10842" i="14"/>
  <c r="D10841" i="14"/>
  <c r="D10840" i="14"/>
  <c r="D10839" i="14"/>
  <c r="D10838" i="14"/>
  <c r="D10837" i="14"/>
  <c r="D10836" i="14"/>
  <c r="D10835" i="14"/>
  <c r="D10834" i="14"/>
  <c r="D10833" i="14"/>
  <c r="D10832" i="14"/>
  <c r="D10831" i="14"/>
  <c r="D10830" i="14"/>
  <c r="D10829" i="14"/>
  <c r="D10828" i="14"/>
  <c r="D10827" i="14"/>
  <c r="D10826" i="14"/>
  <c r="D10825" i="14"/>
  <c r="D10824" i="14"/>
  <c r="D10823" i="14"/>
  <c r="D10822" i="14"/>
  <c r="D10821" i="14"/>
  <c r="D10820" i="14"/>
  <c r="D10819" i="14"/>
  <c r="D10818" i="14"/>
  <c r="D10817" i="14"/>
  <c r="D10816" i="14"/>
  <c r="D10815" i="14"/>
  <c r="D10814" i="14"/>
  <c r="D10813" i="14"/>
  <c r="D10812" i="14"/>
  <c r="D10811" i="14"/>
  <c r="D10810" i="14"/>
  <c r="D10809" i="14"/>
  <c r="D10808" i="14"/>
  <c r="D10807" i="14"/>
  <c r="D10806" i="14"/>
  <c r="D10805" i="14"/>
  <c r="D10804" i="14"/>
  <c r="D10803" i="14"/>
  <c r="D10802" i="14"/>
  <c r="D10801" i="14"/>
  <c r="D10800" i="14"/>
  <c r="D10799" i="14"/>
  <c r="D10798" i="14"/>
  <c r="D10797" i="14"/>
  <c r="D10796" i="14"/>
  <c r="D10795" i="14"/>
  <c r="D10794" i="14"/>
  <c r="D10793" i="14"/>
  <c r="D10792" i="14"/>
  <c r="D10791" i="14"/>
  <c r="D10790" i="14"/>
  <c r="D10789" i="14"/>
  <c r="D10788" i="14"/>
  <c r="D10787" i="14"/>
  <c r="D10786" i="14"/>
  <c r="D10785" i="14"/>
  <c r="D10784" i="14"/>
  <c r="D10783" i="14"/>
  <c r="D10782" i="14"/>
  <c r="D10781" i="14"/>
  <c r="D10780" i="14"/>
  <c r="D10779" i="14"/>
  <c r="D10778" i="14"/>
  <c r="D10777" i="14"/>
  <c r="D10776" i="14"/>
  <c r="D10775" i="14"/>
  <c r="D10774" i="14"/>
  <c r="D10773" i="14"/>
  <c r="D10772" i="14"/>
  <c r="D10771" i="14"/>
  <c r="D10770" i="14"/>
  <c r="D10769" i="14"/>
  <c r="D10768" i="14"/>
  <c r="D10767" i="14"/>
  <c r="D10766" i="14"/>
  <c r="D10765" i="14"/>
  <c r="D10764" i="14"/>
  <c r="D10763" i="14"/>
  <c r="D10762" i="14"/>
  <c r="D10761" i="14"/>
  <c r="D10760" i="14"/>
  <c r="D10759" i="14"/>
  <c r="D10758" i="14"/>
  <c r="D10757" i="14"/>
  <c r="D10756" i="14"/>
  <c r="D10755" i="14"/>
  <c r="D10754" i="14"/>
  <c r="D10753" i="14"/>
  <c r="D10752" i="14"/>
  <c r="D10751" i="14"/>
  <c r="D10750" i="14"/>
  <c r="D10749" i="14"/>
  <c r="D10748" i="14"/>
  <c r="D10747" i="14"/>
  <c r="D10746" i="14"/>
  <c r="D10745" i="14"/>
  <c r="D10744" i="14"/>
  <c r="D10743" i="14"/>
  <c r="D10742" i="14"/>
  <c r="D10741" i="14"/>
  <c r="D10740" i="14"/>
  <c r="D10739" i="14"/>
  <c r="D10738" i="14"/>
  <c r="D10737" i="14"/>
  <c r="D10736" i="14"/>
  <c r="D10735" i="14"/>
  <c r="D10734" i="14"/>
  <c r="D10733" i="14"/>
  <c r="D10732" i="14"/>
  <c r="D10731" i="14"/>
  <c r="D10730" i="14"/>
  <c r="D10729" i="14"/>
  <c r="D10728" i="14"/>
  <c r="D10727" i="14"/>
  <c r="D10726" i="14"/>
  <c r="D10725" i="14"/>
  <c r="D10724" i="14"/>
  <c r="D10723" i="14"/>
  <c r="D10722" i="14"/>
  <c r="D10721" i="14"/>
  <c r="D10720" i="14"/>
  <c r="D10719" i="14"/>
  <c r="D10718" i="14"/>
  <c r="D10717" i="14"/>
  <c r="D10716" i="14"/>
  <c r="D10715" i="14"/>
  <c r="D10714" i="14"/>
  <c r="D10713" i="14"/>
  <c r="D10712" i="14"/>
  <c r="D10711" i="14"/>
  <c r="D10710" i="14"/>
  <c r="D10709" i="14"/>
  <c r="D10708" i="14"/>
  <c r="D10707" i="14"/>
  <c r="D10706" i="14"/>
  <c r="D10705" i="14"/>
  <c r="D10704" i="14"/>
  <c r="D10703" i="14"/>
  <c r="D10702" i="14"/>
  <c r="D10701" i="14"/>
  <c r="D10700" i="14"/>
  <c r="D10699" i="14"/>
  <c r="D10698" i="14"/>
  <c r="D10697" i="14"/>
  <c r="D10696" i="14"/>
  <c r="D10695" i="14"/>
  <c r="D10694" i="14"/>
  <c r="D10693" i="14"/>
  <c r="D10692" i="14"/>
  <c r="D10691" i="14"/>
  <c r="D10690" i="14"/>
  <c r="D10689" i="14"/>
  <c r="D10688" i="14"/>
  <c r="D10687" i="14"/>
  <c r="D10686" i="14"/>
  <c r="D10685" i="14"/>
  <c r="D10684" i="14"/>
  <c r="D10683" i="14"/>
  <c r="D10682" i="14"/>
  <c r="D10681" i="14"/>
  <c r="D10680" i="14"/>
  <c r="D10679" i="14"/>
  <c r="D10678" i="14"/>
  <c r="D10677" i="14"/>
  <c r="D10676" i="14"/>
  <c r="D10675" i="14"/>
  <c r="D10674" i="14"/>
  <c r="D10673" i="14"/>
  <c r="D10672" i="14"/>
  <c r="D10671" i="14"/>
  <c r="D10670" i="14"/>
  <c r="D10669" i="14"/>
  <c r="D10668" i="14"/>
  <c r="D10667" i="14"/>
  <c r="D10666" i="14"/>
  <c r="D10665" i="14"/>
  <c r="D10664" i="14"/>
  <c r="D10663" i="14"/>
  <c r="D10662" i="14"/>
  <c r="D10661" i="14"/>
  <c r="D10660" i="14"/>
  <c r="D10659" i="14"/>
  <c r="D10658" i="14"/>
  <c r="D10657" i="14"/>
  <c r="D10656" i="14"/>
  <c r="D10655" i="14"/>
  <c r="D10654" i="14"/>
  <c r="D10653" i="14"/>
  <c r="D10652" i="14"/>
  <c r="D10651" i="14"/>
  <c r="D10650" i="14"/>
  <c r="D10649" i="14"/>
  <c r="D10648" i="14"/>
  <c r="D10647" i="14"/>
  <c r="D10646" i="14"/>
  <c r="D10645" i="14"/>
  <c r="D10644" i="14"/>
  <c r="D10643" i="14"/>
  <c r="D10642" i="14"/>
  <c r="D10641" i="14"/>
  <c r="D10640" i="14"/>
  <c r="D10639" i="14"/>
  <c r="D10638" i="14"/>
  <c r="D10637" i="14"/>
  <c r="D10636" i="14"/>
  <c r="D10635" i="14"/>
  <c r="D10634" i="14"/>
  <c r="D10633" i="14"/>
  <c r="D10632" i="14"/>
  <c r="D10631" i="14"/>
  <c r="D10630" i="14"/>
  <c r="D10629" i="14"/>
  <c r="D10628" i="14"/>
  <c r="D10627" i="14"/>
  <c r="D10626" i="14"/>
  <c r="D10625" i="14"/>
  <c r="D10624" i="14"/>
  <c r="D10623" i="14"/>
  <c r="D10622" i="14"/>
  <c r="D10621" i="14"/>
  <c r="D10620" i="14"/>
  <c r="D10619" i="14"/>
  <c r="D10618" i="14"/>
  <c r="D10617" i="14"/>
  <c r="D10616" i="14"/>
  <c r="D10615" i="14"/>
  <c r="D10614" i="14"/>
  <c r="D10613" i="14"/>
  <c r="D10612" i="14"/>
  <c r="D10611" i="14"/>
  <c r="D10610" i="14"/>
  <c r="D10609" i="14"/>
  <c r="D10608" i="14"/>
  <c r="D10607" i="14"/>
  <c r="D10606" i="14"/>
  <c r="D10605" i="14"/>
  <c r="D10604" i="14"/>
  <c r="D10603" i="14"/>
  <c r="D10602" i="14"/>
  <c r="D10601" i="14"/>
  <c r="D10600" i="14"/>
  <c r="D10599" i="14"/>
  <c r="D10598" i="14"/>
  <c r="D10597" i="14"/>
  <c r="D10596" i="14"/>
  <c r="D10595" i="14"/>
  <c r="D10594" i="14"/>
  <c r="D10593" i="14"/>
  <c r="D10592" i="14"/>
  <c r="D10591" i="14"/>
  <c r="D10590" i="14"/>
  <c r="D10589" i="14"/>
  <c r="D10588" i="14"/>
  <c r="D10587" i="14"/>
  <c r="D10586" i="14"/>
  <c r="D10585" i="14"/>
  <c r="D10584" i="14"/>
  <c r="D10583" i="14"/>
  <c r="D10582" i="14"/>
  <c r="D10581" i="14"/>
  <c r="D10580" i="14"/>
  <c r="D10579" i="14"/>
  <c r="D10578" i="14"/>
  <c r="D10577" i="14"/>
  <c r="D10576" i="14"/>
  <c r="D10575" i="14"/>
  <c r="D10574" i="14"/>
  <c r="D10573" i="14"/>
  <c r="D10572" i="14"/>
  <c r="D10571" i="14"/>
  <c r="D10570" i="14"/>
  <c r="D10569" i="14"/>
  <c r="D10568" i="14"/>
  <c r="D10567" i="14"/>
  <c r="D10566" i="14"/>
  <c r="D10565" i="14"/>
  <c r="D10564" i="14"/>
  <c r="D10563" i="14"/>
  <c r="D10562" i="14"/>
  <c r="D10561" i="14"/>
  <c r="D10560" i="14"/>
  <c r="D10559" i="14"/>
  <c r="D10558" i="14"/>
  <c r="D10557" i="14"/>
  <c r="D10556" i="14"/>
  <c r="D10555" i="14"/>
  <c r="D10554" i="14"/>
  <c r="D10553" i="14"/>
  <c r="D10552" i="14"/>
  <c r="D10551" i="14"/>
  <c r="D10550" i="14"/>
  <c r="D10549" i="14"/>
  <c r="D10548" i="14"/>
  <c r="D10547" i="14"/>
  <c r="D10546" i="14"/>
  <c r="D10545" i="14"/>
  <c r="D10544" i="14"/>
  <c r="D10543" i="14"/>
  <c r="D10542" i="14"/>
  <c r="D10541" i="14"/>
  <c r="D10540" i="14"/>
  <c r="D10539" i="14"/>
  <c r="D10538" i="14"/>
  <c r="D10537" i="14"/>
  <c r="D10536" i="14"/>
  <c r="D10535" i="14"/>
  <c r="D10534" i="14"/>
  <c r="D10533" i="14"/>
  <c r="D10532" i="14"/>
  <c r="D10531" i="14"/>
  <c r="D10530" i="14"/>
  <c r="D10529" i="14"/>
  <c r="D10528" i="14"/>
  <c r="D10527" i="14"/>
  <c r="D10526" i="14"/>
  <c r="D10525" i="14"/>
  <c r="D10524" i="14"/>
  <c r="D10523" i="14"/>
  <c r="D10522" i="14"/>
  <c r="D10521" i="14"/>
  <c r="D10520" i="14"/>
  <c r="D10519" i="14"/>
  <c r="D10518" i="14"/>
  <c r="D10517" i="14"/>
  <c r="D10516" i="14"/>
  <c r="D10515" i="14"/>
  <c r="D10514" i="14"/>
  <c r="D10513" i="14"/>
  <c r="D10512" i="14"/>
  <c r="D10511" i="14"/>
  <c r="D10510" i="14"/>
  <c r="D10509" i="14"/>
  <c r="D10508" i="14"/>
  <c r="D10507" i="14"/>
  <c r="D10506" i="14"/>
  <c r="D10505" i="14"/>
  <c r="D10504" i="14"/>
  <c r="D10503" i="14"/>
  <c r="D10502" i="14"/>
  <c r="D10501" i="14"/>
  <c r="D10500" i="14"/>
  <c r="D10499" i="14"/>
  <c r="D10498" i="14"/>
  <c r="D10497" i="14"/>
  <c r="D10496" i="14"/>
  <c r="D10495" i="14"/>
  <c r="D10494" i="14"/>
  <c r="D10493" i="14"/>
  <c r="D10492" i="14"/>
  <c r="D10491" i="14"/>
  <c r="D10490" i="14"/>
  <c r="D10489" i="14"/>
  <c r="D10488" i="14"/>
  <c r="D10487" i="14"/>
  <c r="D10486" i="14"/>
  <c r="D10485" i="14"/>
  <c r="D10484" i="14"/>
  <c r="D10483" i="14"/>
  <c r="D10482" i="14"/>
  <c r="D10481" i="14"/>
  <c r="D10480" i="14"/>
  <c r="D10479" i="14"/>
  <c r="D10478" i="14"/>
  <c r="D10477" i="14"/>
  <c r="D10476" i="14"/>
  <c r="D10475" i="14"/>
  <c r="D10474" i="14"/>
  <c r="D10473" i="14"/>
  <c r="D10472" i="14"/>
  <c r="D10471" i="14"/>
  <c r="D10470" i="14"/>
  <c r="D10469" i="14"/>
  <c r="D10468" i="14"/>
  <c r="D10467" i="14"/>
  <c r="D10466" i="14"/>
  <c r="D10465" i="14"/>
  <c r="D10464" i="14"/>
  <c r="D10463" i="14"/>
  <c r="D10462" i="14"/>
  <c r="D10461" i="14"/>
  <c r="D10460" i="14"/>
  <c r="D10459" i="14"/>
  <c r="D10458" i="14"/>
  <c r="D10457" i="14"/>
  <c r="D10456" i="14"/>
  <c r="D10455" i="14"/>
  <c r="D10454" i="14"/>
  <c r="D10453" i="14"/>
  <c r="D10452" i="14"/>
  <c r="D10451" i="14"/>
  <c r="D10450" i="14"/>
  <c r="D10449" i="14"/>
  <c r="D10448" i="14"/>
  <c r="D10447" i="14"/>
  <c r="D10446" i="14"/>
  <c r="D10445" i="14"/>
  <c r="D10444" i="14"/>
  <c r="D10443" i="14"/>
  <c r="D10442" i="14"/>
  <c r="D10441" i="14"/>
  <c r="D10440" i="14"/>
  <c r="D10439" i="14"/>
  <c r="D10438" i="14"/>
  <c r="D10437" i="14"/>
  <c r="D10436" i="14"/>
  <c r="D10435" i="14"/>
  <c r="D10434" i="14"/>
  <c r="D10433" i="14"/>
  <c r="D10432" i="14"/>
  <c r="D10431" i="14"/>
  <c r="D10430" i="14"/>
  <c r="D10429" i="14"/>
  <c r="D10428" i="14"/>
  <c r="D10427" i="14"/>
  <c r="D10426" i="14"/>
  <c r="D10425" i="14"/>
  <c r="D10424" i="14"/>
  <c r="D10423" i="14"/>
  <c r="D10422" i="14"/>
  <c r="D10421" i="14"/>
  <c r="D10420" i="14"/>
  <c r="D10419" i="14"/>
  <c r="D10418" i="14"/>
  <c r="D10417" i="14"/>
  <c r="D10416" i="14"/>
  <c r="D10415" i="14"/>
  <c r="D10414" i="14"/>
  <c r="D10413" i="14"/>
  <c r="D10412" i="14"/>
  <c r="D10411" i="14"/>
  <c r="D10410" i="14"/>
  <c r="D10409" i="14"/>
  <c r="D10408" i="14"/>
  <c r="D10407" i="14"/>
  <c r="D10406" i="14"/>
  <c r="D10405" i="14"/>
  <c r="D10404" i="14"/>
  <c r="D10403" i="14"/>
  <c r="D10402" i="14"/>
  <c r="D10401" i="14"/>
  <c r="D10400" i="14"/>
  <c r="D10399" i="14"/>
  <c r="D10398" i="14"/>
  <c r="D10397" i="14"/>
  <c r="D10396" i="14"/>
  <c r="D10395" i="14"/>
  <c r="D10394" i="14"/>
  <c r="D10393" i="14"/>
  <c r="D10392" i="14"/>
  <c r="D10391" i="14"/>
  <c r="D10390" i="14"/>
  <c r="D10389" i="14"/>
  <c r="D10388" i="14"/>
  <c r="D10387" i="14"/>
  <c r="D10386" i="14"/>
  <c r="D10385" i="14"/>
  <c r="D10384" i="14"/>
  <c r="D10383" i="14"/>
  <c r="D10382" i="14"/>
  <c r="D10381" i="14"/>
  <c r="D10380" i="14"/>
  <c r="D10379" i="14"/>
  <c r="D10378" i="14"/>
  <c r="D10377" i="14"/>
  <c r="D10376" i="14"/>
  <c r="D10375" i="14"/>
  <c r="D10374" i="14"/>
  <c r="D10373" i="14"/>
  <c r="D10372" i="14"/>
  <c r="D10371" i="14"/>
  <c r="D10370" i="14"/>
  <c r="D10369" i="14"/>
  <c r="D10368" i="14"/>
  <c r="D10367" i="14"/>
  <c r="D10366" i="14"/>
  <c r="D10365" i="14"/>
  <c r="D10364" i="14"/>
  <c r="D10363" i="14"/>
  <c r="D10362" i="14"/>
  <c r="D10361" i="14"/>
  <c r="D10360" i="14"/>
  <c r="D10359" i="14"/>
  <c r="D10358" i="14"/>
  <c r="D10357" i="14"/>
  <c r="D10356" i="14"/>
  <c r="D10355" i="14"/>
  <c r="D10354" i="14"/>
  <c r="D10353" i="14"/>
  <c r="D10352" i="14"/>
  <c r="D10351" i="14"/>
  <c r="D10350" i="14"/>
  <c r="D10349" i="14"/>
  <c r="D10348" i="14"/>
  <c r="D10347" i="14"/>
  <c r="D10346" i="14"/>
  <c r="D10345" i="14"/>
  <c r="D10344" i="14"/>
  <c r="D10343" i="14"/>
  <c r="D10342" i="14"/>
  <c r="D10341" i="14"/>
  <c r="D10340" i="14"/>
  <c r="D10339" i="14"/>
  <c r="D10338" i="14"/>
  <c r="D10337" i="14"/>
  <c r="D10336" i="14"/>
  <c r="D10335" i="14"/>
  <c r="D10334" i="14"/>
  <c r="D10333" i="14"/>
  <c r="D10332" i="14"/>
  <c r="D10331" i="14"/>
  <c r="D10330" i="14"/>
  <c r="D10329" i="14"/>
  <c r="D10328" i="14"/>
  <c r="D10327" i="14"/>
  <c r="D10326" i="14"/>
  <c r="D10325" i="14"/>
  <c r="D10324" i="14"/>
  <c r="D10323" i="14"/>
  <c r="D10322" i="14"/>
  <c r="D10321" i="14"/>
  <c r="D10320" i="14"/>
  <c r="D10319" i="14"/>
  <c r="D10318" i="14"/>
  <c r="D10317" i="14"/>
  <c r="D10316" i="14"/>
  <c r="D10315" i="14"/>
  <c r="D10314" i="14"/>
  <c r="D10313" i="14"/>
  <c r="D10312" i="14"/>
  <c r="D10311" i="14"/>
  <c r="D10310" i="14"/>
  <c r="D10309" i="14"/>
  <c r="D10308" i="14"/>
  <c r="D10307" i="14"/>
  <c r="D10306" i="14"/>
  <c r="D10305" i="14"/>
  <c r="D10304" i="14"/>
  <c r="D10303" i="14"/>
  <c r="D10302" i="14"/>
  <c r="D10301" i="14"/>
  <c r="D10300" i="14"/>
  <c r="D10299" i="14"/>
  <c r="D10298" i="14"/>
  <c r="D10297" i="14"/>
  <c r="D10296" i="14"/>
  <c r="D10295" i="14"/>
  <c r="D10294" i="14"/>
  <c r="D10293" i="14"/>
  <c r="D10292" i="14"/>
  <c r="D10291" i="14"/>
  <c r="D10290" i="14"/>
  <c r="D10289" i="14"/>
  <c r="D10288" i="14"/>
  <c r="D10287" i="14"/>
  <c r="D10286" i="14"/>
  <c r="D10285" i="14"/>
  <c r="D10284" i="14"/>
  <c r="D10283" i="14"/>
  <c r="D10282" i="14"/>
  <c r="D10281" i="14"/>
  <c r="D10280" i="14"/>
  <c r="D10279" i="14"/>
  <c r="D10278" i="14"/>
  <c r="D10277" i="14"/>
  <c r="D10276" i="14"/>
  <c r="D10275" i="14"/>
  <c r="D10274" i="14"/>
  <c r="D10273" i="14"/>
  <c r="D10272" i="14"/>
  <c r="D10271" i="14"/>
  <c r="D10270" i="14"/>
  <c r="D10269" i="14"/>
  <c r="D10268" i="14"/>
  <c r="D10267" i="14"/>
  <c r="D10266" i="14"/>
  <c r="D10265" i="14"/>
  <c r="D10264" i="14"/>
  <c r="D10263" i="14"/>
  <c r="D10262" i="14"/>
  <c r="D10261" i="14"/>
  <c r="D10260" i="14"/>
  <c r="D10259" i="14"/>
  <c r="D10258" i="14"/>
  <c r="D10257" i="14"/>
  <c r="D10256" i="14"/>
  <c r="D10255" i="14"/>
  <c r="D10254" i="14"/>
  <c r="D10253" i="14"/>
  <c r="D10252" i="14"/>
  <c r="D10251" i="14"/>
  <c r="D10250" i="14"/>
  <c r="D10249" i="14"/>
  <c r="D10248" i="14"/>
  <c r="D10247" i="14"/>
  <c r="D10246" i="14"/>
  <c r="D10245" i="14"/>
  <c r="D10244" i="14"/>
  <c r="D10243" i="14"/>
  <c r="D10242" i="14"/>
  <c r="D10241" i="14"/>
  <c r="D10240" i="14"/>
  <c r="D10239" i="14"/>
  <c r="D10238" i="14"/>
  <c r="D10237" i="14"/>
  <c r="D10236" i="14"/>
  <c r="D10235" i="14"/>
  <c r="D10234" i="14"/>
  <c r="D10233" i="14"/>
  <c r="D10232" i="14"/>
  <c r="D10231" i="14"/>
  <c r="D10230" i="14"/>
  <c r="D10229" i="14"/>
  <c r="D10228" i="14"/>
  <c r="D10227" i="14"/>
  <c r="D10226" i="14"/>
  <c r="D10225" i="14"/>
  <c r="D10224" i="14"/>
  <c r="D10223" i="14"/>
  <c r="D10222" i="14"/>
  <c r="D10221" i="14"/>
  <c r="D10220" i="14"/>
  <c r="D10219" i="14"/>
  <c r="D10218" i="14"/>
  <c r="D10217" i="14"/>
  <c r="D10216" i="14"/>
  <c r="D10215" i="14"/>
  <c r="D10214" i="14"/>
  <c r="D10213" i="14"/>
  <c r="D10212" i="14"/>
  <c r="D10211" i="14"/>
  <c r="D10210" i="14"/>
  <c r="D10209" i="14"/>
  <c r="D10208" i="14"/>
  <c r="D10207" i="14"/>
  <c r="D10206" i="14"/>
  <c r="D10205" i="14"/>
  <c r="D10204" i="14"/>
  <c r="D10203" i="14"/>
  <c r="D10202" i="14"/>
  <c r="D10201" i="14"/>
  <c r="D10200" i="14"/>
  <c r="D10199" i="14"/>
  <c r="D10198" i="14"/>
  <c r="D10197" i="14"/>
  <c r="D10196" i="14"/>
  <c r="D10195" i="14"/>
  <c r="D10194" i="14"/>
  <c r="D10193" i="14"/>
  <c r="D10192" i="14"/>
  <c r="D10191" i="14"/>
  <c r="D10190" i="14"/>
  <c r="D10189" i="14"/>
  <c r="D10188" i="14"/>
  <c r="D10187" i="14"/>
  <c r="D10186" i="14"/>
  <c r="D10185" i="14"/>
  <c r="D10184" i="14"/>
  <c r="D10183" i="14"/>
  <c r="D10182" i="14"/>
  <c r="D10181" i="14"/>
  <c r="D10180" i="14"/>
  <c r="D10179" i="14"/>
  <c r="D10178" i="14"/>
  <c r="D10177" i="14"/>
  <c r="D10176" i="14"/>
  <c r="D10175" i="14"/>
  <c r="D10174" i="14"/>
  <c r="D10173" i="14"/>
  <c r="D10172" i="14"/>
  <c r="D10171" i="14"/>
  <c r="D10170" i="14"/>
  <c r="D10169" i="14"/>
  <c r="D10168" i="14"/>
  <c r="D10167" i="14"/>
  <c r="D10166" i="14"/>
  <c r="D10165" i="14"/>
  <c r="D10164" i="14"/>
  <c r="D10163" i="14"/>
  <c r="D10162" i="14"/>
  <c r="D10161" i="14"/>
  <c r="D10160" i="14"/>
  <c r="D10159" i="14"/>
  <c r="D10158" i="14"/>
  <c r="D10157" i="14"/>
  <c r="D10156" i="14"/>
  <c r="D10155" i="14"/>
  <c r="D10154" i="14"/>
  <c r="D10153" i="14"/>
  <c r="D10152" i="14"/>
  <c r="D10151" i="14"/>
  <c r="D10150" i="14"/>
  <c r="D10149" i="14"/>
  <c r="D10148" i="14"/>
  <c r="D10147" i="14"/>
  <c r="D10146" i="14"/>
  <c r="D10145" i="14"/>
  <c r="D10144" i="14"/>
  <c r="D10143" i="14"/>
  <c r="D10142" i="14"/>
  <c r="D10141" i="14"/>
  <c r="D10140" i="14"/>
  <c r="D10139" i="14"/>
  <c r="D10138" i="14"/>
  <c r="D10137" i="14"/>
  <c r="D10136" i="14"/>
  <c r="D10135" i="14"/>
  <c r="D10134" i="14"/>
  <c r="D10133" i="14"/>
  <c r="D10132" i="14"/>
  <c r="D10131" i="14"/>
  <c r="D10130" i="14"/>
  <c r="D10129" i="14"/>
  <c r="D10128" i="14"/>
  <c r="D10127" i="14"/>
  <c r="D10126" i="14"/>
  <c r="D10125" i="14"/>
  <c r="D10124" i="14"/>
  <c r="D10123" i="14"/>
  <c r="D10122" i="14"/>
  <c r="D10121" i="14"/>
  <c r="D10120" i="14"/>
  <c r="D10119" i="14"/>
  <c r="D10118" i="14"/>
  <c r="D10117" i="14"/>
  <c r="D10116" i="14"/>
  <c r="D10115" i="14"/>
  <c r="D10114" i="14"/>
  <c r="D10113" i="14"/>
  <c r="D10112" i="14"/>
  <c r="D10111" i="14"/>
  <c r="D10110" i="14"/>
  <c r="D10109" i="14"/>
  <c r="D10108" i="14"/>
  <c r="D10107" i="14"/>
  <c r="D10106" i="14"/>
  <c r="D10105" i="14"/>
  <c r="D10104" i="14"/>
  <c r="D10103" i="14"/>
  <c r="D10102" i="14"/>
  <c r="D10101" i="14"/>
  <c r="D10100" i="14"/>
  <c r="D10099" i="14"/>
  <c r="D10098" i="14"/>
  <c r="D10097" i="14"/>
  <c r="D10096" i="14"/>
  <c r="D10095" i="14"/>
  <c r="D10094" i="14"/>
  <c r="D10093" i="14"/>
  <c r="D10092" i="14"/>
  <c r="D10091" i="14"/>
  <c r="D10090" i="14"/>
  <c r="D10089" i="14"/>
  <c r="D10088" i="14"/>
  <c r="D10087" i="14"/>
  <c r="D10086" i="14"/>
  <c r="D10085" i="14"/>
  <c r="D10084" i="14"/>
  <c r="D10083" i="14"/>
  <c r="D10082" i="14"/>
  <c r="D10081" i="14"/>
  <c r="D10080" i="14"/>
  <c r="D10079" i="14"/>
  <c r="D10078" i="14"/>
  <c r="D10077" i="14"/>
  <c r="D10076" i="14"/>
  <c r="D10075" i="14"/>
  <c r="D10074" i="14"/>
  <c r="D10073" i="14"/>
  <c r="D10072" i="14"/>
  <c r="D10071" i="14"/>
  <c r="D10070" i="14"/>
  <c r="D10069" i="14"/>
  <c r="D10068" i="14"/>
  <c r="D10067" i="14"/>
  <c r="D10066" i="14"/>
  <c r="D10065" i="14"/>
  <c r="D10064" i="14"/>
  <c r="D10063" i="14"/>
  <c r="D10062" i="14"/>
  <c r="D10061" i="14"/>
  <c r="D10060" i="14"/>
  <c r="D10059" i="14"/>
  <c r="D10058" i="14"/>
  <c r="D10057" i="14"/>
  <c r="D10056" i="14"/>
  <c r="D10055" i="14"/>
  <c r="D10054" i="14"/>
  <c r="D10053" i="14"/>
  <c r="D10052" i="14"/>
  <c r="D10051" i="14"/>
  <c r="D10050" i="14"/>
  <c r="D10049" i="14"/>
  <c r="D10048" i="14"/>
  <c r="D10047" i="14"/>
  <c r="D10046" i="14"/>
  <c r="D10045" i="14"/>
  <c r="D10044" i="14"/>
  <c r="D10043" i="14"/>
  <c r="D10042" i="14"/>
  <c r="D10041" i="14"/>
  <c r="D10040" i="14"/>
  <c r="D10039" i="14"/>
  <c r="D10038" i="14"/>
  <c r="D10037" i="14"/>
  <c r="D10036" i="14"/>
  <c r="D10035" i="14"/>
  <c r="D10034" i="14"/>
  <c r="D10033" i="14"/>
  <c r="D10032" i="14"/>
  <c r="D10031" i="14"/>
  <c r="D10030" i="14"/>
  <c r="D10029" i="14"/>
  <c r="D10028" i="14"/>
  <c r="D10027" i="14"/>
  <c r="D10026" i="14"/>
  <c r="D10025" i="14"/>
  <c r="D10024" i="14"/>
  <c r="D10023" i="14"/>
  <c r="D10022" i="14"/>
  <c r="D10021" i="14"/>
  <c r="D10020" i="14"/>
  <c r="D10019" i="14"/>
  <c r="D10018" i="14"/>
  <c r="D10017" i="14"/>
  <c r="D10016" i="14"/>
  <c r="D10015" i="14"/>
  <c r="D10014" i="14"/>
  <c r="D10013" i="14"/>
  <c r="D10012" i="14"/>
  <c r="D10011" i="14"/>
  <c r="D10010" i="14"/>
  <c r="D10009" i="14"/>
  <c r="D10008" i="14"/>
  <c r="D10007" i="14"/>
  <c r="D10006" i="14"/>
  <c r="D10005" i="14"/>
  <c r="D10004" i="14"/>
  <c r="D10003" i="14"/>
  <c r="D10002" i="14"/>
  <c r="D10001" i="14"/>
  <c r="D10000" i="14"/>
  <c r="D9999" i="14"/>
  <c r="D9998" i="14"/>
  <c r="D9997" i="14"/>
  <c r="D9996" i="14"/>
  <c r="D9995" i="14"/>
  <c r="D9994" i="14"/>
  <c r="D9993" i="14"/>
  <c r="D9992" i="14"/>
  <c r="D9991" i="14"/>
  <c r="D9990" i="14"/>
  <c r="D9989" i="14"/>
  <c r="D9988" i="14"/>
  <c r="D9987" i="14"/>
  <c r="D9986" i="14"/>
  <c r="D9985" i="14"/>
  <c r="D9984" i="14"/>
  <c r="D9983" i="14"/>
  <c r="D9982" i="14"/>
  <c r="D9981" i="14"/>
  <c r="D9980" i="14"/>
  <c r="D9979" i="14"/>
  <c r="D9978" i="14"/>
  <c r="D9977" i="14"/>
  <c r="D9976" i="14"/>
  <c r="D9975" i="14"/>
  <c r="D9974" i="14"/>
  <c r="D9973" i="14"/>
  <c r="D9972" i="14"/>
  <c r="D9971" i="14"/>
  <c r="D9970" i="14"/>
  <c r="D9969" i="14"/>
  <c r="D9968" i="14"/>
  <c r="D9967" i="14"/>
  <c r="D9966" i="14"/>
  <c r="D9965" i="14"/>
  <c r="D9964" i="14"/>
  <c r="D9963" i="14"/>
  <c r="D9962" i="14"/>
  <c r="D9961" i="14"/>
  <c r="D9960" i="14"/>
  <c r="D9959" i="14"/>
  <c r="D9958" i="14"/>
  <c r="D9957" i="14"/>
  <c r="D9956" i="14"/>
  <c r="D9955" i="14"/>
  <c r="D9954" i="14"/>
  <c r="D9953" i="14"/>
  <c r="D9952" i="14"/>
  <c r="D9951" i="14"/>
  <c r="D9950" i="14"/>
  <c r="D9949" i="14"/>
  <c r="D9948" i="14"/>
  <c r="D9947" i="14"/>
  <c r="D9946" i="14"/>
  <c r="D9945" i="14"/>
  <c r="D9944" i="14"/>
  <c r="D9943" i="14"/>
  <c r="D9942" i="14"/>
  <c r="D9941" i="14"/>
  <c r="D9940" i="14"/>
  <c r="D9939" i="14"/>
  <c r="D9938" i="14"/>
  <c r="D9937" i="14"/>
  <c r="D9936" i="14"/>
  <c r="D9935" i="14"/>
  <c r="D9934" i="14"/>
  <c r="D9933" i="14"/>
  <c r="D9932" i="14"/>
  <c r="D9931" i="14"/>
  <c r="D9930" i="14"/>
  <c r="D9929" i="14"/>
  <c r="D9928" i="14"/>
  <c r="D9927" i="14"/>
  <c r="D9926" i="14"/>
  <c r="D9925" i="14"/>
  <c r="D9924" i="14"/>
  <c r="D9923" i="14"/>
  <c r="D9922" i="14"/>
  <c r="D9921" i="14"/>
  <c r="D9920" i="14"/>
  <c r="D9919" i="14"/>
  <c r="D9918" i="14"/>
  <c r="D9917" i="14"/>
  <c r="D9916" i="14"/>
  <c r="D9915" i="14"/>
  <c r="D9914" i="14"/>
  <c r="D9913" i="14"/>
  <c r="D9912" i="14"/>
  <c r="D9911" i="14"/>
  <c r="D9910" i="14"/>
  <c r="D9909" i="14"/>
  <c r="D9908" i="14"/>
  <c r="D9907" i="14"/>
  <c r="D9906" i="14"/>
  <c r="D9905" i="14"/>
  <c r="D9904" i="14"/>
  <c r="D9903" i="14"/>
  <c r="D9902" i="14"/>
  <c r="D9901" i="14"/>
  <c r="D9900" i="14"/>
  <c r="D9899" i="14"/>
  <c r="D9898" i="14"/>
  <c r="D9897" i="14"/>
  <c r="D9896" i="14"/>
  <c r="D9895" i="14"/>
  <c r="D9894" i="14"/>
  <c r="D9893" i="14"/>
  <c r="D9892" i="14"/>
  <c r="D9891" i="14"/>
  <c r="D9890" i="14"/>
  <c r="D9889" i="14"/>
  <c r="D9888" i="14"/>
  <c r="D9887" i="14"/>
  <c r="D9886" i="14"/>
  <c r="D9885" i="14"/>
  <c r="D9884" i="14"/>
  <c r="D9883" i="14"/>
  <c r="D9882" i="14"/>
  <c r="D9881" i="14"/>
  <c r="D9880" i="14"/>
  <c r="D9879" i="14"/>
  <c r="D9878" i="14"/>
  <c r="D9877" i="14"/>
  <c r="D9876" i="14"/>
  <c r="D9875" i="14"/>
  <c r="D9874" i="14"/>
  <c r="D9873" i="14"/>
  <c r="D9872" i="14"/>
  <c r="D9871" i="14"/>
  <c r="D9870" i="14"/>
  <c r="D9869" i="14"/>
  <c r="D9868" i="14"/>
  <c r="D9867" i="14"/>
  <c r="D9866" i="14"/>
  <c r="D9865" i="14"/>
  <c r="D9864" i="14"/>
  <c r="D9863" i="14"/>
  <c r="D9862" i="14"/>
  <c r="D9861" i="14"/>
  <c r="D9860" i="14"/>
  <c r="D9859" i="14"/>
  <c r="D9858" i="14"/>
  <c r="D9857" i="14"/>
  <c r="D9856" i="14"/>
  <c r="D9855" i="14"/>
  <c r="D9854" i="14"/>
  <c r="D9853" i="14"/>
  <c r="D9852" i="14"/>
  <c r="D9851" i="14"/>
  <c r="D9850" i="14"/>
  <c r="D9849" i="14"/>
  <c r="D9848" i="14"/>
  <c r="D9847" i="14"/>
  <c r="D9846" i="14"/>
  <c r="D9845" i="14"/>
  <c r="D9844" i="14"/>
  <c r="D9843" i="14"/>
  <c r="D9842" i="14"/>
  <c r="D9841" i="14"/>
  <c r="D9840" i="14"/>
  <c r="D9839" i="14"/>
  <c r="D9838" i="14"/>
  <c r="D9837" i="14"/>
  <c r="D9836" i="14"/>
  <c r="D9835" i="14"/>
  <c r="D9834" i="14"/>
  <c r="D9833" i="14"/>
  <c r="D9832" i="14"/>
  <c r="D9831" i="14"/>
  <c r="D9830" i="14"/>
  <c r="D9829" i="14"/>
  <c r="D9828" i="14"/>
  <c r="D9827" i="14"/>
  <c r="D9826" i="14"/>
  <c r="D9825" i="14"/>
  <c r="D9824" i="14"/>
  <c r="D9823" i="14"/>
  <c r="D9822" i="14"/>
  <c r="D9821" i="14"/>
  <c r="D9820" i="14"/>
  <c r="D9819" i="14"/>
  <c r="D9818" i="14"/>
  <c r="D9817" i="14"/>
  <c r="D9816" i="14"/>
  <c r="D9815" i="14"/>
  <c r="D9814" i="14"/>
  <c r="D9813" i="14"/>
  <c r="D9812" i="14"/>
  <c r="D9811" i="14"/>
  <c r="D9810" i="14"/>
  <c r="D9809" i="14"/>
  <c r="D9808" i="14"/>
  <c r="D9807" i="14"/>
  <c r="D9806" i="14"/>
  <c r="D9805" i="14"/>
  <c r="D9804" i="14"/>
  <c r="D9803" i="14"/>
  <c r="D9802" i="14"/>
  <c r="D9801" i="14"/>
  <c r="D9800" i="14"/>
  <c r="D9799" i="14"/>
  <c r="D9798" i="14"/>
  <c r="D9797" i="14"/>
  <c r="D9796" i="14"/>
  <c r="D9795" i="14"/>
  <c r="D9794" i="14"/>
  <c r="D9793" i="14"/>
  <c r="D9792" i="14"/>
  <c r="D9791" i="14"/>
  <c r="D9790" i="14"/>
  <c r="D9789" i="14"/>
  <c r="D9788" i="14"/>
  <c r="D9787" i="14"/>
  <c r="D9786" i="14"/>
  <c r="D9785" i="14"/>
  <c r="D9784" i="14"/>
  <c r="D9783" i="14"/>
  <c r="D9782" i="14"/>
  <c r="D9781" i="14"/>
  <c r="D9780" i="14"/>
  <c r="D9779" i="14"/>
  <c r="D9778" i="14"/>
  <c r="D9777" i="14"/>
  <c r="D9776" i="14"/>
  <c r="D9775" i="14"/>
  <c r="D9774" i="14"/>
  <c r="D9773" i="14"/>
  <c r="D9772" i="14"/>
  <c r="D9771" i="14"/>
  <c r="D9770" i="14"/>
  <c r="D9769" i="14"/>
  <c r="D9768" i="14"/>
  <c r="D9767" i="14"/>
  <c r="D9766" i="14"/>
  <c r="D9765" i="14"/>
  <c r="D9764" i="14"/>
  <c r="D9763" i="14"/>
  <c r="D9762" i="14"/>
  <c r="D9761" i="14"/>
  <c r="D9760" i="14"/>
  <c r="D9759" i="14"/>
  <c r="D9758" i="14"/>
  <c r="D9757" i="14"/>
  <c r="D9756" i="14"/>
  <c r="D9755" i="14"/>
  <c r="D9754" i="14"/>
  <c r="D9753" i="14"/>
  <c r="D9752" i="14"/>
  <c r="D9751" i="14"/>
  <c r="D9750" i="14"/>
  <c r="D9749" i="14"/>
  <c r="D9748" i="14"/>
  <c r="D9747" i="14"/>
  <c r="D9746" i="14"/>
  <c r="D9745" i="14"/>
  <c r="D9744" i="14"/>
  <c r="D9743" i="14"/>
  <c r="D9742" i="14"/>
  <c r="D9741" i="14"/>
  <c r="D9740" i="14"/>
  <c r="D9739" i="14"/>
  <c r="D9738" i="14"/>
  <c r="D9737" i="14"/>
  <c r="D9736" i="14"/>
  <c r="D9735" i="14"/>
  <c r="D9734" i="14"/>
  <c r="D9733" i="14"/>
  <c r="D9732" i="14"/>
  <c r="D9731" i="14"/>
  <c r="D9730" i="14"/>
  <c r="D9729" i="14"/>
  <c r="D9728" i="14"/>
  <c r="D9727" i="14"/>
  <c r="D9726" i="14"/>
  <c r="D9725" i="14"/>
  <c r="D9724" i="14"/>
  <c r="D9723" i="14"/>
  <c r="D9722" i="14"/>
  <c r="D9721" i="14"/>
  <c r="D9720" i="14"/>
  <c r="D9719" i="14"/>
  <c r="D9718" i="14"/>
  <c r="D9717" i="14"/>
  <c r="D9716" i="14"/>
  <c r="D9715" i="14"/>
  <c r="D9714" i="14"/>
  <c r="D9713" i="14"/>
  <c r="D9712" i="14"/>
  <c r="D9711" i="14"/>
  <c r="D9710" i="14"/>
  <c r="D9709" i="14"/>
  <c r="D9708" i="14"/>
  <c r="D9707" i="14"/>
  <c r="D9706" i="14"/>
  <c r="D9705" i="14"/>
  <c r="D9704" i="14"/>
  <c r="D9703" i="14"/>
  <c r="D9702" i="14"/>
  <c r="D9701" i="14"/>
  <c r="D9700" i="14"/>
  <c r="D9699" i="14"/>
  <c r="D9698" i="14"/>
  <c r="D9697" i="14"/>
  <c r="D9696" i="14"/>
  <c r="D9695" i="14"/>
  <c r="D9694" i="14"/>
  <c r="D9693" i="14"/>
  <c r="D9692" i="14"/>
  <c r="D9691" i="14"/>
  <c r="D9690" i="14"/>
  <c r="D9689" i="14"/>
  <c r="D9688" i="14"/>
  <c r="D9687" i="14"/>
  <c r="D9686" i="14"/>
  <c r="D9685" i="14"/>
  <c r="D9684" i="14"/>
  <c r="D9683" i="14"/>
  <c r="D9682" i="14"/>
  <c r="D9681" i="14"/>
  <c r="D9680" i="14"/>
  <c r="D9679" i="14"/>
  <c r="D9678" i="14"/>
  <c r="D9677" i="14"/>
  <c r="D9676" i="14"/>
  <c r="D9675" i="14"/>
  <c r="D9674" i="14"/>
  <c r="D9673" i="14"/>
  <c r="D9672" i="14"/>
  <c r="D9671" i="14"/>
  <c r="D9670" i="14"/>
  <c r="D9669" i="14"/>
  <c r="D9668" i="14"/>
  <c r="D9667" i="14"/>
  <c r="D9666" i="14"/>
  <c r="D9665" i="14"/>
  <c r="D9664" i="14"/>
  <c r="D9663" i="14"/>
  <c r="D9662" i="14"/>
  <c r="D9661" i="14"/>
  <c r="D9660" i="14"/>
  <c r="D9659" i="14"/>
  <c r="D9658" i="14"/>
  <c r="D9657" i="14"/>
  <c r="D9656" i="14"/>
  <c r="D9655" i="14"/>
  <c r="D9654" i="14"/>
  <c r="D9653" i="14"/>
  <c r="D9652" i="14"/>
  <c r="D9651" i="14"/>
  <c r="D9650" i="14"/>
  <c r="D9649" i="14"/>
  <c r="D9648" i="14"/>
  <c r="D9647" i="14"/>
  <c r="D9646" i="14"/>
  <c r="D9645" i="14"/>
  <c r="D9644" i="14"/>
  <c r="D9643" i="14"/>
  <c r="D9642" i="14"/>
  <c r="D9641" i="14"/>
  <c r="D9640" i="14"/>
  <c r="D9639" i="14"/>
  <c r="D9638" i="14"/>
  <c r="D9637" i="14"/>
  <c r="D9636" i="14"/>
  <c r="D9635" i="14"/>
  <c r="D9634" i="14"/>
  <c r="D9633" i="14"/>
  <c r="D9632" i="14"/>
  <c r="D9631" i="14"/>
  <c r="D9630" i="14"/>
  <c r="D9629" i="14"/>
  <c r="D9628" i="14"/>
  <c r="D9627" i="14"/>
  <c r="D9626" i="14"/>
  <c r="D9625" i="14"/>
  <c r="D9624" i="14"/>
  <c r="D9623" i="14"/>
  <c r="D9622" i="14"/>
  <c r="D9621" i="14"/>
  <c r="D9620" i="14"/>
  <c r="D9619" i="14"/>
  <c r="D9618" i="14"/>
  <c r="D9617" i="14"/>
  <c r="D9616" i="14"/>
  <c r="D9615" i="14"/>
  <c r="D9614" i="14"/>
  <c r="D9613" i="14"/>
  <c r="D9612" i="14"/>
  <c r="D9611" i="14"/>
  <c r="D9610" i="14"/>
  <c r="D9609" i="14"/>
  <c r="D9608" i="14"/>
  <c r="D9607" i="14"/>
  <c r="D9606" i="14"/>
  <c r="D9605" i="14"/>
  <c r="D9604" i="14"/>
  <c r="D9603" i="14"/>
  <c r="D9602" i="14"/>
  <c r="D9601" i="14"/>
  <c r="D9600" i="14"/>
  <c r="D9599" i="14"/>
  <c r="D9598" i="14"/>
  <c r="D9597" i="14"/>
  <c r="D9596" i="14"/>
  <c r="D9595" i="14"/>
  <c r="D9594" i="14"/>
  <c r="D9593" i="14"/>
  <c r="D9592" i="14"/>
  <c r="D9591" i="14"/>
  <c r="D9590" i="14"/>
  <c r="D9589" i="14"/>
  <c r="D9588" i="14"/>
  <c r="D9587" i="14"/>
  <c r="D9586" i="14"/>
  <c r="D9585" i="14"/>
  <c r="D9584" i="14"/>
  <c r="D9583" i="14"/>
  <c r="D9582" i="14"/>
  <c r="D9581" i="14"/>
  <c r="D9580" i="14"/>
  <c r="D9579" i="14"/>
  <c r="D9578" i="14"/>
  <c r="D9577" i="14"/>
  <c r="D9576" i="14"/>
  <c r="D9575" i="14"/>
  <c r="D9574" i="14"/>
  <c r="D9573" i="14"/>
  <c r="D9572" i="14"/>
  <c r="D9571" i="14"/>
  <c r="D9570" i="14"/>
  <c r="D9569" i="14"/>
  <c r="D9568" i="14"/>
  <c r="D9567" i="14"/>
  <c r="D9566" i="14"/>
  <c r="D9565" i="14"/>
  <c r="D9564" i="14"/>
  <c r="D9563" i="14"/>
  <c r="D9562" i="14"/>
  <c r="D9561" i="14"/>
  <c r="D9560" i="14"/>
  <c r="D9559" i="14"/>
  <c r="D9558" i="14"/>
  <c r="D9557" i="14"/>
  <c r="D9556" i="14"/>
  <c r="D9555" i="14"/>
  <c r="D9554" i="14"/>
  <c r="D9553" i="14"/>
  <c r="D9552" i="14"/>
  <c r="D9551" i="14"/>
  <c r="D9550" i="14"/>
  <c r="D9549" i="14"/>
  <c r="D9548" i="14"/>
  <c r="D9547" i="14"/>
  <c r="D9546" i="14"/>
  <c r="D9545" i="14"/>
  <c r="D9544" i="14"/>
  <c r="D9543" i="14"/>
  <c r="D9542" i="14"/>
  <c r="D9541" i="14"/>
  <c r="D9540" i="14"/>
  <c r="D9539" i="14"/>
  <c r="D9538" i="14"/>
  <c r="D9537" i="14"/>
  <c r="D9536" i="14"/>
  <c r="D9535" i="14"/>
  <c r="D9534" i="14"/>
  <c r="D9533" i="14"/>
  <c r="D9532" i="14"/>
  <c r="D9531" i="14"/>
  <c r="D9530" i="14"/>
  <c r="D9529" i="14"/>
  <c r="D9528" i="14"/>
  <c r="D9527" i="14"/>
  <c r="D9526" i="14"/>
  <c r="D9525" i="14"/>
  <c r="D9524" i="14"/>
  <c r="D9523" i="14"/>
  <c r="D9522" i="14"/>
  <c r="D9521" i="14"/>
  <c r="D9520" i="14"/>
  <c r="D9519" i="14"/>
  <c r="D9518" i="14"/>
  <c r="D9517" i="14"/>
  <c r="D9516" i="14"/>
  <c r="D9515" i="14"/>
  <c r="D9514" i="14"/>
  <c r="D9513" i="14"/>
  <c r="D9512" i="14"/>
  <c r="D9511" i="14"/>
  <c r="D9510" i="14"/>
  <c r="D9509" i="14"/>
  <c r="D9508" i="14"/>
  <c r="D9507" i="14"/>
  <c r="D9506" i="14"/>
  <c r="D9505" i="14"/>
  <c r="D9504" i="14"/>
  <c r="D9503" i="14"/>
  <c r="D9502" i="14"/>
  <c r="D9501" i="14"/>
  <c r="D9500" i="14"/>
  <c r="D9499" i="14"/>
  <c r="D9498" i="14"/>
  <c r="D9497" i="14"/>
  <c r="D9496" i="14"/>
  <c r="D9495" i="14"/>
  <c r="D9494" i="14"/>
  <c r="D9493" i="14"/>
  <c r="D9492" i="14"/>
  <c r="D9491" i="14"/>
  <c r="D9490" i="14"/>
  <c r="D9489" i="14"/>
  <c r="D9488" i="14"/>
  <c r="D9487" i="14"/>
  <c r="D9486" i="14"/>
  <c r="D9485" i="14"/>
  <c r="D9484" i="14"/>
  <c r="D9483" i="14"/>
  <c r="D9482" i="14"/>
  <c r="D9481" i="14"/>
  <c r="D9480" i="14"/>
  <c r="D9479" i="14"/>
  <c r="D9478" i="14"/>
  <c r="D9477" i="14"/>
  <c r="D9476" i="14"/>
  <c r="D9475" i="14"/>
  <c r="D9474" i="14"/>
  <c r="D9473" i="14"/>
  <c r="D9472" i="14"/>
  <c r="D9471" i="14"/>
  <c r="D9470" i="14"/>
  <c r="D9469" i="14"/>
  <c r="D9468" i="14"/>
  <c r="D9467" i="14"/>
  <c r="D9466" i="14"/>
  <c r="D9465" i="14"/>
  <c r="D9464" i="14"/>
  <c r="D9463" i="14"/>
  <c r="D9462" i="14"/>
  <c r="D9461" i="14"/>
  <c r="D9460" i="14"/>
  <c r="D9459" i="14"/>
  <c r="D9458" i="14"/>
  <c r="D9457" i="14"/>
  <c r="D9456" i="14"/>
  <c r="D9455" i="14"/>
  <c r="D9454" i="14"/>
  <c r="D9453" i="14"/>
  <c r="D9452" i="14"/>
  <c r="D9451" i="14"/>
  <c r="D9450" i="14"/>
  <c r="D9449" i="14"/>
  <c r="D9448" i="14"/>
  <c r="D9447" i="14"/>
  <c r="D9446" i="14"/>
  <c r="D9445" i="14"/>
  <c r="D9444" i="14"/>
  <c r="D9443" i="14"/>
  <c r="D9442" i="14"/>
  <c r="D9441" i="14"/>
  <c r="D9440" i="14"/>
  <c r="D9439" i="14"/>
  <c r="D9438" i="14"/>
  <c r="D9437" i="14"/>
  <c r="D9436" i="14"/>
  <c r="D9435" i="14"/>
  <c r="D9434" i="14"/>
  <c r="D9433" i="14"/>
  <c r="D9432" i="14"/>
  <c r="D9431" i="14"/>
  <c r="D9430" i="14"/>
  <c r="D9429" i="14"/>
  <c r="D9428" i="14"/>
  <c r="D9427" i="14"/>
  <c r="D9426" i="14"/>
  <c r="D9425" i="14"/>
  <c r="D9424" i="14"/>
  <c r="D9423" i="14"/>
  <c r="D9422" i="14"/>
  <c r="D9421" i="14"/>
  <c r="D9420" i="14"/>
  <c r="D9419" i="14"/>
  <c r="D9418" i="14"/>
  <c r="D9417" i="14"/>
  <c r="D9416" i="14"/>
  <c r="D9415" i="14"/>
  <c r="D9414" i="14"/>
  <c r="D9413" i="14"/>
  <c r="D9412" i="14"/>
  <c r="D9411" i="14"/>
  <c r="D9410" i="14"/>
  <c r="D9409" i="14"/>
  <c r="D9408" i="14"/>
  <c r="D9407" i="14"/>
  <c r="D9406" i="14"/>
  <c r="D9405" i="14"/>
  <c r="D9404" i="14"/>
  <c r="D9403" i="14"/>
  <c r="D9402" i="14"/>
  <c r="D9401" i="14"/>
  <c r="D9400" i="14"/>
  <c r="D9399" i="14"/>
  <c r="D9398" i="14"/>
  <c r="D9397" i="14"/>
  <c r="D9396" i="14"/>
  <c r="D9395" i="14"/>
  <c r="D9394" i="14"/>
  <c r="D9393" i="14"/>
  <c r="D9392" i="14"/>
  <c r="D9391" i="14"/>
  <c r="D9390" i="14"/>
  <c r="D9389" i="14"/>
  <c r="D9388" i="14"/>
  <c r="D9387" i="14"/>
  <c r="D9386" i="14"/>
  <c r="D9385" i="14"/>
  <c r="D9384" i="14"/>
  <c r="D9383" i="14"/>
  <c r="D9382" i="14"/>
  <c r="D9381" i="14"/>
  <c r="D9380" i="14"/>
  <c r="D9379" i="14"/>
  <c r="D9378" i="14"/>
  <c r="D9377" i="14"/>
  <c r="D9376" i="14"/>
  <c r="D9375" i="14"/>
  <c r="D9374" i="14"/>
  <c r="D9373" i="14"/>
  <c r="D9372" i="14"/>
  <c r="D9371" i="14"/>
  <c r="D9370" i="14"/>
  <c r="D9369" i="14"/>
  <c r="D9368" i="14"/>
  <c r="D9367" i="14"/>
  <c r="D9366" i="14"/>
  <c r="D9365" i="14"/>
  <c r="D9364" i="14"/>
  <c r="D9363" i="14"/>
  <c r="D9362" i="14"/>
  <c r="D9361" i="14"/>
  <c r="D9360" i="14"/>
  <c r="D9359" i="14"/>
  <c r="D9358" i="14"/>
  <c r="D9357" i="14"/>
  <c r="D9356" i="14"/>
  <c r="D9355" i="14"/>
  <c r="D9354" i="14"/>
  <c r="D9353" i="14"/>
  <c r="D9352" i="14"/>
  <c r="D9351" i="14"/>
  <c r="D9350" i="14"/>
  <c r="D9349" i="14"/>
  <c r="D9348" i="14"/>
  <c r="D9347" i="14"/>
  <c r="D9346" i="14"/>
  <c r="D9345" i="14"/>
  <c r="D9344" i="14"/>
  <c r="D9343" i="14"/>
  <c r="D9342" i="14"/>
  <c r="D9341" i="14"/>
  <c r="D9340" i="14"/>
  <c r="D9339" i="14"/>
  <c r="D9338" i="14"/>
  <c r="D9337" i="14"/>
  <c r="D9336" i="14"/>
  <c r="D9335" i="14"/>
  <c r="D9334" i="14"/>
  <c r="D9333" i="14"/>
  <c r="D9332" i="14"/>
  <c r="D9331" i="14"/>
  <c r="D9330" i="14"/>
  <c r="D9329" i="14"/>
  <c r="D9328" i="14"/>
  <c r="D9327" i="14"/>
  <c r="D9326" i="14"/>
  <c r="D9325" i="14"/>
  <c r="D9324" i="14"/>
  <c r="D9323" i="14"/>
  <c r="D9322" i="14"/>
  <c r="D9321" i="14"/>
  <c r="D9320" i="14"/>
  <c r="D9319" i="14"/>
  <c r="D9318" i="14"/>
  <c r="D9317" i="14"/>
  <c r="D9316" i="14"/>
  <c r="D9315" i="14"/>
  <c r="D9314" i="14"/>
  <c r="D9313" i="14"/>
  <c r="D9312" i="14"/>
  <c r="D9311" i="14"/>
  <c r="D9310" i="14"/>
  <c r="D9309" i="14"/>
  <c r="D9308" i="14"/>
  <c r="D9307" i="14"/>
  <c r="D9306" i="14"/>
  <c r="D9305" i="14"/>
  <c r="D9304" i="14"/>
  <c r="D9303" i="14"/>
  <c r="D9302" i="14"/>
  <c r="D9301" i="14"/>
  <c r="D9300" i="14"/>
  <c r="D9299" i="14"/>
  <c r="D9298" i="14"/>
  <c r="D9297" i="14"/>
  <c r="D9296" i="14"/>
  <c r="D9295" i="14"/>
  <c r="D9294" i="14"/>
  <c r="D9293" i="14"/>
  <c r="D9292" i="14"/>
  <c r="D9291" i="14"/>
  <c r="D9290" i="14"/>
  <c r="D9289" i="14"/>
  <c r="D9288" i="14"/>
  <c r="D9287" i="14"/>
  <c r="D9286" i="14"/>
  <c r="D9285" i="14"/>
  <c r="D9284" i="14"/>
  <c r="D9283" i="14"/>
  <c r="D9282" i="14"/>
  <c r="D9281" i="14"/>
  <c r="D9280" i="14"/>
  <c r="D9279" i="14"/>
  <c r="D9278" i="14"/>
  <c r="D9277" i="14"/>
  <c r="D9276" i="14"/>
  <c r="D9275" i="14"/>
  <c r="D9274" i="14"/>
  <c r="D9273" i="14"/>
  <c r="D9272" i="14"/>
  <c r="D9271" i="14"/>
  <c r="D9270" i="14"/>
  <c r="D9269" i="14"/>
  <c r="D9268" i="14"/>
  <c r="D9267" i="14"/>
  <c r="D9266" i="14"/>
  <c r="D9265" i="14"/>
  <c r="D9264" i="14"/>
  <c r="D9263" i="14"/>
  <c r="D9262" i="14"/>
  <c r="D9261" i="14"/>
  <c r="D9260" i="14"/>
  <c r="D9259" i="14"/>
  <c r="D9258" i="14"/>
  <c r="D9257" i="14"/>
  <c r="D9256" i="14"/>
  <c r="D9255" i="14"/>
  <c r="D9254" i="14"/>
  <c r="D9253" i="14"/>
  <c r="D9252" i="14"/>
  <c r="D9251" i="14"/>
  <c r="D9250" i="14"/>
  <c r="D9249" i="14"/>
  <c r="D9248" i="14"/>
  <c r="D9247" i="14"/>
  <c r="D9246" i="14"/>
  <c r="D9245" i="14"/>
  <c r="D9244" i="14"/>
  <c r="D9243" i="14"/>
  <c r="D9242" i="14"/>
  <c r="D9241" i="14"/>
  <c r="D9240" i="14"/>
  <c r="D9239" i="14"/>
  <c r="D9238" i="14"/>
  <c r="D9237" i="14"/>
  <c r="D9236" i="14"/>
  <c r="D9235" i="14"/>
  <c r="D9234" i="14"/>
  <c r="D9233" i="14"/>
  <c r="D9232" i="14"/>
  <c r="D9231" i="14"/>
  <c r="D9230" i="14"/>
  <c r="D9229" i="14"/>
  <c r="D9228" i="14"/>
  <c r="D9227" i="14"/>
  <c r="D9226" i="14"/>
  <c r="D9225" i="14"/>
  <c r="D9224" i="14"/>
  <c r="D9223" i="14"/>
  <c r="D9222" i="14"/>
  <c r="D9221" i="14"/>
  <c r="D9220" i="14"/>
  <c r="D9219" i="14"/>
  <c r="D9218" i="14"/>
  <c r="D9217" i="14"/>
  <c r="D9216" i="14"/>
  <c r="D9215" i="14"/>
  <c r="D9214" i="14"/>
  <c r="D9213" i="14"/>
  <c r="D9212" i="14"/>
  <c r="D9211" i="14"/>
  <c r="D9210" i="14"/>
  <c r="D9209" i="14"/>
  <c r="D9208" i="14"/>
  <c r="D9207" i="14"/>
  <c r="D9206" i="14"/>
  <c r="D9205" i="14"/>
  <c r="D9204" i="14"/>
  <c r="D9203" i="14"/>
  <c r="D9202" i="14"/>
  <c r="D9201" i="14"/>
  <c r="D9200" i="14"/>
  <c r="D9199" i="14"/>
  <c r="D9198" i="14"/>
  <c r="D9197" i="14"/>
  <c r="D9196" i="14"/>
  <c r="D9195" i="14"/>
  <c r="D9194" i="14"/>
  <c r="D9193" i="14"/>
  <c r="D9192" i="14"/>
  <c r="D9191" i="14"/>
  <c r="D9190" i="14"/>
  <c r="D9189" i="14"/>
  <c r="D9188" i="14"/>
  <c r="D9187" i="14"/>
  <c r="D9186" i="14"/>
  <c r="D9185" i="14"/>
  <c r="D9184" i="14"/>
  <c r="D9183" i="14"/>
  <c r="D9182" i="14"/>
  <c r="D9181" i="14"/>
  <c r="D9180" i="14"/>
  <c r="D9179" i="14"/>
  <c r="D9178" i="14"/>
  <c r="D9177" i="14"/>
  <c r="D9176" i="14"/>
  <c r="D9175" i="14"/>
  <c r="D9174" i="14"/>
  <c r="D9173" i="14"/>
  <c r="D9172" i="14"/>
  <c r="D9171" i="14"/>
  <c r="D9170" i="14"/>
  <c r="D9169" i="14"/>
  <c r="D9168" i="14"/>
  <c r="D9167" i="14"/>
  <c r="D9166" i="14"/>
  <c r="D9165" i="14"/>
  <c r="D9164" i="14"/>
  <c r="D9163" i="14"/>
  <c r="D9162" i="14"/>
  <c r="D9161" i="14"/>
  <c r="D9160" i="14"/>
  <c r="D9159" i="14"/>
  <c r="D9158" i="14"/>
  <c r="D9157" i="14"/>
  <c r="D9156" i="14"/>
  <c r="D9155" i="14"/>
  <c r="D9154" i="14"/>
  <c r="D9153" i="14"/>
  <c r="D9152" i="14"/>
  <c r="D9151" i="14"/>
  <c r="D9150" i="14"/>
  <c r="D9149" i="14"/>
  <c r="D9148" i="14"/>
  <c r="D9147" i="14"/>
  <c r="D9146" i="14"/>
  <c r="D9145" i="14"/>
  <c r="D9144" i="14"/>
  <c r="D9143" i="14"/>
  <c r="D9142" i="14"/>
  <c r="D9141" i="14"/>
  <c r="D9140" i="14"/>
  <c r="D9139" i="14"/>
  <c r="D9138" i="14"/>
  <c r="D9137" i="14"/>
  <c r="D9136" i="14"/>
  <c r="D9135" i="14"/>
  <c r="D9134" i="14"/>
  <c r="D9133" i="14"/>
  <c r="D9132" i="14"/>
  <c r="D9131" i="14"/>
  <c r="D9130" i="14"/>
  <c r="D9129" i="14"/>
  <c r="D9128" i="14"/>
  <c r="D9127" i="14"/>
  <c r="D9126" i="14"/>
  <c r="D9125" i="14"/>
  <c r="D9124" i="14"/>
  <c r="D9123" i="14"/>
  <c r="D9122" i="14"/>
  <c r="D9121" i="14"/>
  <c r="D9120" i="14"/>
  <c r="D9119" i="14"/>
  <c r="D9118" i="14"/>
  <c r="D9117" i="14"/>
  <c r="D9116" i="14"/>
  <c r="D9115" i="14"/>
  <c r="D9114" i="14"/>
  <c r="D9113" i="14"/>
  <c r="D9112" i="14"/>
  <c r="D9111" i="14"/>
  <c r="D9110" i="14"/>
  <c r="D9109" i="14"/>
  <c r="D9108" i="14"/>
  <c r="D9107" i="14"/>
  <c r="D9106" i="14"/>
  <c r="D9105" i="14"/>
  <c r="D9104" i="14"/>
  <c r="D9103" i="14"/>
  <c r="D9102" i="14"/>
  <c r="D9101" i="14"/>
  <c r="D9100" i="14"/>
  <c r="D9099" i="14"/>
  <c r="D9098" i="14"/>
  <c r="D9097" i="14"/>
  <c r="D9096" i="14"/>
  <c r="D9095" i="14"/>
  <c r="D9094" i="14"/>
  <c r="D9093" i="14"/>
  <c r="D9092" i="14"/>
  <c r="D9091" i="14"/>
  <c r="D9090" i="14"/>
  <c r="D9089" i="14"/>
  <c r="D9088" i="14"/>
  <c r="D9087" i="14"/>
  <c r="D9086" i="14"/>
  <c r="D9085" i="14"/>
  <c r="D9084" i="14"/>
  <c r="D9083" i="14"/>
  <c r="D9082" i="14"/>
  <c r="D9081" i="14"/>
  <c r="D9080" i="14"/>
  <c r="D9079" i="14"/>
  <c r="D9078" i="14"/>
  <c r="D9077" i="14"/>
  <c r="D9076" i="14"/>
  <c r="D9075" i="14"/>
  <c r="D9074" i="14"/>
  <c r="D9073" i="14"/>
  <c r="D9072" i="14"/>
  <c r="D9071" i="14"/>
  <c r="D9070" i="14"/>
  <c r="D9069" i="14"/>
  <c r="D9068" i="14"/>
  <c r="D9067" i="14"/>
  <c r="D9066" i="14"/>
  <c r="D9065" i="14"/>
  <c r="D9064" i="14"/>
  <c r="D9063" i="14"/>
  <c r="D9062" i="14"/>
  <c r="D9061" i="14"/>
  <c r="D9060" i="14"/>
  <c r="D9059" i="14"/>
  <c r="D9058" i="14"/>
  <c r="D9057" i="14"/>
  <c r="D9056" i="14"/>
  <c r="D9055" i="14"/>
  <c r="D9054" i="14"/>
  <c r="D9053" i="14"/>
  <c r="D9052" i="14"/>
  <c r="D9051" i="14"/>
  <c r="D9050" i="14"/>
  <c r="D9049" i="14"/>
  <c r="D9048" i="14"/>
  <c r="D9047" i="14"/>
  <c r="D9046" i="14"/>
  <c r="D9045" i="14"/>
  <c r="D9044" i="14"/>
  <c r="D9043" i="14"/>
  <c r="D9042" i="14"/>
  <c r="D9041" i="14"/>
  <c r="D9040" i="14"/>
  <c r="D9039" i="14"/>
  <c r="D9038" i="14"/>
  <c r="D9037" i="14"/>
  <c r="D9036" i="14"/>
  <c r="D9035" i="14"/>
  <c r="D9034" i="14"/>
  <c r="D9033" i="14"/>
  <c r="D9032" i="14"/>
  <c r="D9031" i="14"/>
  <c r="D9030" i="14"/>
  <c r="D9029" i="14"/>
  <c r="D9028" i="14"/>
  <c r="D9027" i="14"/>
  <c r="D9026" i="14"/>
  <c r="D9025" i="14"/>
  <c r="D9024" i="14"/>
  <c r="D9023" i="14"/>
  <c r="D9022" i="14"/>
  <c r="D9021" i="14"/>
  <c r="D9020" i="14"/>
  <c r="D9019" i="14"/>
  <c r="D9018" i="14"/>
  <c r="D9017" i="14"/>
  <c r="D9016" i="14"/>
  <c r="D9015" i="14"/>
  <c r="D9014" i="14"/>
  <c r="D9013" i="14"/>
  <c r="D9012" i="14"/>
  <c r="D9011" i="14"/>
  <c r="D9010" i="14"/>
  <c r="D9009" i="14"/>
  <c r="D9008" i="14"/>
  <c r="D9007" i="14"/>
  <c r="D9006" i="14"/>
  <c r="D9005" i="14"/>
  <c r="D9004" i="14"/>
  <c r="D9003" i="14"/>
  <c r="D9002" i="14"/>
  <c r="D9001" i="14"/>
  <c r="D9000" i="14"/>
  <c r="D8999" i="14"/>
  <c r="D8998" i="14"/>
  <c r="D8997" i="14"/>
  <c r="D8996" i="14"/>
  <c r="D8995" i="14"/>
  <c r="D8994" i="14"/>
  <c r="D8993" i="14"/>
  <c r="D8992" i="14"/>
  <c r="D8991" i="14"/>
  <c r="D8990" i="14"/>
  <c r="D8989" i="14"/>
  <c r="D8988" i="14"/>
  <c r="D8987" i="14"/>
  <c r="D8986" i="14"/>
  <c r="D8985" i="14"/>
  <c r="D8984" i="14"/>
  <c r="D8983" i="14"/>
  <c r="D8982" i="14"/>
  <c r="D8981" i="14"/>
  <c r="D8980" i="14"/>
  <c r="D8979" i="14"/>
  <c r="D8978" i="14"/>
  <c r="D8977" i="14"/>
  <c r="D8976" i="14"/>
  <c r="D8975" i="14"/>
  <c r="D8974" i="14"/>
  <c r="D8973" i="14"/>
  <c r="D8972" i="14"/>
  <c r="D8971" i="14"/>
  <c r="D8970" i="14"/>
  <c r="D8969" i="14"/>
  <c r="D8968" i="14"/>
  <c r="D8967" i="14"/>
  <c r="D8966" i="14"/>
  <c r="D8965" i="14"/>
  <c r="D8964" i="14"/>
  <c r="D8963" i="14"/>
  <c r="D8962" i="14"/>
  <c r="D8961" i="14"/>
  <c r="D8960" i="14"/>
  <c r="D8959" i="14"/>
  <c r="D8958" i="14"/>
  <c r="D8957" i="14"/>
  <c r="D8956" i="14"/>
  <c r="D8955" i="14"/>
  <c r="D8954" i="14"/>
  <c r="D8953" i="14"/>
  <c r="D8952" i="14"/>
  <c r="D8951" i="14"/>
  <c r="D8950" i="14"/>
  <c r="D8949" i="14"/>
  <c r="D8948" i="14"/>
  <c r="D8947" i="14"/>
  <c r="D8946" i="14"/>
  <c r="D8945" i="14"/>
  <c r="D8944" i="14"/>
  <c r="D8943" i="14"/>
  <c r="D8942" i="14"/>
  <c r="D8941" i="14"/>
  <c r="D8940" i="14"/>
  <c r="D8939" i="14"/>
  <c r="D8938" i="14"/>
  <c r="D8937" i="14"/>
  <c r="D8936" i="14"/>
  <c r="D8935" i="14"/>
  <c r="D8934" i="14"/>
  <c r="D8933" i="14"/>
  <c r="D8932" i="14"/>
  <c r="D8931" i="14"/>
  <c r="D8930" i="14"/>
  <c r="D8929" i="14"/>
  <c r="D8928" i="14"/>
  <c r="D8927" i="14"/>
  <c r="D8926" i="14"/>
  <c r="D8925" i="14"/>
  <c r="D8924" i="14"/>
  <c r="D8923" i="14"/>
  <c r="D8922" i="14"/>
  <c r="D8921" i="14"/>
  <c r="D8920" i="14"/>
  <c r="D8919" i="14"/>
  <c r="D8918" i="14"/>
  <c r="D8917" i="14"/>
  <c r="D8916" i="14"/>
  <c r="D8915" i="14"/>
  <c r="D8914" i="14"/>
  <c r="D8913" i="14"/>
  <c r="D8912" i="14"/>
  <c r="D8911" i="14"/>
  <c r="D8910" i="14"/>
  <c r="D8909" i="14"/>
  <c r="D8908" i="14"/>
  <c r="D8907" i="14"/>
  <c r="D8906" i="14"/>
  <c r="D8905" i="14"/>
  <c r="D8904" i="14"/>
  <c r="D8903" i="14"/>
  <c r="D8902" i="14"/>
  <c r="D8901" i="14"/>
  <c r="D8900" i="14"/>
  <c r="D8899" i="14"/>
  <c r="D8898" i="14"/>
  <c r="D8897" i="14"/>
  <c r="D8896" i="14"/>
  <c r="D8895" i="14"/>
  <c r="D8894" i="14"/>
  <c r="D8893" i="14"/>
  <c r="D8892" i="14"/>
  <c r="D8891" i="14"/>
  <c r="D8890" i="14"/>
  <c r="D8889" i="14"/>
  <c r="D8888" i="14"/>
  <c r="D8887" i="14"/>
  <c r="D8886" i="14"/>
  <c r="D8885" i="14"/>
  <c r="D8884" i="14"/>
  <c r="D8883" i="14"/>
  <c r="D8882" i="14"/>
  <c r="D8881" i="14"/>
  <c r="D8880" i="14"/>
  <c r="D8879" i="14"/>
  <c r="D8878" i="14"/>
  <c r="D8877" i="14"/>
  <c r="D8876" i="14"/>
  <c r="D8875" i="14"/>
  <c r="D8874" i="14"/>
  <c r="D8873" i="14"/>
  <c r="D8872" i="14"/>
  <c r="D8871" i="14"/>
  <c r="D8870" i="14"/>
  <c r="D8869" i="14"/>
  <c r="D8868" i="14"/>
  <c r="D8867" i="14"/>
  <c r="D8866" i="14"/>
  <c r="D8865" i="14"/>
  <c r="D8864" i="14"/>
  <c r="D8863" i="14"/>
  <c r="D8862" i="14"/>
  <c r="D8861" i="14"/>
  <c r="D8860" i="14"/>
  <c r="D8859" i="14"/>
  <c r="D8858" i="14"/>
  <c r="D8857" i="14"/>
  <c r="D8856" i="14"/>
  <c r="D8855" i="14"/>
  <c r="D8854" i="14"/>
  <c r="D8853" i="14"/>
  <c r="D8852" i="14"/>
  <c r="D8851" i="14"/>
  <c r="D8850" i="14"/>
  <c r="D8849" i="14"/>
  <c r="D8848" i="14"/>
  <c r="D8847" i="14"/>
  <c r="D8846" i="14"/>
  <c r="D8845" i="14"/>
  <c r="D8844" i="14"/>
  <c r="D8843" i="14"/>
  <c r="D8842" i="14"/>
  <c r="D8841" i="14"/>
  <c r="D8840" i="14"/>
  <c r="D8839" i="14"/>
  <c r="D8838" i="14"/>
  <c r="D8837" i="14"/>
  <c r="D8836" i="14"/>
  <c r="D8835" i="14"/>
  <c r="D8834" i="14"/>
  <c r="D8833" i="14"/>
  <c r="D8832" i="14"/>
  <c r="D8831" i="14"/>
  <c r="D8830" i="14"/>
  <c r="D8829" i="14"/>
  <c r="D8828" i="14"/>
  <c r="D8827" i="14"/>
  <c r="D8826" i="14"/>
  <c r="D8825" i="14"/>
  <c r="D8824" i="14"/>
  <c r="D8823" i="14"/>
  <c r="D8822" i="14"/>
  <c r="D8821" i="14"/>
  <c r="D8820" i="14"/>
  <c r="D8819" i="14"/>
  <c r="D8818" i="14"/>
  <c r="D8817" i="14"/>
  <c r="D8816" i="14"/>
  <c r="D8815" i="14"/>
  <c r="D8814" i="14"/>
  <c r="D8813" i="14"/>
  <c r="D8812" i="14"/>
  <c r="D8811" i="14"/>
  <c r="D8810" i="14"/>
  <c r="D8809" i="14"/>
  <c r="D8808" i="14"/>
  <c r="D8807" i="14"/>
  <c r="D8806" i="14"/>
  <c r="D8805" i="14"/>
  <c r="D8804" i="14"/>
  <c r="D8803" i="14"/>
  <c r="D8802" i="14"/>
  <c r="D8801" i="14"/>
  <c r="D8800" i="14"/>
  <c r="D8799" i="14"/>
  <c r="D8798" i="14"/>
  <c r="D8797" i="14"/>
  <c r="D8796" i="14"/>
  <c r="D8795" i="14"/>
  <c r="D8794" i="14"/>
  <c r="D8793" i="14"/>
  <c r="D8792" i="14"/>
  <c r="D8791" i="14"/>
  <c r="D8790" i="14"/>
  <c r="D8789" i="14"/>
  <c r="D8788" i="14"/>
  <c r="D8787" i="14"/>
  <c r="D8786" i="14"/>
  <c r="D8785" i="14"/>
  <c r="D8784" i="14"/>
  <c r="D8783" i="14"/>
  <c r="D8782" i="14"/>
  <c r="D8781" i="14"/>
  <c r="D8780" i="14"/>
  <c r="D8779" i="14"/>
  <c r="D8778" i="14"/>
  <c r="D8777" i="14"/>
  <c r="D8776" i="14"/>
  <c r="D8775" i="14"/>
  <c r="D8774" i="14"/>
  <c r="D8773" i="14"/>
  <c r="D8772" i="14"/>
  <c r="D8771" i="14"/>
  <c r="D8770" i="14"/>
  <c r="D8769" i="14"/>
  <c r="D8768" i="14"/>
  <c r="D8767" i="14"/>
  <c r="D8766" i="14"/>
  <c r="D8765" i="14"/>
  <c r="D8764" i="14"/>
  <c r="D8763" i="14"/>
  <c r="D8762" i="14"/>
  <c r="D8761" i="14"/>
  <c r="D8760" i="14"/>
  <c r="D8759" i="14"/>
  <c r="D8758" i="14"/>
  <c r="D8757" i="14"/>
  <c r="D8756" i="14"/>
  <c r="D8755" i="14"/>
  <c r="D8754" i="14"/>
  <c r="D8753" i="14"/>
  <c r="D8752" i="14"/>
  <c r="D8751" i="14"/>
  <c r="D8750" i="14"/>
  <c r="D8749" i="14"/>
  <c r="D8748" i="14"/>
  <c r="D8747" i="14"/>
  <c r="D8746" i="14"/>
  <c r="D8745" i="14"/>
  <c r="D8744" i="14"/>
  <c r="D8743" i="14"/>
  <c r="D8742" i="14"/>
  <c r="D8741" i="14"/>
  <c r="D8740" i="14"/>
  <c r="D8739" i="14"/>
  <c r="D8738" i="14"/>
  <c r="D8737" i="14"/>
  <c r="D8736" i="14"/>
  <c r="D8735" i="14"/>
  <c r="D8734" i="14"/>
  <c r="D8733" i="14"/>
  <c r="D8732" i="14"/>
  <c r="D8731" i="14"/>
  <c r="D8730" i="14"/>
  <c r="D8729" i="14"/>
  <c r="D8728" i="14"/>
  <c r="D8727" i="14"/>
  <c r="D8726" i="14"/>
  <c r="D8725" i="14"/>
  <c r="D8724" i="14"/>
  <c r="D8723" i="14"/>
  <c r="D8722" i="14"/>
  <c r="D8721" i="14"/>
  <c r="D8720" i="14"/>
  <c r="D8719" i="14"/>
  <c r="D8718" i="14"/>
  <c r="D8717" i="14"/>
  <c r="D8716" i="14"/>
  <c r="D8715" i="14"/>
  <c r="D8714" i="14"/>
  <c r="D8713" i="14"/>
  <c r="D8712" i="14"/>
  <c r="D8711" i="14"/>
  <c r="D8710" i="14"/>
  <c r="D8709" i="14"/>
  <c r="D8708" i="14"/>
  <c r="D8707" i="14"/>
  <c r="D8706" i="14"/>
  <c r="D8705" i="14"/>
  <c r="D8704" i="14"/>
  <c r="D8703" i="14"/>
  <c r="D8702" i="14"/>
  <c r="D8701" i="14"/>
  <c r="D8700" i="14"/>
  <c r="D8699" i="14"/>
  <c r="D8698" i="14"/>
  <c r="D8697" i="14"/>
  <c r="D8696" i="14"/>
  <c r="D8695" i="14"/>
  <c r="D8694" i="14"/>
  <c r="D8693" i="14"/>
  <c r="D8692" i="14"/>
  <c r="D8691" i="14"/>
  <c r="D8690" i="14"/>
  <c r="D8689" i="14"/>
  <c r="D8688" i="14"/>
  <c r="D8687" i="14"/>
  <c r="D8686" i="14"/>
  <c r="D8685" i="14"/>
  <c r="D8684" i="14"/>
  <c r="D8683" i="14"/>
  <c r="D8682" i="14"/>
  <c r="D8681" i="14"/>
  <c r="D8680" i="14"/>
  <c r="D8679" i="14"/>
  <c r="D8678" i="14"/>
  <c r="D8677" i="14"/>
  <c r="D8676" i="14"/>
  <c r="D8675" i="14"/>
  <c r="D8674" i="14"/>
  <c r="D8673" i="14"/>
  <c r="D8672" i="14"/>
  <c r="D8671" i="14"/>
  <c r="D8670" i="14"/>
  <c r="D8669" i="14"/>
  <c r="D8668" i="14"/>
  <c r="D8667" i="14"/>
  <c r="D8666" i="14"/>
  <c r="D8665" i="14"/>
  <c r="D8664" i="14"/>
  <c r="D8663" i="14"/>
  <c r="D8662" i="14"/>
  <c r="D8661" i="14"/>
  <c r="D8660" i="14"/>
  <c r="D8659" i="14"/>
  <c r="D8658" i="14"/>
  <c r="D8657" i="14"/>
  <c r="D8656" i="14"/>
  <c r="D8655" i="14"/>
  <c r="D8654" i="14"/>
  <c r="D8653" i="14"/>
  <c r="D8652" i="14"/>
  <c r="D8651" i="14"/>
  <c r="D8650" i="14"/>
  <c r="D8649" i="14"/>
  <c r="D8648" i="14"/>
  <c r="D8647" i="14"/>
  <c r="D8646" i="14"/>
  <c r="D8645" i="14"/>
  <c r="D8644" i="14"/>
  <c r="D8643" i="14"/>
  <c r="D8642" i="14"/>
  <c r="D8641" i="14"/>
  <c r="D8640" i="14"/>
  <c r="D8639" i="14"/>
  <c r="D8638" i="14"/>
  <c r="D8637" i="14"/>
  <c r="D8636" i="14"/>
  <c r="D8635" i="14"/>
  <c r="D8634" i="14"/>
  <c r="D8633" i="14"/>
  <c r="D8632" i="14"/>
  <c r="D8631" i="14"/>
  <c r="D8630" i="14"/>
  <c r="D8629" i="14"/>
  <c r="D8628" i="14"/>
  <c r="D8627" i="14"/>
  <c r="D8626" i="14"/>
  <c r="D8625" i="14"/>
  <c r="D8624" i="14"/>
  <c r="D8623" i="14"/>
  <c r="D8622" i="14"/>
  <c r="D8621" i="14"/>
  <c r="D8620" i="14"/>
  <c r="D8619" i="14"/>
  <c r="D8618" i="14"/>
  <c r="D8617" i="14"/>
  <c r="D8616" i="14"/>
  <c r="D8615" i="14"/>
  <c r="D8614" i="14"/>
  <c r="D8613" i="14"/>
  <c r="D8612" i="14"/>
  <c r="D8611" i="14"/>
  <c r="D8610" i="14"/>
  <c r="D8609" i="14"/>
  <c r="D8608" i="14"/>
  <c r="D8607" i="14"/>
  <c r="D8606" i="14"/>
  <c r="D8605" i="14"/>
  <c r="D8604" i="14"/>
  <c r="D8603" i="14"/>
  <c r="D8602" i="14"/>
  <c r="D8601" i="14"/>
  <c r="D8600" i="14"/>
  <c r="D8599" i="14"/>
  <c r="D8598" i="14"/>
  <c r="D8597" i="14"/>
  <c r="D8596" i="14"/>
  <c r="D8595" i="14"/>
  <c r="D8594" i="14"/>
  <c r="D8593" i="14"/>
  <c r="D8592" i="14"/>
  <c r="D8591" i="14"/>
  <c r="D8590" i="14"/>
  <c r="D8589" i="14"/>
  <c r="D8588" i="14"/>
  <c r="D8587" i="14"/>
  <c r="D8586" i="14"/>
  <c r="D8585" i="14"/>
  <c r="D8584" i="14"/>
  <c r="D8583" i="14"/>
  <c r="D8582" i="14"/>
  <c r="D8581" i="14"/>
  <c r="D8580" i="14"/>
  <c r="D8579" i="14"/>
  <c r="D8578" i="14"/>
  <c r="D8577" i="14"/>
  <c r="D8576" i="14"/>
  <c r="D8575" i="14"/>
  <c r="D8574" i="14"/>
  <c r="D8573" i="14"/>
  <c r="D8572" i="14"/>
  <c r="D8571" i="14"/>
  <c r="D8570" i="14"/>
  <c r="D8569" i="14"/>
  <c r="D8568" i="14"/>
  <c r="D8567" i="14"/>
  <c r="D8566" i="14"/>
  <c r="D8565" i="14"/>
  <c r="D8564" i="14"/>
  <c r="D8563" i="14"/>
  <c r="D8562" i="14"/>
  <c r="D8561" i="14"/>
  <c r="D8560" i="14"/>
  <c r="D8559" i="14"/>
  <c r="D8558" i="14"/>
  <c r="D8557" i="14"/>
  <c r="D8556" i="14"/>
  <c r="D8555" i="14"/>
  <c r="D8554" i="14"/>
  <c r="D8553" i="14"/>
  <c r="D8552" i="14"/>
  <c r="D8551" i="14"/>
  <c r="D8550" i="14"/>
  <c r="D8549" i="14"/>
  <c r="D8548" i="14"/>
  <c r="D8547" i="14"/>
  <c r="D8546" i="14"/>
  <c r="D8545" i="14"/>
  <c r="D8544" i="14"/>
  <c r="D8543" i="14"/>
  <c r="D8542" i="14"/>
  <c r="D8541" i="14"/>
  <c r="D8540" i="14"/>
  <c r="D8539" i="14"/>
  <c r="D8538" i="14"/>
  <c r="D8537" i="14"/>
  <c r="D8536" i="14"/>
  <c r="D8535" i="14"/>
  <c r="D8534" i="14"/>
  <c r="D8533" i="14"/>
  <c r="D8532" i="14"/>
  <c r="D8531" i="14"/>
  <c r="D8530" i="14"/>
  <c r="D8529" i="14"/>
  <c r="D8528" i="14"/>
  <c r="D8527" i="14"/>
  <c r="D8526" i="14"/>
  <c r="D8525" i="14"/>
  <c r="D8524" i="14"/>
  <c r="D8523" i="14"/>
  <c r="D8522" i="14"/>
  <c r="D8521" i="14"/>
  <c r="D8520" i="14"/>
  <c r="D8519" i="14"/>
  <c r="D8518" i="14"/>
  <c r="D8517" i="14"/>
  <c r="D8516" i="14"/>
  <c r="D8515" i="14"/>
  <c r="D8514" i="14"/>
  <c r="D8513" i="14"/>
  <c r="D8512" i="14"/>
  <c r="D8511" i="14"/>
  <c r="D8510" i="14"/>
  <c r="D8509" i="14"/>
  <c r="D8508" i="14"/>
  <c r="D8507" i="14"/>
  <c r="D8506" i="14"/>
  <c r="D8505" i="14"/>
  <c r="D8504" i="14"/>
  <c r="D8503" i="14"/>
  <c r="D8502" i="14"/>
  <c r="D8501" i="14"/>
  <c r="D8500" i="14"/>
  <c r="D8499" i="14"/>
  <c r="D8498" i="14"/>
  <c r="D8497" i="14"/>
  <c r="D8496" i="14"/>
  <c r="D8495" i="14"/>
  <c r="D8494" i="14"/>
  <c r="D8493" i="14"/>
  <c r="D8492" i="14"/>
  <c r="D8491" i="14"/>
  <c r="D8490" i="14"/>
  <c r="D8489" i="14"/>
  <c r="D8488" i="14"/>
  <c r="D8487" i="14"/>
  <c r="D8486" i="14"/>
  <c r="D8485" i="14"/>
  <c r="D8484" i="14"/>
  <c r="D8483" i="14"/>
  <c r="D8482" i="14"/>
  <c r="D8481" i="14"/>
  <c r="D8480" i="14"/>
  <c r="D8479" i="14"/>
  <c r="D8478" i="14"/>
  <c r="D8477" i="14"/>
  <c r="D8476" i="14"/>
  <c r="D8475" i="14"/>
  <c r="D8474" i="14"/>
  <c r="D8473" i="14"/>
  <c r="D8472" i="14"/>
  <c r="D8471" i="14"/>
  <c r="D8470" i="14"/>
  <c r="D8469" i="14"/>
  <c r="D8468" i="14"/>
  <c r="D8467" i="14"/>
  <c r="D8466" i="14"/>
  <c r="D8465" i="14"/>
  <c r="D8464" i="14"/>
  <c r="D8463" i="14"/>
  <c r="D8462" i="14"/>
  <c r="D8461" i="14"/>
  <c r="D8460" i="14"/>
  <c r="D8459" i="14"/>
  <c r="D8458" i="14"/>
  <c r="D8457" i="14"/>
  <c r="D8456" i="14"/>
  <c r="D8455" i="14"/>
  <c r="D8454" i="14"/>
  <c r="D8453" i="14"/>
  <c r="D8452" i="14"/>
  <c r="D8451" i="14"/>
  <c r="D8450" i="14"/>
  <c r="D8449" i="14"/>
  <c r="D8448" i="14"/>
  <c r="D8447" i="14"/>
  <c r="D8446" i="14"/>
  <c r="D8445" i="14"/>
  <c r="D8444" i="14"/>
  <c r="D8443" i="14"/>
  <c r="D8442" i="14"/>
  <c r="D8441" i="14"/>
  <c r="D8440" i="14"/>
  <c r="D8439" i="14"/>
  <c r="D8438" i="14"/>
  <c r="D8437" i="14"/>
  <c r="D8436" i="14"/>
  <c r="D8435" i="14"/>
  <c r="D8434" i="14"/>
  <c r="D8433" i="14"/>
  <c r="D8432" i="14"/>
  <c r="D8431" i="14"/>
  <c r="D8430" i="14"/>
  <c r="D8429" i="14"/>
  <c r="D8428" i="14"/>
  <c r="D8427" i="14"/>
  <c r="D8426" i="14"/>
  <c r="D8425" i="14"/>
  <c r="D8424" i="14"/>
  <c r="D8423" i="14"/>
  <c r="D8422" i="14"/>
  <c r="D8421" i="14"/>
  <c r="D8420" i="14"/>
  <c r="D8419" i="14"/>
  <c r="D8418" i="14"/>
  <c r="D8417" i="14"/>
  <c r="D8416" i="14"/>
  <c r="D8415" i="14"/>
  <c r="D8414" i="14"/>
  <c r="D8413" i="14"/>
  <c r="D8412" i="14"/>
  <c r="D8411" i="14"/>
  <c r="D8410" i="14"/>
  <c r="D8409" i="14"/>
  <c r="D8408" i="14"/>
  <c r="D8407" i="14"/>
  <c r="D8406" i="14"/>
  <c r="D8405" i="14"/>
  <c r="D8404" i="14"/>
  <c r="D8403" i="14"/>
  <c r="D8402" i="14"/>
  <c r="D8401" i="14"/>
  <c r="D8400" i="14"/>
  <c r="D8399" i="14"/>
  <c r="D8398" i="14"/>
  <c r="D8397" i="14"/>
  <c r="D8396" i="14"/>
  <c r="D8395" i="14"/>
  <c r="D8394" i="14"/>
  <c r="D8393" i="14"/>
  <c r="D8392" i="14"/>
  <c r="D8391" i="14"/>
  <c r="D8390" i="14"/>
  <c r="D8389" i="14"/>
  <c r="D8388" i="14"/>
  <c r="D8387" i="14"/>
  <c r="D8386" i="14"/>
  <c r="D8385" i="14"/>
  <c r="D8384" i="14"/>
  <c r="D8383" i="14"/>
  <c r="D8382" i="14"/>
  <c r="D8381" i="14"/>
  <c r="D8380" i="14"/>
  <c r="D8379" i="14"/>
  <c r="D8378" i="14"/>
  <c r="D8377" i="14"/>
  <c r="D8376" i="14"/>
  <c r="D8375" i="14"/>
  <c r="D8374" i="14"/>
  <c r="D8373" i="14"/>
  <c r="D8372" i="14"/>
  <c r="D8371" i="14"/>
  <c r="D8370" i="14"/>
  <c r="D8369" i="14"/>
  <c r="D8368" i="14"/>
  <c r="D8367" i="14"/>
  <c r="D8366" i="14"/>
  <c r="D8365" i="14"/>
  <c r="D8364" i="14"/>
  <c r="D8363" i="14"/>
  <c r="D8362" i="14"/>
  <c r="D8361" i="14"/>
  <c r="D8360" i="14"/>
  <c r="D8359" i="14"/>
  <c r="D8358" i="14"/>
  <c r="D8357" i="14"/>
  <c r="D8356" i="14"/>
  <c r="D8355" i="14"/>
  <c r="D8354" i="14"/>
  <c r="D8353" i="14"/>
  <c r="D8352" i="14"/>
  <c r="D8351" i="14"/>
  <c r="D8350" i="14"/>
  <c r="D8349" i="14"/>
  <c r="D8348" i="14"/>
  <c r="D8347" i="14"/>
  <c r="D8346" i="14"/>
  <c r="D8345" i="14"/>
  <c r="D8344" i="14"/>
  <c r="D8343" i="14"/>
  <c r="D8342" i="14"/>
  <c r="D8341" i="14"/>
  <c r="D8340" i="14"/>
  <c r="D8339" i="14"/>
  <c r="D8338" i="14"/>
  <c r="D8337" i="14"/>
  <c r="D8336" i="14"/>
  <c r="D8335" i="14"/>
  <c r="D8334" i="14"/>
  <c r="D8333" i="14"/>
  <c r="D8332" i="14"/>
  <c r="D8331" i="14"/>
  <c r="D8330" i="14"/>
  <c r="D8329" i="14"/>
  <c r="D8328" i="14"/>
  <c r="D8327" i="14"/>
  <c r="D8326" i="14"/>
  <c r="D8325" i="14"/>
  <c r="D8324" i="14"/>
  <c r="D8323" i="14"/>
  <c r="D8322" i="14"/>
  <c r="D8321" i="14"/>
  <c r="D8320" i="14"/>
  <c r="D8319" i="14"/>
  <c r="D8318" i="14"/>
  <c r="D8317" i="14"/>
  <c r="D8316" i="14"/>
  <c r="D8315" i="14"/>
  <c r="D8314" i="14"/>
  <c r="D8313" i="14"/>
  <c r="D8312" i="14"/>
  <c r="D8311" i="14"/>
  <c r="D8310" i="14"/>
  <c r="D8309" i="14"/>
  <c r="D8308" i="14"/>
  <c r="D8307" i="14"/>
  <c r="D8306" i="14"/>
  <c r="D8305" i="14"/>
  <c r="D8304" i="14"/>
  <c r="D8303" i="14"/>
  <c r="D8302" i="14"/>
  <c r="D8301" i="14"/>
  <c r="D8300" i="14"/>
  <c r="D8299" i="14"/>
  <c r="D8298" i="14"/>
  <c r="D8297" i="14"/>
  <c r="D8296" i="14"/>
  <c r="D8295" i="14"/>
  <c r="D8294" i="14"/>
  <c r="D8293" i="14"/>
  <c r="D8292" i="14"/>
  <c r="D8291" i="14"/>
  <c r="D8290" i="14"/>
  <c r="D8289" i="14"/>
  <c r="D8288" i="14"/>
  <c r="D8287" i="14"/>
  <c r="D8286" i="14"/>
  <c r="D8285" i="14"/>
  <c r="D8284" i="14"/>
  <c r="D8283" i="14"/>
  <c r="D8282" i="14"/>
  <c r="D8281" i="14"/>
  <c r="D8280" i="14"/>
  <c r="D8279" i="14"/>
  <c r="D8278" i="14"/>
  <c r="D8277" i="14"/>
  <c r="D8276" i="14"/>
  <c r="D8275" i="14"/>
  <c r="D8274" i="14"/>
  <c r="D8273" i="14"/>
  <c r="D8272" i="14"/>
  <c r="D8271" i="14"/>
  <c r="D8270" i="14"/>
  <c r="D8269" i="14"/>
  <c r="D8268" i="14"/>
  <c r="D8267" i="14"/>
  <c r="D8266" i="14"/>
  <c r="D8265" i="14"/>
  <c r="D8264" i="14"/>
  <c r="D8263" i="14"/>
  <c r="D8262" i="14"/>
  <c r="D8261" i="14"/>
  <c r="D8260" i="14"/>
  <c r="D8259" i="14"/>
  <c r="D8258" i="14"/>
  <c r="D8257" i="14"/>
  <c r="D8256" i="14"/>
  <c r="D8255" i="14"/>
  <c r="D8254" i="14"/>
  <c r="D8253" i="14"/>
  <c r="D8252" i="14"/>
  <c r="D8251" i="14"/>
  <c r="D8250" i="14"/>
  <c r="D8249" i="14"/>
  <c r="D8248" i="14"/>
  <c r="D8247" i="14"/>
  <c r="D8246" i="14"/>
  <c r="D8245" i="14"/>
  <c r="D8244" i="14"/>
  <c r="D8243" i="14"/>
  <c r="D8242" i="14"/>
  <c r="D8241" i="14"/>
  <c r="D8240" i="14"/>
  <c r="D8239" i="14"/>
  <c r="D8238" i="14"/>
  <c r="D8237" i="14"/>
  <c r="D8236" i="14"/>
  <c r="D8235" i="14"/>
  <c r="D8234" i="14"/>
  <c r="D8233" i="14"/>
  <c r="D8232" i="14"/>
  <c r="D8231" i="14"/>
  <c r="D8230" i="14"/>
  <c r="D8229" i="14"/>
  <c r="D8228" i="14"/>
  <c r="D8227" i="14"/>
  <c r="D8226" i="14"/>
  <c r="D8225" i="14"/>
  <c r="D8224" i="14"/>
  <c r="D8223" i="14"/>
  <c r="D8222" i="14"/>
  <c r="D8221" i="14"/>
  <c r="D8220" i="14"/>
  <c r="D8219" i="14"/>
  <c r="D8218" i="14"/>
  <c r="D8217" i="14"/>
  <c r="D8216" i="14"/>
  <c r="D8215" i="14"/>
  <c r="D8214" i="14"/>
  <c r="D8213" i="14"/>
  <c r="D8212" i="14"/>
  <c r="D8211" i="14"/>
  <c r="D8210" i="14"/>
  <c r="D8209" i="14"/>
  <c r="D8208" i="14"/>
  <c r="D8207" i="14"/>
  <c r="D8206" i="14"/>
  <c r="D8205" i="14"/>
  <c r="D8204" i="14"/>
  <c r="D8203" i="14"/>
  <c r="D8202" i="14"/>
  <c r="D8201" i="14"/>
  <c r="D8200" i="14"/>
  <c r="D8199" i="14"/>
  <c r="D8198" i="14"/>
  <c r="D8197" i="14"/>
  <c r="D8196" i="14"/>
  <c r="D8195" i="14"/>
  <c r="D8194" i="14"/>
  <c r="D8193" i="14"/>
  <c r="D8192" i="14"/>
  <c r="D8191" i="14"/>
  <c r="D8190" i="14"/>
  <c r="D8189" i="14"/>
  <c r="D8188" i="14"/>
  <c r="D8187" i="14"/>
  <c r="D8186" i="14"/>
  <c r="D8185" i="14"/>
  <c r="D8184" i="14"/>
  <c r="D8183" i="14"/>
  <c r="D8182" i="14"/>
  <c r="D8181" i="14"/>
  <c r="D8180" i="14"/>
  <c r="D8179" i="14"/>
  <c r="D8178" i="14"/>
  <c r="D8177" i="14"/>
  <c r="D8176" i="14"/>
  <c r="D8175" i="14"/>
  <c r="D8174" i="14"/>
  <c r="D8173" i="14"/>
  <c r="D8172" i="14"/>
  <c r="D8171" i="14"/>
  <c r="D8170" i="14"/>
  <c r="D8169" i="14"/>
  <c r="D8168" i="14"/>
  <c r="D8167" i="14"/>
  <c r="D8166" i="14"/>
  <c r="D8165" i="14"/>
  <c r="D8164" i="14"/>
  <c r="D8163" i="14"/>
  <c r="D8162" i="14"/>
  <c r="D8161" i="14"/>
  <c r="D8160" i="14"/>
  <c r="D8159" i="14"/>
  <c r="D8158" i="14"/>
  <c r="D8157" i="14"/>
  <c r="D8156" i="14"/>
  <c r="D8155" i="14"/>
  <c r="D8154" i="14"/>
  <c r="D8153" i="14"/>
  <c r="D8152" i="14"/>
  <c r="D8151" i="14"/>
  <c r="D8150" i="14"/>
  <c r="D8149" i="14"/>
  <c r="D8148" i="14"/>
  <c r="D8147" i="14"/>
  <c r="D8146" i="14"/>
  <c r="D8145" i="14"/>
  <c r="D8144" i="14"/>
  <c r="D8143" i="14"/>
  <c r="D8142" i="14"/>
  <c r="D8141" i="14"/>
  <c r="D8140" i="14"/>
  <c r="D8139" i="14"/>
  <c r="D8138" i="14"/>
  <c r="D8137" i="14"/>
  <c r="D8136" i="14"/>
  <c r="D8135" i="14"/>
  <c r="D8134" i="14"/>
  <c r="D8133" i="14"/>
  <c r="D8132" i="14"/>
  <c r="D8131" i="14"/>
  <c r="D8130" i="14"/>
  <c r="D8129" i="14"/>
  <c r="D8128" i="14"/>
  <c r="D8127" i="14"/>
  <c r="D8126" i="14"/>
  <c r="D8125" i="14"/>
  <c r="D8124" i="14"/>
  <c r="D8123" i="14"/>
  <c r="D8122" i="14"/>
  <c r="D8121" i="14"/>
  <c r="D8120" i="14"/>
  <c r="D8119" i="14"/>
  <c r="D8118" i="14"/>
  <c r="D8117" i="14"/>
  <c r="D8116" i="14"/>
  <c r="D8115" i="14"/>
  <c r="D8114" i="14"/>
  <c r="D8113" i="14"/>
  <c r="D8112" i="14"/>
  <c r="D8111" i="14"/>
  <c r="D8110" i="14"/>
  <c r="D8109" i="14"/>
  <c r="D8108" i="14"/>
  <c r="D8107" i="14"/>
  <c r="D8106" i="14"/>
  <c r="D8105" i="14"/>
  <c r="D8104" i="14"/>
  <c r="D8103" i="14"/>
  <c r="D8102" i="14"/>
  <c r="D8101" i="14"/>
  <c r="D8100" i="14"/>
  <c r="D8099" i="14"/>
  <c r="D8098" i="14"/>
  <c r="D8097" i="14"/>
  <c r="D8096" i="14"/>
  <c r="D8095" i="14"/>
  <c r="D8094" i="14"/>
  <c r="D8093" i="14"/>
  <c r="D8092" i="14"/>
  <c r="D8091" i="14"/>
  <c r="D8090" i="14"/>
  <c r="D8089" i="14"/>
  <c r="D8088" i="14"/>
  <c r="D8087" i="14"/>
  <c r="D8086" i="14"/>
  <c r="D8085" i="14"/>
  <c r="D8084" i="14"/>
  <c r="D8083" i="14"/>
  <c r="D8082" i="14"/>
  <c r="D8081" i="14"/>
  <c r="D8080" i="14"/>
  <c r="D8079" i="14"/>
  <c r="D8078" i="14"/>
  <c r="D8077" i="14"/>
  <c r="D8076" i="14"/>
  <c r="D8075" i="14"/>
  <c r="D8074" i="14"/>
  <c r="D8073" i="14"/>
  <c r="D8072" i="14"/>
  <c r="D8071" i="14"/>
  <c r="D8070" i="14"/>
  <c r="D8069" i="14"/>
  <c r="D8068" i="14"/>
  <c r="D8067" i="14"/>
  <c r="D8066" i="14"/>
  <c r="D8065" i="14"/>
  <c r="D8064" i="14"/>
  <c r="D8063" i="14"/>
  <c r="D8062" i="14"/>
  <c r="D8061" i="14"/>
  <c r="D8060" i="14"/>
  <c r="D8059" i="14"/>
  <c r="D8058" i="14"/>
  <c r="D8057" i="14"/>
  <c r="D8056" i="14"/>
  <c r="D8055" i="14"/>
  <c r="D8054" i="14"/>
  <c r="D8053" i="14"/>
  <c r="D8052" i="14"/>
  <c r="D8051" i="14"/>
  <c r="D8050" i="14"/>
  <c r="D8049" i="14"/>
  <c r="D8048" i="14"/>
  <c r="D8047" i="14"/>
  <c r="D8046" i="14"/>
  <c r="D8045" i="14"/>
  <c r="D8044" i="14"/>
  <c r="D8043" i="14"/>
  <c r="D8042" i="14"/>
  <c r="D8041" i="14"/>
  <c r="D8040" i="14"/>
  <c r="D8039" i="14"/>
  <c r="D8038" i="14"/>
  <c r="D8037" i="14"/>
  <c r="D8036" i="14"/>
  <c r="D8035" i="14"/>
  <c r="D8034" i="14"/>
  <c r="D8033" i="14"/>
  <c r="D8032" i="14"/>
  <c r="D8031" i="14"/>
  <c r="D8030" i="14"/>
  <c r="D8029" i="14"/>
  <c r="D8028" i="14"/>
  <c r="D8027" i="14"/>
  <c r="D8026" i="14"/>
  <c r="D8025" i="14"/>
  <c r="D8024" i="14"/>
  <c r="D8023" i="14"/>
  <c r="D8022" i="14"/>
  <c r="D8021" i="14"/>
  <c r="D8020" i="14"/>
  <c r="D8019" i="14"/>
  <c r="D8018" i="14"/>
  <c r="D8017" i="14"/>
  <c r="D8016" i="14"/>
  <c r="D8015" i="14"/>
  <c r="D8014" i="14"/>
  <c r="D8013" i="14"/>
  <c r="D8012" i="14"/>
  <c r="D8011" i="14"/>
  <c r="D8010" i="14"/>
  <c r="D8009" i="14"/>
  <c r="D8008" i="14"/>
  <c r="D8007" i="14"/>
  <c r="D8006" i="14"/>
  <c r="D8005" i="14"/>
  <c r="D8004" i="14"/>
  <c r="D8003" i="14"/>
  <c r="D8002" i="14"/>
  <c r="D8001" i="14"/>
  <c r="D8000" i="14"/>
  <c r="D7999" i="14"/>
  <c r="D7998" i="14"/>
  <c r="D7997" i="14"/>
  <c r="D7996" i="14"/>
  <c r="D7995" i="14"/>
  <c r="D7994" i="14"/>
  <c r="D7993" i="14"/>
  <c r="D7992" i="14"/>
  <c r="D7991" i="14"/>
  <c r="D7990" i="14"/>
  <c r="D7989" i="14"/>
  <c r="D7988" i="14"/>
  <c r="D7987" i="14"/>
  <c r="D7986" i="14"/>
  <c r="D7985" i="14"/>
  <c r="D7984" i="14"/>
  <c r="D7983" i="14"/>
  <c r="D7982" i="14"/>
  <c r="D7981" i="14"/>
  <c r="D7980" i="14"/>
  <c r="D7979" i="14"/>
  <c r="D7978" i="14"/>
  <c r="D7977" i="14"/>
  <c r="D7976" i="14"/>
  <c r="D7975" i="14"/>
  <c r="D7974" i="14"/>
  <c r="D7973" i="14"/>
  <c r="D7972" i="14"/>
  <c r="D7971" i="14"/>
  <c r="D7970" i="14"/>
  <c r="D7969" i="14"/>
  <c r="D7968" i="14"/>
  <c r="D7967" i="14"/>
  <c r="D7966" i="14"/>
  <c r="D7965" i="14"/>
  <c r="D7964" i="14"/>
  <c r="D7963" i="14"/>
  <c r="D7962" i="14"/>
  <c r="D7961" i="14"/>
  <c r="D7960" i="14"/>
  <c r="D7959" i="14"/>
  <c r="D7958" i="14"/>
  <c r="D7957" i="14"/>
  <c r="D7956" i="14"/>
  <c r="D7955" i="14"/>
  <c r="D7954" i="14"/>
  <c r="D7953" i="14"/>
  <c r="D7952" i="14"/>
  <c r="D7951" i="14"/>
  <c r="D7950" i="14"/>
  <c r="D7949" i="14"/>
  <c r="D7948" i="14"/>
  <c r="D7947" i="14"/>
  <c r="D7946" i="14"/>
  <c r="D7945" i="14"/>
  <c r="D7944" i="14"/>
  <c r="D7943" i="14"/>
  <c r="D7942" i="14"/>
  <c r="D7941" i="14"/>
  <c r="D7940" i="14"/>
  <c r="D7939" i="14"/>
  <c r="D7938" i="14"/>
  <c r="D7937" i="14"/>
  <c r="D7936" i="14"/>
  <c r="D7935" i="14"/>
  <c r="D7934" i="14"/>
  <c r="D7933" i="14"/>
  <c r="D7932" i="14"/>
  <c r="D7931" i="14"/>
  <c r="D7930" i="14"/>
  <c r="D7929" i="14"/>
  <c r="D7928" i="14"/>
  <c r="D7927" i="14"/>
  <c r="D7926" i="14"/>
  <c r="D7925" i="14"/>
  <c r="D7924" i="14"/>
  <c r="D7923" i="14"/>
  <c r="D7922" i="14"/>
  <c r="D7921" i="14"/>
  <c r="D7920" i="14"/>
  <c r="D7919" i="14"/>
  <c r="D7918" i="14"/>
  <c r="D7917" i="14"/>
  <c r="D7916" i="14"/>
  <c r="D7915" i="14"/>
  <c r="D7914" i="14"/>
  <c r="D7913" i="14"/>
  <c r="D7912" i="14"/>
  <c r="D7911" i="14"/>
  <c r="D7910" i="14"/>
  <c r="D7909" i="14"/>
  <c r="D7908" i="14"/>
  <c r="D7907" i="14"/>
  <c r="D7906" i="14"/>
  <c r="D7905" i="14"/>
  <c r="D7904" i="14"/>
  <c r="D7903" i="14"/>
  <c r="D7902" i="14"/>
  <c r="D7901" i="14"/>
  <c r="D7900" i="14"/>
  <c r="D7899" i="14"/>
  <c r="D7898" i="14"/>
  <c r="D7897" i="14"/>
  <c r="D7896" i="14"/>
  <c r="D7895" i="14"/>
  <c r="D7894" i="14"/>
  <c r="D7893" i="14"/>
  <c r="D7892" i="14"/>
  <c r="D7891" i="14"/>
  <c r="D7890" i="14"/>
  <c r="D7889" i="14"/>
  <c r="D7888" i="14"/>
  <c r="D7887" i="14"/>
  <c r="D7886" i="14"/>
  <c r="D7885" i="14"/>
  <c r="D7884" i="14"/>
  <c r="D7883" i="14"/>
  <c r="D7882" i="14"/>
  <c r="D7881" i="14"/>
  <c r="D7880" i="14"/>
  <c r="D7879" i="14"/>
  <c r="D7878" i="14"/>
  <c r="D7877" i="14"/>
  <c r="D7876" i="14"/>
  <c r="D7875" i="14"/>
  <c r="D7874" i="14"/>
  <c r="D7873" i="14"/>
  <c r="D7872" i="14"/>
  <c r="D7871" i="14"/>
  <c r="D7870" i="14"/>
  <c r="D7869" i="14"/>
  <c r="D7868" i="14"/>
  <c r="D7867" i="14"/>
  <c r="D7866" i="14"/>
  <c r="D7865" i="14"/>
  <c r="D7864" i="14"/>
  <c r="D7863" i="14"/>
  <c r="D7862" i="14"/>
  <c r="D7861" i="14"/>
  <c r="D7860" i="14"/>
  <c r="D7859" i="14"/>
  <c r="D7858" i="14"/>
  <c r="D7857" i="14"/>
  <c r="D7856" i="14"/>
  <c r="D7855" i="14"/>
  <c r="D7854" i="14"/>
  <c r="D7853" i="14"/>
  <c r="D7852" i="14"/>
  <c r="D7851" i="14"/>
  <c r="D7850" i="14"/>
  <c r="D7849" i="14"/>
  <c r="D7848" i="14"/>
  <c r="D7847" i="14"/>
  <c r="D7846" i="14"/>
  <c r="D7845" i="14"/>
  <c r="D7844" i="14"/>
  <c r="D7843" i="14"/>
  <c r="D7842" i="14"/>
  <c r="D7841" i="14"/>
  <c r="D7840" i="14"/>
  <c r="D7839" i="14"/>
  <c r="D7838" i="14"/>
  <c r="D7837" i="14"/>
  <c r="D7836" i="14"/>
  <c r="D7835" i="14"/>
  <c r="D7834" i="14"/>
  <c r="D7833" i="14"/>
  <c r="D7832" i="14"/>
  <c r="D7831" i="14"/>
  <c r="D7830" i="14"/>
  <c r="D7829" i="14"/>
  <c r="D7828" i="14"/>
  <c r="D7827" i="14"/>
  <c r="D7826" i="14"/>
  <c r="D7825" i="14"/>
  <c r="D7824" i="14"/>
  <c r="D7823" i="14"/>
  <c r="D7822" i="14"/>
  <c r="D7821" i="14"/>
  <c r="D7820" i="14"/>
  <c r="D7819" i="14"/>
  <c r="D7818" i="14"/>
  <c r="D7817" i="14"/>
  <c r="D7816" i="14"/>
  <c r="D7815" i="14"/>
  <c r="D7814" i="14"/>
  <c r="D7813" i="14"/>
  <c r="D7812" i="14"/>
  <c r="D7811" i="14"/>
  <c r="D7810" i="14"/>
  <c r="D7809" i="14"/>
  <c r="D7808" i="14"/>
  <c r="D7807" i="14"/>
  <c r="D7806" i="14"/>
  <c r="D7805" i="14"/>
  <c r="D7804" i="14"/>
  <c r="D7803" i="14"/>
  <c r="D7802" i="14"/>
  <c r="D7801" i="14"/>
  <c r="D7800" i="14"/>
  <c r="D7799" i="14"/>
  <c r="D7798" i="14"/>
  <c r="D7797" i="14"/>
  <c r="D7796" i="14"/>
  <c r="D7795" i="14"/>
  <c r="D7794" i="14"/>
  <c r="D7793" i="14"/>
  <c r="D7792" i="14"/>
  <c r="D7791" i="14"/>
  <c r="D7790" i="14"/>
  <c r="D7789" i="14"/>
  <c r="D7788" i="14"/>
  <c r="D7787" i="14"/>
  <c r="D7786" i="14"/>
  <c r="D7785" i="14"/>
  <c r="D7784" i="14"/>
  <c r="D7783" i="14"/>
  <c r="D7782" i="14"/>
  <c r="D7781" i="14"/>
  <c r="D7780" i="14"/>
  <c r="D7779" i="14"/>
  <c r="D7778" i="14"/>
  <c r="D7777" i="14"/>
  <c r="D7776" i="14"/>
  <c r="D7775" i="14"/>
  <c r="D7774" i="14"/>
  <c r="D7773" i="14"/>
  <c r="D7772" i="14"/>
  <c r="D7771" i="14"/>
  <c r="D7770" i="14"/>
  <c r="D7769" i="14"/>
  <c r="D7768" i="14"/>
  <c r="D7767" i="14"/>
  <c r="D7766" i="14"/>
  <c r="D7765" i="14"/>
  <c r="D7764" i="14"/>
  <c r="D7763" i="14"/>
  <c r="D7762" i="14"/>
  <c r="D7761" i="14"/>
  <c r="D7760" i="14"/>
  <c r="D7759" i="14"/>
  <c r="D7758" i="14"/>
  <c r="D7757" i="14"/>
  <c r="D7756" i="14"/>
  <c r="D7755" i="14"/>
  <c r="D7754" i="14"/>
  <c r="D7753" i="14"/>
  <c r="D7752" i="14"/>
  <c r="D7751" i="14"/>
  <c r="D7750" i="14"/>
  <c r="D7749" i="14"/>
  <c r="D7748" i="14"/>
  <c r="D7747" i="14"/>
  <c r="D7746" i="14"/>
  <c r="D7745" i="14"/>
  <c r="D7744" i="14"/>
  <c r="D7743" i="14"/>
  <c r="D7742" i="14"/>
  <c r="D7741" i="14"/>
  <c r="D7740" i="14"/>
  <c r="D7739" i="14"/>
  <c r="D7738" i="14"/>
  <c r="D7737" i="14"/>
  <c r="D7736" i="14"/>
  <c r="D7735" i="14"/>
  <c r="D7734" i="14"/>
  <c r="D7733" i="14"/>
  <c r="D7732" i="14"/>
  <c r="D7731" i="14"/>
  <c r="D7730" i="14"/>
  <c r="D7729" i="14"/>
  <c r="D7728" i="14"/>
  <c r="D7727" i="14"/>
  <c r="D7726" i="14"/>
  <c r="D7725" i="14"/>
  <c r="D7724" i="14"/>
  <c r="D7723" i="14"/>
  <c r="D7722" i="14"/>
  <c r="D7721" i="14"/>
  <c r="D7720" i="14"/>
  <c r="D7719" i="14"/>
  <c r="D7718" i="14"/>
  <c r="D7717" i="14"/>
  <c r="D7716" i="14"/>
  <c r="D7715" i="14"/>
  <c r="D7714" i="14"/>
  <c r="D7713" i="14"/>
  <c r="D7712" i="14"/>
  <c r="D7711" i="14"/>
  <c r="D7710" i="14"/>
  <c r="D7709" i="14"/>
  <c r="D7708" i="14"/>
  <c r="D7707" i="14"/>
  <c r="D7706" i="14"/>
  <c r="D7705" i="14"/>
  <c r="D7704" i="14"/>
  <c r="D7703" i="14"/>
  <c r="D7702" i="14"/>
  <c r="D7701" i="14"/>
  <c r="D7700" i="14"/>
  <c r="D7699" i="14"/>
  <c r="D7698" i="14"/>
  <c r="D7697" i="14"/>
  <c r="D7696" i="14"/>
  <c r="D7695" i="14"/>
  <c r="D7694" i="14"/>
  <c r="D7693" i="14"/>
  <c r="D7692" i="14"/>
  <c r="D7691" i="14"/>
  <c r="D7690" i="14"/>
  <c r="D7689" i="14"/>
  <c r="D7688" i="14"/>
  <c r="D7687" i="14"/>
  <c r="D7686" i="14"/>
  <c r="D7685" i="14"/>
  <c r="D7684" i="14"/>
  <c r="D7683" i="14"/>
  <c r="D7682" i="14"/>
  <c r="D7681" i="14"/>
  <c r="D7680" i="14"/>
  <c r="D7679" i="14"/>
  <c r="D7678" i="14"/>
  <c r="D7677" i="14"/>
  <c r="D7676" i="14"/>
  <c r="D7675" i="14"/>
  <c r="D7674" i="14"/>
  <c r="D7673" i="14"/>
  <c r="D7672" i="14"/>
  <c r="D7671" i="14"/>
  <c r="D7670" i="14"/>
  <c r="D7669" i="14"/>
  <c r="D7668" i="14"/>
  <c r="D7667" i="14"/>
  <c r="D7666" i="14"/>
  <c r="D7665" i="14"/>
  <c r="D7664" i="14"/>
  <c r="D7663" i="14"/>
  <c r="D7662" i="14"/>
  <c r="D7661" i="14"/>
  <c r="D7660" i="14"/>
  <c r="D7659" i="14"/>
  <c r="D7658" i="14"/>
  <c r="D7657" i="14"/>
  <c r="D7656" i="14"/>
  <c r="D7655" i="14"/>
  <c r="D7654" i="14"/>
  <c r="D7653" i="14"/>
  <c r="D7652" i="14"/>
  <c r="D7651" i="14"/>
  <c r="D7650" i="14"/>
  <c r="D7649" i="14"/>
  <c r="D7648" i="14"/>
  <c r="D7647" i="14"/>
  <c r="D7646" i="14"/>
  <c r="D7645" i="14"/>
  <c r="D7644" i="14"/>
  <c r="D7643" i="14"/>
  <c r="D7642" i="14"/>
  <c r="D7641" i="14"/>
  <c r="D7640" i="14"/>
  <c r="D7639" i="14"/>
  <c r="D7638" i="14"/>
  <c r="D7637" i="14"/>
  <c r="D7636" i="14"/>
  <c r="D7635" i="14"/>
  <c r="D7634" i="14"/>
  <c r="D7633" i="14"/>
  <c r="D7632" i="14"/>
  <c r="D7631" i="14"/>
  <c r="D7630" i="14"/>
  <c r="D7629" i="14"/>
  <c r="D7628" i="14"/>
  <c r="D7627" i="14"/>
  <c r="D7626" i="14"/>
  <c r="D7625" i="14"/>
  <c r="D7624" i="14"/>
  <c r="D7623" i="14"/>
  <c r="D7622" i="14"/>
  <c r="D7621" i="14"/>
  <c r="D7620" i="14"/>
  <c r="D7619" i="14"/>
  <c r="D7618" i="14"/>
  <c r="D7617" i="14"/>
  <c r="D7616" i="14"/>
  <c r="D7615" i="14"/>
  <c r="D7614" i="14"/>
  <c r="D7613" i="14"/>
  <c r="D7612" i="14"/>
  <c r="D7611" i="14"/>
  <c r="D7610" i="14"/>
  <c r="D7609" i="14"/>
  <c r="D7608" i="14"/>
  <c r="D7607" i="14"/>
  <c r="D7606" i="14"/>
  <c r="D7605" i="14"/>
  <c r="D7604" i="14"/>
  <c r="D7603" i="14"/>
  <c r="D7602" i="14"/>
  <c r="D7601" i="14"/>
  <c r="D7600" i="14"/>
  <c r="D7599" i="14"/>
  <c r="D7598" i="14"/>
  <c r="D7597" i="14"/>
  <c r="D7596" i="14"/>
  <c r="D7595" i="14"/>
  <c r="D7594" i="14"/>
  <c r="D7593" i="14"/>
  <c r="D7592" i="14"/>
  <c r="D7591" i="14"/>
  <c r="D7590" i="14"/>
  <c r="D7589" i="14"/>
  <c r="D7588" i="14"/>
  <c r="D7587" i="14"/>
  <c r="D7586" i="14"/>
  <c r="D7585" i="14"/>
  <c r="D7584" i="14"/>
  <c r="D7583" i="14"/>
  <c r="D7582" i="14"/>
  <c r="D7581" i="14"/>
  <c r="D7580" i="14"/>
  <c r="D7579" i="14"/>
  <c r="D7578" i="14"/>
  <c r="D7577" i="14"/>
  <c r="D7576" i="14"/>
  <c r="D7575" i="14"/>
  <c r="D7574" i="14"/>
  <c r="D7573" i="14"/>
  <c r="D7572" i="14"/>
  <c r="D7571" i="14"/>
  <c r="D7570" i="14"/>
  <c r="D7569" i="14"/>
  <c r="D7568" i="14"/>
  <c r="D7567" i="14"/>
  <c r="D7566" i="14"/>
  <c r="D7565" i="14"/>
  <c r="D7564" i="14"/>
  <c r="D7563" i="14"/>
  <c r="D7562" i="14"/>
  <c r="D7561" i="14"/>
  <c r="D7560" i="14"/>
  <c r="D7559" i="14"/>
  <c r="D7558" i="14"/>
  <c r="D7557" i="14"/>
  <c r="D7556" i="14"/>
  <c r="D7555" i="14"/>
  <c r="D7554" i="14"/>
  <c r="D7553" i="14"/>
  <c r="D7552" i="14"/>
  <c r="D7551" i="14"/>
  <c r="D7550" i="14"/>
  <c r="D7549" i="14"/>
  <c r="D7548" i="14"/>
  <c r="D7547" i="14"/>
  <c r="D7546" i="14"/>
  <c r="D7545" i="14"/>
  <c r="D7544" i="14"/>
  <c r="D7543" i="14"/>
  <c r="D7542" i="14"/>
  <c r="D7541" i="14"/>
  <c r="D7540" i="14"/>
  <c r="D7539" i="14"/>
  <c r="D7538" i="14"/>
  <c r="D7537" i="14"/>
  <c r="D7536" i="14"/>
  <c r="D7535" i="14"/>
  <c r="D7534" i="14"/>
  <c r="D7533" i="14"/>
  <c r="D7532" i="14"/>
  <c r="D7531" i="14"/>
  <c r="D7530" i="14"/>
  <c r="D7529" i="14"/>
  <c r="D7528" i="14"/>
  <c r="D7527" i="14"/>
  <c r="D7526" i="14"/>
  <c r="D7525" i="14"/>
  <c r="D7524" i="14"/>
  <c r="D7523" i="14"/>
  <c r="D7522" i="14"/>
  <c r="D7521" i="14"/>
  <c r="D7520" i="14"/>
  <c r="D7519" i="14"/>
  <c r="D7518" i="14"/>
  <c r="D7517" i="14"/>
  <c r="D7516" i="14"/>
  <c r="D7515" i="14"/>
  <c r="D7514" i="14"/>
  <c r="D7513" i="14"/>
  <c r="D7512" i="14"/>
  <c r="D7511" i="14"/>
  <c r="D7510" i="14"/>
  <c r="D7509" i="14"/>
  <c r="D7508" i="14"/>
  <c r="D7507" i="14"/>
  <c r="D7506" i="14"/>
  <c r="D7505" i="14"/>
  <c r="D7504" i="14"/>
  <c r="D7503" i="14"/>
  <c r="D7502" i="14"/>
  <c r="D7501" i="14"/>
  <c r="D7500" i="14"/>
  <c r="D7499" i="14"/>
  <c r="D7498" i="14"/>
  <c r="D7497" i="14"/>
  <c r="D7496" i="14"/>
  <c r="D7495" i="14"/>
  <c r="D7494" i="14"/>
  <c r="D7493" i="14"/>
  <c r="D7492" i="14"/>
  <c r="D7491" i="14"/>
  <c r="D7490" i="14"/>
  <c r="D7489" i="14"/>
  <c r="D7488" i="14"/>
  <c r="D7487" i="14"/>
  <c r="D7486" i="14"/>
  <c r="D7485" i="14"/>
  <c r="D7484" i="14"/>
  <c r="D7483" i="14"/>
  <c r="D7482" i="14"/>
  <c r="D7481" i="14"/>
  <c r="D7480" i="14"/>
  <c r="D7479" i="14"/>
  <c r="D7478" i="14"/>
  <c r="D7477" i="14"/>
  <c r="D7476" i="14"/>
  <c r="D7475" i="14"/>
  <c r="D7474" i="14"/>
  <c r="D7473" i="14"/>
  <c r="D7472" i="14"/>
  <c r="D7471" i="14"/>
  <c r="D7470" i="14"/>
  <c r="D7469" i="14"/>
  <c r="D7468" i="14"/>
  <c r="D7467" i="14"/>
  <c r="D7466" i="14"/>
  <c r="D7465" i="14"/>
  <c r="D7464" i="14"/>
  <c r="D7463" i="14"/>
  <c r="D7462" i="14"/>
  <c r="D7461" i="14"/>
  <c r="D7460" i="14"/>
  <c r="D7459" i="14"/>
  <c r="D7458" i="14"/>
  <c r="D7457" i="14"/>
  <c r="D7456" i="14"/>
  <c r="D7455" i="14"/>
  <c r="D7454" i="14"/>
  <c r="D7453" i="14"/>
  <c r="D7452" i="14"/>
  <c r="D7451" i="14"/>
  <c r="D7450" i="14"/>
  <c r="D7449" i="14"/>
  <c r="D7448" i="14"/>
  <c r="D7447" i="14"/>
  <c r="D7446" i="14"/>
  <c r="D7445" i="14"/>
  <c r="D7444" i="14"/>
  <c r="D7443" i="14"/>
  <c r="D7442" i="14"/>
  <c r="D7441" i="14"/>
  <c r="D7440" i="14"/>
  <c r="D7439" i="14"/>
  <c r="D7438" i="14"/>
  <c r="D7437" i="14"/>
  <c r="D7436" i="14"/>
  <c r="D7435" i="14"/>
  <c r="D7434" i="14"/>
  <c r="D7433" i="14"/>
  <c r="D7432" i="14"/>
  <c r="D7431" i="14"/>
  <c r="D7430" i="14"/>
  <c r="D7429" i="14"/>
  <c r="D7428" i="14"/>
  <c r="D7427" i="14"/>
  <c r="D7426" i="14"/>
  <c r="D7425" i="14"/>
  <c r="D7424" i="14"/>
  <c r="D7423" i="14"/>
  <c r="D7422" i="14"/>
  <c r="D7421" i="14"/>
  <c r="D7420" i="14"/>
  <c r="D7419" i="14"/>
  <c r="D7418" i="14"/>
  <c r="D7417" i="14"/>
  <c r="D7416" i="14"/>
  <c r="D7415" i="14"/>
  <c r="D7414" i="14"/>
  <c r="D7413" i="14"/>
  <c r="D7412" i="14"/>
  <c r="D7411" i="14"/>
  <c r="D7410" i="14"/>
  <c r="D7409" i="14"/>
  <c r="D7408" i="14"/>
  <c r="D7407" i="14"/>
  <c r="D7406" i="14"/>
  <c r="D7405" i="14"/>
  <c r="D7404" i="14"/>
  <c r="D7403" i="14"/>
  <c r="D7402" i="14"/>
  <c r="D7401" i="14"/>
  <c r="D7400" i="14"/>
  <c r="D7399" i="14"/>
  <c r="D7398" i="14"/>
  <c r="D7397" i="14"/>
  <c r="D7396" i="14"/>
  <c r="D7395" i="14"/>
  <c r="D7394" i="14"/>
  <c r="D7393" i="14"/>
  <c r="D7392" i="14"/>
  <c r="D7391" i="14"/>
  <c r="D7390" i="14"/>
  <c r="D7389" i="14"/>
  <c r="D7388" i="14"/>
  <c r="D7387" i="14"/>
  <c r="D7386" i="14"/>
  <c r="D7385" i="14"/>
  <c r="D7384" i="14"/>
  <c r="D7383" i="14"/>
  <c r="D7382" i="14"/>
  <c r="D7381" i="14"/>
  <c r="D7380" i="14"/>
  <c r="D7379" i="14"/>
  <c r="D7378" i="14"/>
  <c r="D7377" i="14"/>
  <c r="D7376" i="14"/>
  <c r="D7375" i="14"/>
  <c r="D7374" i="14"/>
  <c r="D7373" i="14"/>
  <c r="D7372" i="14"/>
  <c r="D7371" i="14"/>
  <c r="D7370" i="14"/>
  <c r="D7369" i="14"/>
  <c r="D7368" i="14"/>
  <c r="D7367" i="14"/>
  <c r="D7366" i="14"/>
  <c r="D7365" i="14"/>
  <c r="D7364" i="14"/>
  <c r="D7363" i="14"/>
  <c r="D7362" i="14"/>
  <c r="D7361" i="14"/>
  <c r="D7360" i="14"/>
  <c r="D7359" i="14"/>
  <c r="D7358" i="14"/>
  <c r="D7357" i="14"/>
  <c r="D7356" i="14"/>
  <c r="D7355" i="14"/>
  <c r="D7354" i="14"/>
  <c r="D7353" i="14"/>
  <c r="D7352" i="14"/>
  <c r="D7351" i="14"/>
  <c r="D7350" i="14"/>
  <c r="D7349" i="14"/>
  <c r="D7348" i="14"/>
  <c r="D7347" i="14"/>
  <c r="D7346" i="14"/>
  <c r="D7345" i="14"/>
  <c r="D7344" i="14"/>
  <c r="D7343" i="14"/>
  <c r="D7342" i="14"/>
  <c r="D7341" i="14"/>
  <c r="D7340" i="14"/>
  <c r="D7339" i="14"/>
  <c r="D7338" i="14"/>
  <c r="D7337" i="14"/>
  <c r="D7336" i="14"/>
  <c r="D7335" i="14"/>
  <c r="D7334" i="14"/>
  <c r="D7333" i="14"/>
  <c r="D7332" i="14"/>
  <c r="D7331" i="14"/>
  <c r="D7330" i="14"/>
  <c r="D7329" i="14"/>
  <c r="D7328" i="14"/>
  <c r="D7327" i="14"/>
  <c r="D7326" i="14"/>
  <c r="D7325" i="14"/>
  <c r="D7324" i="14"/>
  <c r="D7323" i="14"/>
  <c r="D7322" i="14"/>
  <c r="D7321" i="14"/>
  <c r="D7320" i="14"/>
  <c r="D7319" i="14"/>
  <c r="D7318" i="14"/>
  <c r="D7317" i="14"/>
  <c r="D7316" i="14"/>
  <c r="D7315" i="14"/>
  <c r="D7314" i="14"/>
  <c r="D7313" i="14"/>
  <c r="D7312" i="14"/>
  <c r="D7311" i="14"/>
  <c r="D7310" i="14"/>
  <c r="D7309" i="14"/>
  <c r="D7308" i="14"/>
  <c r="D7307" i="14"/>
  <c r="D7306" i="14"/>
  <c r="D7305" i="14"/>
  <c r="D7304" i="14"/>
  <c r="D7303" i="14"/>
  <c r="D7302" i="14"/>
  <c r="D7301" i="14"/>
  <c r="D7300" i="14"/>
  <c r="D7299" i="14"/>
  <c r="D7298" i="14"/>
  <c r="D7297" i="14"/>
  <c r="D7296" i="14"/>
  <c r="D7295" i="14"/>
  <c r="D7294" i="14"/>
  <c r="D7293" i="14"/>
  <c r="D7292" i="14"/>
  <c r="D7291" i="14"/>
  <c r="D7290" i="14"/>
  <c r="D7289" i="14"/>
  <c r="D7288" i="14"/>
  <c r="D7287" i="14"/>
  <c r="D7286" i="14"/>
  <c r="D7285" i="14"/>
  <c r="D7284" i="14"/>
  <c r="D7283" i="14"/>
  <c r="D7282" i="14"/>
  <c r="D7281" i="14"/>
  <c r="D7280" i="14"/>
  <c r="D7279" i="14"/>
  <c r="D7278" i="14"/>
  <c r="D7277" i="14"/>
  <c r="D7276" i="14"/>
  <c r="D7275" i="14"/>
  <c r="D7274" i="14"/>
  <c r="D7273" i="14"/>
  <c r="D7272" i="14"/>
  <c r="D7271" i="14"/>
  <c r="D7270" i="14"/>
  <c r="D7269" i="14"/>
  <c r="D7268" i="14"/>
  <c r="D7267" i="14"/>
  <c r="D7266" i="14"/>
  <c r="D7265" i="14"/>
  <c r="D7264" i="14"/>
  <c r="D7263" i="14"/>
  <c r="D7262" i="14"/>
  <c r="D7261" i="14"/>
  <c r="D7260" i="14"/>
  <c r="D7259" i="14"/>
  <c r="D7258" i="14"/>
  <c r="D7257" i="14"/>
  <c r="D7256" i="14"/>
  <c r="D7255" i="14"/>
  <c r="D7254" i="14"/>
  <c r="D7253" i="14"/>
  <c r="D7252" i="14"/>
  <c r="D7251" i="14"/>
  <c r="D7250" i="14"/>
  <c r="D7249" i="14"/>
  <c r="D7248" i="14"/>
  <c r="D7247" i="14"/>
  <c r="D7246" i="14"/>
  <c r="D7245" i="14"/>
  <c r="D7244" i="14"/>
  <c r="D7243" i="14"/>
  <c r="D7242" i="14"/>
  <c r="D7241" i="14"/>
  <c r="D7240" i="14"/>
  <c r="D7239" i="14"/>
  <c r="D7238" i="14"/>
  <c r="D7237" i="14"/>
  <c r="D7236" i="14"/>
  <c r="D7235" i="14"/>
  <c r="D7234" i="14"/>
  <c r="D7233" i="14"/>
  <c r="D7232" i="14"/>
  <c r="D7231" i="14"/>
  <c r="D7230" i="14"/>
  <c r="D7229" i="14"/>
  <c r="D7228" i="14"/>
  <c r="D7227" i="14"/>
  <c r="D7226" i="14"/>
  <c r="D7225" i="14"/>
  <c r="D7224" i="14"/>
  <c r="D7223" i="14"/>
  <c r="D7222" i="14"/>
  <c r="D7221" i="14"/>
  <c r="D7220" i="14"/>
  <c r="D7219" i="14"/>
  <c r="D7218" i="14"/>
  <c r="D7217" i="14"/>
  <c r="D7216" i="14"/>
  <c r="D7215" i="14"/>
  <c r="D7214" i="14"/>
  <c r="D7213" i="14"/>
  <c r="D7212" i="14"/>
  <c r="D7211" i="14"/>
  <c r="D7210" i="14"/>
  <c r="D7209" i="14"/>
  <c r="D7208" i="14"/>
  <c r="D7207" i="14"/>
  <c r="D7206" i="14"/>
  <c r="D7205" i="14"/>
  <c r="D7204" i="14"/>
  <c r="D7203" i="14"/>
  <c r="D7202" i="14"/>
  <c r="D7201" i="14"/>
  <c r="D7200" i="14"/>
  <c r="D7199" i="14"/>
  <c r="D7198" i="14"/>
  <c r="D7197" i="14"/>
  <c r="D7196" i="14"/>
  <c r="D7195" i="14"/>
  <c r="D7194" i="14"/>
  <c r="D7193" i="14"/>
  <c r="D7192" i="14"/>
  <c r="D7191" i="14"/>
  <c r="D7190" i="14"/>
  <c r="D7189" i="14"/>
  <c r="D7188" i="14"/>
  <c r="D7187" i="14"/>
  <c r="D7186" i="14"/>
  <c r="D7185" i="14"/>
  <c r="D7184" i="14"/>
  <c r="D7183" i="14"/>
  <c r="D7182" i="14"/>
  <c r="D7181" i="14"/>
  <c r="D7180" i="14"/>
  <c r="D7179" i="14"/>
  <c r="D7178" i="14"/>
  <c r="D7177" i="14"/>
  <c r="D7176" i="14"/>
  <c r="D7175" i="14"/>
  <c r="D7174" i="14"/>
  <c r="D7173" i="14"/>
  <c r="D7172" i="14"/>
  <c r="D7171" i="14"/>
  <c r="D7170" i="14"/>
  <c r="D7169" i="14"/>
  <c r="D7168" i="14"/>
  <c r="D7167" i="14"/>
  <c r="D7166" i="14"/>
  <c r="D7165" i="14"/>
  <c r="D7164" i="14"/>
  <c r="D7163" i="14"/>
  <c r="D7162" i="14"/>
  <c r="D7161" i="14"/>
  <c r="D7160" i="14"/>
  <c r="D7159" i="14"/>
  <c r="D7158" i="14"/>
  <c r="D7157" i="14"/>
  <c r="D7156" i="14"/>
  <c r="D7155" i="14"/>
  <c r="D7154" i="14"/>
  <c r="D7153" i="14"/>
  <c r="D7152" i="14"/>
  <c r="D7151" i="14"/>
  <c r="D7150" i="14"/>
  <c r="D7149" i="14"/>
  <c r="D7148" i="14"/>
  <c r="D7147" i="14"/>
  <c r="D7146" i="14"/>
  <c r="D7145" i="14"/>
  <c r="D7144" i="14"/>
  <c r="D7143" i="14"/>
  <c r="D7142" i="14"/>
  <c r="D7141" i="14"/>
  <c r="D7140" i="14"/>
  <c r="D7139" i="14"/>
  <c r="D7138" i="14"/>
  <c r="D7137" i="14"/>
  <c r="D7136" i="14"/>
  <c r="D7135" i="14"/>
  <c r="D7134" i="14"/>
  <c r="D7133" i="14"/>
  <c r="D7132" i="14"/>
  <c r="D7131" i="14"/>
  <c r="D7130" i="14"/>
  <c r="D7129" i="14"/>
  <c r="D7128" i="14"/>
  <c r="D7127" i="14"/>
  <c r="D7126" i="14"/>
  <c r="D7125" i="14"/>
  <c r="D7124" i="14"/>
  <c r="D7123" i="14"/>
  <c r="D7122" i="14"/>
  <c r="D7121" i="14"/>
  <c r="D7120" i="14"/>
  <c r="D7119" i="14"/>
  <c r="D7118" i="14"/>
  <c r="D7117" i="14"/>
  <c r="D7116" i="14"/>
  <c r="D7115" i="14"/>
  <c r="D7114" i="14"/>
  <c r="D7113" i="14"/>
  <c r="D7112" i="14"/>
  <c r="D7111" i="14"/>
  <c r="D7110" i="14"/>
  <c r="D7109" i="14"/>
  <c r="D7108" i="14"/>
  <c r="D7107" i="14"/>
  <c r="D7106" i="14"/>
  <c r="D7105" i="14"/>
  <c r="D7104" i="14"/>
  <c r="D7103" i="14"/>
  <c r="D7102" i="14"/>
  <c r="D7101" i="14"/>
  <c r="D7100" i="14"/>
  <c r="D7099" i="14"/>
  <c r="D7098" i="14"/>
  <c r="D7097" i="14"/>
  <c r="D7096" i="14"/>
  <c r="D7095" i="14"/>
  <c r="D7094" i="14"/>
  <c r="D7093" i="14"/>
  <c r="D7092" i="14"/>
  <c r="D7091" i="14"/>
  <c r="D7090" i="14"/>
  <c r="D7089" i="14"/>
  <c r="D7088" i="14"/>
  <c r="D7087" i="14"/>
  <c r="D7086" i="14"/>
  <c r="D7085" i="14"/>
  <c r="D7084" i="14"/>
  <c r="D7083" i="14"/>
  <c r="D7082" i="14"/>
  <c r="D7081" i="14"/>
  <c r="D7080" i="14"/>
  <c r="D7079" i="14"/>
  <c r="D7078" i="14"/>
  <c r="D7077" i="14"/>
  <c r="D7076" i="14"/>
  <c r="D7075" i="14"/>
  <c r="D7074" i="14"/>
  <c r="D7073" i="14"/>
  <c r="D7072" i="14"/>
  <c r="D7071" i="14"/>
  <c r="D7070" i="14"/>
  <c r="D7069" i="14"/>
  <c r="D7068" i="14"/>
  <c r="D7067" i="14"/>
  <c r="D7066" i="14"/>
  <c r="D7065" i="14"/>
  <c r="D7064" i="14"/>
  <c r="D7063" i="14"/>
  <c r="D7062" i="14"/>
  <c r="D7061" i="14"/>
  <c r="D7060" i="14"/>
  <c r="D7059" i="14"/>
  <c r="D7058" i="14"/>
  <c r="D7057" i="14"/>
  <c r="D7056" i="14"/>
  <c r="D7055" i="14"/>
  <c r="D7054" i="14"/>
  <c r="D7053" i="14"/>
  <c r="D7052" i="14"/>
  <c r="D7051" i="14"/>
  <c r="D7050" i="14"/>
  <c r="D7049" i="14"/>
  <c r="D7048" i="14"/>
  <c r="D7047" i="14"/>
  <c r="D7046" i="14"/>
  <c r="D7045" i="14"/>
  <c r="D7044" i="14"/>
  <c r="D7043" i="14"/>
  <c r="D7042" i="14"/>
  <c r="D7041" i="14"/>
  <c r="D7040" i="14"/>
  <c r="D7039" i="14"/>
  <c r="D7038" i="14"/>
  <c r="D7037" i="14"/>
  <c r="D7036" i="14"/>
  <c r="D7035" i="14"/>
  <c r="D7034" i="14"/>
  <c r="D7033" i="14"/>
  <c r="D7032" i="14"/>
  <c r="D7031" i="14"/>
  <c r="D7030" i="14"/>
  <c r="D7029" i="14"/>
  <c r="D7028" i="14"/>
  <c r="D7027" i="14"/>
  <c r="D7026" i="14"/>
  <c r="D7025" i="14"/>
  <c r="D7024" i="14"/>
  <c r="D7023" i="14"/>
  <c r="D7022" i="14"/>
  <c r="D7021" i="14"/>
  <c r="D7020" i="14"/>
  <c r="D7019" i="14"/>
  <c r="D7018" i="14"/>
  <c r="D7017" i="14"/>
  <c r="D7016" i="14"/>
  <c r="D7015" i="14"/>
  <c r="D7014" i="14"/>
  <c r="D7013" i="14"/>
  <c r="D7012" i="14"/>
  <c r="D7011" i="14"/>
  <c r="D7010" i="14"/>
  <c r="D7009" i="14"/>
  <c r="D7008" i="14"/>
  <c r="D7007" i="14"/>
  <c r="D7006" i="14"/>
  <c r="D7005" i="14"/>
  <c r="D7004" i="14"/>
  <c r="D7003" i="14"/>
  <c r="D7002" i="14"/>
  <c r="D7001" i="14"/>
  <c r="D7000" i="14"/>
  <c r="D6999" i="14"/>
  <c r="D6998" i="14"/>
  <c r="D6997" i="14"/>
  <c r="D6996" i="14"/>
  <c r="D6995" i="14"/>
  <c r="D6994" i="14"/>
  <c r="D6993" i="14"/>
  <c r="D6992" i="14"/>
  <c r="D6991" i="14"/>
  <c r="D6990" i="14"/>
  <c r="D6989" i="14"/>
  <c r="D6988" i="14"/>
  <c r="D6987" i="14"/>
  <c r="D6986" i="14"/>
  <c r="D6985" i="14"/>
  <c r="D6984" i="14"/>
  <c r="D6983" i="14"/>
  <c r="D6982" i="14"/>
  <c r="D6981" i="14"/>
  <c r="D6980" i="14"/>
  <c r="D6979" i="14"/>
  <c r="D6978" i="14"/>
  <c r="D6977" i="14"/>
  <c r="D6976" i="14"/>
  <c r="D6975" i="14"/>
  <c r="D6974" i="14"/>
  <c r="D6973" i="14"/>
  <c r="D6972" i="14"/>
  <c r="D6971" i="14"/>
  <c r="D6970" i="14"/>
  <c r="D6969" i="14"/>
  <c r="D6968" i="14"/>
  <c r="D6967" i="14"/>
  <c r="D6966" i="14"/>
  <c r="D6965" i="14"/>
  <c r="D6964" i="14"/>
  <c r="D6963" i="14"/>
  <c r="D6962" i="14"/>
  <c r="D6961" i="14"/>
  <c r="D6960" i="14"/>
  <c r="D6959" i="14"/>
  <c r="D6958" i="14"/>
  <c r="D6957" i="14"/>
  <c r="D6956" i="14"/>
  <c r="D6955" i="14"/>
  <c r="D6954" i="14"/>
  <c r="D6953" i="14"/>
  <c r="D6952" i="14"/>
  <c r="D6951" i="14"/>
  <c r="D6950" i="14"/>
  <c r="D6949" i="14"/>
  <c r="D6948" i="14"/>
  <c r="D6947" i="14"/>
  <c r="D6946" i="14"/>
  <c r="D6945" i="14"/>
  <c r="D6944" i="14"/>
  <c r="D6943" i="14"/>
  <c r="D6942" i="14"/>
  <c r="D6941" i="14"/>
  <c r="D6940" i="14"/>
  <c r="D6939" i="14"/>
  <c r="D6938" i="14"/>
  <c r="D6937" i="14"/>
  <c r="D6936" i="14"/>
  <c r="D6935" i="14"/>
  <c r="D6934" i="14"/>
  <c r="D6933" i="14"/>
  <c r="D6932" i="14"/>
  <c r="D6931" i="14"/>
  <c r="D6930" i="14"/>
  <c r="D6929" i="14"/>
  <c r="D6928" i="14"/>
  <c r="D6927" i="14"/>
  <c r="D6926" i="14"/>
  <c r="D6925" i="14"/>
  <c r="D6924" i="14"/>
  <c r="D6923" i="14"/>
  <c r="D6922" i="14"/>
  <c r="D6921" i="14"/>
  <c r="D6920" i="14"/>
  <c r="D6919" i="14"/>
  <c r="D6918" i="14"/>
  <c r="D6917" i="14"/>
  <c r="D6916" i="14"/>
  <c r="D6915" i="14"/>
  <c r="D6914" i="14"/>
  <c r="D6913" i="14"/>
  <c r="D6912" i="14"/>
  <c r="D6911" i="14"/>
  <c r="D6910" i="14"/>
  <c r="D6909" i="14"/>
  <c r="D6908" i="14"/>
  <c r="D6907" i="14"/>
  <c r="D6906" i="14"/>
  <c r="D6905" i="14"/>
  <c r="D6904" i="14"/>
  <c r="D6903" i="14"/>
  <c r="D6902" i="14"/>
  <c r="D6901" i="14"/>
  <c r="D6900" i="14"/>
  <c r="D6899" i="14"/>
  <c r="D6898" i="14"/>
  <c r="D6897" i="14"/>
  <c r="D6896" i="14"/>
  <c r="D6895" i="14"/>
  <c r="D6894" i="14"/>
  <c r="D6893" i="14"/>
  <c r="D6892" i="14"/>
  <c r="D6891" i="14"/>
  <c r="D6890" i="14"/>
  <c r="D6889" i="14"/>
  <c r="D6888" i="14"/>
  <c r="D6887" i="14"/>
  <c r="D6886" i="14"/>
  <c r="D6885" i="14"/>
  <c r="D6884" i="14"/>
  <c r="D6883" i="14"/>
  <c r="D6882" i="14"/>
  <c r="D6881" i="14"/>
  <c r="D6880" i="14"/>
  <c r="D6879" i="14"/>
  <c r="D6878" i="14"/>
  <c r="D6877" i="14"/>
  <c r="D6876" i="14"/>
  <c r="D6875" i="14"/>
  <c r="D6874" i="14"/>
  <c r="D6873" i="14"/>
  <c r="D6872" i="14"/>
  <c r="D6871" i="14"/>
  <c r="D6870" i="14"/>
  <c r="D6869" i="14"/>
  <c r="D6868" i="14"/>
  <c r="D6867" i="14"/>
  <c r="D6866" i="14"/>
  <c r="D6865" i="14"/>
  <c r="D6864" i="14"/>
  <c r="D6863" i="14"/>
  <c r="D6862" i="14"/>
  <c r="D6861" i="14"/>
  <c r="D6860" i="14"/>
  <c r="D6859" i="14"/>
  <c r="D6858" i="14"/>
  <c r="D6857" i="14"/>
  <c r="D6856" i="14"/>
  <c r="D6855" i="14"/>
  <c r="D6854" i="14"/>
  <c r="D6853" i="14"/>
  <c r="D6852" i="14"/>
  <c r="D6851" i="14"/>
  <c r="D6850" i="14"/>
  <c r="D6849" i="14"/>
  <c r="D6848" i="14"/>
  <c r="D6847" i="14"/>
  <c r="D6846" i="14"/>
  <c r="D6845" i="14"/>
  <c r="D6844" i="14"/>
  <c r="D6843" i="14"/>
  <c r="D6842" i="14"/>
  <c r="D6841" i="14"/>
  <c r="D6840" i="14"/>
  <c r="D6839" i="14"/>
  <c r="D6838" i="14"/>
  <c r="D6837" i="14"/>
  <c r="D6836" i="14"/>
  <c r="D6835" i="14"/>
  <c r="D6834" i="14"/>
  <c r="D6833" i="14"/>
  <c r="D6832" i="14"/>
  <c r="D6831" i="14"/>
  <c r="D6830" i="14"/>
  <c r="D6829" i="14"/>
  <c r="D6828" i="14"/>
  <c r="D6827" i="14"/>
  <c r="D6826" i="14"/>
  <c r="D6825" i="14"/>
  <c r="D6824" i="14"/>
  <c r="D6823" i="14"/>
  <c r="D6822" i="14"/>
  <c r="D6821" i="14"/>
  <c r="D6820" i="14"/>
  <c r="D6819" i="14"/>
  <c r="D6818" i="14"/>
  <c r="D6817" i="14"/>
  <c r="D6816" i="14"/>
  <c r="D6815" i="14"/>
  <c r="D6814" i="14"/>
  <c r="D6813" i="14"/>
  <c r="D6812" i="14"/>
  <c r="D6811" i="14"/>
  <c r="D6810" i="14"/>
  <c r="D6809" i="14"/>
  <c r="D6808" i="14"/>
  <c r="D6807" i="14"/>
  <c r="D6806" i="14"/>
  <c r="D6805" i="14"/>
  <c r="D6804" i="14"/>
  <c r="D6803" i="14"/>
  <c r="D6802" i="14"/>
  <c r="D6801" i="14"/>
  <c r="D6800" i="14"/>
  <c r="D6799" i="14"/>
  <c r="D6798" i="14"/>
  <c r="D6797" i="14"/>
  <c r="D6796" i="14"/>
  <c r="D6795" i="14"/>
  <c r="D6794" i="14"/>
  <c r="D6793" i="14"/>
  <c r="D6792" i="14"/>
  <c r="D6791" i="14"/>
  <c r="D6790" i="14"/>
  <c r="D6789" i="14"/>
  <c r="D6788" i="14"/>
  <c r="D6787" i="14"/>
  <c r="D6786" i="14"/>
  <c r="D6785" i="14"/>
  <c r="D6784" i="14"/>
  <c r="D6783" i="14"/>
  <c r="D6782" i="14"/>
  <c r="D6781" i="14"/>
  <c r="D6780" i="14"/>
  <c r="D6779" i="14"/>
  <c r="D6778" i="14"/>
  <c r="D6777" i="14"/>
  <c r="D6776" i="14"/>
  <c r="D6775" i="14"/>
  <c r="D6774" i="14"/>
  <c r="D6773" i="14"/>
  <c r="D6772" i="14"/>
  <c r="D6771" i="14"/>
  <c r="D6770" i="14"/>
  <c r="D6769" i="14"/>
  <c r="D6768" i="14"/>
  <c r="D6767" i="14"/>
  <c r="D6766" i="14"/>
  <c r="D6765" i="14"/>
  <c r="D6764" i="14"/>
  <c r="D6763" i="14"/>
  <c r="D6762" i="14"/>
  <c r="D6761" i="14"/>
  <c r="D6760" i="14"/>
  <c r="D6759" i="14"/>
  <c r="D6758" i="14"/>
  <c r="D6757" i="14"/>
  <c r="D6756" i="14"/>
  <c r="D6755" i="14"/>
  <c r="D6754" i="14"/>
  <c r="D6753" i="14"/>
  <c r="D6752" i="14"/>
  <c r="D6751" i="14"/>
  <c r="D6750" i="14"/>
  <c r="D6749" i="14"/>
  <c r="D6748" i="14"/>
  <c r="D6747" i="14"/>
  <c r="D6746" i="14"/>
  <c r="D6745" i="14"/>
  <c r="D6744" i="14"/>
  <c r="D6743" i="14"/>
  <c r="D6742" i="14"/>
  <c r="D6741" i="14"/>
  <c r="D6740" i="14"/>
  <c r="D6739" i="14"/>
  <c r="D6738" i="14"/>
  <c r="D6737" i="14"/>
  <c r="D6736" i="14"/>
  <c r="D6735" i="14"/>
  <c r="D6734" i="14"/>
  <c r="D6733" i="14"/>
  <c r="D6732" i="14"/>
  <c r="D6731" i="14"/>
  <c r="D6730" i="14"/>
  <c r="D6729" i="14"/>
  <c r="D6728" i="14"/>
  <c r="D6727" i="14"/>
  <c r="D6726" i="14"/>
  <c r="D6725" i="14"/>
  <c r="D6724" i="14"/>
  <c r="D6723" i="14"/>
  <c r="D6722" i="14"/>
  <c r="D6721" i="14"/>
  <c r="D6720" i="14"/>
  <c r="D6719" i="14"/>
  <c r="D6718" i="14"/>
  <c r="D6717" i="14"/>
  <c r="D6716" i="14"/>
  <c r="D6715" i="14"/>
  <c r="D6714" i="14"/>
  <c r="D6713" i="14"/>
  <c r="D6712" i="14"/>
  <c r="D6711" i="14"/>
  <c r="D6710" i="14"/>
  <c r="D6709" i="14"/>
  <c r="D6708" i="14"/>
  <c r="D6707" i="14"/>
  <c r="D6706" i="14"/>
  <c r="D6705" i="14"/>
  <c r="D6704" i="14"/>
  <c r="D6703" i="14"/>
  <c r="D6702" i="14"/>
  <c r="D6701" i="14"/>
  <c r="D6700" i="14"/>
  <c r="D6699" i="14"/>
  <c r="D6698" i="14"/>
  <c r="D6697" i="14"/>
  <c r="D6696" i="14"/>
  <c r="D6695" i="14"/>
  <c r="D6694" i="14"/>
  <c r="D6693" i="14"/>
  <c r="D6692" i="14"/>
  <c r="D6691" i="14"/>
  <c r="D6690" i="14"/>
  <c r="D6689" i="14"/>
  <c r="D6688" i="14"/>
  <c r="D6687" i="14"/>
  <c r="D6686" i="14"/>
  <c r="D6685" i="14"/>
  <c r="D6684" i="14"/>
  <c r="D6683" i="14"/>
  <c r="D6682" i="14"/>
  <c r="D6681" i="14"/>
  <c r="D6680" i="14"/>
  <c r="D6679" i="14"/>
  <c r="D6678" i="14"/>
  <c r="D6677" i="14"/>
  <c r="D6676" i="14"/>
  <c r="D6675" i="14"/>
  <c r="D6674" i="14"/>
  <c r="D6673" i="14"/>
  <c r="D6672" i="14"/>
  <c r="D6671" i="14"/>
  <c r="D6670" i="14"/>
  <c r="D6669" i="14"/>
  <c r="D6668" i="14"/>
  <c r="D6667" i="14"/>
  <c r="D6666" i="14"/>
  <c r="D6665" i="14"/>
  <c r="D6664" i="14"/>
  <c r="D6663" i="14"/>
  <c r="D6662" i="14"/>
  <c r="D6661" i="14"/>
  <c r="D6660" i="14"/>
  <c r="D6659" i="14"/>
  <c r="D6658" i="14"/>
  <c r="D6657" i="14"/>
  <c r="D6656" i="14"/>
  <c r="D6655" i="14"/>
  <c r="D6654" i="14"/>
  <c r="D6653" i="14"/>
  <c r="D6652" i="14"/>
  <c r="D6651" i="14"/>
  <c r="D6650" i="14"/>
  <c r="D6649" i="14"/>
  <c r="D6648" i="14"/>
  <c r="D6647" i="14"/>
  <c r="D6646" i="14"/>
  <c r="D6645" i="14"/>
  <c r="D6644" i="14"/>
  <c r="D6643" i="14"/>
  <c r="D6642" i="14"/>
  <c r="D6641" i="14"/>
  <c r="D6640" i="14"/>
  <c r="D6639" i="14"/>
  <c r="D6638" i="14"/>
  <c r="D6637" i="14"/>
  <c r="D6636" i="14"/>
  <c r="D6635" i="14"/>
  <c r="D6634" i="14"/>
  <c r="D6633" i="14"/>
  <c r="D6632" i="14"/>
  <c r="D6631" i="14"/>
  <c r="D6630" i="14"/>
  <c r="D6629" i="14"/>
  <c r="D6628" i="14"/>
  <c r="D6627" i="14"/>
  <c r="D6626" i="14"/>
  <c r="D6625" i="14"/>
  <c r="D6624" i="14"/>
  <c r="D6623" i="14"/>
  <c r="D6622" i="14"/>
  <c r="D6621" i="14"/>
  <c r="D6620" i="14"/>
  <c r="D6619" i="14"/>
  <c r="D6618" i="14"/>
  <c r="D6617" i="14"/>
  <c r="D6616" i="14"/>
  <c r="D6615" i="14"/>
  <c r="D6614" i="14"/>
  <c r="D6613" i="14"/>
  <c r="D6612" i="14"/>
  <c r="D6611" i="14"/>
  <c r="D6610" i="14"/>
  <c r="D6609" i="14"/>
  <c r="D6608" i="14"/>
  <c r="D6607" i="14"/>
  <c r="D6606" i="14"/>
  <c r="D6605" i="14"/>
  <c r="D6604" i="14"/>
  <c r="D6603" i="14"/>
  <c r="D6602" i="14"/>
  <c r="D6601" i="14"/>
  <c r="D6600" i="14"/>
  <c r="D6599" i="14"/>
  <c r="D6598" i="14"/>
  <c r="D6597" i="14"/>
  <c r="D6596" i="14"/>
  <c r="D6595" i="14"/>
  <c r="D6594" i="14"/>
  <c r="D6593" i="14"/>
  <c r="D6592" i="14"/>
  <c r="D6591" i="14"/>
  <c r="D6590" i="14"/>
  <c r="D6589" i="14"/>
  <c r="D6588" i="14"/>
  <c r="D6587" i="14"/>
  <c r="D6586" i="14"/>
  <c r="D6585" i="14"/>
  <c r="D6584" i="14"/>
  <c r="D6583" i="14"/>
  <c r="D6582" i="14"/>
  <c r="D6581" i="14"/>
  <c r="D6580" i="14"/>
  <c r="D6579" i="14"/>
  <c r="D6578" i="14"/>
  <c r="D6577" i="14"/>
  <c r="D6576" i="14"/>
  <c r="D6575" i="14"/>
  <c r="D6574" i="14"/>
  <c r="D6573" i="14"/>
  <c r="D6572" i="14"/>
  <c r="D6571" i="14"/>
  <c r="D6570" i="14"/>
  <c r="D6569" i="14"/>
  <c r="D6568" i="14"/>
  <c r="D6567" i="14"/>
  <c r="D6566" i="14"/>
  <c r="D6565" i="14"/>
  <c r="D6564" i="14"/>
  <c r="D6563" i="14"/>
  <c r="D6562" i="14"/>
  <c r="D6561" i="14"/>
  <c r="D6560" i="14"/>
  <c r="D6559" i="14"/>
  <c r="D6558" i="14"/>
  <c r="D6557" i="14"/>
  <c r="D6556" i="14"/>
  <c r="D6555" i="14"/>
  <c r="D6554" i="14"/>
  <c r="D6553" i="14"/>
  <c r="D6552" i="14"/>
  <c r="D6551" i="14"/>
  <c r="D6550" i="14"/>
  <c r="D6549" i="14"/>
  <c r="D6548" i="14"/>
  <c r="D6547" i="14"/>
  <c r="D6546" i="14"/>
  <c r="D6545" i="14"/>
  <c r="D6544" i="14"/>
  <c r="D6543" i="14"/>
  <c r="D6542" i="14"/>
  <c r="D6541" i="14"/>
  <c r="D6540" i="14"/>
  <c r="D6539" i="14"/>
  <c r="D6538" i="14"/>
  <c r="D6537" i="14"/>
  <c r="D6536" i="14"/>
  <c r="D6535" i="14"/>
  <c r="D6534" i="14"/>
  <c r="D6533" i="14"/>
  <c r="D6532" i="14"/>
  <c r="D6531" i="14"/>
  <c r="D6530" i="14"/>
  <c r="D6529" i="14"/>
  <c r="D6528" i="14"/>
  <c r="D6527" i="14"/>
  <c r="D6526" i="14"/>
  <c r="D6525" i="14"/>
  <c r="D6524" i="14"/>
  <c r="D6523" i="14"/>
  <c r="D6522" i="14"/>
  <c r="D6521" i="14"/>
  <c r="D6520" i="14"/>
  <c r="D6519" i="14"/>
  <c r="D6518" i="14"/>
  <c r="D6517" i="14"/>
  <c r="D6516" i="14"/>
  <c r="D6515" i="14"/>
  <c r="D6514" i="14"/>
  <c r="D6513" i="14"/>
  <c r="D6512" i="14"/>
  <c r="D6511" i="14"/>
  <c r="D6510" i="14"/>
  <c r="D6509" i="14"/>
  <c r="D6508" i="14"/>
  <c r="D6507" i="14"/>
  <c r="D6506" i="14"/>
  <c r="D6505" i="14"/>
  <c r="D6504" i="14"/>
  <c r="D6503" i="14"/>
  <c r="D6502" i="14"/>
  <c r="D6501" i="14"/>
  <c r="D6500" i="14"/>
  <c r="D6499" i="14"/>
  <c r="D6498" i="14"/>
  <c r="D6497" i="14"/>
  <c r="D6496" i="14"/>
  <c r="D6495" i="14"/>
  <c r="D6494" i="14"/>
  <c r="D6493" i="14"/>
  <c r="D6492" i="14"/>
  <c r="D6491" i="14"/>
  <c r="D6490" i="14"/>
  <c r="D6489" i="14"/>
  <c r="D6488" i="14"/>
  <c r="D6487" i="14"/>
  <c r="D6486" i="14"/>
  <c r="D6485" i="14"/>
  <c r="D6484" i="14"/>
  <c r="D6483" i="14"/>
  <c r="D6482" i="14"/>
  <c r="D6481" i="14"/>
  <c r="D6480" i="14"/>
  <c r="D6479" i="14"/>
  <c r="D6478" i="14"/>
  <c r="D6477" i="14"/>
  <c r="D6476" i="14"/>
  <c r="D6475" i="14"/>
  <c r="D6474" i="14"/>
  <c r="D6473" i="14"/>
  <c r="D6472" i="14"/>
  <c r="D6471" i="14"/>
  <c r="D6470" i="14"/>
  <c r="D6469" i="14"/>
  <c r="D6468" i="14"/>
  <c r="D6467" i="14"/>
  <c r="D6466" i="14"/>
  <c r="D6465" i="14"/>
  <c r="D6464" i="14"/>
  <c r="D6463" i="14"/>
  <c r="D6462" i="14"/>
  <c r="D6461" i="14"/>
  <c r="D6460" i="14"/>
  <c r="D6459" i="14"/>
  <c r="D6458" i="14"/>
  <c r="D6457" i="14"/>
  <c r="D6456" i="14"/>
  <c r="D6455" i="14"/>
  <c r="D6454" i="14"/>
  <c r="D6453" i="14"/>
  <c r="D6452" i="14"/>
  <c r="D6451" i="14"/>
  <c r="D6450" i="14"/>
  <c r="D6449" i="14"/>
  <c r="D6448" i="14"/>
  <c r="D6447" i="14"/>
  <c r="D6446" i="14"/>
  <c r="D6445" i="14"/>
  <c r="D6444" i="14"/>
  <c r="D6443" i="14"/>
  <c r="D6442" i="14"/>
  <c r="D6441" i="14"/>
  <c r="D6440" i="14"/>
  <c r="D6439" i="14"/>
  <c r="D6438" i="14"/>
  <c r="D6437" i="14"/>
  <c r="D6436" i="14"/>
  <c r="D6435" i="14"/>
  <c r="D6434" i="14"/>
  <c r="D6433" i="14"/>
  <c r="D6432" i="14"/>
  <c r="D6431" i="14"/>
  <c r="D6430" i="14"/>
  <c r="D6429" i="14"/>
  <c r="D6428" i="14"/>
  <c r="D6427" i="14"/>
  <c r="D6426" i="14"/>
  <c r="D6425" i="14"/>
  <c r="D6424" i="14"/>
  <c r="D6423" i="14"/>
  <c r="D6422" i="14"/>
  <c r="D6421" i="14"/>
  <c r="D6420" i="14"/>
  <c r="D6419" i="14"/>
  <c r="D6418" i="14"/>
  <c r="D6417" i="14"/>
  <c r="D6416" i="14"/>
  <c r="D6415" i="14"/>
  <c r="D6414" i="14"/>
  <c r="D6413" i="14"/>
  <c r="D6412" i="14"/>
  <c r="D6411" i="14"/>
  <c r="D6410" i="14"/>
  <c r="D6409" i="14"/>
  <c r="D6408" i="14"/>
  <c r="D6407" i="14"/>
  <c r="D6406" i="14"/>
  <c r="D6405" i="14"/>
  <c r="D6404" i="14"/>
  <c r="D6403" i="14"/>
  <c r="D6402" i="14"/>
  <c r="D6401" i="14"/>
  <c r="D6400" i="14"/>
  <c r="D6399" i="14"/>
  <c r="D6398" i="14"/>
  <c r="D6397" i="14"/>
  <c r="D6396" i="14"/>
  <c r="D6395" i="14"/>
  <c r="D6394" i="14"/>
  <c r="D6393" i="14"/>
  <c r="D6392" i="14"/>
  <c r="D6391" i="14"/>
  <c r="D6390" i="14"/>
  <c r="D6389" i="14"/>
  <c r="D6388" i="14"/>
  <c r="D6387" i="14"/>
  <c r="D6386" i="14"/>
  <c r="D6385" i="14"/>
  <c r="D6384" i="14"/>
  <c r="D6383" i="14"/>
  <c r="D6382" i="14"/>
  <c r="D6381" i="14"/>
  <c r="D6380" i="14"/>
  <c r="D6379" i="14"/>
  <c r="D6378" i="14"/>
  <c r="D6377" i="14"/>
  <c r="D6376" i="14"/>
  <c r="D6375" i="14"/>
  <c r="D6374" i="14"/>
  <c r="D6373" i="14"/>
  <c r="D6372" i="14"/>
  <c r="D6371" i="14"/>
  <c r="D6370" i="14"/>
  <c r="D6369" i="14"/>
  <c r="D6368" i="14"/>
  <c r="D6367" i="14"/>
  <c r="D6366" i="14"/>
  <c r="D6365" i="14"/>
  <c r="D6364" i="14"/>
  <c r="D6363" i="14"/>
  <c r="D6362" i="14"/>
  <c r="D6361" i="14"/>
  <c r="D6360" i="14"/>
  <c r="D6359" i="14"/>
  <c r="D6358" i="14"/>
  <c r="D6357" i="14"/>
  <c r="D6356" i="14"/>
  <c r="D6355" i="14"/>
  <c r="D6354" i="14"/>
  <c r="D6353" i="14"/>
  <c r="D6352" i="14"/>
  <c r="D6351" i="14"/>
  <c r="D6350" i="14"/>
  <c r="D6349" i="14"/>
  <c r="D6348" i="14"/>
  <c r="D6347" i="14"/>
  <c r="D6346" i="14"/>
  <c r="D6345" i="14"/>
  <c r="D6344" i="14"/>
  <c r="D6343" i="14"/>
  <c r="D6342" i="14"/>
  <c r="D6341" i="14"/>
  <c r="D6340" i="14"/>
  <c r="D6339" i="14"/>
  <c r="D6338" i="14"/>
  <c r="D6337" i="14"/>
  <c r="D6336" i="14"/>
  <c r="D6335" i="14"/>
  <c r="D6334" i="14"/>
  <c r="D6333" i="14"/>
  <c r="D6332" i="14"/>
  <c r="D6331" i="14"/>
  <c r="D6330" i="14"/>
  <c r="D6329" i="14"/>
  <c r="D6328" i="14"/>
  <c r="D6327" i="14"/>
  <c r="D6326" i="14"/>
  <c r="D6325" i="14"/>
  <c r="D6324" i="14"/>
  <c r="D6323" i="14"/>
  <c r="D6322" i="14"/>
  <c r="D6321" i="14"/>
  <c r="D6320" i="14"/>
  <c r="D6319" i="14"/>
  <c r="D6318" i="14"/>
  <c r="D6317" i="14"/>
  <c r="D6316" i="14"/>
  <c r="D6315" i="14"/>
  <c r="D6314" i="14"/>
  <c r="D6313" i="14"/>
  <c r="D6312" i="14"/>
  <c r="D6311" i="14"/>
  <c r="D6310" i="14"/>
  <c r="D6309" i="14"/>
  <c r="D6308" i="14"/>
  <c r="D6307" i="14"/>
  <c r="D6306" i="14"/>
  <c r="D6305" i="14"/>
  <c r="D6304" i="14"/>
  <c r="D6303" i="14"/>
  <c r="D6302" i="14"/>
  <c r="D6301" i="14"/>
  <c r="D6300" i="14"/>
  <c r="D6299" i="14"/>
  <c r="D6298" i="14"/>
  <c r="D6297" i="14"/>
  <c r="D6296" i="14"/>
  <c r="D6295" i="14"/>
  <c r="D6294" i="14"/>
  <c r="D6293" i="14"/>
  <c r="D6292" i="14"/>
  <c r="D6291" i="14"/>
  <c r="D6290" i="14"/>
  <c r="D6289" i="14"/>
  <c r="D6288" i="14"/>
  <c r="D6287" i="14"/>
  <c r="D6286" i="14"/>
  <c r="D6285" i="14"/>
  <c r="D6284" i="14"/>
  <c r="D6283" i="14"/>
  <c r="D6282" i="14"/>
  <c r="D6281" i="14"/>
  <c r="D6280" i="14"/>
  <c r="D6279" i="14"/>
  <c r="D6278" i="14"/>
  <c r="D6277" i="14"/>
  <c r="D6276" i="14"/>
  <c r="D6275" i="14"/>
  <c r="D6274" i="14"/>
  <c r="D6273" i="14"/>
  <c r="D6272" i="14"/>
  <c r="D6271" i="14"/>
  <c r="D6270" i="14"/>
  <c r="D6269" i="14"/>
  <c r="D6268" i="14"/>
  <c r="D6267" i="14"/>
  <c r="D6266" i="14"/>
  <c r="D6265" i="14"/>
  <c r="D6264" i="14"/>
  <c r="D6263" i="14"/>
  <c r="D6262" i="14"/>
  <c r="D6261" i="14"/>
  <c r="D6260" i="14"/>
  <c r="D6259" i="14"/>
  <c r="D6258" i="14"/>
  <c r="D6257" i="14"/>
  <c r="D6256" i="14"/>
  <c r="D6255" i="14"/>
  <c r="D6254" i="14"/>
  <c r="D6253" i="14"/>
  <c r="D6252" i="14"/>
  <c r="D6251" i="14"/>
  <c r="D6250" i="14"/>
  <c r="D6249" i="14"/>
  <c r="D6248" i="14"/>
  <c r="D6247" i="14"/>
  <c r="D6246" i="14"/>
  <c r="D6245" i="14"/>
  <c r="D6244" i="14"/>
  <c r="D6243" i="14"/>
  <c r="D6242" i="14"/>
  <c r="D6241" i="14"/>
  <c r="D6240" i="14"/>
  <c r="D6239" i="14"/>
  <c r="D6238" i="14"/>
  <c r="D6237" i="14"/>
  <c r="D6236" i="14"/>
  <c r="D6235" i="14"/>
  <c r="D6234" i="14"/>
  <c r="D6233" i="14"/>
  <c r="D6232" i="14"/>
  <c r="D6231" i="14"/>
  <c r="D6230" i="14"/>
  <c r="D6229" i="14"/>
  <c r="D6228" i="14"/>
  <c r="D6227" i="14"/>
  <c r="D6226" i="14"/>
  <c r="D6225" i="14"/>
  <c r="D6224" i="14"/>
  <c r="D6223" i="14"/>
  <c r="D6222" i="14"/>
  <c r="D6221" i="14"/>
  <c r="D6220" i="14"/>
  <c r="D6219" i="14"/>
  <c r="D6218" i="14"/>
  <c r="D6217" i="14"/>
  <c r="D6216" i="14"/>
  <c r="D6215" i="14"/>
  <c r="D6214" i="14"/>
  <c r="D6213" i="14"/>
  <c r="D6212" i="14"/>
  <c r="D6211" i="14"/>
  <c r="D6210" i="14"/>
  <c r="D6209" i="14"/>
  <c r="D6208" i="14"/>
  <c r="D6207" i="14"/>
  <c r="D6206" i="14"/>
  <c r="D6205" i="14"/>
  <c r="D6204" i="14"/>
  <c r="D6203" i="14"/>
  <c r="D6202" i="14"/>
  <c r="D6201" i="14"/>
  <c r="D6200" i="14"/>
  <c r="D6199" i="14"/>
  <c r="D6198" i="14"/>
  <c r="D6197" i="14"/>
  <c r="D6196" i="14"/>
  <c r="D6195" i="14"/>
  <c r="D6194" i="14"/>
  <c r="D6193" i="14"/>
  <c r="D6192" i="14"/>
  <c r="D6191" i="14"/>
  <c r="D6190" i="14"/>
  <c r="D6189" i="14"/>
  <c r="D6188" i="14"/>
  <c r="D6187" i="14"/>
  <c r="D6186" i="14"/>
  <c r="D6185" i="14"/>
  <c r="D6184" i="14"/>
  <c r="D6183" i="14"/>
  <c r="D6182" i="14"/>
  <c r="D6181" i="14"/>
  <c r="D6180" i="14"/>
  <c r="D6179" i="14"/>
  <c r="D6178" i="14"/>
  <c r="D6177" i="14"/>
  <c r="D6176" i="14"/>
  <c r="D6175" i="14"/>
  <c r="D6174" i="14"/>
  <c r="D6173" i="14"/>
  <c r="D6172" i="14"/>
  <c r="D6171" i="14"/>
  <c r="D6170" i="14"/>
  <c r="D6169" i="14"/>
  <c r="D6168" i="14"/>
  <c r="D6167" i="14"/>
  <c r="D6166" i="14"/>
  <c r="D6165" i="14"/>
  <c r="D6164" i="14"/>
  <c r="D6163" i="14"/>
  <c r="D6162" i="14"/>
  <c r="D6161" i="14"/>
  <c r="D6160" i="14"/>
  <c r="D6159" i="14"/>
  <c r="D6158" i="14"/>
  <c r="D6157" i="14"/>
  <c r="D6156" i="14"/>
  <c r="D6155" i="14"/>
  <c r="D6154" i="14"/>
  <c r="D6153" i="14"/>
  <c r="D6152" i="14"/>
  <c r="D6151" i="14"/>
  <c r="D6150" i="14"/>
  <c r="D6149" i="14"/>
  <c r="D6148" i="14"/>
  <c r="D6147" i="14"/>
  <c r="D6146" i="14"/>
  <c r="D6145" i="14"/>
  <c r="D6144" i="14"/>
  <c r="D6143" i="14"/>
  <c r="D6142" i="14"/>
  <c r="D6141" i="14"/>
  <c r="D6140" i="14"/>
  <c r="D6139" i="14"/>
  <c r="D6138" i="14"/>
  <c r="D6137" i="14"/>
  <c r="D6136" i="14"/>
  <c r="D6135" i="14"/>
  <c r="D6134" i="14"/>
  <c r="D6133" i="14"/>
  <c r="D6132" i="14"/>
  <c r="D6131" i="14"/>
  <c r="D6130" i="14"/>
  <c r="D6129" i="14"/>
  <c r="D6128" i="14"/>
  <c r="D6127" i="14"/>
  <c r="D6126" i="14"/>
  <c r="D6125" i="14"/>
  <c r="D6124" i="14"/>
  <c r="D6123" i="14"/>
  <c r="D6122" i="14"/>
  <c r="D6121" i="14"/>
  <c r="D6120" i="14"/>
  <c r="D6119" i="14"/>
  <c r="D6118" i="14"/>
  <c r="D6117" i="14"/>
  <c r="D6116" i="14"/>
  <c r="D6115" i="14"/>
  <c r="D6114" i="14"/>
  <c r="D6113" i="14"/>
  <c r="D6112" i="14"/>
  <c r="D6111" i="14"/>
  <c r="D6110" i="14"/>
  <c r="D6109" i="14"/>
  <c r="D6108" i="14"/>
  <c r="D6107" i="14"/>
  <c r="D6106" i="14"/>
  <c r="D6105" i="14"/>
  <c r="D6104" i="14"/>
  <c r="D6103" i="14"/>
  <c r="D6102" i="14"/>
  <c r="D6101" i="14"/>
  <c r="D6100" i="14"/>
  <c r="D6099" i="14"/>
  <c r="D6098" i="14"/>
  <c r="D6097" i="14"/>
  <c r="D6096" i="14"/>
  <c r="D6095" i="14"/>
  <c r="D6094" i="14"/>
  <c r="D6093" i="14"/>
  <c r="D6092" i="14"/>
  <c r="D6091" i="14"/>
  <c r="D6090" i="14"/>
  <c r="D6089" i="14"/>
  <c r="D6088" i="14"/>
  <c r="D6087" i="14"/>
  <c r="D6086" i="14"/>
  <c r="D6085" i="14"/>
  <c r="D6084" i="14"/>
  <c r="D6083" i="14"/>
  <c r="D6082" i="14"/>
  <c r="D6081" i="14"/>
  <c r="D6080" i="14"/>
  <c r="D6079" i="14"/>
  <c r="D6078" i="14"/>
  <c r="D6077" i="14"/>
  <c r="D6076" i="14"/>
  <c r="D6075" i="14"/>
  <c r="D6074" i="14"/>
  <c r="D6073" i="14"/>
  <c r="D6072" i="14"/>
  <c r="D6071" i="14"/>
  <c r="D6070" i="14"/>
  <c r="D6069" i="14"/>
  <c r="D6068" i="14"/>
  <c r="D6067" i="14"/>
  <c r="D6066" i="14"/>
  <c r="D6065" i="14"/>
  <c r="D6064" i="14"/>
  <c r="D6063" i="14"/>
  <c r="D6062" i="14"/>
  <c r="D6061" i="14"/>
  <c r="D6060" i="14"/>
  <c r="D6059" i="14"/>
  <c r="D6058" i="14"/>
  <c r="D6057" i="14"/>
  <c r="D6056" i="14"/>
  <c r="D6055" i="14"/>
  <c r="D6054" i="14"/>
  <c r="D6053" i="14"/>
  <c r="D6052" i="14"/>
  <c r="D6051" i="14"/>
  <c r="D6050" i="14"/>
  <c r="D6049" i="14"/>
  <c r="D6048" i="14"/>
  <c r="D6047" i="14"/>
  <c r="D6046" i="14"/>
  <c r="D6045" i="14"/>
  <c r="D6044" i="14"/>
  <c r="D6043" i="14"/>
  <c r="D6042" i="14"/>
  <c r="D6041" i="14"/>
  <c r="D6040" i="14"/>
  <c r="D6039" i="14"/>
  <c r="D6038" i="14"/>
  <c r="D6037" i="14"/>
  <c r="D6036" i="14"/>
  <c r="D6035" i="14"/>
  <c r="D6034" i="14"/>
  <c r="D6033" i="14"/>
  <c r="D6032" i="14"/>
  <c r="D6031" i="14"/>
  <c r="D6030" i="14"/>
  <c r="D6029" i="14"/>
  <c r="D6028" i="14"/>
  <c r="D6027" i="14"/>
  <c r="D6026" i="14"/>
  <c r="D6025" i="14"/>
  <c r="D6024" i="14"/>
  <c r="D6023" i="14"/>
  <c r="D6022" i="14"/>
  <c r="D6021" i="14"/>
  <c r="D6020" i="14"/>
  <c r="D6019" i="14"/>
  <c r="D6018" i="14"/>
  <c r="D6017" i="14"/>
  <c r="D6016" i="14"/>
  <c r="D6015" i="14"/>
  <c r="D6014" i="14"/>
  <c r="D6013" i="14"/>
  <c r="D6012" i="14"/>
  <c r="D6011" i="14"/>
  <c r="D6010" i="14"/>
  <c r="D6009" i="14"/>
  <c r="D6008" i="14"/>
  <c r="D6007" i="14"/>
  <c r="D6006" i="14"/>
  <c r="D6005" i="14"/>
  <c r="D6004" i="14"/>
  <c r="D6003" i="14"/>
  <c r="D6002" i="14"/>
  <c r="D6001" i="14"/>
  <c r="D6000" i="14"/>
  <c r="D5999" i="14"/>
  <c r="D5998" i="14"/>
  <c r="D5997" i="14"/>
  <c r="D5996" i="14"/>
  <c r="D5995" i="14"/>
  <c r="D5994" i="14"/>
  <c r="D5993" i="14"/>
  <c r="D5992" i="14"/>
  <c r="D5991" i="14"/>
  <c r="D5990" i="14"/>
  <c r="D5989" i="14"/>
  <c r="D5988" i="14"/>
  <c r="D5987" i="14"/>
  <c r="D5986" i="14"/>
  <c r="D5985" i="14"/>
  <c r="D5984" i="14"/>
  <c r="D5983" i="14"/>
  <c r="D5982" i="14"/>
  <c r="D5981" i="14"/>
  <c r="D5980" i="14"/>
  <c r="D5979" i="14"/>
  <c r="D5978" i="14"/>
  <c r="D5977" i="14"/>
  <c r="D5976" i="14"/>
  <c r="D5975" i="14"/>
  <c r="D5974" i="14"/>
  <c r="D5973" i="14"/>
  <c r="D5972" i="14"/>
  <c r="D5971" i="14"/>
  <c r="D5970" i="14"/>
  <c r="D5969" i="14"/>
  <c r="D5968" i="14"/>
  <c r="D5967" i="14"/>
  <c r="D5966" i="14"/>
  <c r="D5965" i="14"/>
  <c r="D5964" i="14"/>
  <c r="D5963" i="14"/>
  <c r="D5962" i="14"/>
  <c r="D5961" i="14"/>
  <c r="D5960" i="14"/>
  <c r="D5959" i="14"/>
  <c r="D5958" i="14"/>
  <c r="D5957" i="14"/>
  <c r="D5956" i="14"/>
  <c r="D5955" i="14"/>
  <c r="D5954" i="14"/>
  <c r="D5953" i="14"/>
  <c r="D5952" i="14"/>
  <c r="D5951" i="14"/>
  <c r="D5950" i="14"/>
  <c r="D5949" i="14"/>
  <c r="D5948" i="14"/>
  <c r="D5947" i="14"/>
  <c r="D5946" i="14"/>
  <c r="D5945" i="14"/>
  <c r="D5944" i="14"/>
  <c r="D5943" i="14"/>
  <c r="D5942" i="14"/>
  <c r="D5941" i="14"/>
  <c r="D5940" i="14"/>
  <c r="D5939" i="14"/>
  <c r="D5938" i="14"/>
  <c r="D5937" i="14"/>
  <c r="D5936" i="14"/>
  <c r="D5935" i="14"/>
  <c r="D5934" i="14"/>
  <c r="D5933" i="14"/>
  <c r="D5932" i="14"/>
  <c r="D5931" i="14"/>
  <c r="D5930" i="14"/>
  <c r="D5929" i="14"/>
  <c r="D5928" i="14"/>
  <c r="D5927" i="14"/>
  <c r="D5926" i="14"/>
  <c r="D5925" i="14"/>
  <c r="D5924" i="14"/>
  <c r="D5923" i="14"/>
  <c r="D5922" i="14"/>
  <c r="D5921" i="14"/>
  <c r="D5920" i="14"/>
  <c r="D5919" i="14"/>
  <c r="D5918" i="14"/>
  <c r="D5917" i="14"/>
  <c r="D5916" i="14"/>
  <c r="D5915" i="14"/>
  <c r="D5914" i="14"/>
  <c r="D5913" i="14"/>
  <c r="D5912" i="14"/>
  <c r="D5911" i="14"/>
  <c r="D5910" i="14"/>
  <c r="D5909" i="14"/>
  <c r="D5908" i="14"/>
  <c r="D5907" i="14"/>
  <c r="D5906" i="14"/>
  <c r="D5905" i="14"/>
  <c r="D5904" i="14"/>
  <c r="D5903" i="14"/>
  <c r="D5902" i="14"/>
  <c r="D5901" i="14"/>
  <c r="D5900" i="14"/>
  <c r="D5899" i="14"/>
  <c r="D5898" i="14"/>
  <c r="D5897" i="14"/>
  <c r="D5896" i="14"/>
  <c r="D5895" i="14"/>
  <c r="D5894" i="14"/>
  <c r="D5893" i="14"/>
  <c r="D5892" i="14"/>
  <c r="D5891" i="14"/>
  <c r="D5890" i="14"/>
  <c r="D5889" i="14"/>
  <c r="D5888" i="14"/>
  <c r="D5887" i="14"/>
  <c r="D5886" i="14"/>
  <c r="D5885" i="14"/>
  <c r="D5884" i="14"/>
  <c r="D5883" i="14"/>
  <c r="D5882" i="14"/>
  <c r="D5881" i="14"/>
  <c r="D5880" i="14"/>
  <c r="D5879" i="14"/>
  <c r="D5878" i="14"/>
  <c r="D5877" i="14"/>
  <c r="D5876" i="14"/>
  <c r="D5875" i="14"/>
  <c r="D5874" i="14"/>
  <c r="D5873" i="14"/>
  <c r="D5872" i="14"/>
  <c r="D5871" i="14"/>
  <c r="D5870" i="14"/>
  <c r="D5869" i="14"/>
  <c r="D5868" i="14"/>
  <c r="D5867" i="14"/>
  <c r="D5866" i="14"/>
  <c r="D5865" i="14"/>
  <c r="D5864" i="14"/>
  <c r="D5863" i="14"/>
  <c r="D5862" i="14"/>
  <c r="D5861" i="14"/>
  <c r="D5860" i="14"/>
  <c r="D5859" i="14"/>
  <c r="D5858" i="14"/>
  <c r="D5857" i="14"/>
  <c r="D5856" i="14"/>
  <c r="D5855" i="14"/>
  <c r="D5854" i="14"/>
  <c r="D5853" i="14"/>
  <c r="D5852" i="14"/>
  <c r="D5851" i="14"/>
  <c r="D5850" i="14"/>
  <c r="D5849" i="14"/>
  <c r="D5848" i="14"/>
  <c r="D5847" i="14"/>
  <c r="D5846" i="14"/>
  <c r="D5845" i="14"/>
  <c r="D5844" i="14"/>
  <c r="D5843" i="14"/>
  <c r="D5842" i="14"/>
  <c r="D5841" i="14"/>
  <c r="D5840" i="14"/>
  <c r="D5839" i="14"/>
  <c r="D5838" i="14"/>
  <c r="D5837" i="14"/>
  <c r="D5836" i="14"/>
  <c r="D5835" i="14"/>
  <c r="D5834" i="14"/>
  <c r="D5833" i="14"/>
  <c r="D5832" i="14"/>
  <c r="D5831" i="14"/>
  <c r="D5830" i="14"/>
  <c r="D5829" i="14"/>
  <c r="D5828" i="14"/>
  <c r="D5827" i="14"/>
  <c r="D5826" i="14"/>
  <c r="D5825" i="14"/>
  <c r="D5824" i="14"/>
  <c r="D5823" i="14"/>
  <c r="D5822" i="14"/>
  <c r="D5821" i="14"/>
  <c r="D5820" i="14"/>
  <c r="D5819" i="14"/>
  <c r="D5818" i="14"/>
  <c r="D5817" i="14"/>
  <c r="D5816" i="14"/>
  <c r="D5815" i="14"/>
  <c r="D5814" i="14"/>
  <c r="D5813" i="14"/>
  <c r="D5812" i="14"/>
  <c r="D5811" i="14"/>
  <c r="D5810" i="14"/>
  <c r="D5809" i="14"/>
  <c r="D5808" i="14"/>
  <c r="D5807" i="14"/>
  <c r="D5806" i="14"/>
  <c r="D5805" i="14"/>
  <c r="D5804" i="14"/>
  <c r="D5803" i="14"/>
  <c r="D5802" i="14"/>
  <c r="D5801" i="14"/>
  <c r="D5800" i="14"/>
  <c r="D5799" i="14"/>
  <c r="D5798" i="14"/>
  <c r="D5797" i="14"/>
  <c r="D5796" i="14"/>
  <c r="D5795" i="14"/>
  <c r="D5794" i="14"/>
  <c r="D5793" i="14"/>
  <c r="D5792" i="14"/>
  <c r="D5791" i="14"/>
  <c r="D5790" i="14"/>
  <c r="D5789" i="14"/>
  <c r="D5788" i="14"/>
  <c r="D5787" i="14"/>
  <c r="D5786" i="14"/>
  <c r="D5785" i="14"/>
  <c r="D5784" i="14"/>
  <c r="D5783" i="14"/>
  <c r="D5782" i="14"/>
  <c r="D5781" i="14"/>
  <c r="D5780" i="14"/>
  <c r="D5779" i="14"/>
  <c r="D5778" i="14"/>
  <c r="D5777" i="14"/>
  <c r="D5776" i="14"/>
  <c r="D5775" i="14"/>
  <c r="D5774" i="14"/>
  <c r="D5773" i="14"/>
  <c r="D5772" i="14"/>
  <c r="D5771" i="14"/>
  <c r="D5770" i="14"/>
  <c r="D5769" i="14"/>
  <c r="D5768" i="14"/>
  <c r="D5767" i="14"/>
  <c r="D5766" i="14"/>
  <c r="D5765" i="14"/>
  <c r="D5764" i="14"/>
  <c r="D5763" i="14"/>
  <c r="D5762" i="14"/>
  <c r="D5761" i="14"/>
  <c r="D5760" i="14"/>
  <c r="D5759" i="14"/>
  <c r="D5758" i="14"/>
  <c r="D5757" i="14"/>
  <c r="D5756" i="14"/>
  <c r="D5755" i="14"/>
  <c r="D5754" i="14"/>
  <c r="D5753" i="14"/>
  <c r="D5752" i="14"/>
  <c r="D5751" i="14"/>
  <c r="D5750" i="14"/>
  <c r="D5749" i="14"/>
  <c r="D5748" i="14"/>
  <c r="D5747" i="14"/>
  <c r="D5746" i="14"/>
  <c r="D5745" i="14"/>
  <c r="D5744" i="14"/>
  <c r="D5743" i="14"/>
  <c r="D5742" i="14"/>
  <c r="D5741" i="14"/>
  <c r="D5740" i="14"/>
  <c r="D5739" i="14"/>
  <c r="D5738" i="14"/>
  <c r="D5737" i="14"/>
  <c r="D5736" i="14"/>
  <c r="D5735" i="14"/>
  <c r="D5734" i="14"/>
  <c r="D5733" i="14"/>
  <c r="D5732" i="14"/>
  <c r="D5731" i="14"/>
  <c r="D5730" i="14"/>
  <c r="D5729" i="14"/>
  <c r="D5728" i="14"/>
  <c r="D5727" i="14"/>
  <c r="D5726" i="14"/>
  <c r="D5725" i="14"/>
  <c r="D5724" i="14"/>
  <c r="D5723" i="14"/>
  <c r="D5722" i="14"/>
  <c r="D5721" i="14"/>
  <c r="D5720" i="14"/>
  <c r="D5719" i="14"/>
  <c r="D5718" i="14"/>
  <c r="D5717" i="14"/>
  <c r="D5716" i="14"/>
  <c r="D5715" i="14"/>
  <c r="D5714" i="14"/>
  <c r="D5713" i="14"/>
  <c r="D5712" i="14"/>
  <c r="D5711" i="14"/>
  <c r="D5710" i="14"/>
  <c r="D5709" i="14"/>
  <c r="D5708" i="14"/>
  <c r="D5707" i="14"/>
  <c r="D5706" i="14"/>
  <c r="D5705" i="14"/>
  <c r="D5704" i="14"/>
  <c r="D5703" i="14"/>
  <c r="D5702" i="14"/>
  <c r="D5701" i="14"/>
  <c r="D5700" i="14"/>
  <c r="D5699" i="14"/>
  <c r="D5698" i="14"/>
  <c r="D5697" i="14"/>
  <c r="D5696" i="14"/>
  <c r="D5695" i="14"/>
  <c r="D5694" i="14"/>
  <c r="D5693" i="14"/>
  <c r="D5692" i="14"/>
  <c r="D5691" i="14"/>
  <c r="D5690" i="14"/>
  <c r="D5689" i="14"/>
  <c r="D5688" i="14"/>
  <c r="D5687" i="14"/>
  <c r="D5686" i="14"/>
  <c r="D5685" i="14"/>
  <c r="D5684" i="14"/>
  <c r="D5683" i="14"/>
  <c r="D5682" i="14"/>
  <c r="D5681" i="14"/>
  <c r="D5680" i="14"/>
  <c r="D5679" i="14"/>
  <c r="D5678" i="14"/>
  <c r="D5677" i="14"/>
  <c r="D5676" i="14"/>
  <c r="D5675" i="14"/>
  <c r="D5674" i="14"/>
  <c r="D5673" i="14"/>
  <c r="D5672" i="14"/>
  <c r="D5671" i="14"/>
  <c r="D5670" i="14"/>
  <c r="D5669" i="14"/>
  <c r="D5668" i="14"/>
  <c r="D5667" i="14"/>
  <c r="D5666" i="14"/>
  <c r="D5665" i="14"/>
  <c r="D5664" i="14"/>
  <c r="D5663" i="14"/>
  <c r="D5662" i="14"/>
  <c r="D5661" i="14"/>
  <c r="D5660" i="14"/>
  <c r="D5659" i="14"/>
  <c r="D5658" i="14"/>
  <c r="D5657" i="14"/>
  <c r="D5656" i="14"/>
  <c r="D5655" i="14"/>
  <c r="D5654" i="14"/>
  <c r="D5653" i="14"/>
  <c r="D5652" i="14"/>
  <c r="D5651" i="14"/>
  <c r="D5650" i="14"/>
  <c r="D5649" i="14"/>
  <c r="D5648" i="14"/>
  <c r="D5647" i="14"/>
  <c r="D5646" i="14"/>
  <c r="D5645" i="14"/>
  <c r="D5644" i="14"/>
  <c r="D5643" i="14"/>
  <c r="D5642" i="14"/>
  <c r="D5641" i="14"/>
  <c r="D5640" i="14"/>
  <c r="D5639" i="14"/>
  <c r="D5638" i="14"/>
  <c r="D5637" i="14"/>
  <c r="D5636" i="14"/>
  <c r="D5635" i="14"/>
  <c r="D5634" i="14"/>
  <c r="D5633" i="14"/>
  <c r="D5632" i="14"/>
  <c r="D5631" i="14"/>
  <c r="D5630" i="14"/>
  <c r="D5629" i="14"/>
  <c r="D5628" i="14"/>
  <c r="D5627" i="14"/>
  <c r="D5626" i="14"/>
  <c r="D5625" i="14"/>
  <c r="D5624" i="14"/>
  <c r="D5623" i="14"/>
  <c r="D5622" i="14"/>
  <c r="D5621" i="14"/>
  <c r="D5620" i="14"/>
  <c r="D5619" i="14"/>
  <c r="D5618" i="14"/>
  <c r="D5617" i="14"/>
  <c r="D5616" i="14"/>
  <c r="D5615" i="14"/>
  <c r="D5614" i="14"/>
  <c r="D5613" i="14"/>
  <c r="D5612" i="14"/>
  <c r="D5611" i="14"/>
  <c r="D5610" i="14"/>
  <c r="D5609" i="14"/>
  <c r="D5608" i="14"/>
  <c r="D5607" i="14"/>
  <c r="D5606" i="14"/>
  <c r="D5605" i="14"/>
  <c r="D5604" i="14"/>
  <c r="D5603" i="14"/>
  <c r="D5602" i="14"/>
  <c r="D5601" i="14"/>
  <c r="D5600" i="14"/>
  <c r="D5599" i="14"/>
  <c r="D5598" i="14"/>
  <c r="D5597" i="14"/>
  <c r="D5596" i="14"/>
  <c r="D5595" i="14"/>
  <c r="D5594" i="14"/>
  <c r="D5593" i="14"/>
  <c r="D5592" i="14"/>
  <c r="D5591" i="14"/>
  <c r="D5590" i="14"/>
  <c r="D5589" i="14"/>
  <c r="D5588" i="14"/>
  <c r="D5587" i="14"/>
  <c r="D5586" i="14"/>
  <c r="D5585" i="14"/>
  <c r="D5584" i="14"/>
  <c r="D5583" i="14"/>
  <c r="D5582" i="14"/>
  <c r="D5581" i="14"/>
  <c r="D5580" i="14"/>
  <c r="D5579" i="14"/>
  <c r="D5578" i="14"/>
  <c r="D5577" i="14"/>
  <c r="D5576" i="14"/>
  <c r="D5575" i="14"/>
  <c r="D5574" i="14"/>
  <c r="D5573" i="14"/>
  <c r="D5572" i="14"/>
  <c r="D5571" i="14"/>
  <c r="D5570" i="14"/>
  <c r="D5569" i="14"/>
  <c r="D5568" i="14"/>
  <c r="D5567" i="14"/>
  <c r="D5566" i="14"/>
  <c r="D5565" i="14"/>
  <c r="D5564" i="14"/>
  <c r="D5563" i="14"/>
  <c r="D5562" i="14"/>
  <c r="D5561" i="14"/>
  <c r="D5560" i="14"/>
  <c r="D5559" i="14"/>
  <c r="D5558" i="14"/>
  <c r="D5557" i="14"/>
  <c r="D5556" i="14"/>
  <c r="D5555" i="14"/>
  <c r="D5554" i="14"/>
  <c r="D5553" i="14"/>
  <c r="D5552" i="14"/>
  <c r="D5551" i="14"/>
  <c r="D5550" i="14"/>
  <c r="D5549" i="14"/>
  <c r="D5548" i="14"/>
  <c r="D5547" i="14"/>
  <c r="D5546" i="14"/>
  <c r="D5545" i="14"/>
  <c r="D5544" i="14"/>
  <c r="D5543" i="14"/>
  <c r="D5542" i="14"/>
  <c r="D5541" i="14"/>
  <c r="D5540" i="14"/>
  <c r="D5539" i="14"/>
  <c r="D5538" i="14"/>
  <c r="D5537" i="14"/>
  <c r="D5536" i="14"/>
  <c r="D5535" i="14"/>
  <c r="D5534" i="14"/>
  <c r="D5533" i="14"/>
  <c r="D5532" i="14"/>
  <c r="D5531" i="14"/>
  <c r="D5530" i="14"/>
  <c r="D5529" i="14"/>
  <c r="D5528" i="14"/>
  <c r="D5527" i="14"/>
  <c r="D5526" i="14"/>
  <c r="D5525" i="14"/>
  <c r="D5524" i="14"/>
  <c r="D5523" i="14"/>
  <c r="D5522" i="14"/>
  <c r="D5521" i="14"/>
  <c r="D5520" i="14"/>
  <c r="D5519" i="14"/>
  <c r="D5518" i="14"/>
  <c r="D5517" i="14"/>
  <c r="D5516" i="14"/>
  <c r="D5515" i="14"/>
  <c r="D5514" i="14"/>
  <c r="D5513" i="14"/>
  <c r="D5512" i="14"/>
  <c r="D5511" i="14"/>
  <c r="D5510" i="14"/>
  <c r="D5509" i="14"/>
  <c r="D5508" i="14"/>
  <c r="D5507" i="14"/>
  <c r="D5506" i="14"/>
  <c r="D5505" i="14"/>
  <c r="D5504" i="14"/>
  <c r="D5503" i="14"/>
  <c r="D5502" i="14"/>
  <c r="D5501" i="14"/>
  <c r="D5500" i="14"/>
  <c r="D5499" i="14"/>
  <c r="D5498" i="14"/>
  <c r="D5497" i="14"/>
  <c r="D5496" i="14"/>
  <c r="D5495" i="14"/>
  <c r="D5494" i="14"/>
  <c r="D5493" i="14"/>
  <c r="D5492" i="14"/>
  <c r="D5491" i="14"/>
  <c r="D5490" i="14"/>
  <c r="D5489" i="14"/>
  <c r="D5488" i="14"/>
  <c r="D5487" i="14"/>
  <c r="D5486" i="14"/>
  <c r="D5485" i="14"/>
  <c r="D5484" i="14"/>
  <c r="D5483" i="14"/>
  <c r="D5482" i="14"/>
  <c r="D5481" i="14"/>
  <c r="D5480" i="14"/>
  <c r="D5479" i="14"/>
  <c r="D5478" i="14"/>
  <c r="D5477" i="14"/>
  <c r="D5476" i="14"/>
  <c r="D5475" i="14"/>
  <c r="D5474" i="14"/>
  <c r="D5473" i="14"/>
  <c r="D5472" i="14"/>
  <c r="D5471" i="14"/>
  <c r="D5470" i="14"/>
  <c r="D5469" i="14"/>
  <c r="D5468" i="14"/>
  <c r="D5467" i="14"/>
  <c r="D5466" i="14"/>
  <c r="D5465" i="14"/>
  <c r="D5464" i="14"/>
  <c r="D5463" i="14"/>
  <c r="D5462" i="14"/>
  <c r="D5461" i="14"/>
  <c r="D5460" i="14"/>
  <c r="D5459" i="14"/>
  <c r="D5458" i="14"/>
  <c r="D5457" i="14"/>
  <c r="D5456" i="14"/>
  <c r="D5455" i="14"/>
  <c r="D5454" i="14"/>
  <c r="D5453" i="14"/>
  <c r="D5452" i="14"/>
  <c r="D5451" i="14"/>
  <c r="D5450" i="14"/>
  <c r="D5449" i="14"/>
  <c r="D5448" i="14"/>
  <c r="D5447" i="14"/>
  <c r="D5446" i="14"/>
  <c r="D5445" i="14"/>
  <c r="D5444" i="14"/>
  <c r="D5443" i="14"/>
  <c r="D5442" i="14"/>
  <c r="D5441" i="14"/>
  <c r="D5440" i="14"/>
  <c r="D5439" i="14"/>
  <c r="D5438" i="14"/>
  <c r="D5437" i="14"/>
  <c r="D5436" i="14"/>
  <c r="D5435" i="14"/>
  <c r="D5434" i="14"/>
  <c r="D5433" i="14"/>
  <c r="D5432" i="14"/>
  <c r="D5431" i="14"/>
  <c r="D5430" i="14"/>
  <c r="D5429" i="14"/>
  <c r="D5428" i="14"/>
  <c r="D5427" i="14"/>
  <c r="D5426" i="14"/>
  <c r="D5425" i="14"/>
  <c r="D5424" i="14"/>
  <c r="D5423" i="14"/>
  <c r="D5422" i="14"/>
  <c r="D5421" i="14"/>
  <c r="D5420" i="14"/>
  <c r="D5419" i="14"/>
  <c r="D5418" i="14"/>
  <c r="D5417" i="14"/>
  <c r="D5416" i="14"/>
  <c r="D5415" i="14"/>
  <c r="D5414" i="14"/>
  <c r="D5413" i="14"/>
  <c r="D5412" i="14"/>
  <c r="D5411" i="14"/>
  <c r="D5410" i="14"/>
  <c r="D5409" i="14"/>
  <c r="D5408" i="14"/>
  <c r="D5407" i="14"/>
  <c r="D5406" i="14"/>
  <c r="D5405" i="14"/>
  <c r="D5404" i="14"/>
  <c r="D5403" i="14"/>
  <c r="D5402" i="14"/>
  <c r="D5401" i="14"/>
  <c r="D5400" i="14"/>
  <c r="D5399" i="14"/>
  <c r="D5398" i="14"/>
  <c r="D5397" i="14"/>
  <c r="D5396" i="14"/>
  <c r="D5395" i="14"/>
  <c r="D5394" i="14"/>
  <c r="D5393" i="14"/>
  <c r="D5392" i="14"/>
  <c r="D5391" i="14"/>
  <c r="D5390" i="14"/>
  <c r="D5389" i="14"/>
  <c r="D5388" i="14"/>
  <c r="D5387" i="14"/>
  <c r="D5386" i="14"/>
  <c r="D5385" i="14"/>
  <c r="D5384" i="14"/>
  <c r="D5383" i="14"/>
  <c r="D5382" i="14"/>
  <c r="D5381" i="14"/>
  <c r="D5380" i="14"/>
  <c r="D5379" i="14"/>
  <c r="D5378" i="14"/>
  <c r="D5377" i="14"/>
  <c r="D5376" i="14"/>
  <c r="D5375" i="14"/>
  <c r="D5374" i="14"/>
  <c r="D5373" i="14"/>
  <c r="D5372" i="14"/>
  <c r="D5371" i="14"/>
  <c r="D5370" i="14"/>
  <c r="D5369" i="14"/>
  <c r="D5368" i="14"/>
  <c r="D5367" i="14"/>
  <c r="D5366" i="14"/>
  <c r="D5365" i="14"/>
  <c r="D5364" i="14"/>
  <c r="D5363" i="14"/>
  <c r="D5362" i="14"/>
  <c r="D5361" i="14"/>
  <c r="D5360" i="14"/>
  <c r="D5359" i="14"/>
  <c r="D5358" i="14"/>
  <c r="D5357" i="14"/>
  <c r="D5356" i="14"/>
  <c r="D5355" i="14"/>
  <c r="D5354" i="14"/>
  <c r="D5353" i="14"/>
  <c r="D5352" i="14"/>
  <c r="D5351" i="14"/>
  <c r="D5350" i="14"/>
  <c r="D5349" i="14"/>
  <c r="D5348" i="14"/>
  <c r="D5347" i="14"/>
  <c r="D5346" i="14"/>
  <c r="D5345" i="14"/>
  <c r="D5344" i="14"/>
  <c r="D5343" i="14"/>
  <c r="D5342" i="14"/>
  <c r="D5341" i="14"/>
  <c r="D5340" i="14"/>
  <c r="D5339" i="14"/>
  <c r="D5338" i="14"/>
  <c r="D5337" i="14"/>
  <c r="D5336" i="14"/>
  <c r="D5335" i="14"/>
  <c r="D5334" i="14"/>
  <c r="D5333" i="14"/>
  <c r="D5332" i="14"/>
  <c r="D5331" i="14"/>
  <c r="D5330" i="14"/>
  <c r="D5329" i="14"/>
  <c r="D5328" i="14"/>
  <c r="D5327" i="14"/>
  <c r="D5326" i="14"/>
  <c r="D5325" i="14"/>
  <c r="D5324" i="14"/>
  <c r="D5323" i="14"/>
  <c r="D5322" i="14"/>
  <c r="D5321" i="14"/>
  <c r="D5320" i="14"/>
  <c r="D5319" i="14"/>
  <c r="D5318" i="14"/>
  <c r="D5317" i="14"/>
  <c r="D5316" i="14"/>
  <c r="D5315" i="14"/>
  <c r="D5314" i="14"/>
  <c r="D5313" i="14"/>
  <c r="D5312" i="14"/>
  <c r="D5311" i="14"/>
  <c r="D5310" i="14"/>
  <c r="D5309" i="14"/>
  <c r="D5308" i="14"/>
  <c r="D5307" i="14"/>
  <c r="D5306" i="14"/>
  <c r="D5305" i="14"/>
  <c r="D5304" i="14"/>
  <c r="D5303" i="14"/>
  <c r="D5302" i="14"/>
  <c r="D5301" i="14"/>
  <c r="D5300" i="14"/>
  <c r="D5299" i="14"/>
  <c r="D5298" i="14"/>
  <c r="D5297" i="14"/>
  <c r="D5296" i="14"/>
  <c r="D5295" i="14"/>
  <c r="D5294" i="14"/>
  <c r="D5293" i="14"/>
  <c r="D5292" i="14"/>
  <c r="D5291" i="14"/>
  <c r="D5290" i="14"/>
  <c r="D5289" i="14"/>
  <c r="D5288" i="14"/>
  <c r="D5287" i="14"/>
  <c r="D5286" i="14"/>
  <c r="D5285" i="14"/>
  <c r="D5284" i="14"/>
  <c r="D5283" i="14"/>
  <c r="D5282" i="14"/>
  <c r="D5281" i="14"/>
  <c r="D5280" i="14"/>
  <c r="D5279" i="14"/>
  <c r="D5278" i="14"/>
  <c r="D5277" i="14"/>
  <c r="D5276" i="14"/>
  <c r="D5275" i="14"/>
  <c r="D5274" i="14"/>
  <c r="D5273" i="14"/>
  <c r="D5272" i="14"/>
  <c r="D5271" i="14"/>
  <c r="D5270" i="14"/>
  <c r="D5269" i="14"/>
  <c r="D5268" i="14"/>
  <c r="D5267" i="14"/>
  <c r="D5266" i="14"/>
  <c r="D5265" i="14"/>
  <c r="D5264" i="14"/>
  <c r="D5263" i="14"/>
  <c r="D5262" i="14"/>
  <c r="D5261" i="14"/>
  <c r="D5260" i="14"/>
  <c r="D5259" i="14"/>
  <c r="D5258" i="14"/>
  <c r="D5257" i="14"/>
  <c r="D5256" i="14"/>
  <c r="D5255" i="14"/>
  <c r="D5254" i="14"/>
  <c r="D5253" i="14"/>
  <c r="D5252" i="14"/>
  <c r="D5251" i="14"/>
  <c r="D5250" i="14"/>
  <c r="D5249" i="14"/>
  <c r="D5248" i="14"/>
  <c r="D5247" i="14"/>
  <c r="D5246" i="14"/>
  <c r="D5245" i="14"/>
  <c r="D5244" i="14"/>
  <c r="D5243" i="14"/>
  <c r="D5242" i="14"/>
  <c r="D5241" i="14"/>
  <c r="D5240" i="14"/>
  <c r="D5239" i="14"/>
  <c r="D5238" i="14"/>
  <c r="D5237" i="14"/>
  <c r="D5236" i="14"/>
  <c r="D5235" i="14"/>
  <c r="D5234" i="14"/>
  <c r="D5233" i="14"/>
  <c r="D5232" i="14"/>
  <c r="D5231" i="14"/>
  <c r="D5230" i="14"/>
  <c r="D5229" i="14"/>
  <c r="D5228" i="14"/>
  <c r="D5227" i="14"/>
  <c r="D5226" i="14"/>
  <c r="D5225" i="14"/>
  <c r="D5224" i="14"/>
  <c r="D5223" i="14"/>
  <c r="D5222" i="14"/>
  <c r="D5221" i="14"/>
  <c r="D5220" i="14"/>
  <c r="D5219" i="14"/>
  <c r="D5218" i="14"/>
  <c r="D5217" i="14"/>
  <c r="D5216" i="14"/>
  <c r="D5215" i="14"/>
  <c r="D5214" i="14"/>
  <c r="D5213" i="14"/>
  <c r="D5212" i="14"/>
  <c r="D5211" i="14"/>
  <c r="D5210" i="14"/>
  <c r="D5209" i="14"/>
  <c r="D5208" i="14"/>
  <c r="D5207" i="14"/>
  <c r="D5206" i="14"/>
  <c r="D5205" i="14"/>
  <c r="D5204" i="14"/>
  <c r="D5203" i="14"/>
  <c r="D5202" i="14"/>
  <c r="D5201" i="14"/>
  <c r="D5200" i="14"/>
  <c r="D5199" i="14"/>
  <c r="D5198" i="14"/>
  <c r="D5197" i="14"/>
  <c r="D5196" i="14"/>
  <c r="D5195" i="14"/>
  <c r="D5194" i="14"/>
  <c r="D5193" i="14"/>
  <c r="D5192" i="14"/>
  <c r="D5191" i="14"/>
  <c r="D5190" i="14"/>
  <c r="D5189" i="14"/>
  <c r="D5188" i="14"/>
  <c r="D5187" i="14"/>
  <c r="D5186" i="14"/>
  <c r="D5185" i="14"/>
  <c r="D5184" i="14"/>
  <c r="D5183" i="14"/>
  <c r="D5182" i="14"/>
  <c r="D5181" i="14"/>
  <c r="D5180" i="14"/>
  <c r="D5179" i="14"/>
  <c r="D5178" i="14"/>
  <c r="D5177" i="14"/>
  <c r="D5176" i="14"/>
  <c r="D5175" i="14"/>
  <c r="D5174" i="14"/>
  <c r="D5173" i="14"/>
  <c r="D5172" i="14"/>
  <c r="D5171" i="14"/>
  <c r="D5170" i="14"/>
  <c r="D5169" i="14"/>
  <c r="D5168" i="14"/>
  <c r="D5167" i="14"/>
  <c r="D5166" i="14"/>
  <c r="D5165" i="14"/>
  <c r="D5164" i="14"/>
  <c r="D5163" i="14"/>
  <c r="D5162" i="14"/>
  <c r="D5161" i="14"/>
  <c r="D5160" i="14"/>
  <c r="D5159" i="14"/>
  <c r="D5158" i="14"/>
  <c r="D5157" i="14"/>
  <c r="D5156" i="14"/>
  <c r="D5155" i="14"/>
  <c r="D5154" i="14"/>
  <c r="D5153" i="14"/>
  <c r="D5152" i="14"/>
  <c r="D5151" i="14"/>
  <c r="D5150" i="14"/>
  <c r="D5149" i="14"/>
  <c r="D5148" i="14"/>
  <c r="D5147" i="14"/>
  <c r="D5146" i="14"/>
  <c r="D5145" i="14"/>
  <c r="D5144" i="14"/>
  <c r="D5143" i="14"/>
  <c r="D5142" i="14"/>
  <c r="D5141" i="14"/>
  <c r="D5140" i="14"/>
  <c r="D5139" i="14"/>
  <c r="D5138" i="14"/>
  <c r="D5137" i="14"/>
  <c r="D5136" i="14"/>
  <c r="D5135" i="14"/>
  <c r="D5134" i="14"/>
  <c r="D5133" i="14"/>
  <c r="D5132" i="14"/>
  <c r="D5131" i="14"/>
  <c r="D5130" i="14"/>
  <c r="D5129" i="14"/>
  <c r="D5128" i="14"/>
  <c r="D5127" i="14"/>
  <c r="D5126" i="14"/>
  <c r="D5125" i="14"/>
  <c r="D5124" i="14"/>
  <c r="D5123" i="14"/>
  <c r="D5122" i="14"/>
  <c r="D5121" i="14"/>
  <c r="D5120" i="14"/>
  <c r="D5119" i="14"/>
  <c r="D5118" i="14"/>
  <c r="D5117" i="14"/>
  <c r="D5116" i="14"/>
  <c r="D5115" i="14"/>
  <c r="D5114" i="14"/>
  <c r="D5113" i="14"/>
  <c r="D5112" i="14"/>
  <c r="D5111" i="14"/>
  <c r="D5110" i="14"/>
  <c r="D5109" i="14"/>
  <c r="D5108" i="14"/>
  <c r="D5107" i="14"/>
  <c r="D5106" i="14"/>
  <c r="D5105" i="14"/>
  <c r="D5104" i="14"/>
  <c r="D5103" i="14"/>
  <c r="D5102" i="14"/>
  <c r="D5101" i="14"/>
  <c r="D5100" i="14"/>
  <c r="D5099" i="14"/>
  <c r="D5098" i="14"/>
  <c r="D5097" i="14"/>
  <c r="D5096" i="14"/>
  <c r="D5095" i="14"/>
  <c r="D5094" i="14"/>
  <c r="D5093" i="14"/>
  <c r="D5092" i="14"/>
  <c r="D5091" i="14"/>
  <c r="D5090" i="14"/>
  <c r="D5089" i="14"/>
  <c r="D5088" i="14"/>
  <c r="D5087" i="14"/>
  <c r="D5086" i="14"/>
  <c r="D5085" i="14"/>
  <c r="D5084" i="14"/>
  <c r="D5083" i="14"/>
  <c r="D5082" i="14"/>
  <c r="D5081" i="14"/>
  <c r="D5080" i="14"/>
  <c r="D5079" i="14"/>
  <c r="D5078" i="14"/>
  <c r="D5077" i="14"/>
  <c r="D5076" i="14"/>
  <c r="D5075" i="14"/>
  <c r="D5074" i="14"/>
  <c r="D5073" i="14"/>
  <c r="D5072" i="14"/>
  <c r="D5071" i="14"/>
  <c r="D5070" i="14"/>
  <c r="D5069" i="14"/>
  <c r="D5068" i="14"/>
  <c r="D5067" i="14"/>
  <c r="D5066" i="14"/>
  <c r="D5065" i="14"/>
  <c r="D5064" i="14"/>
  <c r="D5063" i="14"/>
  <c r="D5062" i="14"/>
  <c r="D5061" i="14"/>
  <c r="D5060" i="14"/>
  <c r="D5059" i="14"/>
  <c r="D5058" i="14"/>
  <c r="D5057" i="14"/>
  <c r="D5056" i="14"/>
  <c r="D5055" i="14"/>
  <c r="D5054" i="14"/>
  <c r="D5053" i="14"/>
  <c r="D5052" i="14"/>
  <c r="D5051" i="14"/>
  <c r="D5050" i="14"/>
  <c r="D5049" i="14"/>
  <c r="D5048" i="14"/>
  <c r="D5047" i="14"/>
  <c r="D5046" i="14"/>
  <c r="D5045" i="14"/>
  <c r="D5044" i="14"/>
  <c r="D5043" i="14"/>
  <c r="D5042" i="14"/>
  <c r="D5041" i="14"/>
  <c r="D5040" i="14"/>
  <c r="D5039" i="14"/>
  <c r="D5038" i="14"/>
  <c r="D5037" i="14"/>
  <c r="D5036" i="14"/>
  <c r="D5035" i="14"/>
  <c r="D5034" i="14"/>
  <c r="D5033" i="14"/>
  <c r="D5032" i="14"/>
  <c r="D5031" i="14"/>
  <c r="D5030" i="14"/>
  <c r="D5029" i="14"/>
  <c r="D5028" i="14"/>
  <c r="D5027" i="14"/>
  <c r="D5026" i="14"/>
  <c r="D5025" i="14"/>
  <c r="D5024" i="14"/>
  <c r="D5023" i="14"/>
  <c r="D5022" i="14"/>
  <c r="D5021" i="14"/>
  <c r="D5020" i="14"/>
  <c r="D5019" i="14"/>
  <c r="D5018" i="14"/>
  <c r="D5017" i="14"/>
  <c r="D5016" i="14"/>
  <c r="D5015" i="14"/>
  <c r="D5014" i="14"/>
  <c r="D5013" i="14"/>
  <c r="D5012" i="14"/>
  <c r="D5011" i="14"/>
  <c r="D5010" i="14"/>
  <c r="D5009" i="14"/>
  <c r="D5008" i="14"/>
  <c r="D5007" i="14"/>
  <c r="D5006" i="14"/>
  <c r="D5005" i="14"/>
  <c r="D5004" i="14"/>
  <c r="D5003" i="14"/>
  <c r="D5002" i="14"/>
  <c r="D5001" i="14"/>
  <c r="D5000" i="14"/>
  <c r="D4999" i="14"/>
  <c r="D4998" i="14"/>
  <c r="D4997" i="14"/>
  <c r="D4996" i="14"/>
  <c r="D4995" i="14"/>
  <c r="D4994" i="14"/>
  <c r="D4993" i="14"/>
  <c r="D4992" i="14"/>
  <c r="D4991" i="14"/>
  <c r="D4990" i="14"/>
  <c r="D4989" i="14"/>
  <c r="D4988" i="14"/>
  <c r="D4987" i="14"/>
  <c r="D4986" i="14"/>
  <c r="D4985" i="14"/>
  <c r="D4984" i="14"/>
  <c r="D4983" i="14"/>
  <c r="D4982" i="14"/>
  <c r="D4981" i="14"/>
  <c r="D4980" i="14"/>
  <c r="D4979" i="14"/>
  <c r="D4978" i="14"/>
  <c r="D4977" i="14"/>
  <c r="D4976" i="14"/>
  <c r="D4975" i="14"/>
  <c r="D4974" i="14"/>
  <c r="D4973" i="14"/>
  <c r="D4972" i="14"/>
  <c r="D4971" i="14"/>
  <c r="D4970" i="14"/>
  <c r="D4969" i="14"/>
  <c r="D4968" i="14"/>
  <c r="D4967" i="14"/>
  <c r="D4966" i="14"/>
  <c r="D4965" i="14"/>
  <c r="D4964" i="14"/>
  <c r="D4963" i="14"/>
  <c r="D4962" i="14"/>
  <c r="D4961" i="14"/>
  <c r="D4960" i="14"/>
  <c r="D4959" i="14"/>
  <c r="D4958" i="14"/>
  <c r="D4957" i="14"/>
  <c r="D4956" i="14"/>
  <c r="D4955" i="14"/>
  <c r="D4954" i="14"/>
  <c r="D4953" i="14"/>
  <c r="D4952" i="14"/>
  <c r="D4951" i="14"/>
  <c r="D4950" i="14"/>
  <c r="D4949" i="14"/>
  <c r="D4948" i="14"/>
  <c r="D4947" i="14"/>
  <c r="D4946" i="14"/>
  <c r="D4945" i="14"/>
  <c r="D4944" i="14"/>
  <c r="D4943" i="14"/>
  <c r="D4942" i="14"/>
  <c r="D4941" i="14"/>
  <c r="D4940" i="14"/>
  <c r="D4939" i="14"/>
  <c r="D4938" i="14"/>
  <c r="D4937" i="14"/>
  <c r="D4936" i="14"/>
  <c r="D4935" i="14"/>
  <c r="D4934" i="14"/>
  <c r="D4933" i="14"/>
  <c r="D4932" i="14"/>
  <c r="D4931" i="14"/>
  <c r="D4930" i="14"/>
  <c r="D4929" i="14"/>
  <c r="D4928" i="14"/>
  <c r="D4927" i="14"/>
  <c r="D4926" i="14"/>
  <c r="D4925" i="14"/>
  <c r="D4924" i="14"/>
  <c r="D4923" i="14"/>
  <c r="D4922" i="14"/>
  <c r="D4921" i="14"/>
  <c r="D4920" i="14"/>
  <c r="D4919" i="14"/>
  <c r="D4918" i="14"/>
  <c r="D4917" i="14"/>
  <c r="D4916" i="14"/>
  <c r="D4915" i="14"/>
  <c r="D4914" i="14"/>
  <c r="D4913" i="14"/>
  <c r="D4912" i="14"/>
  <c r="D4911" i="14"/>
  <c r="D4910" i="14"/>
  <c r="D4909" i="14"/>
  <c r="D4908" i="14"/>
  <c r="D4907" i="14"/>
  <c r="D4906" i="14"/>
  <c r="D4905" i="14"/>
  <c r="D4904" i="14"/>
  <c r="D4903" i="14"/>
  <c r="D4902" i="14"/>
  <c r="D4901" i="14"/>
  <c r="D4900" i="14"/>
  <c r="D4899" i="14"/>
  <c r="D4898" i="14"/>
  <c r="D4897" i="14"/>
  <c r="D4896" i="14"/>
  <c r="D4895" i="14"/>
  <c r="D4894" i="14"/>
  <c r="D4893" i="14"/>
  <c r="D4892" i="14"/>
  <c r="D4891" i="14"/>
  <c r="D4890" i="14"/>
  <c r="D4889" i="14"/>
  <c r="D4888" i="14"/>
  <c r="D4887" i="14"/>
  <c r="D4886" i="14"/>
  <c r="D4885" i="14"/>
  <c r="D4884" i="14"/>
  <c r="D4883" i="14"/>
  <c r="D4882" i="14"/>
  <c r="D4881" i="14"/>
  <c r="D4880" i="14"/>
  <c r="D4879" i="14"/>
  <c r="D4878" i="14"/>
  <c r="D4877" i="14"/>
  <c r="D4876" i="14"/>
  <c r="D4875" i="14"/>
  <c r="D4874" i="14"/>
  <c r="D4873" i="14"/>
  <c r="D4872" i="14"/>
  <c r="D4871" i="14"/>
  <c r="D4870" i="14"/>
  <c r="D4869" i="14"/>
  <c r="D4868" i="14"/>
  <c r="D4867" i="14"/>
  <c r="D4866" i="14"/>
  <c r="D4865" i="14"/>
  <c r="D4864" i="14"/>
  <c r="D4863" i="14"/>
  <c r="D4862" i="14"/>
  <c r="D4861" i="14"/>
  <c r="D4860" i="14"/>
  <c r="D4859" i="14"/>
  <c r="D4858" i="14"/>
  <c r="D4857" i="14"/>
  <c r="D4856" i="14"/>
  <c r="D4855" i="14"/>
  <c r="D4854" i="14"/>
  <c r="D4853" i="14"/>
  <c r="D4852" i="14"/>
  <c r="D4851" i="14"/>
  <c r="D4850" i="14"/>
  <c r="D4849" i="14"/>
  <c r="D4848" i="14"/>
  <c r="D4847" i="14"/>
  <c r="D4846" i="14"/>
  <c r="D4845" i="14"/>
  <c r="D4844" i="14"/>
  <c r="D4843" i="14"/>
  <c r="D4842" i="14"/>
  <c r="D4841" i="14"/>
  <c r="D4840" i="14"/>
  <c r="D4839" i="14"/>
  <c r="D4838" i="14"/>
  <c r="D4837" i="14"/>
  <c r="D4836" i="14"/>
  <c r="D4835" i="14"/>
  <c r="D4834" i="14"/>
  <c r="D4833" i="14"/>
  <c r="D4832" i="14"/>
  <c r="D4831" i="14"/>
  <c r="D4830" i="14"/>
  <c r="D4829" i="14"/>
  <c r="D4828" i="14"/>
  <c r="D4827" i="14"/>
  <c r="D4826" i="14"/>
  <c r="D4825" i="14"/>
  <c r="D4824" i="14"/>
  <c r="D4823" i="14"/>
  <c r="D4822" i="14"/>
  <c r="D4821" i="14"/>
  <c r="D4820" i="14"/>
  <c r="D4819" i="14"/>
  <c r="D4818" i="14"/>
  <c r="D4817" i="14"/>
  <c r="D4816" i="14"/>
  <c r="D4815" i="14"/>
  <c r="D4814" i="14"/>
  <c r="D4813" i="14"/>
  <c r="D4812" i="14"/>
  <c r="D4811" i="14"/>
  <c r="D4810" i="14"/>
  <c r="D4809" i="14"/>
  <c r="D4808" i="14"/>
  <c r="D4807" i="14"/>
  <c r="D4806" i="14"/>
  <c r="D4805" i="14"/>
  <c r="D4804" i="14"/>
  <c r="D4803" i="14"/>
  <c r="D4802" i="14"/>
  <c r="D4801" i="14"/>
  <c r="D4800" i="14"/>
  <c r="D4799" i="14"/>
  <c r="D4798" i="14"/>
  <c r="D4797" i="14"/>
  <c r="D4796" i="14"/>
  <c r="D4795" i="14"/>
  <c r="D4794" i="14"/>
  <c r="D4793" i="14"/>
  <c r="D4792" i="14"/>
  <c r="D4791" i="14"/>
  <c r="D4790" i="14"/>
  <c r="D4789" i="14"/>
  <c r="D4788" i="14"/>
  <c r="D4787" i="14"/>
  <c r="D4786" i="14"/>
  <c r="D4785" i="14"/>
  <c r="D4784" i="14"/>
  <c r="D4783" i="14"/>
  <c r="D4782" i="14"/>
  <c r="D4781" i="14"/>
  <c r="D4780" i="14"/>
  <c r="D4779" i="14"/>
  <c r="D4778" i="14"/>
  <c r="D4777" i="14"/>
  <c r="D4776" i="14"/>
  <c r="D4775" i="14"/>
  <c r="D4774" i="14"/>
  <c r="D4773" i="14"/>
  <c r="D4772" i="14"/>
  <c r="D4771" i="14"/>
  <c r="D4770" i="14"/>
  <c r="D4769" i="14"/>
  <c r="D4768" i="14"/>
  <c r="D4767" i="14"/>
  <c r="D4766" i="14"/>
  <c r="D4765" i="14"/>
  <c r="D4764" i="14"/>
  <c r="D4763" i="14"/>
  <c r="D4762" i="14"/>
  <c r="D4761" i="14"/>
  <c r="D4760" i="14"/>
  <c r="D4759" i="14"/>
  <c r="D4758" i="14"/>
  <c r="D4757" i="14"/>
  <c r="D4756" i="14"/>
  <c r="D4755" i="14"/>
  <c r="D4754" i="14"/>
  <c r="D4753" i="14"/>
  <c r="D4752" i="14"/>
  <c r="D4751" i="14"/>
  <c r="D4750" i="14"/>
  <c r="D4749" i="14"/>
  <c r="D4748" i="14"/>
  <c r="D4747" i="14"/>
  <c r="D4746" i="14"/>
  <c r="D4745" i="14"/>
  <c r="D4744" i="14"/>
  <c r="D4743" i="14"/>
  <c r="D4742" i="14"/>
  <c r="D4741" i="14"/>
  <c r="D4740" i="14"/>
  <c r="D4739" i="14"/>
  <c r="D4738" i="14"/>
  <c r="D4737" i="14"/>
  <c r="D4736" i="14"/>
  <c r="D4735" i="14"/>
  <c r="D4734" i="14"/>
  <c r="D4733" i="14"/>
  <c r="D4732" i="14"/>
  <c r="D4731" i="14"/>
  <c r="D4730" i="14"/>
  <c r="D4729" i="14"/>
  <c r="D4728" i="14"/>
  <c r="D4727" i="14"/>
  <c r="D4726" i="14"/>
  <c r="D4725" i="14"/>
  <c r="D4724" i="14"/>
  <c r="D4723" i="14"/>
  <c r="D4722" i="14"/>
  <c r="D4721" i="14"/>
  <c r="D4720" i="14"/>
  <c r="D4719" i="14"/>
  <c r="D4718" i="14"/>
  <c r="D4717" i="14"/>
  <c r="D4716" i="14"/>
  <c r="D4715" i="14"/>
  <c r="D4714" i="14"/>
  <c r="D4713" i="14"/>
  <c r="D4712" i="14"/>
  <c r="D4711" i="14"/>
  <c r="D4710" i="14"/>
  <c r="D4709" i="14"/>
  <c r="D4708" i="14"/>
  <c r="D4707" i="14"/>
  <c r="D4706" i="14"/>
  <c r="D4705" i="14"/>
  <c r="D4704" i="14"/>
  <c r="D4703" i="14"/>
  <c r="D4702" i="14"/>
  <c r="D4701" i="14"/>
  <c r="D4700" i="14"/>
  <c r="D4699" i="14"/>
  <c r="D4698" i="14"/>
  <c r="D4697" i="14"/>
  <c r="D4696" i="14"/>
  <c r="D4695" i="14"/>
  <c r="D4694" i="14"/>
  <c r="D4693" i="14"/>
  <c r="D4692" i="14"/>
  <c r="D4691" i="14"/>
  <c r="D4690" i="14"/>
  <c r="D4689" i="14"/>
  <c r="D4688" i="14"/>
  <c r="D4687" i="14"/>
  <c r="D4686" i="14"/>
  <c r="D4685" i="14"/>
  <c r="D4684" i="14"/>
  <c r="D4683" i="14"/>
  <c r="D4682" i="14"/>
  <c r="D4681" i="14"/>
  <c r="D4680" i="14"/>
  <c r="D4679" i="14"/>
  <c r="D4678" i="14"/>
  <c r="D4677" i="14"/>
  <c r="D4676" i="14"/>
  <c r="D4675" i="14"/>
  <c r="D4674" i="14"/>
  <c r="D4673" i="14"/>
  <c r="D4672" i="14"/>
  <c r="D4671" i="14"/>
  <c r="D4670" i="14"/>
  <c r="D4669" i="14"/>
  <c r="D4668" i="14"/>
  <c r="D4667" i="14"/>
  <c r="D4666" i="14"/>
  <c r="D4665" i="14"/>
  <c r="D4664" i="14"/>
  <c r="D4663" i="14"/>
  <c r="D4662" i="14"/>
  <c r="D4661" i="14"/>
  <c r="D4660" i="14"/>
  <c r="D4659" i="14"/>
  <c r="D4658" i="14"/>
  <c r="D4657" i="14"/>
  <c r="D4656" i="14"/>
  <c r="D4655" i="14"/>
  <c r="D4654" i="14"/>
  <c r="D4653" i="14"/>
  <c r="D4652" i="14"/>
  <c r="D4651" i="14"/>
  <c r="D4650" i="14"/>
  <c r="D4649" i="14"/>
  <c r="D4648" i="14"/>
  <c r="D4647" i="14"/>
  <c r="D4646" i="14"/>
  <c r="D4645" i="14"/>
  <c r="D4644" i="14"/>
  <c r="D4643" i="14"/>
  <c r="D4642" i="14"/>
  <c r="D4641" i="14"/>
  <c r="D4640" i="14"/>
  <c r="D4639" i="14"/>
  <c r="D4638" i="14"/>
  <c r="D4637" i="14"/>
  <c r="D4636" i="14"/>
  <c r="D4635" i="14"/>
  <c r="D4634" i="14"/>
  <c r="D4633" i="14"/>
  <c r="D4632" i="14"/>
  <c r="D4631" i="14"/>
  <c r="D4630" i="14"/>
  <c r="D4629" i="14"/>
  <c r="D4628" i="14"/>
  <c r="D4627" i="14"/>
  <c r="D4626" i="14"/>
  <c r="D4625" i="14"/>
  <c r="D4624" i="14"/>
  <c r="D4623" i="14"/>
  <c r="D4622" i="14"/>
  <c r="D4621" i="14"/>
  <c r="D4620" i="14"/>
  <c r="D4619" i="14"/>
  <c r="D4618" i="14"/>
  <c r="D4617" i="14"/>
  <c r="D4616" i="14"/>
  <c r="D4615" i="14"/>
  <c r="D4614" i="14"/>
  <c r="D4613" i="14"/>
  <c r="D4612" i="14"/>
  <c r="D4611" i="14"/>
  <c r="D4610" i="14"/>
  <c r="D4609" i="14"/>
  <c r="D4608" i="14"/>
  <c r="D4607" i="14"/>
  <c r="D4606" i="14"/>
  <c r="D4605" i="14"/>
  <c r="D4604" i="14"/>
  <c r="D4603" i="14"/>
  <c r="D4602" i="14"/>
  <c r="D4601" i="14"/>
  <c r="D4600" i="14"/>
  <c r="D4599" i="14"/>
  <c r="D4598" i="14"/>
  <c r="D4597" i="14"/>
  <c r="D4596" i="14"/>
  <c r="D4595" i="14"/>
  <c r="D4594" i="14"/>
  <c r="D4593" i="14"/>
  <c r="D4592" i="14"/>
  <c r="D4591" i="14"/>
  <c r="D4590" i="14"/>
  <c r="D4589" i="14"/>
  <c r="D4588" i="14"/>
  <c r="D4587" i="14"/>
  <c r="D4586" i="14"/>
  <c r="D4585" i="14"/>
  <c r="D4584" i="14"/>
  <c r="D4583" i="14"/>
  <c r="D4582" i="14"/>
  <c r="D4581" i="14"/>
  <c r="D4580" i="14"/>
  <c r="D4579" i="14"/>
  <c r="D4578" i="14"/>
  <c r="D4577" i="14"/>
  <c r="D4576" i="14"/>
  <c r="D4575" i="14"/>
  <c r="D4574" i="14"/>
  <c r="D4573" i="14"/>
  <c r="D4572" i="14"/>
  <c r="D4571" i="14"/>
  <c r="D4570" i="14"/>
  <c r="D4569" i="14"/>
  <c r="D4568" i="14"/>
  <c r="D4567" i="14"/>
  <c r="D4566" i="14"/>
  <c r="D4565" i="14"/>
  <c r="D4564" i="14"/>
  <c r="D4563" i="14"/>
  <c r="D4562" i="14"/>
  <c r="D4561" i="14"/>
  <c r="D4560" i="14"/>
  <c r="D4559" i="14"/>
  <c r="D4558" i="14"/>
  <c r="D4557" i="14"/>
  <c r="D4556" i="14"/>
  <c r="D4555" i="14"/>
  <c r="D4554" i="14"/>
  <c r="D4553" i="14"/>
  <c r="D4552" i="14"/>
  <c r="D4551" i="14"/>
  <c r="D4550" i="14"/>
  <c r="D4549" i="14"/>
  <c r="D4548" i="14"/>
  <c r="D4547" i="14"/>
  <c r="D4546" i="14"/>
  <c r="D4545" i="14"/>
  <c r="D4544" i="14"/>
  <c r="D4543" i="14"/>
  <c r="D4542" i="14"/>
  <c r="D4541" i="14"/>
  <c r="D4540" i="14"/>
  <c r="D4539" i="14"/>
  <c r="D4538" i="14"/>
  <c r="D4537" i="14"/>
  <c r="D4536" i="14"/>
  <c r="D4535" i="14"/>
  <c r="D4534" i="14"/>
  <c r="D4533" i="14"/>
  <c r="D4532" i="14"/>
  <c r="D4531" i="14"/>
  <c r="D4530" i="14"/>
  <c r="D4529" i="14"/>
  <c r="D4528" i="14"/>
  <c r="D4527" i="14"/>
  <c r="D4526" i="14"/>
  <c r="D4525" i="14"/>
  <c r="D4524" i="14"/>
  <c r="D4523" i="14"/>
  <c r="D4522" i="14"/>
  <c r="D4521" i="14"/>
  <c r="D4520" i="14"/>
  <c r="D4519" i="14"/>
  <c r="D4518" i="14"/>
  <c r="D4517" i="14"/>
  <c r="D4516" i="14"/>
  <c r="D4515" i="14"/>
  <c r="D4514" i="14"/>
  <c r="D4513" i="14"/>
  <c r="D4512" i="14"/>
  <c r="D4511" i="14"/>
  <c r="D4510" i="14"/>
  <c r="D4509" i="14"/>
  <c r="D4508" i="14"/>
  <c r="D4507" i="14"/>
  <c r="D4506" i="14"/>
  <c r="D4505" i="14"/>
  <c r="D4504" i="14"/>
  <c r="D4503" i="14"/>
  <c r="D4502" i="14"/>
  <c r="D4501" i="14"/>
  <c r="D4500" i="14"/>
  <c r="D4499" i="14"/>
  <c r="D4498" i="14"/>
  <c r="D4497" i="14"/>
  <c r="D4496" i="14"/>
  <c r="D4495" i="14"/>
  <c r="D4494" i="14"/>
  <c r="D4493" i="14"/>
  <c r="D4492" i="14"/>
  <c r="D4491" i="14"/>
  <c r="D4490" i="14"/>
  <c r="D4489" i="14"/>
  <c r="D4488" i="14"/>
  <c r="D4487" i="14"/>
  <c r="D4486" i="14"/>
  <c r="D4485" i="14"/>
  <c r="D4484" i="14"/>
  <c r="D4483" i="14"/>
  <c r="D4482" i="14"/>
  <c r="D4481" i="14"/>
  <c r="D4480" i="14"/>
  <c r="D4479" i="14"/>
  <c r="D4478" i="14"/>
  <c r="D4477" i="14"/>
  <c r="D4476" i="14"/>
  <c r="D4475" i="14"/>
  <c r="D4474" i="14"/>
  <c r="D4473" i="14"/>
  <c r="D4472" i="14"/>
  <c r="D4471" i="14"/>
  <c r="D4470" i="14"/>
  <c r="D4469" i="14"/>
  <c r="D4468" i="14"/>
  <c r="D4467" i="14"/>
  <c r="D4466" i="14"/>
  <c r="D4465" i="14"/>
  <c r="D4464" i="14"/>
  <c r="D4463" i="14"/>
  <c r="D4462" i="14"/>
  <c r="D4461" i="14"/>
  <c r="D4460" i="14"/>
  <c r="D4459" i="14"/>
  <c r="D4458" i="14"/>
  <c r="D4457" i="14"/>
  <c r="D4456" i="14"/>
  <c r="D4455" i="14"/>
  <c r="D4454" i="14"/>
  <c r="D4453" i="14"/>
  <c r="D4452" i="14"/>
  <c r="D4451" i="14"/>
  <c r="D4450" i="14"/>
  <c r="D4449" i="14"/>
  <c r="D4448" i="14"/>
  <c r="D4447" i="14"/>
  <c r="D4446" i="14"/>
  <c r="D4445" i="14"/>
  <c r="D4444" i="14"/>
  <c r="D4443" i="14"/>
  <c r="D4442" i="14"/>
  <c r="D4441" i="14"/>
  <c r="D4440" i="14"/>
  <c r="D4439" i="14"/>
  <c r="D4438" i="14"/>
  <c r="D4437" i="14"/>
  <c r="D4436" i="14"/>
  <c r="D4435" i="14"/>
  <c r="D4434" i="14"/>
  <c r="D4433" i="14"/>
  <c r="D4432" i="14"/>
  <c r="D4431" i="14"/>
  <c r="D4430" i="14"/>
  <c r="D4429" i="14"/>
  <c r="D4428" i="14"/>
  <c r="D4427" i="14"/>
  <c r="D4426" i="14"/>
  <c r="D4425" i="14"/>
  <c r="D4424" i="14"/>
  <c r="D4423" i="14"/>
  <c r="D4422" i="14"/>
  <c r="D4421" i="14"/>
  <c r="D4420" i="14"/>
  <c r="D4419" i="14"/>
  <c r="D4418" i="14"/>
  <c r="D4417" i="14"/>
  <c r="D4416" i="14"/>
  <c r="D4415" i="14"/>
  <c r="D4414" i="14"/>
  <c r="D4413" i="14"/>
  <c r="D4412" i="14"/>
  <c r="D4411" i="14"/>
  <c r="D4410" i="14"/>
  <c r="D4409" i="14"/>
  <c r="D4408" i="14"/>
  <c r="D4407" i="14"/>
  <c r="D4406" i="14"/>
  <c r="D4405" i="14"/>
  <c r="D4404" i="14"/>
  <c r="D4403" i="14"/>
  <c r="D4402" i="14"/>
  <c r="D4401" i="14"/>
  <c r="D4400" i="14"/>
  <c r="D4399" i="14"/>
  <c r="D4398" i="14"/>
  <c r="D4397" i="14"/>
  <c r="D4396" i="14"/>
  <c r="D4395" i="14"/>
  <c r="D4394" i="14"/>
  <c r="D4393" i="14"/>
  <c r="D4392" i="14"/>
  <c r="D4391" i="14"/>
  <c r="D4390" i="14"/>
  <c r="D4389" i="14"/>
  <c r="D4388" i="14"/>
  <c r="D4387" i="14"/>
  <c r="D4386" i="14"/>
  <c r="D4385" i="14"/>
  <c r="D4384" i="14"/>
  <c r="D4383" i="14"/>
  <c r="D4382" i="14"/>
  <c r="D4381" i="14"/>
  <c r="D4380" i="14"/>
  <c r="D4379" i="14"/>
  <c r="D4378" i="14"/>
  <c r="D4377" i="14"/>
  <c r="D4376" i="14"/>
  <c r="D4375" i="14"/>
  <c r="D4374" i="14"/>
  <c r="D4373" i="14"/>
  <c r="D4372" i="14"/>
  <c r="D4371" i="14"/>
  <c r="D4370" i="14"/>
  <c r="D4369" i="14"/>
  <c r="D4368" i="14"/>
  <c r="D4367" i="14"/>
  <c r="D4366" i="14"/>
  <c r="D4365" i="14"/>
  <c r="D4364" i="14"/>
  <c r="D4363" i="14"/>
  <c r="D4362" i="14"/>
  <c r="D4361" i="14"/>
  <c r="D4360" i="14"/>
  <c r="D4359" i="14"/>
  <c r="D4358" i="14"/>
  <c r="D4357" i="14"/>
  <c r="D4356" i="14"/>
  <c r="D4355" i="14"/>
  <c r="D4354" i="14"/>
  <c r="D4353" i="14"/>
  <c r="D4352" i="14"/>
  <c r="D4351" i="14"/>
  <c r="D4350" i="14"/>
  <c r="D4349" i="14"/>
  <c r="D4348" i="14"/>
  <c r="D4347" i="14"/>
  <c r="D4346" i="14"/>
  <c r="D4345" i="14"/>
  <c r="D4344" i="14"/>
  <c r="D4343" i="14"/>
  <c r="D4342" i="14"/>
  <c r="D4341" i="14"/>
  <c r="D4340" i="14"/>
  <c r="D4339" i="14"/>
  <c r="D4338" i="14"/>
  <c r="D4337" i="14"/>
  <c r="D4336" i="14"/>
  <c r="D4335" i="14"/>
  <c r="D4334" i="14"/>
  <c r="D4333" i="14"/>
  <c r="D4332" i="14"/>
  <c r="D4331" i="14"/>
  <c r="D4330" i="14"/>
  <c r="D4329" i="14"/>
  <c r="D4328" i="14"/>
  <c r="D4327" i="14"/>
  <c r="D4326" i="14"/>
  <c r="D4325" i="14"/>
  <c r="D4324" i="14"/>
  <c r="D4323" i="14"/>
  <c r="D4322" i="14"/>
  <c r="D4321" i="14"/>
  <c r="D4320" i="14"/>
  <c r="D4319" i="14"/>
  <c r="D4318" i="14"/>
  <c r="D4317" i="14"/>
  <c r="D4316" i="14"/>
  <c r="D4315" i="14"/>
  <c r="D4314" i="14"/>
  <c r="D4313" i="14"/>
  <c r="D4312" i="14"/>
  <c r="D4311" i="14"/>
  <c r="D4310" i="14"/>
  <c r="D4309" i="14"/>
  <c r="D4308" i="14"/>
  <c r="D4307" i="14"/>
  <c r="D4306" i="14"/>
  <c r="D4305" i="14"/>
  <c r="D4304" i="14"/>
  <c r="D4303" i="14"/>
  <c r="D4302" i="14"/>
  <c r="D4301" i="14"/>
  <c r="D4300" i="14"/>
  <c r="D4299" i="14"/>
  <c r="D4298" i="14"/>
  <c r="D4297" i="14"/>
  <c r="D4296" i="14"/>
  <c r="D4295" i="14"/>
  <c r="D4294" i="14"/>
  <c r="D4293" i="14"/>
  <c r="D4292" i="14"/>
  <c r="D4291" i="14"/>
  <c r="D4290" i="14"/>
  <c r="D4289" i="14"/>
  <c r="D4288" i="14"/>
  <c r="D4287" i="14"/>
  <c r="D4286" i="14"/>
  <c r="D4285" i="14"/>
  <c r="D4284" i="14"/>
  <c r="D4283" i="14"/>
  <c r="D4282" i="14"/>
  <c r="D4281" i="14"/>
  <c r="D4280" i="14"/>
  <c r="D4279" i="14"/>
  <c r="D4278" i="14"/>
  <c r="D4277" i="14"/>
  <c r="D4276" i="14"/>
  <c r="D4275" i="14"/>
  <c r="D4274" i="14"/>
  <c r="D4273" i="14"/>
  <c r="D4272" i="14"/>
  <c r="D4271" i="14"/>
  <c r="D4270" i="14"/>
  <c r="D4269" i="14"/>
  <c r="D4268" i="14"/>
  <c r="D4267" i="14"/>
  <c r="D4266" i="14"/>
  <c r="D4265" i="14"/>
  <c r="D4264" i="14"/>
  <c r="D4263" i="14"/>
  <c r="D4262" i="14"/>
  <c r="D4261" i="14"/>
  <c r="D4260" i="14"/>
  <c r="D4259" i="14"/>
  <c r="D4258" i="14"/>
  <c r="D4257" i="14"/>
  <c r="D4256" i="14"/>
  <c r="D4255" i="14"/>
  <c r="D4254" i="14"/>
  <c r="D4253" i="14"/>
  <c r="D4252" i="14"/>
  <c r="D4251" i="14"/>
  <c r="D4250" i="14"/>
  <c r="D4249" i="14"/>
  <c r="D4248" i="14"/>
  <c r="D4247" i="14"/>
  <c r="D4246" i="14"/>
  <c r="D4245" i="14"/>
  <c r="D4244" i="14"/>
  <c r="D4243" i="14"/>
  <c r="D4242" i="14"/>
  <c r="D4241" i="14"/>
  <c r="D4240" i="14"/>
  <c r="D4239" i="14"/>
  <c r="D4238" i="14"/>
  <c r="D4237" i="14"/>
  <c r="D4236" i="14"/>
  <c r="D4235" i="14"/>
  <c r="D4234" i="14"/>
  <c r="D4233" i="14"/>
  <c r="D4232" i="14"/>
  <c r="D4231" i="14"/>
  <c r="D4230" i="14"/>
  <c r="D4229" i="14"/>
  <c r="D4228" i="14"/>
  <c r="D4227" i="14"/>
  <c r="D4226" i="14"/>
  <c r="D4225" i="14"/>
  <c r="D4224" i="14"/>
  <c r="D4223" i="14"/>
  <c r="D4222" i="14"/>
  <c r="D4221" i="14"/>
  <c r="D4220" i="14"/>
  <c r="D4219" i="14"/>
  <c r="D4218" i="14"/>
  <c r="D4217" i="14"/>
  <c r="D4216" i="14"/>
  <c r="D4215" i="14"/>
  <c r="D4214" i="14"/>
  <c r="D4213" i="14"/>
  <c r="D4212" i="14"/>
  <c r="D4211" i="14"/>
  <c r="D4210" i="14"/>
  <c r="D4209" i="14"/>
  <c r="D4208" i="14"/>
  <c r="D4207" i="14"/>
  <c r="D4206" i="14"/>
  <c r="D4205" i="14"/>
  <c r="D4204" i="14"/>
  <c r="D4203" i="14"/>
  <c r="D4202" i="14"/>
  <c r="D4201" i="14"/>
  <c r="D4200" i="14"/>
  <c r="D4199" i="14"/>
  <c r="D4198" i="14"/>
  <c r="D4197" i="14"/>
  <c r="D4196" i="14"/>
  <c r="D4195" i="14"/>
  <c r="D4194" i="14"/>
  <c r="D4193" i="14"/>
  <c r="D4192" i="14"/>
  <c r="D4191" i="14"/>
  <c r="D4190" i="14"/>
  <c r="D4189" i="14"/>
  <c r="D4188" i="14"/>
  <c r="D4187" i="14"/>
  <c r="D4186" i="14"/>
  <c r="D4185" i="14"/>
  <c r="D4184" i="14"/>
  <c r="D4183" i="14"/>
  <c r="D4182" i="14"/>
  <c r="D4181" i="14"/>
  <c r="D4180" i="14"/>
  <c r="D4179" i="14"/>
  <c r="D4178" i="14"/>
  <c r="D4177" i="14"/>
  <c r="D4176" i="14"/>
  <c r="D4175" i="14"/>
  <c r="D4174" i="14"/>
  <c r="D4173" i="14"/>
  <c r="D4172" i="14"/>
  <c r="D4171" i="14"/>
  <c r="D4170" i="14"/>
  <c r="D4169" i="14"/>
  <c r="D4168" i="14"/>
  <c r="D4167" i="14"/>
  <c r="D4166" i="14"/>
  <c r="D4165" i="14"/>
  <c r="D4164" i="14"/>
  <c r="D4163" i="14"/>
  <c r="D4162" i="14"/>
  <c r="D4161" i="14"/>
  <c r="D4160" i="14"/>
  <c r="D4159" i="14"/>
  <c r="D4158" i="14"/>
  <c r="D4157" i="14"/>
  <c r="D4156" i="14"/>
  <c r="D4155" i="14"/>
  <c r="D4154" i="14"/>
  <c r="D4153" i="14"/>
  <c r="D4152" i="14"/>
  <c r="D4151" i="14"/>
  <c r="D4150" i="14"/>
  <c r="D4149" i="14"/>
  <c r="D4148" i="14"/>
  <c r="D4147" i="14"/>
  <c r="D4146" i="14"/>
  <c r="D4145" i="14"/>
  <c r="D4144" i="14"/>
  <c r="D4143" i="14"/>
  <c r="D4142" i="14"/>
  <c r="D4141" i="14"/>
  <c r="D4140" i="14"/>
  <c r="D4139" i="14"/>
  <c r="D4138" i="14"/>
  <c r="D4137" i="14"/>
  <c r="D4136" i="14"/>
  <c r="D4135" i="14"/>
  <c r="D4134" i="14"/>
  <c r="D4133" i="14"/>
  <c r="D4132" i="14"/>
  <c r="D4131" i="14"/>
  <c r="D4130" i="14"/>
  <c r="D4129" i="14"/>
  <c r="D4128" i="14"/>
  <c r="D4127" i="14"/>
  <c r="D4126" i="14"/>
  <c r="D4125" i="14"/>
  <c r="D4124" i="14"/>
  <c r="D4123" i="14"/>
  <c r="D4122" i="14"/>
  <c r="D4121" i="14"/>
  <c r="D4120" i="14"/>
  <c r="D4119" i="14"/>
  <c r="D4118" i="14"/>
  <c r="D4117" i="14"/>
  <c r="D4116" i="14"/>
  <c r="D4115" i="14"/>
  <c r="D4114" i="14"/>
  <c r="D4113" i="14"/>
  <c r="D4112" i="14"/>
  <c r="D4111" i="14"/>
  <c r="D4110" i="14"/>
  <c r="D4109" i="14"/>
  <c r="D4108" i="14"/>
  <c r="D4107" i="14"/>
  <c r="D4106" i="14"/>
  <c r="D4105" i="14"/>
  <c r="D4104" i="14"/>
  <c r="D4103" i="14"/>
  <c r="D4102" i="14"/>
  <c r="D4101" i="14"/>
  <c r="D4100" i="14"/>
  <c r="D4099" i="14"/>
  <c r="D4098" i="14"/>
  <c r="D4097" i="14"/>
  <c r="D4096" i="14"/>
  <c r="D4095" i="14"/>
  <c r="D4094" i="14"/>
  <c r="D4093" i="14"/>
  <c r="D4092" i="14"/>
  <c r="D4091" i="14"/>
  <c r="D4090" i="14"/>
  <c r="D4089" i="14"/>
  <c r="D4088" i="14"/>
  <c r="D4087" i="14"/>
  <c r="D4086" i="14"/>
  <c r="D4085" i="14"/>
  <c r="D4084" i="14"/>
  <c r="D4083" i="14"/>
  <c r="D4082" i="14"/>
  <c r="D4081" i="14"/>
  <c r="D4080" i="14"/>
  <c r="D4079" i="14"/>
  <c r="D4078" i="14"/>
  <c r="D4077" i="14"/>
  <c r="D4076" i="14"/>
  <c r="D4075" i="14"/>
  <c r="D4074" i="14"/>
  <c r="D4073" i="14"/>
  <c r="D4072" i="14"/>
  <c r="D4071" i="14"/>
  <c r="D4070" i="14"/>
  <c r="D4069" i="14"/>
  <c r="D4068" i="14"/>
  <c r="D4067" i="14"/>
  <c r="D4066" i="14"/>
  <c r="D4065" i="14"/>
  <c r="D4064" i="14"/>
  <c r="D4063" i="14"/>
  <c r="D4062" i="14"/>
  <c r="D4061" i="14"/>
  <c r="D4060" i="14"/>
  <c r="D4059" i="14"/>
  <c r="D4058" i="14"/>
  <c r="D4057" i="14"/>
  <c r="D4056" i="14"/>
  <c r="D4055" i="14"/>
  <c r="D4054" i="14"/>
  <c r="D4053" i="14"/>
  <c r="D4052" i="14"/>
  <c r="D4051" i="14"/>
  <c r="D4050" i="14"/>
  <c r="D4049" i="14"/>
  <c r="D4048" i="14"/>
  <c r="D4047" i="14"/>
  <c r="D4046" i="14"/>
  <c r="D4045" i="14"/>
  <c r="D4044" i="14"/>
  <c r="D4043" i="14"/>
  <c r="D4042" i="14"/>
  <c r="D4041" i="14"/>
  <c r="D4040" i="14"/>
  <c r="D4039" i="14"/>
  <c r="D4038" i="14"/>
  <c r="D4037" i="14"/>
  <c r="D4036" i="14"/>
  <c r="D4035" i="14"/>
  <c r="D4034" i="14"/>
  <c r="D4033" i="14"/>
  <c r="D4032" i="14"/>
  <c r="D4031" i="14"/>
  <c r="D4030" i="14"/>
  <c r="D4029" i="14"/>
  <c r="D4028" i="14"/>
  <c r="D4027" i="14"/>
  <c r="D4026" i="14"/>
  <c r="D4025" i="14"/>
  <c r="D4024" i="14"/>
  <c r="D4023" i="14"/>
  <c r="D4022" i="14"/>
  <c r="D4021" i="14"/>
  <c r="D4020" i="14"/>
  <c r="D4019" i="14"/>
  <c r="D4018" i="14"/>
  <c r="D4017" i="14"/>
  <c r="D4016" i="14"/>
  <c r="D4015" i="14"/>
  <c r="D4014" i="14"/>
  <c r="D4013" i="14"/>
  <c r="D4012" i="14"/>
  <c r="D4011" i="14"/>
  <c r="D4010" i="14"/>
  <c r="D4009" i="14"/>
  <c r="D4008" i="14"/>
  <c r="D4007" i="14"/>
  <c r="D4006" i="14"/>
  <c r="D4005" i="14"/>
  <c r="D4004" i="14"/>
  <c r="D4003" i="14"/>
  <c r="D4002" i="14"/>
  <c r="D4001" i="14"/>
  <c r="D4000" i="14"/>
  <c r="D3999" i="14"/>
  <c r="D3998" i="14"/>
  <c r="D3997" i="14"/>
  <c r="D3996" i="14"/>
  <c r="D3995" i="14"/>
  <c r="D3994" i="14"/>
  <c r="D3993" i="14"/>
  <c r="D3992" i="14"/>
  <c r="D3991" i="14"/>
  <c r="D3990" i="14"/>
  <c r="D3989" i="14"/>
  <c r="D3988" i="14"/>
  <c r="D3987" i="14"/>
  <c r="D3986" i="14"/>
  <c r="D3985" i="14"/>
  <c r="D3984" i="14"/>
  <c r="D3983" i="14"/>
  <c r="D3982" i="14"/>
  <c r="D3981" i="14"/>
  <c r="D3980" i="14"/>
  <c r="D3979" i="14"/>
  <c r="D3978" i="14"/>
  <c r="D3977" i="14"/>
  <c r="D3976" i="14"/>
  <c r="D3975" i="14"/>
  <c r="D3974" i="14"/>
  <c r="D3973" i="14"/>
  <c r="D3972" i="14"/>
  <c r="D3971" i="14"/>
  <c r="D3970" i="14"/>
  <c r="D3969" i="14"/>
  <c r="D3968" i="14"/>
  <c r="D3967" i="14"/>
  <c r="D3966" i="14"/>
  <c r="D3965" i="14"/>
  <c r="D3964" i="14"/>
  <c r="D3963" i="14"/>
  <c r="D3962" i="14"/>
  <c r="D3961" i="14"/>
  <c r="D3960" i="14"/>
  <c r="D3959" i="14"/>
  <c r="D3958" i="14"/>
  <c r="D3957" i="14"/>
  <c r="D3956" i="14"/>
  <c r="D3955" i="14"/>
  <c r="D3954" i="14"/>
  <c r="D3953" i="14"/>
  <c r="D3952" i="14"/>
  <c r="D3951" i="14"/>
  <c r="D3950" i="14"/>
  <c r="D3949" i="14"/>
  <c r="D3948" i="14"/>
  <c r="D3947" i="14"/>
  <c r="D3946" i="14"/>
  <c r="D3945" i="14"/>
  <c r="D3944" i="14"/>
  <c r="D3943" i="14"/>
  <c r="D3942" i="14"/>
  <c r="D3941" i="14"/>
  <c r="D3940" i="14"/>
  <c r="D3939" i="14"/>
  <c r="D3938" i="14"/>
  <c r="D3937" i="14"/>
  <c r="D3936" i="14"/>
  <c r="D3935" i="14"/>
  <c r="D3934" i="14"/>
  <c r="D3933" i="14"/>
  <c r="D3932" i="14"/>
  <c r="D3931" i="14"/>
  <c r="D3930" i="14"/>
  <c r="D3929" i="14"/>
  <c r="D3928" i="14"/>
  <c r="D3927" i="14"/>
  <c r="D3926" i="14"/>
  <c r="D3925" i="14"/>
  <c r="D3924" i="14"/>
  <c r="D3923" i="14"/>
  <c r="D3922" i="14"/>
  <c r="D3921" i="14"/>
  <c r="D3920" i="14"/>
  <c r="D3919" i="14"/>
  <c r="D3918" i="14"/>
  <c r="D3917" i="14"/>
  <c r="D3916" i="14"/>
  <c r="D3915" i="14"/>
  <c r="D3914" i="14"/>
  <c r="D3913" i="14"/>
  <c r="D3912" i="14"/>
  <c r="D3911" i="14"/>
  <c r="D3910" i="14"/>
  <c r="D3909" i="14"/>
  <c r="D3908" i="14"/>
  <c r="D3907" i="14"/>
  <c r="D3906" i="14"/>
  <c r="D3905" i="14"/>
  <c r="D3904" i="14"/>
  <c r="D3903" i="14"/>
  <c r="D3902" i="14"/>
  <c r="D3901" i="14"/>
  <c r="D3900" i="14"/>
  <c r="D3899" i="14"/>
  <c r="D3898" i="14"/>
  <c r="D3897" i="14"/>
  <c r="D3896" i="14"/>
  <c r="D3895" i="14"/>
  <c r="D3894" i="14"/>
  <c r="D3893" i="14"/>
  <c r="D3892" i="14"/>
  <c r="D3891" i="14"/>
  <c r="D3890" i="14"/>
  <c r="D3889" i="14"/>
  <c r="D3888" i="14"/>
  <c r="D3887" i="14"/>
  <c r="D3886" i="14"/>
  <c r="D3885" i="14"/>
  <c r="D3884" i="14"/>
  <c r="D3883" i="14"/>
  <c r="D3882" i="14"/>
  <c r="D3881" i="14"/>
  <c r="D3880" i="14"/>
  <c r="D3879" i="14"/>
  <c r="D3878" i="14"/>
  <c r="D3877" i="14"/>
  <c r="D3876" i="14"/>
  <c r="D3875" i="14"/>
  <c r="D3874" i="14"/>
  <c r="D3873" i="14"/>
  <c r="D3872" i="14"/>
  <c r="D3871" i="14"/>
  <c r="D3870" i="14"/>
  <c r="D3869" i="14"/>
  <c r="D3868" i="14"/>
  <c r="D3867" i="14"/>
  <c r="D3866" i="14"/>
  <c r="D3865" i="14"/>
  <c r="D3864" i="14"/>
  <c r="D3863" i="14"/>
  <c r="D3862" i="14"/>
  <c r="D3861" i="14"/>
  <c r="D3860" i="14"/>
  <c r="D3859" i="14"/>
  <c r="D3858" i="14"/>
  <c r="D3857" i="14"/>
  <c r="D3856" i="14"/>
  <c r="D3855" i="14"/>
  <c r="D3854" i="14"/>
  <c r="D3853" i="14"/>
  <c r="D3852" i="14"/>
  <c r="D3851" i="14"/>
  <c r="D3850" i="14"/>
  <c r="D3849" i="14"/>
  <c r="D3848" i="14"/>
  <c r="D3847" i="14"/>
  <c r="D3846" i="14"/>
  <c r="D3845" i="14"/>
  <c r="D3844" i="14"/>
  <c r="D3843" i="14"/>
  <c r="D3842" i="14"/>
  <c r="D3841" i="14"/>
  <c r="D3840" i="14"/>
  <c r="D3839" i="14"/>
  <c r="D3838" i="14"/>
  <c r="D3837" i="14"/>
  <c r="D3836" i="14"/>
  <c r="D3835" i="14"/>
  <c r="D3834" i="14"/>
  <c r="D3833" i="14"/>
  <c r="D3832" i="14"/>
  <c r="D3831" i="14"/>
  <c r="D3830" i="14"/>
  <c r="D3829" i="14"/>
  <c r="D3828" i="14"/>
  <c r="D3827" i="14"/>
  <c r="D3826" i="14"/>
  <c r="D3825" i="14"/>
  <c r="D3824" i="14"/>
  <c r="D3823" i="14"/>
  <c r="D3822" i="14"/>
  <c r="D3821" i="14"/>
  <c r="D3820" i="14"/>
  <c r="D3819" i="14"/>
  <c r="D3818" i="14"/>
  <c r="D3817" i="14"/>
  <c r="D3816" i="14"/>
  <c r="D3815" i="14"/>
  <c r="D3814" i="14"/>
  <c r="D3813" i="14"/>
  <c r="D3812" i="14"/>
  <c r="D3811" i="14"/>
  <c r="D3810" i="14"/>
  <c r="D3809" i="14"/>
  <c r="D3808" i="14"/>
  <c r="D3807" i="14"/>
  <c r="D3806" i="14"/>
  <c r="D3805" i="14"/>
  <c r="D3804" i="14"/>
  <c r="D3803" i="14"/>
  <c r="D3802" i="14"/>
  <c r="D3801" i="14"/>
  <c r="D3800" i="14"/>
  <c r="D3799" i="14"/>
  <c r="D3798" i="14"/>
  <c r="D3797" i="14"/>
  <c r="D3796" i="14"/>
  <c r="D3795" i="14"/>
  <c r="D3794" i="14"/>
  <c r="D3793" i="14"/>
  <c r="D3792" i="14"/>
  <c r="D3791" i="14"/>
  <c r="D3790" i="14"/>
  <c r="D3789" i="14"/>
  <c r="D3788" i="14"/>
  <c r="D3787" i="14"/>
  <c r="D3786" i="14"/>
  <c r="D3785" i="14"/>
  <c r="D3784" i="14"/>
  <c r="D3783" i="14"/>
  <c r="D3782" i="14"/>
  <c r="D3781" i="14"/>
  <c r="D3780" i="14"/>
  <c r="D3779" i="14"/>
  <c r="D3778" i="14"/>
  <c r="D3777" i="14"/>
  <c r="D3776" i="14"/>
  <c r="D3775" i="14"/>
  <c r="D3774" i="14"/>
  <c r="D3773" i="14"/>
  <c r="D3772" i="14"/>
  <c r="D3771" i="14"/>
  <c r="D3770" i="14"/>
  <c r="D3769" i="14"/>
  <c r="D3768" i="14"/>
  <c r="D3767" i="14"/>
  <c r="D3766" i="14"/>
  <c r="D3765" i="14"/>
  <c r="D3764" i="14"/>
  <c r="D3763" i="14"/>
  <c r="D3762" i="14"/>
  <c r="D3761" i="14"/>
  <c r="D3760" i="14"/>
  <c r="D3759" i="14"/>
  <c r="D3758" i="14"/>
  <c r="D3757" i="14"/>
  <c r="D3756" i="14"/>
  <c r="D3755" i="14"/>
  <c r="D3754" i="14"/>
  <c r="D3753" i="14"/>
  <c r="D3752" i="14"/>
  <c r="D3751" i="14"/>
  <c r="D3750" i="14"/>
  <c r="D3749" i="14"/>
  <c r="D3748" i="14"/>
  <c r="D3747" i="14"/>
  <c r="D3746" i="14"/>
  <c r="D3745" i="14"/>
  <c r="D3744" i="14"/>
  <c r="D3743" i="14"/>
  <c r="D3742" i="14"/>
  <c r="D3741" i="14"/>
  <c r="D3740" i="14"/>
  <c r="D3739" i="14"/>
  <c r="D3738" i="14"/>
  <c r="D3737" i="14"/>
  <c r="D3736" i="14"/>
  <c r="D3735" i="14"/>
  <c r="D3734" i="14"/>
  <c r="D3733" i="14"/>
  <c r="D3732" i="14"/>
  <c r="D3731" i="14"/>
  <c r="D3730" i="14"/>
  <c r="D3729" i="14"/>
  <c r="D3728" i="14"/>
  <c r="D3727" i="14"/>
  <c r="D3726" i="14"/>
  <c r="D3725" i="14"/>
  <c r="D3724" i="14"/>
  <c r="D3723" i="14"/>
  <c r="D3722" i="14"/>
  <c r="D3721" i="14"/>
  <c r="D3720" i="14"/>
  <c r="D3719" i="14"/>
  <c r="D3718" i="14"/>
  <c r="D3717" i="14"/>
  <c r="D3716" i="14"/>
  <c r="D3715" i="14"/>
  <c r="D3714" i="14"/>
  <c r="D3713" i="14"/>
  <c r="D3712" i="14"/>
  <c r="D3711" i="14"/>
  <c r="D3710" i="14"/>
  <c r="D3709" i="14"/>
  <c r="D3708" i="14"/>
  <c r="D3707" i="14"/>
  <c r="D3706" i="14"/>
  <c r="D3705" i="14"/>
  <c r="D3704" i="14"/>
  <c r="D3703" i="14"/>
  <c r="D3702" i="14"/>
  <c r="D3701" i="14"/>
  <c r="D3700" i="14"/>
  <c r="D3699" i="14"/>
  <c r="D3698" i="14"/>
  <c r="D3697" i="14"/>
  <c r="D3696" i="14"/>
  <c r="D3695" i="14"/>
  <c r="D3694" i="14"/>
  <c r="D3693" i="14"/>
  <c r="D3692" i="14"/>
  <c r="D3691" i="14"/>
  <c r="D3690" i="14"/>
  <c r="D3689" i="14"/>
  <c r="D3688" i="14"/>
  <c r="D3687" i="14"/>
  <c r="D3686" i="14"/>
  <c r="D3685" i="14"/>
  <c r="D3684" i="14"/>
  <c r="D3683" i="14"/>
  <c r="D3682" i="14"/>
  <c r="D3681" i="14"/>
  <c r="D3680" i="14"/>
  <c r="D3679" i="14"/>
  <c r="D3678" i="14"/>
  <c r="D3677" i="14"/>
  <c r="D3676" i="14"/>
  <c r="D3675" i="14"/>
  <c r="D3674" i="14"/>
  <c r="D3673" i="14"/>
  <c r="D3672" i="14"/>
  <c r="D3671" i="14"/>
  <c r="D3670" i="14"/>
  <c r="D3669" i="14"/>
  <c r="D3668" i="14"/>
  <c r="D3667" i="14"/>
  <c r="D3666" i="14"/>
  <c r="D3665" i="14"/>
  <c r="D3664" i="14"/>
  <c r="D3663" i="14"/>
  <c r="D3662" i="14"/>
  <c r="D3661" i="14"/>
  <c r="D3660" i="14"/>
  <c r="D3659" i="14"/>
  <c r="D3658" i="14"/>
  <c r="D3657" i="14"/>
  <c r="D3656" i="14"/>
  <c r="D3655" i="14"/>
  <c r="D3654" i="14"/>
  <c r="D3653" i="14"/>
  <c r="D3652" i="14"/>
  <c r="D3651" i="14"/>
  <c r="D3650" i="14"/>
  <c r="D3649" i="14"/>
  <c r="D3648" i="14"/>
  <c r="D3647" i="14"/>
  <c r="D3646" i="14"/>
  <c r="D3645" i="14"/>
  <c r="D3644" i="14"/>
  <c r="D3643" i="14"/>
  <c r="D3642" i="14"/>
  <c r="D3641" i="14"/>
  <c r="D3640" i="14"/>
  <c r="D3639" i="14"/>
  <c r="D3638" i="14"/>
  <c r="D3637" i="14"/>
  <c r="D3636" i="14"/>
  <c r="D3635" i="14"/>
  <c r="D3634" i="14"/>
  <c r="D3633" i="14"/>
  <c r="D3632" i="14"/>
  <c r="D3631" i="14"/>
  <c r="D3630" i="14"/>
  <c r="D3629" i="14"/>
  <c r="D3628" i="14"/>
  <c r="D3627" i="14"/>
  <c r="D3626" i="14"/>
  <c r="D3625" i="14"/>
  <c r="D3624" i="14"/>
  <c r="D3623" i="14"/>
  <c r="D3622" i="14"/>
  <c r="D3621" i="14"/>
  <c r="D3620" i="14"/>
  <c r="D3619" i="14"/>
  <c r="D3618" i="14"/>
  <c r="D3617" i="14"/>
  <c r="D3616" i="14"/>
  <c r="D3615" i="14"/>
  <c r="D3614" i="14"/>
  <c r="D3613" i="14"/>
  <c r="D3612" i="14"/>
  <c r="D3611" i="14"/>
  <c r="D3610" i="14"/>
  <c r="D3609" i="14"/>
  <c r="D3608" i="14"/>
  <c r="D3607" i="14"/>
  <c r="D3606" i="14"/>
  <c r="D3605" i="14"/>
  <c r="D3604" i="14"/>
  <c r="D3603" i="14"/>
  <c r="D3602" i="14"/>
  <c r="D3601" i="14"/>
  <c r="D3600" i="14"/>
  <c r="D3599" i="14"/>
  <c r="D3598" i="14"/>
  <c r="D3597" i="14"/>
  <c r="D3596" i="14"/>
  <c r="D3595" i="14"/>
  <c r="D3594" i="14"/>
  <c r="D3593" i="14"/>
  <c r="D3592" i="14"/>
  <c r="D3591" i="14"/>
  <c r="D3590" i="14"/>
  <c r="D3589" i="14"/>
  <c r="D3588" i="14"/>
  <c r="D3587" i="14"/>
  <c r="D3586" i="14"/>
  <c r="D3585" i="14"/>
  <c r="D3584" i="14"/>
  <c r="D3583" i="14"/>
  <c r="D3582" i="14"/>
  <c r="D3581" i="14"/>
  <c r="D3580" i="14"/>
  <c r="D3579" i="14"/>
  <c r="D3578" i="14"/>
  <c r="D3577" i="14"/>
  <c r="D3576" i="14"/>
  <c r="D3575" i="14"/>
  <c r="D3574" i="14"/>
  <c r="D3573" i="14"/>
  <c r="D3572" i="14"/>
  <c r="D3571" i="14"/>
  <c r="D3570" i="14"/>
  <c r="D3569" i="14"/>
  <c r="D3568" i="14"/>
  <c r="D3567" i="14"/>
  <c r="D3566" i="14"/>
  <c r="D3565" i="14"/>
  <c r="D3564" i="14"/>
  <c r="D3563" i="14"/>
  <c r="D3562" i="14"/>
  <c r="D3561" i="14"/>
  <c r="D3560" i="14"/>
  <c r="D3559" i="14"/>
  <c r="D3558" i="14"/>
  <c r="D3557" i="14"/>
  <c r="D3556" i="14"/>
  <c r="D3555" i="14"/>
  <c r="D3554" i="14"/>
  <c r="D3553" i="14"/>
  <c r="D3552" i="14"/>
  <c r="D3551" i="14"/>
  <c r="D3550" i="14"/>
  <c r="D3549" i="14"/>
  <c r="D3548" i="14"/>
  <c r="D3547" i="14"/>
  <c r="D3546" i="14"/>
  <c r="D3545" i="14"/>
  <c r="D3544" i="14"/>
  <c r="D3543" i="14"/>
  <c r="D3542" i="14"/>
  <c r="D3541" i="14"/>
  <c r="D3540" i="14"/>
  <c r="D3539" i="14"/>
  <c r="D3538" i="14"/>
  <c r="D3537" i="14"/>
  <c r="D3536" i="14"/>
  <c r="D3535" i="14"/>
  <c r="D3534" i="14"/>
  <c r="D3533" i="14"/>
  <c r="D3532" i="14"/>
  <c r="D3531" i="14"/>
  <c r="D3530" i="14"/>
  <c r="D3529" i="14"/>
  <c r="D3528" i="14"/>
  <c r="D3527" i="14"/>
  <c r="D3526" i="14"/>
  <c r="D3525" i="14"/>
  <c r="D3524" i="14"/>
  <c r="D3523" i="14"/>
  <c r="D3522" i="14"/>
  <c r="D3521" i="14"/>
  <c r="D3520" i="14"/>
  <c r="D3519" i="14"/>
  <c r="D3518" i="14"/>
  <c r="D3517" i="14"/>
  <c r="D3516" i="14"/>
  <c r="D3515" i="14"/>
  <c r="D3514" i="14"/>
  <c r="D3513" i="14"/>
  <c r="D3512" i="14"/>
  <c r="D3511" i="14"/>
  <c r="D3510" i="14"/>
  <c r="D3509" i="14"/>
  <c r="D3508" i="14"/>
  <c r="D3507" i="14"/>
  <c r="D3506" i="14"/>
  <c r="D3505" i="14"/>
  <c r="D3504" i="14"/>
  <c r="D3503" i="14"/>
  <c r="D3502" i="14"/>
  <c r="D3501" i="14"/>
  <c r="D3500" i="14"/>
  <c r="D3499" i="14"/>
  <c r="D3498" i="14"/>
  <c r="D3497" i="14"/>
  <c r="D3496" i="14"/>
  <c r="D3495" i="14"/>
  <c r="D3494" i="14"/>
  <c r="D3493" i="14"/>
  <c r="D3492" i="14"/>
  <c r="D3491" i="14"/>
  <c r="D3490" i="14"/>
  <c r="D3489" i="14"/>
  <c r="D3488" i="14"/>
  <c r="D3487" i="14"/>
  <c r="D3486" i="14"/>
  <c r="D3485" i="14"/>
  <c r="D3484" i="14"/>
  <c r="D3483" i="14"/>
  <c r="D3482" i="14"/>
  <c r="D3481" i="14"/>
  <c r="D3480" i="14"/>
  <c r="D3479" i="14"/>
  <c r="D3478" i="14"/>
  <c r="D3477" i="14"/>
  <c r="D3476" i="14"/>
  <c r="D3475" i="14"/>
  <c r="D3474" i="14"/>
  <c r="D3473" i="14"/>
  <c r="D3472" i="14"/>
  <c r="D3471" i="14"/>
  <c r="D3470" i="14"/>
  <c r="D3469" i="14"/>
  <c r="D3468" i="14"/>
  <c r="D3467" i="14"/>
  <c r="D3466" i="14"/>
  <c r="D3465" i="14"/>
  <c r="D3464" i="14"/>
  <c r="D3463" i="14"/>
  <c r="D3462" i="14"/>
  <c r="D3461" i="14"/>
  <c r="D3460" i="14"/>
  <c r="D3459" i="14"/>
  <c r="D3458" i="14"/>
  <c r="D3457" i="14"/>
  <c r="D3456" i="14"/>
  <c r="D3455" i="14"/>
  <c r="D3454" i="14"/>
  <c r="D3453" i="14"/>
  <c r="D3452" i="14"/>
  <c r="D3451" i="14"/>
  <c r="D3450" i="14"/>
  <c r="D3449" i="14"/>
  <c r="D3448" i="14"/>
  <c r="D3447" i="14"/>
  <c r="D3446" i="14"/>
  <c r="D3445" i="14"/>
  <c r="D3444" i="14"/>
  <c r="D3443" i="14"/>
  <c r="D3442" i="14"/>
  <c r="D3441" i="14"/>
  <c r="D3440" i="14"/>
  <c r="D3439" i="14"/>
  <c r="D3438" i="14"/>
  <c r="D3437" i="14"/>
  <c r="D3436" i="14"/>
  <c r="D3435" i="14"/>
  <c r="D3434" i="14"/>
  <c r="D3433" i="14"/>
  <c r="D3432" i="14"/>
  <c r="D3431" i="14"/>
  <c r="D3430" i="14"/>
  <c r="D3429" i="14"/>
  <c r="D3428" i="14"/>
  <c r="D3427" i="14"/>
  <c r="D3426" i="14"/>
  <c r="D3425" i="14"/>
  <c r="D3424" i="14"/>
  <c r="D3423" i="14"/>
  <c r="D3422" i="14"/>
  <c r="D3421" i="14"/>
  <c r="D3420" i="14"/>
  <c r="D3419" i="14"/>
  <c r="D3418" i="14"/>
  <c r="D3417" i="14"/>
  <c r="D3416" i="14"/>
  <c r="D3415" i="14"/>
  <c r="D3414" i="14"/>
  <c r="D3413" i="14"/>
  <c r="D3412" i="14"/>
  <c r="D3411" i="14"/>
  <c r="D3410" i="14"/>
  <c r="D3409" i="14"/>
  <c r="D3408" i="14"/>
  <c r="D3407" i="14"/>
  <c r="D3406" i="14"/>
  <c r="D3405" i="14"/>
  <c r="D3404" i="14"/>
  <c r="D3403" i="14"/>
  <c r="D3402" i="14"/>
  <c r="D3401" i="14"/>
  <c r="D3400" i="14"/>
  <c r="D3399" i="14"/>
  <c r="D3398" i="14"/>
  <c r="D3397" i="14"/>
  <c r="D3396" i="14"/>
  <c r="D3395" i="14"/>
  <c r="D3394" i="14"/>
  <c r="D3393" i="14"/>
  <c r="D3392" i="14"/>
  <c r="D3391" i="14"/>
  <c r="D3390" i="14"/>
  <c r="D3389" i="14"/>
  <c r="D3388" i="14"/>
  <c r="D3387" i="14"/>
  <c r="D3386" i="14"/>
  <c r="D3385" i="14"/>
  <c r="D3384" i="14"/>
  <c r="D3383" i="14"/>
  <c r="D3382" i="14"/>
  <c r="D3381" i="14"/>
  <c r="D3380" i="14"/>
  <c r="D3379" i="14"/>
  <c r="D3378" i="14"/>
  <c r="D3377" i="14"/>
  <c r="D3376" i="14"/>
  <c r="D3375" i="14"/>
  <c r="D3374" i="14"/>
  <c r="D3373" i="14"/>
  <c r="D3372" i="14"/>
  <c r="D3371" i="14"/>
  <c r="D3370" i="14"/>
  <c r="D3369" i="14"/>
  <c r="D3368" i="14"/>
  <c r="D3367" i="14"/>
  <c r="D3366" i="14"/>
  <c r="D3365" i="14"/>
  <c r="D3364" i="14"/>
  <c r="D3363" i="14"/>
  <c r="D3362" i="14"/>
  <c r="D3361" i="14"/>
  <c r="D3360" i="14"/>
  <c r="D3359" i="14"/>
  <c r="D3358" i="14"/>
  <c r="D3357" i="14"/>
  <c r="D3356" i="14"/>
  <c r="D3355" i="14"/>
  <c r="D3354" i="14"/>
  <c r="D3353" i="14"/>
  <c r="D3352" i="14"/>
  <c r="D3351" i="14"/>
  <c r="D3350" i="14"/>
  <c r="D3349" i="14"/>
  <c r="D3348" i="14"/>
  <c r="D3347" i="14"/>
  <c r="D3346" i="14"/>
  <c r="D3345" i="14"/>
  <c r="D3344" i="14"/>
  <c r="D3343" i="14"/>
  <c r="D3342" i="14"/>
  <c r="D3341" i="14"/>
  <c r="D3340" i="14"/>
  <c r="D3339" i="14"/>
  <c r="D3338" i="14"/>
  <c r="D3337" i="14"/>
  <c r="D3336" i="14"/>
  <c r="D3335" i="14"/>
  <c r="D3334" i="14"/>
  <c r="D3333" i="14"/>
  <c r="D3332" i="14"/>
  <c r="D3331" i="14"/>
  <c r="D3330" i="14"/>
  <c r="D3329" i="14"/>
  <c r="D3328" i="14"/>
  <c r="D3327" i="14"/>
  <c r="D3326" i="14"/>
  <c r="D3325" i="14"/>
  <c r="D3324" i="14"/>
  <c r="D3323" i="14"/>
  <c r="D3322" i="14"/>
  <c r="D3321" i="14"/>
  <c r="D3320" i="14"/>
  <c r="D3319" i="14"/>
  <c r="D3318" i="14"/>
  <c r="D3317" i="14"/>
  <c r="D3316" i="14"/>
  <c r="D3315" i="14"/>
  <c r="D3314" i="14"/>
  <c r="D3313" i="14"/>
  <c r="D3312" i="14"/>
  <c r="D3311" i="14"/>
  <c r="D3310" i="14"/>
  <c r="D3309" i="14"/>
  <c r="D3308" i="14"/>
  <c r="D3307" i="14"/>
  <c r="D3306" i="14"/>
  <c r="D3305" i="14"/>
  <c r="D3304" i="14"/>
  <c r="D3303" i="14"/>
  <c r="D3302" i="14"/>
  <c r="D3301" i="14"/>
  <c r="D3300" i="14"/>
  <c r="D3299" i="14"/>
  <c r="D3298" i="14"/>
  <c r="D3297" i="14"/>
  <c r="D3296" i="14"/>
  <c r="D3295" i="14"/>
  <c r="D3294" i="14"/>
  <c r="D3293" i="14"/>
  <c r="D3292" i="14"/>
  <c r="D3291" i="14"/>
  <c r="D3290" i="14"/>
  <c r="D3289" i="14"/>
  <c r="D3288" i="14"/>
  <c r="D3287" i="14"/>
  <c r="D3286" i="14"/>
  <c r="D3285" i="14"/>
  <c r="D3284" i="14"/>
  <c r="D3283" i="14"/>
  <c r="D3282" i="14"/>
  <c r="D3281" i="14"/>
  <c r="D3280" i="14"/>
  <c r="D3279" i="14"/>
  <c r="D3278" i="14"/>
  <c r="D3277" i="14"/>
  <c r="D3276" i="14"/>
  <c r="D3275" i="14"/>
  <c r="D3274" i="14"/>
  <c r="D3273" i="14"/>
  <c r="D3272" i="14"/>
  <c r="D3271" i="14"/>
  <c r="D3270" i="14"/>
  <c r="D3269" i="14"/>
  <c r="D3268" i="14"/>
  <c r="D3267" i="14"/>
  <c r="D3266" i="14"/>
  <c r="D3265" i="14"/>
  <c r="D3264" i="14"/>
  <c r="D3263" i="14"/>
  <c r="D3262" i="14"/>
  <c r="D3261" i="14"/>
  <c r="D3260" i="14"/>
  <c r="D3259" i="14"/>
  <c r="D3258" i="14"/>
  <c r="D3257" i="14"/>
  <c r="D3256" i="14"/>
  <c r="D3255" i="14"/>
  <c r="D3254" i="14"/>
  <c r="D3253" i="14"/>
  <c r="D3252" i="14"/>
  <c r="D3251" i="14"/>
  <c r="D3250" i="14"/>
  <c r="D3249" i="14"/>
  <c r="D3248" i="14"/>
  <c r="D3247" i="14"/>
  <c r="D3246" i="14"/>
  <c r="D3245" i="14"/>
  <c r="D3244" i="14"/>
  <c r="D3243" i="14"/>
  <c r="D3242" i="14"/>
  <c r="D3241" i="14"/>
  <c r="D3240" i="14"/>
  <c r="D3239" i="14"/>
  <c r="D3238" i="14"/>
  <c r="D3237" i="14"/>
  <c r="D3236" i="14"/>
  <c r="D3235" i="14"/>
  <c r="D3234" i="14"/>
  <c r="D3233" i="14"/>
  <c r="D3232" i="14"/>
  <c r="D3231" i="14"/>
  <c r="D3230" i="14"/>
  <c r="D3229" i="14"/>
  <c r="D3228" i="14"/>
  <c r="D3227" i="14"/>
  <c r="D3226" i="14"/>
  <c r="D3225" i="14"/>
  <c r="D3224" i="14"/>
  <c r="D3223" i="14"/>
  <c r="D3222" i="14"/>
  <c r="D3221" i="14"/>
  <c r="D3220" i="14"/>
  <c r="D3219" i="14"/>
  <c r="D3218" i="14"/>
  <c r="D3217" i="14"/>
  <c r="D3216" i="14"/>
  <c r="D3215" i="14"/>
  <c r="D3214" i="14"/>
  <c r="D3213" i="14"/>
  <c r="D3212" i="14"/>
  <c r="D3211" i="14"/>
  <c r="D3210" i="14"/>
  <c r="D3209" i="14"/>
  <c r="D3208" i="14"/>
  <c r="D3207" i="14"/>
  <c r="D3206" i="14"/>
  <c r="D3205" i="14"/>
  <c r="D3204" i="14"/>
  <c r="D3203" i="14"/>
  <c r="D3202" i="14"/>
  <c r="D3201" i="14"/>
  <c r="D3200" i="14"/>
  <c r="D3199" i="14"/>
  <c r="D3198" i="14"/>
  <c r="D3197" i="14"/>
  <c r="D3196" i="14"/>
  <c r="D3195" i="14"/>
  <c r="D3194" i="14"/>
  <c r="D3193" i="14"/>
  <c r="D3192" i="14"/>
  <c r="D3191" i="14"/>
  <c r="D3190" i="14"/>
  <c r="D3189" i="14"/>
  <c r="D3188" i="14"/>
  <c r="D3187" i="14"/>
  <c r="D3186" i="14"/>
  <c r="D3185" i="14"/>
  <c r="D3184" i="14"/>
  <c r="D3183" i="14"/>
  <c r="D3182" i="14"/>
  <c r="D3181" i="14"/>
  <c r="D3180" i="14"/>
  <c r="D3179" i="14"/>
  <c r="D3178" i="14"/>
  <c r="D3177" i="14"/>
  <c r="D3176" i="14"/>
  <c r="D3175" i="14"/>
  <c r="D3174" i="14"/>
  <c r="D3173" i="14"/>
  <c r="D3172" i="14"/>
  <c r="D3171" i="14"/>
  <c r="D3170" i="14"/>
  <c r="D3169" i="14"/>
  <c r="D3168" i="14"/>
  <c r="D3167" i="14"/>
  <c r="D3166" i="14"/>
  <c r="D3165" i="14"/>
  <c r="D3164" i="14"/>
  <c r="D3163" i="14"/>
  <c r="D3162" i="14"/>
  <c r="D3161" i="14"/>
  <c r="D3160" i="14"/>
  <c r="D3159" i="14"/>
  <c r="D3158" i="14"/>
  <c r="D3157" i="14"/>
  <c r="D3156" i="14"/>
  <c r="D3155" i="14"/>
  <c r="D3154" i="14"/>
  <c r="D3153" i="14"/>
  <c r="D3152" i="14"/>
  <c r="D3151" i="14"/>
  <c r="D3150" i="14"/>
  <c r="D3149" i="14"/>
  <c r="D3148" i="14"/>
  <c r="D3147" i="14"/>
  <c r="D3146" i="14"/>
  <c r="D3145" i="14"/>
  <c r="D3144" i="14"/>
  <c r="D3143" i="14"/>
  <c r="D3142" i="14"/>
  <c r="D3141" i="14"/>
  <c r="D3140" i="14"/>
  <c r="D3139" i="14"/>
  <c r="D3138" i="14"/>
  <c r="D3137" i="14"/>
  <c r="D3136" i="14"/>
  <c r="D3135" i="14"/>
  <c r="D3134" i="14"/>
  <c r="D3133" i="14"/>
  <c r="D3132" i="14"/>
  <c r="D3131" i="14"/>
  <c r="D3130" i="14"/>
  <c r="D3129" i="14"/>
  <c r="D3128" i="14"/>
  <c r="D3127" i="14"/>
  <c r="D3126" i="14"/>
  <c r="D3125" i="14"/>
  <c r="D3124" i="14"/>
  <c r="D3123" i="14"/>
  <c r="D3122" i="14"/>
  <c r="D3121" i="14"/>
  <c r="D3120" i="14"/>
  <c r="D3119" i="14"/>
  <c r="D3118" i="14"/>
  <c r="D3117" i="14"/>
  <c r="D3116" i="14"/>
  <c r="D3115" i="14"/>
  <c r="D3114" i="14"/>
  <c r="D3113" i="14"/>
  <c r="D3112" i="14"/>
  <c r="D3111" i="14"/>
  <c r="D3110" i="14"/>
  <c r="D3109" i="14"/>
  <c r="D3108" i="14"/>
  <c r="D3107" i="14"/>
  <c r="D3106" i="14"/>
  <c r="D3105" i="14"/>
  <c r="D3104" i="14"/>
  <c r="D3103" i="14"/>
  <c r="D3102" i="14"/>
  <c r="D3101" i="14"/>
  <c r="D3100" i="14"/>
  <c r="D3099" i="14"/>
  <c r="D3098" i="14"/>
  <c r="D3097" i="14"/>
  <c r="D3096" i="14"/>
  <c r="D3095" i="14"/>
  <c r="D3094" i="14"/>
  <c r="D3093" i="14"/>
  <c r="D3092" i="14"/>
  <c r="D3091" i="14"/>
  <c r="D3090" i="14"/>
  <c r="D3089" i="14"/>
  <c r="D3088" i="14"/>
  <c r="D3087" i="14"/>
  <c r="D3086" i="14"/>
  <c r="D3085" i="14"/>
  <c r="D3084" i="14"/>
  <c r="D3083" i="14"/>
  <c r="D3082" i="14"/>
  <c r="D3081" i="14"/>
  <c r="D3080" i="14"/>
  <c r="D3079" i="14"/>
  <c r="D3078" i="14"/>
  <c r="D3077" i="14"/>
  <c r="D3076" i="14"/>
  <c r="D3075" i="14"/>
  <c r="D3074" i="14"/>
  <c r="D3073" i="14"/>
  <c r="D3072" i="14"/>
  <c r="D3071" i="14"/>
  <c r="D3070" i="14"/>
  <c r="D3069" i="14"/>
  <c r="D3068" i="14"/>
  <c r="D3067" i="14"/>
  <c r="D3066" i="14"/>
  <c r="D3065" i="14"/>
  <c r="D3064" i="14"/>
  <c r="D3063" i="14"/>
  <c r="D3062" i="14"/>
  <c r="D3061" i="14"/>
  <c r="D3060" i="14"/>
  <c r="D3059" i="14"/>
  <c r="D3058" i="14"/>
  <c r="D3057" i="14"/>
  <c r="D3056" i="14"/>
  <c r="D3055" i="14"/>
  <c r="D3054" i="14"/>
  <c r="D3053" i="14"/>
  <c r="D3052" i="14"/>
  <c r="D3051" i="14"/>
  <c r="D3050" i="14"/>
  <c r="D3049" i="14"/>
  <c r="D3048" i="14"/>
  <c r="D3047" i="14"/>
  <c r="D3046" i="14"/>
  <c r="D3045" i="14"/>
  <c r="D3044" i="14"/>
  <c r="D3043" i="14"/>
  <c r="D3042" i="14"/>
  <c r="D3041" i="14"/>
  <c r="D3040" i="14"/>
  <c r="D3039" i="14"/>
  <c r="D3038" i="14"/>
  <c r="D3037" i="14"/>
  <c r="D3036" i="14"/>
  <c r="D3035" i="14"/>
  <c r="D3034" i="14"/>
  <c r="D3033" i="14"/>
  <c r="D3032" i="14"/>
  <c r="D3031" i="14"/>
  <c r="D3030" i="14"/>
  <c r="D3029" i="14"/>
  <c r="D3028" i="14"/>
  <c r="D3027" i="14"/>
  <c r="D3026" i="14"/>
  <c r="D3025" i="14"/>
  <c r="D3024" i="14"/>
  <c r="D3023" i="14"/>
  <c r="D3022" i="14"/>
  <c r="D3021" i="14"/>
  <c r="D3020" i="14"/>
  <c r="D3019" i="14"/>
  <c r="D3018" i="14"/>
  <c r="D3017" i="14"/>
  <c r="D3016" i="14"/>
  <c r="D3015" i="14"/>
  <c r="D3014" i="14"/>
  <c r="D3013" i="14"/>
  <c r="D3012" i="14"/>
  <c r="D3011" i="14"/>
  <c r="D3010" i="14"/>
  <c r="D3009" i="14"/>
  <c r="D3008" i="14"/>
  <c r="D3007" i="14"/>
  <c r="D3006" i="14"/>
  <c r="D3005" i="14"/>
  <c r="D3004" i="14"/>
  <c r="D3003" i="14"/>
  <c r="D3002" i="14"/>
  <c r="D3001" i="14"/>
  <c r="D3000" i="14"/>
  <c r="D2999" i="14"/>
  <c r="D2998" i="14"/>
  <c r="D2997" i="14"/>
  <c r="D2996" i="14"/>
  <c r="D2995" i="14"/>
  <c r="D2994" i="14"/>
  <c r="D2993" i="14"/>
  <c r="D2992" i="14"/>
  <c r="D2991" i="14"/>
  <c r="D2990" i="14"/>
  <c r="D2989" i="14"/>
  <c r="D2988" i="14"/>
  <c r="D2987" i="14"/>
  <c r="D2986" i="14"/>
  <c r="D2985" i="14"/>
  <c r="D2984" i="14"/>
  <c r="D2983" i="14"/>
  <c r="D2982" i="14"/>
  <c r="D2981" i="14"/>
  <c r="D2980" i="14"/>
  <c r="D2979" i="14"/>
  <c r="D2978" i="14"/>
  <c r="D2977" i="14"/>
  <c r="D2976" i="14"/>
  <c r="D2975" i="14"/>
  <c r="D2974" i="14"/>
  <c r="D2973" i="14"/>
  <c r="D2972" i="14"/>
  <c r="D2971" i="14"/>
  <c r="D2970" i="14"/>
  <c r="D2969" i="14"/>
  <c r="D2968" i="14"/>
  <c r="D2967" i="14"/>
  <c r="D2966" i="14"/>
  <c r="D2965" i="14"/>
  <c r="D2964" i="14"/>
  <c r="D2963" i="14"/>
  <c r="D2962" i="14"/>
  <c r="D2961" i="14"/>
  <c r="D2960" i="14"/>
  <c r="D2959" i="14"/>
  <c r="D2958" i="14"/>
  <c r="D2957" i="14"/>
  <c r="D2956" i="14"/>
  <c r="D2955" i="14"/>
  <c r="D2954" i="14"/>
  <c r="D2953" i="14"/>
  <c r="D2952" i="14"/>
  <c r="D2951" i="14"/>
  <c r="D2950" i="14"/>
  <c r="D2949" i="14"/>
  <c r="D2948" i="14"/>
  <c r="D2947" i="14"/>
  <c r="D2946" i="14"/>
  <c r="D2945" i="14"/>
  <c r="D2944" i="14"/>
  <c r="D2943" i="14"/>
  <c r="D2942" i="14"/>
  <c r="D2941" i="14"/>
  <c r="D2940" i="14"/>
  <c r="D2939" i="14"/>
  <c r="D2938" i="14"/>
  <c r="D2937" i="14"/>
  <c r="D2936" i="14"/>
  <c r="D2935" i="14"/>
  <c r="D2934" i="14"/>
  <c r="D2933" i="14"/>
  <c r="D2932" i="14"/>
  <c r="D2931" i="14"/>
  <c r="D2930" i="14"/>
  <c r="D2929" i="14"/>
  <c r="D2928" i="14"/>
  <c r="D2927" i="14"/>
  <c r="D2926" i="14"/>
  <c r="D2925" i="14"/>
  <c r="D2924" i="14"/>
  <c r="D2923" i="14"/>
  <c r="D2922" i="14"/>
  <c r="D2921" i="14"/>
  <c r="D2920" i="14"/>
  <c r="D2919" i="14"/>
  <c r="D2918" i="14"/>
  <c r="D2917" i="14"/>
  <c r="D2916" i="14"/>
  <c r="D2915" i="14"/>
  <c r="D2914" i="14"/>
  <c r="D2913" i="14"/>
  <c r="D2912" i="14"/>
  <c r="D2911" i="14"/>
  <c r="D2910" i="14"/>
  <c r="D2909" i="14"/>
  <c r="D2908" i="14"/>
  <c r="D2907" i="14"/>
  <c r="D2906" i="14"/>
  <c r="D2905" i="14"/>
  <c r="D2904" i="14"/>
  <c r="D2903" i="14"/>
  <c r="D2902" i="14"/>
  <c r="D2901" i="14"/>
  <c r="D2900" i="14"/>
  <c r="D2899" i="14"/>
  <c r="D2898" i="14"/>
  <c r="D2897" i="14"/>
  <c r="D2896" i="14"/>
  <c r="D2895" i="14"/>
  <c r="D2894" i="14"/>
  <c r="D2893" i="14"/>
  <c r="D2892" i="14"/>
  <c r="D2891" i="14"/>
  <c r="D2890" i="14"/>
  <c r="D2889" i="14"/>
  <c r="D2888" i="14"/>
  <c r="D2887" i="14"/>
  <c r="D2886" i="14"/>
  <c r="D2885" i="14"/>
  <c r="D2884" i="14"/>
  <c r="D2883" i="14"/>
  <c r="D2882" i="14"/>
  <c r="D2881" i="14"/>
  <c r="D2880" i="14"/>
  <c r="D2879" i="14"/>
  <c r="D2878" i="14"/>
  <c r="D2877" i="14"/>
  <c r="D2876" i="14"/>
  <c r="D2875" i="14"/>
  <c r="D2874" i="14"/>
  <c r="D2873" i="14"/>
  <c r="D2872" i="14"/>
  <c r="D2871" i="14"/>
  <c r="D2870" i="14"/>
  <c r="D2869" i="14"/>
  <c r="D2868" i="14"/>
  <c r="D2867" i="14"/>
  <c r="D2866" i="14"/>
  <c r="D2865" i="14"/>
  <c r="D2864" i="14"/>
  <c r="D2863" i="14"/>
  <c r="D2862" i="14"/>
  <c r="D2861" i="14"/>
  <c r="D2860" i="14"/>
  <c r="D2859" i="14"/>
  <c r="D2858" i="14"/>
  <c r="D2857" i="14"/>
  <c r="D2856" i="14"/>
  <c r="D2855" i="14"/>
  <c r="D2854" i="14"/>
  <c r="D2853" i="14"/>
  <c r="D2852" i="14"/>
  <c r="D2851" i="14"/>
  <c r="D2850" i="14"/>
  <c r="D2849" i="14"/>
  <c r="D2848" i="14"/>
  <c r="D2847" i="14"/>
  <c r="D2846" i="14"/>
  <c r="D2845" i="14"/>
  <c r="D2844" i="14"/>
  <c r="D2843" i="14"/>
  <c r="D2842" i="14"/>
  <c r="D2841" i="14"/>
  <c r="D2840" i="14"/>
  <c r="D2839" i="14"/>
  <c r="D2838" i="14"/>
  <c r="D2837" i="14"/>
  <c r="D2836" i="14"/>
  <c r="D2835" i="14"/>
  <c r="D2834" i="14"/>
  <c r="D2833" i="14"/>
  <c r="D2832" i="14"/>
  <c r="D2831" i="14"/>
  <c r="D2830" i="14"/>
  <c r="D2829" i="14"/>
  <c r="D2828" i="14"/>
  <c r="D2827" i="14"/>
  <c r="D2826" i="14"/>
  <c r="D2825" i="14"/>
  <c r="D2824" i="14"/>
  <c r="D2823" i="14"/>
  <c r="D2822" i="14"/>
  <c r="D2821" i="14"/>
  <c r="D2820" i="14"/>
  <c r="D2819" i="14"/>
  <c r="D2818" i="14"/>
  <c r="D2817" i="14"/>
  <c r="D2816" i="14"/>
  <c r="D2815" i="14"/>
  <c r="D2814" i="14"/>
  <c r="D2813" i="14"/>
  <c r="D2812" i="14"/>
  <c r="D2811" i="14"/>
  <c r="D2810" i="14"/>
  <c r="D2809" i="14"/>
  <c r="D2808" i="14"/>
  <c r="D2807" i="14"/>
  <c r="D2806" i="14"/>
  <c r="D2805" i="14"/>
  <c r="D2804" i="14"/>
  <c r="D2803" i="14"/>
  <c r="D2802" i="14"/>
  <c r="D2801" i="14"/>
  <c r="D2800" i="14"/>
  <c r="D2799" i="14"/>
  <c r="D2798" i="14"/>
  <c r="D2797" i="14"/>
  <c r="D2796" i="14"/>
  <c r="D2795" i="14"/>
  <c r="D2794" i="14"/>
  <c r="D2793" i="14"/>
  <c r="D2792" i="14"/>
  <c r="D2791" i="14"/>
  <c r="D2790" i="14"/>
  <c r="D2789" i="14"/>
  <c r="D2788" i="14"/>
  <c r="D2787" i="14"/>
  <c r="D2786" i="14"/>
  <c r="D2785" i="14"/>
  <c r="D2784" i="14"/>
  <c r="D2783" i="14"/>
  <c r="D2782" i="14"/>
  <c r="D2781" i="14"/>
  <c r="D2780" i="14"/>
  <c r="D2779" i="14"/>
  <c r="D2778" i="14"/>
  <c r="D2777" i="14"/>
  <c r="D2776" i="14"/>
  <c r="D2775" i="14"/>
  <c r="D2774" i="14"/>
  <c r="D2773" i="14"/>
  <c r="D2772" i="14"/>
  <c r="D2771" i="14"/>
  <c r="D2770" i="14"/>
  <c r="D2769" i="14"/>
  <c r="D2768" i="14"/>
  <c r="D2767" i="14"/>
  <c r="D2766" i="14"/>
  <c r="D2765" i="14"/>
  <c r="D2764" i="14"/>
  <c r="D2763" i="14"/>
  <c r="D2762" i="14"/>
  <c r="D2761" i="14"/>
  <c r="D2760" i="14"/>
  <c r="D2759" i="14"/>
  <c r="D2758" i="14"/>
  <c r="D2757" i="14"/>
  <c r="D2756" i="14"/>
  <c r="D2755" i="14"/>
  <c r="D2754" i="14"/>
  <c r="D2753" i="14"/>
  <c r="D2752" i="14"/>
  <c r="D2751" i="14"/>
  <c r="D2750" i="14"/>
  <c r="D2749" i="14"/>
  <c r="D2748" i="14"/>
  <c r="D2747" i="14"/>
  <c r="D2746" i="14"/>
  <c r="D2745" i="14"/>
  <c r="D2744" i="14"/>
  <c r="D2743" i="14"/>
  <c r="D2742" i="14"/>
  <c r="D2741" i="14"/>
  <c r="D2740" i="14"/>
  <c r="D2739" i="14"/>
  <c r="D2738" i="14"/>
  <c r="D2737" i="14"/>
  <c r="D2736" i="14"/>
  <c r="D2735" i="14"/>
  <c r="D2734" i="14"/>
  <c r="D2733" i="14"/>
  <c r="D2732" i="14"/>
  <c r="D2731" i="14"/>
  <c r="D2730" i="14"/>
  <c r="D2729" i="14"/>
  <c r="D2728" i="14"/>
  <c r="D2727" i="14"/>
  <c r="D2726" i="14"/>
  <c r="D2725" i="14"/>
  <c r="D2724" i="14"/>
  <c r="D2723" i="14"/>
  <c r="D2722" i="14"/>
  <c r="D2721" i="14"/>
  <c r="D2720" i="14"/>
  <c r="D2719" i="14"/>
  <c r="D2718" i="14"/>
  <c r="D2717" i="14"/>
  <c r="D2716" i="14"/>
  <c r="D2715" i="14"/>
  <c r="D2714" i="14"/>
  <c r="D2713" i="14"/>
  <c r="D2712" i="14"/>
  <c r="D2711" i="14"/>
  <c r="D2710" i="14"/>
  <c r="D2709" i="14"/>
  <c r="D2708" i="14"/>
  <c r="D2707" i="14"/>
  <c r="D2706" i="14"/>
  <c r="D2705" i="14"/>
  <c r="D2704" i="14"/>
  <c r="D2703" i="14"/>
  <c r="D2702" i="14"/>
  <c r="D2701" i="14"/>
  <c r="D2700" i="14"/>
  <c r="D2699" i="14"/>
  <c r="D2698" i="14"/>
  <c r="D2697" i="14"/>
  <c r="D2696" i="14"/>
  <c r="D2695" i="14"/>
  <c r="D2694" i="14"/>
  <c r="D2693" i="14"/>
  <c r="D2692" i="14"/>
  <c r="D2691" i="14"/>
  <c r="D2690" i="14"/>
  <c r="D2689" i="14"/>
  <c r="D2688" i="14"/>
  <c r="D2687" i="14"/>
  <c r="D2686" i="14"/>
  <c r="D2685" i="14"/>
  <c r="D2684" i="14"/>
  <c r="D2683" i="14"/>
  <c r="D2682" i="14"/>
  <c r="D2681" i="14"/>
  <c r="D2680" i="14"/>
  <c r="D2679" i="14"/>
  <c r="D2678" i="14"/>
  <c r="D2677" i="14"/>
  <c r="D2676" i="14"/>
  <c r="D2675" i="14"/>
  <c r="D2674" i="14"/>
  <c r="D2673" i="14"/>
  <c r="D2672" i="14"/>
  <c r="D2671" i="14"/>
  <c r="D2670" i="14"/>
  <c r="D2669" i="14"/>
  <c r="D2668" i="14"/>
  <c r="D2667" i="14"/>
  <c r="D2666" i="14"/>
  <c r="D2665" i="14"/>
  <c r="D2664" i="14"/>
  <c r="D2663" i="14"/>
  <c r="D2662" i="14"/>
  <c r="D2661" i="14"/>
  <c r="D2660" i="14"/>
  <c r="D2659" i="14"/>
  <c r="D2658" i="14"/>
  <c r="D2657" i="14"/>
  <c r="D2656" i="14"/>
  <c r="D2655" i="14"/>
  <c r="D2654" i="14"/>
  <c r="D2653" i="14"/>
  <c r="D2652" i="14"/>
  <c r="D2651" i="14"/>
  <c r="D2650" i="14"/>
  <c r="D2649" i="14"/>
  <c r="D2648" i="14"/>
  <c r="D2647" i="14"/>
  <c r="D2646" i="14"/>
  <c r="D2645" i="14"/>
  <c r="D2644" i="14"/>
  <c r="D2643" i="14"/>
  <c r="D2642" i="14"/>
  <c r="D2641" i="14"/>
  <c r="D2640" i="14"/>
  <c r="D2639" i="14"/>
  <c r="D2638" i="14"/>
  <c r="D2637" i="14"/>
  <c r="D2636" i="14"/>
  <c r="D2635" i="14"/>
  <c r="D2634" i="14"/>
  <c r="D2633" i="14"/>
  <c r="D2632" i="14"/>
  <c r="D2631" i="14"/>
  <c r="D2630" i="14"/>
  <c r="D2629" i="14"/>
  <c r="D2628" i="14"/>
  <c r="D2627" i="14"/>
  <c r="D2626" i="14"/>
  <c r="D2625" i="14"/>
  <c r="D2624" i="14"/>
  <c r="D2623" i="14"/>
  <c r="D2622" i="14"/>
  <c r="D2621" i="14"/>
  <c r="D2620" i="14"/>
  <c r="D2619" i="14"/>
  <c r="D2618" i="14"/>
  <c r="D2617" i="14"/>
  <c r="D2616" i="14"/>
  <c r="D2615" i="14"/>
  <c r="D2614" i="14"/>
  <c r="D2613" i="14"/>
  <c r="D2612" i="14"/>
  <c r="D2611" i="14"/>
  <c r="D2610" i="14"/>
  <c r="D2609" i="14"/>
  <c r="D2608" i="14"/>
  <c r="D2607" i="14"/>
  <c r="D2606" i="14"/>
  <c r="D2605" i="14"/>
  <c r="D2604" i="14"/>
  <c r="D2603" i="14"/>
  <c r="D2602" i="14"/>
  <c r="D2601" i="14"/>
  <c r="D2600" i="14"/>
  <c r="D2599" i="14"/>
  <c r="D2598" i="14"/>
  <c r="D2597" i="14"/>
  <c r="D2596" i="14"/>
  <c r="D2595" i="14"/>
  <c r="D2594" i="14"/>
  <c r="D2593" i="14"/>
  <c r="D2592" i="14"/>
  <c r="D2591" i="14"/>
  <c r="D2590" i="14"/>
  <c r="D2589" i="14"/>
  <c r="D2588" i="14"/>
  <c r="D2587" i="14"/>
  <c r="D2586" i="14"/>
  <c r="D2585" i="14"/>
  <c r="D2584" i="14"/>
  <c r="D2583" i="14"/>
  <c r="D2582" i="14"/>
  <c r="D2581" i="14"/>
  <c r="D2580" i="14"/>
  <c r="D2579" i="14"/>
  <c r="D2578" i="14"/>
  <c r="D2577" i="14"/>
  <c r="D2576" i="14"/>
  <c r="D2575" i="14"/>
  <c r="D2574" i="14"/>
  <c r="D2573" i="14"/>
  <c r="D2572" i="14"/>
  <c r="D2571" i="14"/>
  <c r="D2570" i="14"/>
  <c r="D2569" i="14"/>
  <c r="D2568" i="14"/>
  <c r="D2567" i="14"/>
  <c r="D2566" i="14"/>
  <c r="D2565" i="14"/>
  <c r="D2564" i="14"/>
  <c r="D2563" i="14"/>
  <c r="D2562" i="14"/>
  <c r="D2561" i="14"/>
  <c r="D2560" i="14"/>
  <c r="D2559" i="14"/>
  <c r="D2558" i="14"/>
  <c r="D2557" i="14"/>
  <c r="D2556" i="14"/>
  <c r="D2555" i="14"/>
  <c r="D2554" i="14"/>
  <c r="D2553" i="14"/>
  <c r="D2552" i="14"/>
  <c r="D2551" i="14"/>
  <c r="D2550" i="14"/>
  <c r="D2549" i="14"/>
  <c r="D2548" i="14"/>
  <c r="D2547" i="14"/>
  <c r="D2546" i="14"/>
  <c r="D2545" i="14"/>
  <c r="D2544" i="14"/>
  <c r="D2543" i="14"/>
  <c r="D2542" i="14"/>
  <c r="D2541" i="14"/>
  <c r="D2540" i="14"/>
  <c r="D2539" i="14"/>
  <c r="D2538" i="14"/>
  <c r="D2537" i="14"/>
  <c r="D2536" i="14"/>
  <c r="D2535" i="14"/>
  <c r="D2534" i="14"/>
  <c r="D2533" i="14"/>
  <c r="D2532" i="14"/>
  <c r="D2531" i="14"/>
  <c r="D2530" i="14"/>
  <c r="D2529" i="14"/>
  <c r="D2528" i="14"/>
  <c r="D2527" i="14"/>
  <c r="D2526" i="14"/>
  <c r="D2525" i="14"/>
  <c r="D2524" i="14"/>
  <c r="D2523" i="14"/>
  <c r="D2522" i="14"/>
  <c r="D2521" i="14"/>
  <c r="D2520" i="14"/>
  <c r="D2519" i="14"/>
  <c r="D2518" i="14"/>
  <c r="D2517" i="14"/>
  <c r="D2516" i="14"/>
  <c r="D2515" i="14"/>
  <c r="D2514" i="14"/>
  <c r="D2513" i="14"/>
  <c r="D2512" i="14"/>
  <c r="D2511" i="14"/>
  <c r="D2510" i="14"/>
  <c r="D2509" i="14"/>
  <c r="D2508" i="14"/>
  <c r="D2507" i="14"/>
  <c r="D2506" i="14"/>
  <c r="D2505" i="14"/>
  <c r="D2504" i="14"/>
  <c r="D2503" i="14"/>
  <c r="D2502" i="14"/>
  <c r="D2501" i="14"/>
  <c r="D2500" i="14"/>
  <c r="D2499" i="14"/>
  <c r="D2498" i="14"/>
  <c r="D2497" i="14"/>
  <c r="D2496" i="14"/>
  <c r="D2495" i="14"/>
  <c r="D2494" i="14"/>
  <c r="D2493" i="14"/>
  <c r="D2492" i="14"/>
  <c r="D2491" i="14"/>
  <c r="D2490" i="14"/>
  <c r="D2489" i="14"/>
  <c r="D2488" i="14"/>
  <c r="D2487" i="14"/>
  <c r="D2486" i="14"/>
  <c r="D2485" i="14"/>
  <c r="D2484" i="14"/>
  <c r="D2483" i="14"/>
  <c r="D2482" i="14"/>
  <c r="D2481" i="14"/>
  <c r="D2480" i="14"/>
  <c r="D2479" i="14"/>
  <c r="D2478" i="14"/>
  <c r="D2477" i="14"/>
  <c r="D2476" i="14"/>
  <c r="D2475" i="14"/>
  <c r="D2474" i="14"/>
  <c r="D2473" i="14"/>
  <c r="D2472" i="14"/>
  <c r="D2471" i="14"/>
  <c r="D2470" i="14"/>
  <c r="D2469" i="14"/>
  <c r="D2468" i="14"/>
  <c r="D2467" i="14"/>
  <c r="D2466" i="14"/>
  <c r="D2465" i="14"/>
  <c r="D2464" i="14"/>
  <c r="D2463" i="14"/>
  <c r="D2462" i="14"/>
  <c r="D2461" i="14"/>
  <c r="D2460" i="14"/>
  <c r="D2459" i="14"/>
  <c r="D2458" i="14"/>
  <c r="D2457" i="14"/>
  <c r="D2456" i="14"/>
  <c r="D2455" i="14"/>
  <c r="D2454" i="14"/>
  <c r="D2453" i="14"/>
  <c r="D2452" i="14"/>
  <c r="D2451" i="14"/>
  <c r="D2450" i="14"/>
  <c r="D2449" i="14"/>
  <c r="D2448" i="14"/>
  <c r="D2447" i="14"/>
  <c r="D2446" i="14"/>
  <c r="D2445" i="14"/>
  <c r="D2444" i="14"/>
  <c r="D2443" i="14"/>
  <c r="D2442" i="14"/>
  <c r="D2441" i="14"/>
  <c r="D2440" i="14"/>
  <c r="D2439" i="14"/>
  <c r="D2438" i="14"/>
  <c r="D2437" i="14"/>
  <c r="D2436" i="14"/>
  <c r="D2435" i="14"/>
  <c r="D2434" i="14"/>
  <c r="D2433" i="14"/>
  <c r="D2432" i="14"/>
  <c r="D2431" i="14"/>
  <c r="D2430" i="14"/>
  <c r="D2429" i="14"/>
  <c r="D2428" i="14"/>
  <c r="D2427" i="14"/>
  <c r="D2426" i="14"/>
  <c r="D2425" i="14"/>
  <c r="D2424" i="14"/>
  <c r="D2423" i="14"/>
  <c r="D2422" i="14"/>
  <c r="D2421" i="14"/>
  <c r="D2420" i="14"/>
  <c r="D2419" i="14"/>
  <c r="D2418" i="14"/>
  <c r="D2417" i="14"/>
  <c r="D2416" i="14"/>
  <c r="D2415" i="14"/>
  <c r="D2414" i="14"/>
  <c r="D2413" i="14"/>
  <c r="D2412" i="14"/>
  <c r="D2411" i="14"/>
  <c r="D2410" i="14"/>
  <c r="D2409" i="14"/>
  <c r="D2408" i="14"/>
  <c r="D2407" i="14"/>
  <c r="D2406" i="14"/>
  <c r="D2405" i="14"/>
  <c r="D2404" i="14"/>
  <c r="D2403" i="14"/>
  <c r="D2402" i="14"/>
  <c r="D2401" i="14"/>
  <c r="D2400" i="14"/>
  <c r="D2399" i="14"/>
  <c r="D2398" i="14"/>
  <c r="D2397" i="14"/>
  <c r="D2396" i="14"/>
  <c r="D2395" i="14"/>
  <c r="D2394" i="14"/>
  <c r="D2393" i="14"/>
  <c r="D2392" i="14"/>
  <c r="D2391" i="14"/>
  <c r="D2390" i="14"/>
  <c r="D2389" i="14"/>
  <c r="D2388" i="14"/>
  <c r="D2387" i="14"/>
  <c r="D2386" i="14"/>
  <c r="D2385" i="14"/>
  <c r="D2384" i="14"/>
  <c r="D2383" i="14"/>
  <c r="D2382" i="14"/>
  <c r="D2381" i="14"/>
  <c r="D2380" i="14"/>
  <c r="D2379" i="14"/>
  <c r="D2378" i="14"/>
  <c r="D2377" i="14"/>
  <c r="D2376" i="14"/>
  <c r="D2375" i="14"/>
  <c r="D2374" i="14"/>
  <c r="D2373" i="14"/>
  <c r="D2372" i="14"/>
  <c r="D2371" i="14"/>
  <c r="D2370" i="14"/>
  <c r="D2369" i="14"/>
  <c r="D2368" i="14"/>
  <c r="D2367" i="14"/>
  <c r="D2366" i="14"/>
  <c r="D2365" i="14"/>
  <c r="D2364" i="14"/>
  <c r="D2363" i="14"/>
  <c r="D2362" i="14"/>
  <c r="D2361" i="14"/>
  <c r="D2360" i="14"/>
  <c r="D2359" i="14"/>
  <c r="D2358" i="14"/>
  <c r="D2357" i="14"/>
  <c r="D2356" i="14"/>
  <c r="D2355" i="14"/>
  <c r="D2354" i="14"/>
  <c r="D2353" i="14"/>
  <c r="D2352" i="14"/>
  <c r="D2351" i="14"/>
  <c r="D2350" i="14"/>
  <c r="D2349" i="14"/>
  <c r="D2348" i="14"/>
  <c r="D2347" i="14"/>
  <c r="D2346" i="14"/>
  <c r="D2345" i="14"/>
  <c r="D2344" i="14"/>
  <c r="D2343" i="14"/>
  <c r="D2342" i="14"/>
  <c r="D2341" i="14"/>
  <c r="D2340" i="14"/>
  <c r="D2339" i="14"/>
  <c r="D2338" i="14"/>
  <c r="D2337" i="14"/>
  <c r="D2336" i="14"/>
  <c r="D2335" i="14"/>
  <c r="D2334" i="14"/>
  <c r="D2333" i="14"/>
  <c r="D2332" i="14"/>
  <c r="D2331" i="14"/>
  <c r="D2330" i="14"/>
  <c r="D2329" i="14"/>
  <c r="D2328" i="14"/>
  <c r="D2327" i="14"/>
  <c r="D2326" i="14"/>
  <c r="D2325" i="14"/>
  <c r="D2324" i="14"/>
  <c r="D2323" i="14"/>
  <c r="D2322" i="14"/>
  <c r="D2321" i="14"/>
  <c r="D2320" i="14"/>
  <c r="D2319" i="14"/>
  <c r="D2318" i="14"/>
  <c r="D2317" i="14"/>
  <c r="D2316" i="14"/>
  <c r="D2315" i="14"/>
  <c r="D2314" i="14"/>
  <c r="D2313" i="14"/>
  <c r="D2312" i="14"/>
  <c r="D2311" i="14"/>
  <c r="D2310" i="14"/>
  <c r="D2309" i="14"/>
  <c r="D2308" i="14"/>
  <c r="D2307" i="14"/>
  <c r="D2306" i="14"/>
  <c r="D2305" i="14"/>
  <c r="D2304" i="14"/>
  <c r="D2303" i="14"/>
  <c r="D2302" i="14"/>
  <c r="D2301" i="14"/>
  <c r="D2300" i="14"/>
  <c r="D2299" i="14"/>
  <c r="D2298" i="14"/>
  <c r="D2297" i="14"/>
  <c r="D2296" i="14"/>
  <c r="D2295" i="14"/>
  <c r="D2294" i="14"/>
  <c r="D2293" i="14"/>
  <c r="D2292" i="14"/>
  <c r="D2291" i="14"/>
  <c r="D2290" i="14"/>
  <c r="D2289" i="14"/>
  <c r="D2288" i="14"/>
  <c r="D2287" i="14"/>
  <c r="D2286" i="14"/>
  <c r="D2285" i="14"/>
  <c r="D2284" i="14"/>
  <c r="D2283" i="14"/>
  <c r="D2282" i="14"/>
  <c r="D2281" i="14"/>
  <c r="D2280" i="14"/>
  <c r="D2279" i="14"/>
  <c r="D2278" i="14"/>
  <c r="D2277" i="14"/>
  <c r="D2276" i="14"/>
  <c r="D2275" i="14"/>
  <c r="D2274" i="14"/>
  <c r="D2273" i="14"/>
  <c r="D2272" i="14"/>
  <c r="D2271" i="14"/>
  <c r="D2270" i="14"/>
  <c r="D2269" i="14"/>
  <c r="D2268" i="14"/>
  <c r="D2267" i="14"/>
  <c r="D2266" i="14"/>
  <c r="D2265" i="14"/>
  <c r="D2264" i="14"/>
  <c r="D2263" i="14"/>
  <c r="D2262" i="14"/>
  <c r="D2261" i="14"/>
  <c r="D2260" i="14"/>
  <c r="D2259" i="14"/>
  <c r="D2258" i="14"/>
  <c r="D2257" i="14"/>
  <c r="D2256" i="14"/>
  <c r="D2255" i="14"/>
  <c r="D2254" i="14"/>
  <c r="D2253" i="14"/>
  <c r="D2252" i="14"/>
  <c r="D2251" i="14"/>
  <c r="D2250" i="14"/>
  <c r="D2249" i="14"/>
  <c r="D2248" i="14"/>
  <c r="D2247" i="14"/>
  <c r="D2246" i="14"/>
  <c r="D2245" i="14"/>
  <c r="D2244" i="14"/>
  <c r="D2243" i="14"/>
  <c r="D2242" i="14"/>
  <c r="D2241" i="14"/>
  <c r="D2240" i="14"/>
  <c r="D2239" i="14"/>
  <c r="D2238" i="14"/>
  <c r="D2237" i="14"/>
  <c r="D2236" i="14"/>
  <c r="D2235" i="14"/>
  <c r="D2234" i="14"/>
  <c r="D2233" i="14"/>
  <c r="D2232" i="14"/>
  <c r="D2231" i="14"/>
  <c r="D2230" i="14"/>
  <c r="D2229" i="14"/>
  <c r="D2228" i="14"/>
  <c r="D2227" i="14"/>
  <c r="D2226" i="14"/>
  <c r="D2225" i="14"/>
  <c r="D2224" i="14"/>
  <c r="D2223" i="14"/>
  <c r="D2222" i="14"/>
  <c r="D2221" i="14"/>
  <c r="D2220" i="14"/>
  <c r="D2219" i="14"/>
  <c r="D2218" i="14"/>
  <c r="D2217" i="14"/>
  <c r="D2216" i="14"/>
  <c r="D2215" i="14"/>
  <c r="D2214" i="14"/>
  <c r="D2213" i="14"/>
  <c r="D2212" i="14"/>
  <c r="D2211" i="14"/>
  <c r="D2210" i="14"/>
  <c r="D2209" i="14"/>
  <c r="D2208" i="14"/>
  <c r="D2207" i="14"/>
  <c r="D2206" i="14"/>
  <c r="D2205" i="14"/>
  <c r="D2204" i="14"/>
  <c r="D2203" i="14"/>
  <c r="D2202" i="14"/>
  <c r="D2201" i="14"/>
  <c r="D2200" i="14"/>
  <c r="D2199" i="14"/>
  <c r="D2198" i="14"/>
  <c r="D2197" i="14"/>
  <c r="D2196" i="14"/>
  <c r="D2195" i="14"/>
  <c r="D2194" i="14"/>
  <c r="D2193" i="14"/>
  <c r="D2192" i="14"/>
  <c r="D2191" i="14"/>
  <c r="D2190" i="14"/>
  <c r="D2189" i="14"/>
  <c r="D2188" i="14"/>
  <c r="D2187" i="14"/>
  <c r="D2186" i="14"/>
  <c r="D2185" i="14"/>
  <c r="D2184" i="14"/>
  <c r="D2183" i="14"/>
  <c r="D2182" i="14"/>
  <c r="D2181" i="14"/>
  <c r="D2180" i="14"/>
  <c r="D2179" i="14"/>
  <c r="D2178" i="14"/>
  <c r="D2177" i="14"/>
  <c r="D2176" i="14"/>
  <c r="D2175" i="14"/>
  <c r="D2174" i="14"/>
  <c r="D2173" i="14"/>
  <c r="D2172" i="14"/>
  <c r="D2171" i="14"/>
  <c r="D2170" i="14"/>
  <c r="D2169" i="14"/>
  <c r="D2168" i="14"/>
  <c r="D2167" i="14"/>
  <c r="D2166" i="14"/>
  <c r="D2165" i="14"/>
  <c r="D2164" i="14"/>
  <c r="D2163" i="14"/>
  <c r="D2162" i="14"/>
  <c r="D2161" i="14"/>
  <c r="D2160" i="14"/>
  <c r="D2159" i="14"/>
  <c r="D2158" i="14"/>
  <c r="D2157" i="14"/>
  <c r="D2156" i="14"/>
  <c r="D2155" i="14"/>
  <c r="D2154" i="14"/>
  <c r="D2153" i="14"/>
  <c r="D2152" i="14"/>
  <c r="D2151" i="14"/>
  <c r="D2150" i="14"/>
  <c r="D2149" i="14"/>
  <c r="D2148" i="14"/>
  <c r="D2147" i="14"/>
  <c r="D2146" i="14"/>
  <c r="D2145" i="14"/>
  <c r="D2144" i="14"/>
  <c r="D2143" i="14"/>
  <c r="D2142" i="14"/>
  <c r="D2141" i="14"/>
  <c r="D2140" i="14"/>
  <c r="D2139" i="14"/>
  <c r="D2138" i="14"/>
  <c r="D2137" i="14"/>
  <c r="D2136" i="14"/>
  <c r="D2135" i="14"/>
  <c r="D2134" i="14"/>
  <c r="D2133" i="14"/>
  <c r="D2132" i="14"/>
  <c r="D2131" i="14"/>
  <c r="D2130" i="14"/>
  <c r="D2129" i="14"/>
  <c r="D2128" i="14"/>
  <c r="D2127" i="14"/>
  <c r="D2126" i="14"/>
  <c r="D2125" i="14"/>
  <c r="D2124" i="14"/>
  <c r="D2123" i="14"/>
  <c r="D2122" i="14"/>
  <c r="D2121" i="14"/>
  <c r="D2120" i="14"/>
  <c r="D2119" i="14"/>
  <c r="D2118" i="14"/>
  <c r="D2117" i="14"/>
  <c r="D2116" i="14"/>
  <c r="D2115" i="14"/>
  <c r="D2114" i="14"/>
  <c r="D2113" i="14"/>
  <c r="D2112" i="14"/>
  <c r="D2111" i="14"/>
  <c r="D2110" i="14"/>
  <c r="D2109" i="14"/>
  <c r="D2108" i="14"/>
  <c r="D2107" i="14"/>
  <c r="D2106" i="14"/>
  <c r="D2105" i="14"/>
  <c r="D2104" i="14"/>
  <c r="D2103" i="14"/>
  <c r="D2102" i="14"/>
  <c r="D2101" i="14"/>
  <c r="D2100" i="14"/>
  <c r="D2099" i="14"/>
  <c r="D2098" i="14"/>
  <c r="D2097" i="14"/>
  <c r="D2096" i="14"/>
  <c r="D2095" i="14"/>
  <c r="D2094" i="14"/>
  <c r="D2093" i="14"/>
  <c r="D2092" i="14"/>
  <c r="D2091" i="14"/>
  <c r="D2090" i="14"/>
  <c r="D2089" i="14"/>
  <c r="D2088" i="14"/>
  <c r="D2087" i="14"/>
  <c r="D2086" i="14"/>
  <c r="D2085" i="14"/>
  <c r="D2084" i="14"/>
  <c r="D2083" i="14"/>
  <c r="D2082" i="14"/>
  <c r="D2081" i="14"/>
  <c r="D2080" i="14"/>
  <c r="D2079" i="14"/>
  <c r="D2078" i="14"/>
  <c r="D2077" i="14"/>
  <c r="D2076" i="14"/>
  <c r="D2075" i="14"/>
  <c r="D2074" i="14"/>
  <c r="D2073" i="14"/>
  <c r="D2072" i="14"/>
  <c r="D2071" i="14"/>
  <c r="D2070" i="14"/>
  <c r="D2069" i="14"/>
  <c r="D2068" i="14"/>
  <c r="D2067" i="14"/>
  <c r="D2066" i="14"/>
  <c r="D2065" i="14"/>
  <c r="D2064" i="14"/>
  <c r="D2063" i="14"/>
  <c r="D2062" i="14"/>
  <c r="D2061" i="14"/>
  <c r="D2060" i="14"/>
  <c r="D2059" i="14"/>
  <c r="D2058" i="14"/>
  <c r="D2057" i="14"/>
  <c r="D2056" i="14"/>
  <c r="D2055" i="14"/>
  <c r="D2054" i="14"/>
  <c r="D2053" i="14"/>
  <c r="D2052" i="14"/>
  <c r="D2051" i="14"/>
  <c r="D2050" i="14"/>
  <c r="D2049" i="14"/>
  <c r="D2048" i="14"/>
  <c r="D2047" i="14"/>
  <c r="D2046" i="14"/>
  <c r="D2045" i="14"/>
  <c r="D2044" i="14"/>
  <c r="D2043" i="14"/>
  <c r="D2042" i="14"/>
  <c r="D2041" i="14"/>
  <c r="D2040" i="14"/>
  <c r="D2039" i="14"/>
  <c r="D2038" i="14"/>
  <c r="D2037" i="14"/>
  <c r="D2036" i="14"/>
  <c r="D2035" i="14"/>
  <c r="D2034" i="14"/>
  <c r="D2033" i="14"/>
  <c r="D2032" i="14"/>
  <c r="D2031" i="14"/>
  <c r="D2030" i="14"/>
  <c r="D2029" i="14"/>
  <c r="D2028" i="14"/>
  <c r="D2027" i="14"/>
  <c r="D2026" i="14"/>
  <c r="D2025" i="14"/>
  <c r="D2024" i="14"/>
  <c r="D2023" i="14"/>
  <c r="D2022" i="14"/>
  <c r="D2021" i="14"/>
  <c r="D2020" i="14"/>
  <c r="D2019" i="14"/>
  <c r="D2018" i="14"/>
  <c r="D2017" i="14"/>
  <c r="D2016" i="14"/>
  <c r="D2015" i="14"/>
  <c r="D2014" i="14"/>
  <c r="D2013" i="14"/>
  <c r="D2012" i="14"/>
  <c r="D2011" i="14"/>
  <c r="D2010" i="14"/>
  <c r="D2009" i="14"/>
  <c r="D2008" i="14"/>
  <c r="D2007" i="14"/>
  <c r="D2006" i="14"/>
  <c r="D2005" i="14"/>
  <c r="D2004" i="14"/>
  <c r="D2003" i="14"/>
  <c r="D2002" i="14"/>
  <c r="D2001" i="14"/>
  <c r="D2000" i="14"/>
  <c r="D1999" i="14"/>
  <c r="D1998" i="14"/>
  <c r="D1997" i="14"/>
  <c r="D1996" i="14"/>
  <c r="D1995" i="14"/>
  <c r="D1994" i="14"/>
  <c r="D1993" i="14"/>
  <c r="D1992" i="14"/>
  <c r="D1991" i="14"/>
  <c r="D1990" i="14"/>
  <c r="D1989" i="14"/>
  <c r="D1988" i="14"/>
  <c r="D1987" i="14"/>
  <c r="D1986" i="14"/>
  <c r="D1985" i="14"/>
  <c r="D1984" i="14"/>
  <c r="D1983" i="14"/>
  <c r="D1982" i="14"/>
  <c r="D1981" i="14"/>
  <c r="D1980" i="14"/>
  <c r="D1979" i="14"/>
  <c r="D1978" i="14"/>
  <c r="D1977" i="14"/>
  <c r="D1976" i="14"/>
  <c r="D1975" i="14"/>
  <c r="D1974" i="14"/>
  <c r="D1973" i="14"/>
  <c r="D1972" i="14"/>
  <c r="D1971" i="14"/>
  <c r="D1970" i="14"/>
  <c r="D1969" i="14"/>
  <c r="D1968" i="14"/>
  <c r="D1967" i="14"/>
  <c r="D1966" i="14"/>
  <c r="D1965" i="14"/>
  <c r="D1964" i="14"/>
  <c r="D1963" i="14"/>
  <c r="D1962" i="14"/>
  <c r="D1961" i="14"/>
  <c r="D1960" i="14"/>
  <c r="D1959" i="14"/>
  <c r="D1958" i="14"/>
  <c r="D1957" i="14"/>
  <c r="D1956" i="14"/>
  <c r="D1955" i="14"/>
  <c r="D1954" i="14"/>
  <c r="D1953" i="14"/>
  <c r="D1952" i="14"/>
  <c r="D1951" i="14"/>
  <c r="D1950" i="14"/>
  <c r="D1949" i="14"/>
  <c r="D1948" i="14"/>
  <c r="D1947" i="14"/>
  <c r="D1946" i="14"/>
  <c r="D1945" i="14"/>
  <c r="D1944" i="14"/>
  <c r="D1943" i="14"/>
  <c r="D1942" i="14"/>
  <c r="D1941" i="14"/>
  <c r="D1940" i="14"/>
  <c r="D1939" i="14"/>
  <c r="D1938" i="14"/>
  <c r="D1937" i="14"/>
  <c r="D1936" i="14"/>
  <c r="D1935" i="14"/>
  <c r="D1934" i="14"/>
  <c r="D1933" i="14"/>
  <c r="D1932" i="14"/>
  <c r="D1931" i="14"/>
  <c r="D1930" i="14"/>
  <c r="D1929" i="14"/>
  <c r="D1928" i="14"/>
  <c r="D1927" i="14"/>
  <c r="D1926" i="14"/>
  <c r="D1925" i="14"/>
  <c r="D1924" i="14"/>
  <c r="D1923" i="14"/>
  <c r="D1922" i="14"/>
  <c r="D1921" i="14"/>
  <c r="D1920" i="14"/>
  <c r="D1919" i="14"/>
  <c r="D1918" i="14"/>
  <c r="D1917" i="14"/>
  <c r="D1916" i="14"/>
  <c r="D1915" i="14"/>
  <c r="D1914" i="14"/>
  <c r="D1913" i="14"/>
  <c r="D1912" i="14"/>
  <c r="D1911" i="14"/>
  <c r="D1910" i="14"/>
  <c r="D1909" i="14"/>
  <c r="D1908" i="14"/>
  <c r="D1907" i="14"/>
  <c r="D1906" i="14"/>
  <c r="D1905" i="14"/>
  <c r="D1904" i="14"/>
  <c r="D1903" i="14"/>
  <c r="D1902" i="14"/>
  <c r="D1901" i="14"/>
  <c r="D1900" i="14"/>
  <c r="D1899" i="14"/>
  <c r="D1898" i="14"/>
  <c r="D1897" i="14"/>
  <c r="D1896" i="14"/>
  <c r="D1895" i="14"/>
  <c r="D1894" i="14"/>
  <c r="D1893" i="14"/>
  <c r="D1892" i="14"/>
  <c r="D1891" i="14"/>
  <c r="D1890" i="14"/>
  <c r="D1889" i="14"/>
  <c r="D1888" i="14"/>
  <c r="D1887" i="14"/>
  <c r="D1886" i="14"/>
  <c r="D1885" i="14"/>
  <c r="D1884" i="14"/>
  <c r="D1883" i="14"/>
  <c r="D1882" i="14"/>
  <c r="D1881" i="14"/>
  <c r="D1880" i="14"/>
  <c r="D1879" i="14"/>
  <c r="D1878" i="14"/>
  <c r="D1877" i="14"/>
  <c r="D1876" i="14"/>
  <c r="D1875" i="14"/>
  <c r="D1874" i="14"/>
  <c r="D1873" i="14"/>
  <c r="D1872" i="14"/>
  <c r="D1871" i="14"/>
  <c r="D1870" i="14"/>
  <c r="D1869" i="14"/>
  <c r="D1868" i="14"/>
  <c r="D1867" i="14"/>
  <c r="D1866" i="14"/>
  <c r="D1865" i="14"/>
  <c r="D1864" i="14"/>
  <c r="D1863" i="14"/>
  <c r="D1862" i="14"/>
  <c r="D1861" i="14"/>
  <c r="D1860" i="14"/>
  <c r="D1859" i="14"/>
  <c r="D1858" i="14"/>
  <c r="D1857" i="14"/>
  <c r="D1856" i="14"/>
  <c r="D1855" i="14"/>
  <c r="D1854" i="14"/>
  <c r="D1853" i="14"/>
  <c r="D1852" i="14"/>
  <c r="D1851" i="14"/>
  <c r="D1850" i="14"/>
  <c r="D1849" i="14"/>
  <c r="D1848" i="14"/>
  <c r="D1847" i="14"/>
  <c r="D1846" i="14"/>
  <c r="D1845" i="14"/>
  <c r="D1844" i="14"/>
  <c r="D1843" i="14"/>
  <c r="D1842" i="14"/>
  <c r="D1841" i="14"/>
  <c r="D1840" i="14"/>
  <c r="D1839" i="14"/>
  <c r="D1838" i="14"/>
  <c r="D1837" i="14"/>
  <c r="D1836" i="14"/>
  <c r="D1835" i="14"/>
  <c r="D1834" i="14"/>
  <c r="D1833" i="14"/>
  <c r="D1832" i="14"/>
  <c r="D1831" i="14"/>
  <c r="D1830" i="14"/>
  <c r="D1829" i="14"/>
  <c r="D1828" i="14"/>
  <c r="D1827" i="14"/>
  <c r="D1826" i="14"/>
  <c r="D1825" i="14"/>
  <c r="D1824" i="14"/>
  <c r="D1823" i="14"/>
  <c r="D1822" i="14"/>
  <c r="D1821" i="14"/>
  <c r="D1820" i="14"/>
  <c r="D1819" i="14"/>
  <c r="D1818" i="14"/>
  <c r="D1817" i="14"/>
  <c r="D1816" i="14"/>
  <c r="D1815" i="14"/>
  <c r="D1814" i="14"/>
  <c r="D1813" i="14"/>
  <c r="D1812" i="14"/>
  <c r="D1811" i="14"/>
  <c r="D1810" i="14"/>
  <c r="D1809" i="14"/>
  <c r="D1808" i="14"/>
  <c r="D1807" i="14"/>
  <c r="D1806" i="14"/>
  <c r="D1805" i="14"/>
  <c r="D1804" i="14"/>
  <c r="D1803" i="14"/>
  <c r="D1802" i="14"/>
  <c r="D1801" i="14"/>
  <c r="D1800" i="14"/>
  <c r="D1799" i="14"/>
  <c r="D1798" i="14"/>
  <c r="D1797" i="14"/>
  <c r="D1796" i="14"/>
  <c r="D1795" i="14"/>
  <c r="D1794" i="14"/>
  <c r="D1793" i="14"/>
  <c r="D1792" i="14"/>
  <c r="D1791" i="14"/>
  <c r="D1790" i="14"/>
  <c r="D1789" i="14"/>
  <c r="D1788" i="14"/>
  <c r="D1787" i="14"/>
  <c r="D1786" i="14"/>
  <c r="D1785" i="14"/>
  <c r="D1784" i="14"/>
  <c r="D1783" i="14"/>
  <c r="D1782" i="14"/>
  <c r="D1781" i="14"/>
  <c r="D1780" i="14"/>
  <c r="D1779" i="14"/>
  <c r="D1778" i="14"/>
  <c r="D1777" i="14"/>
  <c r="D1776" i="14"/>
  <c r="D1775" i="14"/>
  <c r="D1774" i="14"/>
  <c r="D1773" i="14"/>
  <c r="D1772" i="14"/>
  <c r="D1771" i="14"/>
  <c r="D1770" i="14"/>
  <c r="D1769" i="14"/>
  <c r="D1768" i="14"/>
  <c r="D1767" i="14"/>
  <c r="D1766" i="14"/>
  <c r="D1765" i="14"/>
  <c r="D1764" i="14"/>
  <c r="D1763" i="14"/>
  <c r="D1762" i="14"/>
  <c r="D1761" i="14"/>
  <c r="D1760" i="14"/>
  <c r="D1759" i="14"/>
  <c r="D1758" i="14"/>
  <c r="D1757" i="14"/>
  <c r="D1756" i="14"/>
  <c r="D1755" i="14"/>
  <c r="D1754" i="14"/>
  <c r="D1753" i="14"/>
  <c r="D1752" i="14"/>
  <c r="D1751" i="14"/>
  <c r="D1750" i="14"/>
  <c r="D1749" i="14"/>
  <c r="D1748" i="14"/>
  <c r="D1747" i="14"/>
  <c r="D1746" i="14"/>
  <c r="D1745" i="14"/>
  <c r="D1744" i="14"/>
  <c r="D1743" i="14"/>
  <c r="D1742" i="14"/>
  <c r="D1741" i="14"/>
  <c r="D1740" i="14"/>
  <c r="D1739" i="14"/>
  <c r="D1738" i="14"/>
  <c r="D1737" i="14"/>
  <c r="D1736" i="14"/>
  <c r="D1735" i="14"/>
  <c r="D1734" i="14"/>
  <c r="D1733" i="14"/>
  <c r="D1732" i="14"/>
  <c r="D1731" i="14"/>
  <c r="D1730" i="14"/>
  <c r="D1729" i="14"/>
  <c r="D1728" i="14"/>
  <c r="D1727" i="14"/>
  <c r="D1726" i="14"/>
  <c r="D1725" i="14"/>
  <c r="D1724" i="14"/>
  <c r="D1723" i="14"/>
  <c r="D1722" i="14"/>
  <c r="D1721" i="14"/>
  <c r="D1720" i="14"/>
  <c r="D1719" i="14"/>
  <c r="D1718" i="14"/>
  <c r="D1717" i="14"/>
  <c r="D1716" i="14"/>
  <c r="D1715" i="14"/>
  <c r="D1714" i="14"/>
  <c r="D1713" i="14"/>
  <c r="D1712" i="14"/>
  <c r="D1711" i="14"/>
  <c r="D1710" i="14"/>
  <c r="D1709" i="14"/>
  <c r="D1708" i="14"/>
  <c r="D1707" i="14"/>
  <c r="D1706" i="14"/>
  <c r="D1705" i="14"/>
  <c r="D1704" i="14"/>
  <c r="D1703" i="14"/>
  <c r="D1702" i="14"/>
  <c r="D1701" i="14"/>
  <c r="D1700" i="14"/>
  <c r="D1699" i="14"/>
  <c r="D1698" i="14"/>
  <c r="D1697" i="14"/>
  <c r="D1696" i="14"/>
  <c r="D1695" i="14"/>
  <c r="D1694" i="14"/>
  <c r="D1693" i="14"/>
  <c r="D1692" i="14"/>
  <c r="D1691" i="14"/>
  <c r="D1690" i="14"/>
  <c r="D1689" i="14"/>
  <c r="D1688" i="14"/>
  <c r="D1687" i="14"/>
  <c r="D1686" i="14"/>
  <c r="D1685" i="14"/>
  <c r="D1684" i="14"/>
  <c r="D1683" i="14"/>
  <c r="D1682" i="14"/>
  <c r="D1681" i="14"/>
  <c r="D1680" i="14"/>
  <c r="D1679" i="14"/>
  <c r="D1678" i="14"/>
  <c r="D1677" i="14"/>
  <c r="D1676" i="14"/>
  <c r="D1675" i="14"/>
  <c r="D1674" i="14"/>
  <c r="D1673" i="14"/>
  <c r="D1672" i="14"/>
  <c r="D1671" i="14"/>
  <c r="D1670" i="14"/>
  <c r="D1669" i="14"/>
  <c r="D1668" i="14"/>
  <c r="D1667" i="14"/>
  <c r="D1666" i="14"/>
  <c r="D1665" i="14"/>
  <c r="D1664" i="14"/>
  <c r="D1663" i="14"/>
  <c r="D1662" i="14"/>
  <c r="D1661" i="14"/>
  <c r="D1660" i="14"/>
  <c r="D1659" i="14"/>
  <c r="D1658" i="14"/>
  <c r="D1657" i="14"/>
  <c r="D1656" i="14"/>
  <c r="D1655" i="14"/>
  <c r="D1654" i="14"/>
  <c r="D1653" i="14"/>
  <c r="D1652" i="14"/>
  <c r="D1651" i="14"/>
  <c r="D1650" i="14"/>
  <c r="D1649" i="14"/>
  <c r="D1648" i="14"/>
  <c r="D1647" i="14"/>
  <c r="D1646" i="14"/>
  <c r="D1645" i="14"/>
  <c r="D1644" i="14"/>
  <c r="D1643" i="14"/>
  <c r="D1642" i="14"/>
  <c r="D1641" i="14"/>
  <c r="D1640" i="14"/>
  <c r="D1639" i="14"/>
  <c r="D1638" i="14"/>
  <c r="D1637" i="14"/>
  <c r="D1636" i="14"/>
  <c r="D1635" i="14"/>
  <c r="D1634" i="14"/>
  <c r="D1633" i="14"/>
  <c r="D1632" i="14"/>
  <c r="D1631" i="14"/>
  <c r="D1630" i="14"/>
  <c r="D1629" i="14"/>
  <c r="D1628" i="14"/>
  <c r="D1627" i="14"/>
  <c r="D1626" i="14"/>
  <c r="D1625" i="14"/>
  <c r="D1624" i="14"/>
  <c r="D1623" i="14"/>
  <c r="D1622" i="14"/>
  <c r="D1621" i="14"/>
  <c r="D1620" i="14"/>
  <c r="D1619" i="14"/>
  <c r="D1618" i="14"/>
  <c r="D1617" i="14"/>
  <c r="D1616" i="14"/>
  <c r="D1615" i="14"/>
  <c r="D1614" i="14"/>
  <c r="D1613" i="14"/>
  <c r="D1612" i="14"/>
  <c r="D1611" i="14"/>
  <c r="D1610" i="14"/>
  <c r="D1609" i="14"/>
  <c r="D1608" i="14"/>
  <c r="D1607" i="14"/>
  <c r="D1606" i="14"/>
  <c r="D1605" i="14"/>
  <c r="D1604" i="14"/>
  <c r="D1603" i="14"/>
  <c r="D1602" i="14"/>
  <c r="D1601" i="14"/>
  <c r="D1600" i="14"/>
  <c r="D1599" i="14"/>
  <c r="D1598" i="14"/>
  <c r="D1597" i="14"/>
  <c r="D1596" i="14"/>
  <c r="D1595" i="14"/>
  <c r="D1594" i="14"/>
  <c r="D1593" i="14"/>
  <c r="D1592" i="14"/>
  <c r="D1591" i="14"/>
  <c r="D1590" i="14"/>
  <c r="D1589" i="14"/>
  <c r="D1588" i="14"/>
  <c r="D1587" i="14"/>
  <c r="D1586" i="14"/>
  <c r="D1585" i="14"/>
  <c r="D1584" i="14"/>
  <c r="D1583" i="14"/>
  <c r="D1582" i="14"/>
  <c r="D1581" i="14"/>
  <c r="D1580" i="14"/>
  <c r="D1579" i="14"/>
  <c r="D1578" i="14"/>
  <c r="D1577" i="14"/>
  <c r="D1576" i="14"/>
  <c r="D1575" i="14"/>
  <c r="D1574" i="14"/>
  <c r="D1573" i="14"/>
  <c r="D1572" i="14"/>
  <c r="D1571" i="14"/>
  <c r="D1570" i="14"/>
  <c r="D1569" i="14"/>
  <c r="D1568" i="14"/>
  <c r="D1567" i="14"/>
  <c r="D1566" i="14"/>
  <c r="D1565" i="14"/>
  <c r="D1564" i="14"/>
  <c r="D1563" i="14"/>
  <c r="D1562" i="14"/>
  <c r="D1561" i="14"/>
  <c r="D1560" i="14"/>
  <c r="D1559" i="14"/>
  <c r="D1558" i="14"/>
  <c r="D1557" i="14"/>
  <c r="D1556" i="14"/>
  <c r="D1555" i="14"/>
  <c r="D1554" i="14"/>
  <c r="D1553" i="14"/>
  <c r="D1552" i="14"/>
  <c r="D1551" i="14"/>
  <c r="D1550" i="14"/>
  <c r="D1549" i="14"/>
  <c r="D1548" i="14"/>
  <c r="D1547" i="14"/>
  <c r="D1546" i="14"/>
  <c r="D1545" i="14"/>
  <c r="D1544" i="14"/>
  <c r="D1543" i="14"/>
  <c r="D1542" i="14"/>
  <c r="D1541" i="14"/>
  <c r="D1540" i="14"/>
  <c r="D1539" i="14"/>
  <c r="D1538" i="14"/>
  <c r="D1537" i="14"/>
  <c r="D1536" i="14"/>
  <c r="D1535" i="14"/>
  <c r="D1534" i="14"/>
  <c r="D1533" i="14"/>
  <c r="D1532" i="14"/>
  <c r="D1531" i="14"/>
  <c r="D1530" i="14"/>
  <c r="D1529" i="14"/>
  <c r="D1528" i="14"/>
  <c r="D1527" i="14"/>
  <c r="D1526" i="14"/>
  <c r="D1525" i="14"/>
  <c r="D1524" i="14"/>
  <c r="D1523" i="14"/>
  <c r="D1522" i="14"/>
  <c r="D1521" i="14"/>
  <c r="D1520" i="14"/>
  <c r="D1519" i="14"/>
  <c r="D1518" i="14"/>
  <c r="D1517" i="14"/>
  <c r="D1516" i="14"/>
  <c r="D1515" i="14"/>
  <c r="D1514" i="14"/>
  <c r="D1513" i="14"/>
  <c r="D1512" i="14"/>
  <c r="D1511" i="14"/>
  <c r="D1510" i="14"/>
  <c r="D1509" i="14"/>
  <c r="D1508" i="14"/>
  <c r="D1507" i="14"/>
  <c r="D1506" i="14"/>
  <c r="D1505" i="14"/>
  <c r="D1504" i="14"/>
  <c r="D1503" i="14"/>
  <c r="D1502" i="14"/>
  <c r="D1501" i="14"/>
  <c r="D1500" i="14"/>
  <c r="D1499" i="14"/>
  <c r="D1498" i="14"/>
  <c r="D1497" i="14"/>
  <c r="D1496" i="14"/>
  <c r="D1495" i="14"/>
  <c r="D1494" i="14"/>
  <c r="D1493" i="14"/>
  <c r="D1492" i="14"/>
  <c r="D1491" i="14"/>
  <c r="D1490" i="14"/>
  <c r="D1489" i="14"/>
  <c r="D1488" i="14"/>
  <c r="D1487" i="14"/>
  <c r="D1486" i="14"/>
  <c r="D1485" i="14"/>
  <c r="D1484" i="14"/>
  <c r="D1483" i="14"/>
  <c r="D1482" i="14"/>
  <c r="D1481" i="14"/>
  <c r="D1480" i="14"/>
  <c r="D1479" i="14"/>
  <c r="D1478" i="14"/>
  <c r="D1477" i="14"/>
  <c r="D1476" i="14"/>
  <c r="D1475" i="14"/>
  <c r="D1474" i="14"/>
  <c r="D1473" i="14"/>
  <c r="D1472" i="14"/>
  <c r="D1471" i="14"/>
  <c r="D1470" i="14"/>
  <c r="D1469" i="14"/>
  <c r="D1468" i="14"/>
  <c r="D1467" i="14"/>
  <c r="D1466" i="14"/>
  <c r="D1465" i="14"/>
  <c r="D1464" i="14"/>
  <c r="D1463" i="14"/>
  <c r="D1462" i="14"/>
  <c r="D1461" i="14"/>
  <c r="D1460" i="14"/>
  <c r="D1459" i="14"/>
  <c r="D1458" i="14"/>
  <c r="D1457" i="14"/>
  <c r="D1456" i="14"/>
  <c r="D1455" i="14"/>
  <c r="D1454" i="14"/>
  <c r="D1453" i="14"/>
  <c r="D1452" i="14"/>
  <c r="D1451" i="14"/>
  <c r="D1450" i="14"/>
  <c r="D1449" i="14"/>
  <c r="D1448" i="14"/>
  <c r="D1447" i="14"/>
  <c r="D1446" i="14"/>
  <c r="D1445" i="14"/>
  <c r="D1444" i="14"/>
  <c r="D1443" i="14"/>
  <c r="D1442" i="14"/>
  <c r="D1441" i="14"/>
  <c r="D1440" i="14"/>
  <c r="D1439" i="14"/>
  <c r="D1438" i="14"/>
  <c r="D1437" i="14"/>
  <c r="D1436" i="14"/>
  <c r="D1435" i="14"/>
  <c r="D1434" i="14"/>
  <c r="D1433" i="14"/>
  <c r="D1432" i="14"/>
  <c r="D1431" i="14"/>
  <c r="D1430" i="14"/>
  <c r="D1429" i="14"/>
  <c r="D1428" i="14"/>
  <c r="D1427" i="14"/>
  <c r="D1426" i="14"/>
  <c r="D1425" i="14"/>
  <c r="D1424" i="14"/>
  <c r="D1423" i="14"/>
  <c r="D1422" i="14"/>
  <c r="D1421" i="14"/>
  <c r="D1420" i="14"/>
  <c r="D1419" i="14"/>
  <c r="D1418" i="14"/>
  <c r="D1417" i="14"/>
  <c r="D1416" i="14"/>
  <c r="D1415" i="14"/>
  <c r="D1414" i="14"/>
  <c r="D1413" i="14"/>
  <c r="D1412" i="14"/>
  <c r="D1411" i="14"/>
  <c r="D1410" i="14"/>
  <c r="D1409" i="14"/>
  <c r="D1408" i="14"/>
  <c r="D1407" i="14"/>
  <c r="D1406" i="14"/>
  <c r="D1405" i="14"/>
  <c r="D1404" i="14"/>
  <c r="D1403" i="14"/>
  <c r="D1402" i="14"/>
  <c r="D1401" i="14"/>
  <c r="D1400" i="14"/>
  <c r="D1399" i="14"/>
  <c r="D1398" i="14"/>
  <c r="D1397" i="14"/>
  <c r="D1396" i="14"/>
  <c r="D1395" i="14"/>
  <c r="D1394" i="14"/>
  <c r="D1393" i="14"/>
  <c r="D1392" i="14"/>
  <c r="D1391" i="14"/>
  <c r="D1390" i="14"/>
  <c r="D1389" i="14"/>
  <c r="D1388" i="14"/>
  <c r="D1387" i="14"/>
  <c r="D1386" i="14"/>
  <c r="D1385" i="14"/>
  <c r="D1384" i="14"/>
  <c r="D1383" i="14"/>
  <c r="D1382" i="14"/>
  <c r="D1381" i="14"/>
  <c r="D1380" i="14"/>
  <c r="D1379" i="14"/>
  <c r="D1378" i="14"/>
  <c r="D1377" i="14"/>
  <c r="D1376" i="14"/>
  <c r="D1375" i="14"/>
  <c r="D1374" i="14"/>
  <c r="D1373" i="14"/>
  <c r="D1372" i="14"/>
  <c r="D1371" i="14"/>
  <c r="D1370" i="14"/>
  <c r="D1369" i="14"/>
  <c r="D1368" i="14"/>
  <c r="D1367" i="14"/>
  <c r="D1366" i="14"/>
  <c r="D1365" i="14"/>
  <c r="D1364" i="14"/>
  <c r="D1363" i="14"/>
  <c r="D1362" i="14"/>
  <c r="D1361" i="14"/>
  <c r="D1360" i="14"/>
  <c r="D1359" i="14"/>
  <c r="D1358" i="14"/>
  <c r="D1357" i="14"/>
  <c r="D1356" i="14"/>
  <c r="D1355" i="14"/>
  <c r="D1354" i="14"/>
  <c r="D1353" i="14"/>
  <c r="D1352" i="14"/>
  <c r="D1351" i="14"/>
  <c r="D1350" i="14"/>
  <c r="D1349" i="14"/>
  <c r="D1348" i="14"/>
  <c r="D1347" i="14"/>
  <c r="D1346" i="14"/>
  <c r="D1345" i="14"/>
  <c r="D1344" i="14"/>
  <c r="D1343" i="14"/>
  <c r="D1342" i="14"/>
  <c r="D1341" i="14"/>
  <c r="D1340" i="14"/>
  <c r="D1339" i="14"/>
  <c r="D1338" i="14"/>
  <c r="D1337" i="14"/>
  <c r="D1336" i="14"/>
  <c r="D1335" i="14"/>
  <c r="D1334" i="14"/>
  <c r="D1333" i="14"/>
  <c r="D1332" i="14"/>
  <c r="D1331" i="14"/>
  <c r="D1330" i="14"/>
  <c r="D1329" i="14"/>
  <c r="D1328" i="14"/>
  <c r="D1327" i="14"/>
  <c r="D1326" i="14"/>
  <c r="D1325" i="14"/>
  <c r="D1324" i="14"/>
  <c r="D1323" i="14"/>
  <c r="D1322" i="14"/>
  <c r="D1321" i="14"/>
  <c r="D1320" i="14"/>
  <c r="D1319" i="14"/>
  <c r="D1318" i="14"/>
  <c r="D1317" i="14"/>
  <c r="D1316" i="14"/>
  <c r="D1315" i="14"/>
  <c r="D1314" i="14"/>
  <c r="D1313" i="14"/>
  <c r="D1312" i="14"/>
  <c r="D1311" i="14"/>
  <c r="D1310" i="14"/>
  <c r="D1309" i="14"/>
  <c r="D1308" i="14"/>
  <c r="D1307" i="14"/>
  <c r="D1306" i="14"/>
  <c r="D1305" i="14"/>
  <c r="D1304" i="14"/>
  <c r="D1303" i="14"/>
  <c r="D1302" i="14"/>
  <c r="D1301" i="14"/>
  <c r="D1300" i="14"/>
  <c r="D1299" i="14"/>
  <c r="D1298" i="14"/>
  <c r="D1297" i="14"/>
  <c r="D1296" i="14"/>
  <c r="D1295" i="14"/>
  <c r="D1294" i="14"/>
  <c r="D1293" i="14"/>
  <c r="D1292" i="14"/>
  <c r="D1291" i="14"/>
  <c r="D1290" i="14"/>
  <c r="D1289" i="14"/>
  <c r="D1288" i="14"/>
  <c r="D1287" i="14"/>
  <c r="D1286" i="14"/>
  <c r="D1285" i="14"/>
  <c r="D1284" i="14"/>
  <c r="D1283" i="14"/>
  <c r="D1282" i="14"/>
  <c r="D1281" i="14"/>
  <c r="D1280" i="14"/>
  <c r="D1279" i="14"/>
  <c r="D1278" i="14"/>
  <c r="D1277" i="14"/>
  <c r="D1276" i="14"/>
  <c r="D1275" i="14"/>
  <c r="D1274" i="14"/>
  <c r="D1273" i="14"/>
  <c r="D1272" i="14"/>
  <c r="D1271" i="14"/>
  <c r="D1270" i="14"/>
  <c r="D1269" i="14"/>
  <c r="D1268" i="14"/>
  <c r="D1267" i="14"/>
  <c r="D1266" i="14"/>
  <c r="D1265" i="14"/>
  <c r="D1264" i="14"/>
  <c r="D1263" i="14"/>
  <c r="D1262" i="14"/>
  <c r="D1261" i="14"/>
  <c r="D1260" i="14"/>
  <c r="D1259" i="14"/>
  <c r="D1258" i="14"/>
  <c r="D1257" i="14"/>
  <c r="D1256" i="14"/>
  <c r="D1255" i="14"/>
  <c r="D1254" i="14"/>
  <c r="D1253" i="14"/>
  <c r="D1252" i="14"/>
  <c r="D1251" i="14"/>
  <c r="D1250" i="14"/>
  <c r="D1249" i="14"/>
  <c r="D1248" i="14"/>
  <c r="D1247" i="14"/>
  <c r="D1246" i="14"/>
  <c r="D1245" i="14"/>
  <c r="D1244" i="14"/>
  <c r="D1243" i="14"/>
  <c r="D1242" i="14"/>
  <c r="D1241" i="14"/>
  <c r="D1240" i="14"/>
  <c r="D1239" i="14"/>
  <c r="D1238" i="14"/>
  <c r="D1237" i="14"/>
  <c r="D1236" i="14"/>
  <c r="D1235" i="14"/>
  <c r="D1234" i="14"/>
  <c r="D1233" i="14"/>
  <c r="D1232" i="14"/>
  <c r="D1231" i="14"/>
  <c r="D1230" i="14"/>
  <c r="D1229" i="14"/>
  <c r="D1228" i="14"/>
  <c r="D1227" i="14"/>
  <c r="D1226" i="14"/>
  <c r="D1225" i="14"/>
  <c r="D1224" i="14"/>
  <c r="D1223" i="14"/>
  <c r="D1222" i="14"/>
  <c r="D1221" i="14"/>
  <c r="D1220" i="14"/>
  <c r="D1219" i="14"/>
  <c r="D1218" i="14"/>
  <c r="D1217" i="14"/>
  <c r="D1216" i="14"/>
  <c r="D1215" i="14"/>
  <c r="D1214" i="14"/>
  <c r="D1213" i="14"/>
  <c r="D1212" i="14"/>
  <c r="D1211" i="14"/>
  <c r="D1210" i="14"/>
  <c r="D1209" i="14"/>
  <c r="D1208" i="14"/>
  <c r="D1207" i="14"/>
  <c r="D1206" i="14"/>
  <c r="D1205" i="14"/>
  <c r="D1204" i="14"/>
  <c r="D1203" i="14"/>
  <c r="D1202" i="14"/>
  <c r="D1201" i="14"/>
  <c r="D1200" i="14"/>
  <c r="D1199" i="14"/>
  <c r="D1198" i="14"/>
  <c r="D1197" i="14"/>
  <c r="D1196" i="14"/>
  <c r="D1195" i="14"/>
  <c r="D1194" i="14"/>
  <c r="D1193" i="14"/>
  <c r="D1192" i="14"/>
  <c r="D1191" i="14"/>
  <c r="D1190" i="14"/>
  <c r="D1189" i="14"/>
  <c r="D1188" i="14"/>
  <c r="D1187" i="14"/>
  <c r="D1186" i="14"/>
  <c r="D1185" i="14"/>
  <c r="D1184" i="14"/>
  <c r="D1183" i="14"/>
  <c r="D1182" i="14"/>
  <c r="D1181" i="14"/>
  <c r="D1180" i="14"/>
  <c r="D1179" i="14"/>
  <c r="D1178" i="14"/>
  <c r="D1177" i="14"/>
  <c r="D1176" i="14"/>
  <c r="D1175" i="14"/>
  <c r="D1174" i="14"/>
  <c r="D1173" i="14"/>
  <c r="D1172" i="14"/>
  <c r="D1171" i="14"/>
  <c r="D1170" i="14"/>
  <c r="D1169" i="14"/>
  <c r="D1168" i="14"/>
  <c r="D1167" i="14"/>
  <c r="D1166" i="14"/>
  <c r="D1165" i="14"/>
  <c r="D1164" i="14"/>
  <c r="D1163" i="14"/>
  <c r="D1162" i="14"/>
  <c r="D1161" i="14"/>
  <c r="D1160" i="14"/>
  <c r="D1159" i="14"/>
  <c r="D1158" i="14"/>
  <c r="D1157" i="14"/>
  <c r="D1156" i="14"/>
  <c r="D1155" i="14"/>
  <c r="D1154" i="14"/>
  <c r="D1153" i="14"/>
  <c r="D1152" i="14"/>
  <c r="D1151" i="14"/>
  <c r="D1150" i="14"/>
  <c r="D1149" i="14"/>
  <c r="D1148" i="14"/>
  <c r="D1147" i="14"/>
  <c r="D1146" i="14"/>
  <c r="D1145" i="14"/>
  <c r="D1144" i="14"/>
  <c r="D1143" i="14"/>
  <c r="D1142" i="14"/>
  <c r="D1141" i="14"/>
  <c r="D1140" i="14"/>
  <c r="D1139" i="14"/>
  <c r="D1138" i="14"/>
  <c r="D1137" i="14"/>
  <c r="D1136" i="14"/>
  <c r="D1135" i="14"/>
  <c r="D1134" i="14"/>
  <c r="D1133" i="14"/>
  <c r="D1132" i="14"/>
  <c r="D1131" i="14"/>
  <c r="D1130" i="14"/>
  <c r="D1129" i="14"/>
  <c r="D1128" i="14"/>
  <c r="D1127" i="14"/>
  <c r="D1126" i="14"/>
  <c r="D1125" i="14"/>
  <c r="D1124" i="14"/>
  <c r="D1123" i="14"/>
  <c r="D1122" i="14"/>
  <c r="D1121" i="14"/>
  <c r="D1120" i="14"/>
  <c r="D1119" i="14"/>
  <c r="D1118" i="14"/>
  <c r="D1117" i="14"/>
  <c r="D1116" i="14"/>
  <c r="D1115" i="14"/>
  <c r="D1114" i="14"/>
  <c r="D1113" i="14"/>
  <c r="D1112" i="14"/>
  <c r="D1111" i="14"/>
  <c r="D1110" i="14"/>
  <c r="D1109" i="14"/>
  <c r="D1108" i="14"/>
  <c r="D1107" i="14"/>
  <c r="D1106" i="14"/>
  <c r="D1105" i="14"/>
  <c r="D1104" i="14"/>
  <c r="D1103" i="14"/>
  <c r="D1102" i="14"/>
  <c r="D1101" i="14"/>
  <c r="D1100" i="14"/>
  <c r="D1099" i="14"/>
  <c r="D1098" i="14"/>
  <c r="D1097" i="14"/>
  <c r="D1096" i="14"/>
  <c r="D1095" i="14"/>
  <c r="D1094" i="14"/>
  <c r="D1093" i="14"/>
  <c r="D1092" i="14"/>
  <c r="D1091" i="14"/>
  <c r="D1090" i="14"/>
  <c r="D1089" i="14"/>
  <c r="D1088" i="14"/>
  <c r="D1087" i="14"/>
  <c r="D1086" i="14"/>
  <c r="D1085" i="14"/>
  <c r="D1084" i="14"/>
  <c r="D1083" i="14"/>
  <c r="D1082" i="14"/>
  <c r="D1081" i="14"/>
  <c r="D1080" i="14"/>
  <c r="D1079" i="14"/>
  <c r="D1078" i="14"/>
  <c r="D1077" i="14"/>
  <c r="D1076" i="14"/>
  <c r="D1075" i="14"/>
  <c r="D1074" i="14"/>
  <c r="D1073" i="14"/>
  <c r="D1072" i="14"/>
  <c r="D1071" i="14"/>
  <c r="D1070" i="14"/>
  <c r="D1069" i="14"/>
  <c r="D1068" i="14"/>
  <c r="D1067" i="14"/>
  <c r="D1066" i="14"/>
  <c r="D1065" i="14"/>
  <c r="D1064" i="14"/>
  <c r="D1063" i="14"/>
  <c r="D1062" i="14"/>
  <c r="D1061" i="14"/>
  <c r="D1060" i="14"/>
  <c r="D1059" i="14"/>
  <c r="D1058" i="14"/>
  <c r="D1057" i="14"/>
  <c r="D1056" i="14"/>
  <c r="D1055" i="14"/>
  <c r="D1054" i="14"/>
  <c r="D1053" i="14"/>
  <c r="D1052" i="14"/>
  <c r="D1051" i="14"/>
  <c r="D1050" i="14"/>
  <c r="D1049" i="14"/>
  <c r="D1048" i="14"/>
  <c r="D1047" i="14"/>
  <c r="D1046" i="14"/>
  <c r="D1045" i="14"/>
  <c r="D1044" i="14"/>
  <c r="D1043" i="14"/>
  <c r="D1042" i="14"/>
  <c r="D1041" i="14"/>
  <c r="D1040" i="14"/>
  <c r="D1039" i="14"/>
  <c r="D1038" i="14"/>
  <c r="D1037" i="14"/>
  <c r="D1036" i="14"/>
  <c r="D1035" i="14"/>
  <c r="D1034" i="14"/>
  <c r="D1033" i="14"/>
  <c r="D1032" i="14"/>
  <c r="D1031" i="14"/>
  <c r="D1030" i="14"/>
  <c r="D1029" i="14"/>
  <c r="D1028" i="14"/>
  <c r="D1027" i="14"/>
  <c r="D1026" i="14"/>
  <c r="D1025" i="14"/>
  <c r="D1024" i="14"/>
  <c r="D1023" i="14"/>
  <c r="D1022" i="14"/>
  <c r="D1021" i="14"/>
  <c r="D1020" i="14"/>
  <c r="D1019" i="14"/>
  <c r="D1018" i="14"/>
  <c r="D1017" i="14"/>
  <c r="D1016" i="14"/>
  <c r="D1015" i="14"/>
  <c r="D1014" i="14"/>
  <c r="D1013" i="14"/>
  <c r="D1012" i="14"/>
  <c r="D1011" i="14"/>
  <c r="D1010" i="14"/>
  <c r="D1009" i="14"/>
  <c r="D1008" i="14"/>
  <c r="D1007" i="14"/>
  <c r="D1006" i="14"/>
  <c r="D1005" i="14"/>
  <c r="D1004" i="14"/>
  <c r="D1003" i="14"/>
  <c r="D1002" i="14"/>
  <c r="D1001" i="14"/>
  <c r="D1000" i="14"/>
  <c r="D999" i="14"/>
  <c r="D998" i="14"/>
  <c r="D997" i="14"/>
  <c r="D996" i="14"/>
  <c r="D995" i="14"/>
  <c r="D994" i="14"/>
  <c r="D993" i="14"/>
  <c r="D992" i="14"/>
  <c r="D991" i="14"/>
  <c r="D990" i="14"/>
  <c r="D989" i="14"/>
  <c r="D988" i="14"/>
  <c r="D987" i="14"/>
  <c r="D986" i="14"/>
  <c r="D985" i="14"/>
  <c r="D984" i="14"/>
  <c r="D983" i="14"/>
  <c r="D982" i="14"/>
  <c r="D981" i="14"/>
  <c r="D980" i="14"/>
  <c r="D979" i="14"/>
  <c r="D978" i="14"/>
  <c r="D977" i="14"/>
  <c r="D976" i="14"/>
  <c r="D975" i="14"/>
  <c r="D974" i="14"/>
  <c r="D973" i="14"/>
  <c r="D972" i="14"/>
  <c r="D971" i="14"/>
  <c r="D970" i="14"/>
  <c r="D969" i="14"/>
  <c r="D968" i="14"/>
  <c r="D967" i="14"/>
  <c r="D966" i="14"/>
  <c r="D965" i="14"/>
  <c r="D964" i="14"/>
  <c r="D963" i="14"/>
  <c r="D962" i="14"/>
  <c r="D961" i="14"/>
  <c r="D960" i="14"/>
  <c r="D959" i="14"/>
  <c r="D958" i="14"/>
  <c r="D957" i="14"/>
  <c r="D956" i="14"/>
  <c r="D955" i="14"/>
  <c r="D954" i="14"/>
  <c r="D953" i="14"/>
  <c r="D952" i="14"/>
  <c r="D951" i="14"/>
  <c r="D950" i="14"/>
  <c r="D949" i="14"/>
  <c r="D948" i="14"/>
  <c r="D947" i="14"/>
  <c r="D946" i="14"/>
  <c r="D945" i="14"/>
  <c r="D944" i="14"/>
  <c r="D943" i="14"/>
  <c r="D942" i="14"/>
  <c r="D941" i="14"/>
  <c r="D940" i="14"/>
  <c r="D939" i="14"/>
  <c r="D938" i="14"/>
  <c r="D937" i="14"/>
  <c r="D936" i="14"/>
  <c r="D935" i="14"/>
  <c r="D934" i="14"/>
  <c r="D933" i="14"/>
  <c r="D932" i="14"/>
  <c r="D931" i="14"/>
  <c r="D930" i="14"/>
  <c r="D929" i="14"/>
  <c r="D928" i="14"/>
  <c r="D927" i="14"/>
  <c r="D926" i="14"/>
  <c r="D925" i="14"/>
  <c r="D924" i="14"/>
  <c r="D923" i="14"/>
  <c r="D922" i="14"/>
  <c r="D921" i="14"/>
  <c r="D920" i="14"/>
  <c r="D919" i="14"/>
  <c r="D918" i="14"/>
  <c r="D917" i="14"/>
  <c r="D916" i="14"/>
  <c r="D915" i="14"/>
  <c r="D914" i="14"/>
  <c r="D913" i="14"/>
  <c r="D912" i="14"/>
  <c r="D911" i="14"/>
  <c r="D910" i="14"/>
  <c r="D909" i="14"/>
  <c r="D908" i="14"/>
  <c r="D907" i="14"/>
  <c r="D906" i="14"/>
  <c r="D905" i="14"/>
  <c r="D904" i="14"/>
  <c r="D903" i="14"/>
  <c r="D902" i="14"/>
  <c r="D901" i="14"/>
  <c r="D900" i="14"/>
  <c r="D899" i="14"/>
  <c r="D898" i="14"/>
  <c r="D897" i="14"/>
  <c r="D896" i="14"/>
  <c r="D895" i="14"/>
  <c r="D894" i="14"/>
  <c r="D893" i="14"/>
  <c r="D892" i="14"/>
  <c r="D891" i="14"/>
  <c r="D890" i="14"/>
  <c r="D889" i="14"/>
  <c r="D888" i="14"/>
  <c r="D887" i="14"/>
  <c r="D886" i="14"/>
  <c r="D885" i="14"/>
  <c r="D884" i="14"/>
  <c r="D883" i="14"/>
  <c r="D882" i="14"/>
  <c r="D881" i="14"/>
  <c r="D880" i="14"/>
  <c r="D879" i="14"/>
  <c r="D878" i="14"/>
  <c r="D877" i="14"/>
  <c r="D876" i="14"/>
  <c r="D875" i="14"/>
  <c r="D874" i="14"/>
  <c r="D873" i="14"/>
  <c r="D872" i="14"/>
  <c r="D871" i="14"/>
  <c r="D870" i="14"/>
  <c r="D869" i="14"/>
  <c r="D868" i="14"/>
  <c r="D867" i="14"/>
  <c r="D866" i="14"/>
  <c r="D865" i="14"/>
  <c r="D864" i="14"/>
  <c r="D863" i="14"/>
  <c r="D862" i="14"/>
  <c r="D861" i="14"/>
  <c r="D860" i="14"/>
  <c r="D859" i="14"/>
  <c r="D858" i="14"/>
  <c r="D857" i="14"/>
  <c r="D856" i="14"/>
  <c r="D855" i="14"/>
  <c r="D854" i="14"/>
  <c r="D853" i="14"/>
  <c r="D852" i="14"/>
  <c r="D851" i="14"/>
  <c r="D850" i="14"/>
  <c r="D849" i="14"/>
  <c r="D848" i="14"/>
  <c r="D847" i="14"/>
  <c r="D846" i="14"/>
  <c r="D845" i="14"/>
  <c r="D844" i="14"/>
  <c r="D843" i="14"/>
  <c r="D842" i="14"/>
  <c r="D841" i="14"/>
  <c r="D840" i="14"/>
  <c r="D839" i="14"/>
  <c r="D838" i="14"/>
  <c r="D837" i="14"/>
  <c r="D836" i="14"/>
  <c r="D835" i="14"/>
  <c r="D834" i="14"/>
  <c r="D833" i="14"/>
  <c r="D832" i="14"/>
  <c r="D831" i="14"/>
  <c r="D830" i="14"/>
  <c r="D829" i="14"/>
  <c r="D828" i="14"/>
  <c r="D827" i="14"/>
  <c r="D826" i="14"/>
  <c r="D825" i="14"/>
  <c r="D824" i="14"/>
  <c r="D823" i="14"/>
  <c r="D822" i="14"/>
  <c r="D821" i="14"/>
  <c r="D820" i="14"/>
  <c r="D819" i="14"/>
  <c r="D818" i="14"/>
  <c r="D817" i="14"/>
  <c r="D816" i="14"/>
  <c r="D815" i="14"/>
  <c r="D814" i="14"/>
  <c r="D813" i="14"/>
  <c r="D812" i="14"/>
  <c r="D811" i="14"/>
  <c r="D810" i="14"/>
  <c r="D809" i="14"/>
  <c r="D808" i="14"/>
  <c r="D807" i="14"/>
  <c r="D806" i="14"/>
  <c r="D805" i="14"/>
  <c r="D804" i="14"/>
  <c r="D803" i="14"/>
  <c r="D802" i="14"/>
  <c r="D801" i="14"/>
  <c r="D800" i="14"/>
  <c r="D799" i="14"/>
  <c r="D798" i="14"/>
  <c r="D797" i="14"/>
  <c r="D796" i="14"/>
  <c r="D795" i="14"/>
  <c r="D794" i="14"/>
  <c r="D793" i="14"/>
  <c r="D792" i="14"/>
  <c r="D791" i="14"/>
  <c r="D790" i="14"/>
  <c r="D789" i="14"/>
  <c r="D788" i="14"/>
  <c r="D787" i="14"/>
  <c r="D786" i="14"/>
  <c r="D785" i="14"/>
  <c r="D784" i="14"/>
  <c r="D783" i="14"/>
  <c r="D782" i="14"/>
  <c r="D781" i="14"/>
  <c r="D780" i="14"/>
  <c r="D779" i="14"/>
  <c r="D778" i="14"/>
  <c r="D777" i="14"/>
  <c r="D776" i="14"/>
  <c r="D775" i="14"/>
  <c r="D774" i="14"/>
  <c r="D773" i="14"/>
  <c r="D772" i="14"/>
  <c r="D771" i="14"/>
  <c r="D770" i="14"/>
  <c r="D769" i="14"/>
  <c r="D768" i="14"/>
  <c r="D767" i="14"/>
  <c r="D766" i="14"/>
  <c r="D765" i="14"/>
  <c r="D764" i="14"/>
  <c r="D763" i="14"/>
  <c r="D762" i="14"/>
  <c r="D761" i="14"/>
  <c r="D760" i="14"/>
  <c r="D759" i="14"/>
  <c r="D758" i="14"/>
  <c r="D757" i="14"/>
  <c r="D756" i="14"/>
  <c r="D755" i="14"/>
  <c r="D754" i="14"/>
  <c r="D753" i="14"/>
  <c r="D752" i="14"/>
  <c r="D751" i="14"/>
  <c r="D750" i="14"/>
  <c r="D749" i="14"/>
  <c r="D748" i="14"/>
  <c r="D747" i="14"/>
  <c r="D746" i="14"/>
  <c r="D745" i="14"/>
  <c r="D744" i="14"/>
  <c r="D743" i="14"/>
  <c r="D742" i="14"/>
  <c r="D741" i="14"/>
  <c r="D740" i="14"/>
  <c r="D739" i="14"/>
  <c r="D738" i="14"/>
  <c r="D737" i="14"/>
  <c r="D736" i="14"/>
  <c r="D735" i="14"/>
  <c r="D734" i="14"/>
  <c r="D733" i="14"/>
  <c r="D732" i="14"/>
  <c r="D731" i="14"/>
  <c r="D730" i="14"/>
  <c r="D729" i="14"/>
  <c r="D728" i="14"/>
  <c r="D727" i="14"/>
  <c r="D726" i="14"/>
  <c r="D725" i="14"/>
  <c r="D724" i="14"/>
  <c r="D723" i="14"/>
  <c r="D722" i="14"/>
  <c r="D721" i="14"/>
  <c r="D720" i="14"/>
  <c r="D719" i="14"/>
  <c r="D718" i="14"/>
  <c r="D717" i="14"/>
  <c r="D716" i="14"/>
  <c r="D715" i="14"/>
  <c r="D714" i="14"/>
  <c r="D713" i="14"/>
  <c r="D712" i="14"/>
  <c r="D711" i="14"/>
  <c r="D710" i="14"/>
  <c r="D709" i="14"/>
  <c r="D708" i="14"/>
  <c r="D707" i="14"/>
  <c r="D706" i="14"/>
  <c r="D705" i="14"/>
  <c r="D704" i="14"/>
  <c r="D703" i="14"/>
  <c r="D702" i="14"/>
  <c r="D701" i="14"/>
  <c r="D700" i="14"/>
  <c r="D699" i="14"/>
  <c r="D698" i="14"/>
  <c r="D697" i="14"/>
  <c r="D696" i="14"/>
  <c r="D695" i="14"/>
  <c r="D694" i="14"/>
  <c r="D693" i="14"/>
  <c r="D692" i="14"/>
  <c r="D691" i="14"/>
  <c r="D690" i="14"/>
  <c r="D689" i="14"/>
  <c r="D688" i="14"/>
  <c r="D687" i="14"/>
  <c r="D686" i="14"/>
  <c r="D685" i="14"/>
  <c r="D684" i="14"/>
  <c r="D683" i="14"/>
  <c r="D682" i="14"/>
  <c r="D681" i="14"/>
  <c r="D680" i="14"/>
  <c r="D679" i="14"/>
  <c r="D678" i="14"/>
  <c r="D677" i="14"/>
  <c r="D676" i="14"/>
  <c r="D675" i="14"/>
  <c r="D674" i="14"/>
  <c r="D673" i="14"/>
  <c r="D672" i="14"/>
  <c r="D671" i="14"/>
  <c r="D670" i="14"/>
  <c r="D669" i="14"/>
  <c r="D668" i="14"/>
  <c r="D667" i="14"/>
  <c r="D666" i="14"/>
  <c r="D665" i="14"/>
  <c r="D664" i="14"/>
  <c r="D663" i="14"/>
  <c r="D662" i="14"/>
  <c r="D661" i="14"/>
  <c r="D660" i="14"/>
  <c r="D659" i="14"/>
  <c r="D658" i="14"/>
  <c r="D657" i="14"/>
  <c r="D656" i="14"/>
  <c r="D655" i="14"/>
  <c r="D654" i="14"/>
  <c r="D653" i="14"/>
  <c r="D652" i="14"/>
  <c r="D651" i="14"/>
  <c r="D650" i="14"/>
  <c r="D649" i="14"/>
  <c r="D648" i="14"/>
  <c r="D647" i="14"/>
  <c r="D646" i="14"/>
  <c r="D645" i="14"/>
  <c r="D644" i="14"/>
  <c r="D643" i="14"/>
  <c r="D642" i="14"/>
  <c r="D641" i="14"/>
  <c r="D640" i="14"/>
  <c r="D639" i="14"/>
  <c r="D638" i="14"/>
  <c r="D637" i="14"/>
  <c r="D636" i="14"/>
  <c r="D635" i="14"/>
  <c r="D634" i="14"/>
  <c r="D633" i="14"/>
  <c r="D632" i="14"/>
  <c r="D631" i="14"/>
  <c r="D630" i="14"/>
  <c r="D629" i="14"/>
  <c r="D628" i="14"/>
  <c r="D627" i="14"/>
  <c r="D626" i="14"/>
  <c r="D625" i="14"/>
  <c r="D624" i="14"/>
  <c r="D623" i="14"/>
  <c r="D622" i="14"/>
  <c r="D621" i="14"/>
  <c r="D620" i="14"/>
  <c r="D619" i="14"/>
  <c r="D618" i="14"/>
  <c r="D617" i="14"/>
  <c r="D616" i="14"/>
  <c r="D615" i="14"/>
  <c r="D614" i="14"/>
  <c r="D613" i="14"/>
  <c r="D612" i="14"/>
  <c r="D611" i="14"/>
  <c r="D610" i="14"/>
  <c r="D609" i="14"/>
  <c r="D608" i="14"/>
  <c r="D607" i="14"/>
  <c r="D606" i="14"/>
  <c r="D605" i="14"/>
  <c r="D604" i="14"/>
  <c r="D603" i="14"/>
  <c r="D602" i="14"/>
  <c r="D601" i="14"/>
  <c r="D600" i="14"/>
  <c r="D599" i="14"/>
  <c r="D598" i="14"/>
  <c r="D597" i="14"/>
  <c r="D596" i="14"/>
  <c r="D595" i="14"/>
  <c r="D594" i="14"/>
  <c r="D593" i="14"/>
  <c r="D592" i="14"/>
  <c r="D591" i="14"/>
  <c r="D590" i="14"/>
  <c r="D589" i="14"/>
  <c r="D588" i="14"/>
  <c r="D587" i="14"/>
  <c r="D586" i="14"/>
  <c r="D585" i="14"/>
  <c r="D584" i="14"/>
  <c r="D583" i="14"/>
  <c r="D582" i="14"/>
  <c r="D581" i="14"/>
  <c r="D580" i="14"/>
  <c r="D579" i="14"/>
  <c r="D578" i="14"/>
  <c r="D577" i="14"/>
  <c r="D576" i="14"/>
  <c r="D575" i="14"/>
  <c r="D574" i="14"/>
  <c r="D573" i="14"/>
  <c r="D572" i="14"/>
  <c r="D571" i="14"/>
  <c r="D570" i="14"/>
  <c r="D569" i="14"/>
  <c r="D568" i="14"/>
  <c r="D567" i="14"/>
  <c r="D566" i="14"/>
  <c r="D565" i="14"/>
  <c r="D564" i="14"/>
  <c r="D563" i="14"/>
  <c r="D562" i="14"/>
  <c r="D561" i="14"/>
  <c r="D560" i="14"/>
  <c r="D559" i="14"/>
  <c r="D558" i="14"/>
  <c r="D557" i="14"/>
  <c r="D556" i="14"/>
  <c r="D555" i="14"/>
  <c r="D554" i="14"/>
  <c r="D553" i="14"/>
  <c r="D552" i="14"/>
  <c r="D551" i="14"/>
  <c r="D550" i="14"/>
  <c r="D549" i="14"/>
  <c r="D548" i="14"/>
  <c r="D547" i="14"/>
  <c r="D546" i="14"/>
  <c r="D545" i="14"/>
  <c r="D544" i="14"/>
  <c r="D543" i="14"/>
  <c r="D542" i="14"/>
  <c r="D541" i="14"/>
  <c r="D540" i="14"/>
  <c r="D539" i="14"/>
  <c r="D538" i="14"/>
  <c r="D537" i="14"/>
  <c r="D536" i="14"/>
  <c r="D535" i="14"/>
  <c r="D534" i="14"/>
  <c r="D533" i="14"/>
  <c r="D532" i="14"/>
  <c r="D531" i="14"/>
  <c r="D530" i="14"/>
  <c r="D529" i="14"/>
  <c r="D528" i="14"/>
  <c r="D527" i="14"/>
  <c r="D526" i="14"/>
  <c r="D525" i="14"/>
  <c r="D524" i="14"/>
  <c r="D523" i="14"/>
  <c r="D522" i="14"/>
  <c r="D521" i="14"/>
  <c r="D520" i="14"/>
  <c r="D519" i="14"/>
  <c r="D518" i="14"/>
  <c r="D517" i="14"/>
  <c r="D516" i="14"/>
  <c r="D515" i="14"/>
  <c r="D514" i="14"/>
  <c r="D513" i="14"/>
  <c r="D512" i="14"/>
  <c r="D511" i="14"/>
  <c r="D510" i="14"/>
  <c r="D509" i="14"/>
  <c r="D508" i="14"/>
  <c r="D507" i="14"/>
  <c r="D506" i="14"/>
  <c r="D505" i="14"/>
  <c r="D504" i="14"/>
  <c r="D503" i="14"/>
  <c r="D502" i="14"/>
  <c r="D501" i="14"/>
  <c r="D500" i="14"/>
  <c r="D499" i="14"/>
  <c r="D498" i="14"/>
  <c r="D497" i="14"/>
  <c r="D496" i="14"/>
  <c r="D495" i="14"/>
  <c r="D494" i="14"/>
  <c r="D493" i="14"/>
  <c r="D492" i="14"/>
  <c r="D491" i="14"/>
  <c r="D490" i="14"/>
  <c r="D489" i="14"/>
  <c r="D488" i="14"/>
  <c r="D487" i="14"/>
  <c r="D486" i="14"/>
  <c r="D485" i="14"/>
  <c r="D484" i="14"/>
  <c r="D483" i="14"/>
  <c r="D482" i="14"/>
  <c r="D481" i="14"/>
  <c r="D480" i="14"/>
  <c r="D479" i="14"/>
  <c r="D478" i="14"/>
  <c r="D477" i="14"/>
  <c r="D476" i="14"/>
  <c r="D475" i="14"/>
  <c r="D474" i="14"/>
  <c r="D473" i="14"/>
  <c r="D472" i="14"/>
  <c r="D471" i="14"/>
  <c r="D470" i="14"/>
  <c r="D469" i="14"/>
  <c r="D468" i="14"/>
  <c r="D467" i="14"/>
  <c r="D466" i="14"/>
  <c r="D465" i="14"/>
  <c r="D464" i="14"/>
  <c r="D463" i="14"/>
  <c r="D462" i="14"/>
  <c r="D461" i="14"/>
  <c r="D460" i="14"/>
  <c r="D459" i="14"/>
  <c r="D458" i="14"/>
  <c r="D457" i="14"/>
  <c r="D456" i="14"/>
  <c r="D455" i="14"/>
  <c r="D454" i="14"/>
  <c r="D453" i="14"/>
  <c r="D452" i="14"/>
  <c r="D451" i="14"/>
  <c r="D450" i="14"/>
  <c r="D449" i="14"/>
  <c r="D448" i="14"/>
  <c r="D447" i="14"/>
  <c r="D446" i="14"/>
  <c r="D445" i="14"/>
  <c r="D444" i="14"/>
  <c r="D443" i="14"/>
  <c r="D442" i="14"/>
  <c r="D441" i="14"/>
  <c r="D440" i="14"/>
  <c r="D439" i="14"/>
  <c r="D438" i="14"/>
  <c r="D437" i="14"/>
  <c r="D436" i="14"/>
  <c r="D435" i="14"/>
  <c r="D434" i="14"/>
  <c r="D433" i="14"/>
  <c r="D432" i="14"/>
  <c r="D431" i="14"/>
  <c r="D430" i="14"/>
  <c r="D429" i="14"/>
  <c r="D428" i="14"/>
  <c r="D427" i="14"/>
  <c r="D426" i="14"/>
  <c r="D425" i="14"/>
  <c r="D424" i="14"/>
  <c r="D423" i="14"/>
  <c r="D422" i="14"/>
  <c r="D421" i="14"/>
  <c r="D420" i="14"/>
  <c r="D419" i="14"/>
  <c r="D418" i="14"/>
  <c r="D417" i="14"/>
  <c r="D416" i="14"/>
  <c r="D415" i="14"/>
  <c r="D414" i="14"/>
  <c r="D413" i="14"/>
  <c r="D412" i="14"/>
  <c r="D411" i="14"/>
  <c r="D410" i="14"/>
  <c r="D409" i="14"/>
  <c r="D408" i="14"/>
  <c r="D407" i="14"/>
  <c r="D406" i="14"/>
  <c r="D405" i="14"/>
  <c r="D404" i="14"/>
  <c r="D403" i="14"/>
  <c r="D402" i="14"/>
  <c r="D401" i="14"/>
  <c r="D400" i="14"/>
  <c r="D399" i="14"/>
  <c r="D398" i="14"/>
  <c r="D397" i="14"/>
  <c r="D396" i="14"/>
  <c r="D395" i="14"/>
  <c r="D394" i="14"/>
  <c r="D393" i="14"/>
  <c r="D392" i="14"/>
  <c r="D391" i="14"/>
  <c r="D390" i="14"/>
  <c r="D389" i="14"/>
  <c r="D388" i="14"/>
  <c r="D387" i="14"/>
  <c r="D386" i="14"/>
  <c r="D385" i="14"/>
  <c r="D384" i="14"/>
  <c r="D383" i="14"/>
  <c r="D382" i="14"/>
  <c r="D381" i="14"/>
  <c r="D380" i="14"/>
  <c r="D379" i="14"/>
  <c r="D378" i="14"/>
  <c r="D377" i="14"/>
  <c r="D376" i="14"/>
  <c r="D375" i="14"/>
  <c r="D374" i="14"/>
  <c r="D373" i="14"/>
  <c r="D372" i="14"/>
  <c r="D371" i="14"/>
  <c r="D370" i="14"/>
  <c r="D369" i="14"/>
  <c r="D368" i="14"/>
  <c r="D367" i="14"/>
  <c r="D366" i="14"/>
  <c r="D365" i="14"/>
  <c r="D364" i="14"/>
  <c r="D363" i="14"/>
  <c r="D362" i="14"/>
  <c r="D361" i="14"/>
  <c r="D360" i="14"/>
  <c r="D359" i="14"/>
  <c r="D358" i="14"/>
  <c r="D357" i="14"/>
  <c r="D356" i="14"/>
  <c r="D355" i="14"/>
  <c r="D354" i="14"/>
  <c r="D353" i="14"/>
  <c r="D352" i="14"/>
  <c r="D351" i="14"/>
  <c r="D350" i="14"/>
  <c r="D349" i="14"/>
  <c r="D348" i="14"/>
  <c r="D347" i="14"/>
  <c r="D346" i="14"/>
  <c r="D345" i="14"/>
  <c r="D344" i="14"/>
  <c r="D343" i="14"/>
  <c r="D342" i="14"/>
  <c r="D341" i="14"/>
  <c r="D340" i="14"/>
  <c r="D339" i="14"/>
  <c r="D338" i="14"/>
  <c r="D337" i="14"/>
  <c r="D336" i="14"/>
  <c r="D335" i="14"/>
  <c r="D334" i="14"/>
  <c r="D333" i="14"/>
  <c r="D332" i="14"/>
  <c r="D331" i="14"/>
  <c r="D330" i="14"/>
  <c r="D329" i="14"/>
  <c r="D328" i="14"/>
  <c r="D327" i="14"/>
  <c r="D326" i="14"/>
  <c r="D325" i="14"/>
  <c r="D324" i="14"/>
  <c r="D323" i="14"/>
  <c r="D322" i="14"/>
  <c r="D321" i="14"/>
  <c r="D320" i="14"/>
  <c r="D319" i="14"/>
  <c r="D318" i="14"/>
  <c r="D317" i="14"/>
  <c r="D316" i="14"/>
  <c r="D315" i="14"/>
  <c r="D314" i="14"/>
  <c r="D313" i="14"/>
  <c r="D312" i="14"/>
  <c r="D311" i="14"/>
  <c r="D310" i="14"/>
  <c r="D309" i="14"/>
  <c r="D308" i="14"/>
  <c r="D307" i="14"/>
  <c r="D306" i="14"/>
  <c r="D305" i="14"/>
  <c r="D304" i="14"/>
  <c r="D303" i="14"/>
  <c r="D302" i="14"/>
  <c r="D301" i="14"/>
  <c r="D300" i="14"/>
  <c r="D299" i="14"/>
  <c r="D298" i="14"/>
  <c r="D297" i="14"/>
  <c r="D296" i="14"/>
  <c r="D295" i="14"/>
  <c r="D294" i="14"/>
  <c r="D293" i="14"/>
  <c r="D292" i="14"/>
  <c r="D291" i="14"/>
  <c r="D290" i="14"/>
  <c r="D289" i="14"/>
  <c r="D288" i="14"/>
  <c r="D287" i="14"/>
  <c r="D286" i="14"/>
  <c r="D285" i="14"/>
  <c r="D284" i="14"/>
  <c r="D283" i="14"/>
  <c r="D282" i="14"/>
  <c r="D281" i="14"/>
  <c r="D280" i="14"/>
  <c r="D279" i="14"/>
  <c r="D278" i="14"/>
  <c r="D277" i="14"/>
  <c r="D276" i="14"/>
  <c r="D275" i="14"/>
  <c r="D274" i="14"/>
  <c r="D273" i="14"/>
  <c r="D272" i="14"/>
  <c r="D271" i="14"/>
  <c r="D270" i="14"/>
  <c r="D269" i="14"/>
  <c r="D268" i="14"/>
  <c r="D267" i="14"/>
  <c r="D266" i="14"/>
  <c r="D265" i="14"/>
  <c r="D264" i="14"/>
  <c r="D263" i="14"/>
  <c r="D262" i="14"/>
  <c r="D261" i="14"/>
  <c r="D260" i="14"/>
  <c r="D259" i="14"/>
  <c r="D258" i="14"/>
  <c r="D257" i="14"/>
  <c r="D256" i="14"/>
  <c r="D255" i="14"/>
  <c r="D254" i="14"/>
  <c r="D253" i="14"/>
  <c r="D252" i="14"/>
  <c r="D251" i="14"/>
  <c r="D250" i="14"/>
  <c r="D249" i="14"/>
  <c r="D248" i="14"/>
  <c r="D247" i="14"/>
  <c r="D246" i="14"/>
  <c r="D245" i="14"/>
  <c r="D244" i="14"/>
  <c r="D243" i="14"/>
  <c r="D242" i="14"/>
  <c r="D241" i="14"/>
  <c r="D240" i="14"/>
  <c r="D239" i="14"/>
  <c r="D238" i="14"/>
  <c r="D237" i="14"/>
  <c r="D236" i="14"/>
  <c r="D235" i="14"/>
  <c r="D234" i="14"/>
  <c r="D233" i="14"/>
  <c r="D232" i="14"/>
  <c r="D231" i="14"/>
  <c r="D230" i="14"/>
  <c r="D229" i="14"/>
  <c r="D228" i="14"/>
  <c r="D227" i="14"/>
  <c r="D226" i="14"/>
  <c r="D225" i="14"/>
  <c r="D224" i="14"/>
  <c r="D223" i="14"/>
  <c r="D222" i="14"/>
  <c r="D221" i="14"/>
  <c r="D220" i="14"/>
  <c r="D219" i="14"/>
  <c r="D218" i="14"/>
  <c r="D217" i="14"/>
  <c r="D216" i="14"/>
  <c r="D215" i="14"/>
  <c r="D214" i="14"/>
  <c r="D213" i="14"/>
  <c r="D212" i="14"/>
  <c r="D211" i="14"/>
  <c r="D210" i="14"/>
  <c r="D209" i="14"/>
  <c r="D208" i="14"/>
  <c r="D207" i="14"/>
  <c r="D206" i="14"/>
  <c r="D205" i="14"/>
  <c r="D204" i="14"/>
  <c r="D203" i="14"/>
  <c r="D202" i="14"/>
  <c r="D201" i="14"/>
  <c r="D200" i="14"/>
  <c r="D199" i="14"/>
  <c r="D198" i="14"/>
  <c r="D197" i="14"/>
  <c r="D196" i="14"/>
  <c r="D195" i="14"/>
  <c r="D194" i="14"/>
  <c r="D193" i="14"/>
  <c r="D192" i="14"/>
  <c r="D191" i="14"/>
  <c r="D190" i="14"/>
  <c r="D189" i="14"/>
  <c r="D188" i="14"/>
  <c r="D187" i="14"/>
  <c r="D186" i="14"/>
  <c r="D185" i="14"/>
  <c r="D184" i="14"/>
  <c r="D183" i="14"/>
  <c r="D182" i="14"/>
  <c r="D181" i="14"/>
  <c r="D180" i="14"/>
  <c r="D179" i="14"/>
  <c r="D178" i="14"/>
  <c r="D177" i="14"/>
  <c r="D176" i="14"/>
  <c r="D175" i="14"/>
  <c r="D174" i="14"/>
  <c r="D173" i="14"/>
  <c r="D172" i="14"/>
  <c r="D171" i="14"/>
  <c r="D170" i="14"/>
  <c r="D169" i="14"/>
  <c r="D168" i="14"/>
  <c r="D167" i="14"/>
  <c r="D166" i="14"/>
  <c r="D165" i="14"/>
  <c r="D164" i="14"/>
  <c r="D163" i="14"/>
  <c r="D162" i="14"/>
  <c r="D161" i="14"/>
  <c r="D160" i="14"/>
  <c r="D159" i="14"/>
  <c r="D158" i="14"/>
  <c r="D157" i="14"/>
  <c r="D156" i="14"/>
  <c r="D155" i="14"/>
  <c r="D154" i="14"/>
  <c r="D153" i="14"/>
  <c r="D152" i="14"/>
  <c r="D151" i="14"/>
  <c r="D150" i="14"/>
  <c r="D149" i="14"/>
  <c r="D148" i="14"/>
  <c r="D147" i="14"/>
  <c r="D146" i="14"/>
  <c r="D145" i="14"/>
  <c r="D144" i="14"/>
  <c r="D143" i="14"/>
  <c r="D142" i="14"/>
  <c r="D141" i="14"/>
  <c r="D140" i="14"/>
  <c r="D139" i="14"/>
  <c r="D138" i="14"/>
  <c r="D137" i="14"/>
  <c r="D136" i="14"/>
  <c r="D135" i="14"/>
  <c r="D134" i="14"/>
  <c r="D133" i="14"/>
  <c r="D132" i="14"/>
  <c r="D131" i="14"/>
  <c r="D130" i="14"/>
  <c r="D129" i="14"/>
  <c r="D128" i="14"/>
  <c r="D127" i="14"/>
  <c r="D126" i="14"/>
  <c r="D125" i="14"/>
  <c r="D124" i="14"/>
  <c r="D123" i="14"/>
  <c r="D122" i="14"/>
  <c r="D121" i="14"/>
  <c r="D120" i="14"/>
  <c r="D119" i="14"/>
  <c r="D118" i="14"/>
  <c r="D117" i="14"/>
  <c r="D116" i="14"/>
  <c r="D115" i="14"/>
  <c r="D114" i="14"/>
  <c r="D113" i="14"/>
  <c r="D112" i="14"/>
  <c r="D111" i="14"/>
  <c r="D110" i="14"/>
  <c r="D109" i="14"/>
  <c r="D108" i="14"/>
  <c r="D107" i="14"/>
  <c r="D106" i="14"/>
  <c r="D105" i="14"/>
  <c r="D104" i="14"/>
  <c r="D103" i="14"/>
  <c r="D102" i="14"/>
  <c r="D101" i="14"/>
  <c r="D100" i="14"/>
  <c r="D99" i="14"/>
  <c r="D98" i="14"/>
  <c r="D97" i="14"/>
  <c r="D96" i="14"/>
  <c r="D95" i="14"/>
  <c r="D94" i="14"/>
  <c r="D93" i="14"/>
  <c r="D92" i="14"/>
  <c r="D91" i="14"/>
  <c r="D90" i="14"/>
  <c r="D89" i="14"/>
  <c r="D88" i="14"/>
  <c r="D87" i="14"/>
  <c r="D86" i="14"/>
  <c r="D85" i="14"/>
  <c r="D84" i="14"/>
  <c r="D83" i="14"/>
  <c r="D82" i="14"/>
  <c r="D81" i="14"/>
  <c r="D80" i="14"/>
  <c r="D79" i="14"/>
  <c r="D78" i="14"/>
  <c r="D77" i="14"/>
  <c r="D76" i="14"/>
  <c r="D75" i="14"/>
  <c r="D74" i="14"/>
  <c r="D73" i="14"/>
  <c r="D72" i="14"/>
  <c r="D71" i="14"/>
  <c r="D70" i="14"/>
  <c r="D69" i="14"/>
  <c r="D68" i="14"/>
  <c r="D67" i="14"/>
  <c r="D66" i="14"/>
  <c r="D65" i="14"/>
  <c r="D64" i="14"/>
  <c r="D63" i="14"/>
  <c r="D62" i="14"/>
  <c r="D61" i="14"/>
  <c r="D60" i="14"/>
  <c r="D59" i="14"/>
  <c r="D58" i="14"/>
  <c r="D57" i="14"/>
  <c r="D56" i="14"/>
  <c r="D55" i="14"/>
  <c r="D54" i="14"/>
  <c r="D53" i="14"/>
  <c r="D52" i="14"/>
  <c r="D51" i="14"/>
  <c r="D50" i="14"/>
  <c r="D49" i="14"/>
  <c r="D48" i="14"/>
  <c r="D47" i="14"/>
  <c r="D46" i="14"/>
  <c r="D45" i="14"/>
  <c r="D44" i="14"/>
  <c r="D43" i="14"/>
  <c r="D42" i="14"/>
  <c r="D41" i="14"/>
  <c r="D40" i="14"/>
  <c r="D39" i="14"/>
  <c r="D38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4" i="14"/>
  <c r="D23" i="14"/>
  <c r="D22" i="14"/>
  <c r="D21" i="14"/>
  <c r="D20" i="14"/>
  <c r="D19" i="14"/>
  <c r="D18" i="14"/>
  <c r="D17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" i="14"/>
  <c r="D3" i="14"/>
  <c r="D2" i="14"/>
  <c r="AC337" i="9"/>
  <c r="AC336" i="9"/>
  <c r="AC335" i="9"/>
  <c r="AC334" i="9"/>
  <c r="AC333" i="9"/>
  <c r="AC332" i="9"/>
  <c r="AC331" i="9"/>
  <c r="AC330" i="9"/>
  <c r="AC329" i="9"/>
  <c r="AC328" i="9"/>
  <c r="AC327" i="9"/>
  <c r="AC326" i="9"/>
  <c r="AC325" i="9"/>
  <c r="AC324" i="9"/>
  <c r="AC323" i="9"/>
  <c r="AC322" i="9"/>
  <c r="AC321" i="9"/>
  <c r="AC320" i="9"/>
  <c r="AC319" i="9"/>
  <c r="AC318" i="9"/>
  <c r="AC317" i="9"/>
  <c r="AC316" i="9"/>
  <c r="AC315" i="9"/>
  <c r="AC314" i="9"/>
  <c r="AC313" i="9"/>
  <c r="AC312" i="9"/>
  <c r="AC311" i="9"/>
  <c r="AC310" i="9"/>
  <c r="AC309" i="9"/>
  <c r="AC308" i="9"/>
  <c r="AC307" i="9"/>
  <c r="AC306" i="9"/>
  <c r="AC305" i="9"/>
  <c r="AC304" i="9"/>
  <c r="AC303" i="9"/>
  <c r="AC302" i="9"/>
  <c r="AC301" i="9"/>
  <c r="AC300" i="9"/>
  <c r="AC299" i="9"/>
  <c r="AC298" i="9"/>
  <c r="AC297" i="9"/>
  <c r="AC296" i="9"/>
  <c r="AC295" i="9"/>
  <c r="AC294" i="9"/>
  <c r="AC293" i="9"/>
  <c r="AC292" i="9"/>
  <c r="AC291" i="9"/>
  <c r="AC290" i="9"/>
  <c r="AC289" i="9"/>
  <c r="AC288" i="9"/>
  <c r="AC287" i="9"/>
  <c r="AC286" i="9"/>
  <c r="AC285" i="9"/>
  <c r="AC284" i="9"/>
  <c r="AC283" i="9"/>
  <c r="AC282" i="9"/>
  <c r="AC281" i="9"/>
  <c r="AC280" i="9"/>
  <c r="AC279" i="9"/>
  <c r="AC278" i="9"/>
  <c r="AC277" i="9"/>
  <c r="AC276" i="9"/>
  <c r="AC275" i="9"/>
  <c r="AC274" i="9"/>
  <c r="AC273" i="9"/>
  <c r="AC272" i="9"/>
  <c r="AC271" i="9"/>
  <c r="AC270" i="9"/>
  <c r="AC269" i="9"/>
  <c r="AC268" i="9"/>
  <c r="AC267" i="9"/>
  <c r="AC266" i="9"/>
  <c r="AC265" i="9"/>
  <c r="AC264" i="9"/>
  <c r="AC263" i="9"/>
  <c r="AC262" i="9"/>
  <c r="AC261" i="9"/>
  <c r="AC260" i="9"/>
  <c r="AC259" i="9"/>
  <c r="AC258" i="9"/>
  <c r="AC257" i="9"/>
  <c r="AC256" i="9"/>
  <c r="AC255" i="9"/>
  <c r="AC254" i="9"/>
  <c r="AC253" i="9"/>
  <c r="AC252" i="9"/>
  <c r="AC251" i="9"/>
  <c r="AC250" i="9"/>
  <c r="AC249" i="9"/>
  <c r="AC248" i="9"/>
  <c r="AC247" i="9"/>
  <c r="AC246" i="9"/>
  <c r="AC245" i="9"/>
  <c r="AC244" i="9"/>
  <c r="AC243" i="9"/>
  <c r="AC242" i="9"/>
  <c r="AC241" i="9"/>
  <c r="AC240" i="9"/>
  <c r="AC239" i="9"/>
  <c r="AC238" i="9"/>
  <c r="AC237" i="9"/>
  <c r="AC236" i="9"/>
  <c r="AC235" i="9"/>
  <c r="AC234" i="9"/>
  <c r="AC233" i="9"/>
  <c r="AC232" i="9"/>
  <c r="AC231" i="9"/>
  <c r="AC230" i="9"/>
  <c r="AC229" i="9"/>
  <c r="AC228" i="9"/>
  <c r="AC227" i="9"/>
  <c r="AC226" i="9"/>
  <c r="AC225" i="9"/>
  <c r="AC224" i="9"/>
  <c r="AC223" i="9"/>
  <c r="AC222" i="9"/>
  <c r="AC221" i="9"/>
  <c r="AC220" i="9"/>
  <c r="AC219" i="9"/>
  <c r="AC218" i="9"/>
  <c r="AC217" i="9"/>
  <c r="AC216" i="9"/>
  <c r="AC215" i="9"/>
  <c r="AC214" i="9"/>
  <c r="AC213" i="9"/>
  <c r="AC212" i="9"/>
  <c r="AC211" i="9"/>
  <c r="AC210" i="9"/>
  <c r="AC209" i="9"/>
  <c r="AC208" i="9"/>
  <c r="AC207" i="9"/>
  <c r="AC206" i="9"/>
  <c r="AC205" i="9"/>
  <c r="AC204" i="9"/>
  <c r="AC203" i="9"/>
  <c r="AC202" i="9"/>
  <c r="AC201" i="9"/>
  <c r="AC200" i="9"/>
  <c r="AC199" i="9"/>
  <c r="AC198" i="9"/>
  <c r="AC197" i="9"/>
  <c r="AC196" i="9"/>
  <c r="AC195" i="9"/>
  <c r="AC194" i="9"/>
  <c r="AC193" i="9"/>
  <c r="AC192" i="9"/>
  <c r="AC191" i="9"/>
  <c r="AC190" i="9"/>
  <c r="AC189" i="9"/>
  <c r="AC188" i="9"/>
  <c r="AC187" i="9"/>
  <c r="AC186" i="9"/>
  <c r="AC185" i="9"/>
  <c r="AC184" i="9"/>
  <c r="AC183" i="9"/>
  <c r="AC182" i="9"/>
  <c r="AC181" i="9"/>
  <c r="AC180" i="9"/>
  <c r="AC179" i="9"/>
  <c r="AC178" i="9"/>
  <c r="AC177" i="9"/>
  <c r="AC176" i="9"/>
  <c r="AC175" i="9"/>
  <c r="AC174" i="9"/>
  <c r="AC173" i="9"/>
  <c r="AC172" i="9"/>
  <c r="AC171" i="9"/>
  <c r="AC170" i="9"/>
  <c r="AC169" i="9"/>
  <c r="AC168" i="9"/>
  <c r="AC167" i="9"/>
  <c r="AC166" i="9"/>
  <c r="AC165" i="9"/>
  <c r="AC164" i="9"/>
  <c r="AC163" i="9"/>
  <c r="AC162" i="9"/>
  <c r="AC161" i="9"/>
  <c r="AC160" i="9"/>
  <c r="AC159" i="9"/>
  <c r="AC158" i="9"/>
  <c r="AC157" i="9"/>
  <c r="AC156" i="9"/>
  <c r="AC155" i="9"/>
  <c r="AC154" i="9"/>
  <c r="AC153" i="9"/>
  <c r="AC152" i="9"/>
  <c r="AC151" i="9"/>
  <c r="AC150" i="9"/>
  <c r="AC149" i="9"/>
  <c r="AC148" i="9"/>
  <c r="AC147" i="9"/>
  <c r="AC146" i="9"/>
  <c r="AC145" i="9"/>
  <c r="AC144" i="9"/>
  <c r="AC143" i="9"/>
  <c r="AC142" i="9"/>
  <c r="AC141" i="9"/>
  <c r="AC140" i="9"/>
  <c r="AC139" i="9"/>
  <c r="AC138" i="9"/>
  <c r="AC137" i="9"/>
  <c r="AC136" i="9"/>
  <c r="AC135" i="9"/>
  <c r="AC134" i="9"/>
  <c r="AC133" i="9"/>
  <c r="AC132" i="9"/>
  <c r="AC131" i="9"/>
  <c r="AC130" i="9"/>
  <c r="AC129" i="9"/>
  <c r="AC128" i="9"/>
  <c r="AC127" i="9"/>
  <c r="AC126" i="9"/>
  <c r="AC125" i="9"/>
  <c r="AC124" i="9"/>
  <c r="AC123" i="9"/>
  <c r="AC122" i="9"/>
  <c r="AC121" i="9"/>
  <c r="AC120" i="9"/>
  <c r="AC119" i="9"/>
  <c r="AC118" i="9"/>
  <c r="AC117" i="9"/>
  <c r="AC116" i="9"/>
  <c r="AC115" i="9"/>
  <c r="AC114" i="9"/>
  <c r="AC113" i="9"/>
  <c r="AC112" i="9"/>
  <c r="AC111" i="9"/>
  <c r="AC110" i="9"/>
  <c r="AC109" i="9"/>
  <c r="AC108" i="9"/>
  <c r="AC107" i="9"/>
  <c r="AC106" i="9"/>
  <c r="AC105" i="9"/>
  <c r="AC104" i="9"/>
  <c r="AC103" i="9"/>
  <c r="AC102" i="9"/>
  <c r="AC101" i="9"/>
  <c r="AL101" i="9" s="1"/>
  <c r="AC100" i="9"/>
  <c r="AC99" i="9"/>
  <c r="AC98" i="9"/>
  <c r="AC97" i="9"/>
  <c r="AC96" i="9"/>
  <c r="AC95" i="9"/>
  <c r="AC94" i="9"/>
  <c r="AC93" i="9"/>
  <c r="AC92" i="9"/>
  <c r="AC91" i="9"/>
  <c r="AC90" i="9"/>
  <c r="AC89" i="9"/>
  <c r="AC88" i="9"/>
  <c r="AC87" i="9"/>
  <c r="AC86" i="9"/>
  <c r="AC85" i="9"/>
  <c r="AC84" i="9"/>
  <c r="AC83" i="9"/>
  <c r="AC82" i="9"/>
  <c r="AC81" i="9"/>
  <c r="AC80" i="9"/>
  <c r="AC79" i="9"/>
  <c r="AC78" i="9"/>
  <c r="AC77" i="9"/>
  <c r="AC76" i="9"/>
  <c r="AC75" i="9"/>
  <c r="AC74" i="9"/>
  <c r="AC73" i="9"/>
  <c r="AC72" i="9"/>
  <c r="AC71" i="9"/>
  <c r="AC70" i="9"/>
  <c r="AC69" i="9"/>
  <c r="AC68" i="9"/>
  <c r="AC67" i="9"/>
  <c r="AC66" i="9"/>
  <c r="AC65" i="9"/>
  <c r="AC64" i="9"/>
  <c r="AC63" i="9"/>
  <c r="AC62" i="9"/>
  <c r="AC61" i="9"/>
  <c r="AC60" i="9"/>
  <c r="AC59" i="9"/>
  <c r="AC58" i="9"/>
  <c r="AC57" i="9"/>
  <c r="AC56" i="9"/>
  <c r="AC55" i="9"/>
  <c r="AC54" i="9"/>
  <c r="AC53" i="9"/>
  <c r="AC52" i="9"/>
  <c r="AC51" i="9"/>
  <c r="AC50" i="9"/>
  <c r="AC49" i="9"/>
  <c r="AC48" i="9"/>
  <c r="AC47" i="9"/>
  <c r="AC46" i="9"/>
  <c r="AC45" i="9"/>
  <c r="AC44" i="9"/>
  <c r="AC43" i="9"/>
  <c r="AC42" i="9"/>
  <c r="AC41" i="9"/>
  <c r="AC40" i="9"/>
  <c r="AC39" i="9"/>
  <c r="AC38" i="9"/>
  <c r="AC37" i="9"/>
  <c r="AC36" i="9"/>
  <c r="AC35" i="9"/>
  <c r="AC34" i="9"/>
  <c r="AC33" i="9"/>
  <c r="AC32" i="9"/>
  <c r="AC31" i="9"/>
  <c r="AC30" i="9"/>
  <c r="AC29" i="9"/>
  <c r="AC28" i="9"/>
  <c r="AC27" i="9"/>
  <c r="AC26" i="9"/>
  <c r="AC25" i="9"/>
  <c r="AC24" i="9"/>
  <c r="AC23" i="9"/>
  <c r="AC22" i="9"/>
  <c r="AC21" i="9"/>
  <c r="AC20" i="9"/>
  <c r="AC19" i="9"/>
  <c r="AC18" i="9"/>
  <c r="AC17" i="9"/>
  <c r="AC16" i="9"/>
  <c r="AC15" i="9"/>
  <c r="AC14" i="9"/>
  <c r="AC13" i="9"/>
  <c r="AC12" i="9"/>
  <c r="AC11" i="9"/>
  <c r="AC10" i="9"/>
  <c r="AC9" i="9"/>
  <c r="E11172" i="14"/>
  <c r="E11171" i="14"/>
  <c r="E11170" i="14"/>
  <c r="E11169" i="14"/>
  <c r="E11168" i="14"/>
  <c r="E11167" i="14"/>
  <c r="E11166" i="14"/>
  <c r="E11165" i="14"/>
  <c r="E11164" i="14"/>
  <c r="E11163" i="14"/>
  <c r="E11162" i="14"/>
  <c r="E11161" i="14"/>
  <c r="E11160" i="14"/>
  <c r="E11159" i="14"/>
  <c r="E11158" i="14"/>
  <c r="E11157" i="14"/>
  <c r="E11156" i="14"/>
  <c r="E11155" i="14"/>
  <c r="E11154" i="14"/>
  <c r="E11153" i="14"/>
  <c r="E11152" i="14"/>
  <c r="E11151" i="14"/>
  <c r="E11150" i="14"/>
  <c r="E11149" i="14"/>
  <c r="E11148" i="14"/>
  <c r="E11147" i="14"/>
  <c r="E11146" i="14"/>
  <c r="E11145" i="14"/>
  <c r="E11144" i="14"/>
  <c r="E11143" i="14"/>
  <c r="E11142" i="14"/>
  <c r="E11141" i="14"/>
  <c r="E11140" i="14"/>
  <c r="E11139" i="14"/>
  <c r="E11138" i="14"/>
  <c r="E11137" i="14"/>
  <c r="E11136" i="14"/>
  <c r="E11135" i="14"/>
  <c r="E11134" i="14"/>
  <c r="E11133" i="14"/>
  <c r="E11132" i="14"/>
  <c r="E11131" i="14"/>
  <c r="E11130" i="14"/>
  <c r="E11129" i="14"/>
  <c r="E11128" i="14"/>
  <c r="E11127" i="14"/>
  <c r="E11126" i="14"/>
  <c r="E11125" i="14"/>
  <c r="E11124" i="14"/>
  <c r="E11123" i="14"/>
  <c r="E11122" i="14"/>
  <c r="E11121" i="14"/>
  <c r="E11120" i="14"/>
  <c r="E11119" i="14"/>
  <c r="E11118" i="14"/>
  <c r="E11117" i="14"/>
  <c r="E11116" i="14"/>
  <c r="E11115" i="14"/>
  <c r="E11114" i="14"/>
  <c r="E11113" i="14"/>
  <c r="E11112" i="14"/>
  <c r="E11111" i="14"/>
  <c r="E11110" i="14"/>
  <c r="E11109" i="14"/>
  <c r="E11108" i="14"/>
  <c r="E11107" i="14"/>
  <c r="E11106" i="14"/>
  <c r="E11105" i="14"/>
  <c r="E11104" i="14"/>
  <c r="E11103" i="14"/>
  <c r="E11102" i="14"/>
  <c r="E11101" i="14"/>
  <c r="E11100" i="14"/>
  <c r="E11099" i="14"/>
  <c r="E11098" i="14"/>
  <c r="E11097" i="14"/>
  <c r="E11096" i="14"/>
  <c r="E11095" i="14"/>
  <c r="E11094" i="14"/>
  <c r="E11093" i="14"/>
  <c r="E11092" i="14"/>
  <c r="E11091" i="14"/>
  <c r="E11090" i="14"/>
  <c r="E11089" i="14"/>
  <c r="E11088" i="14"/>
  <c r="E11087" i="14"/>
  <c r="E11086" i="14"/>
  <c r="E11085" i="14"/>
  <c r="E11084" i="14"/>
  <c r="E11083" i="14"/>
  <c r="E11082" i="14"/>
  <c r="E11081" i="14"/>
  <c r="E11080" i="14"/>
  <c r="E11079" i="14"/>
  <c r="E11078" i="14"/>
  <c r="E11077" i="14"/>
  <c r="E11076" i="14"/>
  <c r="E11075" i="14"/>
  <c r="E11074" i="14"/>
  <c r="E11073" i="14"/>
  <c r="E11072" i="14"/>
  <c r="E11071" i="14"/>
  <c r="E11070" i="14"/>
  <c r="E11069" i="14"/>
  <c r="E11068" i="14"/>
  <c r="E11067" i="14"/>
  <c r="E11066" i="14"/>
  <c r="E11065" i="14"/>
  <c r="E11064" i="14"/>
  <c r="E11063" i="14"/>
  <c r="E11062" i="14"/>
  <c r="E11061" i="14"/>
  <c r="E11060" i="14"/>
  <c r="E11059" i="14"/>
  <c r="E11058" i="14"/>
  <c r="E11057" i="14"/>
  <c r="E11056" i="14"/>
  <c r="E11055" i="14"/>
  <c r="E11054" i="14"/>
  <c r="E11053" i="14"/>
  <c r="E11052" i="14"/>
  <c r="E11051" i="14"/>
  <c r="E11050" i="14"/>
  <c r="E11049" i="14"/>
  <c r="E11048" i="14"/>
  <c r="E11047" i="14"/>
  <c r="E11046" i="14"/>
  <c r="E11045" i="14"/>
  <c r="E11044" i="14"/>
  <c r="E11043" i="14"/>
  <c r="E11042" i="14"/>
  <c r="E11041" i="14"/>
  <c r="E11040" i="14"/>
  <c r="E11039" i="14"/>
  <c r="E11038" i="14"/>
  <c r="E11037" i="14"/>
  <c r="E11036" i="14"/>
  <c r="E11035" i="14"/>
  <c r="E11034" i="14"/>
  <c r="E11033" i="14"/>
  <c r="E11032" i="14"/>
  <c r="E11031" i="14"/>
  <c r="E11030" i="14"/>
  <c r="E11029" i="14"/>
  <c r="E11028" i="14"/>
  <c r="E11027" i="14"/>
  <c r="E11026" i="14"/>
  <c r="E11025" i="14"/>
  <c r="E11024" i="14"/>
  <c r="E11023" i="14"/>
  <c r="E11022" i="14"/>
  <c r="E11021" i="14"/>
  <c r="E11020" i="14"/>
  <c r="E11019" i="14"/>
  <c r="E11018" i="14"/>
  <c r="E11017" i="14"/>
  <c r="E11016" i="14"/>
  <c r="E11015" i="14"/>
  <c r="E11014" i="14"/>
  <c r="E11013" i="14"/>
  <c r="E11012" i="14"/>
  <c r="E11011" i="14"/>
  <c r="E11010" i="14"/>
  <c r="E11009" i="14"/>
  <c r="E11008" i="14"/>
  <c r="E11007" i="14"/>
  <c r="E11006" i="14"/>
  <c r="E11005" i="14"/>
  <c r="E11004" i="14"/>
  <c r="E11003" i="14"/>
  <c r="E11002" i="14"/>
  <c r="E11001" i="14"/>
  <c r="E11000" i="14"/>
  <c r="E10999" i="14"/>
  <c r="E10998" i="14"/>
  <c r="E10997" i="14"/>
  <c r="E10996" i="14"/>
  <c r="E10995" i="14"/>
  <c r="E10994" i="14"/>
  <c r="E10993" i="14"/>
  <c r="E10992" i="14"/>
  <c r="E10991" i="14"/>
  <c r="E10990" i="14"/>
  <c r="E10989" i="14"/>
  <c r="E10988" i="14"/>
  <c r="E10987" i="14"/>
  <c r="E10986" i="14"/>
  <c r="E10985" i="14"/>
  <c r="E10984" i="14"/>
  <c r="E10983" i="14"/>
  <c r="E10982" i="14"/>
  <c r="E10981" i="14"/>
  <c r="E10980" i="14"/>
  <c r="E10979" i="14"/>
  <c r="E10978" i="14"/>
  <c r="E10977" i="14"/>
  <c r="E10976" i="14"/>
  <c r="E10975" i="14"/>
  <c r="E10974" i="14"/>
  <c r="E10973" i="14"/>
  <c r="E10972" i="14"/>
  <c r="E10971" i="14"/>
  <c r="E10970" i="14"/>
  <c r="E10969" i="14"/>
  <c r="E10968" i="14"/>
  <c r="E10967" i="14"/>
  <c r="E10966" i="14"/>
  <c r="E10965" i="14"/>
  <c r="E10964" i="14"/>
  <c r="E10963" i="14"/>
  <c r="E10962" i="14"/>
  <c r="E10961" i="14"/>
  <c r="E10960" i="14"/>
  <c r="E10959" i="14"/>
  <c r="E10958" i="14"/>
  <c r="E10957" i="14"/>
  <c r="E10956" i="14"/>
  <c r="E10955" i="14"/>
  <c r="E10954" i="14"/>
  <c r="E10953" i="14"/>
  <c r="E10952" i="14"/>
  <c r="E10951" i="14"/>
  <c r="E10950" i="14"/>
  <c r="E10949" i="14"/>
  <c r="E10948" i="14"/>
  <c r="E10947" i="14"/>
  <c r="E10946" i="14"/>
  <c r="E10945" i="14"/>
  <c r="E10944" i="14"/>
  <c r="E10943" i="14"/>
  <c r="E10942" i="14"/>
  <c r="E10941" i="14"/>
  <c r="E10940" i="14"/>
  <c r="E10939" i="14"/>
  <c r="E10938" i="14"/>
  <c r="E10937" i="14"/>
  <c r="E10936" i="14"/>
  <c r="E10935" i="14"/>
  <c r="E10934" i="14"/>
  <c r="E10933" i="14"/>
  <c r="E10932" i="14"/>
  <c r="E10931" i="14"/>
  <c r="E10930" i="14"/>
  <c r="E10929" i="14"/>
  <c r="E10928" i="14"/>
  <c r="E10927" i="14"/>
  <c r="E10926" i="14"/>
  <c r="E10925" i="14"/>
  <c r="E10924" i="14"/>
  <c r="E10923" i="14"/>
  <c r="E10922" i="14"/>
  <c r="E10921" i="14"/>
  <c r="E10920" i="14"/>
  <c r="E10919" i="14"/>
  <c r="E10918" i="14"/>
  <c r="E10917" i="14"/>
  <c r="E10916" i="14"/>
  <c r="E10915" i="14"/>
  <c r="E10914" i="14"/>
  <c r="E10913" i="14"/>
  <c r="E10912" i="14"/>
  <c r="E10911" i="14"/>
  <c r="E10910" i="14"/>
  <c r="E10909" i="14"/>
  <c r="E10908" i="14"/>
  <c r="E10907" i="14"/>
  <c r="E10906" i="14"/>
  <c r="E10905" i="14"/>
  <c r="E10904" i="14"/>
  <c r="E10903" i="14"/>
  <c r="E10902" i="14"/>
  <c r="E10901" i="14"/>
  <c r="E10900" i="14"/>
  <c r="E10899" i="14"/>
  <c r="E10898" i="14"/>
  <c r="E10897" i="14"/>
  <c r="E10896" i="14"/>
  <c r="E10895" i="14"/>
  <c r="E10894" i="14"/>
  <c r="E10893" i="14"/>
  <c r="E10892" i="14"/>
  <c r="E10891" i="14"/>
  <c r="E10890" i="14"/>
  <c r="E10889" i="14"/>
  <c r="E10888" i="14"/>
  <c r="E10887" i="14"/>
  <c r="E10886" i="14"/>
  <c r="E10885" i="14"/>
  <c r="E10884" i="14"/>
  <c r="E10883" i="14"/>
  <c r="E10882" i="14"/>
  <c r="E10881" i="14"/>
  <c r="E10880" i="14"/>
  <c r="E10879" i="14"/>
  <c r="E10878" i="14"/>
  <c r="E10877" i="14"/>
  <c r="E10876" i="14"/>
  <c r="E10875" i="14"/>
  <c r="E10874" i="14"/>
  <c r="E10873" i="14"/>
  <c r="E10872" i="14"/>
  <c r="E10871" i="14"/>
  <c r="E10870" i="14"/>
  <c r="E10869" i="14"/>
  <c r="E10868" i="14"/>
  <c r="E10867" i="14"/>
  <c r="E10866" i="14"/>
  <c r="E10865" i="14"/>
  <c r="E10864" i="14"/>
  <c r="E10863" i="14"/>
  <c r="E10862" i="14"/>
  <c r="E10861" i="14"/>
  <c r="E10860" i="14"/>
  <c r="E10859" i="14"/>
  <c r="E10858" i="14"/>
  <c r="E10857" i="14"/>
  <c r="E10856" i="14"/>
  <c r="E10855" i="14"/>
  <c r="E10854" i="14"/>
  <c r="E10853" i="14"/>
  <c r="E10852" i="14"/>
  <c r="E10851" i="14"/>
  <c r="E10850" i="14"/>
  <c r="E10849" i="14"/>
  <c r="E10848" i="14"/>
  <c r="E10847" i="14"/>
  <c r="E10846" i="14"/>
  <c r="E10845" i="14"/>
  <c r="E10844" i="14"/>
  <c r="E10843" i="14"/>
  <c r="E10842" i="14"/>
  <c r="E10841" i="14"/>
  <c r="E10840" i="14"/>
  <c r="E10839" i="14"/>
  <c r="E10838" i="14"/>
  <c r="E10837" i="14"/>
  <c r="E10836" i="14"/>
  <c r="E10835" i="14"/>
  <c r="E10834" i="14"/>
  <c r="E10833" i="14"/>
  <c r="E10832" i="14"/>
  <c r="E10831" i="14"/>
  <c r="E10830" i="14"/>
  <c r="E10829" i="14"/>
  <c r="E10828" i="14"/>
  <c r="E10827" i="14"/>
  <c r="E10826" i="14"/>
  <c r="E10825" i="14"/>
  <c r="E10824" i="14"/>
  <c r="E10823" i="14"/>
  <c r="E10822" i="14"/>
  <c r="E10821" i="14"/>
  <c r="E10820" i="14"/>
  <c r="E10819" i="14"/>
  <c r="E10818" i="14"/>
  <c r="E10817" i="14"/>
  <c r="E10816" i="14"/>
  <c r="E10815" i="14"/>
  <c r="E10814" i="14"/>
  <c r="E10813" i="14"/>
  <c r="E10812" i="14"/>
  <c r="E10811" i="14"/>
  <c r="E10810" i="14"/>
  <c r="E10809" i="14"/>
  <c r="E10808" i="14"/>
  <c r="E10807" i="14"/>
  <c r="E10806" i="14"/>
  <c r="E10805" i="14"/>
  <c r="E10804" i="14"/>
  <c r="E10803" i="14"/>
  <c r="E10802" i="14"/>
  <c r="E10801" i="14"/>
  <c r="E10800" i="14"/>
  <c r="E10799" i="14"/>
  <c r="E10798" i="14"/>
  <c r="E10797" i="14"/>
  <c r="E10796" i="14"/>
  <c r="E10795" i="14"/>
  <c r="E10794" i="14"/>
  <c r="E10793" i="14"/>
  <c r="E10792" i="14"/>
  <c r="E10791" i="14"/>
  <c r="E10790" i="14"/>
  <c r="E10789" i="14"/>
  <c r="E10788" i="14"/>
  <c r="E10787" i="14"/>
  <c r="E10786" i="14"/>
  <c r="E10785" i="14"/>
  <c r="E10784" i="14"/>
  <c r="E10783" i="14"/>
  <c r="E10782" i="14"/>
  <c r="E10781" i="14"/>
  <c r="E10780" i="14"/>
  <c r="E10779" i="14"/>
  <c r="E10778" i="14"/>
  <c r="E10777" i="14"/>
  <c r="E10776" i="14"/>
  <c r="E10775" i="14"/>
  <c r="E10774" i="14"/>
  <c r="E10773" i="14"/>
  <c r="E10772" i="14"/>
  <c r="E10771" i="14"/>
  <c r="E10770" i="14"/>
  <c r="E10769" i="14"/>
  <c r="E10768" i="14"/>
  <c r="E10767" i="14"/>
  <c r="E10766" i="14"/>
  <c r="E10765" i="14"/>
  <c r="E10764" i="14"/>
  <c r="E10763" i="14"/>
  <c r="E10762" i="14"/>
  <c r="E10761" i="14"/>
  <c r="E10760" i="14"/>
  <c r="E10759" i="14"/>
  <c r="E10758" i="14"/>
  <c r="E10757" i="14"/>
  <c r="E10756" i="14"/>
  <c r="E10755" i="14"/>
  <c r="E10754" i="14"/>
  <c r="E10753" i="14"/>
  <c r="E10752" i="14"/>
  <c r="E10751" i="14"/>
  <c r="E10750" i="14"/>
  <c r="E10749" i="14"/>
  <c r="E10748" i="14"/>
  <c r="E10747" i="14"/>
  <c r="E10746" i="14"/>
  <c r="E10745" i="14"/>
  <c r="E10744" i="14"/>
  <c r="E10743" i="14"/>
  <c r="E10742" i="14"/>
  <c r="E10741" i="14"/>
  <c r="E10740" i="14"/>
  <c r="E10739" i="14"/>
  <c r="E10738" i="14"/>
  <c r="E10737" i="14"/>
  <c r="E10736" i="14"/>
  <c r="E10735" i="14"/>
  <c r="E10734" i="14"/>
  <c r="E10733" i="14"/>
  <c r="E10732" i="14"/>
  <c r="E10731" i="14"/>
  <c r="E10730" i="14"/>
  <c r="E10729" i="14"/>
  <c r="E10728" i="14"/>
  <c r="E10727" i="14"/>
  <c r="E10726" i="14"/>
  <c r="E10725" i="14"/>
  <c r="E10724" i="14"/>
  <c r="E10723" i="14"/>
  <c r="E10722" i="14"/>
  <c r="E10721" i="14"/>
  <c r="E10720" i="14"/>
  <c r="E10719" i="14"/>
  <c r="E10718" i="14"/>
  <c r="E10717" i="14"/>
  <c r="E10716" i="14"/>
  <c r="E10715" i="14"/>
  <c r="E10714" i="14"/>
  <c r="E10713" i="14"/>
  <c r="E10712" i="14"/>
  <c r="E10711" i="14"/>
  <c r="E10710" i="14"/>
  <c r="E10709" i="14"/>
  <c r="E10708" i="14"/>
  <c r="E10707" i="14"/>
  <c r="E10706" i="14"/>
  <c r="E10705" i="14"/>
  <c r="E10704" i="14"/>
  <c r="E10703" i="14"/>
  <c r="E10702" i="14"/>
  <c r="E10701" i="14"/>
  <c r="E10700" i="14"/>
  <c r="E10699" i="14"/>
  <c r="E10698" i="14"/>
  <c r="E10697" i="14"/>
  <c r="E10696" i="14"/>
  <c r="E10695" i="14"/>
  <c r="E10694" i="14"/>
  <c r="E10693" i="14"/>
  <c r="E10692" i="14"/>
  <c r="E10691" i="14"/>
  <c r="E10690" i="14"/>
  <c r="E10689" i="14"/>
  <c r="E10688" i="14"/>
  <c r="E10687" i="14"/>
  <c r="E10686" i="14"/>
  <c r="E10685" i="14"/>
  <c r="E10684" i="14"/>
  <c r="E10683" i="14"/>
  <c r="E10682" i="14"/>
  <c r="E10681" i="14"/>
  <c r="E10680" i="14"/>
  <c r="E10679" i="14"/>
  <c r="E10678" i="14"/>
  <c r="E10677" i="14"/>
  <c r="E10676" i="14"/>
  <c r="E10675" i="14"/>
  <c r="E10674" i="14"/>
  <c r="E10673" i="14"/>
  <c r="E10672" i="14"/>
  <c r="E10671" i="14"/>
  <c r="E10670" i="14"/>
  <c r="E10669" i="14"/>
  <c r="E10668" i="14"/>
  <c r="E10667" i="14"/>
  <c r="E10666" i="14"/>
  <c r="E10665" i="14"/>
  <c r="E10664" i="14"/>
  <c r="E10663" i="14"/>
  <c r="E10662" i="14"/>
  <c r="E10661" i="14"/>
  <c r="E10660" i="14"/>
  <c r="E10659" i="14"/>
  <c r="E10658" i="14"/>
  <c r="E10657" i="14"/>
  <c r="E10656" i="14"/>
  <c r="E10655" i="14"/>
  <c r="E10654" i="14"/>
  <c r="E10653" i="14"/>
  <c r="E10652" i="14"/>
  <c r="E10651" i="14"/>
  <c r="E10650" i="14"/>
  <c r="E10649" i="14"/>
  <c r="E10648" i="14"/>
  <c r="E10647" i="14"/>
  <c r="E10646" i="14"/>
  <c r="E10645" i="14"/>
  <c r="E10644" i="14"/>
  <c r="E10643" i="14"/>
  <c r="E10642" i="14"/>
  <c r="E10641" i="14"/>
  <c r="E10640" i="14"/>
  <c r="E10639" i="14"/>
  <c r="E10638" i="14"/>
  <c r="E10637" i="14"/>
  <c r="E10636" i="14"/>
  <c r="E10635" i="14"/>
  <c r="E10634" i="14"/>
  <c r="E10633" i="14"/>
  <c r="E10632" i="14"/>
  <c r="E10631" i="14"/>
  <c r="E10630" i="14"/>
  <c r="E10629" i="14"/>
  <c r="E10628" i="14"/>
  <c r="E10627" i="14"/>
  <c r="E10626" i="14"/>
  <c r="E10625" i="14"/>
  <c r="E10624" i="14"/>
  <c r="E10623" i="14"/>
  <c r="E10622" i="14"/>
  <c r="E10621" i="14"/>
  <c r="E10620" i="14"/>
  <c r="E10619" i="14"/>
  <c r="E10618" i="14"/>
  <c r="E10617" i="14"/>
  <c r="E10616" i="14"/>
  <c r="E10615" i="14"/>
  <c r="E10614" i="14"/>
  <c r="E10613" i="14"/>
  <c r="E10612" i="14"/>
  <c r="E10611" i="14"/>
  <c r="E10610" i="14"/>
  <c r="E10609" i="14"/>
  <c r="E10608" i="14"/>
  <c r="E10607" i="14"/>
  <c r="E10606" i="14"/>
  <c r="E10605" i="14"/>
  <c r="E10604" i="14"/>
  <c r="E10603" i="14"/>
  <c r="E10602" i="14"/>
  <c r="E10601" i="14"/>
  <c r="E10600" i="14"/>
  <c r="E10599" i="14"/>
  <c r="E10598" i="14"/>
  <c r="E10597" i="14"/>
  <c r="E10596" i="14"/>
  <c r="E10595" i="14"/>
  <c r="E10594" i="14"/>
  <c r="E10593" i="14"/>
  <c r="E10592" i="14"/>
  <c r="E10591" i="14"/>
  <c r="E10590" i="14"/>
  <c r="E10589" i="14"/>
  <c r="E10588" i="14"/>
  <c r="E10587" i="14"/>
  <c r="E10586" i="14"/>
  <c r="E10585" i="14"/>
  <c r="E10584" i="14"/>
  <c r="E10583" i="14"/>
  <c r="E10582" i="14"/>
  <c r="E10581" i="14"/>
  <c r="E10580" i="14"/>
  <c r="E10579" i="14"/>
  <c r="E10578" i="14"/>
  <c r="E10577" i="14"/>
  <c r="E10576" i="14"/>
  <c r="E10575" i="14"/>
  <c r="E10574" i="14"/>
  <c r="E10573" i="14"/>
  <c r="E10572" i="14"/>
  <c r="E10571" i="14"/>
  <c r="E10570" i="14"/>
  <c r="E10569" i="14"/>
  <c r="E10568" i="14"/>
  <c r="E10567" i="14"/>
  <c r="E10566" i="14"/>
  <c r="E10565" i="14"/>
  <c r="E10564" i="14"/>
  <c r="E10563" i="14"/>
  <c r="E10562" i="14"/>
  <c r="E10561" i="14"/>
  <c r="E10560" i="14"/>
  <c r="E10559" i="14"/>
  <c r="E10558" i="14"/>
  <c r="E10557" i="14"/>
  <c r="E10556" i="14"/>
  <c r="E10555" i="14"/>
  <c r="E10554" i="14"/>
  <c r="E10553" i="14"/>
  <c r="E10552" i="14"/>
  <c r="E10551" i="14"/>
  <c r="E10550" i="14"/>
  <c r="E10549" i="14"/>
  <c r="E10548" i="14"/>
  <c r="E10547" i="14"/>
  <c r="E10546" i="14"/>
  <c r="E10545" i="14"/>
  <c r="E10544" i="14"/>
  <c r="E10543" i="14"/>
  <c r="E10542" i="14"/>
  <c r="E10541" i="14"/>
  <c r="E10540" i="14"/>
  <c r="E10539" i="14"/>
  <c r="E10538" i="14"/>
  <c r="E10537" i="14"/>
  <c r="E10536" i="14"/>
  <c r="E10535" i="14"/>
  <c r="E10534" i="14"/>
  <c r="E10533" i="14"/>
  <c r="E10532" i="14"/>
  <c r="E10531" i="14"/>
  <c r="E10530" i="14"/>
  <c r="E10529" i="14"/>
  <c r="E10528" i="14"/>
  <c r="E10527" i="14"/>
  <c r="E10526" i="14"/>
  <c r="E10525" i="14"/>
  <c r="E10524" i="14"/>
  <c r="E10523" i="14"/>
  <c r="E10522" i="14"/>
  <c r="E10521" i="14"/>
  <c r="E10520" i="14"/>
  <c r="E10519" i="14"/>
  <c r="E10518" i="14"/>
  <c r="E10517" i="14"/>
  <c r="E10516" i="14"/>
  <c r="E10515" i="14"/>
  <c r="E10514" i="14"/>
  <c r="E10513" i="14"/>
  <c r="E10512" i="14"/>
  <c r="E10511" i="14"/>
  <c r="E10510" i="14"/>
  <c r="E10509" i="14"/>
  <c r="E10508" i="14"/>
  <c r="E10507" i="14"/>
  <c r="E10506" i="14"/>
  <c r="E10505" i="14"/>
  <c r="E10504" i="14"/>
  <c r="E10503" i="14"/>
  <c r="E10502" i="14"/>
  <c r="E10501" i="14"/>
  <c r="E10500" i="14"/>
  <c r="E10499" i="14"/>
  <c r="E10498" i="14"/>
  <c r="E10497" i="14"/>
  <c r="E10496" i="14"/>
  <c r="E10495" i="14"/>
  <c r="E10494" i="14"/>
  <c r="E10493" i="14"/>
  <c r="E10492" i="14"/>
  <c r="E10491" i="14"/>
  <c r="E10490" i="14"/>
  <c r="E10489" i="14"/>
  <c r="E10488" i="14"/>
  <c r="E10487" i="14"/>
  <c r="E10486" i="14"/>
  <c r="E10485" i="14"/>
  <c r="E10484" i="14"/>
  <c r="E10483" i="14"/>
  <c r="E10482" i="14"/>
  <c r="E10481" i="14"/>
  <c r="E10480" i="14"/>
  <c r="E10479" i="14"/>
  <c r="E10478" i="14"/>
  <c r="E10477" i="14"/>
  <c r="E10476" i="14"/>
  <c r="E10475" i="14"/>
  <c r="E10474" i="14"/>
  <c r="E10473" i="14"/>
  <c r="E10472" i="14"/>
  <c r="E10471" i="14"/>
  <c r="E10470" i="14"/>
  <c r="E10469" i="14"/>
  <c r="E10468" i="14"/>
  <c r="E10467" i="14"/>
  <c r="E10466" i="14"/>
  <c r="E10465" i="14"/>
  <c r="E10464" i="14"/>
  <c r="E10463" i="14"/>
  <c r="E10462" i="14"/>
  <c r="E10461" i="14"/>
  <c r="E10460" i="14"/>
  <c r="E10459" i="14"/>
  <c r="E10458" i="14"/>
  <c r="E10457" i="14"/>
  <c r="E10456" i="14"/>
  <c r="E10455" i="14"/>
  <c r="E10454" i="14"/>
  <c r="E10453" i="14"/>
  <c r="E10452" i="14"/>
  <c r="E10451" i="14"/>
  <c r="E10450" i="14"/>
  <c r="E10449" i="14"/>
  <c r="E10448" i="14"/>
  <c r="E10447" i="14"/>
  <c r="E10446" i="14"/>
  <c r="E10445" i="14"/>
  <c r="E10444" i="14"/>
  <c r="E10443" i="14"/>
  <c r="E10442" i="14"/>
  <c r="E10441" i="14"/>
  <c r="E10440" i="14"/>
  <c r="E10439" i="14"/>
  <c r="E10438" i="14"/>
  <c r="E10437" i="14"/>
  <c r="E10436" i="14"/>
  <c r="E10435" i="14"/>
  <c r="E10434" i="14"/>
  <c r="E10433" i="14"/>
  <c r="E10432" i="14"/>
  <c r="E10431" i="14"/>
  <c r="E10430" i="14"/>
  <c r="E10429" i="14"/>
  <c r="E10428" i="14"/>
  <c r="E10427" i="14"/>
  <c r="E10426" i="14"/>
  <c r="E10425" i="14"/>
  <c r="E10424" i="14"/>
  <c r="E10423" i="14"/>
  <c r="E10422" i="14"/>
  <c r="E10421" i="14"/>
  <c r="E10420" i="14"/>
  <c r="E10419" i="14"/>
  <c r="E10418" i="14"/>
  <c r="E10417" i="14"/>
  <c r="E10416" i="14"/>
  <c r="E10415" i="14"/>
  <c r="E10414" i="14"/>
  <c r="E10413" i="14"/>
  <c r="E10412" i="14"/>
  <c r="E10411" i="14"/>
  <c r="E10410" i="14"/>
  <c r="E10409" i="14"/>
  <c r="E10408" i="14"/>
  <c r="E10407" i="14"/>
  <c r="E10406" i="14"/>
  <c r="E10405" i="14"/>
  <c r="E10404" i="14"/>
  <c r="E10403" i="14"/>
  <c r="E10402" i="14"/>
  <c r="E10401" i="14"/>
  <c r="E10400" i="14"/>
  <c r="E10399" i="14"/>
  <c r="E10398" i="14"/>
  <c r="E10397" i="14"/>
  <c r="E10396" i="14"/>
  <c r="E10395" i="14"/>
  <c r="E10394" i="14"/>
  <c r="E10393" i="14"/>
  <c r="E10392" i="14"/>
  <c r="E10391" i="14"/>
  <c r="E10390" i="14"/>
  <c r="E10389" i="14"/>
  <c r="E10388" i="14"/>
  <c r="E10387" i="14"/>
  <c r="E10386" i="14"/>
  <c r="E10385" i="14"/>
  <c r="E10384" i="14"/>
  <c r="E10383" i="14"/>
  <c r="E10382" i="14"/>
  <c r="E10381" i="14"/>
  <c r="E10380" i="14"/>
  <c r="E10379" i="14"/>
  <c r="E10378" i="14"/>
  <c r="E10377" i="14"/>
  <c r="E10376" i="14"/>
  <c r="E10375" i="14"/>
  <c r="E10374" i="14"/>
  <c r="E10373" i="14"/>
  <c r="E10372" i="14"/>
  <c r="E10371" i="14"/>
  <c r="E10370" i="14"/>
  <c r="E10369" i="14"/>
  <c r="E10368" i="14"/>
  <c r="E10367" i="14"/>
  <c r="E10366" i="14"/>
  <c r="E10365" i="14"/>
  <c r="E10364" i="14"/>
  <c r="E10363" i="14"/>
  <c r="E10362" i="14"/>
  <c r="E10361" i="14"/>
  <c r="E10360" i="14"/>
  <c r="E10359" i="14"/>
  <c r="E10358" i="14"/>
  <c r="E10357" i="14"/>
  <c r="E10356" i="14"/>
  <c r="E10355" i="14"/>
  <c r="E10354" i="14"/>
  <c r="E10353" i="14"/>
  <c r="E10352" i="14"/>
  <c r="E10351" i="14"/>
  <c r="E10350" i="14"/>
  <c r="E10349" i="14"/>
  <c r="E10348" i="14"/>
  <c r="E10347" i="14"/>
  <c r="E10346" i="14"/>
  <c r="E10345" i="14"/>
  <c r="E10344" i="14"/>
  <c r="E10343" i="14"/>
  <c r="E10342" i="14"/>
  <c r="E10341" i="14"/>
  <c r="E10340" i="14"/>
  <c r="E10339" i="14"/>
  <c r="E10338" i="14"/>
  <c r="E10337" i="14"/>
  <c r="E10336" i="14"/>
  <c r="E10335" i="14"/>
  <c r="E10334" i="14"/>
  <c r="E10333" i="14"/>
  <c r="E10332" i="14"/>
  <c r="E10331" i="14"/>
  <c r="E10330" i="14"/>
  <c r="E10329" i="14"/>
  <c r="E10328" i="14"/>
  <c r="E10327" i="14"/>
  <c r="E10326" i="14"/>
  <c r="E10325" i="14"/>
  <c r="E10324" i="14"/>
  <c r="E10323" i="14"/>
  <c r="E10322" i="14"/>
  <c r="E10321" i="14"/>
  <c r="E10320" i="14"/>
  <c r="E10319" i="14"/>
  <c r="E10318" i="14"/>
  <c r="E10317" i="14"/>
  <c r="E10316" i="14"/>
  <c r="E10315" i="14"/>
  <c r="E10314" i="14"/>
  <c r="E10313" i="14"/>
  <c r="E10312" i="14"/>
  <c r="E10311" i="14"/>
  <c r="E10310" i="14"/>
  <c r="E10309" i="14"/>
  <c r="E10308" i="14"/>
  <c r="E10307" i="14"/>
  <c r="E10306" i="14"/>
  <c r="E10305" i="14"/>
  <c r="E10304" i="14"/>
  <c r="E10303" i="14"/>
  <c r="E10302" i="14"/>
  <c r="E10301" i="14"/>
  <c r="E10300" i="14"/>
  <c r="E10299" i="14"/>
  <c r="E10298" i="14"/>
  <c r="E10297" i="14"/>
  <c r="E10296" i="14"/>
  <c r="E10295" i="14"/>
  <c r="E10294" i="14"/>
  <c r="E10293" i="14"/>
  <c r="E10292" i="14"/>
  <c r="E10291" i="14"/>
  <c r="E10290" i="14"/>
  <c r="E10289" i="14"/>
  <c r="E10288" i="14"/>
  <c r="E10287" i="14"/>
  <c r="E10286" i="14"/>
  <c r="E10285" i="14"/>
  <c r="E10284" i="14"/>
  <c r="E10283" i="14"/>
  <c r="E10282" i="14"/>
  <c r="E10281" i="14"/>
  <c r="E10280" i="14"/>
  <c r="E10279" i="14"/>
  <c r="E10278" i="14"/>
  <c r="E10277" i="14"/>
  <c r="E10276" i="14"/>
  <c r="E10275" i="14"/>
  <c r="E10274" i="14"/>
  <c r="E10273" i="14"/>
  <c r="E10272" i="14"/>
  <c r="E10271" i="14"/>
  <c r="E10270" i="14"/>
  <c r="E10269" i="14"/>
  <c r="E10268" i="14"/>
  <c r="E10267" i="14"/>
  <c r="E10266" i="14"/>
  <c r="E10265" i="14"/>
  <c r="E10264" i="14"/>
  <c r="E10263" i="14"/>
  <c r="E10262" i="14"/>
  <c r="E10261" i="14"/>
  <c r="E10260" i="14"/>
  <c r="E10259" i="14"/>
  <c r="E10258" i="14"/>
  <c r="E10257" i="14"/>
  <c r="E10256" i="14"/>
  <c r="E10255" i="14"/>
  <c r="E10254" i="14"/>
  <c r="E10253" i="14"/>
  <c r="E10252" i="14"/>
  <c r="E10251" i="14"/>
  <c r="E10250" i="14"/>
  <c r="E10249" i="14"/>
  <c r="E10248" i="14"/>
  <c r="E10247" i="14"/>
  <c r="E10246" i="14"/>
  <c r="E10245" i="14"/>
  <c r="E10244" i="14"/>
  <c r="E10243" i="14"/>
  <c r="E10242" i="14"/>
  <c r="E10241" i="14"/>
  <c r="E10240" i="14"/>
  <c r="E10239" i="14"/>
  <c r="E10238" i="14"/>
  <c r="E10237" i="14"/>
  <c r="E10236" i="14"/>
  <c r="E10235" i="14"/>
  <c r="E10234" i="14"/>
  <c r="E10233" i="14"/>
  <c r="E10232" i="14"/>
  <c r="E10231" i="14"/>
  <c r="E10230" i="14"/>
  <c r="E10229" i="14"/>
  <c r="E10228" i="14"/>
  <c r="E10227" i="14"/>
  <c r="E10226" i="14"/>
  <c r="E10225" i="14"/>
  <c r="E10224" i="14"/>
  <c r="E10223" i="14"/>
  <c r="E10222" i="14"/>
  <c r="E10221" i="14"/>
  <c r="E10220" i="14"/>
  <c r="E10219" i="14"/>
  <c r="E10218" i="14"/>
  <c r="E10217" i="14"/>
  <c r="E10216" i="14"/>
  <c r="E10215" i="14"/>
  <c r="E10214" i="14"/>
  <c r="E10213" i="14"/>
  <c r="E10212" i="14"/>
  <c r="E10211" i="14"/>
  <c r="E10210" i="14"/>
  <c r="E10209" i="14"/>
  <c r="E10208" i="14"/>
  <c r="E10207" i="14"/>
  <c r="E10206" i="14"/>
  <c r="E10205" i="14"/>
  <c r="E10204" i="14"/>
  <c r="E10203" i="14"/>
  <c r="E10202" i="14"/>
  <c r="E10201" i="14"/>
  <c r="E10200" i="14"/>
  <c r="E10199" i="14"/>
  <c r="E10198" i="14"/>
  <c r="E10197" i="14"/>
  <c r="E10196" i="14"/>
  <c r="E10195" i="14"/>
  <c r="E10194" i="14"/>
  <c r="E10193" i="14"/>
  <c r="E10192" i="14"/>
  <c r="E10191" i="14"/>
  <c r="E10190" i="14"/>
  <c r="E10189" i="14"/>
  <c r="E10188" i="14"/>
  <c r="E10187" i="14"/>
  <c r="E10186" i="14"/>
  <c r="E10185" i="14"/>
  <c r="E10184" i="14"/>
  <c r="E10183" i="14"/>
  <c r="E10182" i="14"/>
  <c r="E10181" i="14"/>
  <c r="E10180" i="14"/>
  <c r="E10179" i="14"/>
  <c r="E10178" i="14"/>
  <c r="E10177" i="14"/>
  <c r="E10176" i="14"/>
  <c r="E10175" i="14"/>
  <c r="E10174" i="14"/>
  <c r="E10173" i="14"/>
  <c r="E10172" i="14"/>
  <c r="E10171" i="14"/>
  <c r="E10170" i="14"/>
  <c r="E10169" i="14"/>
  <c r="E10168" i="14"/>
  <c r="E10167" i="14"/>
  <c r="E10166" i="14"/>
  <c r="E10165" i="14"/>
  <c r="E10164" i="14"/>
  <c r="E10163" i="14"/>
  <c r="E10162" i="14"/>
  <c r="E10161" i="14"/>
  <c r="E10160" i="14"/>
  <c r="E10159" i="14"/>
  <c r="E10158" i="14"/>
  <c r="E10157" i="14"/>
  <c r="E10156" i="14"/>
  <c r="E10155" i="14"/>
  <c r="E10154" i="14"/>
  <c r="E10153" i="14"/>
  <c r="E10152" i="14"/>
  <c r="E10151" i="14"/>
  <c r="E10150" i="14"/>
  <c r="E10149" i="14"/>
  <c r="E10148" i="14"/>
  <c r="E10147" i="14"/>
  <c r="E10146" i="14"/>
  <c r="E10145" i="14"/>
  <c r="E10144" i="14"/>
  <c r="E10143" i="14"/>
  <c r="E10142" i="14"/>
  <c r="E10141" i="14"/>
  <c r="E10140" i="14"/>
  <c r="E10139" i="14"/>
  <c r="E10138" i="14"/>
  <c r="E10137" i="14"/>
  <c r="E10136" i="14"/>
  <c r="E10135" i="14"/>
  <c r="E10134" i="14"/>
  <c r="E10133" i="14"/>
  <c r="E10132" i="14"/>
  <c r="E10131" i="14"/>
  <c r="E10130" i="14"/>
  <c r="E10129" i="14"/>
  <c r="E10128" i="14"/>
  <c r="E10127" i="14"/>
  <c r="E10126" i="14"/>
  <c r="E10125" i="14"/>
  <c r="E10124" i="14"/>
  <c r="E10123" i="14"/>
  <c r="E10122" i="14"/>
  <c r="E10121" i="14"/>
  <c r="E10120" i="14"/>
  <c r="E10119" i="14"/>
  <c r="E10118" i="14"/>
  <c r="E10117" i="14"/>
  <c r="E10116" i="14"/>
  <c r="E10115" i="14"/>
  <c r="E10114" i="14"/>
  <c r="E10113" i="14"/>
  <c r="E10112" i="14"/>
  <c r="E10111" i="14"/>
  <c r="E10110" i="14"/>
  <c r="E10109" i="14"/>
  <c r="E10108" i="14"/>
  <c r="E10107" i="14"/>
  <c r="E10106" i="14"/>
  <c r="E10105" i="14"/>
  <c r="E10104" i="14"/>
  <c r="E10103" i="14"/>
  <c r="E10102" i="14"/>
  <c r="E10101" i="14"/>
  <c r="E10100" i="14"/>
  <c r="E10099" i="14"/>
  <c r="E10098" i="14"/>
  <c r="E10097" i="14"/>
  <c r="E10096" i="14"/>
  <c r="E10095" i="14"/>
  <c r="E10094" i="14"/>
  <c r="E10093" i="14"/>
  <c r="E10092" i="14"/>
  <c r="E10091" i="14"/>
  <c r="E10090" i="14"/>
  <c r="E10089" i="14"/>
  <c r="E10088" i="14"/>
  <c r="E10087" i="14"/>
  <c r="E10086" i="14"/>
  <c r="E10085" i="14"/>
  <c r="E10084" i="14"/>
  <c r="E10083" i="14"/>
  <c r="E10082" i="14"/>
  <c r="E10081" i="14"/>
  <c r="E10080" i="14"/>
  <c r="E10079" i="14"/>
  <c r="E10078" i="14"/>
  <c r="E10077" i="14"/>
  <c r="E10076" i="14"/>
  <c r="E10075" i="14"/>
  <c r="E10074" i="14"/>
  <c r="E10073" i="14"/>
  <c r="E10072" i="14"/>
  <c r="E10071" i="14"/>
  <c r="E10070" i="14"/>
  <c r="E10069" i="14"/>
  <c r="E10068" i="14"/>
  <c r="E10067" i="14"/>
  <c r="E10066" i="14"/>
  <c r="E10065" i="14"/>
  <c r="E10064" i="14"/>
  <c r="E10063" i="14"/>
  <c r="E10062" i="14"/>
  <c r="E10061" i="14"/>
  <c r="E10060" i="14"/>
  <c r="E10059" i="14"/>
  <c r="E10058" i="14"/>
  <c r="E10057" i="14"/>
  <c r="E10056" i="14"/>
  <c r="E10055" i="14"/>
  <c r="E10054" i="14"/>
  <c r="E10053" i="14"/>
  <c r="E10052" i="14"/>
  <c r="E10051" i="14"/>
  <c r="E10050" i="14"/>
  <c r="E10049" i="14"/>
  <c r="E10048" i="14"/>
  <c r="E10047" i="14"/>
  <c r="E10046" i="14"/>
  <c r="E10045" i="14"/>
  <c r="E10044" i="14"/>
  <c r="E10043" i="14"/>
  <c r="E10042" i="14"/>
  <c r="E10041" i="14"/>
  <c r="E10040" i="14"/>
  <c r="E10039" i="14"/>
  <c r="E10038" i="14"/>
  <c r="E10037" i="14"/>
  <c r="E10036" i="14"/>
  <c r="E10035" i="14"/>
  <c r="E10034" i="14"/>
  <c r="E10033" i="14"/>
  <c r="E10032" i="14"/>
  <c r="E10031" i="14"/>
  <c r="E10030" i="14"/>
  <c r="E10029" i="14"/>
  <c r="E10028" i="14"/>
  <c r="E10027" i="14"/>
  <c r="E10026" i="14"/>
  <c r="E10025" i="14"/>
  <c r="E10024" i="14"/>
  <c r="E10023" i="14"/>
  <c r="E10022" i="14"/>
  <c r="E10021" i="14"/>
  <c r="E10020" i="14"/>
  <c r="E10019" i="14"/>
  <c r="E10018" i="14"/>
  <c r="E10017" i="14"/>
  <c r="E10016" i="14"/>
  <c r="E10015" i="14"/>
  <c r="E10014" i="14"/>
  <c r="E10013" i="14"/>
  <c r="E10012" i="14"/>
  <c r="E10011" i="14"/>
  <c r="E10010" i="14"/>
  <c r="E10009" i="14"/>
  <c r="E10008" i="14"/>
  <c r="E10007" i="14"/>
  <c r="E10006" i="14"/>
  <c r="E10005" i="14"/>
  <c r="E10004" i="14"/>
  <c r="E10003" i="14"/>
  <c r="E10002" i="14"/>
  <c r="E10001" i="14"/>
  <c r="E10000" i="14"/>
  <c r="E9999" i="14"/>
  <c r="E9998" i="14"/>
  <c r="E9997" i="14"/>
  <c r="E9996" i="14"/>
  <c r="E9995" i="14"/>
  <c r="E9994" i="14"/>
  <c r="E9993" i="14"/>
  <c r="E9992" i="14"/>
  <c r="E9991" i="14"/>
  <c r="E9990" i="14"/>
  <c r="E9989" i="14"/>
  <c r="E9988" i="14"/>
  <c r="E9987" i="14"/>
  <c r="E9986" i="14"/>
  <c r="E9985" i="14"/>
  <c r="E9984" i="14"/>
  <c r="E9983" i="14"/>
  <c r="E9982" i="14"/>
  <c r="E9981" i="14"/>
  <c r="E9980" i="14"/>
  <c r="E9979" i="14"/>
  <c r="E9978" i="14"/>
  <c r="E9977" i="14"/>
  <c r="E9976" i="14"/>
  <c r="E9975" i="14"/>
  <c r="E9974" i="14"/>
  <c r="E9973" i="14"/>
  <c r="E9972" i="14"/>
  <c r="E9971" i="14"/>
  <c r="E9970" i="14"/>
  <c r="E9969" i="14"/>
  <c r="E9968" i="14"/>
  <c r="E9967" i="14"/>
  <c r="E9966" i="14"/>
  <c r="E9965" i="14"/>
  <c r="E9964" i="14"/>
  <c r="E9963" i="14"/>
  <c r="E9962" i="14"/>
  <c r="E9961" i="14"/>
  <c r="E9960" i="14"/>
  <c r="E9959" i="14"/>
  <c r="E9958" i="14"/>
  <c r="E9957" i="14"/>
  <c r="E9956" i="14"/>
  <c r="E9955" i="14"/>
  <c r="E9954" i="14"/>
  <c r="E9953" i="14"/>
  <c r="E9952" i="14"/>
  <c r="E9951" i="14"/>
  <c r="E9950" i="14"/>
  <c r="E9949" i="14"/>
  <c r="E9948" i="14"/>
  <c r="E9947" i="14"/>
  <c r="E9946" i="14"/>
  <c r="E9945" i="14"/>
  <c r="E9944" i="14"/>
  <c r="E9943" i="14"/>
  <c r="E9942" i="14"/>
  <c r="E9941" i="14"/>
  <c r="E9940" i="14"/>
  <c r="E9939" i="14"/>
  <c r="E9938" i="14"/>
  <c r="E9937" i="14"/>
  <c r="E9936" i="14"/>
  <c r="E9935" i="14"/>
  <c r="E9934" i="14"/>
  <c r="E9933" i="14"/>
  <c r="E9932" i="14"/>
  <c r="E9931" i="14"/>
  <c r="E9930" i="14"/>
  <c r="E9929" i="14"/>
  <c r="E9928" i="14"/>
  <c r="E9927" i="14"/>
  <c r="E9926" i="14"/>
  <c r="E9925" i="14"/>
  <c r="E9924" i="14"/>
  <c r="E9923" i="14"/>
  <c r="E9922" i="14"/>
  <c r="E9921" i="14"/>
  <c r="E9920" i="14"/>
  <c r="E9919" i="14"/>
  <c r="E9918" i="14"/>
  <c r="E9917" i="14"/>
  <c r="E9916" i="14"/>
  <c r="E9915" i="14"/>
  <c r="E9914" i="14"/>
  <c r="E9913" i="14"/>
  <c r="E9912" i="14"/>
  <c r="E9911" i="14"/>
  <c r="E9910" i="14"/>
  <c r="E9909" i="14"/>
  <c r="E9908" i="14"/>
  <c r="E9907" i="14"/>
  <c r="E9906" i="14"/>
  <c r="E9905" i="14"/>
  <c r="E9904" i="14"/>
  <c r="E9903" i="14"/>
  <c r="E9902" i="14"/>
  <c r="E9901" i="14"/>
  <c r="E9900" i="14"/>
  <c r="E9899" i="14"/>
  <c r="E9898" i="14"/>
  <c r="E9897" i="14"/>
  <c r="E9896" i="14"/>
  <c r="E9895" i="14"/>
  <c r="E9894" i="14"/>
  <c r="E9893" i="14"/>
  <c r="E9892" i="14"/>
  <c r="E9891" i="14"/>
  <c r="E9890" i="14"/>
  <c r="E9889" i="14"/>
  <c r="E9888" i="14"/>
  <c r="E9887" i="14"/>
  <c r="E9886" i="14"/>
  <c r="E9885" i="14"/>
  <c r="E9884" i="14"/>
  <c r="E9883" i="14"/>
  <c r="E9882" i="14"/>
  <c r="E9881" i="14"/>
  <c r="E9880" i="14"/>
  <c r="E9879" i="14"/>
  <c r="E9878" i="14"/>
  <c r="E9877" i="14"/>
  <c r="E9876" i="14"/>
  <c r="E9875" i="14"/>
  <c r="E9874" i="14"/>
  <c r="E9873" i="14"/>
  <c r="E9872" i="14"/>
  <c r="E9871" i="14"/>
  <c r="E9870" i="14"/>
  <c r="E9869" i="14"/>
  <c r="E9868" i="14"/>
  <c r="E9867" i="14"/>
  <c r="E9866" i="14"/>
  <c r="E9865" i="14"/>
  <c r="E9864" i="14"/>
  <c r="E9863" i="14"/>
  <c r="E9862" i="14"/>
  <c r="E9861" i="14"/>
  <c r="E9860" i="14"/>
  <c r="E9859" i="14"/>
  <c r="E9858" i="14"/>
  <c r="E9857" i="14"/>
  <c r="E9856" i="14"/>
  <c r="E9855" i="14"/>
  <c r="E9854" i="14"/>
  <c r="E9853" i="14"/>
  <c r="E9852" i="14"/>
  <c r="E9851" i="14"/>
  <c r="E9850" i="14"/>
  <c r="E9849" i="14"/>
  <c r="E9848" i="14"/>
  <c r="E9847" i="14"/>
  <c r="E9846" i="14"/>
  <c r="E9845" i="14"/>
  <c r="E9844" i="14"/>
  <c r="E9843" i="14"/>
  <c r="E9842" i="14"/>
  <c r="E9841" i="14"/>
  <c r="E9840" i="14"/>
  <c r="E9839" i="14"/>
  <c r="E9838" i="14"/>
  <c r="E9837" i="14"/>
  <c r="E9836" i="14"/>
  <c r="E9835" i="14"/>
  <c r="E9834" i="14"/>
  <c r="E9833" i="14"/>
  <c r="E9832" i="14"/>
  <c r="E9831" i="14"/>
  <c r="E9830" i="14"/>
  <c r="E9829" i="14"/>
  <c r="E9828" i="14"/>
  <c r="E9827" i="14"/>
  <c r="E9826" i="14"/>
  <c r="E9825" i="14"/>
  <c r="E9824" i="14"/>
  <c r="E9823" i="14"/>
  <c r="E9822" i="14"/>
  <c r="E9821" i="14"/>
  <c r="E9820" i="14"/>
  <c r="E9819" i="14"/>
  <c r="E9818" i="14"/>
  <c r="E9817" i="14"/>
  <c r="E9816" i="14"/>
  <c r="E9815" i="14"/>
  <c r="E9814" i="14"/>
  <c r="E9813" i="14"/>
  <c r="E9812" i="14"/>
  <c r="E9811" i="14"/>
  <c r="E9810" i="14"/>
  <c r="E9809" i="14"/>
  <c r="E9808" i="14"/>
  <c r="E9807" i="14"/>
  <c r="E9806" i="14"/>
  <c r="E9805" i="14"/>
  <c r="E9804" i="14"/>
  <c r="E9803" i="14"/>
  <c r="E9802" i="14"/>
  <c r="E9801" i="14"/>
  <c r="E9800" i="14"/>
  <c r="E9799" i="14"/>
  <c r="E9798" i="14"/>
  <c r="E9797" i="14"/>
  <c r="E9796" i="14"/>
  <c r="E9795" i="14"/>
  <c r="E9794" i="14"/>
  <c r="E9793" i="14"/>
  <c r="E9792" i="14"/>
  <c r="E9791" i="14"/>
  <c r="E9790" i="14"/>
  <c r="E9789" i="14"/>
  <c r="E9788" i="14"/>
  <c r="E9787" i="14"/>
  <c r="E9786" i="14"/>
  <c r="E9785" i="14"/>
  <c r="E9784" i="14"/>
  <c r="E9783" i="14"/>
  <c r="E9782" i="14"/>
  <c r="E9781" i="14"/>
  <c r="E9780" i="14"/>
  <c r="E9779" i="14"/>
  <c r="E9778" i="14"/>
  <c r="E9777" i="14"/>
  <c r="E9776" i="14"/>
  <c r="E9775" i="14"/>
  <c r="E9774" i="14"/>
  <c r="E9773" i="14"/>
  <c r="E9772" i="14"/>
  <c r="E9771" i="14"/>
  <c r="E9770" i="14"/>
  <c r="E9769" i="14"/>
  <c r="E9768" i="14"/>
  <c r="E9767" i="14"/>
  <c r="E9766" i="14"/>
  <c r="E9765" i="14"/>
  <c r="E9764" i="14"/>
  <c r="E9763" i="14"/>
  <c r="E9762" i="14"/>
  <c r="E9761" i="14"/>
  <c r="E9760" i="14"/>
  <c r="E9759" i="14"/>
  <c r="E9758" i="14"/>
  <c r="E9757" i="14"/>
  <c r="E9756" i="14"/>
  <c r="E9755" i="14"/>
  <c r="E9754" i="14"/>
  <c r="E9753" i="14"/>
  <c r="E9752" i="14"/>
  <c r="E9751" i="14"/>
  <c r="E9750" i="14"/>
  <c r="E9749" i="14"/>
  <c r="E9748" i="14"/>
  <c r="E9747" i="14"/>
  <c r="E9746" i="14"/>
  <c r="E9745" i="14"/>
  <c r="E9744" i="14"/>
  <c r="E9743" i="14"/>
  <c r="E9742" i="14"/>
  <c r="E9741" i="14"/>
  <c r="E9740" i="14"/>
  <c r="E9739" i="14"/>
  <c r="E9738" i="14"/>
  <c r="E9737" i="14"/>
  <c r="E9736" i="14"/>
  <c r="E9735" i="14"/>
  <c r="E9734" i="14"/>
  <c r="E9733" i="14"/>
  <c r="E9732" i="14"/>
  <c r="E9731" i="14"/>
  <c r="E9730" i="14"/>
  <c r="E9729" i="14"/>
  <c r="E9728" i="14"/>
  <c r="E9727" i="14"/>
  <c r="E9726" i="14"/>
  <c r="E9725" i="14"/>
  <c r="E9724" i="14"/>
  <c r="E9723" i="14"/>
  <c r="E9722" i="14"/>
  <c r="E9721" i="14"/>
  <c r="E9720" i="14"/>
  <c r="E9719" i="14"/>
  <c r="E9718" i="14"/>
  <c r="E9717" i="14"/>
  <c r="E9716" i="14"/>
  <c r="E9715" i="14"/>
  <c r="E9714" i="14"/>
  <c r="E9713" i="14"/>
  <c r="E9712" i="14"/>
  <c r="E9711" i="14"/>
  <c r="E9710" i="14"/>
  <c r="E9709" i="14"/>
  <c r="E9708" i="14"/>
  <c r="E9707" i="14"/>
  <c r="E9706" i="14"/>
  <c r="E9705" i="14"/>
  <c r="E9704" i="14"/>
  <c r="E9703" i="14"/>
  <c r="E9702" i="14"/>
  <c r="E9701" i="14"/>
  <c r="E9700" i="14"/>
  <c r="E9699" i="14"/>
  <c r="E9698" i="14"/>
  <c r="E9697" i="14"/>
  <c r="E9696" i="14"/>
  <c r="E9695" i="14"/>
  <c r="E9694" i="14"/>
  <c r="E9693" i="14"/>
  <c r="E9692" i="14"/>
  <c r="E9691" i="14"/>
  <c r="E9690" i="14"/>
  <c r="E9689" i="14"/>
  <c r="E9688" i="14"/>
  <c r="E9687" i="14"/>
  <c r="E9686" i="14"/>
  <c r="E9685" i="14"/>
  <c r="E9684" i="14"/>
  <c r="E9683" i="14"/>
  <c r="E9682" i="14"/>
  <c r="E9681" i="14"/>
  <c r="E9680" i="14"/>
  <c r="E9679" i="14"/>
  <c r="E9678" i="14"/>
  <c r="E9677" i="14"/>
  <c r="E9676" i="14"/>
  <c r="E9675" i="14"/>
  <c r="E9674" i="14"/>
  <c r="E9673" i="14"/>
  <c r="E9672" i="14"/>
  <c r="E9671" i="14"/>
  <c r="E9670" i="14"/>
  <c r="E9669" i="14"/>
  <c r="E9668" i="14"/>
  <c r="E9667" i="14"/>
  <c r="E9666" i="14"/>
  <c r="E9665" i="14"/>
  <c r="E9664" i="14"/>
  <c r="E9663" i="14"/>
  <c r="E9662" i="14"/>
  <c r="E9661" i="14"/>
  <c r="E9660" i="14"/>
  <c r="E9659" i="14"/>
  <c r="E9658" i="14"/>
  <c r="E9657" i="14"/>
  <c r="E9656" i="14"/>
  <c r="E9655" i="14"/>
  <c r="E9654" i="14"/>
  <c r="E9653" i="14"/>
  <c r="E9652" i="14"/>
  <c r="E9651" i="14"/>
  <c r="E9650" i="14"/>
  <c r="E9649" i="14"/>
  <c r="E9648" i="14"/>
  <c r="E9647" i="14"/>
  <c r="E9646" i="14"/>
  <c r="E9645" i="14"/>
  <c r="E9644" i="14"/>
  <c r="E9643" i="14"/>
  <c r="E9642" i="14"/>
  <c r="E9641" i="14"/>
  <c r="E9640" i="14"/>
  <c r="E9639" i="14"/>
  <c r="E9638" i="14"/>
  <c r="E9637" i="14"/>
  <c r="E9636" i="14"/>
  <c r="E9635" i="14"/>
  <c r="E9634" i="14"/>
  <c r="E9633" i="14"/>
  <c r="E9632" i="14"/>
  <c r="E9631" i="14"/>
  <c r="E9630" i="14"/>
  <c r="E9629" i="14"/>
  <c r="E9628" i="14"/>
  <c r="E9627" i="14"/>
  <c r="E9626" i="14"/>
  <c r="E9625" i="14"/>
  <c r="E9624" i="14"/>
  <c r="E9623" i="14"/>
  <c r="E9622" i="14"/>
  <c r="E9621" i="14"/>
  <c r="E9620" i="14"/>
  <c r="E9619" i="14"/>
  <c r="E9618" i="14"/>
  <c r="E9617" i="14"/>
  <c r="E9616" i="14"/>
  <c r="E9615" i="14"/>
  <c r="E9614" i="14"/>
  <c r="E9613" i="14"/>
  <c r="E9612" i="14"/>
  <c r="E9611" i="14"/>
  <c r="E9610" i="14"/>
  <c r="E9609" i="14"/>
  <c r="E9608" i="14"/>
  <c r="E9607" i="14"/>
  <c r="E9606" i="14"/>
  <c r="E9605" i="14"/>
  <c r="E9604" i="14"/>
  <c r="E9603" i="14"/>
  <c r="E9602" i="14"/>
  <c r="E9601" i="14"/>
  <c r="E9600" i="14"/>
  <c r="E9599" i="14"/>
  <c r="E9598" i="14"/>
  <c r="E9597" i="14"/>
  <c r="E9596" i="14"/>
  <c r="E9595" i="14"/>
  <c r="E9594" i="14"/>
  <c r="E9593" i="14"/>
  <c r="E9592" i="14"/>
  <c r="E9591" i="14"/>
  <c r="E9590" i="14"/>
  <c r="E9589" i="14"/>
  <c r="E9588" i="14"/>
  <c r="E9587" i="14"/>
  <c r="E9586" i="14"/>
  <c r="E9585" i="14"/>
  <c r="E9584" i="14"/>
  <c r="E9583" i="14"/>
  <c r="E9582" i="14"/>
  <c r="E9581" i="14"/>
  <c r="E9580" i="14"/>
  <c r="E9579" i="14"/>
  <c r="E9578" i="14"/>
  <c r="E9577" i="14"/>
  <c r="E9576" i="14"/>
  <c r="E9575" i="14"/>
  <c r="E9574" i="14"/>
  <c r="E9573" i="14"/>
  <c r="E9572" i="14"/>
  <c r="E9571" i="14"/>
  <c r="E9570" i="14"/>
  <c r="E9569" i="14"/>
  <c r="E9568" i="14"/>
  <c r="E9567" i="14"/>
  <c r="E9566" i="14"/>
  <c r="E9565" i="14"/>
  <c r="E9564" i="14"/>
  <c r="E9563" i="14"/>
  <c r="E9562" i="14"/>
  <c r="E9561" i="14"/>
  <c r="E9560" i="14"/>
  <c r="E9559" i="14"/>
  <c r="E9558" i="14"/>
  <c r="E9557" i="14"/>
  <c r="E9556" i="14"/>
  <c r="E9555" i="14"/>
  <c r="E9554" i="14"/>
  <c r="E9553" i="14"/>
  <c r="E9552" i="14"/>
  <c r="E9551" i="14"/>
  <c r="E9550" i="14"/>
  <c r="E9549" i="14"/>
  <c r="E9548" i="14"/>
  <c r="E9547" i="14"/>
  <c r="E9546" i="14"/>
  <c r="E9545" i="14"/>
  <c r="E9544" i="14"/>
  <c r="E9543" i="14"/>
  <c r="E9542" i="14"/>
  <c r="E9541" i="14"/>
  <c r="E9540" i="14"/>
  <c r="E9539" i="14"/>
  <c r="E9538" i="14"/>
  <c r="E9537" i="14"/>
  <c r="E9536" i="14"/>
  <c r="E9535" i="14"/>
  <c r="E9534" i="14"/>
  <c r="E9533" i="14"/>
  <c r="E9532" i="14"/>
  <c r="E9531" i="14"/>
  <c r="E9530" i="14"/>
  <c r="E9529" i="14"/>
  <c r="E9528" i="14"/>
  <c r="E9527" i="14"/>
  <c r="E9526" i="14"/>
  <c r="E9525" i="14"/>
  <c r="E9524" i="14"/>
  <c r="E9523" i="14"/>
  <c r="E9522" i="14"/>
  <c r="E9521" i="14"/>
  <c r="E9520" i="14"/>
  <c r="E9519" i="14"/>
  <c r="E9518" i="14"/>
  <c r="E9517" i="14"/>
  <c r="E9516" i="14"/>
  <c r="E9515" i="14"/>
  <c r="E9514" i="14"/>
  <c r="E9513" i="14"/>
  <c r="E9512" i="14"/>
  <c r="E9511" i="14"/>
  <c r="E9510" i="14"/>
  <c r="E9509" i="14"/>
  <c r="E9508" i="14"/>
  <c r="E9507" i="14"/>
  <c r="E9506" i="14"/>
  <c r="E9505" i="14"/>
  <c r="E9504" i="14"/>
  <c r="E9503" i="14"/>
  <c r="E9502" i="14"/>
  <c r="E9501" i="14"/>
  <c r="E9500" i="14"/>
  <c r="E9499" i="14"/>
  <c r="E9498" i="14"/>
  <c r="E9497" i="14"/>
  <c r="E9496" i="14"/>
  <c r="E9495" i="14"/>
  <c r="E9494" i="14"/>
  <c r="E9493" i="14"/>
  <c r="E9492" i="14"/>
  <c r="E9491" i="14"/>
  <c r="E9490" i="14"/>
  <c r="E9489" i="14"/>
  <c r="E9488" i="14"/>
  <c r="E9487" i="14"/>
  <c r="E9486" i="14"/>
  <c r="E9485" i="14"/>
  <c r="E9484" i="14"/>
  <c r="E9483" i="14"/>
  <c r="E9482" i="14"/>
  <c r="E9481" i="14"/>
  <c r="E9480" i="14"/>
  <c r="E9479" i="14"/>
  <c r="E9478" i="14"/>
  <c r="E9477" i="14"/>
  <c r="E9476" i="14"/>
  <c r="E9475" i="14"/>
  <c r="E9474" i="14"/>
  <c r="E9473" i="14"/>
  <c r="E9472" i="14"/>
  <c r="E9471" i="14"/>
  <c r="E9470" i="14"/>
  <c r="E9469" i="14"/>
  <c r="E9468" i="14"/>
  <c r="E9467" i="14"/>
  <c r="E9466" i="14"/>
  <c r="E9465" i="14"/>
  <c r="E9464" i="14"/>
  <c r="E9463" i="14"/>
  <c r="E9462" i="14"/>
  <c r="E9461" i="14"/>
  <c r="E9460" i="14"/>
  <c r="E9459" i="14"/>
  <c r="E9458" i="14"/>
  <c r="E9457" i="14"/>
  <c r="E9456" i="14"/>
  <c r="E9455" i="14"/>
  <c r="E9454" i="14"/>
  <c r="E9453" i="14"/>
  <c r="E9452" i="14"/>
  <c r="E9451" i="14"/>
  <c r="E9450" i="14"/>
  <c r="E9449" i="14"/>
  <c r="E9448" i="14"/>
  <c r="E9447" i="14"/>
  <c r="E9446" i="14"/>
  <c r="E9445" i="14"/>
  <c r="E9444" i="14"/>
  <c r="E9443" i="14"/>
  <c r="E9442" i="14"/>
  <c r="E9441" i="14"/>
  <c r="E9440" i="14"/>
  <c r="E9439" i="14"/>
  <c r="E9438" i="14"/>
  <c r="E9437" i="14"/>
  <c r="E9436" i="14"/>
  <c r="E9435" i="14"/>
  <c r="E9434" i="14"/>
  <c r="E9433" i="14"/>
  <c r="E9432" i="14"/>
  <c r="E9431" i="14"/>
  <c r="E9430" i="14"/>
  <c r="E9429" i="14"/>
  <c r="E9428" i="14"/>
  <c r="E9427" i="14"/>
  <c r="E9426" i="14"/>
  <c r="E9425" i="14"/>
  <c r="E9424" i="14"/>
  <c r="E9423" i="14"/>
  <c r="E9422" i="14"/>
  <c r="E9421" i="14"/>
  <c r="E9420" i="14"/>
  <c r="E9419" i="14"/>
  <c r="E9418" i="14"/>
  <c r="E9417" i="14"/>
  <c r="E9416" i="14"/>
  <c r="E9415" i="14"/>
  <c r="E9414" i="14"/>
  <c r="E9413" i="14"/>
  <c r="E9412" i="14"/>
  <c r="E9411" i="14"/>
  <c r="E9410" i="14"/>
  <c r="E9409" i="14"/>
  <c r="E9408" i="14"/>
  <c r="E9407" i="14"/>
  <c r="E9406" i="14"/>
  <c r="E9405" i="14"/>
  <c r="E9404" i="14"/>
  <c r="E9403" i="14"/>
  <c r="E9402" i="14"/>
  <c r="E9401" i="14"/>
  <c r="E9400" i="14"/>
  <c r="E9399" i="14"/>
  <c r="E9398" i="14"/>
  <c r="E9397" i="14"/>
  <c r="E9396" i="14"/>
  <c r="E9395" i="14"/>
  <c r="E9394" i="14"/>
  <c r="E9393" i="14"/>
  <c r="E9392" i="14"/>
  <c r="E9391" i="14"/>
  <c r="E9390" i="14"/>
  <c r="E9389" i="14"/>
  <c r="E9388" i="14"/>
  <c r="E9387" i="14"/>
  <c r="E9386" i="14"/>
  <c r="E9385" i="14"/>
  <c r="E9384" i="14"/>
  <c r="E9383" i="14"/>
  <c r="E9382" i="14"/>
  <c r="E9381" i="14"/>
  <c r="E9380" i="14"/>
  <c r="E9379" i="14"/>
  <c r="E9378" i="14"/>
  <c r="E9377" i="14"/>
  <c r="E9376" i="14"/>
  <c r="E9375" i="14"/>
  <c r="E9374" i="14"/>
  <c r="E9373" i="14"/>
  <c r="E9372" i="14"/>
  <c r="E9371" i="14"/>
  <c r="E9370" i="14"/>
  <c r="E9369" i="14"/>
  <c r="E9368" i="14"/>
  <c r="E9367" i="14"/>
  <c r="E9366" i="14"/>
  <c r="E9365" i="14"/>
  <c r="E9364" i="14"/>
  <c r="E9363" i="14"/>
  <c r="E9362" i="14"/>
  <c r="E9361" i="14"/>
  <c r="E9360" i="14"/>
  <c r="E9359" i="14"/>
  <c r="E9358" i="14"/>
  <c r="E9357" i="14"/>
  <c r="E9356" i="14"/>
  <c r="E9355" i="14"/>
  <c r="E9354" i="14"/>
  <c r="E9353" i="14"/>
  <c r="E9352" i="14"/>
  <c r="E9351" i="14"/>
  <c r="E9350" i="14"/>
  <c r="E9349" i="14"/>
  <c r="E9348" i="14"/>
  <c r="E9347" i="14"/>
  <c r="E9346" i="14"/>
  <c r="E9345" i="14"/>
  <c r="E9344" i="14"/>
  <c r="E9343" i="14"/>
  <c r="E9342" i="14"/>
  <c r="E9341" i="14"/>
  <c r="E9340" i="14"/>
  <c r="E9339" i="14"/>
  <c r="E9338" i="14"/>
  <c r="E9337" i="14"/>
  <c r="E9336" i="14"/>
  <c r="E9335" i="14"/>
  <c r="E9334" i="14"/>
  <c r="E9333" i="14"/>
  <c r="E9332" i="14"/>
  <c r="E9331" i="14"/>
  <c r="E9330" i="14"/>
  <c r="E9329" i="14"/>
  <c r="E9328" i="14"/>
  <c r="E9327" i="14"/>
  <c r="E9326" i="14"/>
  <c r="E9325" i="14"/>
  <c r="E9324" i="14"/>
  <c r="E9323" i="14"/>
  <c r="E9322" i="14"/>
  <c r="E9321" i="14"/>
  <c r="E9320" i="14"/>
  <c r="E9319" i="14"/>
  <c r="E9318" i="14"/>
  <c r="E9317" i="14"/>
  <c r="E9316" i="14"/>
  <c r="E9315" i="14"/>
  <c r="E9314" i="14"/>
  <c r="E9313" i="14"/>
  <c r="E9312" i="14"/>
  <c r="E9311" i="14"/>
  <c r="E9310" i="14"/>
  <c r="E9309" i="14"/>
  <c r="E9308" i="14"/>
  <c r="E9307" i="14"/>
  <c r="E9306" i="14"/>
  <c r="E9305" i="14"/>
  <c r="E9304" i="14"/>
  <c r="E9303" i="14"/>
  <c r="E9302" i="14"/>
  <c r="E9301" i="14"/>
  <c r="E9300" i="14"/>
  <c r="E9299" i="14"/>
  <c r="E9298" i="14"/>
  <c r="E9297" i="14"/>
  <c r="E9296" i="14"/>
  <c r="E9295" i="14"/>
  <c r="E9294" i="14"/>
  <c r="E9293" i="14"/>
  <c r="E9292" i="14"/>
  <c r="E9291" i="14"/>
  <c r="E9290" i="14"/>
  <c r="E9289" i="14"/>
  <c r="E9288" i="14"/>
  <c r="E9287" i="14"/>
  <c r="E9286" i="14"/>
  <c r="E9285" i="14"/>
  <c r="E9284" i="14"/>
  <c r="E9283" i="14"/>
  <c r="E9282" i="14"/>
  <c r="E9281" i="14"/>
  <c r="E9280" i="14"/>
  <c r="E9279" i="14"/>
  <c r="E9278" i="14"/>
  <c r="E9277" i="14"/>
  <c r="E9276" i="14"/>
  <c r="E9275" i="14"/>
  <c r="E9274" i="14"/>
  <c r="E9273" i="14"/>
  <c r="E9272" i="14"/>
  <c r="E9271" i="14"/>
  <c r="E9270" i="14"/>
  <c r="E9269" i="14"/>
  <c r="E9268" i="14"/>
  <c r="E9267" i="14"/>
  <c r="E9266" i="14"/>
  <c r="E9265" i="14"/>
  <c r="E9264" i="14"/>
  <c r="E9263" i="14"/>
  <c r="E9262" i="14"/>
  <c r="E9261" i="14"/>
  <c r="E9260" i="14"/>
  <c r="E9259" i="14"/>
  <c r="E9258" i="14"/>
  <c r="E9257" i="14"/>
  <c r="E9256" i="14"/>
  <c r="E9255" i="14"/>
  <c r="E9254" i="14"/>
  <c r="E9253" i="14"/>
  <c r="E9252" i="14"/>
  <c r="E9251" i="14"/>
  <c r="E9250" i="14"/>
  <c r="E9249" i="14"/>
  <c r="E9248" i="14"/>
  <c r="E9247" i="14"/>
  <c r="E9246" i="14"/>
  <c r="E9245" i="14"/>
  <c r="E9244" i="14"/>
  <c r="E9243" i="14"/>
  <c r="E9242" i="14"/>
  <c r="E9241" i="14"/>
  <c r="E9240" i="14"/>
  <c r="E9239" i="14"/>
  <c r="E9238" i="14"/>
  <c r="E9237" i="14"/>
  <c r="E9236" i="14"/>
  <c r="E9235" i="14"/>
  <c r="E9234" i="14"/>
  <c r="E9233" i="14"/>
  <c r="E9232" i="14"/>
  <c r="E9231" i="14"/>
  <c r="E9230" i="14"/>
  <c r="E9229" i="14"/>
  <c r="E9228" i="14"/>
  <c r="E9227" i="14"/>
  <c r="E9226" i="14"/>
  <c r="E9225" i="14"/>
  <c r="E9224" i="14"/>
  <c r="E9223" i="14"/>
  <c r="E9222" i="14"/>
  <c r="E9221" i="14"/>
  <c r="E9220" i="14"/>
  <c r="E9219" i="14"/>
  <c r="E9218" i="14"/>
  <c r="E9217" i="14"/>
  <c r="E9216" i="14"/>
  <c r="E9215" i="14"/>
  <c r="E9214" i="14"/>
  <c r="E9213" i="14"/>
  <c r="E9212" i="14"/>
  <c r="E9211" i="14"/>
  <c r="E9210" i="14"/>
  <c r="E9209" i="14"/>
  <c r="E9208" i="14"/>
  <c r="E9207" i="14"/>
  <c r="E9206" i="14"/>
  <c r="E9205" i="14"/>
  <c r="E9204" i="14"/>
  <c r="E9203" i="14"/>
  <c r="E9202" i="14"/>
  <c r="E9201" i="14"/>
  <c r="E9200" i="14"/>
  <c r="E9199" i="14"/>
  <c r="E9198" i="14"/>
  <c r="E9197" i="14"/>
  <c r="E9196" i="14"/>
  <c r="E9195" i="14"/>
  <c r="E9194" i="14"/>
  <c r="E9193" i="14"/>
  <c r="E9192" i="14"/>
  <c r="E9191" i="14"/>
  <c r="E9190" i="14"/>
  <c r="E9189" i="14"/>
  <c r="E9188" i="14"/>
  <c r="E9187" i="14"/>
  <c r="E9186" i="14"/>
  <c r="E9185" i="14"/>
  <c r="E9184" i="14"/>
  <c r="E9183" i="14"/>
  <c r="E9182" i="14"/>
  <c r="E9181" i="14"/>
  <c r="E9180" i="14"/>
  <c r="E9179" i="14"/>
  <c r="E9178" i="14"/>
  <c r="E9177" i="14"/>
  <c r="E9176" i="14"/>
  <c r="E9175" i="14"/>
  <c r="E9174" i="14"/>
  <c r="E9173" i="14"/>
  <c r="E9172" i="14"/>
  <c r="E9171" i="14"/>
  <c r="E9170" i="14"/>
  <c r="E9169" i="14"/>
  <c r="E9168" i="14"/>
  <c r="E9167" i="14"/>
  <c r="E9166" i="14"/>
  <c r="E9165" i="14"/>
  <c r="E9164" i="14"/>
  <c r="E9163" i="14"/>
  <c r="E9162" i="14"/>
  <c r="E9161" i="14"/>
  <c r="E9160" i="14"/>
  <c r="E9159" i="14"/>
  <c r="E9158" i="14"/>
  <c r="E9157" i="14"/>
  <c r="E9156" i="14"/>
  <c r="E9155" i="14"/>
  <c r="E9154" i="14"/>
  <c r="E9153" i="14"/>
  <c r="E9152" i="14"/>
  <c r="E9151" i="14"/>
  <c r="E9150" i="14"/>
  <c r="E9149" i="14"/>
  <c r="E9148" i="14"/>
  <c r="E9147" i="14"/>
  <c r="E9146" i="14"/>
  <c r="E9145" i="14"/>
  <c r="E9144" i="14"/>
  <c r="E9143" i="14"/>
  <c r="E9142" i="14"/>
  <c r="E9141" i="14"/>
  <c r="E9140" i="14"/>
  <c r="E9139" i="14"/>
  <c r="E9138" i="14"/>
  <c r="E9137" i="14"/>
  <c r="E9136" i="14"/>
  <c r="E9135" i="14"/>
  <c r="E9134" i="14"/>
  <c r="E9133" i="14"/>
  <c r="E9132" i="14"/>
  <c r="E9131" i="14"/>
  <c r="E9130" i="14"/>
  <c r="E9129" i="14"/>
  <c r="E9128" i="14"/>
  <c r="E9127" i="14"/>
  <c r="E9126" i="14"/>
  <c r="E9125" i="14"/>
  <c r="E9124" i="14"/>
  <c r="E9123" i="14"/>
  <c r="E9122" i="14"/>
  <c r="E9121" i="14"/>
  <c r="E9120" i="14"/>
  <c r="E9119" i="14"/>
  <c r="E9118" i="14"/>
  <c r="E9117" i="14"/>
  <c r="E9116" i="14"/>
  <c r="E9115" i="14"/>
  <c r="E9114" i="14"/>
  <c r="E9113" i="14"/>
  <c r="E9112" i="14"/>
  <c r="E9111" i="14"/>
  <c r="E9110" i="14"/>
  <c r="E9109" i="14"/>
  <c r="E9108" i="14"/>
  <c r="E9107" i="14"/>
  <c r="E9106" i="14"/>
  <c r="E9105" i="14"/>
  <c r="E9104" i="14"/>
  <c r="E9103" i="14"/>
  <c r="E9102" i="14"/>
  <c r="E9101" i="14"/>
  <c r="E9100" i="14"/>
  <c r="E9099" i="14"/>
  <c r="E9098" i="14"/>
  <c r="E9097" i="14"/>
  <c r="E9096" i="14"/>
  <c r="E9095" i="14"/>
  <c r="E9094" i="14"/>
  <c r="E9093" i="14"/>
  <c r="E9092" i="14"/>
  <c r="E9091" i="14"/>
  <c r="E9090" i="14"/>
  <c r="E9089" i="14"/>
  <c r="E9088" i="14"/>
  <c r="E9087" i="14"/>
  <c r="E9086" i="14"/>
  <c r="E9085" i="14"/>
  <c r="E9084" i="14"/>
  <c r="E9083" i="14"/>
  <c r="E9082" i="14"/>
  <c r="E9081" i="14"/>
  <c r="E9080" i="14"/>
  <c r="E9079" i="14"/>
  <c r="E9078" i="14"/>
  <c r="E9077" i="14"/>
  <c r="E9076" i="14"/>
  <c r="E9075" i="14"/>
  <c r="E9074" i="14"/>
  <c r="E9073" i="14"/>
  <c r="E9072" i="14"/>
  <c r="E9071" i="14"/>
  <c r="E9070" i="14"/>
  <c r="E9069" i="14"/>
  <c r="E9068" i="14"/>
  <c r="E9067" i="14"/>
  <c r="E9066" i="14"/>
  <c r="E9065" i="14"/>
  <c r="E9064" i="14"/>
  <c r="E9063" i="14"/>
  <c r="E9062" i="14"/>
  <c r="E9061" i="14"/>
  <c r="E9060" i="14"/>
  <c r="E9059" i="14"/>
  <c r="E9058" i="14"/>
  <c r="E9057" i="14"/>
  <c r="E9056" i="14"/>
  <c r="E9055" i="14"/>
  <c r="E9054" i="14"/>
  <c r="E9053" i="14"/>
  <c r="E9052" i="14"/>
  <c r="E9051" i="14"/>
  <c r="E9050" i="14"/>
  <c r="E9049" i="14"/>
  <c r="E9048" i="14"/>
  <c r="E9047" i="14"/>
  <c r="E9046" i="14"/>
  <c r="E9045" i="14"/>
  <c r="E9044" i="14"/>
  <c r="E9043" i="14"/>
  <c r="E9042" i="14"/>
  <c r="E9041" i="14"/>
  <c r="E9040" i="14"/>
  <c r="E9039" i="14"/>
  <c r="E9038" i="14"/>
  <c r="E9037" i="14"/>
  <c r="E9036" i="14"/>
  <c r="E9035" i="14"/>
  <c r="E9034" i="14"/>
  <c r="E9033" i="14"/>
  <c r="E9032" i="14"/>
  <c r="E9031" i="14"/>
  <c r="E9030" i="14"/>
  <c r="E9029" i="14"/>
  <c r="E9028" i="14"/>
  <c r="E9027" i="14"/>
  <c r="E9026" i="14"/>
  <c r="E9025" i="14"/>
  <c r="E9024" i="14"/>
  <c r="E9023" i="14"/>
  <c r="E9022" i="14"/>
  <c r="E9021" i="14"/>
  <c r="E9020" i="14"/>
  <c r="E9019" i="14"/>
  <c r="E9018" i="14"/>
  <c r="E9017" i="14"/>
  <c r="E9016" i="14"/>
  <c r="E9015" i="14"/>
  <c r="E9014" i="14"/>
  <c r="E9013" i="14"/>
  <c r="E9012" i="14"/>
  <c r="E9011" i="14"/>
  <c r="E9010" i="14"/>
  <c r="E9009" i="14"/>
  <c r="E9008" i="14"/>
  <c r="E9007" i="14"/>
  <c r="E9006" i="14"/>
  <c r="E9005" i="14"/>
  <c r="E9004" i="14"/>
  <c r="E9003" i="14"/>
  <c r="E9002" i="14"/>
  <c r="E9001" i="14"/>
  <c r="E9000" i="14"/>
  <c r="E8999" i="14"/>
  <c r="E8998" i="14"/>
  <c r="E8997" i="14"/>
  <c r="E8996" i="14"/>
  <c r="E8995" i="14"/>
  <c r="E8994" i="14"/>
  <c r="E8993" i="14"/>
  <c r="E8992" i="14"/>
  <c r="E8991" i="14"/>
  <c r="E8990" i="14"/>
  <c r="E8989" i="14"/>
  <c r="E8988" i="14"/>
  <c r="E8987" i="14"/>
  <c r="E8986" i="14"/>
  <c r="E8985" i="14"/>
  <c r="E8984" i="14"/>
  <c r="E8983" i="14"/>
  <c r="E8982" i="14"/>
  <c r="E8981" i="14"/>
  <c r="E8980" i="14"/>
  <c r="E8979" i="14"/>
  <c r="E8978" i="14"/>
  <c r="E8977" i="14"/>
  <c r="E8976" i="14"/>
  <c r="E8975" i="14"/>
  <c r="E8974" i="14"/>
  <c r="E8973" i="14"/>
  <c r="E8972" i="14"/>
  <c r="E8971" i="14"/>
  <c r="E8970" i="14"/>
  <c r="E8969" i="14"/>
  <c r="E8968" i="14"/>
  <c r="E8967" i="14"/>
  <c r="E8966" i="14"/>
  <c r="E8965" i="14"/>
  <c r="E8964" i="14"/>
  <c r="E8963" i="14"/>
  <c r="E8962" i="14"/>
  <c r="E8961" i="14"/>
  <c r="E8960" i="14"/>
  <c r="E8959" i="14"/>
  <c r="E8958" i="14"/>
  <c r="E8957" i="14"/>
  <c r="E8956" i="14"/>
  <c r="E8955" i="14"/>
  <c r="E8954" i="14"/>
  <c r="E8953" i="14"/>
  <c r="E8952" i="14"/>
  <c r="E8951" i="14"/>
  <c r="E8950" i="14"/>
  <c r="E8949" i="14"/>
  <c r="E8948" i="14"/>
  <c r="E8947" i="14"/>
  <c r="E8946" i="14"/>
  <c r="E8945" i="14"/>
  <c r="E8944" i="14"/>
  <c r="E8943" i="14"/>
  <c r="E8942" i="14"/>
  <c r="E8941" i="14"/>
  <c r="E8940" i="14"/>
  <c r="E8939" i="14"/>
  <c r="E8938" i="14"/>
  <c r="E8937" i="14"/>
  <c r="E8936" i="14"/>
  <c r="E8935" i="14"/>
  <c r="E8934" i="14"/>
  <c r="E8933" i="14"/>
  <c r="E8932" i="14"/>
  <c r="E8931" i="14"/>
  <c r="E8930" i="14"/>
  <c r="E8929" i="14"/>
  <c r="E8928" i="14"/>
  <c r="E8927" i="14"/>
  <c r="E8926" i="14"/>
  <c r="E8925" i="14"/>
  <c r="E8924" i="14"/>
  <c r="E8923" i="14"/>
  <c r="E8922" i="14"/>
  <c r="E8921" i="14"/>
  <c r="E8920" i="14"/>
  <c r="E8919" i="14"/>
  <c r="E8918" i="14"/>
  <c r="E8917" i="14"/>
  <c r="E8916" i="14"/>
  <c r="E8915" i="14"/>
  <c r="E8914" i="14"/>
  <c r="E8913" i="14"/>
  <c r="E8912" i="14"/>
  <c r="E8911" i="14"/>
  <c r="E8910" i="14"/>
  <c r="E8909" i="14"/>
  <c r="E8908" i="14"/>
  <c r="E8907" i="14"/>
  <c r="E8906" i="14"/>
  <c r="E8905" i="14"/>
  <c r="E8904" i="14"/>
  <c r="E8903" i="14"/>
  <c r="E8902" i="14"/>
  <c r="E8901" i="14"/>
  <c r="E8900" i="14"/>
  <c r="E8899" i="14"/>
  <c r="E8898" i="14"/>
  <c r="E8897" i="14"/>
  <c r="E8896" i="14"/>
  <c r="E8895" i="14"/>
  <c r="E8894" i="14"/>
  <c r="E8893" i="14"/>
  <c r="E8892" i="14"/>
  <c r="E8891" i="14"/>
  <c r="E8890" i="14"/>
  <c r="E8889" i="14"/>
  <c r="E8888" i="14"/>
  <c r="E8887" i="14"/>
  <c r="E8886" i="14"/>
  <c r="E8885" i="14"/>
  <c r="E8884" i="14"/>
  <c r="E8883" i="14"/>
  <c r="E8882" i="14"/>
  <c r="E8881" i="14"/>
  <c r="E8880" i="14"/>
  <c r="E8879" i="14"/>
  <c r="E8878" i="14"/>
  <c r="E8877" i="14"/>
  <c r="E8876" i="14"/>
  <c r="E8875" i="14"/>
  <c r="E8874" i="14"/>
  <c r="E8873" i="14"/>
  <c r="E8872" i="14"/>
  <c r="E8871" i="14"/>
  <c r="E8870" i="14"/>
  <c r="E8869" i="14"/>
  <c r="E8868" i="14"/>
  <c r="E8867" i="14"/>
  <c r="E8866" i="14"/>
  <c r="E8865" i="14"/>
  <c r="E8864" i="14"/>
  <c r="E8863" i="14"/>
  <c r="E8862" i="14"/>
  <c r="E8861" i="14"/>
  <c r="E8860" i="14"/>
  <c r="E8859" i="14"/>
  <c r="E8858" i="14"/>
  <c r="E8857" i="14"/>
  <c r="E8856" i="14"/>
  <c r="E8855" i="14"/>
  <c r="E8854" i="14"/>
  <c r="E8853" i="14"/>
  <c r="E8852" i="14"/>
  <c r="E8851" i="14"/>
  <c r="E8850" i="14"/>
  <c r="E8849" i="14"/>
  <c r="E8848" i="14"/>
  <c r="E8847" i="14"/>
  <c r="E8846" i="14"/>
  <c r="E8845" i="14"/>
  <c r="E8844" i="14"/>
  <c r="E8843" i="14"/>
  <c r="E8842" i="14"/>
  <c r="E8841" i="14"/>
  <c r="E8840" i="14"/>
  <c r="E8839" i="14"/>
  <c r="E8838" i="14"/>
  <c r="E8837" i="14"/>
  <c r="E8836" i="14"/>
  <c r="E8835" i="14"/>
  <c r="E8834" i="14"/>
  <c r="E8833" i="14"/>
  <c r="E8832" i="14"/>
  <c r="E8831" i="14"/>
  <c r="E8830" i="14"/>
  <c r="E8829" i="14"/>
  <c r="E8828" i="14"/>
  <c r="E8827" i="14"/>
  <c r="E8826" i="14"/>
  <c r="E8825" i="14"/>
  <c r="E8824" i="14"/>
  <c r="E8823" i="14"/>
  <c r="E8822" i="14"/>
  <c r="E8821" i="14"/>
  <c r="E8820" i="14"/>
  <c r="E8819" i="14"/>
  <c r="E8818" i="14"/>
  <c r="E8817" i="14"/>
  <c r="E8816" i="14"/>
  <c r="E8815" i="14"/>
  <c r="E8814" i="14"/>
  <c r="E8813" i="14"/>
  <c r="E8812" i="14"/>
  <c r="E8811" i="14"/>
  <c r="E8810" i="14"/>
  <c r="E8809" i="14"/>
  <c r="E8808" i="14"/>
  <c r="E8807" i="14"/>
  <c r="E8806" i="14"/>
  <c r="E8805" i="14"/>
  <c r="E8804" i="14"/>
  <c r="E8803" i="14"/>
  <c r="E8802" i="14"/>
  <c r="E8801" i="14"/>
  <c r="E8800" i="14"/>
  <c r="E8799" i="14"/>
  <c r="E8798" i="14"/>
  <c r="E8797" i="14"/>
  <c r="E8796" i="14"/>
  <c r="E8795" i="14"/>
  <c r="E8794" i="14"/>
  <c r="E8793" i="14"/>
  <c r="E8792" i="14"/>
  <c r="E8791" i="14"/>
  <c r="E8790" i="14"/>
  <c r="E8789" i="14"/>
  <c r="E8788" i="14"/>
  <c r="E8787" i="14"/>
  <c r="E8786" i="14"/>
  <c r="E8785" i="14"/>
  <c r="E8784" i="14"/>
  <c r="E8783" i="14"/>
  <c r="E8782" i="14"/>
  <c r="E8781" i="14"/>
  <c r="E8780" i="14"/>
  <c r="E8779" i="14"/>
  <c r="E8778" i="14"/>
  <c r="E8777" i="14"/>
  <c r="E8776" i="14"/>
  <c r="E8775" i="14"/>
  <c r="E8774" i="14"/>
  <c r="E8773" i="14"/>
  <c r="E8772" i="14"/>
  <c r="E8771" i="14"/>
  <c r="E8770" i="14"/>
  <c r="E8769" i="14"/>
  <c r="E8768" i="14"/>
  <c r="E8767" i="14"/>
  <c r="E8766" i="14"/>
  <c r="E8765" i="14"/>
  <c r="E8764" i="14"/>
  <c r="E8763" i="14"/>
  <c r="E8762" i="14"/>
  <c r="E8761" i="14"/>
  <c r="E8760" i="14"/>
  <c r="E8759" i="14"/>
  <c r="E8758" i="14"/>
  <c r="E8757" i="14"/>
  <c r="E8756" i="14"/>
  <c r="E8755" i="14"/>
  <c r="E8754" i="14"/>
  <c r="E8753" i="14"/>
  <c r="E8752" i="14"/>
  <c r="E8751" i="14"/>
  <c r="E8750" i="14"/>
  <c r="E8749" i="14"/>
  <c r="E8748" i="14"/>
  <c r="E8747" i="14"/>
  <c r="E8746" i="14"/>
  <c r="E8745" i="14"/>
  <c r="E8744" i="14"/>
  <c r="E8743" i="14"/>
  <c r="E8742" i="14"/>
  <c r="E8741" i="14"/>
  <c r="E8740" i="14"/>
  <c r="E8739" i="14"/>
  <c r="E8738" i="14"/>
  <c r="E8737" i="14"/>
  <c r="E8736" i="14"/>
  <c r="E8735" i="14"/>
  <c r="E8734" i="14"/>
  <c r="E8733" i="14"/>
  <c r="E8732" i="14"/>
  <c r="E8731" i="14"/>
  <c r="E8730" i="14"/>
  <c r="E8729" i="14"/>
  <c r="E8728" i="14"/>
  <c r="E8727" i="14"/>
  <c r="E8726" i="14"/>
  <c r="E8725" i="14"/>
  <c r="E8724" i="14"/>
  <c r="E8723" i="14"/>
  <c r="E8722" i="14"/>
  <c r="E8721" i="14"/>
  <c r="E8720" i="14"/>
  <c r="E8719" i="14"/>
  <c r="E8718" i="14"/>
  <c r="E8717" i="14"/>
  <c r="E8716" i="14"/>
  <c r="E8715" i="14"/>
  <c r="E8714" i="14"/>
  <c r="E8713" i="14"/>
  <c r="E8712" i="14"/>
  <c r="E8711" i="14"/>
  <c r="E8710" i="14"/>
  <c r="E8709" i="14"/>
  <c r="E8708" i="14"/>
  <c r="E8707" i="14"/>
  <c r="E8706" i="14"/>
  <c r="E8705" i="14"/>
  <c r="E8704" i="14"/>
  <c r="E8703" i="14"/>
  <c r="E8702" i="14"/>
  <c r="E8701" i="14"/>
  <c r="E8700" i="14"/>
  <c r="E8699" i="14"/>
  <c r="E8698" i="14"/>
  <c r="E8697" i="14"/>
  <c r="E8696" i="14"/>
  <c r="E8695" i="14"/>
  <c r="E8694" i="14"/>
  <c r="E8693" i="14"/>
  <c r="E8692" i="14"/>
  <c r="E8691" i="14"/>
  <c r="E8690" i="14"/>
  <c r="E8689" i="14"/>
  <c r="E8688" i="14"/>
  <c r="E8687" i="14"/>
  <c r="E8686" i="14"/>
  <c r="E8685" i="14"/>
  <c r="E8684" i="14"/>
  <c r="E8683" i="14"/>
  <c r="E8682" i="14"/>
  <c r="E8681" i="14"/>
  <c r="E8680" i="14"/>
  <c r="E8679" i="14"/>
  <c r="E8678" i="14"/>
  <c r="E8677" i="14"/>
  <c r="E8676" i="14"/>
  <c r="E8675" i="14"/>
  <c r="E8674" i="14"/>
  <c r="E8673" i="14"/>
  <c r="E8672" i="14"/>
  <c r="E8671" i="14"/>
  <c r="E8670" i="14"/>
  <c r="E8669" i="14"/>
  <c r="E8668" i="14"/>
  <c r="E8667" i="14"/>
  <c r="E8666" i="14"/>
  <c r="E8665" i="14"/>
  <c r="E8664" i="14"/>
  <c r="E8663" i="14"/>
  <c r="E8662" i="14"/>
  <c r="E8661" i="14"/>
  <c r="E8660" i="14"/>
  <c r="E8659" i="14"/>
  <c r="E8658" i="14"/>
  <c r="E8657" i="14"/>
  <c r="E8656" i="14"/>
  <c r="E8655" i="14"/>
  <c r="E8654" i="14"/>
  <c r="E8653" i="14"/>
  <c r="E8652" i="14"/>
  <c r="E8651" i="14"/>
  <c r="E8650" i="14"/>
  <c r="E8649" i="14"/>
  <c r="E8648" i="14"/>
  <c r="E8647" i="14"/>
  <c r="E8646" i="14"/>
  <c r="E8645" i="14"/>
  <c r="E8644" i="14"/>
  <c r="E8643" i="14"/>
  <c r="E8642" i="14"/>
  <c r="E8641" i="14"/>
  <c r="E8640" i="14"/>
  <c r="E8639" i="14"/>
  <c r="E8638" i="14"/>
  <c r="E8637" i="14"/>
  <c r="E8636" i="14"/>
  <c r="E8635" i="14"/>
  <c r="E8634" i="14"/>
  <c r="E8633" i="14"/>
  <c r="E8632" i="14"/>
  <c r="E8631" i="14"/>
  <c r="E8630" i="14"/>
  <c r="E8629" i="14"/>
  <c r="E8628" i="14"/>
  <c r="E8627" i="14"/>
  <c r="E8626" i="14"/>
  <c r="E8625" i="14"/>
  <c r="E8624" i="14"/>
  <c r="E8623" i="14"/>
  <c r="E8622" i="14"/>
  <c r="E8621" i="14"/>
  <c r="E8620" i="14"/>
  <c r="E8619" i="14"/>
  <c r="E8618" i="14"/>
  <c r="E8617" i="14"/>
  <c r="E8616" i="14"/>
  <c r="E8615" i="14"/>
  <c r="E8614" i="14"/>
  <c r="E8613" i="14"/>
  <c r="E8612" i="14"/>
  <c r="E8611" i="14"/>
  <c r="E8610" i="14"/>
  <c r="E8609" i="14"/>
  <c r="E8608" i="14"/>
  <c r="E8607" i="14"/>
  <c r="E8606" i="14"/>
  <c r="E8605" i="14"/>
  <c r="E8604" i="14"/>
  <c r="E8603" i="14"/>
  <c r="E8602" i="14"/>
  <c r="E8601" i="14"/>
  <c r="E8600" i="14"/>
  <c r="E8599" i="14"/>
  <c r="E8598" i="14"/>
  <c r="E8597" i="14"/>
  <c r="E8596" i="14"/>
  <c r="E8595" i="14"/>
  <c r="E8594" i="14"/>
  <c r="E8593" i="14"/>
  <c r="E8592" i="14"/>
  <c r="E8591" i="14"/>
  <c r="E8590" i="14"/>
  <c r="E8589" i="14"/>
  <c r="E8588" i="14"/>
  <c r="E8587" i="14"/>
  <c r="E8586" i="14"/>
  <c r="E8585" i="14"/>
  <c r="E8584" i="14"/>
  <c r="E8583" i="14"/>
  <c r="E8582" i="14"/>
  <c r="E8581" i="14"/>
  <c r="E8580" i="14"/>
  <c r="E8579" i="14"/>
  <c r="E8578" i="14"/>
  <c r="E8577" i="14"/>
  <c r="E8576" i="14"/>
  <c r="E8575" i="14"/>
  <c r="E8574" i="14"/>
  <c r="E8573" i="14"/>
  <c r="E8572" i="14"/>
  <c r="E8571" i="14"/>
  <c r="E8570" i="14"/>
  <c r="E8569" i="14"/>
  <c r="E8568" i="14"/>
  <c r="E8567" i="14"/>
  <c r="E8566" i="14"/>
  <c r="E8565" i="14"/>
  <c r="E8564" i="14"/>
  <c r="E8563" i="14"/>
  <c r="E8562" i="14"/>
  <c r="E8561" i="14"/>
  <c r="E8560" i="14"/>
  <c r="E8559" i="14"/>
  <c r="E8558" i="14"/>
  <c r="E8557" i="14"/>
  <c r="E8556" i="14"/>
  <c r="E8555" i="14"/>
  <c r="E8554" i="14"/>
  <c r="E8553" i="14"/>
  <c r="E8552" i="14"/>
  <c r="E8551" i="14"/>
  <c r="E8550" i="14"/>
  <c r="E8549" i="14"/>
  <c r="E8548" i="14"/>
  <c r="E8547" i="14"/>
  <c r="E8546" i="14"/>
  <c r="E8545" i="14"/>
  <c r="E8544" i="14"/>
  <c r="E8543" i="14"/>
  <c r="E8542" i="14"/>
  <c r="E8541" i="14"/>
  <c r="E8540" i="14"/>
  <c r="E8539" i="14"/>
  <c r="E8538" i="14"/>
  <c r="E8537" i="14"/>
  <c r="E8536" i="14"/>
  <c r="E8535" i="14"/>
  <c r="E8534" i="14"/>
  <c r="E8533" i="14"/>
  <c r="E8532" i="14"/>
  <c r="E8531" i="14"/>
  <c r="E8530" i="14"/>
  <c r="E8529" i="14"/>
  <c r="E8528" i="14"/>
  <c r="E8527" i="14"/>
  <c r="E8526" i="14"/>
  <c r="E8525" i="14"/>
  <c r="E8524" i="14"/>
  <c r="E8523" i="14"/>
  <c r="E8522" i="14"/>
  <c r="E8521" i="14"/>
  <c r="E8520" i="14"/>
  <c r="E8519" i="14"/>
  <c r="E8518" i="14"/>
  <c r="E8517" i="14"/>
  <c r="E8516" i="14"/>
  <c r="E8515" i="14"/>
  <c r="E8514" i="14"/>
  <c r="E8513" i="14"/>
  <c r="E8512" i="14"/>
  <c r="E8511" i="14"/>
  <c r="E8510" i="14"/>
  <c r="E8509" i="14"/>
  <c r="E8508" i="14"/>
  <c r="E8507" i="14"/>
  <c r="E8506" i="14"/>
  <c r="E8505" i="14"/>
  <c r="E8504" i="14"/>
  <c r="E8503" i="14"/>
  <c r="E8502" i="14"/>
  <c r="E8501" i="14"/>
  <c r="E8500" i="14"/>
  <c r="E8499" i="14"/>
  <c r="E8498" i="14"/>
  <c r="E8497" i="14"/>
  <c r="E8496" i="14"/>
  <c r="E8495" i="14"/>
  <c r="E8494" i="14"/>
  <c r="E8493" i="14"/>
  <c r="E8492" i="14"/>
  <c r="E8491" i="14"/>
  <c r="E8490" i="14"/>
  <c r="E8489" i="14"/>
  <c r="E8488" i="14"/>
  <c r="E8487" i="14"/>
  <c r="E8486" i="14"/>
  <c r="E8485" i="14"/>
  <c r="E8484" i="14"/>
  <c r="E8483" i="14"/>
  <c r="E8482" i="14"/>
  <c r="E8481" i="14"/>
  <c r="E8480" i="14"/>
  <c r="E8479" i="14"/>
  <c r="E8478" i="14"/>
  <c r="E8477" i="14"/>
  <c r="E8476" i="14"/>
  <c r="E8475" i="14"/>
  <c r="E8474" i="14"/>
  <c r="E8473" i="14"/>
  <c r="E8472" i="14"/>
  <c r="E8471" i="14"/>
  <c r="E8470" i="14"/>
  <c r="E8469" i="14"/>
  <c r="E8468" i="14"/>
  <c r="E8467" i="14"/>
  <c r="E8466" i="14"/>
  <c r="E8465" i="14"/>
  <c r="E8464" i="14"/>
  <c r="E8463" i="14"/>
  <c r="E8462" i="14"/>
  <c r="E8461" i="14"/>
  <c r="E8460" i="14"/>
  <c r="E8459" i="14"/>
  <c r="E8458" i="14"/>
  <c r="E8457" i="14"/>
  <c r="E8456" i="14"/>
  <c r="E8455" i="14"/>
  <c r="E8454" i="14"/>
  <c r="E8453" i="14"/>
  <c r="E8452" i="14"/>
  <c r="E8451" i="14"/>
  <c r="E8450" i="14"/>
  <c r="E8449" i="14"/>
  <c r="E8448" i="14"/>
  <c r="E8447" i="14"/>
  <c r="E8446" i="14"/>
  <c r="E8445" i="14"/>
  <c r="E8444" i="14"/>
  <c r="E8443" i="14"/>
  <c r="E8442" i="14"/>
  <c r="E8441" i="14"/>
  <c r="E8440" i="14"/>
  <c r="E8439" i="14"/>
  <c r="E8438" i="14"/>
  <c r="E8437" i="14"/>
  <c r="E8436" i="14"/>
  <c r="E8435" i="14"/>
  <c r="E8434" i="14"/>
  <c r="E8433" i="14"/>
  <c r="E8432" i="14"/>
  <c r="E8431" i="14"/>
  <c r="E8430" i="14"/>
  <c r="E8429" i="14"/>
  <c r="E8428" i="14"/>
  <c r="E8427" i="14"/>
  <c r="E8426" i="14"/>
  <c r="E8425" i="14"/>
  <c r="E8424" i="14"/>
  <c r="E8423" i="14"/>
  <c r="E8422" i="14"/>
  <c r="E8421" i="14"/>
  <c r="E8420" i="14"/>
  <c r="E8419" i="14"/>
  <c r="E8418" i="14"/>
  <c r="E8417" i="14"/>
  <c r="E8416" i="14"/>
  <c r="E8415" i="14"/>
  <c r="E8414" i="14"/>
  <c r="E8413" i="14"/>
  <c r="E8412" i="14"/>
  <c r="E8411" i="14"/>
  <c r="E8410" i="14"/>
  <c r="E8409" i="14"/>
  <c r="E8408" i="14"/>
  <c r="E8407" i="14"/>
  <c r="E8406" i="14"/>
  <c r="E8405" i="14"/>
  <c r="E8404" i="14"/>
  <c r="E8403" i="14"/>
  <c r="E8402" i="14"/>
  <c r="E8401" i="14"/>
  <c r="E8400" i="14"/>
  <c r="E8399" i="14"/>
  <c r="E8398" i="14"/>
  <c r="E8397" i="14"/>
  <c r="E8396" i="14"/>
  <c r="E8395" i="14"/>
  <c r="E8394" i="14"/>
  <c r="E8393" i="14"/>
  <c r="E8392" i="14"/>
  <c r="E8391" i="14"/>
  <c r="E8390" i="14"/>
  <c r="E8389" i="14"/>
  <c r="E8388" i="14"/>
  <c r="E8387" i="14"/>
  <c r="E8386" i="14"/>
  <c r="E8385" i="14"/>
  <c r="E8384" i="14"/>
  <c r="E8383" i="14"/>
  <c r="E8382" i="14"/>
  <c r="E8381" i="14"/>
  <c r="E8380" i="14"/>
  <c r="E8379" i="14"/>
  <c r="E8378" i="14"/>
  <c r="E8377" i="14"/>
  <c r="E8376" i="14"/>
  <c r="E8375" i="14"/>
  <c r="E8374" i="14"/>
  <c r="E8373" i="14"/>
  <c r="E8372" i="14"/>
  <c r="E8371" i="14"/>
  <c r="E8370" i="14"/>
  <c r="E8369" i="14"/>
  <c r="E8368" i="14"/>
  <c r="E8367" i="14"/>
  <c r="E8366" i="14"/>
  <c r="E8365" i="14"/>
  <c r="E8364" i="14"/>
  <c r="E8363" i="14"/>
  <c r="E8362" i="14"/>
  <c r="E8361" i="14"/>
  <c r="E8360" i="14"/>
  <c r="E8359" i="14"/>
  <c r="E8358" i="14"/>
  <c r="E8357" i="14"/>
  <c r="E8356" i="14"/>
  <c r="E8355" i="14"/>
  <c r="E8354" i="14"/>
  <c r="E8353" i="14"/>
  <c r="E8352" i="14"/>
  <c r="E8351" i="14"/>
  <c r="E8350" i="14"/>
  <c r="E8349" i="14"/>
  <c r="E8348" i="14"/>
  <c r="E8347" i="14"/>
  <c r="E8346" i="14"/>
  <c r="E8345" i="14"/>
  <c r="E8344" i="14"/>
  <c r="E8343" i="14"/>
  <c r="E8342" i="14"/>
  <c r="E8341" i="14"/>
  <c r="E8340" i="14"/>
  <c r="E8339" i="14"/>
  <c r="E8338" i="14"/>
  <c r="E8337" i="14"/>
  <c r="E8336" i="14"/>
  <c r="E8335" i="14"/>
  <c r="E8334" i="14"/>
  <c r="E8333" i="14"/>
  <c r="E8332" i="14"/>
  <c r="E8331" i="14"/>
  <c r="E8330" i="14"/>
  <c r="E8329" i="14"/>
  <c r="E8328" i="14"/>
  <c r="E8327" i="14"/>
  <c r="E8326" i="14"/>
  <c r="E8325" i="14"/>
  <c r="E8324" i="14"/>
  <c r="E8323" i="14"/>
  <c r="E8322" i="14"/>
  <c r="E8321" i="14"/>
  <c r="E8320" i="14"/>
  <c r="E8319" i="14"/>
  <c r="E8318" i="14"/>
  <c r="E8317" i="14"/>
  <c r="E8316" i="14"/>
  <c r="E8315" i="14"/>
  <c r="E8314" i="14"/>
  <c r="E8313" i="14"/>
  <c r="E8312" i="14"/>
  <c r="E8311" i="14"/>
  <c r="E8310" i="14"/>
  <c r="E8309" i="14"/>
  <c r="E8308" i="14"/>
  <c r="E8307" i="14"/>
  <c r="E8306" i="14"/>
  <c r="E8305" i="14"/>
  <c r="E8304" i="14"/>
  <c r="E8303" i="14"/>
  <c r="E8302" i="14"/>
  <c r="E8301" i="14"/>
  <c r="E8300" i="14"/>
  <c r="E8299" i="14"/>
  <c r="E8298" i="14"/>
  <c r="E8297" i="14"/>
  <c r="E8296" i="14"/>
  <c r="E8295" i="14"/>
  <c r="E8294" i="14"/>
  <c r="E8293" i="14"/>
  <c r="E8292" i="14"/>
  <c r="E8291" i="14"/>
  <c r="E8290" i="14"/>
  <c r="E8289" i="14"/>
  <c r="E8288" i="14"/>
  <c r="E8287" i="14"/>
  <c r="E8286" i="14"/>
  <c r="E8285" i="14"/>
  <c r="E8284" i="14"/>
  <c r="E8283" i="14"/>
  <c r="E8282" i="14"/>
  <c r="E8281" i="14"/>
  <c r="E8280" i="14"/>
  <c r="E8279" i="14"/>
  <c r="E8278" i="14"/>
  <c r="E8277" i="14"/>
  <c r="E8276" i="14"/>
  <c r="E8275" i="14"/>
  <c r="E8274" i="14"/>
  <c r="E8273" i="14"/>
  <c r="E8272" i="14"/>
  <c r="E8271" i="14"/>
  <c r="E8270" i="14"/>
  <c r="E8269" i="14"/>
  <c r="E8268" i="14"/>
  <c r="E8267" i="14"/>
  <c r="E8266" i="14"/>
  <c r="E8265" i="14"/>
  <c r="E8264" i="14"/>
  <c r="E8263" i="14"/>
  <c r="E8262" i="14"/>
  <c r="E8261" i="14"/>
  <c r="E8260" i="14"/>
  <c r="E8259" i="14"/>
  <c r="E8258" i="14"/>
  <c r="E8257" i="14"/>
  <c r="E8256" i="14"/>
  <c r="E8255" i="14"/>
  <c r="E8254" i="14"/>
  <c r="E8253" i="14"/>
  <c r="E8252" i="14"/>
  <c r="E8251" i="14"/>
  <c r="E8250" i="14"/>
  <c r="E8249" i="14"/>
  <c r="E8248" i="14"/>
  <c r="E8247" i="14"/>
  <c r="E8246" i="14"/>
  <c r="E8245" i="14"/>
  <c r="E8244" i="14"/>
  <c r="E8243" i="14"/>
  <c r="E8242" i="14"/>
  <c r="E8241" i="14"/>
  <c r="E8240" i="14"/>
  <c r="E8239" i="14"/>
  <c r="E8238" i="14"/>
  <c r="E8237" i="14"/>
  <c r="E8236" i="14"/>
  <c r="E8235" i="14"/>
  <c r="E8234" i="14"/>
  <c r="E8233" i="14"/>
  <c r="E8232" i="14"/>
  <c r="E8231" i="14"/>
  <c r="E8230" i="14"/>
  <c r="E8229" i="14"/>
  <c r="E8228" i="14"/>
  <c r="E8227" i="14"/>
  <c r="E8226" i="14"/>
  <c r="E8225" i="14"/>
  <c r="E8224" i="14"/>
  <c r="E8223" i="14"/>
  <c r="E8222" i="14"/>
  <c r="E8221" i="14"/>
  <c r="E8220" i="14"/>
  <c r="E8219" i="14"/>
  <c r="E8218" i="14"/>
  <c r="E8217" i="14"/>
  <c r="E8216" i="14"/>
  <c r="E8215" i="14"/>
  <c r="E8214" i="14"/>
  <c r="E8213" i="14"/>
  <c r="E8212" i="14"/>
  <c r="E8211" i="14"/>
  <c r="E8210" i="14"/>
  <c r="E8209" i="14"/>
  <c r="E8208" i="14"/>
  <c r="E8207" i="14"/>
  <c r="E8206" i="14"/>
  <c r="E8205" i="14"/>
  <c r="E8204" i="14"/>
  <c r="E8203" i="14"/>
  <c r="E8202" i="14"/>
  <c r="E8201" i="14"/>
  <c r="E8200" i="14"/>
  <c r="E8199" i="14"/>
  <c r="E8198" i="14"/>
  <c r="E8197" i="14"/>
  <c r="E8196" i="14"/>
  <c r="E8195" i="14"/>
  <c r="E8194" i="14"/>
  <c r="E8193" i="14"/>
  <c r="E8192" i="14"/>
  <c r="E8191" i="14"/>
  <c r="E8190" i="14"/>
  <c r="E8189" i="14"/>
  <c r="E8188" i="14"/>
  <c r="E8187" i="14"/>
  <c r="E8186" i="14"/>
  <c r="E8185" i="14"/>
  <c r="E8184" i="14"/>
  <c r="E8183" i="14"/>
  <c r="E8182" i="14"/>
  <c r="E8181" i="14"/>
  <c r="E8180" i="14"/>
  <c r="E8179" i="14"/>
  <c r="E8178" i="14"/>
  <c r="E8177" i="14"/>
  <c r="E8176" i="14"/>
  <c r="E8175" i="14"/>
  <c r="E8174" i="14"/>
  <c r="E8173" i="14"/>
  <c r="E8172" i="14"/>
  <c r="E8171" i="14"/>
  <c r="E8170" i="14"/>
  <c r="E8169" i="14"/>
  <c r="E8168" i="14"/>
  <c r="E8167" i="14"/>
  <c r="E8166" i="14"/>
  <c r="E8165" i="14"/>
  <c r="E8164" i="14"/>
  <c r="E8163" i="14"/>
  <c r="E8162" i="14"/>
  <c r="E8161" i="14"/>
  <c r="E8160" i="14"/>
  <c r="E8159" i="14"/>
  <c r="E8158" i="14"/>
  <c r="E8157" i="14"/>
  <c r="E8156" i="14"/>
  <c r="E8155" i="14"/>
  <c r="E8154" i="14"/>
  <c r="E8153" i="14"/>
  <c r="E8152" i="14"/>
  <c r="E8151" i="14"/>
  <c r="E8150" i="14"/>
  <c r="E8149" i="14"/>
  <c r="E8148" i="14"/>
  <c r="E8147" i="14"/>
  <c r="E8146" i="14"/>
  <c r="E8145" i="14"/>
  <c r="E8144" i="14"/>
  <c r="E8143" i="14"/>
  <c r="E8142" i="14"/>
  <c r="E8141" i="14"/>
  <c r="E8140" i="14"/>
  <c r="E8139" i="14"/>
  <c r="E8138" i="14"/>
  <c r="E8137" i="14"/>
  <c r="E8136" i="14"/>
  <c r="E8135" i="14"/>
  <c r="E8134" i="14"/>
  <c r="E8133" i="14"/>
  <c r="E8132" i="14"/>
  <c r="E8131" i="14"/>
  <c r="E8130" i="14"/>
  <c r="E8129" i="14"/>
  <c r="E8128" i="14"/>
  <c r="E8127" i="14"/>
  <c r="E8126" i="14"/>
  <c r="E8125" i="14"/>
  <c r="E8124" i="14"/>
  <c r="E8123" i="14"/>
  <c r="E8122" i="14"/>
  <c r="E8121" i="14"/>
  <c r="E8120" i="14"/>
  <c r="E8119" i="14"/>
  <c r="E8118" i="14"/>
  <c r="E8117" i="14"/>
  <c r="E8116" i="14"/>
  <c r="E8115" i="14"/>
  <c r="E8114" i="14"/>
  <c r="E8113" i="14"/>
  <c r="E8112" i="14"/>
  <c r="E8111" i="14"/>
  <c r="E8110" i="14"/>
  <c r="E8109" i="14"/>
  <c r="E8108" i="14"/>
  <c r="E8107" i="14"/>
  <c r="E8106" i="14"/>
  <c r="E8105" i="14"/>
  <c r="E8104" i="14"/>
  <c r="E8103" i="14"/>
  <c r="E8102" i="14"/>
  <c r="E8101" i="14"/>
  <c r="E8100" i="14"/>
  <c r="E8099" i="14"/>
  <c r="E8098" i="14"/>
  <c r="E8097" i="14"/>
  <c r="E8096" i="14"/>
  <c r="E8095" i="14"/>
  <c r="E8094" i="14"/>
  <c r="E8093" i="14"/>
  <c r="E8092" i="14"/>
  <c r="E8091" i="14"/>
  <c r="E8090" i="14"/>
  <c r="E8089" i="14"/>
  <c r="E8088" i="14"/>
  <c r="E8087" i="14"/>
  <c r="E8086" i="14"/>
  <c r="E8085" i="14"/>
  <c r="E8084" i="14"/>
  <c r="E8083" i="14"/>
  <c r="E8082" i="14"/>
  <c r="E8081" i="14"/>
  <c r="E8080" i="14"/>
  <c r="E8079" i="14"/>
  <c r="E8078" i="14"/>
  <c r="E8077" i="14"/>
  <c r="E8076" i="14"/>
  <c r="E8075" i="14"/>
  <c r="E8074" i="14"/>
  <c r="E8073" i="14"/>
  <c r="E8072" i="14"/>
  <c r="E8071" i="14"/>
  <c r="E8070" i="14"/>
  <c r="E8069" i="14"/>
  <c r="E8068" i="14"/>
  <c r="E8067" i="14"/>
  <c r="E8066" i="14"/>
  <c r="E8065" i="14"/>
  <c r="E8064" i="14"/>
  <c r="E8063" i="14"/>
  <c r="E8062" i="14"/>
  <c r="E8061" i="14"/>
  <c r="E8060" i="14"/>
  <c r="E8059" i="14"/>
  <c r="E8058" i="14"/>
  <c r="E8057" i="14"/>
  <c r="E8056" i="14"/>
  <c r="E8055" i="14"/>
  <c r="E8054" i="14"/>
  <c r="E8053" i="14"/>
  <c r="E8052" i="14"/>
  <c r="E8051" i="14"/>
  <c r="E8050" i="14"/>
  <c r="E8049" i="14"/>
  <c r="E8048" i="14"/>
  <c r="E8047" i="14"/>
  <c r="E8046" i="14"/>
  <c r="E8045" i="14"/>
  <c r="E8044" i="14"/>
  <c r="E8043" i="14"/>
  <c r="E8042" i="14"/>
  <c r="E8041" i="14"/>
  <c r="E8040" i="14"/>
  <c r="E8039" i="14"/>
  <c r="E8038" i="14"/>
  <c r="E8037" i="14"/>
  <c r="E8036" i="14"/>
  <c r="E8035" i="14"/>
  <c r="E8034" i="14"/>
  <c r="E8033" i="14"/>
  <c r="E8032" i="14"/>
  <c r="E8031" i="14"/>
  <c r="E8030" i="14"/>
  <c r="E8029" i="14"/>
  <c r="E8028" i="14"/>
  <c r="E8027" i="14"/>
  <c r="E8026" i="14"/>
  <c r="E8025" i="14"/>
  <c r="E8024" i="14"/>
  <c r="E8023" i="14"/>
  <c r="E8022" i="14"/>
  <c r="E8021" i="14"/>
  <c r="E8020" i="14"/>
  <c r="E8019" i="14"/>
  <c r="E8018" i="14"/>
  <c r="E8017" i="14"/>
  <c r="E8016" i="14"/>
  <c r="E8015" i="14"/>
  <c r="E8014" i="14"/>
  <c r="E8013" i="14"/>
  <c r="E8012" i="14"/>
  <c r="E8011" i="14"/>
  <c r="E8010" i="14"/>
  <c r="E8009" i="14"/>
  <c r="E8008" i="14"/>
  <c r="E8007" i="14"/>
  <c r="E8006" i="14"/>
  <c r="E8005" i="14"/>
  <c r="E8004" i="14"/>
  <c r="E8003" i="14"/>
  <c r="E8002" i="14"/>
  <c r="E8001" i="14"/>
  <c r="E8000" i="14"/>
  <c r="E7999" i="14"/>
  <c r="E7998" i="14"/>
  <c r="E7997" i="14"/>
  <c r="E7996" i="14"/>
  <c r="E7995" i="14"/>
  <c r="E7994" i="14"/>
  <c r="E7993" i="14"/>
  <c r="E7992" i="14"/>
  <c r="E7991" i="14"/>
  <c r="E7990" i="14"/>
  <c r="E7989" i="14"/>
  <c r="E7988" i="14"/>
  <c r="E7987" i="14"/>
  <c r="E7986" i="14"/>
  <c r="E7985" i="14"/>
  <c r="E7984" i="14"/>
  <c r="E7983" i="14"/>
  <c r="E7982" i="14"/>
  <c r="E7981" i="14"/>
  <c r="E7980" i="14"/>
  <c r="E7979" i="14"/>
  <c r="E7978" i="14"/>
  <c r="E7977" i="14"/>
  <c r="E7976" i="14"/>
  <c r="E7975" i="14"/>
  <c r="E7974" i="14"/>
  <c r="E7973" i="14"/>
  <c r="E7972" i="14"/>
  <c r="E7971" i="14"/>
  <c r="E7970" i="14"/>
  <c r="E7969" i="14"/>
  <c r="E7968" i="14"/>
  <c r="E7967" i="14"/>
  <c r="E7966" i="14"/>
  <c r="E7965" i="14"/>
  <c r="E7964" i="14"/>
  <c r="E7963" i="14"/>
  <c r="E7962" i="14"/>
  <c r="E7961" i="14"/>
  <c r="E7960" i="14"/>
  <c r="E7959" i="14"/>
  <c r="E7958" i="14"/>
  <c r="E7957" i="14"/>
  <c r="E7956" i="14"/>
  <c r="E7955" i="14"/>
  <c r="E7954" i="14"/>
  <c r="E7953" i="14"/>
  <c r="E7952" i="14"/>
  <c r="E7951" i="14"/>
  <c r="E7950" i="14"/>
  <c r="E7949" i="14"/>
  <c r="E7948" i="14"/>
  <c r="E7947" i="14"/>
  <c r="E7946" i="14"/>
  <c r="E7945" i="14"/>
  <c r="E7944" i="14"/>
  <c r="E7943" i="14"/>
  <c r="E7942" i="14"/>
  <c r="E7941" i="14"/>
  <c r="E7940" i="14"/>
  <c r="E7939" i="14"/>
  <c r="E7938" i="14"/>
  <c r="E7937" i="14"/>
  <c r="E7936" i="14"/>
  <c r="E7935" i="14"/>
  <c r="E7934" i="14"/>
  <c r="E7933" i="14"/>
  <c r="E7932" i="14"/>
  <c r="E7931" i="14"/>
  <c r="E7930" i="14"/>
  <c r="E7929" i="14"/>
  <c r="E7928" i="14"/>
  <c r="E7927" i="14"/>
  <c r="E7926" i="14"/>
  <c r="E7925" i="14"/>
  <c r="E7924" i="14"/>
  <c r="E7923" i="14"/>
  <c r="E7922" i="14"/>
  <c r="E7921" i="14"/>
  <c r="E7920" i="14"/>
  <c r="E7919" i="14"/>
  <c r="E7918" i="14"/>
  <c r="E7917" i="14"/>
  <c r="E7916" i="14"/>
  <c r="E7915" i="14"/>
  <c r="E7914" i="14"/>
  <c r="E7913" i="14"/>
  <c r="E7912" i="14"/>
  <c r="E7911" i="14"/>
  <c r="E7910" i="14"/>
  <c r="E7909" i="14"/>
  <c r="E7908" i="14"/>
  <c r="E7907" i="14"/>
  <c r="E7906" i="14"/>
  <c r="E7905" i="14"/>
  <c r="E7904" i="14"/>
  <c r="E7903" i="14"/>
  <c r="E7902" i="14"/>
  <c r="E7901" i="14"/>
  <c r="E7900" i="14"/>
  <c r="E7899" i="14"/>
  <c r="E7898" i="14"/>
  <c r="E7897" i="14"/>
  <c r="E7896" i="14"/>
  <c r="E7895" i="14"/>
  <c r="E7894" i="14"/>
  <c r="E7893" i="14"/>
  <c r="E7892" i="14"/>
  <c r="E7891" i="14"/>
  <c r="E7890" i="14"/>
  <c r="E7889" i="14"/>
  <c r="E7888" i="14"/>
  <c r="E7887" i="14"/>
  <c r="E7886" i="14"/>
  <c r="E7885" i="14"/>
  <c r="E7884" i="14"/>
  <c r="E7883" i="14"/>
  <c r="E7882" i="14"/>
  <c r="E7881" i="14"/>
  <c r="E7880" i="14"/>
  <c r="E7879" i="14"/>
  <c r="E7878" i="14"/>
  <c r="E7877" i="14"/>
  <c r="E7876" i="14"/>
  <c r="E7875" i="14"/>
  <c r="E7874" i="14"/>
  <c r="E7873" i="14"/>
  <c r="E7872" i="14"/>
  <c r="E7871" i="14"/>
  <c r="E7870" i="14"/>
  <c r="E7869" i="14"/>
  <c r="E7868" i="14"/>
  <c r="E7867" i="14"/>
  <c r="E7866" i="14"/>
  <c r="E7865" i="14"/>
  <c r="E7864" i="14"/>
  <c r="E7863" i="14"/>
  <c r="E7862" i="14"/>
  <c r="E7861" i="14"/>
  <c r="E7860" i="14"/>
  <c r="E7859" i="14"/>
  <c r="E7858" i="14"/>
  <c r="E7857" i="14"/>
  <c r="E7856" i="14"/>
  <c r="E7855" i="14"/>
  <c r="E7854" i="14"/>
  <c r="E7853" i="14"/>
  <c r="E7852" i="14"/>
  <c r="E7851" i="14"/>
  <c r="E7850" i="14"/>
  <c r="E7849" i="14"/>
  <c r="E7848" i="14"/>
  <c r="E7847" i="14"/>
  <c r="E7846" i="14"/>
  <c r="E7845" i="14"/>
  <c r="E7844" i="14"/>
  <c r="E7843" i="14"/>
  <c r="E7842" i="14"/>
  <c r="E7841" i="14"/>
  <c r="E7840" i="14"/>
  <c r="E7839" i="14"/>
  <c r="E7838" i="14"/>
  <c r="E7837" i="14"/>
  <c r="E7836" i="14"/>
  <c r="E7835" i="14"/>
  <c r="E7834" i="14"/>
  <c r="E7833" i="14"/>
  <c r="E7832" i="14"/>
  <c r="E7831" i="14"/>
  <c r="E7830" i="14"/>
  <c r="E7829" i="14"/>
  <c r="E7828" i="14"/>
  <c r="E7827" i="14"/>
  <c r="E7826" i="14"/>
  <c r="E7825" i="14"/>
  <c r="E7824" i="14"/>
  <c r="E7823" i="14"/>
  <c r="E7822" i="14"/>
  <c r="E7821" i="14"/>
  <c r="E7820" i="14"/>
  <c r="E7819" i="14"/>
  <c r="E7818" i="14"/>
  <c r="E7817" i="14"/>
  <c r="E7816" i="14"/>
  <c r="E7815" i="14"/>
  <c r="E7814" i="14"/>
  <c r="E7813" i="14"/>
  <c r="E7812" i="14"/>
  <c r="E7811" i="14"/>
  <c r="E7810" i="14"/>
  <c r="E7809" i="14"/>
  <c r="E7808" i="14"/>
  <c r="E7807" i="14"/>
  <c r="E7806" i="14"/>
  <c r="E7805" i="14"/>
  <c r="E7804" i="14"/>
  <c r="E7803" i="14"/>
  <c r="E7802" i="14"/>
  <c r="E7801" i="14"/>
  <c r="E7800" i="14"/>
  <c r="E7799" i="14"/>
  <c r="E7798" i="14"/>
  <c r="E7797" i="14"/>
  <c r="E7796" i="14"/>
  <c r="E7795" i="14"/>
  <c r="E7794" i="14"/>
  <c r="E7793" i="14"/>
  <c r="E7792" i="14"/>
  <c r="E7791" i="14"/>
  <c r="E7790" i="14"/>
  <c r="E7789" i="14"/>
  <c r="E7788" i="14"/>
  <c r="E7787" i="14"/>
  <c r="E7786" i="14"/>
  <c r="E7785" i="14"/>
  <c r="E7784" i="14"/>
  <c r="E7783" i="14"/>
  <c r="E7782" i="14"/>
  <c r="E7781" i="14"/>
  <c r="E7780" i="14"/>
  <c r="E7779" i="14"/>
  <c r="E7778" i="14"/>
  <c r="E7777" i="14"/>
  <c r="E7776" i="14"/>
  <c r="E7775" i="14"/>
  <c r="E7774" i="14"/>
  <c r="E7773" i="14"/>
  <c r="E7772" i="14"/>
  <c r="E7771" i="14"/>
  <c r="E7770" i="14"/>
  <c r="E7769" i="14"/>
  <c r="E7768" i="14"/>
  <c r="E7767" i="14"/>
  <c r="E7766" i="14"/>
  <c r="E7765" i="14"/>
  <c r="E7764" i="14"/>
  <c r="E7763" i="14"/>
  <c r="E7762" i="14"/>
  <c r="E7761" i="14"/>
  <c r="E7760" i="14"/>
  <c r="E7759" i="14"/>
  <c r="E7758" i="14"/>
  <c r="E7757" i="14"/>
  <c r="E7756" i="14"/>
  <c r="E7755" i="14"/>
  <c r="E7754" i="14"/>
  <c r="E7753" i="14"/>
  <c r="E7752" i="14"/>
  <c r="E7751" i="14"/>
  <c r="E7750" i="14"/>
  <c r="E7749" i="14"/>
  <c r="E7748" i="14"/>
  <c r="E7747" i="14"/>
  <c r="E7746" i="14"/>
  <c r="E7745" i="14"/>
  <c r="E7744" i="14"/>
  <c r="E7743" i="14"/>
  <c r="E7742" i="14"/>
  <c r="E7741" i="14"/>
  <c r="E7740" i="14"/>
  <c r="E7739" i="14"/>
  <c r="E7738" i="14"/>
  <c r="E7737" i="14"/>
  <c r="E7736" i="14"/>
  <c r="E7735" i="14"/>
  <c r="E7734" i="14"/>
  <c r="E7733" i="14"/>
  <c r="E7732" i="14"/>
  <c r="E7731" i="14"/>
  <c r="E7730" i="14"/>
  <c r="E7729" i="14"/>
  <c r="E7728" i="14"/>
  <c r="E7727" i="14"/>
  <c r="E7726" i="14"/>
  <c r="E7725" i="14"/>
  <c r="E7724" i="14"/>
  <c r="E7723" i="14"/>
  <c r="E7722" i="14"/>
  <c r="E7721" i="14"/>
  <c r="E7720" i="14"/>
  <c r="E7719" i="14"/>
  <c r="E7718" i="14"/>
  <c r="E7717" i="14"/>
  <c r="E7716" i="14"/>
  <c r="E7715" i="14"/>
  <c r="E7714" i="14"/>
  <c r="E7713" i="14"/>
  <c r="E7712" i="14"/>
  <c r="E7711" i="14"/>
  <c r="E7710" i="14"/>
  <c r="E7709" i="14"/>
  <c r="E7708" i="14"/>
  <c r="E7707" i="14"/>
  <c r="E7706" i="14"/>
  <c r="E7705" i="14"/>
  <c r="E7704" i="14"/>
  <c r="E7703" i="14"/>
  <c r="E7702" i="14"/>
  <c r="E7701" i="14"/>
  <c r="E7700" i="14"/>
  <c r="E7699" i="14"/>
  <c r="E7698" i="14"/>
  <c r="E7697" i="14"/>
  <c r="E7696" i="14"/>
  <c r="E7695" i="14"/>
  <c r="E7694" i="14"/>
  <c r="E7693" i="14"/>
  <c r="E7692" i="14"/>
  <c r="E7691" i="14"/>
  <c r="E7690" i="14"/>
  <c r="E7689" i="14"/>
  <c r="E7688" i="14"/>
  <c r="E7687" i="14"/>
  <c r="E7686" i="14"/>
  <c r="E7685" i="14"/>
  <c r="E7684" i="14"/>
  <c r="E7683" i="14"/>
  <c r="E7682" i="14"/>
  <c r="E7681" i="14"/>
  <c r="E7680" i="14"/>
  <c r="E7679" i="14"/>
  <c r="E7678" i="14"/>
  <c r="E7677" i="14"/>
  <c r="E7676" i="14"/>
  <c r="E7675" i="14"/>
  <c r="E7674" i="14"/>
  <c r="E7673" i="14"/>
  <c r="E7672" i="14"/>
  <c r="E7671" i="14"/>
  <c r="E7670" i="14"/>
  <c r="E7669" i="14"/>
  <c r="E7668" i="14"/>
  <c r="E7667" i="14"/>
  <c r="E7666" i="14"/>
  <c r="E7665" i="14"/>
  <c r="E7664" i="14"/>
  <c r="E7663" i="14"/>
  <c r="E7662" i="14"/>
  <c r="E7661" i="14"/>
  <c r="E7660" i="14"/>
  <c r="E7659" i="14"/>
  <c r="E7658" i="14"/>
  <c r="E7657" i="14"/>
  <c r="E7656" i="14"/>
  <c r="E7655" i="14"/>
  <c r="E7654" i="14"/>
  <c r="E7653" i="14"/>
  <c r="E7652" i="14"/>
  <c r="E7651" i="14"/>
  <c r="E7650" i="14"/>
  <c r="E7649" i="14"/>
  <c r="E7648" i="14"/>
  <c r="E7647" i="14"/>
  <c r="E7646" i="14"/>
  <c r="E7645" i="14"/>
  <c r="E7644" i="14"/>
  <c r="E7643" i="14"/>
  <c r="E7642" i="14"/>
  <c r="E7641" i="14"/>
  <c r="E7640" i="14"/>
  <c r="E7639" i="14"/>
  <c r="E7638" i="14"/>
  <c r="E7637" i="14"/>
  <c r="E7636" i="14"/>
  <c r="E7635" i="14"/>
  <c r="E7634" i="14"/>
  <c r="E7633" i="14"/>
  <c r="E7632" i="14"/>
  <c r="E7631" i="14"/>
  <c r="E7630" i="14"/>
  <c r="E7629" i="14"/>
  <c r="E7628" i="14"/>
  <c r="E7627" i="14"/>
  <c r="E7626" i="14"/>
  <c r="E7625" i="14"/>
  <c r="E7624" i="14"/>
  <c r="E7623" i="14"/>
  <c r="E7622" i="14"/>
  <c r="E7621" i="14"/>
  <c r="E7620" i="14"/>
  <c r="E7619" i="14"/>
  <c r="E7618" i="14"/>
  <c r="E7617" i="14"/>
  <c r="E7616" i="14"/>
  <c r="E7615" i="14"/>
  <c r="E7614" i="14"/>
  <c r="E7613" i="14"/>
  <c r="E7612" i="14"/>
  <c r="E7611" i="14"/>
  <c r="E7610" i="14"/>
  <c r="E7609" i="14"/>
  <c r="E7608" i="14"/>
  <c r="E7607" i="14"/>
  <c r="E7606" i="14"/>
  <c r="E7605" i="14"/>
  <c r="E7604" i="14"/>
  <c r="E7603" i="14"/>
  <c r="E7602" i="14"/>
  <c r="E7601" i="14"/>
  <c r="E7600" i="14"/>
  <c r="E7599" i="14"/>
  <c r="E7598" i="14"/>
  <c r="E7597" i="14"/>
  <c r="E7596" i="14"/>
  <c r="E7595" i="14"/>
  <c r="E7594" i="14"/>
  <c r="E7593" i="14"/>
  <c r="E7592" i="14"/>
  <c r="E7591" i="14"/>
  <c r="E7590" i="14"/>
  <c r="E7589" i="14"/>
  <c r="E7588" i="14"/>
  <c r="E7587" i="14"/>
  <c r="E7586" i="14"/>
  <c r="E7585" i="14"/>
  <c r="E7584" i="14"/>
  <c r="E7583" i="14"/>
  <c r="E7582" i="14"/>
  <c r="E7581" i="14"/>
  <c r="E7580" i="14"/>
  <c r="E7579" i="14"/>
  <c r="E7578" i="14"/>
  <c r="E7577" i="14"/>
  <c r="E7576" i="14"/>
  <c r="E7575" i="14"/>
  <c r="E7574" i="14"/>
  <c r="E7573" i="14"/>
  <c r="E7572" i="14"/>
  <c r="E7571" i="14"/>
  <c r="E7570" i="14"/>
  <c r="E7569" i="14"/>
  <c r="E7568" i="14"/>
  <c r="E7567" i="14"/>
  <c r="E7566" i="14"/>
  <c r="E7565" i="14"/>
  <c r="E7564" i="14"/>
  <c r="E7563" i="14"/>
  <c r="E7562" i="14"/>
  <c r="E7561" i="14"/>
  <c r="E7560" i="14"/>
  <c r="E7559" i="14"/>
  <c r="E7558" i="14"/>
  <c r="E7557" i="14"/>
  <c r="E7556" i="14"/>
  <c r="E7555" i="14"/>
  <c r="E7554" i="14"/>
  <c r="E7553" i="14"/>
  <c r="E7552" i="14"/>
  <c r="E7551" i="14"/>
  <c r="E7550" i="14"/>
  <c r="E7549" i="14"/>
  <c r="E7548" i="14"/>
  <c r="E7547" i="14"/>
  <c r="E7546" i="14"/>
  <c r="E7545" i="14"/>
  <c r="E7544" i="14"/>
  <c r="E7543" i="14"/>
  <c r="E7542" i="14"/>
  <c r="E7541" i="14"/>
  <c r="E7540" i="14"/>
  <c r="E7539" i="14"/>
  <c r="E7538" i="14"/>
  <c r="E7537" i="14"/>
  <c r="E7536" i="14"/>
  <c r="E7535" i="14"/>
  <c r="E7534" i="14"/>
  <c r="E7533" i="14"/>
  <c r="E7532" i="14"/>
  <c r="E7531" i="14"/>
  <c r="E7530" i="14"/>
  <c r="E7529" i="14"/>
  <c r="E7528" i="14"/>
  <c r="E7527" i="14"/>
  <c r="E7526" i="14"/>
  <c r="E7525" i="14"/>
  <c r="E7524" i="14"/>
  <c r="E7523" i="14"/>
  <c r="E7522" i="14"/>
  <c r="E7521" i="14"/>
  <c r="E7520" i="14"/>
  <c r="E7519" i="14"/>
  <c r="E7518" i="14"/>
  <c r="E7517" i="14"/>
  <c r="E7516" i="14"/>
  <c r="E7515" i="14"/>
  <c r="E7514" i="14"/>
  <c r="E7513" i="14"/>
  <c r="E7512" i="14"/>
  <c r="E7511" i="14"/>
  <c r="E7510" i="14"/>
  <c r="E7509" i="14"/>
  <c r="E7508" i="14"/>
  <c r="E7507" i="14"/>
  <c r="E7506" i="14"/>
  <c r="E7505" i="14"/>
  <c r="E7504" i="14"/>
  <c r="E7503" i="14"/>
  <c r="E7502" i="14"/>
  <c r="E7501" i="14"/>
  <c r="E7500" i="14"/>
  <c r="E7499" i="14"/>
  <c r="E7498" i="14"/>
  <c r="E7497" i="14"/>
  <c r="E7496" i="14"/>
  <c r="E7495" i="14"/>
  <c r="E7494" i="14"/>
  <c r="E7493" i="14"/>
  <c r="E7492" i="14"/>
  <c r="E7491" i="14"/>
  <c r="E7490" i="14"/>
  <c r="E7489" i="14"/>
  <c r="E7488" i="14"/>
  <c r="E7487" i="14"/>
  <c r="E7486" i="14"/>
  <c r="E7485" i="14"/>
  <c r="E7484" i="14"/>
  <c r="E7483" i="14"/>
  <c r="E7482" i="14"/>
  <c r="E7481" i="14"/>
  <c r="E7480" i="14"/>
  <c r="E7479" i="14"/>
  <c r="E7478" i="14"/>
  <c r="E7477" i="14"/>
  <c r="E7476" i="14"/>
  <c r="E7475" i="14"/>
  <c r="E7474" i="14"/>
  <c r="E7473" i="14"/>
  <c r="E7472" i="14"/>
  <c r="E7471" i="14"/>
  <c r="E7470" i="14"/>
  <c r="E7469" i="14"/>
  <c r="E7468" i="14"/>
  <c r="E7467" i="14"/>
  <c r="E7466" i="14"/>
  <c r="E7465" i="14"/>
  <c r="E7464" i="14"/>
  <c r="E7463" i="14"/>
  <c r="E7462" i="14"/>
  <c r="E7461" i="14"/>
  <c r="E7460" i="14"/>
  <c r="E7459" i="14"/>
  <c r="E7458" i="14"/>
  <c r="E7457" i="14"/>
  <c r="E7456" i="14"/>
  <c r="E7455" i="14"/>
  <c r="E7454" i="14"/>
  <c r="E7453" i="14"/>
  <c r="E7452" i="14"/>
  <c r="E7451" i="14"/>
  <c r="E7450" i="14"/>
  <c r="E7449" i="14"/>
  <c r="E7448" i="14"/>
  <c r="E7447" i="14"/>
  <c r="E7446" i="14"/>
  <c r="E7445" i="14"/>
  <c r="E7444" i="14"/>
  <c r="E7443" i="14"/>
  <c r="E7442" i="14"/>
  <c r="E7441" i="14"/>
  <c r="E7440" i="14"/>
  <c r="E7439" i="14"/>
  <c r="E7438" i="14"/>
  <c r="E7437" i="14"/>
  <c r="E7436" i="14"/>
  <c r="E7435" i="14"/>
  <c r="E7434" i="14"/>
  <c r="E7433" i="14"/>
  <c r="E7432" i="14"/>
  <c r="E7431" i="14"/>
  <c r="E7430" i="14"/>
  <c r="E7429" i="14"/>
  <c r="E7428" i="14"/>
  <c r="E7427" i="14"/>
  <c r="E7426" i="14"/>
  <c r="E7425" i="14"/>
  <c r="E7424" i="14"/>
  <c r="E7423" i="14"/>
  <c r="E7422" i="14"/>
  <c r="E7421" i="14"/>
  <c r="E7420" i="14"/>
  <c r="E7419" i="14"/>
  <c r="E7418" i="14"/>
  <c r="E7417" i="14"/>
  <c r="E7416" i="14"/>
  <c r="E7415" i="14"/>
  <c r="E7414" i="14"/>
  <c r="E7413" i="14"/>
  <c r="E7412" i="14"/>
  <c r="E7411" i="14"/>
  <c r="E7410" i="14"/>
  <c r="E7409" i="14"/>
  <c r="E7408" i="14"/>
  <c r="E7407" i="14"/>
  <c r="E7406" i="14"/>
  <c r="E7405" i="14"/>
  <c r="E7404" i="14"/>
  <c r="E7403" i="14"/>
  <c r="E7402" i="14"/>
  <c r="E7401" i="14"/>
  <c r="E7400" i="14"/>
  <c r="E7399" i="14"/>
  <c r="E7398" i="14"/>
  <c r="E7397" i="14"/>
  <c r="E7396" i="14"/>
  <c r="E7395" i="14"/>
  <c r="E7394" i="14"/>
  <c r="E7393" i="14"/>
  <c r="E7392" i="14"/>
  <c r="E7391" i="14"/>
  <c r="E7390" i="14"/>
  <c r="E7389" i="14"/>
  <c r="E7388" i="14"/>
  <c r="E7387" i="14"/>
  <c r="E7386" i="14"/>
  <c r="E7385" i="14"/>
  <c r="E7384" i="14"/>
  <c r="E7383" i="14"/>
  <c r="E7382" i="14"/>
  <c r="E7381" i="14"/>
  <c r="E7380" i="14"/>
  <c r="E7379" i="14"/>
  <c r="E7378" i="14"/>
  <c r="E7377" i="14"/>
  <c r="E7376" i="14"/>
  <c r="E7375" i="14"/>
  <c r="E7374" i="14"/>
  <c r="E7373" i="14"/>
  <c r="E7372" i="14"/>
  <c r="E7371" i="14"/>
  <c r="E7370" i="14"/>
  <c r="E7369" i="14"/>
  <c r="E7368" i="14"/>
  <c r="E7367" i="14"/>
  <c r="E7366" i="14"/>
  <c r="E7365" i="14"/>
  <c r="E7364" i="14"/>
  <c r="E7363" i="14"/>
  <c r="E7362" i="14"/>
  <c r="E7361" i="14"/>
  <c r="E7360" i="14"/>
  <c r="E7359" i="14"/>
  <c r="E7358" i="14"/>
  <c r="E7357" i="14"/>
  <c r="E7356" i="14"/>
  <c r="E7355" i="14"/>
  <c r="E7354" i="14"/>
  <c r="E7353" i="14"/>
  <c r="E7352" i="14"/>
  <c r="E7351" i="14"/>
  <c r="E7350" i="14"/>
  <c r="E7349" i="14"/>
  <c r="E7348" i="14"/>
  <c r="E7347" i="14"/>
  <c r="E7346" i="14"/>
  <c r="E7345" i="14"/>
  <c r="E7344" i="14"/>
  <c r="E7343" i="14"/>
  <c r="E7342" i="14"/>
  <c r="E7341" i="14"/>
  <c r="E7340" i="14"/>
  <c r="E7339" i="14"/>
  <c r="E7338" i="14"/>
  <c r="E7337" i="14"/>
  <c r="E7336" i="14"/>
  <c r="E7335" i="14"/>
  <c r="E7334" i="14"/>
  <c r="E7333" i="14"/>
  <c r="E7332" i="14"/>
  <c r="E7331" i="14"/>
  <c r="E7330" i="14"/>
  <c r="E7329" i="14"/>
  <c r="E7328" i="14"/>
  <c r="E7327" i="14"/>
  <c r="E7326" i="14"/>
  <c r="E7325" i="14"/>
  <c r="E7324" i="14"/>
  <c r="E7323" i="14"/>
  <c r="E7322" i="14"/>
  <c r="E7321" i="14"/>
  <c r="E7320" i="14"/>
  <c r="E7319" i="14"/>
  <c r="E7318" i="14"/>
  <c r="E7317" i="14"/>
  <c r="E7316" i="14"/>
  <c r="E7315" i="14"/>
  <c r="E7314" i="14"/>
  <c r="E7313" i="14"/>
  <c r="E7312" i="14"/>
  <c r="E7311" i="14"/>
  <c r="E7310" i="14"/>
  <c r="E7309" i="14"/>
  <c r="E7308" i="14"/>
  <c r="E7307" i="14"/>
  <c r="E7306" i="14"/>
  <c r="E7305" i="14"/>
  <c r="E7304" i="14"/>
  <c r="E7303" i="14"/>
  <c r="E7302" i="14"/>
  <c r="E7301" i="14"/>
  <c r="E7300" i="14"/>
  <c r="E7299" i="14"/>
  <c r="E7298" i="14"/>
  <c r="E7297" i="14"/>
  <c r="E7296" i="14"/>
  <c r="E7295" i="14"/>
  <c r="E7294" i="14"/>
  <c r="E7293" i="14"/>
  <c r="E7292" i="14"/>
  <c r="E7291" i="14"/>
  <c r="E7290" i="14"/>
  <c r="E7289" i="14"/>
  <c r="E7288" i="14"/>
  <c r="E7287" i="14"/>
  <c r="E7286" i="14"/>
  <c r="E7285" i="14"/>
  <c r="E7284" i="14"/>
  <c r="E7283" i="14"/>
  <c r="E7282" i="14"/>
  <c r="E7281" i="14"/>
  <c r="E7280" i="14"/>
  <c r="E7279" i="14"/>
  <c r="E7278" i="14"/>
  <c r="E7277" i="14"/>
  <c r="E7276" i="14"/>
  <c r="E7275" i="14"/>
  <c r="E7274" i="14"/>
  <c r="E7273" i="14"/>
  <c r="E7272" i="14"/>
  <c r="E7271" i="14"/>
  <c r="E7270" i="14"/>
  <c r="E7269" i="14"/>
  <c r="E7268" i="14"/>
  <c r="E7267" i="14"/>
  <c r="E7266" i="14"/>
  <c r="E7265" i="14"/>
  <c r="E7264" i="14"/>
  <c r="E7263" i="14"/>
  <c r="E7262" i="14"/>
  <c r="E7261" i="14"/>
  <c r="E7260" i="14"/>
  <c r="E7259" i="14"/>
  <c r="E7258" i="14"/>
  <c r="E7257" i="14"/>
  <c r="E7256" i="14"/>
  <c r="E7255" i="14"/>
  <c r="E7254" i="14"/>
  <c r="E7253" i="14"/>
  <c r="E7252" i="14"/>
  <c r="E7251" i="14"/>
  <c r="E7250" i="14"/>
  <c r="E7249" i="14"/>
  <c r="E7248" i="14"/>
  <c r="E7247" i="14"/>
  <c r="E7246" i="14"/>
  <c r="E7245" i="14"/>
  <c r="E7244" i="14"/>
  <c r="E7243" i="14"/>
  <c r="E7242" i="14"/>
  <c r="E7241" i="14"/>
  <c r="E7240" i="14"/>
  <c r="E7239" i="14"/>
  <c r="E7238" i="14"/>
  <c r="E7237" i="14"/>
  <c r="E7236" i="14"/>
  <c r="E7235" i="14"/>
  <c r="E7234" i="14"/>
  <c r="E7233" i="14"/>
  <c r="E7232" i="14"/>
  <c r="E7231" i="14"/>
  <c r="E7230" i="14"/>
  <c r="E7229" i="14"/>
  <c r="E7228" i="14"/>
  <c r="E7227" i="14"/>
  <c r="E7226" i="14"/>
  <c r="E7225" i="14"/>
  <c r="E7224" i="14"/>
  <c r="E7223" i="14"/>
  <c r="E7222" i="14"/>
  <c r="E7221" i="14"/>
  <c r="E7220" i="14"/>
  <c r="E7219" i="14"/>
  <c r="E7218" i="14"/>
  <c r="E7217" i="14"/>
  <c r="E7216" i="14"/>
  <c r="E7215" i="14"/>
  <c r="E7214" i="14"/>
  <c r="E7213" i="14"/>
  <c r="E7212" i="14"/>
  <c r="E7211" i="14"/>
  <c r="E7210" i="14"/>
  <c r="E7209" i="14"/>
  <c r="E7208" i="14"/>
  <c r="E7207" i="14"/>
  <c r="E7206" i="14"/>
  <c r="E7205" i="14"/>
  <c r="E7204" i="14"/>
  <c r="E7203" i="14"/>
  <c r="E7202" i="14"/>
  <c r="E7201" i="14"/>
  <c r="E7200" i="14"/>
  <c r="E7199" i="14"/>
  <c r="E7198" i="14"/>
  <c r="E7197" i="14"/>
  <c r="E7196" i="14"/>
  <c r="E7195" i="14"/>
  <c r="E7194" i="14"/>
  <c r="E7193" i="14"/>
  <c r="E7192" i="14"/>
  <c r="E7191" i="14"/>
  <c r="E7190" i="14"/>
  <c r="E7189" i="14"/>
  <c r="E7188" i="14"/>
  <c r="E7187" i="14"/>
  <c r="E7186" i="14"/>
  <c r="E7185" i="14"/>
  <c r="E7184" i="14"/>
  <c r="E7183" i="14"/>
  <c r="E7182" i="14"/>
  <c r="E7181" i="14"/>
  <c r="E7180" i="14"/>
  <c r="E7179" i="14"/>
  <c r="E7178" i="14"/>
  <c r="E7177" i="14"/>
  <c r="E7176" i="14"/>
  <c r="E7175" i="14"/>
  <c r="E7174" i="14"/>
  <c r="E7173" i="14"/>
  <c r="E7172" i="14"/>
  <c r="E7171" i="14"/>
  <c r="E7170" i="14"/>
  <c r="E7169" i="14"/>
  <c r="E7168" i="14"/>
  <c r="E7167" i="14"/>
  <c r="E7166" i="14"/>
  <c r="E7165" i="14"/>
  <c r="E7164" i="14"/>
  <c r="E7163" i="14"/>
  <c r="E7162" i="14"/>
  <c r="E7161" i="14"/>
  <c r="E7160" i="14"/>
  <c r="E7159" i="14"/>
  <c r="E7158" i="14"/>
  <c r="E7157" i="14"/>
  <c r="E7156" i="14"/>
  <c r="E7155" i="14"/>
  <c r="E7154" i="14"/>
  <c r="E7153" i="14"/>
  <c r="E7152" i="14"/>
  <c r="E7151" i="14"/>
  <c r="E7150" i="14"/>
  <c r="E7149" i="14"/>
  <c r="E7148" i="14"/>
  <c r="E7147" i="14"/>
  <c r="E7146" i="14"/>
  <c r="E7145" i="14"/>
  <c r="E7144" i="14"/>
  <c r="E7143" i="14"/>
  <c r="E7142" i="14"/>
  <c r="E7141" i="14"/>
  <c r="E7140" i="14"/>
  <c r="E7139" i="14"/>
  <c r="E7138" i="14"/>
  <c r="E7137" i="14"/>
  <c r="E7136" i="14"/>
  <c r="E7135" i="14"/>
  <c r="E7134" i="14"/>
  <c r="E7133" i="14"/>
  <c r="E7132" i="14"/>
  <c r="E7131" i="14"/>
  <c r="E7130" i="14"/>
  <c r="E7129" i="14"/>
  <c r="E7128" i="14"/>
  <c r="E7127" i="14"/>
  <c r="E7126" i="14"/>
  <c r="E7125" i="14"/>
  <c r="E7124" i="14"/>
  <c r="E7123" i="14"/>
  <c r="E7122" i="14"/>
  <c r="E7121" i="14"/>
  <c r="E7120" i="14"/>
  <c r="E7119" i="14"/>
  <c r="E7118" i="14"/>
  <c r="E7117" i="14"/>
  <c r="E7116" i="14"/>
  <c r="E7115" i="14"/>
  <c r="E7114" i="14"/>
  <c r="E7113" i="14"/>
  <c r="E7112" i="14"/>
  <c r="E7111" i="14"/>
  <c r="E7110" i="14"/>
  <c r="E7109" i="14"/>
  <c r="E7108" i="14"/>
  <c r="E7107" i="14"/>
  <c r="E7106" i="14"/>
  <c r="E7105" i="14"/>
  <c r="E7104" i="14"/>
  <c r="E7103" i="14"/>
  <c r="E7102" i="14"/>
  <c r="E7101" i="14"/>
  <c r="E7100" i="14"/>
  <c r="E7099" i="14"/>
  <c r="E7098" i="14"/>
  <c r="E7097" i="14"/>
  <c r="E7096" i="14"/>
  <c r="E7095" i="14"/>
  <c r="E7094" i="14"/>
  <c r="E7093" i="14"/>
  <c r="E7092" i="14"/>
  <c r="E7091" i="14"/>
  <c r="E7090" i="14"/>
  <c r="E7089" i="14"/>
  <c r="E7088" i="14"/>
  <c r="E7087" i="14"/>
  <c r="E7086" i="14"/>
  <c r="E7085" i="14"/>
  <c r="E7084" i="14"/>
  <c r="E7083" i="14"/>
  <c r="E7082" i="14"/>
  <c r="E7081" i="14"/>
  <c r="E7080" i="14"/>
  <c r="E7079" i="14"/>
  <c r="E7078" i="14"/>
  <c r="E7077" i="14"/>
  <c r="E7076" i="14"/>
  <c r="E7075" i="14"/>
  <c r="E7074" i="14"/>
  <c r="E7073" i="14"/>
  <c r="E7072" i="14"/>
  <c r="E7071" i="14"/>
  <c r="E7070" i="14"/>
  <c r="E7069" i="14"/>
  <c r="E7068" i="14"/>
  <c r="E7067" i="14"/>
  <c r="E7066" i="14"/>
  <c r="E7065" i="14"/>
  <c r="E7064" i="14"/>
  <c r="E7063" i="14"/>
  <c r="E7062" i="14"/>
  <c r="E7061" i="14"/>
  <c r="E7060" i="14"/>
  <c r="E7059" i="14"/>
  <c r="E7058" i="14"/>
  <c r="E7057" i="14"/>
  <c r="E7056" i="14"/>
  <c r="E7055" i="14"/>
  <c r="E7054" i="14"/>
  <c r="E7053" i="14"/>
  <c r="E7052" i="14"/>
  <c r="E7051" i="14"/>
  <c r="E7050" i="14"/>
  <c r="E7049" i="14"/>
  <c r="E7048" i="14"/>
  <c r="E7047" i="14"/>
  <c r="E7046" i="14"/>
  <c r="E7045" i="14"/>
  <c r="E7044" i="14"/>
  <c r="E7043" i="14"/>
  <c r="E7042" i="14"/>
  <c r="E7041" i="14"/>
  <c r="E7040" i="14"/>
  <c r="E7039" i="14"/>
  <c r="E7038" i="14"/>
  <c r="E7037" i="14"/>
  <c r="E7036" i="14"/>
  <c r="E7035" i="14"/>
  <c r="E7034" i="14"/>
  <c r="E7033" i="14"/>
  <c r="E7032" i="14"/>
  <c r="E7031" i="14"/>
  <c r="E7030" i="14"/>
  <c r="E7029" i="14"/>
  <c r="E7028" i="14"/>
  <c r="E7027" i="14"/>
  <c r="E7026" i="14"/>
  <c r="E7025" i="14"/>
  <c r="E7024" i="14"/>
  <c r="E7023" i="14"/>
  <c r="E7022" i="14"/>
  <c r="E7021" i="14"/>
  <c r="E7020" i="14"/>
  <c r="E7019" i="14"/>
  <c r="E7018" i="14"/>
  <c r="E7017" i="14"/>
  <c r="E7016" i="14"/>
  <c r="E7015" i="14"/>
  <c r="E7014" i="14"/>
  <c r="E7013" i="14"/>
  <c r="E7012" i="14"/>
  <c r="E7011" i="14"/>
  <c r="E7010" i="14"/>
  <c r="E7009" i="14"/>
  <c r="E7008" i="14"/>
  <c r="E7007" i="14"/>
  <c r="E7006" i="14"/>
  <c r="E7005" i="14"/>
  <c r="E7004" i="14"/>
  <c r="E7003" i="14"/>
  <c r="E7002" i="14"/>
  <c r="E7001" i="14"/>
  <c r="E7000" i="14"/>
  <c r="E6999" i="14"/>
  <c r="E6998" i="14"/>
  <c r="E6997" i="14"/>
  <c r="E6996" i="14"/>
  <c r="E6995" i="14"/>
  <c r="E6994" i="14"/>
  <c r="E6993" i="14"/>
  <c r="E6992" i="14"/>
  <c r="E6991" i="14"/>
  <c r="E6990" i="14"/>
  <c r="E6989" i="14"/>
  <c r="E6988" i="14"/>
  <c r="E6987" i="14"/>
  <c r="E6986" i="14"/>
  <c r="E6985" i="14"/>
  <c r="E6984" i="14"/>
  <c r="E6983" i="14"/>
  <c r="E6982" i="14"/>
  <c r="E6981" i="14"/>
  <c r="E6980" i="14"/>
  <c r="E6979" i="14"/>
  <c r="E6978" i="14"/>
  <c r="E6977" i="14"/>
  <c r="E6976" i="14"/>
  <c r="E6975" i="14"/>
  <c r="E6974" i="14"/>
  <c r="E6973" i="14"/>
  <c r="E6972" i="14"/>
  <c r="E6971" i="14"/>
  <c r="E6970" i="14"/>
  <c r="E6969" i="14"/>
  <c r="E6968" i="14"/>
  <c r="E6967" i="14"/>
  <c r="E6966" i="14"/>
  <c r="E6965" i="14"/>
  <c r="E6964" i="14"/>
  <c r="E6963" i="14"/>
  <c r="E6962" i="14"/>
  <c r="E6961" i="14"/>
  <c r="E6960" i="14"/>
  <c r="E6959" i="14"/>
  <c r="E6958" i="14"/>
  <c r="E6957" i="14"/>
  <c r="E6956" i="14"/>
  <c r="E6955" i="14"/>
  <c r="E6954" i="14"/>
  <c r="E6953" i="14"/>
  <c r="E6952" i="14"/>
  <c r="E6951" i="14"/>
  <c r="E6950" i="14"/>
  <c r="E6949" i="14"/>
  <c r="E6948" i="14"/>
  <c r="E6947" i="14"/>
  <c r="E6946" i="14"/>
  <c r="E6945" i="14"/>
  <c r="E6944" i="14"/>
  <c r="E6943" i="14"/>
  <c r="E6942" i="14"/>
  <c r="E6941" i="14"/>
  <c r="E6940" i="14"/>
  <c r="E6939" i="14"/>
  <c r="E6938" i="14"/>
  <c r="E6937" i="14"/>
  <c r="E6936" i="14"/>
  <c r="E6935" i="14"/>
  <c r="E6934" i="14"/>
  <c r="E6933" i="14"/>
  <c r="E6932" i="14"/>
  <c r="E6931" i="14"/>
  <c r="E6930" i="14"/>
  <c r="E6929" i="14"/>
  <c r="E6928" i="14"/>
  <c r="E6927" i="14"/>
  <c r="E6926" i="14"/>
  <c r="E6925" i="14"/>
  <c r="E6924" i="14"/>
  <c r="E6923" i="14"/>
  <c r="E6922" i="14"/>
  <c r="E6921" i="14"/>
  <c r="E6920" i="14"/>
  <c r="E6919" i="14"/>
  <c r="E6918" i="14"/>
  <c r="E6917" i="14"/>
  <c r="E6916" i="14"/>
  <c r="E6915" i="14"/>
  <c r="E6914" i="14"/>
  <c r="E6913" i="14"/>
  <c r="E6912" i="14"/>
  <c r="E6911" i="14"/>
  <c r="E6910" i="14"/>
  <c r="E6909" i="14"/>
  <c r="E6908" i="14"/>
  <c r="E6907" i="14"/>
  <c r="E6906" i="14"/>
  <c r="E6905" i="14"/>
  <c r="E6904" i="14"/>
  <c r="E6903" i="14"/>
  <c r="E6902" i="14"/>
  <c r="E6901" i="14"/>
  <c r="E6900" i="14"/>
  <c r="E6899" i="14"/>
  <c r="E6898" i="14"/>
  <c r="E6897" i="14"/>
  <c r="E6896" i="14"/>
  <c r="E6895" i="14"/>
  <c r="E6894" i="14"/>
  <c r="E6893" i="14"/>
  <c r="E6892" i="14"/>
  <c r="E6891" i="14"/>
  <c r="E6890" i="14"/>
  <c r="E6889" i="14"/>
  <c r="E6888" i="14"/>
  <c r="E6887" i="14"/>
  <c r="E6886" i="14"/>
  <c r="E6885" i="14"/>
  <c r="E6884" i="14"/>
  <c r="E6883" i="14"/>
  <c r="E6882" i="14"/>
  <c r="E6881" i="14"/>
  <c r="E6880" i="14"/>
  <c r="E6879" i="14"/>
  <c r="E6878" i="14"/>
  <c r="E6877" i="14"/>
  <c r="E6876" i="14"/>
  <c r="E6875" i="14"/>
  <c r="E6874" i="14"/>
  <c r="E6873" i="14"/>
  <c r="E6872" i="14"/>
  <c r="E6871" i="14"/>
  <c r="E6870" i="14"/>
  <c r="E6869" i="14"/>
  <c r="E6868" i="14"/>
  <c r="E6867" i="14"/>
  <c r="E6866" i="14"/>
  <c r="E6865" i="14"/>
  <c r="E6864" i="14"/>
  <c r="E6863" i="14"/>
  <c r="E6862" i="14"/>
  <c r="E6861" i="14"/>
  <c r="E6860" i="14"/>
  <c r="E6859" i="14"/>
  <c r="E6858" i="14"/>
  <c r="E6857" i="14"/>
  <c r="E6856" i="14"/>
  <c r="E6855" i="14"/>
  <c r="E6854" i="14"/>
  <c r="E6853" i="14"/>
  <c r="E6852" i="14"/>
  <c r="E6851" i="14"/>
  <c r="E6850" i="14"/>
  <c r="E6849" i="14"/>
  <c r="E6848" i="14"/>
  <c r="E6847" i="14"/>
  <c r="E6846" i="14"/>
  <c r="E6845" i="14"/>
  <c r="E6844" i="14"/>
  <c r="E6843" i="14"/>
  <c r="E6842" i="14"/>
  <c r="E6841" i="14"/>
  <c r="E6840" i="14"/>
  <c r="E6839" i="14"/>
  <c r="E6838" i="14"/>
  <c r="E6837" i="14"/>
  <c r="E6836" i="14"/>
  <c r="E6835" i="14"/>
  <c r="E6834" i="14"/>
  <c r="E6833" i="14"/>
  <c r="E6832" i="14"/>
  <c r="E6831" i="14"/>
  <c r="E6830" i="14"/>
  <c r="E6829" i="14"/>
  <c r="E6828" i="14"/>
  <c r="E6827" i="14"/>
  <c r="E6826" i="14"/>
  <c r="E6825" i="14"/>
  <c r="E6824" i="14"/>
  <c r="E6823" i="14"/>
  <c r="E6822" i="14"/>
  <c r="E6821" i="14"/>
  <c r="E6820" i="14"/>
  <c r="E6819" i="14"/>
  <c r="E6818" i="14"/>
  <c r="E6817" i="14"/>
  <c r="E6816" i="14"/>
  <c r="E6815" i="14"/>
  <c r="E6814" i="14"/>
  <c r="E6813" i="14"/>
  <c r="E6812" i="14"/>
  <c r="E6811" i="14"/>
  <c r="E6810" i="14"/>
  <c r="E6809" i="14"/>
  <c r="E6808" i="14"/>
  <c r="E6807" i="14"/>
  <c r="E6806" i="14"/>
  <c r="E6805" i="14"/>
  <c r="E6804" i="14"/>
  <c r="E6803" i="14"/>
  <c r="E6802" i="14"/>
  <c r="E6801" i="14"/>
  <c r="E6800" i="14"/>
  <c r="E6799" i="14"/>
  <c r="E6798" i="14"/>
  <c r="E6797" i="14"/>
  <c r="E6796" i="14"/>
  <c r="E6795" i="14"/>
  <c r="E6794" i="14"/>
  <c r="E6793" i="14"/>
  <c r="E6792" i="14"/>
  <c r="E6791" i="14"/>
  <c r="E6790" i="14"/>
  <c r="E6789" i="14"/>
  <c r="E6788" i="14"/>
  <c r="E6787" i="14"/>
  <c r="E6786" i="14"/>
  <c r="E6785" i="14"/>
  <c r="E6784" i="14"/>
  <c r="E6783" i="14"/>
  <c r="E6782" i="14"/>
  <c r="E6781" i="14"/>
  <c r="E6780" i="14"/>
  <c r="E6779" i="14"/>
  <c r="E6778" i="14"/>
  <c r="E6777" i="14"/>
  <c r="E6776" i="14"/>
  <c r="E6775" i="14"/>
  <c r="E6774" i="14"/>
  <c r="E6773" i="14"/>
  <c r="E6772" i="14"/>
  <c r="E6771" i="14"/>
  <c r="E6770" i="14"/>
  <c r="E6769" i="14"/>
  <c r="E6768" i="14"/>
  <c r="E6767" i="14"/>
  <c r="E6766" i="14"/>
  <c r="E6765" i="14"/>
  <c r="E6764" i="14"/>
  <c r="E6763" i="14"/>
  <c r="E6762" i="14"/>
  <c r="E6761" i="14"/>
  <c r="E6760" i="14"/>
  <c r="E6759" i="14"/>
  <c r="E6758" i="14"/>
  <c r="E6757" i="14"/>
  <c r="E6756" i="14"/>
  <c r="E6755" i="14"/>
  <c r="E6754" i="14"/>
  <c r="E6753" i="14"/>
  <c r="E6752" i="14"/>
  <c r="E6751" i="14"/>
  <c r="E6750" i="14"/>
  <c r="E6749" i="14"/>
  <c r="E6748" i="14"/>
  <c r="E6747" i="14"/>
  <c r="E6746" i="14"/>
  <c r="E6745" i="14"/>
  <c r="E6744" i="14"/>
  <c r="E6743" i="14"/>
  <c r="E6742" i="14"/>
  <c r="E6741" i="14"/>
  <c r="E6740" i="14"/>
  <c r="E6739" i="14"/>
  <c r="E6738" i="14"/>
  <c r="E6737" i="14"/>
  <c r="E6736" i="14"/>
  <c r="E6735" i="14"/>
  <c r="E6734" i="14"/>
  <c r="E6733" i="14"/>
  <c r="E6732" i="14"/>
  <c r="E6731" i="14"/>
  <c r="E6730" i="14"/>
  <c r="E6729" i="14"/>
  <c r="E6728" i="14"/>
  <c r="E6727" i="14"/>
  <c r="E6726" i="14"/>
  <c r="E6725" i="14"/>
  <c r="E6724" i="14"/>
  <c r="E6723" i="14"/>
  <c r="E6722" i="14"/>
  <c r="E6721" i="14"/>
  <c r="E6720" i="14"/>
  <c r="E6719" i="14"/>
  <c r="E6718" i="14"/>
  <c r="E6717" i="14"/>
  <c r="E6716" i="14"/>
  <c r="E6715" i="14"/>
  <c r="E6714" i="14"/>
  <c r="E6713" i="14"/>
  <c r="E6712" i="14"/>
  <c r="E6711" i="14"/>
  <c r="E6710" i="14"/>
  <c r="E6709" i="14"/>
  <c r="E6708" i="14"/>
  <c r="E6707" i="14"/>
  <c r="E6706" i="14"/>
  <c r="E6705" i="14"/>
  <c r="E6704" i="14"/>
  <c r="E6703" i="14"/>
  <c r="E6702" i="14"/>
  <c r="E6701" i="14"/>
  <c r="E6700" i="14"/>
  <c r="E6699" i="14"/>
  <c r="E6698" i="14"/>
  <c r="E6697" i="14"/>
  <c r="E6696" i="14"/>
  <c r="E6695" i="14"/>
  <c r="E6694" i="14"/>
  <c r="E6693" i="14"/>
  <c r="E6692" i="14"/>
  <c r="E6691" i="14"/>
  <c r="E6690" i="14"/>
  <c r="E6689" i="14"/>
  <c r="E6688" i="14"/>
  <c r="E6687" i="14"/>
  <c r="E6686" i="14"/>
  <c r="E6685" i="14"/>
  <c r="E6684" i="14"/>
  <c r="E6683" i="14"/>
  <c r="E6682" i="14"/>
  <c r="E6681" i="14"/>
  <c r="E6680" i="14"/>
  <c r="E6679" i="14"/>
  <c r="E6678" i="14"/>
  <c r="E6677" i="14"/>
  <c r="E6676" i="14"/>
  <c r="E6675" i="14"/>
  <c r="E6674" i="14"/>
  <c r="E6673" i="14"/>
  <c r="E6672" i="14"/>
  <c r="E6671" i="14"/>
  <c r="E6670" i="14"/>
  <c r="E6669" i="14"/>
  <c r="E6668" i="14"/>
  <c r="E6667" i="14"/>
  <c r="E6666" i="14"/>
  <c r="E6665" i="14"/>
  <c r="E6664" i="14"/>
  <c r="E6663" i="14"/>
  <c r="E6662" i="14"/>
  <c r="E6661" i="14"/>
  <c r="E6660" i="14"/>
  <c r="E6659" i="14"/>
  <c r="E6658" i="14"/>
  <c r="E6657" i="14"/>
  <c r="E6656" i="14"/>
  <c r="E6655" i="14"/>
  <c r="E6654" i="14"/>
  <c r="E6653" i="14"/>
  <c r="E6652" i="14"/>
  <c r="E6651" i="14"/>
  <c r="E6650" i="14"/>
  <c r="E6649" i="14"/>
  <c r="E6648" i="14"/>
  <c r="E6647" i="14"/>
  <c r="E6646" i="14"/>
  <c r="E6645" i="14"/>
  <c r="E6644" i="14"/>
  <c r="E6643" i="14"/>
  <c r="E6642" i="14"/>
  <c r="E6641" i="14"/>
  <c r="E6640" i="14"/>
  <c r="E6639" i="14"/>
  <c r="E6638" i="14"/>
  <c r="E6637" i="14"/>
  <c r="E6636" i="14"/>
  <c r="E6635" i="14"/>
  <c r="E6634" i="14"/>
  <c r="E6633" i="14"/>
  <c r="E6632" i="14"/>
  <c r="E6631" i="14"/>
  <c r="E6630" i="14"/>
  <c r="E6629" i="14"/>
  <c r="E6628" i="14"/>
  <c r="E6627" i="14"/>
  <c r="E6626" i="14"/>
  <c r="E6625" i="14"/>
  <c r="E6624" i="14"/>
  <c r="E6623" i="14"/>
  <c r="E6622" i="14"/>
  <c r="E6621" i="14"/>
  <c r="E6620" i="14"/>
  <c r="E6619" i="14"/>
  <c r="E6618" i="14"/>
  <c r="E6617" i="14"/>
  <c r="E6616" i="14"/>
  <c r="E6615" i="14"/>
  <c r="E6614" i="14"/>
  <c r="E6613" i="14"/>
  <c r="E6612" i="14"/>
  <c r="E6611" i="14"/>
  <c r="E6610" i="14"/>
  <c r="E6609" i="14"/>
  <c r="E6608" i="14"/>
  <c r="E6607" i="14"/>
  <c r="E6606" i="14"/>
  <c r="E6605" i="14"/>
  <c r="E6604" i="14"/>
  <c r="E6603" i="14"/>
  <c r="E6602" i="14"/>
  <c r="E6601" i="14"/>
  <c r="E6600" i="14"/>
  <c r="E6599" i="14"/>
  <c r="E6598" i="14"/>
  <c r="E6597" i="14"/>
  <c r="E6596" i="14"/>
  <c r="E6595" i="14"/>
  <c r="E6594" i="14"/>
  <c r="E6593" i="14"/>
  <c r="E6592" i="14"/>
  <c r="E6591" i="14"/>
  <c r="E6590" i="14"/>
  <c r="E6589" i="14"/>
  <c r="E6588" i="14"/>
  <c r="E6587" i="14"/>
  <c r="E6586" i="14"/>
  <c r="E6585" i="14"/>
  <c r="E6584" i="14"/>
  <c r="E6583" i="14"/>
  <c r="E6582" i="14"/>
  <c r="E6581" i="14"/>
  <c r="E6580" i="14"/>
  <c r="E6579" i="14"/>
  <c r="E6578" i="14"/>
  <c r="E6577" i="14"/>
  <c r="E6576" i="14"/>
  <c r="E6575" i="14"/>
  <c r="E6574" i="14"/>
  <c r="E6573" i="14"/>
  <c r="E6572" i="14"/>
  <c r="E6571" i="14"/>
  <c r="E6570" i="14"/>
  <c r="E6569" i="14"/>
  <c r="E6568" i="14"/>
  <c r="E6567" i="14"/>
  <c r="E6566" i="14"/>
  <c r="E6565" i="14"/>
  <c r="E6564" i="14"/>
  <c r="E6563" i="14"/>
  <c r="E6562" i="14"/>
  <c r="E6561" i="14"/>
  <c r="E6560" i="14"/>
  <c r="E6559" i="14"/>
  <c r="E6558" i="14"/>
  <c r="E6557" i="14"/>
  <c r="E6556" i="14"/>
  <c r="E6555" i="14"/>
  <c r="E6554" i="14"/>
  <c r="E6553" i="14"/>
  <c r="E6552" i="14"/>
  <c r="E6551" i="14"/>
  <c r="E6550" i="14"/>
  <c r="E6549" i="14"/>
  <c r="E6548" i="14"/>
  <c r="E6547" i="14"/>
  <c r="E6546" i="14"/>
  <c r="E6545" i="14"/>
  <c r="E6544" i="14"/>
  <c r="E6543" i="14"/>
  <c r="E6542" i="14"/>
  <c r="E6541" i="14"/>
  <c r="E6540" i="14"/>
  <c r="E6539" i="14"/>
  <c r="E6538" i="14"/>
  <c r="E6537" i="14"/>
  <c r="E6536" i="14"/>
  <c r="E6535" i="14"/>
  <c r="E6534" i="14"/>
  <c r="E6533" i="14"/>
  <c r="E6532" i="14"/>
  <c r="E6531" i="14"/>
  <c r="E6530" i="14"/>
  <c r="E6529" i="14"/>
  <c r="E6528" i="14"/>
  <c r="E6527" i="14"/>
  <c r="E6526" i="14"/>
  <c r="E6525" i="14"/>
  <c r="E6524" i="14"/>
  <c r="E6523" i="14"/>
  <c r="E6522" i="14"/>
  <c r="E6521" i="14"/>
  <c r="E6520" i="14"/>
  <c r="E6519" i="14"/>
  <c r="E6518" i="14"/>
  <c r="E6517" i="14"/>
  <c r="E6516" i="14"/>
  <c r="E6515" i="14"/>
  <c r="E6514" i="14"/>
  <c r="E6513" i="14"/>
  <c r="E6512" i="14"/>
  <c r="E6511" i="14"/>
  <c r="E6510" i="14"/>
  <c r="E6509" i="14"/>
  <c r="E6508" i="14"/>
  <c r="E6507" i="14"/>
  <c r="E6506" i="14"/>
  <c r="E6505" i="14"/>
  <c r="E6504" i="14"/>
  <c r="E6503" i="14"/>
  <c r="E6502" i="14"/>
  <c r="E6501" i="14"/>
  <c r="E6500" i="14"/>
  <c r="E6499" i="14"/>
  <c r="E6498" i="14"/>
  <c r="E6497" i="14"/>
  <c r="E6496" i="14"/>
  <c r="E6495" i="14"/>
  <c r="E6494" i="14"/>
  <c r="E6493" i="14"/>
  <c r="E6492" i="14"/>
  <c r="E6491" i="14"/>
  <c r="E6490" i="14"/>
  <c r="E6489" i="14"/>
  <c r="E6488" i="14"/>
  <c r="E6487" i="14"/>
  <c r="E6486" i="14"/>
  <c r="E6485" i="14"/>
  <c r="E6484" i="14"/>
  <c r="E6483" i="14"/>
  <c r="E6482" i="14"/>
  <c r="E6481" i="14"/>
  <c r="E6480" i="14"/>
  <c r="E6479" i="14"/>
  <c r="E6478" i="14"/>
  <c r="E6477" i="14"/>
  <c r="E6476" i="14"/>
  <c r="E6475" i="14"/>
  <c r="E6474" i="14"/>
  <c r="E6473" i="14"/>
  <c r="E6472" i="14"/>
  <c r="E6471" i="14"/>
  <c r="E6470" i="14"/>
  <c r="E6469" i="14"/>
  <c r="E6468" i="14"/>
  <c r="E6467" i="14"/>
  <c r="E6466" i="14"/>
  <c r="E6465" i="14"/>
  <c r="E6464" i="14"/>
  <c r="E6463" i="14"/>
  <c r="E6462" i="14"/>
  <c r="E6461" i="14"/>
  <c r="E6460" i="14"/>
  <c r="E6459" i="14"/>
  <c r="E6458" i="14"/>
  <c r="E6457" i="14"/>
  <c r="E6456" i="14"/>
  <c r="E6455" i="14"/>
  <c r="E6454" i="14"/>
  <c r="E6453" i="14"/>
  <c r="E6452" i="14"/>
  <c r="E6451" i="14"/>
  <c r="E6450" i="14"/>
  <c r="E6449" i="14"/>
  <c r="E6448" i="14"/>
  <c r="E6447" i="14"/>
  <c r="E6446" i="14"/>
  <c r="E6445" i="14"/>
  <c r="E6444" i="14"/>
  <c r="E6443" i="14"/>
  <c r="E6442" i="14"/>
  <c r="E6441" i="14"/>
  <c r="E6440" i="14"/>
  <c r="E6439" i="14"/>
  <c r="E6438" i="14"/>
  <c r="E6437" i="14"/>
  <c r="E6436" i="14"/>
  <c r="E6435" i="14"/>
  <c r="E6434" i="14"/>
  <c r="E6433" i="14"/>
  <c r="E6432" i="14"/>
  <c r="E6431" i="14"/>
  <c r="E6430" i="14"/>
  <c r="E6429" i="14"/>
  <c r="E6428" i="14"/>
  <c r="E6427" i="14"/>
  <c r="E6426" i="14"/>
  <c r="E6425" i="14"/>
  <c r="E6424" i="14"/>
  <c r="E6423" i="14"/>
  <c r="E6422" i="14"/>
  <c r="E6421" i="14"/>
  <c r="E6420" i="14"/>
  <c r="E6419" i="14"/>
  <c r="E6418" i="14"/>
  <c r="E6417" i="14"/>
  <c r="E6416" i="14"/>
  <c r="E6415" i="14"/>
  <c r="E6414" i="14"/>
  <c r="E6413" i="14"/>
  <c r="E6412" i="14"/>
  <c r="E6411" i="14"/>
  <c r="E6410" i="14"/>
  <c r="E6409" i="14"/>
  <c r="E6408" i="14"/>
  <c r="E6407" i="14"/>
  <c r="E6406" i="14"/>
  <c r="E6405" i="14"/>
  <c r="E6404" i="14"/>
  <c r="E6403" i="14"/>
  <c r="E6402" i="14"/>
  <c r="E6401" i="14"/>
  <c r="E6400" i="14"/>
  <c r="E6399" i="14"/>
  <c r="E6398" i="14"/>
  <c r="E6397" i="14"/>
  <c r="E6396" i="14"/>
  <c r="E6395" i="14"/>
  <c r="E6394" i="14"/>
  <c r="E6393" i="14"/>
  <c r="E6392" i="14"/>
  <c r="E6391" i="14"/>
  <c r="E6390" i="14"/>
  <c r="E6389" i="14"/>
  <c r="E6388" i="14"/>
  <c r="E6387" i="14"/>
  <c r="E6386" i="14"/>
  <c r="E6385" i="14"/>
  <c r="E6384" i="14"/>
  <c r="E6383" i="14"/>
  <c r="E6382" i="14"/>
  <c r="E6381" i="14"/>
  <c r="E6380" i="14"/>
  <c r="E6379" i="14"/>
  <c r="E6378" i="14"/>
  <c r="E6377" i="14"/>
  <c r="E6376" i="14"/>
  <c r="E6375" i="14"/>
  <c r="E6374" i="14"/>
  <c r="E6373" i="14"/>
  <c r="E6372" i="14"/>
  <c r="E6371" i="14"/>
  <c r="E6370" i="14"/>
  <c r="E6369" i="14"/>
  <c r="E6368" i="14"/>
  <c r="E6367" i="14"/>
  <c r="E6366" i="14"/>
  <c r="E6365" i="14"/>
  <c r="E6364" i="14"/>
  <c r="E6363" i="14"/>
  <c r="E6362" i="14"/>
  <c r="E6361" i="14"/>
  <c r="E6360" i="14"/>
  <c r="E6359" i="14"/>
  <c r="E6358" i="14"/>
  <c r="E6357" i="14"/>
  <c r="E6356" i="14"/>
  <c r="E6355" i="14"/>
  <c r="E6354" i="14"/>
  <c r="E6353" i="14"/>
  <c r="E6352" i="14"/>
  <c r="E6351" i="14"/>
  <c r="E6350" i="14"/>
  <c r="E6349" i="14"/>
  <c r="E6348" i="14"/>
  <c r="E6347" i="14"/>
  <c r="E6346" i="14"/>
  <c r="E6345" i="14"/>
  <c r="E6344" i="14"/>
  <c r="E6343" i="14"/>
  <c r="E6342" i="14"/>
  <c r="E6341" i="14"/>
  <c r="E6340" i="14"/>
  <c r="E6339" i="14"/>
  <c r="E6338" i="14"/>
  <c r="E6337" i="14"/>
  <c r="E6336" i="14"/>
  <c r="E6335" i="14"/>
  <c r="E6334" i="14"/>
  <c r="E6333" i="14"/>
  <c r="E6332" i="14"/>
  <c r="E6331" i="14"/>
  <c r="E6330" i="14"/>
  <c r="E6329" i="14"/>
  <c r="E6328" i="14"/>
  <c r="E6327" i="14"/>
  <c r="E6326" i="14"/>
  <c r="E6325" i="14"/>
  <c r="E6324" i="14"/>
  <c r="E6323" i="14"/>
  <c r="E6322" i="14"/>
  <c r="E6321" i="14"/>
  <c r="E6320" i="14"/>
  <c r="E6319" i="14"/>
  <c r="E6318" i="14"/>
  <c r="E6317" i="14"/>
  <c r="E6316" i="14"/>
  <c r="E6315" i="14"/>
  <c r="E6314" i="14"/>
  <c r="E6313" i="14"/>
  <c r="E6312" i="14"/>
  <c r="E6311" i="14"/>
  <c r="E6310" i="14"/>
  <c r="E6309" i="14"/>
  <c r="E6308" i="14"/>
  <c r="E6307" i="14"/>
  <c r="E6306" i="14"/>
  <c r="E6305" i="14"/>
  <c r="E6304" i="14"/>
  <c r="E6303" i="14"/>
  <c r="E6302" i="14"/>
  <c r="E6301" i="14"/>
  <c r="E6300" i="14"/>
  <c r="E6299" i="14"/>
  <c r="E6298" i="14"/>
  <c r="E6297" i="14"/>
  <c r="E6296" i="14"/>
  <c r="E6295" i="14"/>
  <c r="E6294" i="14"/>
  <c r="E6293" i="14"/>
  <c r="E6292" i="14"/>
  <c r="E6291" i="14"/>
  <c r="E6290" i="14"/>
  <c r="E6289" i="14"/>
  <c r="E6288" i="14"/>
  <c r="E6287" i="14"/>
  <c r="E6286" i="14"/>
  <c r="E6285" i="14"/>
  <c r="E6284" i="14"/>
  <c r="E6283" i="14"/>
  <c r="E6282" i="14"/>
  <c r="E6281" i="14"/>
  <c r="E6280" i="14"/>
  <c r="E6279" i="14"/>
  <c r="E6278" i="14"/>
  <c r="E6277" i="14"/>
  <c r="E6276" i="14"/>
  <c r="E6275" i="14"/>
  <c r="E6274" i="14"/>
  <c r="E6273" i="14"/>
  <c r="E6272" i="14"/>
  <c r="E6271" i="14"/>
  <c r="E6270" i="14"/>
  <c r="E6269" i="14"/>
  <c r="E6268" i="14"/>
  <c r="E6267" i="14"/>
  <c r="E6266" i="14"/>
  <c r="E6265" i="14"/>
  <c r="E6264" i="14"/>
  <c r="E6263" i="14"/>
  <c r="E6262" i="14"/>
  <c r="E6261" i="14"/>
  <c r="E6260" i="14"/>
  <c r="E6259" i="14"/>
  <c r="E6258" i="14"/>
  <c r="E6257" i="14"/>
  <c r="E6256" i="14"/>
  <c r="E6255" i="14"/>
  <c r="E6254" i="14"/>
  <c r="E6253" i="14"/>
  <c r="E6252" i="14"/>
  <c r="E6251" i="14"/>
  <c r="E6250" i="14"/>
  <c r="E6249" i="14"/>
  <c r="E6248" i="14"/>
  <c r="E6247" i="14"/>
  <c r="E6246" i="14"/>
  <c r="E6245" i="14"/>
  <c r="E6244" i="14"/>
  <c r="E6243" i="14"/>
  <c r="E6242" i="14"/>
  <c r="E6241" i="14"/>
  <c r="E6240" i="14"/>
  <c r="E6239" i="14"/>
  <c r="E6238" i="14"/>
  <c r="E6237" i="14"/>
  <c r="E6236" i="14"/>
  <c r="E6235" i="14"/>
  <c r="E6234" i="14"/>
  <c r="E6233" i="14"/>
  <c r="E6232" i="14"/>
  <c r="E6231" i="14"/>
  <c r="E6230" i="14"/>
  <c r="E6229" i="14"/>
  <c r="E6228" i="14"/>
  <c r="E6227" i="14"/>
  <c r="E6226" i="14"/>
  <c r="E6225" i="14"/>
  <c r="E6224" i="14"/>
  <c r="E6223" i="14"/>
  <c r="E6222" i="14"/>
  <c r="E6221" i="14"/>
  <c r="E6220" i="14"/>
  <c r="E6219" i="14"/>
  <c r="E6218" i="14"/>
  <c r="E6217" i="14"/>
  <c r="E6216" i="14"/>
  <c r="E6215" i="14"/>
  <c r="E6214" i="14"/>
  <c r="E6213" i="14"/>
  <c r="E6212" i="14"/>
  <c r="E6211" i="14"/>
  <c r="E6210" i="14"/>
  <c r="E6209" i="14"/>
  <c r="E6208" i="14"/>
  <c r="E6207" i="14"/>
  <c r="E6206" i="14"/>
  <c r="E6205" i="14"/>
  <c r="E6204" i="14"/>
  <c r="E6203" i="14"/>
  <c r="E6202" i="14"/>
  <c r="E6201" i="14"/>
  <c r="E6200" i="14"/>
  <c r="E6199" i="14"/>
  <c r="E6198" i="14"/>
  <c r="E6197" i="14"/>
  <c r="E6196" i="14"/>
  <c r="E6195" i="14"/>
  <c r="E6194" i="14"/>
  <c r="E6193" i="14"/>
  <c r="E6192" i="14"/>
  <c r="E6191" i="14"/>
  <c r="E6190" i="14"/>
  <c r="E6189" i="14"/>
  <c r="E6188" i="14"/>
  <c r="E6187" i="14"/>
  <c r="E6186" i="14"/>
  <c r="E6185" i="14"/>
  <c r="E6184" i="14"/>
  <c r="E6183" i="14"/>
  <c r="E6182" i="14"/>
  <c r="E6181" i="14"/>
  <c r="E6180" i="14"/>
  <c r="E6179" i="14"/>
  <c r="E6178" i="14"/>
  <c r="E6177" i="14"/>
  <c r="E6176" i="14"/>
  <c r="E6175" i="14"/>
  <c r="E6174" i="14"/>
  <c r="E6173" i="14"/>
  <c r="E6172" i="14"/>
  <c r="E6171" i="14"/>
  <c r="E6170" i="14"/>
  <c r="E6169" i="14"/>
  <c r="E6168" i="14"/>
  <c r="E6167" i="14"/>
  <c r="E6166" i="14"/>
  <c r="E6165" i="14"/>
  <c r="E6164" i="14"/>
  <c r="E6163" i="14"/>
  <c r="E6162" i="14"/>
  <c r="E6161" i="14"/>
  <c r="E6160" i="14"/>
  <c r="E6159" i="14"/>
  <c r="E6158" i="14"/>
  <c r="E6157" i="14"/>
  <c r="E6156" i="14"/>
  <c r="E6155" i="14"/>
  <c r="E6154" i="14"/>
  <c r="E6153" i="14"/>
  <c r="E6152" i="14"/>
  <c r="E6151" i="14"/>
  <c r="E6150" i="14"/>
  <c r="E6149" i="14"/>
  <c r="E6148" i="14"/>
  <c r="E6147" i="14"/>
  <c r="E6146" i="14"/>
  <c r="E6145" i="14"/>
  <c r="E6144" i="14"/>
  <c r="E6143" i="14"/>
  <c r="E6142" i="14"/>
  <c r="E6141" i="14"/>
  <c r="E6140" i="14"/>
  <c r="E6139" i="14"/>
  <c r="E6138" i="14"/>
  <c r="E6137" i="14"/>
  <c r="E6136" i="14"/>
  <c r="E6135" i="14"/>
  <c r="E6134" i="14"/>
  <c r="E6133" i="14"/>
  <c r="E6132" i="14"/>
  <c r="E6131" i="14"/>
  <c r="E6130" i="14"/>
  <c r="E6129" i="14"/>
  <c r="E6128" i="14"/>
  <c r="E6127" i="14"/>
  <c r="E6126" i="14"/>
  <c r="E6125" i="14"/>
  <c r="E6124" i="14"/>
  <c r="E6123" i="14"/>
  <c r="E6122" i="14"/>
  <c r="E6121" i="14"/>
  <c r="E6120" i="14"/>
  <c r="E6119" i="14"/>
  <c r="E6118" i="14"/>
  <c r="E6117" i="14"/>
  <c r="E6116" i="14"/>
  <c r="E6115" i="14"/>
  <c r="E6114" i="14"/>
  <c r="E6113" i="14"/>
  <c r="E6112" i="14"/>
  <c r="E6111" i="14"/>
  <c r="E6110" i="14"/>
  <c r="E6109" i="14"/>
  <c r="E6108" i="14"/>
  <c r="E6107" i="14"/>
  <c r="E6106" i="14"/>
  <c r="E6105" i="14"/>
  <c r="E6104" i="14"/>
  <c r="E6103" i="14"/>
  <c r="E6102" i="14"/>
  <c r="E6101" i="14"/>
  <c r="E6100" i="14"/>
  <c r="E6099" i="14"/>
  <c r="E6098" i="14"/>
  <c r="E6097" i="14"/>
  <c r="E6096" i="14"/>
  <c r="E6095" i="14"/>
  <c r="E6094" i="14"/>
  <c r="E6093" i="14"/>
  <c r="E6092" i="14"/>
  <c r="E6091" i="14"/>
  <c r="E6090" i="14"/>
  <c r="E6089" i="14"/>
  <c r="E6088" i="14"/>
  <c r="E6087" i="14"/>
  <c r="E6086" i="14"/>
  <c r="E6085" i="14"/>
  <c r="E6084" i="14"/>
  <c r="E6083" i="14"/>
  <c r="E6082" i="14"/>
  <c r="E6081" i="14"/>
  <c r="E6080" i="14"/>
  <c r="E6079" i="14"/>
  <c r="E6078" i="14"/>
  <c r="E6077" i="14"/>
  <c r="E6076" i="14"/>
  <c r="E6075" i="14"/>
  <c r="E6074" i="14"/>
  <c r="E6073" i="14"/>
  <c r="E6072" i="14"/>
  <c r="E6071" i="14"/>
  <c r="E6070" i="14"/>
  <c r="E6069" i="14"/>
  <c r="E6068" i="14"/>
  <c r="E6067" i="14"/>
  <c r="E6066" i="14"/>
  <c r="E6065" i="14"/>
  <c r="E6064" i="14"/>
  <c r="E6063" i="14"/>
  <c r="E6062" i="14"/>
  <c r="E6061" i="14"/>
  <c r="E6060" i="14"/>
  <c r="E6059" i="14"/>
  <c r="E6058" i="14"/>
  <c r="E6057" i="14"/>
  <c r="E6056" i="14"/>
  <c r="E6055" i="14"/>
  <c r="E6054" i="14"/>
  <c r="E6053" i="14"/>
  <c r="E6052" i="14"/>
  <c r="E6051" i="14"/>
  <c r="E6050" i="14"/>
  <c r="E6049" i="14"/>
  <c r="E6048" i="14"/>
  <c r="E6047" i="14"/>
  <c r="E6046" i="14"/>
  <c r="E6045" i="14"/>
  <c r="E6044" i="14"/>
  <c r="E6043" i="14"/>
  <c r="E6042" i="14"/>
  <c r="E6041" i="14"/>
  <c r="E6040" i="14"/>
  <c r="E6039" i="14"/>
  <c r="E6038" i="14"/>
  <c r="E6037" i="14"/>
  <c r="E6036" i="14"/>
  <c r="E6035" i="14"/>
  <c r="E6034" i="14"/>
  <c r="E6033" i="14"/>
  <c r="E6032" i="14"/>
  <c r="E6031" i="14"/>
  <c r="E6030" i="14"/>
  <c r="E6029" i="14"/>
  <c r="E6028" i="14"/>
  <c r="E6027" i="14"/>
  <c r="E6026" i="14"/>
  <c r="E6025" i="14"/>
  <c r="E6024" i="14"/>
  <c r="E6023" i="14"/>
  <c r="E6022" i="14"/>
  <c r="E6021" i="14"/>
  <c r="E6020" i="14"/>
  <c r="E6019" i="14"/>
  <c r="E6018" i="14"/>
  <c r="E6017" i="14"/>
  <c r="E6016" i="14"/>
  <c r="E6015" i="14"/>
  <c r="E6014" i="14"/>
  <c r="E6013" i="14"/>
  <c r="E6012" i="14"/>
  <c r="E6011" i="14"/>
  <c r="E6010" i="14"/>
  <c r="E6009" i="14"/>
  <c r="E6008" i="14"/>
  <c r="E6007" i="14"/>
  <c r="E6006" i="14"/>
  <c r="E6005" i="14"/>
  <c r="E6004" i="14"/>
  <c r="E6003" i="14"/>
  <c r="E6002" i="14"/>
  <c r="E6001" i="14"/>
  <c r="E6000" i="14"/>
  <c r="E5999" i="14"/>
  <c r="E5998" i="14"/>
  <c r="E5997" i="14"/>
  <c r="E5996" i="14"/>
  <c r="E5995" i="14"/>
  <c r="E5994" i="14"/>
  <c r="E5993" i="14"/>
  <c r="E5992" i="14"/>
  <c r="E5991" i="14"/>
  <c r="E5990" i="14"/>
  <c r="E5989" i="14"/>
  <c r="E5988" i="14"/>
  <c r="E5987" i="14"/>
  <c r="E5986" i="14"/>
  <c r="E5985" i="14"/>
  <c r="E5984" i="14"/>
  <c r="E5983" i="14"/>
  <c r="E5982" i="14"/>
  <c r="E5981" i="14"/>
  <c r="E5980" i="14"/>
  <c r="E5979" i="14"/>
  <c r="E5978" i="14"/>
  <c r="E5977" i="14"/>
  <c r="E5976" i="14"/>
  <c r="E5975" i="14"/>
  <c r="E5974" i="14"/>
  <c r="E5973" i="14"/>
  <c r="E5972" i="14"/>
  <c r="E5971" i="14"/>
  <c r="E5970" i="14"/>
  <c r="E5969" i="14"/>
  <c r="E5968" i="14"/>
  <c r="E5967" i="14"/>
  <c r="E5966" i="14"/>
  <c r="E5965" i="14"/>
  <c r="E5964" i="14"/>
  <c r="E5963" i="14"/>
  <c r="E5962" i="14"/>
  <c r="E5961" i="14"/>
  <c r="E5960" i="14"/>
  <c r="E5959" i="14"/>
  <c r="E5958" i="14"/>
  <c r="E5957" i="14"/>
  <c r="E5956" i="14"/>
  <c r="E5955" i="14"/>
  <c r="E5954" i="14"/>
  <c r="E5953" i="14"/>
  <c r="E5952" i="14"/>
  <c r="E5951" i="14"/>
  <c r="E5950" i="14"/>
  <c r="E5949" i="14"/>
  <c r="E5948" i="14"/>
  <c r="E5947" i="14"/>
  <c r="E5946" i="14"/>
  <c r="E5945" i="14"/>
  <c r="E5944" i="14"/>
  <c r="E5943" i="14"/>
  <c r="E5942" i="14"/>
  <c r="E5941" i="14"/>
  <c r="E5940" i="14"/>
  <c r="E5939" i="14"/>
  <c r="E5938" i="14"/>
  <c r="E5937" i="14"/>
  <c r="E5936" i="14"/>
  <c r="E5935" i="14"/>
  <c r="E5934" i="14"/>
  <c r="E5933" i="14"/>
  <c r="E5932" i="14"/>
  <c r="E5931" i="14"/>
  <c r="E5930" i="14"/>
  <c r="E5929" i="14"/>
  <c r="E5928" i="14"/>
  <c r="E5927" i="14"/>
  <c r="E5926" i="14"/>
  <c r="E5925" i="14"/>
  <c r="E5924" i="14"/>
  <c r="E5923" i="14"/>
  <c r="E5922" i="14"/>
  <c r="E5921" i="14"/>
  <c r="E5920" i="14"/>
  <c r="E5919" i="14"/>
  <c r="E5918" i="14"/>
  <c r="E5917" i="14"/>
  <c r="E5916" i="14"/>
  <c r="E5915" i="14"/>
  <c r="E5914" i="14"/>
  <c r="E5913" i="14"/>
  <c r="E5912" i="14"/>
  <c r="E5911" i="14"/>
  <c r="E5910" i="14"/>
  <c r="E5909" i="14"/>
  <c r="E5908" i="14"/>
  <c r="E5907" i="14"/>
  <c r="E5906" i="14"/>
  <c r="E5905" i="14"/>
  <c r="E5904" i="14"/>
  <c r="E5903" i="14"/>
  <c r="E5902" i="14"/>
  <c r="E5901" i="14"/>
  <c r="E5900" i="14"/>
  <c r="E5899" i="14"/>
  <c r="E5898" i="14"/>
  <c r="E5897" i="14"/>
  <c r="E5896" i="14"/>
  <c r="E5895" i="14"/>
  <c r="E5894" i="14"/>
  <c r="E5893" i="14"/>
  <c r="E5892" i="14"/>
  <c r="E5891" i="14"/>
  <c r="E5890" i="14"/>
  <c r="E5889" i="14"/>
  <c r="E5888" i="14"/>
  <c r="E5887" i="14"/>
  <c r="E5886" i="14"/>
  <c r="E5885" i="14"/>
  <c r="E5884" i="14"/>
  <c r="E5883" i="14"/>
  <c r="E5882" i="14"/>
  <c r="E5881" i="14"/>
  <c r="E5880" i="14"/>
  <c r="E5879" i="14"/>
  <c r="E5878" i="14"/>
  <c r="E5877" i="14"/>
  <c r="E5876" i="14"/>
  <c r="E5875" i="14"/>
  <c r="E5874" i="14"/>
  <c r="E5873" i="14"/>
  <c r="E5872" i="14"/>
  <c r="E5871" i="14"/>
  <c r="E5870" i="14"/>
  <c r="E5869" i="14"/>
  <c r="E5868" i="14"/>
  <c r="E5867" i="14"/>
  <c r="E5866" i="14"/>
  <c r="E5865" i="14"/>
  <c r="E5864" i="14"/>
  <c r="E5863" i="14"/>
  <c r="E5862" i="14"/>
  <c r="E5861" i="14"/>
  <c r="E5860" i="14"/>
  <c r="E5859" i="14"/>
  <c r="E5858" i="14"/>
  <c r="E5857" i="14"/>
  <c r="E5856" i="14"/>
  <c r="E5855" i="14"/>
  <c r="E5854" i="14"/>
  <c r="E5853" i="14"/>
  <c r="E5852" i="14"/>
  <c r="E5851" i="14"/>
  <c r="E5850" i="14"/>
  <c r="E5849" i="14"/>
  <c r="E5848" i="14"/>
  <c r="E5847" i="14"/>
  <c r="E5846" i="14"/>
  <c r="E5845" i="14"/>
  <c r="E5844" i="14"/>
  <c r="E5843" i="14"/>
  <c r="E5842" i="14"/>
  <c r="E5841" i="14"/>
  <c r="E5840" i="14"/>
  <c r="E5839" i="14"/>
  <c r="E5838" i="14"/>
  <c r="E5837" i="14"/>
  <c r="E5836" i="14"/>
  <c r="E5835" i="14"/>
  <c r="E5834" i="14"/>
  <c r="E5833" i="14"/>
  <c r="E5832" i="14"/>
  <c r="E5831" i="14"/>
  <c r="E5830" i="14"/>
  <c r="E5829" i="14"/>
  <c r="E5828" i="14"/>
  <c r="E5827" i="14"/>
  <c r="E5826" i="14"/>
  <c r="E5825" i="14"/>
  <c r="E5824" i="14"/>
  <c r="E5823" i="14"/>
  <c r="E5822" i="14"/>
  <c r="E5821" i="14"/>
  <c r="E5820" i="14"/>
  <c r="E5819" i="14"/>
  <c r="E5818" i="14"/>
  <c r="E5817" i="14"/>
  <c r="E5816" i="14"/>
  <c r="E5815" i="14"/>
  <c r="E5814" i="14"/>
  <c r="E5813" i="14"/>
  <c r="E5812" i="14"/>
  <c r="E5811" i="14"/>
  <c r="E5810" i="14"/>
  <c r="E5809" i="14"/>
  <c r="E5808" i="14"/>
  <c r="E5807" i="14"/>
  <c r="E5806" i="14"/>
  <c r="E5805" i="14"/>
  <c r="E5804" i="14"/>
  <c r="E5803" i="14"/>
  <c r="E5802" i="14"/>
  <c r="E5801" i="14"/>
  <c r="E5800" i="14"/>
  <c r="E5799" i="14"/>
  <c r="E5798" i="14"/>
  <c r="E5797" i="14"/>
  <c r="E5796" i="14"/>
  <c r="E5795" i="14"/>
  <c r="E5794" i="14"/>
  <c r="E5793" i="14"/>
  <c r="E5792" i="14"/>
  <c r="E5791" i="14"/>
  <c r="E5790" i="14"/>
  <c r="E5789" i="14"/>
  <c r="E5788" i="14"/>
  <c r="E5787" i="14"/>
  <c r="E5786" i="14"/>
  <c r="E5785" i="14"/>
  <c r="E5784" i="14"/>
  <c r="E5783" i="14"/>
  <c r="E5782" i="14"/>
  <c r="E5781" i="14"/>
  <c r="E5780" i="14"/>
  <c r="E5779" i="14"/>
  <c r="E5778" i="14"/>
  <c r="E5777" i="14"/>
  <c r="E5776" i="14"/>
  <c r="E5775" i="14"/>
  <c r="E5774" i="14"/>
  <c r="E5773" i="14"/>
  <c r="E5772" i="14"/>
  <c r="E5771" i="14"/>
  <c r="E5770" i="14"/>
  <c r="E5769" i="14"/>
  <c r="E5768" i="14"/>
  <c r="E5767" i="14"/>
  <c r="E5766" i="14"/>
  <c r="E5765" i="14"/>
  <c r="E5764" i="14"/>
  <c r="E5763" i="14"/>
  <c r="E5762" i="14"/>
  <c r="E5761" i="14"/>
  <c r="E5760" i="14"/>
  <c r="E5759" i="14"/>
  <c r="E5758" i="14"/>
  <c r="E5757" i="14"/>
  <c r="E5756" i="14"/>
  <c r="E5755" i="14"/>
  <c r="E5754" i="14"/>
  <c r="E5753" i="14"/>
  <c r="E5752" i="14"/>
  <c r="E5751" i="14"/>
  <c r="E5750" i="14"/>
  <c r="E5749" i="14"/>
  <c r="E5748" i="14"/>
  <c r="E5747" i="14"/>
  <c r="E5746" i="14"/>
  <c r="E5745" i="14"/>
  <c r="E5744" i="14"/>
  <c r="E5743" i="14"/>
  <c r="E5742" i="14"/>
  <c r="E5741" i="14"/>
  <c r="E5740" i="14"/>
  <c r="E5739" i="14"/>
  <c r="E5738" i="14"/>
  <c r="E5737" i="14"/>
  <c r="E5736" i="14"/>
  <c r="E5735" i="14"/>
  <c r="E5734" i="14"/>
  <c r="E5733" i="14"/>
  <c r="E5732" i="14"/>
  <c r="E5731" i="14"/>
  <c r="E5730" i="14"/>
  <c r="E5729" i="14"/>
  <c r="E5728" i="14"/>
  <c r="E5727" i="14"/>
  <c r="E5726" i="14"/>
  <c r="E5725" i="14"/>
  <c r="E5724" i="14"/>
  <c r="E5723" i="14"/>
  <c r="E5722" i="14"/>
  <c r="E5721" i="14"/>
  <c r="E5720" i="14"/>
  <c r="E5719" i="14"/>
  <c r="E5718" i="14"/>
  <c r="E5717" i="14"/>
  <c r="E5716" i="14"/>
  <c r="E5715" i="14"/>
  <c r="E5714" i="14"/>
  <c r="E5713" i="14"/>
  <c r="E5712" i="14"/>
  <c r="E5711" i="14"/>
  <c r="E5710" i="14"/>
  <c r="E5709" i="14"/>
  <c r="E5708" i="14"/>
  <c r="E5707" i="14"/>
  <c r="E5706" i="14"/>
  <c r="E5705" i="14"/>
  <c r="E5704" i="14"/>
  <c r="E5703" i="14"/>
  <c r="E5702" i="14"/>
  <c r="E5701" i="14"/>
  <c r="E5700" i="14"/>
  <c r="E5699" i="14"/>
  <c r="E5698" i="14"/>
  <c r="E5697" i="14"/>
  <c r="E5696" i="14"/>
  <c r="E5695" i="14"/>
  <c r="E5694" i="14"/>
  <c r="E5693" i="14"/>
  <c r="E5692" i="14"/>
  <c r="E5691" i="14"/>
  <c r="E5690" i="14"/>
  <c r="E5689" i="14"/>
  <c r="E5688" i="14"/>
  <c r="E5687" i="14"/>
  <c r="E5686" i="14"/>
  <c r="E5685" i="14"/>
  <c r="E5684" i="14"/>
  <c r="E5683" i="14"/>
  <c r="E5682" i="14"/>
  <c r="E5681" i="14"/>
  <c r="E5680" i="14"/>
  <c r="E5679" i="14"/>
  <c r="E5678" i="14"/>
  <c r="E5677" i="14"/>
  <c r="E5676" i="14"/>
  <c r="E5675" i="14"/>
  <c r="E5674" i="14"/>
  <c r="E5673" i="14"/>
  <c r="E5672" i="14"/>
  <c r="E5671" i="14"/>
  <c r="E5670" i="14"/>
  <c r="E5669" i="14"/>
  <c r="E5668" i="14"/>
  <c r="E5667" i="14"/>
  <c r="E5666" i="14"/>
  <c r="E5665" i="14"/>
  <c r="E5664" i="14"/>
  <c r="E5663" i="14"/>
  <c r="E5662" i="14"/>
  <c r="E5661" i="14"/>
  <c r="E5660" i="14"/>
  <c r="E5659" i="14"/>
  <c r="E5658" i="14"/>
  <c r="E5657" i="14"/>
  <c r="E5656" i="14"/>
  <c r="E5655" i="14"/>
  <c r="E5654" i="14"/>
  <c r="E5653" i="14"/>
  <c r="E5652" i="14"/>
  <c r="E5651" i="14"/>
  <c r="E5650" i="14"/>
  <c r="E5649" i="14"/>
  <c r="E5648" i="14"/>
  <c r="E5647" i="14"/>
  <c r="E5646" i="14"/>
  <c r="E5645" i="14"/>
  <c r="E5644" i="14"/>
  <c r="E5643" i="14"/>
  <c r="E5642" i="14"/>
  <c r="E5641" i="14"/>
  <c r="E5640" i="14"/>
  <c r="E5639" i="14"/>
  <c r="E5638" i="14"/>
  <c r="E5637" i="14"/>
  <c r="E5636" i="14"/>
  <c r="E5635" i="14"/>
  <c r="E5634" i="14"/>
  <c r="E5633" i="14"/>
  <c r="E5632" i="14"/>
  <c r="E5631" i="14"/>
  <c r="E5630" i="14"/>
  <c r="E5629" i="14"/>
  <c r="E5628" i="14"/>
  <c r="E5627" i="14"/>
  <c r="E5626" i="14"/>
  <c r="E5625" i="14"/>
  <c r="E5624" i="14"/>
  <c r="E5623" i="14"/>
  <c r="E5622" i="14"/>
  <c r="E5621" i="14"/>
  <c r="E5620" i="14"/>
  <c r="E5619" i="14"/>
  <c r="E5618" i="14"/>
  <c r="E5617" i="14"/>
  <c r="E5616" i="14"/>
  <c r="E5615" i="14"/>
  <c r="E5614" i="14"/>
  <c r="E5613" i="14"/>
  <c r="E5612" i="14"/>
  <c r="E5611" i="14"/>
  <c r="E5610" i="14"/>
  <c r="E5609" i="14"/>
  <c r="E5608" i="14"/>
  <c r="E5607" i="14"/>
  <c r="E5606" i="14"/>
  <c r="E5605" i="14"/>
  <c r="E5604" i="14"/>
  <c r="E5603" i="14"/>
  <c r="E5602" i="14"/>
  <c r="E5601" i="14"/>
  <c r="E5600" i="14"/>
  <c r="E5599" i="14"/>
  <c r="E5598" i="14"/>
  <c r="E5597" i="14"/>
  <c r="E5596" i="14"/>
  <c r="E5595" i="14"/>
  <c r="E5594" i="14"/>
  <c r="E5593" i="14"/>
  <c r="E5592" i="14"/>
  <c r="E5591" i="14"/>
  <c r="E5590" i="14"/>
  <c r="E5589" i="14"/>
  <c r="E5588" i="14"/>
  <c r="E5587" i="14"/>
  <c r="E5586" i="14"/>
  <c r="E5585" i="14"/>
  <c r="E5584" i="14"/>
  <c r="E5583" i="14"/>
  <c r="E5582" i="14"/>
  <c r="E5581" i="14"/>
  <c r="E5580" i="14"/>
  <c r="E5579" i="14"/>
  <c r="E5578" i="14"/>
  <c r="E5577" i="14"/>
  <c r="E5576" i="14"/>
  <c r="E5575" i="14"/>
  <c r="E5574" i="14"/>
  <c r="E5573" i="14"/>
  <c r="E5572" i="14"/>
  <c r="E5571" i="14"/>
  <c r="E5570" i="14"/>
  <c r="E5569" i="14"/>
  <c r="E5568" i="14"/>
  <c r="E5567" i="14"/>
  <c r="E5566" i="14"/>
  <c r="E5565" i="14"/>
  <c r="E5564" i="14"/>
  <c r="E5563" i="14"/>
  <c r="E5562" i="14"/>
  <c r="E5561" i="14"/>
  <c r="E5560" i="14"/>
  <c r="E5559" i="14"/>
  <c r="E5558" i="14"/>
  <c r="E5557" i="14"/>
  <c r="E5556" i="14"/>
  <c r="E5555" i="14"/>
  <c r="E5554" i="14"/>
  <c r="E5553" i="14"/>
  <c r="E5552" i="14"/>
  <c r="E5551" i="14"/>
  <c r="E5550" i="14"/>
  <c r="E5549" i="14"/>
  <c r="E5548" i="14"/>
  <c r="E5547" i="14"/>
  <c r="E5546" i="14"/>
  <c r="E5545" i="14"/>
  <c r="E5544" i="14"/>
  <c r="E5543" i="14"/>
  <c r="E5542" i="14"/>
  <c r="E5541" i="14"/>
  <c r="E5540" i="14"/>
  <c r="E5539" i="14"/>
  <c r="E5538" i="14"/>
  <c r="E5537" i="14"/>
  <c r="E5536" i="14"/>
  <c r="E5535" i="14"/>
  <c r="E5534" i="14"/>
  <c r="E5533" i="14"/>
  <c r="E5532" i="14"/>
  <c r="E5531" i="14"/>
  <c r="E5530" i="14"/>
  <c r="E5529" i="14"/>
  <c r="E5528" i="14"/>
  <c r="E5527" i="14"/>
  <c r="E5526" i="14"/>
  <c r="E5525" i="14"/>
  <c r="E5524" i="14"/>
  <c r="E5523" i="14"/>
  <c r="E5522" i="14"/>
  <c r="E5521" i="14"/>
  <c r="E5520" i="14"/>
  <c r="E5519" i="14"/>
  <c r="E5518" i="14"/>
  <c r="E5517" i="14"/>
  <c r="E5516" i="14"/>
  <c r="E5515" i="14"/>
  <c r="E5514" i="14"/>
  <c r="E5513" i="14"/>
  <c r="E5512" i="14"/>
  <c r="E5511" i="14"/>
  <c r="E5510" i="14"/>
  <c r="E5509" i="14"/>
  <c r="E5508" i="14"/>
  <c r="E5507" i="14"/>
  <c r="E5506" i="14"/>
  <c r="E5505" i="14"/>
  <c r="E5504" i="14"/>
  <c r="E5503" i="14"/>
  <c r="E5502" i="14"/>
  <c r="E5501" i="14"/>
  <c r="E5500" i="14"/>
  <c r="E5499" i="14"/>
  <c r="E5498" i="14"/>
  <c r="E5497" i="14"/>
  <c r="E5496" i="14"/>
  <c r="E5495" i="14"/>
  <c r="E5494" i="14"/>
  <c r="E5493" i="14"/>
  <c r="E5492" i="14"/>
  <c r="E5491" i="14"/>
  <c r="E5490" i="14"/>
  <c r="E5489" i="14"/>
  <c r="E5488" i="14"/>
  <c r="E5487" i="14"/>
  <c r="E5486" i="14"/>
  <c r="E5485" i="14"/>
  <c r="E5484" i="14"/>
  <c r="E5483" i="14"/>
  <c r="E5482" i="14"/>
  <c r="E5481" i="14"/>
  <c r="E5480" i="14"/>
  <c r="E5479" i="14"/>
  <c r="E5478" i="14"/>
  <c r="E5477" i="14"/>
  <c r="E5476" i="14"/>
  <c r="E5475" i="14"/>
  <c r="E5474" i="14"/>
  <c r="E5473" i="14"/>
  <c r="E5472" i="14"/>
  <c r="E5471" i="14"/>
  <c r="E5470" i="14"/>
  <c r="E5469" i="14"/>
  <c r="E5468" i="14"/>
  <c r="E5467" i="14"/>
  <c r="E5466" i="14"/>
  <c r="E5465" i="14"/>
  <c r="E5464" i="14"/>
  <c r="E5463" i="14"/>
  <c r="E5462" i="14"/>
  <c r="E5461" i="14"/>
  <c r="E5460" i="14"/>
  <c r="E5459" i="14"/>
  <c r="E5458" i="14"/>
  <c r="E5457" i="14"/>
  <c r="E5456" i="14"/>
  <c r="E5455" i="14"/>
  <c r="E5454" i="14"/>
  <c r="E5453" i="14"/>
  <c r="E5452" i="14"/>
  <c r="E5451" i="14"/>
  <c r="E5450" i="14"/>
  <c r="E5449" i="14"/>
  <c r="E5448" i="14"/>
  <c r="E5447" i="14"/>
  <c r="E5446" i="14"/>
  <c r="E5445" i="14"/>
  <c r="E5444" i="14"/>
  <c r="E5443" i="14"/>
  <c r="E5442" i="14"/>
  <c r="E5441" i="14"/>
  <c r="E5440" i="14"/>
  <c r="E5439" i="14"/>
  <c r="E5438" i="14"/>
  <c r="E5437" i="14"/>
  <c r="E5436" i="14"/>
  <c r="E5435" i="14"/>
  <c r="E5434" i="14"/>
  <c r="E5433" i="14"/>
  <c r="E5432" i="14"/>
  <c r="E5431" i="14"/>
  <c r="E5430" i="14"/>
  <c r="E5429" i="14"/>
  <c r="E5428" i="14"/>
  <c r="E5427" i="14"/>
  <c r="E5426" i="14"/>
  <c r="E5425" i="14"/>
  <c r="E5424" i="14"/>
  <c r="E5423" i="14"/>
  <c r="E5422" i="14"/>
  <c r="E5421" i="14"/>
  <c r="E5420" i="14"/>
  <c r="E5419" i="14"/>
  <c r="E5418" i="14"/>
  <c r="E5417" i="14"/>
  <c r="E5416" i="14"/>
  <c r="E5415" i="14"/>
  <c r="E5414" i="14"/>
  <c r="E5413" i="14"/>
  <c r="E5412" i="14"/>
  <c r="E5411" i="14"/>
  <c r="E5410" i="14"/>
  <c r="E5409" i="14"/>
  <c r="E5408" i="14"/>
  <c r="E5407" i="14"/>
  <c r="E5406" i="14"/>
  <c r="E5405" i="14"/>
  <c r="E5404" i="14"/>
  <c r="E5403" i="14"/>
  <c r="E5402" i="14"/>
  <c r="E5401" i="14"/>
  <c r="E5400" i="14"/>
  <c r="E5399" i="14"/>
  <c r="E5398" i="14"/>
  <c r="E5397" i="14"/>
  <c r="E5396" i="14"/>
  <c r="E5395" i="14"/>
  <c r="E5394" i="14"/>
  <c r="E5393" i="14"/>
  <c r="E5392" i="14"/>
  <c r="E5391" i="14"/>
  <c r="E5390" i="14"/>
  <c r="E5389" i="14"/>
  <c r="E5388" i="14"/>
  <c r="E5387" i="14"/>
  <c r="E5386" i="14"/>
  <c r="E5385" i="14"/>
  <c r="E5384" i="14"/>
  <c r="E5383" i="14"/>
  <c r="E5382" i="14"/>
  <c r="E5381" i="14"/>
  <c r="E5380" i="14"/>
  <c r="E5379" i="14"/>
  <c r="E5378" i="14"/>
  <c r="E5377" i="14"/>
  <c r="E5376" i="14"/>
  <c r="E5375" i="14"/>
  <c r="E5374" i="14"/>
  <c r="E5373" i="14"/>
  <c r="E5372" i="14"/>
  <c r="E5371" i="14"/>
  <c r="E5370" i="14"/>
  <c r="E5369" i="14"/>
  <c r="E5368" i="14"/>
  <c r="E5367" i="14"/>
  <c r="E5366" i="14"/>
  <c r="E5365" i="14"/>
  <c r="E5364" i="14"/>
  <c r="E5363" i="14"/>
  <c r="E5362" i="14"/>
  <c r="E5361" i="14"/>
  <c r="E5360" i="14"/>
  <c r="E5359" i="14"/>
  <c r="E5358" i="14"/>
  <c r="E5357" i="14"/>
  <c r="E5356" i="14"/>
  <c r="E5355" i="14"/>
  <c r="E5354" i="14"/>
  <c r="E5353" i="14"/>
  <c r="E5352" i="14"/>
  <c r="E5351" i="14"/>
  <c r="E5350" i="14"/>
  <c r="E5349" i="14"/>
  <c r="E5348" i="14"/>
  <c r="E5347" i="14"/>
  <c r="E5346" i="14"/>
  <c r="E5345" i="14"/>
  <c r="E5344" i="14"/>
  <c r="E5343" i="14"/>
  <c r="E5342" i="14"/>
  <c r="E5341" i="14"/>
  <c r="E5340" i="14"/>
  <c r="E5339" i="14"/>
  <c r="E5338" i="14"/>
  <c r="E5337" i="14"/>
  <c r="E5336" i="14"/>
  <c r="E5335" i="14"/>
  <c r="E5334" i="14"/>
  <c r="E5333" i="14"/>
  <c r="E5332" i="14"/>
  <c r="E5331" i="14"/>
  <c r="E5330" i="14"/>
  <c r="E5329" i="14"/>
  <c r="E5328" i="14"/>
  <c r="E5327" i="14"/>
  <c r="E5326" i="14"/>
  <c r="E5325" i="14"/>
  <c r="E5324" i="14"/>
  <c r="E5323" i="14"/>
  <c r="E5322" i="14"/>
  <c r="E5321" i="14"/>
  <c r="E5320" i="14"/>
  <c r="E5319" i="14"/>
  <c r="E5318" i="14"/>
  <c r="E5317" i="14"/>
  <c r="E5316" i="14"/>
  <c r="E5315" i="14"/>
  <c r="E5314" i="14"/>
  <c r="E5313" i="14"/>
  <c r="E5312" i="14"/>
  <c r="E5311" i="14"/>
  <c r="E5310" i="14"/>
  <c r="E5309" i="14"/>
  <c r="E5308" i="14"/>
  <c r="E5307" i="14"/>
  <c r="E5306" i="14"/>
  <c r="E5305" i="14"/>
  <c r="E5304" i="14"/>
  <c r="E5303" i="14"/>
  <c r="E5302" i="14"/>
  <c r="E5301" i="14"/>
  <c r="E5300" i="14"/>
  <c r="E5299" i="14"/>
  <c r="E5298" i="14"/>
  <c r="E5297" i="14"/>
  <c r="E5296" i="14"/>
  <c r="E5295" i="14"/>
  <c r="E5294" i="14"/>
  <c r="E5293" i="14"/>
  <c r="E5292" i="14"/>
  <c r="E5291" i="14"/>
  <c r="E5290" i="14"/>
  <c r="E5289" i="14"/>
  <c r="E5288" i="14"/>
  <c r="E5287" i="14"/>
  <c r="E5286" i="14"/>
  <c r="E5285" i="14"/>
  <c r="E5284" i="14"/>
  <c r="E5283" i="14"/>
  <c r="E5282" i="14"/>
  <c r="E5281" i="14"/>
  <c r="E5280" i="14"/>
  <c r="E5279" i="14"/>
  <c r="E5278" i="14"/>
  <c r="E5277" i="14"/>
  <c r="E5276" i="14"/>
  <c r="E5275" i="14"/>
  <c r="E5274" i="14"/>
  <c r="E5273" i="14"/>
  <c r="E5272" i="14"/>
  <c r="E5271" i="14"/>
  <c r="E5270" i="14"/>
  <c r="E5269" i="14"/>
  <c r="E5268" i="14"/>
  <c r="E5267" i="14"/>
  <c r="E5266" i="14"/>
  <c r="E5265" i="14"/>
  <c r="E5264" i="14"/>
  <c r="E5263" i="14"/>
  <c r="E5262" i="14"/>
  <c r="E5261" i="14"/>
  <c r="E5260" i="14"/>
  <c r="E5259" i="14"/>
  <c r="E5258" i="14"/>
  <c r="E5257" i="14"/>
  <c r="E5256" i="14"/>
  <c r="E5255" i="14"/>
  <c r="E5254" i="14"/>
  <c r="E5253" i="14"/>
  <c r="E5252" i="14"/>
  <c r="E5251" i="14"/>
  <c r="E5250" i="14"/>
  <c r="E5249" i="14"/>
  <c r="E5248" i="14"/>
  <c r="E5247" i="14"/>
  <c r="E5246" i="14"/>
  <c r="E5245" i="14"/>
  <c r="E5244" i="14"/>
  <c r="E5243" i="14"/>
  <c r="E5242" i="14"/>
  <c r="E5241" i="14"/>
  <c r="E5240" i="14"/>
  <c r="E5239" i="14"/>
  <c r="E5238" i="14"/>
  <c r="E5237" i="14"/>
  <c r="E5236" i="14"/>
  <c r="E5235" i="14"/>
  <c r="E5234" i="14"/>
  <c r="E5233" i="14"/>
  <c r="E5232" i="14"/>
  <c r="E5231" i="14"/>
  <c r="E5230" i="14"/>
  <c r="E5229" i="14"/>
  <c r="E5228" i="14"/>
  <c r="E5227" i="14"/>
  <c r="E5226" i="14"/>
  <c r="E5225" i="14"/>
  <c r="E5224" i="14"/>
  <c r="E5223" i="14"/>
  <c r="E5222" i="14"/>
  <c r="E5221" i="14"/>
  <c r="E5220" i="14"/>
  <c r="E5219" i="14"/>
  <c r="E5218" i="14"/>
  <c r="E5217" i="14"/>
  <c r="E5216" i="14"/>
  <c r="E5215" i="14"/>
  <c r="E5214" i="14"/>
  <c r="E5213" i="14"/>
  <c r="E5212" i="14"/>
  <c r="E5211" i="14"/>
  <c r="E5210" i="14"/>
  <c r="E5209" i="14"/>
  <c r="E5208" i="14"/>
  <c r="E5207" i="14"/>
  <c r="E5206" i="14"/>
  <c r="E5205" i="14"/>
  <c r="E5204" i="14"/>
  <c r="E5203" i="14"/>
  <c r="E5202" i="14"/>
  <c r="E5201" i="14"/>
  <c r="E5200" i="14"/>
  <c r="E5199" i="14"/>
  <c r="E5198" i="14"/>
  <c r="E5197" i="14"/>
  <c r="E5196" i="14"/>
  <c r="E5195" i="14"/>
  <c r="E5194" i="14"/>
  <c r="E5193" i="14"/>
  <c r="E5192" i="14"/>
  <c r="E5191" i="14"/>
  <c r="E5190" i="14"/>
  <c r="E5189" i="14"/>
  <c r="E5188" i="14"/>
  <c r="E5187" i="14"/>
  <c r="E5186" i="14"/>
  <c r="E5185" i="14"/>
  <c r="E5184" i="14"/>
  <c r="E5183" i="14"/>
  <c r="E5182" i="14"/>
  <c r="E5181" i="14"/>
  <c r="E5180" i="14"/>
  <c r="E5179" i="14"/>
  <c r="E5178" i="14"/>
  <c r="E5177" i="14"/>
  <c r="E5176" i="14"/>
  <c r="E5175" i="14"/>
  <c r="E5174" i="14"/>
  <c r="E5173" i="14"/>
  <c r="E5172" i="14"/>
  <c r="E5171" i="14"/>
  <c r="E5170" i="14"/>
  <c r="E5169" i="14"/>
  <c r="E5168" i="14"/>
  <c r="E5167" i="14"/>
  <c r="E5166" i="14"/>
  <c r="E5165" i="14"/>
  <c r="E5164" i="14"/>
  <c r="E5163" i="14"/>
  <c r="E5162" i="14"/>
  <c r="E5161" i="14"/>
  <c r="E5160" i="14"/>
  <c r="E5159" i="14"/>
  <c r="E5158" i="14"/>
  <c r="E5157" i="14"/>
  <c r="E5156" i="14"/>
  <c r="E5155" i="14"/>
  <c r="E5154" i="14"/>
  <c r="E5153" i="14"/>
  <c r="E5152" i="14"/>
  <c r="E5151" i="14"/>
  <c r="E5150" i="14"/>
  <c r="E5149" i="14"/>
  <c r="E5148" i="14"/>
  <c r="E5147" i="14"/>
  <c r="E5146" i="14"/>
  <c r="E5145" i="14"/>
  <c r="E5144" i="14"/>
  <c r="E5143" i="14"/>
  <c r="E5142" i="14"/>
  <c r="E5141" i="14"/>
  <c r="E5140" i="14"/>
  <c r="E5139" i="14"/>
  <c r="E5138" i="14"/>
  <c r="E5137" i="14"/>
  <c r="E5136" i="14"/>
  <c r="E5135" i="14"/>
  <c r="E5134" i="14"/>
  <c r="E5133" i="14"/>
  <c r="E5132" i="14"/>
  <c r="E5131" i="14"/>
  <c r="E5130" i="14"/>
  <c r="E5129" i="14"/>
  <c r="E5128" i="14"/>
  <c r="E5127" i="14"/>
  <c r="E5126" i="14"/>
  <c r="E5125" i="14"/>
  <c r="E5124" i="14"/>
  <c r="E5123" i="14"/>
  <c r="E5122" i="14"/>
  <c r="E5121" i="14"/>
  <c r="E5120" i="14"/>
  <c r="E5119" i="14"/>
  <c r="E5118" i="14"/>
  <c r="E5117" i="14"/>
  <c r="E5116" i="14"/>
  <c r="E5115" i="14"/>
  <c r="E5114" i="14"/>
  <c r="E5113" i="14"/>
  <c r="E5112" i="14"/>
  <c r="E5111" i="14"/>
  <c r="E5110" i="14"/>
  <c r="E5109" i="14"/>
  <c r="E5108" i="14"/>
  <c r="E5107" i="14"/>
  <c r="E5106" i="14"/>
  <c r="E5105" i="14"/>
  <c r="E5104" i="14"/>
  <c r="E5103" i="14"/>
  <c r="E5102" i="14"/>
  <c r="E5101" i="14"/>
  <c r="E5100" i="14"/>
  <c r="E5099" i="14"/>
  <c r="E5098" i="14"/>
  <c r="E5097" i="14"/>
  <c r="E5096" i="14"/>
  <c r="E5095" i="14"/>
  <c r="E5094" i="14"/>
  <c r="E5093" i="14"/>
  <c r="E5092" i="14"/>
  <c r="E5091" i="14"/>
  <c r="E5090" i="14"/>
  <c r="E5089" i="14"/>
  <c r="E5088" i="14"/>
  <c r="E5087" i="14"/>
  <c r="E5086" i="14"/>
  <c r="E5085" i="14"/>
  <c r="E5084" i="14"/>
  <c r="E5083" i="14"/>
  <c r="E5082" i="14"/>
  <c r="E5081" i="14"/>
  <c r="E5080" i="14"/>
  <c r="E5079" i="14"/>
  <c r="E5078" i="14"/>
  <c r="E5077" i="14"/>
  <c r="E5076" i="14"/>
  <c r="E5075" i="14"/>
  <c r="E5074" i="14"/>
  <c r="E5073" i="14"/>
  <c r="E5072" i="14"/>
  <c r="E5071" i="14"/>
  <c r="E5070" i="14"/>
  <c r="E5069" i="14"/>
  <c r="E5068" i="14"/>
  <c r="E5067" i="14"/>
  <c r="E5066" i="14"/>
  <c r="E5065" i="14"/>
  <c r="E5064" i="14"/>
  <c r="E5063" i="14"/>
  <c r="E5062" i="14"/>
  <c r="E5061" i="14"/>
  <c r="E5060" i="14"/>
  <c r="E5059" i="14"/>
  <c r="E5058" i="14"/>
  <c r="E5057" i="14"/>
  <c r="E5056" i="14"/>
  <c r="E5055" i="14"/>
  <c r="E5054" i="14"/>
  <c r="E5053" i="14"/>
  <c r="E5052" i="14"/>
  <c r="E5051" i="14"/>
  <c r="E5050" i="14"/>
  <c r="E5049" i="14"/>
  <c r="E5048" i="14"/>
  <c r="E5047" i="14"/>
  <c r="E5046" i="14"/>
  <c r="E5045" i="14"/>
  <c r="E5044" i="14"/>
  <c r="E5043" i="14"/>
  <c r="E5042" i="14"/>
  <c r="E5041" i="14"/>
  <c r="E5040" i="14"/>
  <c r="E5039" i="14"/>
  <c r="E5038" i="14"/>
  <c r="E5037" i="14"/>
  <c r="E5036" i="14"/>
  <c r="E5035" i="14"/>
  <c r="E5034" i="14"/>
  <c r="E5033" i="14"/>
  <c r="E5032" i="14"/>
  <c r="E5031" i="14"/>
  <c r="E5030" i="14"/>
  <c r="E5029" i="14"/>
  <c r="E5028" i="14"/>
  <c r="E5027" i="14"/>
  <c r="E5026" i="14"/>
  <c r="E5025" i="14"/>
  <c r="E5024" i="14"/>
  <c r="E5023" i="14"/>
  <c r="E5022" i="14"/>
  <c r="E5021" i="14"/>
  <c r="E5020" i="14"/>
  <c r="E5019" i="14"/>
  <c r="E5018" i="14"/>
  <c r="E5017" i="14"/>
  <c r="E5016" i="14"/>
  <c r="E5015" i="14"/>
  <c r="E5014" i="14"/>
  <c r="E5013" i="14"/>
  <c r="E5012" i="14"/>
  <c r="E5011" i="14"/>
  <c r="E5010" i="14"/>
  <c r="E5009" i="14"/>
  <c r="E5008" i="14"/>
  <c r="E5007" i="14"/>
  <c r="E5006" i="14"/>
  <c r="E5005" i="14"/>
  <c r="E5004" i="14"/>
  <c r="E5003" i="14"/>
  <c r="E5002" i="14"/>
  <c r="E5001" i="14"/>
  <c r="E5000" i="14"/>
  <c r="E4999" i="14"/>
  <c r="E4998" i="14"/>
  <c r="E4997" i="14"/>
  <c r="E4996" i="14"/>
  <c r="E4995" i="14"/>
  <c r="E4994" i="14"/>
  <c r="E4993" i="14"/>
  <c r="E4992" i="14"/>
  <c r="E4991" i="14"/>
  <c r="E4990" i="14"/>
  <c r="E4989" i="14"/>
  <c r="E4988" i="14"/>
  <c r="E4987" i="14"/>
  <c r="E4986" i="14"/>
  <c r="E4985" i="14"/>
  <c r="E4984" i="14"/>
  <c r="E4983" i="14"/>
  <c r="E4982" i="14"/>
  <c r="E4981" i="14"/>
  <c r="E4980" i="14"/>
  <c r="E4979" i="14"/>
  <c r="E4978" i="14"/>
  <c r="E4977" i="14"/>
  <c r="E4976" i="14"/>
  <c r="E4975" i="14"/>
  <c r="E4974" i="14"/>
  <c r="E4973" i="14"/>
  <c r="E4972" i="14"/>
  <c r="E4971" i="14"/>
  <c r="E4970" i="14"/>
  <c r="E4969" i="14"/>
  <c r="E4968" i="14"/>
  <c r="E4967" i="14"/>
  <c r="E4966" i="14"/>
  <c r="E4965" i="14"/>
  <c r="E4964" i="14"/>
  <c r="E4963" i="14"/>
  <c r="E4962" i="14"/>
  <c r="E4961" i="14"/>
  <c r="E4960" i="14"/>
  <c r="E4959" i="14"/>
  <c r="E4958" i="14"/>
  <c r="E4957" i="14"/>
  <c r="E4956" i="14"/>
  <c r="E4955" i="14"/>
  <c r="E4954" i="14"/>
  <c r="E4953" i="14"/>
  <c r="E4952" i="14"/>
  <c r="E4951" i="14"/>
  <c r="E4950" i="14"/>
  <c r="E4949" i="14"/>
  <c r="E4948" i="14"/>
  <c r="E4947" i="14"/>
  <c r="E4946" i="14"/>
  <c r="E4945" i="14"/>
  <c r="E4944" i="14"/>
  <c r="E4943" i="14"/>
  <c r="E4942" i="14"/>
  <c r="E4941" i="14"/>
  <c r="E4940" i="14"/>
  <c r="E4939" i="14"/>
  <c r="E4938" i="14"/>
  <c r="E4937" i="14"/>
  <c r="E4936" i="14"/>
  <c r="E4935" i="14"/>
  <c r="E4934" i="14"/>
  <c r="E4933" i="14"/>
  <c r="E4932" i="14"/>
  <c r="E4931" i="14"/>
  <c r="E4930" i="14"/>
  <c r="E4929" i="14"/>
  <c r="E4928" i="14"/>
  <c r="E4927" i="14"/>
  <c r="E4926" i="14"/>
  <c r="E4925" i="14"/>
  <c r="E4924" i="14"/>
  <c r="E4923" i="14"/>
  <c r="E4922" i="14"/>
  <c r="E4921" i="14"/>
  <c r="E4920" i="14"/>
  <c r="E4919" i="14"/>
  <c r="E4918" i="14"/>
  <c r="E4917" i="14"/>
  <c r="E4916" i="14"/>
  <c r="E4915" i="14"/>
  <c r="E4914" i="14"/>
  <c r="E4913" i="14"/>
  <c r="E4912" i="14"/>
  <c r="E4911" i="14"/>
  <c r="E4910" i="14"/>
  <c r="E4909" i="14"/>
  <c r="E4908" i="14"/>
  <c r="E4907" i="14"/>
  <c r="E4906" i="14"/>
  <c r="E4905" i="14"/>
  <c r="E4904" i="14"/>
  <c r="E4903" i="14"/>
  <c r="E4902" i="14"/>
  <c r="E4901" i="14"/>
  <c r="E4900" i="14"/>
  <c r="E4899" i="14"/>
  <c r="E4898" i="14"/>
  <c r="E4897" i="14"/>
  <c r="E4896" i="14"/>
  <c r="E4895" i="14"/>
  <c r="E4894" i="14"/>
  <c r="E4893" i="14"/>
  <c r="E4892" i="14"/>
  <c r="E4891" i="14"/>
  <c r="E4890" i="14"/>
  <c r="E4889" i="14"/>
  <c r="E4888" i="14"/>
  <c r="E4887" i="14"/>
  <c r="E4886" i="14"/>
  <c r="E4885" i="14"/>
  <c r="E4884" i="14"/>
  <c r="E4883" i="14"/>
  <c r="E4882" i="14"/>
  <c r="E4881" i="14"/>
  <c r="E4880" i="14"/>
  <c r="E4879" i="14"/>
  <c r="E4878" i="14"/>
  <c r="E4877" i="14"/>
  <c r="E4876" i="14"/>
  <c r="E4875" i="14"/>
  <c r="E4874" i="14"/>
  <c r="E4873" i="14"/>
  <c r="E4872" i="14"/>
  <c r="E4871" i="14"/>
  <c r="E4870" i="14"/>
  <c r="E4869" i="14"/>
  <c r="E4868" i="14"/>
  <c r="E4867" i="14"/>
  <c r="E4866" i="14"/>
  <c r="E4865" i="14"/>
  <c r="E4864" i="14"/>
  <c r="E4863" i="14"/>
  <c r="E4862" i="14"/>
  <c r="E4861" i="14"/>
  <c r="E4860" i="14"/>
  <c r="E4859" i="14"/>
  <c r="E4858" i="14"/>
  <c r="E4857" i="14"/>
  <c r="E4856" i="14"/>
  <c r="E4855" i="14"/>
  <c r="E4854" i="14"/>
  <c r="E4853" i="14"/>
  <c r="E4852" i="14"/>
  <c r="E4851" i="14"/>
  <c r="E4850" i="14"/>
  <c r="E4849" i="14"/>
  <c r="E4848" i="14"/>
  <c r="E4847" i="14"/>
  <c r="E4846" i="14"/>
  <c r="E4845" i="14"/>
  <c r="E4844" i="14"/>
  <c r="E4843" i="14"/>
  <c r="E4842" i="14"/>
  <c r="E4841" i="14"/>
  <c r="E4840" i="14"/>
  <c r="E4839" i="14"/>
  <c r="E4838" i="14"/>
  <c r="E4837" i="14"/>
  <c r="E4836" i="14"/>
  <c r="E4835" i="14"/>
  <c r="E4834" i="14"/>
  <c r="E4833" i="14"/>
  <c r="E4832" i="14"/>
  <c r="E4831" i="14"/>
  <c r="E4830" i="14"/>
  <c r="E4829" i="14"/>
  <c r="E4828" i="14"/>
  <c r="E4827" i="14"/>
  <c r="E4826" i="14"/>
  <c r="E4825" i="14"/>
  <c r="E4824" i="14"/>
  <c r="E4823" i="14"/>
  <c r="E4822" i="14"/>
  <c r="E4821" i="14"/>
  <c r="E4820" i="14"/>
  <c r="E4819" i="14"/>
  <c r="E4818" i="14"/>
  <c r="E4817" i="14"/>
  <c r="E4816" i="14"/>
  <c r="E4815" i="14"/>
  <c r="E4814" i="14"/>
  <c r="E4813" i="14"/>
  <c r="E4812" i="14"/>
  <c r="E4811" i="14"/>
  <c r="E4810" i="14"/>
  <c r="E4809" i="14"/>
  <c r="E4808" i="14"/>
  <c r="E4807" i="14"/>
  <c r="E4806" i="14"/>
  <c r="E4805" i="14"/>
  <c r="E4804" i="14"/>
  <c r="E4803" i="14"/>
  <c r="E4802" i="14"/>
  <c r="E4801" i="14"/>
  <c r="E4800" i="14"/>
  <c r="E4799" i="14"/>
  <c r="E4798" i="14"/>
  <c r="E4797" i="14"/>
  <c r="E4796" i="14"/>
  <c r="E4795" i="14"/>
  <c r="E4794" i="14"/>
  <c r="E4793" i="14"/>
  <c r="E4792" i="14"/>
  <c r="E4791" i="14"/>
  <c r="E4790" i="14"/>
  <c r="E4789" i="14"/>
  <c r="E4788" i="14"/>
  <c r="E4787" i="14"/>
  <c r="E4786" i="14"/>
  <c r="E4785" i="14"/>
  <c r="E4784" i="14"/>
  <c r="E4783" i="14"/>
  <c r="E4782" i="14"/>
  <c r="E4781" i="14"/>
  <c r="E4780" i="14"/>
  <c r="E4779" i="14"/>
  <c r="E4778" i="14"/>
  <c r="E4777" i="14"/>
  <c r="E4776" i="14"/>
  <c r="E4775" i="14"/>
  <c r="E4774" i="14"/>
  <c r="E4773" i="14"/>
  <c r="E4772" i="14"/>
  <c r="E4771" i="14"/>
  <c r="E4770" i="14"/>
  <c r="E4769" i="14"/>
  <c r="E4768" i="14"/>
  <c r="E4767" i="14"/>
  <c r="E4766" i="14"/>
  <c r="E4765" i="14"/>
  <c r="E4764" i="14"/>
  <c r="E4763" i="14"/>
  <c r="E4762" i="14"/>
  <c r="E4761" i="14"/>
  <c r="E4760" i="14"/>
  <c r="E4759" i="14"/>
  <c r="E4758" i="14"/>
  <c r="E4757" i="14"/>
  <c r="E4756" i="14"/>
  <c r="E4755" i="14"/>
  <c r="E4754" i="14"/>
  <c r="E4753" i="14"/>
  <c r="E4752" i="14"/>
  <c r="E4751" i="14"/>
  <c r="E4750" i="14"/>
  <c r="E4749" i="14"/>
  <c r="E4748" i="14"/>
  <c r="E4747" i="14"/>
  <c r="E4746" i="14"/>
  <c r="E4745" i="14"/>
  <c r="E4744" i="14"/>
  <c r="E4743" i="14"/>
  <c r="E4742" i="14"/>
  <c r="E4741" i="14"/>
  <c r="E4740" i="14"/>
  <c r="E4739" i="14"/>
  <c r="E4738" i="14"/>
  <c r="E4737" i="14"/>
  <c r="E4736" i="14"/>
  <c r="E4735" i="14"/>
  <c r="E4734" i="14"/>
  <c r="E4733" i="14"/>
  <c r="E4732" i="14"/>
  <c r="E4731" i="14"/>
  <c r="E4730" i="14"/>
  <c r="E4729" i="14"/>
  <c r="E4728" i="14"/>
  <c r="E4727" i="14"/>
  <c r="E4726" i="14"/>
  <c r="E4725" i="14"/>
  <c r="E4724" i="14"/>
  <c r="E4723" i="14"/>
  <c r="E4722" i="14"/>
  <c r="E4721" i="14"/>
  <c r="E4720" i="14"/>
  <c r="E4719" i="14"/>
  <c r="E4718" i="14"/>
  <c r="E4717" i="14"/>
  <c r="E4716" i="14"/>
  <c r="E4715" i="14"/>
  <c r="E4714" i="14"/>
  <c r="E4713" i="14"/>
  <c r="E4712" i="14"/>
  <c r="E4711" i="14"/>
  <c r="E4710" i="14"/>
  <c r="E4709" i="14"/>
  <c r="E4708" i="14"/>
  <c r="E4707" i="14"/>
  <c r="E4706" i="14"/>
  <c r="E4705" i="14"/>
  <c r="E4704" i="14"/>
  <c r="E4703" i="14"/>
  <c r="E4702" i="14"/>
  <c r="E4701" i="14"/>
  <c r="E4700" i="14"/>
  <c r="E4699" i="14"/>
  <c r="E4698" i="14"/>
  <c r="E4697" i="14"/>
  <c r="E4696" i="14"/>
  <c r="E4695" i="14"/>
  <c r="E4694" i="14"/>
  <c r="E4693" i="14"/>
  <c r="E4692" i="14"/>
  <c r="E4691" i="14"/>
  <c r="E4690" i="14"/>
  <c r="E4689" i="14"/>
  <c r="E4688" i="14"/>
  <c r="E4687" i="14"/>
  <c r="E4686" i="14"/>
  <c r="E4685" i="14"/>
  <c r="E4684" i="14"/>
  <c r="E4683" i="14"/>
  <c r="E4682" i="14"/>
  <c r="E4681" i="14"/>
  <c r="E4680" i="14"/>
  <c r="E4679" i="14"/>
  <c r="E4678" i="14"/>
  <c r="E4677" i="14"/>
  <c r="E4676" i="14"/>
  <c r="E4675" i="14"/>
  <c r="E4674" i="14"/>
  <c r="E4673" i="14"/>
  <c r="E4672" i="14"/>
  <c r="E4671" i="14"/>
  <c r="E4670" i="14"/>
  <c r="E4669" i="14"/>
  <c r="E4668" i="14"/>
  <c r="E4667" i="14"/>
  <c r="E4666" i="14"/>
  <c r="E4665" i="14"/>
  <c r="E4664" i="14"/>
  <c r="E4663" i="14"/>
  <c r="E4662" i="14"/>
  <c r="E4661" i="14"/>
  <c r="E4660" i="14"/>
  <c r="E4659" i="14"/>
  <c r="E4658" i="14"/>
  <c r="E4657" i="14"/>
  <c r="E4656" i="14"/>
  <c r="E4655" i="14"/>
  <c r="E4654" i="14"/>
  <c r="E4653" i="14"/>
  <c r="E4652" i="14"/>
  <c r="E4651" i="14"/>
  <c r="E4650" i="14"/>
  <c r="E4649" i="14"/>
  <c r="E4648" i="14"/>
  <c r="E4647" i="14"/>
  <c r="E4646" i="14"/>
  <c r="E4645" i="14"/>
  <c r="E4644" i="14"/>
  <c r="E4643" i="14"/>
  <c r="E4642" i="14"/>
  <c r="E4641" i="14"/>
  <c r="E4640" i="14"/>
  <c r="E4639" i="14"/>
  <c r="E4638" i="14"/>
  <c r="E4637" i="14"/>
  <c r="E4636" i="14"/>
  <c r="E4635" i="14"/>
  <c r="E4634" i="14"/>
  <c r="E4633" i="14"/>
  <c r="E4632" i="14"/>
  <c r="E4631" i="14"/>
  <c r="E4630" i="14"/>
  <c r="E4629" i="14"/>
  <c r="E4628" i="14"/>
  <c r="E4627" i="14"/>
  <c r="E4626" i="14"/>
  <c r="E4625" i="14"/>
  <c r="E4624" i="14"/>
  <c r="E4623" i="14"/>
  <c r="E4622" i="14"/>
  <c r="E4621" i="14"/>
  <c r="E4620" i="14"/>
  <c r="E4619" i="14"/>
  <c r="E4618" i="14"/>
  <c r="E4617" i="14"/>
  <c r="E4616" i="14"/>
  <c r="E4615" i="14"/>
  <c r="E4614" i="14"/>
  <c r="E4613" i="14"/>
  <c r="E4612" i="14"/>
  <c r="E4611" i="14"/>
  <c r="E4610" i="14"/>
  <c r="E4609" i="14"/>
  <c r="E4608" i="14"/>
  <c r="E4607" i="14"/>
  <c r="E4606" i="14"/>
  <c r="E4605" i="14"/>
  <c r="E4604" i="14"/>
  <c r="E4603" i="14"/>
  <c r="E4602" i="14"/>
  <c r="E4601" i="14"/>
  <c r="E4600" i="14"/>
  <c r="E4599" i="14"/>
  <c r="E4598" i="14"/>
  <c r="E4597" i="14"/>
  <c r="E4596" i="14"/>
  <c r="E4595" i="14"/>
  <c r="E4594" i="14"/>
  <c r="E4593" i="14"/>
  <c r="E4592" i="14"/>
  <c r="E4591" i="14"/>
  <c r="E4590" i="14"/>
  <c r="E4589" i="14"/>
  <c r="E4588" i="14"/>
  <c r="E4587" i="14"/>
  <c r="E4586" i="14"/>
  <c r="E4585" i="14"/>
  <c r="E4584" i="14"/>
  <c r="E4583" i="14"/>
  <c r="E4582" i="14"/>
  <c r="E4581" i="14"/>
  <c r="E4580" i="14"/>
  <c r="E4579" i="14"/>
  <c r="E4578" i="14"/>
  <c r="E4577" i="14"/>
  <c r="E4576" i="14"/>
  <c r="E4575" i="14"/>
  <c r="E4574" i="14"/>
  <c r="E4573" i="14"/>
  <c r="E4572" i="14"/>
  <c r="E4571" i="14"/>
  <c r="E4570" i="14"/>
  <c r="E4569" i="14"/>
  <c r="E4568" i="14"/>
  <c r="E4567" i="14"/>
  <c r="E4566" i="14"/>
  <c r="E4565" i="14"/>
  <c r="E4564" i="14"/>
  <c r="E4563" i="14"/>
  <c r="E4562" i="14"/>
  <c r="E4561" i="14"/>
  <c r="E4560" i="14"/>
  <c r="E4559" i="14"/>
  <c r="E4558" i="14"/>
  <c r="E4557" i="14"/>
  <c r="E4556" i="14"/>
  <c r="E4555" i="14"/>
  <c r="E4554" i="14"/>
  <c r="E4553" i="14"/>
  <c r="E4552" i="14"/>
  <c r="E4551" i="14"/>
  <c r="E4550" i="14"/>
  <c r="E4549" i="14"/>
  <c r="E4548" i="14"/>
  <c r="E4547" i="14"/>
  <c r="E4546" i="14"/>
  <c r="E4545" i="14"/>
  <c r="E4544" i="14"/>
  <c r="E4543" i="14"/>
  <c r="E4542" i="14"/>
  <c r="E4541" i="14"/>
  <c r="E4540" i="14"/>
  <c r="E4539" i="14"/>
  <c r="E4538" i="14"/>
  <c r="E4537" i="14"/>
  <c r="E4536" i="14"/>
  <c r="E4535" i="14"/>
  <c r="E4534" i="14"/>
  <c r="E4533" i="14"/>
  <c r="E4532" i="14"/>
  <c r="E4531" i="14"/>
  <c r="E4530" i="14"/>
  <c r="E4529" i="14"/>
  <c r="E4528" i="14"/>
  <c r="E4527" i="14"/>
  <c r="E4526" i="14"/>
  <c r="E4525" i="14"/>
  <c r="E4524" i="14"/>
  <c r="E4523" i="14"/>
  <c r="E4522" i="14"/>
  <c r="E4521" i="14"/>
  <c r="E4520" i="14"/>
  <c r="E4519" i="14"/>
  <c r="E4518" i="14"/>
  <c r="E4517" i="14"/>
  <c r="E4516" i="14"/>
  <c r="E4515" i="14"/>
  <c r="E4514" i="14"/>
  <c r="E4513" i="14"/>
  <c r="E4512" i="14"/>
  <c r="E4511" i="14"/>
  <c r="E4510" i="14"/>
  <c r="E4509" i="14"/>
  <c r="E4508" i="14"/>
  <c r="E4507" i="14"/>
  <c r="E4506" i="14"/>
  <c r="E4505" i="14"/>
  <c r="E4504" i="14"/>
  <c r="E4503" i="14"/>
  <c r="E4502" i="14"/>
  <c r="E4501" i="14"/>
  <c r="E4500" i="14"/>
  <c r="E4499" i="14"/>
  <c r="E4498" i="14"/>
  <c r="E4497" i="14"/>
  <c r="E4496" i="14"/>
  <c r="E4495" i="14"/>
  <c r="E4494" i="14"/>
  <c r="E4493" i="14"/>
  <c r="E4492" i="14"/>
  <c r="E4491" i="14"/>
  <c r="E4490" i="14"/>
  <c r="E4489" i="14"/>
  <c r="E4488" i="14"/>
  <c r="E4487" i="14"/>
  <c r="E4486" i="14"/>
  <c r="E4485" i="14"/>
  <c r="E4484" i="14"/>
  <c r="E4483" i="14"/>
  <c r="E4482" i="14"/>
  <c r="E4481" i="14"/>
  <c r="E4480" i="14"/>
  <c r="E4479" i="14"/>
  <c r="E4478" i="14"/>
  <c r="E4477" i="14"/>
  <c r="E4476" i="14"/>
  <c r="E4475" i="14"/>
  <c r="E4474" i="14"/>
  <c r="E4473" i="14"/>
  <c r="E4472" i="14"/>
  <c r="E4471" i="14"/>
  <c r="E4470" i="14"/>
  <c r="E4469" i="14"/>
  <c r="E4468" i="14"/>
  <c r="E4467" i="14"/>
  <c r="E4466" i="14"/>
  <c r="E4465" i="14"/>
  <c r="E4464" i="14"/>
  <c r="E4463" i="14"/>
  <c r="E4462" i="14"/>
  <c r="E4461" i="14"/>
  <c r="E4460" i="14"/>
  <c r="E4459" i="14"/>
  <c r="E4458" i="14"/>
  <c r="E4457" i="14"/>
  <c r="E4456" i="14"/>
  <c r="E4455" i="14"/>
  <c r="E4454" i="14"/>
  <c r="E4453" i="14"/>
  <c r="E4452" i="14"/>
  <c r="E4451" i="14"/>
  <c r="E4450" i="14"/>
  <c r="E4449" i="14"/>
  <c r="E4448" i="14"/>
  <c r="E4447" i="14"/>
  <c r="E4446" i="14"/>
  <c r="E4445" i="14"/>
  <c r="E4444" i="14"/>
  <c r="E4443" i="14"/>
  <c r="E4442" i="14"/>
  <c r="E4441" i="14"/>
  <c r="E4440" i="14"/>
  <c r="E4439" i="14"/>
  <c r="E4438" i="14"/>
  <c r="E4437" i="14"/>
  <c r="E4436" i="14"/>
  <c r="E4435" i="14"/>
  <c r="E4434" i="14"/>
  <c r="E4433" i="14"/>
  <c r="E4432" i="14"/>
  <c r="E4431" i="14"/>
  <c r="E4430" i="14"/>
  <c r="E4429" i="14"/>
  <c r="E4428" i="14"/>
  <c r="E4427" i="14"/>
  <c r="E4426" i="14"/>
  <c r="E4425" i="14"/>
  <c r="E4424" i="14"/>
  <c r="E4423" i="14"/>
  <c r="E4422" i="14"/>
  <c r="E4421" i="14"/>
  <c r="E4420" i="14"/>
  <c r="E4419" i="14"/>
  <c r="E4418" i="14"/>
  <c r="E4417" i="14"/>
  <c r="E4416" i="14"/>
  <c r="E4415" i="14"/>
  <c r="E4414" i="14"/>
  <c r="E4413" i="14"/>
  <c r="E4412" i="14"/>
  <c r="E4411" i="14"/>
  <c r="E4410" i="14"/>
  <c r="E4409" i="14"/>
  <c r="E4408" i="14"/>
  <c r="E4407" i="14"/>
  <c r="E4406" i="14"/>
  <c r="E4405" i="14"/>
  <c r="E4404" i="14"/>
  <c r="E4403" i="14"/>
  <c r="E4402" i="14"/>
  <c r="E4401" i="14"/>
  <c r="E4400" i="14"/>
  <c r="E4399" i="14"/>
  <c r="E4398" i="14"/>
  <c r="E4397" i="14"/>
  <c r="E4396" i="14"/>
  <c r="E4395" i="14"/>
  <c r="E4394" i="14"/>
  <c r="E4393" i="14"/>
  <c r="E4392" i="14"/>
  <c r="E4391" i="14"/>
  <c r="E4390" i="14"/>
  <c r="E4389" i="14"/>
  <c r="E4388" i="14"/>
  <c r="E4387" i="14"/>
  <c r="E4386" i="14"/>
  <c r="E4385" i="14"/>
  <c r="E4384" i="14"/>
  <c r="E4383" i="14"/>
  <c r="E4382" i="14"/>
  <c r="E4381" i="14"/>
  <c r="E4380" i="14"/>
  <c r="E4379" i="14"/>
  <c r="E4378" i="14"/>
  <c r="E4377" i="14"/>
  <c r="E4376" i="14"/>
  <c r="E4375" i="14"/>
  <c r="E4374" i="14"/>
  <c r="E4373" i="14"/>
  <c r="E4372" i="14"/>
  <c r="E4371" i="14"/>
  <c r="E4370" i="14"/>
  <c r="E4369" i="14"/>
  <c r="E4368" i="14"/>
  <c r="E4367" i="14"/>
  <c r="E4366" i="14"/>
  <c r="E4365" i="14"/>
  <c r="E4364" i="14"/>
  <c r="E4363" i="14"/>
  <c r="E4362" i="14"/>
  <c r="E4361" i="14"/>
  <c r="E4360" i="14"/>
  <c r="E4359" i="14"/>
  <c r="E4358" i="14"/>
  <c r="E4357" i="14"/>
  <c r="E4356" i="14"/>
  <c r="E4355" i="14"/>
  <c r="E4354" i="14"/>
  <c r="E4353" i="14"/>
  <c r="E4352" i="14"/>
  <c r="E4351" i="14"/>
  <c r="E4350" i="14"/>
  <c r="E4349" i="14"/>
  <c r="E4348" i="14"/>
  <c r="E4347" i="14"/>
  <c r="E4346" i="14"/>
  <c r="E4345" i="14"/>
  <c r="E4344" i="14"/>
  <c r="E4343" i="14"/>
  <c r="E4342" i="14"/>
  <c r="E4341" i="14"/>
  <c r="E4340" i="14"/>
  <c r="E4339" i="14"/>
  <c r="E4338" i="14"/>
  <c r="E4337" i="14"/>
  <c r="E4336" i="14"/>
  <c r="E4335" i="14"/>
  <c r="E4334" i="14"/>
  <c r="E4333" i="14"/>
  <c r="E4332" i="14"/>
  <c r="E4331" i="14"/>
  <c r="E4330" i="14"/>
  <c r="E4329" i="14"/>
  <c r="E4328" i="14"/>
  <c r="E4327" i="14"/>
  <c r="E4326" i="14"/>
  <c r="E4325" i="14"/>
  <c r="E4324" i="14"/>
  <c r="E4323" i="14"/>
  <c r="E4322" i="14"/>
  <c r="E4321" i="14"/>
  <c r="E4320" i="14"/>
  <c r="E4319" i="14"/>
  <c r="E4318" i="14"/>
  <c r="E4317" i="14"/>
  <c r="E4316" i="14"/>
  <c r="E4315" i="14"/>
  <c r="E4314" i="14"/>
  <c r="E4313" i="14"/>
  <c r="E4312" i="14"/>
  <c r="E4311" i="14"/>
  <c r="E4310" i="14"/>
  <c r="E4309" i="14"/>
  <c r="E4308" i="14"/>
  <c r="E4307" i="14"/>
  <c r="E4306" i="14"/>
  <c r="E4305" i="14"/>
  <c r="E4304" i="14"/>
  <c r="E4303" i="14"/>
  <c r="E4302" i="14"/>
  <c r="E4301" i="14"/>
  <c r="E4300" i="14"/>
  <c r="E4299" i="14"/>
  <c r="E4298" i="14"/>
  <c r="E4297" i="14"/>
  <c r="E4296" i="14"/>
  <c r="E4295" i="14"/>
  <c r="E4294" i="14"/>
  <c r="E4293" i="14"/>
  <c r="E4292" i="14"/>
  <c r="E4291" i="14"/>
  <c r="E4290" i="14"/>
  <c r="E4289" i="14"/>
  <c r="E4288" i="14"/>
  <c r="E4287" i="14"/>
  <c r="E4286" i="14"/>
  <c r="E4285" i="14"/>
  <c r="E4284" i="14"/>
  <c r="E4283" i="14"/>
  <c r="E4282" i="14"/>
  <c r="E4281" i="14"/>
  <c r="E4280" i="14"/>
  <c r="E4279" i="14"/>
  <c r="E4278" i="14"/>
  <c r="E4277" i="14"/>
  <c r="E4276" i="14"/>
  <c r="E4275" i="14"/>
  <c r="E4274" i="14"/>
  <c r="E4273" i="14"/>
  <c r="E4272" i="14"/>
  <c r="E4271" i="14"/>
  <c r="E4270" i="14"/>
  <c r="E4269" i="14"/>
  <c r="E4268" i="14"/>
  <c r="E4267" i="14"/>
  <c r="E4266" i="14"/>
  <c r="E4265" i="14"/>
  <c r="E4264" i="14"/>
  <c r="E4263" i="14"/>
  <c r="E4262" i="14"/>
  <c r="E4261" i="14"/>
  <c r="E4260" i="14"/>
  <c r="E4259" i="14"/>
  <c r="E4258" i="14"/>
  <c r="E4257" i="14"/>
  <c r="E4256" i="14"/>
  <c r="E4255" i="14"/>
  <c r="E4254" i="14"/>
  <c r="E4253" i="14"/>
  <c r="E4252" i="14"/>
  <c r="E4251" i="14"/>
  <c r="E4250" i="14"/>
  <c r="E4249" i="14"/>
  <c r="E4248" i="14"/>
  <c r="E4247" i="14"/>
  <c r="E4246" i="14"/>
  <c r="E4245" i="14"/>
  <c r="E4244" i="14"/>
  <c r="E4243" i="14"/>
  <c r="E4242" i="14"/>
  <c r="E4241" i="14"/>
  <c r="E4240" i="14"/>
  <c r="E4239" i="14"/>
  <c r="E4238" i="14"/>
  <c r="E4237" i="14"/>
  <c r="E4236" i="14"/>
  <c r="E4235" i="14"/>
  <c r="E4234" i="14"/>
  <c r="E4233" i="14"/>
  <c r="E4232" i="14"/>
  <c r="E4231" i="14"/>
  <c r="E4230" i="14"/>
  <c r="E4229" i="14"/>
  <c r="E4228" i="14"/>
  <c r="E4227" i="14"/>
  <c r="E4226" i="14"/>
  <c r="E4225" i="14"/>
  <c r="E4224" i="14"/>
  <c r="E4223" i="14"/>
  <c r="E4222" i="14"/>
  <c r="E4221" i="14"/>
  <c r="E4220" i="14"/>
  <c r="E4219" i="14"/>
  <c r="E4218" i="14"/>
  <c r="E4217" i="14"/>
  <c r="E4216" i="14"/>
  <c r="E4215" i="14"/>
  <c r="E4214" i="14"/>
  <c r="E4213" i="14"/>
  <c r="E4212" i="14"/>
  <c r="E4211" i="14"/>
  <c r="E4210" i="14"/>
  <c r="E4209" i="14"/>
  <c r="E4208" i="14"/>
  <c r="E4207" i="14"/>
  <c r="E4206" i="14"/>
  <c r="E4205" i="14"/>
  <c r="E4204" i="14"/>
  <c r="E4203" i="14"/>
  <c r="E4202" i="14"/>
  <c r="E4201" i="14"/>
  <c r="E4200" i="14"/>
  <c r="E4199" i="14"/>
  <c r="E4198" i="14"/>
  <c r="E4197" i="14"/>
  <c r="E4196" i="14"/>
  <c r="E4195" i="14"/>
  <c r="E4194" i="14"/>
  <c r="E4193" i="14"/>
  <c r="E4192" i="14"/>
  <c r="E4191" i="14"/>
  <c r="E4190" i="14"/>
  <c r="E4189" i="14"/>
  <c r="E4188" i="14"/>
  <c r="E4187" i="14"/>
  <c r="E4186" i="14"/>
  <c r="E4185" i="14"/>
  <c r="E4184" i="14"/>
  <c r="E4183" i="14"/>
  <c r="E4182" i="14"/>
  <c r="E4181" i="14"/>
  <c r="E4180" i="14"/>
  <c r="E4179" i="14"/>
  <c r="E4178" i="14"/>
  <c r="E4177" i="14"/>
  <c r="E4176" i="14"/>
  <c r="E4175" i="14"/>
  <c r="E4174" i="14"/>
  <c r="E4173" i="14"/>
  <c r="E4172" i="14"/>
  <c r="E4171" i="14"/>
  <c r="E4170" i="14"/>
  <c r="E4169" i="14"/>
  <c r="E4168" i="14"/>
  <c r="E4167" i="14"/>
  <c r="E4166" i="14"/>
  <c r="E4165" i="14"/>
  <c r="E4164" i="14"/>
  <c r="E4163" i="14"/>
  <c r="E4162" i="14"/>
  <c r="E4161" i="14"/>
  <c r="E4160" i="14"/>
  <c r="E4159" i="14"/>
  <c r="E4158" i="14"/>
  <c r="E4157" i="14"/>
  <c r="E4156" i="14"/>
  <c r="E4155" i="14"/>
  <c r="E4154" i="14"/>
  <c r="E4153" i="14"/>
  <c r="E4152" i="14"/>
  <c r="E4151" i="14"/>
  <c r="E4150" i="14"/>
  <c r="E4149" i="14"/>
  <c r="E4148" i="14"/>
  <c r="E4147" i="14"/>
  <c r="E4146" i="14"/>
  <c r="E4145" i="14"/>
  <c r="E4144" i="14"/>
  <c r="E4143" i="14"/>
  <c r="E4142" i="14"/>
  <c r="E4141" i="14"/>
  <c r="E4140" i="14"/>
  <c r="E4139" i="14"/>
  <c r="E4138" i="14"/>
  <c r="E4137" i="14"/>
  <c r="E4136" i="14"/>
  <c r="E4135" i="14"/>
  <c r="E4134" i="14"/>
  <c r="E4133" i="14"/>
  <c r="E4132" i="14"/>
  <c r="E4131" i="14"/>
  <c r="E4130" i="14"/>
  <c r="E4129" i="14"/>
  <c r="E4128" i="14"/>
  <c r="E4127" i="14"/>
  <c r="E4126" i="14"/>
  <c r="E4125" i="14"/>
  <c r="E4124" i="14"/>
  <c r="E4123" i="14"/>
  <c r="E4122" i="14"/>
  <c r="E4121" i="14"/>
  <c r="E4120" i="14"/>
  <c r="E4119" i="14"/>
  <c r="E4118" i="14"/>
  <c r="E4117" i="14"/>
  <c r="E4116" i="14"/>
  <c r="E4115" i="14"/>
  <c r="E4114" i="14"/>
  <c r="E4113" i="14"/>
  <c r="E4112" i="14"/>
  <c r="E4111" i="14"/>
  <c r="E4110" i="14"/>
  <c r="E4109" i="14"/>
  <c r="E4108" i="14"/>
  <c r="E4107" i="14"/>
  <c r="E4106" i="14"/>
  <c r="E4105" i="14"/>
  <c r="E4104" i="14"/>
  <c r="E4103" i="14"/>
  <c r="E4102" i="14"/>
  <c r="E4101" i="14"/>
  <c r="E4100" i="14"/>
  <c r="E4099" i="14"/>
  <c r="E4098" i="14"/>
  <c r="E4097" i="14"/>
  <c r="E4096" i="14"/>
  <c r="E4095" i="14"/>
  <c r="E4094" i="14"/>
  <c r="E4093" i="14"/>
  <c r="E4092" i="14"/>
  <c r="E4091" i="14"/>
  <c r="E4090" i="14"/>
  <c r="E4089" i="14"/>
  <c r="E4088" i="14"/>
  <c r="E4087" i="14"/>
  <c r="E4086" i="14"/>
  <c r="E4085" i="14"/>
  <c r="E4084" i="14"/>
  <c r="E4083" i="14"/>
  <c r="E4082" i="14"/>
  <c r="E4081" i="14"/>
  <c r="E4080" i="14"/>
  <c r="E4079" i="14"/>
  <c r="E4078" i="14"/>
  <c r="E4077" i="14"/>
  <c r="E4076" i="14"/>
  <c r="E4075" i="14"/>
  <c r="E4074" i="14"/>
  <c r="E4073" i="14"/>
  <c r="E4072" i="14"/>
  <c r="E4071" i="14"/>
  <c r="E4070" i="14"/>
  <c r="E4069" i="14"/>
  <c r="E4068" i="14"/>
  <c r="E4067" i="14"/>
  <c r="E4066" i="14"/>
  <c r="E4065" i="14"/>
  <c r="E4064" i="14"/>
  <c r="E4063" i="14"/>
  <c r="E4062" i="14"/>
  <c r="E4061" i="14"/>
  <c r="E4060" i="14"/>
  <c r="E4059" i="14"/>
  <c r="E4058" i="14"/>
  <c r="E4057" i="14"/>
  <c r="E4056" i="14"/>
  <c r="E4055" i="14"/>
  <c r="E4054" i="14"/>
  <c r="E4053" i="14"/>
  <c r="E4052" i="14"/>
  <c r="E4051" i="14"/>
  <c r="E4050" i="14"/>
  <c r="E4049" i="14"/>
  <c r="E4048" i="14"/>
  <c r="E4047" i="14"/>
  <c r="E4046" i="14"/>
  <c r="E4045" i="14"/>
  <c r="E4044" i="14"/>
  <c r="E4043" i="14"/>
  <c r="E4042" i="14"/>
  <c r="E4041" i="14"/>
  <c r="E4040" i="14"/>
  <c r="E4039" i="14"/>
  <c r="E4038" i="14"/>
  <c r="E4037" i="14"/>
  <c r="E4036" i="14"/>
  <c r="E4035" i="14"/>
  <c r="E4034" i="14"/>
  <c r="E4033" i="14"/>
  <c r="E4032" i="14"/>
  <c r="E4031" i="14"/>
  <c r="E4030" i="14"/>
  <c r="E4029" i="14"/>
  <c r="E4028" i="14"/>
  <c r="E4027" i="14"/>
  <c r="E4026" i="14"/>
  <c r="E4025" i="14"/>
  <c r="E4024" i="14"/>
  <c r="E4023" i="14"/>
  <c r="E4022" i="14"/>
  <c r="E4021" i="14"/>
  <c r="E4020" i="14"/>
  <c r="E4019" i="14"/>
  <c r="E4018" i="14"/>
  <c r="E4017" i="14"/>
  <c r="E4016" i="14"/>
  <c r="E4015" i="14"/>
  <c r="E4014" i="14"/>
  <c r="E4013" i="14"/>
  <c r="E4012" i="14"/>
  <c r="E4011" i="14"/>
  <c r="E4010" i="14"/>
  <c r="E4009" i="14"/>
  <c r="E4008" i="14"/>
  <c r="E4007" i="14"/>
  <c r="E4006" i="14"/>
  <c r="E4005" i="14"/>
  <c r="E4004" i="14"/>
  <c r="E4003" i="14"/>
  <c r="E4002" i="14"/>
  <c r="E4001" i="14"/>
  <c r="E4000" i="14"/>
  <c r="E3999" i="14"/>
  <c r="E3998" i="14"/>
  <c r="E3997" i="14"/>
  <c r="E3996" i="14"/>
  <c r="E3995" i="14"/>
  <c r="E3994" i="14"/>
  <c r="E3993" i="14"/>
  <c r="E3992" i="14"/>
  <c r="E3991" i="14"/>
  <c r="E3990" i="14"/>
  <c r="E3989" i="14"/>
  <c r="E3988" i="14"/>
  <c r="E3987" i="14"/>
  <c r="E3986" i="14"/>
  <c r="E3985" i="14"/>
  <c r="E3984" i="14"/>
  <c r="E3983" i="14"/>
  <c r="E3982" i="14"/>
  <c r="E3981" i="14"/>
  <c r="E3980" i="14"/>
  <c r="E3979" i="14"/>
  <c r="E3978" i="14"/>
  <c r="E3977" i="14"/>
  <c r="E3976" i="14"/>
  <c r="E3975" i="14"/>
  <c r="E3974" i="14"/>
  <c r="E3973" i="14"/>
  <c r="E3972" i="14"/>
  <c r="E3971" i="14"/>
  <c r="E3970" i="14"/>
  <c r="E3969" i="14"/>
  <c r="E3968" i="14"/>
  <c r="E3967" i="14"/>
  <c r="E3966" i="14"/>
  <c r="E3965" i="14"/>
  <c r="E3964" i="14"/>
  <c r="E3963" i="14"/>
  <c r="E3962" i="14"/>
  <c r="E3961" i="14"/>
  <c r="E3960" i="14"/>
  <c r="E3959" i="14"/>
  <c r="E3958" i="14"/>
  <c r="E3957" i="14"/>
  <c r="E3956" i="14"/>
  <c r="E3955" i="14"/>
  <c r="E3954" i="14"/>
  <c r="E3953" i="14"/>
  <c r="E3952" i="14"/>
  <c r="E3951" i="14"/>
  <c r="E3950" i="14"/>
  <c r="E3949" i="14"/>
  <c r="E3948" i="14"/>
  <c r="E3947" i="14"/>
  <c r="E3946" i="14"/>
  <c r="E3945" i="14"/>
  <c r="E3944" i="14"/>
  <c r="E3943" i="14"/>
  <c r="E3942" i="14"/>
  <c r="E3941" i="14"/>
  <c r="E3940" i="14"/>
  <c r="E3939" i="14"/>
  <c r="E3938" i="14"/>
  <c r="E3937" i="14"/>
  <c r="E3936" i="14"/>
  <c r="E3935" i="14"/>
  <c r="E3934" i="14"/>
  <c r="E3933" i="14"/>
  <c r="E3932" i="14"/>
  <c r="E3931" i="14"/>
  <c r="E3930" i="14"/>
  <c r="E3929" i="14"/>
  <c r="E3928" i="14"/>
  <c r="E3927" i="14"/>
  <c r="E3926" i="14"/>
  <c r="E3925" i="14"/>
  <c r="E3924" i="14"/>
  <c r="E3923" i="14"/>
  <c r="E3922" i="14"/>
  <c r="E3921" i="14"/>
  <c r="E3920" i="14"/>
  <c r="E3919" i="14"/>
  <c r="E3918" i="14"/>
  <c r="E3917" i="14"/>
  <c r="E3916" i="14"/>
  <c r="E3915" i="14"/>
  <c r="E3914" i="14"/>
  <c r="E3913" i="14"/>
  <c r="E3912" i="14"/>
  <c r="E3911" i="14"/>
  <c r="E3910" i="14"/>
  <c r="E3909" i="14"/>
  <c r="E3908" i="14"/>
  <c r="E3907" i="14"/>
  <c r="E3906" i="14"/>
  <c r="E3905" i="14"/>
  <c r="E3904" i="14"/>
  <c r="E3903" i="14"/>
  <c r="E3902" i="14"/>
  <c r="E3901" i="14"/>
  <c r="E3900" i="14"/>
  <c r="E3899" i="14"/>
  <c r="E3898" i="14"/>
  <c r="E3897" i="14"/>
  <c r="E3896" i="14"/>
  <c r="E3895" i="14"/>
  <c r="E3894" i="14"/>
  <c r="E3893" i="14"/>
  <c r="E3892" i="14"/>
  <c r="E3891" i="14"/>
  <c r="E3890" i="14"/>
  <c r="E3889" i="14"/>
  <c r="E3888" i="14"/>
  <c r="E3887" i="14"/>
  <c r="E3886" i="14"/>
  <c r="E3885" i="14"/>
  <c r="E3884" i="14"/>
  <c r="E3883" i="14"/>
  <c r="E3882" i="14"/>
  <c r="E3881" i="14"/>
  <c r="E3880" i="14"/>
  <c r="E3879" i="14"/>
  <c r="E3878" i="14"/>
  <c r="E3877" i="14"/>
  <c r="E3876" i="14"/>
  <c r="E3875" i="14"/>
  <c r="E3874" i="14"/>
  <c r="E3873" i="14"/>
  <c r="E3872" i="14"/>
  <c r="E3871" i="14"/>
  <c r="E3870" i="14"/>
  <c r="E3869" i="14"/>
  <c r="E3868" i="14"/>
  <c r="E3867" i="14"/>
  <c r="E3866" i="14"/>
  <c r="E3865" i="14"/>
  <c r="E3864" i="14"/>
  <c r="E3863" i="14"/>
  <c r="E3862" i="14"/>
  <c r="E3861" i="14"/>
  <c r="E3860" i="14"/>
  <c r="E3859" i="14"/>
  <c r="E3858" i="14"/>
  <c r="E3857" i="14"/>
  <c r="E3856" i="14"/>
  <c r="E3855" i="14"/>
  <c r="E3854" i="14"/>
  <c r="E3853" i="14"/>
  <c r="E3852" i="14"/>
  <c r="E3851" i="14"/>
  <c r="E3850" i="14"/>
  <c r="E3849" i="14"/>
  <c r="E3848" i="14"/>
  <c r="E3847" i="14"/>
  <c r="E3846" i="14"/>
  <c r="E3845" i="14"/>
  <c r="E3844" i="14"/>
  <c r="E3843" i="14"/>
  <c r="E3842" i="14"/>
  <c r="E3841" i="14"/>
  <c r="E3840" i="14"/>
  <c r="E3839" i="14"/>
  <c r="E3838" i="14"/>
  <c r="E3837" i="14"/>
  <c r="E3836" i="14"/>
  <c r="E3835" i="14"/>
  <c r="E3834" i="14"/>
  <c r="E3833" i="14"/>
  <c r="E3832" i="14"/>
  <c r="E3831" i="14"/>
  <c r="E3830" i="14"/>
  <c r="E3829" i="14"/>
  <c r="E3828" i="14"/>
  <c r="E3827" i="14"/>
  <c r="E3826" i="14"/>
  <c r="E3825" i="14"/>
  <c r="E3824" i="14"/>
  <c r="E3823" i="14"/>
  <c r="E3822" i="14"/>
  <c r="E3821" i="14"/>
  <c r="E3820" i="14"/>
  <c r="E3819" i="14"/>
  <c r="E3818" i="14"/>
  <c r="E3817" i="14"/>
  <c r="E3816" i="14"/>
  <c r="E3815" i="14"/>
  <c r="E3814" i="14"/>
  <c r="E3813" i="14"/>
  <c r="E3812" i="14"/>
  <c r="E3811" i="14"/>
  <c r="E3810" i="14"/>
  <c r="E3809" i="14"/>
  <c r="E3808" i="14"/>
  <c r="E3807" i="14"/>
  <c r="E3806" i="14"/>
  <c r="E3805" i="14"/>
  <c r="E3804" i="14"/>
  <c r="E3803" i="14"/>
  <c r="E3802" i="14"/>
  <c r="E3801" i="14"/>
  <c r="E3800" i="14"/>
  <c r="E3799" i="14"/>
  <c r="E3798" i="14"/>
  <c r="E3797" i="14"/>
  <c r="E3796" i="14"/>
  <c r="E3795" i="14"/>
  <c r="E3794" i="14"/>
  <c r="E3793" i="14"/>
  <c r="E3792" i="14"/>
  <c r="E3791" i="14"/>
  <c r="E3790" i="14"/>
  <c r="E3789" i="14"/>
  <c r="E3788" i="14"/>
  <c r="E3787" i="14"/>
  <c r="E3786" i="14"/>
  <c r="E3785" i="14"/>
  <c r="E3784" i="14"/>
  <c r="E3783" i="14"/>
  <c r="E3782" i="14"/>
  <c r="E3781" i="14"/>
  <c r="E3780" i="14"/>
  <c r="E3779" i="14"/>
  <c r="E3778" i="14"/>
  <c r="E3777" i="14"/>
  <c r="E3776" i="14"/>
  <c r="E3775" i="14"/>
  <c r="E3774" i="14"/>
  <c r="E3773" i="14"/>
  <c r="E3772" i="14"/>
  <c r="E3771" i="14"/>
  <c r="E3770" i="14"/>
  <c r="E3769" i="14"/>
  <c r="E3768" i="14"/>
  <c r="E3767" i="14"/>
  <c r="E3766" i="14"/>
  <c r="E3765" i="14"/>
  <c r="E3764" i="14"/>
  <c r="E3763" i="14"/>
  <c r="E3762" i="14"/>
  <c r="E3761" i="14"/>
  <c r="E3760" i="14"/>
  <c r="E3759" i="14"/>
  <c r="E3758" i="14"/>
  <c r="E3757" i="14"/>
  <c r="E3756" i="14"/>
  <c r="E3755" i="14"/>
  <c r="E3754" i="14"/>
  <c r="E3753" i="14"/>
  <c r="E3752" i="14"/>
  <c r="E3751" i="14"/>
  <c r="E3750" i="14"/>
  <c r="E3749" i="14"/>
  <c r="E3748" i="14"/>
  <c r="E3747" i="14"/>
  <c r="E3746" i="14"/>
  <c r="E3745" i="14"/>
  <c r="E3744" i="14"/>
  <c r="E3743" i="14"/>
  <c r="E3742" i="14"/>
  <c r="E3741" i="14"/>
  <c r="E3740" i="14"/>
  <c r="E3739" i="14"/>
  <c r="E3738" i="14"/>
  <c r="E3737" i="14"/>
  <c r="E3736" i="14"/>
  <c r="E3735" i="14"/>
  <c r="E3734" i="14"/>
  <c r="E3733" i="14"/>
  <c r="E3732" i="14"/>
  <c r="E3731" i="14"/>
  <c r="E3730" i="14"/>
  <c r="E3729" i="14"/>
  <c r="E3728" i="14"/>
  <c r="E3727" i="14"/>
  <c r="E3726" i="14"/>
  <c r="E3725" i="14"/>
  <c r="E3724" i="14"/>
  <c r="E3723" i="14"/>
  <c r="E3722" i="14"/>
  <c r="E3721" i="14"/>
  <c r="E3720" i="14"/>
  <c r="E3719" i="14"/>
  <c r="E3718" i="14"/>
  <c r="E3717" i="14"/>
  <c r="E3716" i="14"/>
  <c r="E3715" i="14"/>
  <c r="E3714" i="14"/>
  <c r="E3713" i="14"/>
  <c r="E3712" i="14"/>
  <c r="E3711" i="14"/>
  <c r="E3710" i="14"/>
  <c r="E3709" i="14"/>
  <c r="E3708" i="14"/>
  <c r="E3707" i="14"/>
  <c r="E3706" i="14"/>
  <c r="E3705" i="14"/>
  <c r="E3704" i="14"/>
  <c r="E3703" i="14"/>
  <c r="E3702" i="14"/>
  <c r="E3701" i="14"/>
  <c r="E3700" i="14"/>
  <c r="E3699" i="14"/>
  <c r="E3698" i="14"/>
  <c r="E3697" i="14"/>
  <c r="E3696" i="14"/>
  <c r="E3695" i="14"/>
  <c r="E3694" i="14"/>
  <c r="E3693" i="14"/>
  <c r="E3692" i="14"/>
  <c r="E3691" i="14"/>
  <c r="E3690" i="14"/>
  <c r="E3689" i="14"/>
  <c r="E3688" i="14"/>
  <c r="E3687" i="14"/>
  <c r="E3686" i="14"/>
  <c r="E3685" i="14"/>
  <c r="E3684" i="14"/>
  <c r="E3683" i="14"/>
  <c r="E3682" i="14"/>
  <c r="E3681" i="14"/>
  <c r="E3680" i="14"/>
  <c r="E3679" i="14"/>
  <c r="E3678" i="14"/>
  <c r="E3677" i="14"/>
  <c r="E3676" i="14"/>
  <c r="E3675" i="14"/>
  <c r="E3674" i="14"/>
  <c r="E3673" i="14"/>
  <c r="E3672" i="14"/>
  <c r="E3671" i="14"/>
  <c r="E3670" i="14"/>
  <c r="E3669" i="14"/>
  <c r="E3668" i="14"/>
  <c r="E3667" i="14"/>
  <c r="E3666" i="14"/>
  <c r="E3665" i="14"/>
  <c r="E3664" i="14"/>
  <c r="E3663" i="14"/>
  <c r="E3662" i="14"/>
  <c r="E3661" i="14"/>
  <c r="E3660" i="14"/>
  <c r="E3659" i="14"/>
  <c r="E3658" i="14"/>
  <c r="E3657" i="14"/>
  <c r="E3656" i="14"/>
  <c r="E3655" i="14"/>
  <c r="E3654" i="14"/>
  <c r="E3653" i="14"/>
  <c r="E3652" i="14"/>
  <c r="E3651" i="14"/>
  <c r="E3650" i="14"/>
  <c r="E3649" i="14"/>
  <c r="E3648" i="14"/>
  <c r="E3647" i="14"/>
  <c r="E3646" i="14"/>
  <c r="E3645" i="14"/>
  <c r="E3644" i="14"/>
  <c r="E3643" i="14"/>
  <c r="E3642" i="14"/>
  <c r="E3641" i="14"/>
  <c r="E3640" i="14"/>
  <c r="E3639" i="14"/>
  <c r="E3638" i="14"/>
  <c r="E3637" i="14"/>
  <c r="E3636" i="14"/>
  <c r="E3635" i="14"/>
  <c r="E3634" i="14"/>
  <c r="E3633" i="14"/>
  <c r="E3632" i="14"/>
  <c r="E3631" i="14"/>
  <c r="E3630" i="14"/>
  <c r="E3629" i="14"/>
  <c r="E3628" i="14"/>
  <c r="E3627" i="14"/>
  <c r="E3626" i="14"/>
  <c r="E3625" i="14"/>
  <c r="E3624" i="14"/>
  <c r="E3623" i="14"/>
  <c r="E3622" i="14"/>
  <c r="E3621" i="14"/>
  <c r="E3620" i="14"/>
  <c r="E3619" i="14"/>
  <c r="E3618" i="14"/>
  <c r="E3617" i="14"/>
  <c r="E3616" i="14"/>
  <c r="E3615" i="14"/>
  <c r="E3614" i="14"/>
  <c r="E3613" i="14"/>
  <c r="E3612" i="14"/>
  <c r="E3611" i="14"/>
  <c r="E3610" i="14"/>
  <c r="E3609" i="14"/>
  <c r="E3608" i="14"/>
  <c r="E3607" i="14"/>
  <c r="E3606" i="14"/>
  <c r="E3605" i="14"/>
  <c r="E3604" i="14"/>
  <c r="E3603" i="14"/>
  <c r="E3602" i="14"/>
  <c r="E3601" i="14"/>
  <c r="E3600" i="14"/>
  <c r="E3599" i="14"/>
  <c r="E3598" i="14"/>
  <c r="E3597" i="14"/>
  <c r="E3596" i="14"/>
  <c r="E3595" i="14"/>
  <c r="E3594" i="14"/>
  <c r="E3593" i="14"/>
  <c r="E3592" i="14"/>
  <c r="E3591" i="14"/>
  <c r="E3590" i="14"/>
  <c r="E3589" i="14"/>
  <c r="E3588" i="14"/>
  <c r="E3587" i="14"/>
  <c r="E3586" i="14"/>
  <c r="E3585" i="14"/>
  <c r="E3584" i="14"/>
  <c r="E3583" i="14"/>
  <c r="E3582" i="14"/>
  <c r="E3581" i="14"/>
  <c r="E3580" i="14"/>
  <c r="E3579" i="14"/>
  <c r="E3578" i="14"/>
  <c r="E3577" i="14"/>
  <c r="E3576" i="14"/>
  <c r="E3575" i="14"/>
  <c r="E3574" i="14"/>
  <c r="E3573" i="14"/>
  <c r="E3572" i="14"/>
  <c r="E3571" i="14"/>
  <c r="E3570" i="14"/>
  <c r="E3569" i="14"/>
  <c r="E3568" i="14"/>
  <c r="E3567" i="14"/>
  <c r="E3566" i="14"/>
  <c r="E3565" i="14"/>
  <c r="E3564" i="14"/>
  <c r="E3563" i="14"/>
  <c r="E3562" i="14"/>
  <c r="E3561" i="14"/>
  <c r="E3560" i="14"/>
  <c r="E3559" i="14"/>
  <c r="E3558" i="14"/>
  <c r="E3557" i="14"/>
  <c r="E3556" i="14"/>
  <c r="E3555" i="14"/>
  <c r="E3554" i="14"/>
  <c r="E3553" i="14"/>
  <c r="E3552" i="14"/>
  <c r="E3551" i="14"/>
  <c r="E3550" i="14"/>
  <c r="E3549" i="14"/>
  <c r="E3548" i="14"/>
  <c r="E3547" i="14"/>
  <c r="E3546" i="14"/>
  <c r="E3545" i="14"/>
  <c r="E3544" i="14"/>
  <c r="E3543" i="14"/>
  <c r="E3542" i="14"/>
  <c r="E3541" i="14"/>
  <c r="E3540" i="14"/>
  <c r="E3539" i="14"/>
  <c r="E3538" i="14"/>
  <c r="E3537" i="14"/>
  <c r="E3536" i="14"/>
  <c r="E3535" i="14"/>
  <c r="E3534" i="14"/>
  <c r="E3533" i="14"/>
  <c r="E3532" i="14"/>
  <c r="E3531" i="14"/>
  <c r="E3530" i="14"/>
  <c r="E3529" i="14"/>
  <c r="E3528" i="14"/>
  <c r="E3527" i="14"/>
  <c r="E3526" i="14"/>
  <c r="E3525" i="14"/>
  <c r="E3524" i="14"/>
  <c r="E3523" i="14"/>
  <c r="E3522" i="14"/>
  <c r="E3521" i="14"/>
  <c r="E3520" i="14"/>
  <c r="E3519" i="14"/>
  <c r="E3518" i="14"/>
  <c r="E3517" i="14"/>
  <c r="E3516" i="14"/>
  <c r="E3515" i="14"/>
  <c r="E3514" i="14"/>
  <c r="E3513" i="14"/>
  <c r="E3512" i="14"/>
  <c r="E3511" i="14"/>
  <c r="E3510" i="14"/>
  <c r="E3509" i="14"/>
  <c r="E3508" i="14"/>
  <c r="E3507" i="14"/>
  <c r="E3506" i="14"/>
  <c r="E3505" i="14"/>
  <c r="E3504" i="14"/>
  <c r="E3503" i="14"/>
  <c r="E3502" i="14"/>
  <c r="E3501" i="14"/>
  <c r="E3500" i="14"/>
  <c r="E3499" i="14"/>
  <c r="E3498" i="14"/>
  <c r="E3497" i="14"/>
  <c r="E3496" i="14"/>
  <c r="E3495" i="14"/>
  <c r="E3494" i="14"/>
  <c r="E3493" i="14"/>
  <c r="E3492" i="14"/>
  <c r="E3491" i="14"/>
  <c r="E3490" i="14"/>
  <c r="E3489" i="14"/>
  <c r="E3488" i="14"/>
  <c r="E3487" i="14"/>
  <c r="E3486" i="14"/>
  <c r="E3485" i="14"/>
  <c r="E3484" i="14"/>
  <c r="E3483" i="14"/>
  <c r="E3482" i="14"/>
  <c r="E3481" i="14"/>
  <c r="E3480" i="14"/>
  <c r="E3479" i="14"/>
  <c r="E3478" i="14"/>
  <c r="E3477" i="14"/>
  <c r="E3476" i="14"/>
  <c r="E3475" i="14"/>
  <c r="E3474" i="14"/>
  <c r="E3473" i="14"/>
  <c r="E3472" i="14"/>
  <c r="E3471" i="14"/>
  <c r="E3470" i="14"/>
  <c r="E3469" i="14"/>
  <c r="E3468" i="14"/>
  <c r="E3467" i="14"/>
  <c r="E3466" i="14"/>
  <c r="E3465" i="14"/>
  <c r="E3464" i="14"/>
  <c r="E3463" i="14"/>
  <c r="E3462" i="14"/>
  <c r="E3461" i="14"/>
  <c r="E3460" i="14"/>
  <c r="E3459" i="14"/>
  <c r="E3458" i="14"/>
  <c r="E3457" i="14"/>
  <c r="E3456" i="14"/>
  <c r="E3455" i="14"/>
  <c r="E3454" i="14"/>
  <c r="E3453" i="14"/>
  <c r="E3452" i="14"/>
  <c r="E3451" i="14"/>
  <c r="E3450" i="14"/>
  <c r="E3449" i="14"/>
  <c r="E3448" i="14"/>
  <c r="E3447" i="14"/>
  <c r="E3446" i="14"/>
  <c r="E3445" i="14"/>
  <c r="E3444" i="14"/>
  <c r="E3443" i="14"/>
  <c r="E3442" i="14"/>
  <c r="E3441" i="14"/>
  <c r="E3440" i="14"/>
  <c r="E3439" i="14"/>
  <c r="E3438" i="14"/>
  <c r="E3437" i="14"/>
  <c r="E3436" i="14"/>
  <c r="E3435" i="14"/>
  <c r="E3434" i="14"/>
  <c r="E3433" i="14"/>
  <c r="E3432" i="14"/>
  <c r="E3431" i="14"/>
  <c r="E3430" i="14"/>
  <c r="E3429" i="14"/>
  <c r="E3428" i="14"/>
  <c r="E3427" i="14"/>
  <c r="E3426" i="14"/>
  <c r="E3425" i="14"/>
  <c r="E3424" i="14"/>
  <c r="E3423" i="14"/>
  <c r="E3422" i="14"/>
  <c r="E3421" i="14"/>
  <c r="E3420" i="14"/>
  <c r="E3419" i="14"/>
  <c r="E3418" i="14"/>
  <c r="E3417" i="14"/>
  <c r="E3416" i="14"/>
  <c r="E3415" i="14"/>
  <c r="E3414" i="14"/>
  <c r="E3413" i="14"/>
  <c r="E3412" i="14"/>
  <c r="E3411" i="14"/>
  <c r="E3410" i="14"/>
  <c r="E3409" i="14"/>
  <c r="E3408" i="14"/>
  <c r="E3407" i="14"/>
  <c r="E3406" i="14"/>
  <c r="E3405" i="14"/>
  <c r="E3404" i="14"/>
  <c r="E3403" i="14"/>
  <c r="E3402" i="14"/>
  <c r="E3401" i="14"/>
  <c r="E3400" i="14"/>
  <c r="E3399" i="14"/>
  <c r="E3398" i="14"/>
  <c r="E3397" i="14"/>
  <c r="E3396" i="14"/>
  <c r="E3395" i="14"/>
  <c r="E3394" i="14"/>
  <c r="E3393" i="14"/>
  <c r="E3392" i="14"/>
  <c r="E3391" i="14"/>
  <c r="E3390" i="14"/>
  <c r="E3389" i="14"/>
  <c r="E3388" i="14"/>
  <c r="E3387" i="14"/>
  <c r="E3386" i="14"/>
  <c r="E3385" i="14"/>
  <c r="E3384" i="14"/>
  <c r="E3383" i="14"/>
  <c r="E3382" i="14"/>
  <c r="E3381" i="14"/>
  <c r="E3380" i="14"/>
  <c r="E3379" i="14"/>
  <c r="E3378" i="14"/>
  <c r="E3377" i="14"/>
  <c r="E3376" i="14"/>
  <c r="E3375" i="14"/>
  <c r="E3374" i="14"/>
  <c r="E3373" i="14"/>
  <c r="E3372" i="14"/>
  <c r="E3371" i="14"/>
  <c r="E3370" i="14"/>
  <c r="E3369" i="14"/>
  <c r="E3368" i="14"/>
  <c r="E3367" i="14"/>
  <c r="E3366" i="14"/>
  <c r="E3365" i="14"/>
  <c r="E3364" i="14"/>
  <c r="E3363" i="14"/>
  <c r="E3362" i="14"/>
  <c r="E3361" i="14"/>
  <c r="E3360" i="14"/>
  <c r="E3359" i="14"/>
  <c r="E3358" i="14"/>
  <c r="E3357" i="14"/>
  <c r="E3356" i="14"/>
  <c r="E3355" i="14"/>
  <c r="E3354" i="14"/>
  <c r="E3353" i="14"/>
  <c r="E3352" i="14"/>
  <c r="E3351" i="14"/>
  <c r="E3350" i="14"/>
  <c r="E3349" i="14"/>
  <c r="E3348" i="14"/>
  <c r="E3347" i="14"/>
  <c r="E3346" i="14"/>
  <c r="E3345" i="14"/>
  <c r="E3344" i="14"/>
  <c r="E3343" i="14"/>
  <c r="E3342" i="14"/>
  <c r="E3341" i="14"/>
  <c r="E3340" i="14"/>
  <c r="E3339" i="14"/>
  <c r="E3338" i="14"/>
  <c r="E3337" i="14"/>
  <c r="E3336" i="14"/>
  <c r="E3335" i="14"/>
  <c r="E3334" i="14"/>
  <c r="E3333" i="14"/>
  <c r="E3332" i="14"/>
  <c r="E3331" i="14"/>
  <c r="E3330" i="14"/>
  <c r="E3329" i="14"/>
  <c r="E3328" i="14"/>
  <c r="E3327" i="14"/>
  <c r="E3326" i="14"/>
  <c r="E3325" i="14"/>
  <c r="E3324" i="14"/>
  <c r="E3323" i="14"/>
  <c r="E3322" i="14"/>
  <c r="E3321" i="14"/>
  <c r="E3320" i="14"/>
  <c r="E3319" i="14"/>
  <c r="E3318" i="14"/>
  <c r="E3317" i="14"/>
  <c r="E3316" i="14"/>
  <c r="E3315" i="14"/>
  <c r="E3314" i="14"/>
  <c r="E3313" i="14"/>
  <c r="E3312" i="14"/>
  <c r="E3311" i="14"/>
  <c r="E3310" i="14"/>
  <c r="E3309" i="14"/>
  <c r="E3308" i="14"/>
  <c r="E3307" i="14"/>
  <c r="E3306" i="14"/>
  <c r="E3305" i="14"/>
  <c r="E3304" i="14"/>
  <c r="E3303" i="14"/>
  <c r="E3302" i="14"/>
  <c r="E3301" i="14"/>
  <c r="E3300" i="14"/>
  <c r="E3299" i="14"/>
  <c r="E3298" i="14"/>
  <c r="E3297" i="14"/>
  <c r="E3296" i="14"/>
  <c r="E3295" i="14"/>
  <c r="E3294" i="14"/>
  <c r="E3293" i="14"/>
  <c r="E3292" i="14"/>
  <c r="E3291" i="14"/>
  <c r="E3290" i="14"/>
  <c r="E3289" i="14"/>
  <c r="E3288" i="14"/>
  <c r="E3287" i="14"/>
  <c r="E3286" i="14"/>
  <c r="E3285" i="14"/>
  <c r="E3284" i="14"/>
  <c r="E3283" i="14"/>
  <c r="E3282" i="14"/>
  <c r="E3281" i="14"/>
  <c r="E3280" i="14"/>
  <c r="E3279" i="14"/>
  <c r="E3278" i="14"/>
  <c r="E3277" i="14"/>
  <c r="E3276" i="14"/>
  <c r="E3275" i="14"/>
  <c r="E3274" i="14"/>
  <c r="E3273" i="14"/>
  <c r="E3272" i="14"/>
  <c r="E3271" i="14"/>
  <c r="E3270" i="14"/>
  <c r="E3269" i="14"/>
  <c r="E3268" i="14"/>
  <c r="E3267" i="14"/>
  <c r="E3266" i="14"/>
  <c r="E3265" i="14"/>
  <c r="E3264" i="14"/>
  <c r="E3263" i="14"/>
  <c r="E3262" i="14"/>
  <c r="E3261" i="14"/>
  <c r="E3260" i="14"/>
  <c r="E3259" i="14"/>
  <c r="E3258" i="14"/>
  <c r="E3257" i="14"/>
  <c r="E3256" i="14"/>
  <c r="E3255" i="14"/>
  <c r="E3254" i="14"/>
  <c r="E3253" i="14"/>
  <c r="E3252" i="14"/>
  <c r="E3251" i="14"/>
  <c r="E3250" i="14"/>
  <c r="E3249" i="14"/>
  <c r="E3248" i="14"/>
  <c r="E3247" i="14"/>
  <c r="E3246" i="14"/>
  <c r="E3245" i="14"/>
  <c r="E3244" i="14"/>
  <c r="E3243" i="14"/>
  <c r="E3242" i="14"/>
  <c r="E3241" i="14"/>
  <c r="E3240" i="14"/>
  <c r="E3239" i="14"/>
  <c r="E3238" i="14"/>
  <c r="E3237" i="14"/>
  <c r="E3236" i="14"/>
  <c r="E3235" i="14"/>
  <c r="E3234" i="14"/>
  <c r="E3233" i="14"/>
  <c r="E3232" i="14"/>
  <c r="E3231" i="14"/>
  <c r="E3230" i="14"/>
  <c r="E3229" i="14"/>
  <c r="E3228" i="14"/>
  <c r="E3227" i="14"/>
  <c r="E3226" i="14"/>
  <c r="E3225" i="14"/>
  <c r="E3224" i="14"/>
  <c r="E3223" i="14"/>
  <c r="E3222" i="14"/>
  <c r="E3221" i="14"/>
  <c r="E3220" i="14"/>
  <c r="E3219" i="14"/>
  <c r="E3218" i="14"/>
  <c r="E3217" i="14"/>
  <c r="E3216" i="14"/>
  <c r="E3215" i="14"/>
  <c r="E3214" i="14"/>
  <c r="E3213" i="14"/>
  <c r="E3212" i="14"/>
  <c r="E3211" i="14"/>
  <c r="E3210" i="14"/>
  <c r="E3209" i="14"/>
  <c r="E3208" i="14"/>
  <c r="E3207" i="14"/>
  <c r="E3206" i="14"/>
  <c r="E3205" i="14"/>
  <c r="E3204" i="14"/>
  <c r="E3203" i="14"/>
  <c r="E3202" i="14"/>
  <c r="E3201" i="14"/>
  <c r="E3200" i="14"/>
  <c r="E3199" i="14"/>
  <c r="E3198" i="14"/>
  <c r="E3197" i="14"/>
  <c r="E3196" i="14"/>
  <c r="E3195" i="14"/>
  <c r="E3194" i="14"/>
  <c r="E3193" i="14"/>
  <c r="E3192" i="14"/>
  <c r="E3191" i="14"/>
  <c r="E3190" i="14"/>
  <c r="E3189" i="14"/>
  <c r="E3188" i="14"/>
  <c r="E3187" i="14"/>
  <c r="E3186" i="14"/>
  <c r="E3185" i="14"/>
  <c r="E3184" i="14"/>
  <c r="E3183" i="14"/>
  <c r="E3182" i="14"/>
  <c r="E3181" i="14"/>
  <c r="E3180" i="14"/>
  <c r="E3179" i="14"/>
  <c r="E3178" i="14"/>
  <c r="E3177" i="14"/>
  <c r="E3176" i="14"/>
  <c r="E3175" i="14"/>
  <c r="E3174" i="14"/>
  <c r="E3173" i="14"/>
  <c r="E3172" i="14"/>
  <c r="E3171" i="14"/>
  <c r="E3170" i="14"/>
  <c r="E3169" i="14"/>
  <c r="E3168" i="14"/>
  <c r="E3167" i="14"/>
  <c r="E3166" i="14"/>
  <c r="E3165" i="14"/>
  <c r="E3164" i="14"/>
  <c r="E3163" i="14"/>
  <c r="E3162" i="14"/>
  <c r="E3161" i="14"/>
  <c r="E3160" i="14"/>
  <c r="E3159" i="14"/>
  <c r="E3158" i="14"/>
  <c r="E3157" i="14"/>
  <c r="E3156" i="14"/>
  <c r="E3155" i="14"/>
  <c r="E3154" i="14"/>
  <c r="E3153" i="14"/>
  <c r="E3152" i="14"/>
  <c r="E3151" i="14"/>
  <c r="E3150" i="14"/>
  <c r="E3149" i="14"/>
  <c r="E3148" i="14"/>
  <c r="E3147" i="14"/>
  <c r="E3146" i="14"/>
  <c r="E3145" i="14"/>
  <c r="E3144" i="14"/>
  <c r="E3143" i="14"/>
  <c r="E3142" i="14"/>
  <c r="E3141" i="14"/>
  <c r="E3140" i="14"/>
  <c r="E3139" i="14"/>
  <c r="E3138" i="14"/>
  <c r="E3137" i="14"/>
  <c r="E3136" i="14"/>
  <c r="E3135" i="14"/>
  <c r="E3134" i="14"/>
  <c r="E3133" i="14"/>
  <c r="E3132" i="14"/>
  <c r="E3131" i="14"/>
  <c r="E3130" i="14"/>
  <c r="E3129" i="14"/>
  <c r="E3128" i="14"/>
  <c r="E3127" i="14"/>
  <c r="E3126" i="14"/>
  <c r="E3125" i="14"/>
  <c r="E3124" i="14"/>
  <c r="E3123" i="14"/>
  <c r="E3122" i="14"/>
  <c r="E3121" i="14"/>
  <c r="E3120" i="14"/>
  <c r="E3119" i="14"/>
  <c r="E3118" i="14"/>
  <c r="E3117" i="14"/>
  <c r="E3116" i="14"/>
  <c r="E3115" i="14"/>
  <c r="E3114" i="14"/>
  <c r="E3113" i="14"/>
  <c r="E3112" i="14"/>
  <c r="E3111" i="14"/>
  <c r="E3110" i="14"/>
  <c r="E3109" i="14"/>
  <c r="E3108" i="14"/>
  <c r="E3107" i="14"/>
  <c r="E3106" i="14"/>
  <c r="E3105" i="14"/>
  <c r="E3104" i="14"/>
  <c r="E3103" i="14"/>
  <c r="E3102" i="14"/>
  <c r="E3101" i="14"/>
  <c r="E3100" i="14"/>
  <c r="E3099" i="14"/>
  <c r="E3098" i="14"/>
  <c r="E3097" i="14"/>
  <c r="E3096" i="14"/>
  <c r="E3095" i="14"/>
  <c r="E3094" i="14"/>
  <c r="E3093" i="14"/>
  <c r="E3092" i="14"/>
  <c r="E3091" i="14"/>
  <c r="E3090" i="14"/>
  <c r="E3089" i="14"/>
  <c r="E3088" i="14"/>
  <c r="E3087" i="14"/>
  <c r="E3086" i="14"/>
  <c r="E3085" i="14"/>
  <c r="E3084" i="14"/>
  <c r="E3083" i="14"/>
  <c r="E3082" i="14"/>
  <c r="E3081" i="14"/>
  <c r="E3080" i="14"/>
  <c r="E3079" i="14"/>
  <c r="E3078" i="14"/>
  <c r="E3077" i="14"/>
  <c r="E3076" i="14"/>
  <c r="E3075" i="14"/>
  <c r="E3074" i="14"/>
  <c r="E3073" i="14"/>
  <c r="E3072" i="14"/>
  <c r="E3071" i="14"/>
  <c r="E3070" i="14"/>
  <c r="E3069" i="14"/>
  <c r="E3068" i="14"/>
  <c r="E3067" i="14"/>
  <c r="E3066" i="14"/>
  <c r="E3065" i="14"/>
  <c r="E3064" i="14"/>
  <c r="E3063" i="14"/>
  <c r="E3062" i="14"/>
  <c r="E3061" i="14"/>
  <c r="E3060" i="14"/>
  <c r="E3059" i="14"/>
  <c r="E3058" i="14"/>
  <c r="E3057" i="14"/>
  <c r="E3056" i="14"/>
  <c r="E3055" i="14"/>
  <c r="E3054" i="14"/>
  <c r="E3053" i="14"/>
  <c r="E3052" i="14"/>
  <c r="E3051" i="14"/>
  <c r="E3050" i="14"/>
  <c r="E3049" i="14"/>
  <c r="E3048" i="14"/>
  <c r="E3047" i="14"/>
  <c r="E3046" i="14"/>
  <c r="E3045" i="14"/>
  <c r="E3044" i="14"/>
  <c r="E3043" i="14"/>
  <c r="E3042" i="14"/>
  <c r="E3041" i="14"/>
  <c r="E3040" i="14"/>
  <c r="E3039" i="14"/>
  <c r="E3038" i="14"/>
  <c r="E3037" i="14"/>
  <c r="E3036" i="14"/>
  <c r="E3035" i="14"/>
  <c r="E3034" i="14"/>
  <c r="E3033" i="14"/>
  <c r="E3032" i="14"/>
  <c r="E3031" i="14"/>
  <c r="E3030" i="14"/>
  <c r="E3029" i="14"/>
  <c r="E3028" i="14"/>
  <c r="E3027" i="14"/>
  <c r="E3026" i="14"/>
  <c r="E3025" i="14"/>
  <c r="E3024" i="14"/>
  <c r="E3023" i="14"/>
  <c r="E3022" i="14"/>
  <c r="E3021" i="14"/>
  <c r="E3020" i="14"/>
  <c r="E3019" i="14"/>
  <c r="E3018" i="14"/>
  <c r="E3017" i="14"/>
  <c r="E3016" i="14"/>
  <c r="E3015" i="14"/>
  <c r="E3014" i="14"/>
  <c r="E3013" i="14"/>
  <c r="E3012" i="14"/>
  <c r="E3011" i="14"/>
  <c r="E3010" i="14"/>
  <c r="E3009" i="14"/>
  <c r="E3008" i="14"/>
  <c r="E3007" i="14"/>
  <c r="E3006" i="14"/>
  <c r="E3005" i="14"/>
  <c r="E3004" i="14"/>
  <c r="E3003" i="14"/>
  <c r="E3002" i="14"/>
  <c r="E3001" i="14"/>
  <c r="E3000" i="14"/>
  <c r="E2999" i="14"/>
  <c r="E2998" i="14"/>
  <c r="E2997" i="14"/>
  <c r="E2996" i="14"/>
  <c r="E2995" i="14"/>
  <c r="E2994" i="14"/>
  <c r="E2993" i="14"/>
  <c r="E2992" i="14"/>
  <c r="E2991" i="14"/>
  <c r="E2990" i="14"/>
  <c r="E2989" i="14"/>
  <c r="E2988" i="14"/>
  <c r="E2987" i="14"/>
  <c r="E2986" i="14"/>
  <c r="E2985" i="14"/>
  <c r="E2984" i="14"/>
  <c r="E2983" i="14"/>
  <c r="E2982" i="14"/>
  <c r="E2981" i="14"/>
  <c r="E2980" i="14"/>
  <c r="E2979" i="14"/>
  <c r="E2978" i="14"/>
  <c r="E2977" i="14"/>
  <c r="E2976" i="14"/>
  <c r="E2975" i="14"/>
  <c r="E2974" i="14"/>
  <c r="E2973" i="14"/>
  <c r="E2972" i="14"/>
  <c r="E2971" i="14"/>
  <c r="E2970" i="14"/>
  <c r="E2969" i="14"/>
  <c r="E2968" i="14"/>
  <c r="E2967" i="14"/>
  <c r="E2966" i="14"/>
  <c r="E2965" i="14"/>
  <c r="E2964" i="14"/>
  <c r="E2963" i="14"/>
  <c r="E2962" i="14"/>
  <c r="E2961" i="14"/>
  <c r="E2960" i="14"/>
  <c r="E2959" i="14"/>
  <c r="E2958" i="14"/>
  <c r="E2957" i="14"/>
  <c r="E2956" i="14"/>
  <c r="E2955" i="14"/>
  <c r="E2954" i="14"/>
  <c r="E2953" i="14"/>
  <c r="E2952" i="14"/>
  <c r="E2951" i="14"/>
  <c r="E2950" i="14"/>
  <c r="E2949" i="14"/>
  <c r="E2948" i="14"/>
  <c r="E2947" i="14"/>
  <c r="E2946" i="14"/>
  <c r="E2945" i="14"/>
  <c r="E2944" i="14"/>
  <c r="E2943" i="14"/>
  <c r="E2942" i="14"/>
  <c r="E2941" i="14"/>
  <c r="E2940" i="14"/>
  <c r="E2939" i="14"/>
  <c r="E2938" i="14"/>
  <c r="E2937" i="14"/>
  <c r="E2936" i="14"/>
  <c r="E2935" i="14"/>
  <c r="E2934" i="14"/>
  <c r="E2933" i="14"/>
  <c r="E2932" i="14"/>
  <c r="E2931" i="14"/>
  <c r="E2930" i="14"/>
  <c r="E2929" i="14"/>
  <c r="E2928" i="14"/>
  <c r="E2927" i="14"/>
  <c r="E2926" i="14"/>
  <c r="E2925" i="14"/>
  <c r="E2924" i="14"/>
  <c r="E2923" i="14"/>
  <c r="E2922" i="14"/>
  <c r="E2921" i="14"/>
  <c r="E2920" i="14"/>
  <c r="E2919" i="14"/>
  <c r="E2918" i="14"/>
  <c r="E2917" i="14"/>
  <c r="E2916" i="14"/>
  <c r="E2915" i="14"/>
  <c r="E2914" i="14"/>
  <c r="E2913" i="14"/>
  <c r="E2912" i="14"/>
  <c r="E2911" i="14"/>
  <c r="E2910" i="14"/>
  <c r="E2909" i="14"/>
  <c r="E2908" i="14"/>
  <c r="E2907" i="14"/>
  <c r="E2906" i="14"/>
  <c r="E2905" i="14"/>
  <c r="E2904" i="14"/>
  <c r="E2903" i="14"/>
  <c r="E2902" i="14"/>
  <c r="E2901" i="14"/>
  <c r="E2900" i="14"/>
  <c r="E2899" i="14"/>
  <c r="E2898" i="14"/>
  <c r="E2897" i="14"/>
  <c r="E2896" i="14"/>
  <c r="E2895" i="14"/>
  <c r="E2894" i="14"/>
  <c r="E2893" i="14"/>
  <c r="E2892" i="14"/>
  <c r="E2891" i="14"/>
  <c r="E2890" i="14"/>
  <c r="E2889" i="14"/>
  <c r="E2888" i="14"/>
  <c r="E2887" i="14"/>
  <c r="E2886" i="14"/>
  <c r="E2885" i="14"/>
  <c r="E2884" i="14"/>
  <c r="E2883" i="14"/>
  <c r="E2882" i="14"/>
  <c r="E2881" i="14"/>
  <c r="E2880" i="14"/>
  <c r="E2879" i="14"/>
  <c r="E2878" i="14"/>
  <c r="E2877" i="14"/>
  <c r="E2876" i="14"/>
  <c r="E2875" i="14"/>
  <c r="E2874" i="14"/>
  <c r="E2873" i="14"/>
  <c r="E2872" i="14"/>
  <c r="E2871" i="14"/>
  <c r="E2870" i="14"/>
  <c r="E2869" i="14"/>
  <c r="E2868" i="14"/>
  <c r="E2867" i="14"/>
  <c r="E2866" i="14"/>
  <c r="E2865" i="14"/>
  <c r="E2864" i="14"/>
  <c r="E2863" i="14"/>
  <c r="E2862" i="14"/>
  <c r="E2861" i="14"/>
  <c r="E2860" i="14"/>
  <c r="E2859" i="14"/>
  <c r="E2858" i="14"/>
  <c r="E2857" i="14"/>
  <c r="E2856" i="14"/>
  <c r="E2855" i="14"/>
  <c r="E2854" i="14"/>
  <c r="E2853" i="14"/>
  <c r="E2852" i="14"/>
  <c r="E2851" i="14"/>
  <c r="E2850" i="14"/>
  <c r="E2849" i="14"/>
  <c r="E2848" i="14"/>
  <c r="E2847" i="14"/>
  <c r="E2846" i="14"/>
  <c r="E2845" i="14"/>
  <c r="E2844" i="14"/>
  <c r="E2843" i="14"/>
  <c r="E2842" i="14"/>
  <c r="E2841" i="14"/>
  <c r="E2840" i="14"/>
  <c r="E2839" i="14"/>
  <c r="E2838" i="14"/>
  <c r="E2837" i="14"/>
  <c r="E2836" i="14"/>
  <c r="E2835" i="14"/>
  <c r="E2834" i="14"/>
  <c r="E2833" i="14"/>
  <c r="E2832" i="14"/>
  <c r="E2831" i="14"/>
  <c r="E2830" i="14"/>
  <c r="E2829" i="14"/>
  <c r="E2828" i="14"/>
  <c r="E2827" i="14"/>
  <c r="E2826" i="14"/>
  <c r="E2825" i="14"/>
  <c r="E2824" i="14"/>
  <c r="E2823" i="14"/>
  <c r="E2822" i="14"/>
  <c r="E2821" i="14"/>
  <c r="E2820" i="14"/>
  <c r="E2819" i="14"/>
  <c r="E2818" i="14"/>
  <c r="E2817" i="14"/>
  <c r="E2816" i="14"/>
  <c r="E2815" i="14"/>
  <c r="E2814" i="14"/>
  <c r="E2813" i="14"/>
  <c r="E2812" i="14"/>
  <c r="E2811" i="14"/>
  <c r="E2810" i="14"/>
  <c r="E2809" i="14"/>
  <c r="E2808" i="14"/>
  <c r="E2807" i="14"/>
  <c r="E2806" i="14"/>
  <c r="E2805" i="14"/>
  <c r="E2804" i="14"/>
  <c r="E2803" i="14"/>
  <c r="E2802" i="14"/>
  <c r="E2801" i="14"/>
  <c r="E2800" i="14"/>
  <c r="E2799" i="14"/>
  <c r="E2798" i="14"/>
  <c r="E2797" i="14"/>
  <c r="E2796" i="14"/>
  <c r="E2795" i="14"/>
  <c r="E2794" i="14"/>
  <c r="E2793" i="14"/>
  <c r="E2792" i="14"/>
  <c r="E2791" i="14"/>
  <c r="E2790" i="14"/>
  <c r="E2789" i="14"/>
  <c r="E2788" i="14"/>
  <c r="E2787" i="14"/>
  <c r="E2786" i="14"/>
  <c r="E2785" i="14"/>
  <c r="E2784" i="14"/>
  <c r="E2783" i="14"/>
  <c r="E2782" i="14"/>
  <c r="E2781" i="14"/>
  <c r="E2780" i="14"/>
  <c r="E2779" i="14"/>
  <c r="E2778" i="14"/>
  <c r="E2777" i="14"/>
  <c r="E2776" i="14"/>
  <c r="E2775" i="14"/>
  <c r="E2774" i="14"/>
  <c r="E2773" i="14"/>
  <c r="E2772" i="14"/>
  <c r="E2771" i="14"/>
  <c r="E2770" i="14"/>
  <c r="E2769" i="14"/>
  <c r="E2768" i="14"/>
  <c r="E2767" i="14"/>
  <c r="E2766" i="14"/>
  <c r="E2765" i="14"/>
  <c r="E2764" i="14"/>
  <c r="E2763" i="14"/>
  <c r="E2762" i="14"/>
  <c r="E2761" i="14"/>
  <c r="E2760" i="14"/>
  <c r="E2759" i="14"/>
  <c r="E2758" i="14"/>
  <c r="E2757" i="14"/>
  <c r="E2756" i="14"/>
  <c r="E2755" i="14"/>
  <c r="E2754" i="14"/>
  <c r="E2753" i="14"/>
  <c r="E2752" i="14"/>
  <c r="E2751" i="14"/>
  <c r="E2750" i="14"/>
  <c r="E2749" i="14"/>
  <c r="E2748" i="14"/>
  <c r="E2747" i="14"/>
  <c r="E2746" i="14"/>
  <c r="E2745" i="14"/>
  <c r="E2744" i="14"/>
  <c r="E2743" i="14"/>
  <c r="E2742" i="14"/>
  <c r="E2741" i="14"/>
  <c r="E2740" i="14"/>
  <c r="E2739" i="14"/>
  <c r="E2738" i="14"/>
  <c r="E2737" i="14"/>
  <c r="E2736" i="14"/>
  <c r="E2735" i="14"/>
  <c r="E2734" i="14"/>
  <c r="E2733" i="14"/>
  <c r="E2732" i="14"/>
  <c r="E2731" i="14"/>
  <c r="E2730" i="14"/>
  <c r="E2729" i="14"/>
  <c r="E2728" i="14"/>
  <c r="E2727" i="14"/>
  <c r="E2726" i="14"/>
  <c r="E2725" i="14"/>
  <c r="E2724" i="14"/>
  <c r="E2723" i="14"/>
  <c r="E2722" i="14"/>
  <c r="E2721" i="14"/>
  <c r="E2720" i="14"/>
  <c r="E2719" i="14"/>
  <c r="E2718" i="14"/>
  <c r="E2717" i="14"/>
  <c r="E2716" i="14"/>
  <c r="E2715" i="14"/>
  <c r="E2714" i="14"/>
  <c r="E2713" i="14"/>
  <c r="E2712" i="14"/>
  <c r="E2711" i="14"/>
  <c r="E2710" i="14"/>
  <c r="E2709" i="14"/>
  <c r="E2708" i="14"/>
  <c r="E2707" i="14"/>
  <c r="E2706" i="14"/>
  <c r="E2705" i="14"/>
  <c r="E2704" i="14"/>
  <c r="E2703" i="14"/>
  <c r="E2702" i="14"/>
  <c r="E2701" i="14"/>
  <c r="E2700" i="14"/>
  <c r="E2699" i="14"/>
  <c r="E2698" i="14"/>
  <c r="E2697" i="14"/>
  <c r="E2696" i="14"/>
  <c r="E2695" i="14"/>
  <c r="E2694" i="14"/>
  <c r="E2693" i="14"/>
  <c r="E2692" i="14"/>
  <c r="E2691" i="14"/>
  <c r="E2690" i="14"/>
  <c r="E2689" i="14"/>
  <c r="E2688" i="14"/>
  <c r="E2687" i="14"/>
  <c r="E2686" i="14"/>
  <c r="E2685" i="14"/>
  <c r="E2684" i="14"/>
  <c r="E2683" i="14"/>
  <c r="E2682" i="14"/>
  <c r="E2681" i="14"/>
  <c r="E2680" i="14"/>
  <c r="E2679" i="14"/>
  <c r="E2678" i="14"/>
  <c r="E2677" i="14"/>
  <c r="E2676" i="14"/>
  <c r="E2675" i="14"/>
  <c r="E2674" i="14"/>
  <c r="E2673" i="14"/>
  <c r="E2672" i="14"/>
  <c r="E2671" i="14"/>
  <c r="E2670" i="14"/>
  <c r="E2669" i="14"/>
  <c r="E2668" i="14"/>
  <c r="E2667" i="14"/>
  <c r="E2666" i="14"/>
  <c r="E2665" i="14"/>
  <c r="E2664" i="14"/>
  <c r="E2663" i="14"/>
  <c r="E2662" i="14"/>
  <c r="E2661" i="14"/>
  <c r="E2660" i="14"/>
  <c r="E2659" i="14"/>
  <c r="E2658" i="14"/>
  <c r="E2657" i="14"/>
  <c r="E2656" i="14"/>
  <c r="E2655" i="14"/>
  <c r="E2654" i="14"/>
  <c r="E2653" i="14"/>
  <c r="E2652" i="14"/>
  <c r="E2651" i="14"/>
  <c r="E2650" i="14"/>
  <c r="E2649" i="14"/>
  <c r="E2648" i="14"/>
  <c r="E2647" i="14"/>
  <c r="E2646" i="14"/>
  <c r="E2645" i="14"/>
  <c r="E2644" i="14"/>
  <c r="E2643" i="14"/>
  <c r="E2642" i="14"/>
  <c r="E2641" i="14"/>
  <c r="E2640" i="14"/>
  <c r="E2639" i="14"/>
  <c r="E2638" i="14"/>
  <c r="E2637" i="14"/>
  <c r="E2636" i="14"/>
  <c r="E2635" i="14"/>
  <c r="E2634" i="14"/>
  <c r="E2633" i="14"/>
  <c r="E2632" i="14"/>
  <c r="E2631" i="14"/>
  <c r="E2630" i="14"/>
  <c r="E2629" i="14"/>
  <c r="E2628" i="14"/>
  <c r="E2627" i="14"/>
  <c r="E2626" i="14"/>
  <c r="E2625" i="14"/>
  <c r="E2624" i="14"/>
  <c r="E2623" i="14"/>
  <c r="E2622" i="14"/>
  <c r="E2621" i="14"/>
  <c r="E2620" i="14"/>
  <c r="E2619" i="14"/>
  <c r="E2618" i="14"/>
  <c r="E2617" i="14"/>
  <c r="E2616" i="14"/>
  <c r="E2615" i="14"/>
  <c r="E2614" i="14"/>
  <c r="E2613" i="14"/>
  <c r="E2612" i="14"/>
  <c r="E2611" i="14"/>
  <c r="E2610" i="14"/>
  <c r="E2609" i="14"/>
  <c r="E2608" i="14"/>
  <c r="E2607" i="14"/>
  <c r="E2606" i="14"/>
  <c r="E2605" i="14"/>
  <c r="E2604" i="14"/>
  <c r="E2603" i="14"/>
  <c r="E2602" i="14"/>
  <c r="E2601" i="14"/>
  <c r="E2600" i="14"/>
  <c r="E2599" i="14"/>
  <c r="E2598" i="14"/>
  <c r="E2597" i="14"/>
  <c r="E2596" i="14"/>
  <c r="E2595" i="14"/>
  <c r="E2594" i="14"/>
  <c r="E2593" i="14"/>
  <c r="E2592" i="14"/>
  <c r="E2591" i="14"/>
  <c r="E2590" i="14"/>
  <c r="E2589" i="14"/>
  <c r="E2588" i="14"/>
  <c r="E2587" i="14"/>
  <c r="E2586" i="14"/>
  <c r="E2585" i="14"/>
  <c r="E2584" i="14"/>
  <c r="E2583" i="14"/>
  <c r="E2582" i="14"/>
  <c r="E2581" i="14"/>
  <c r="E2580" i="14"/>
  <c r="E2579" i="14"/>
  <c r="E2578" i="14"/>
  <c r="E2577" i="14"/>
  <c r="E2576" i="14"/>
  <c r="E2575" i="14"/>
  <c r="E2574" i="14"/>
  <c r="E2573" i="14"/>
  <c r="E2572" i="14"/>
  <c r="E2571" i="14"/>
  <c r="E2570" i="14"/>
  <c r="E2569" i="14"/>
  <c r="E2568" i="14"/>
  <c r="E2567" i="14"/>
  <c r="E2566" i="14"/>
  <c r="E2565" i="14"/>
  <c r="E2564" i="14"/>
  <c r="E2563" i="14"/>
  <c r="E2562" i="14"/>
  <c r="E2561" i="14"/>
  <c r="E2560" i="14"/>
  <c r="E2559" i="14"/>
  <c r="E2558" i="14"/>
  <c r="E2557" i="14"/>
  <c r="E2556" i="14"/>
  <c r="E2555" i="14"/>
  <c r="E2554" i="14"/>
  <c r="E2553" i="14"/>
  <c r="E2552" i="14"/>
  <c r="E2551" i="14"/>
  <c r="E2550" i="14"/>
  <c r="E2549" i="14"/>
  <c r="E2548" i="14"/>
  <c r="E2547" i="14"/>
  <c r="E2546" i="14"/>
  <c r="E2545" i="14"/>
  <c r="E2544" i="14"/>
  <c r="E2543" i="14"/>
  <c r="E2542" i="14"/>
  <c r="E2541" i="14"/>
  <c r="E2540" i="14"/>
  <c r="E2539" i="14"/>
  <c r="E2538" i="14"/>
  <c r="E2537" i="14"/>
  <c r="E2536" i="14"/>
  <c r="E2535" i="14"/>
  <c r="E2534" i="14"/>
  <c r="E2533" i="14"/>
  <c r="E2532" i="14"/>
  <c r="E2531" i="14"/>
  <c r="E2530" i="14"/>
  <c r="E2529" i="14"/>
  <c r="E2528" i="14"/>
  <c r="E2527" i="14"/>
  <c r="E2526" i="14"/>
  <c r="E2525" i="14"/>
  <c r="E2524" i="14"/>
  <c r="E2523" i="14"/>
  <c r="E2522" i="14"/>
  <c r="E2521" i="14"/>
  <c r="E2520" i="14"/>
  <c r="E2519" i="14"/>
  <c r="E2518" i="14"/>
  <c r="E2517" i="14"/>
  <c r="E2516" i="14"/>
  <c r="E2515" i="14"/>
  <c r="E2514" i="14"/>
  <c r="E2513" i="14"/>
  <c r="E2512" i="14"/>
  <c r="E2511" i="14"/>
  <c r="E2510" i="14"/>
  <c r="E2509" i="14"/>
  <c r="E2508" i="14"/>
  <c r="E2507" i="14"/>
  <c r="E2506" i="14"/>
  <c r="E2505" i="14"/>
  <c r="E2504" i="14"/>
  <c r="E2503" i="14"/>
  <c r="E2502" i="14"/>
  <c r="E2501" i="14"/>
  <c r="E2500" i="14"/>
  <c r="E2499" i="14"/>
  <c r="E2498" i="14"/>
  <c r="E2497" i="14"/>
  <c r="E2496" i="14"/>
  <c r="E2495" i="14"/>
  <c r="E2494" i="14"/>
  <c r="E2493" i="14"/>
  <c r="E2492" i="14"/>
  <c r="E2491" i="14"/>
  <c r="E2490" i="14"/>
  <c r="E2489" i="14"/>
  <c r="E2488" i="14"/>
  <c r="E2487" i="14"/>
  <c r="E2486" i="14"/>
  <c r="E2485" i="14"/>
  <c r="E2484" i="14"/>
  <c r="E2483" i="14"/>
  <c r="E2482" i="14"/>
  <c r="E2481" i="14"/>
  <c r="E2480" i="14"/>
  <c r="E2479" i="14"/>
  <c r="E2478" i="14"/>
  <c r="E2477" i="14"/>
  <c r="E2476" i="14"/>
  <c r="E2475" i="14"/>
  <c r="E2474" i="14"/>
  <c r="E2473" i="14"/>
  <c r="E2472" i="14"/>
  <c r="E2471" i="14"/>
  <c r="E2470" i="14"/>
  <c r="E2469" i="14"/>
  <c r="E2468" i="14"/>
  <c r="E2467" i="14"/>
  <c r="E2466" i="14"/>
  <c r="E2465" i="14"/>
  <c r="E2464" i="14"/>
  <c r="E2463" i="14"/>
  <c r="E2462" i="14"/>
  <c r="E2461" i="14"/>
  <c r="E2460" i="14"/>
  <c r="E2459" i="14"/>
  <c r="E2458" i="14"/>
  <c r="E2457" i="14"/>
  <c r="E2456" i="14"/>
  <c r="E2455" i="14"/>
  <c r="E2454" i="14"/>
  <c r="E2453" i="14"/>
  <c r="E2452" i="14"/>
  <c r="E2451" i="14"/>
  <c r="E2450" i="14"/>
  <c r="E2449" i="14"/>
  <c r="E2448" i="14"/>
  <c r="E2447" i="14"/>
  <c r="E2446" i="14"/>
  <c r="E2445" i="14"/>
  <c r="E2444" i="14"/>
  <c r="E2443" i="14"/>
  <c r="E2442" i="14"/>
  <c r="E2441" i="14"/>
  <c r="E2440" i="14"/>
  <c r="E2439" i="14"/>
  <c r="E2438" i="14"/>
  <c r="E2437" i="14"/>
  <c r="E2436" i="14"/>
  <c r="E2435" i="14"/>
  <c r="E2434" i="14"/>
  <c r="E2433" i="14"/>
  <c r="E2432" i="14"/>
  <c r="E2431" i="14"/>
  <c r="E2430" i="14"/>
  <c r="E2429" i="14"/>
  <c r="E2428" i="14"/>
  <c r="E2427" i="14"/>
  <c r="E2426" i="14"/>
  <c r="E2425" i="14"/>
  <c r="E2424" i="14"/>
  <c r="E2423" i="14"/>
  <c r="E2422" i="14"/>
  <c r="E2421" i="14"/>
  <c r="E2420" i="14"/>
  <c r="E2419" i="14"/>
  <c r="E2418" i="14"/>
  <c r="E2417" i="14"/>
  <c r="E2416" i="14"/>
  <c r="E2415" i="14"/>
  <c r="E2414" i="14"/>
  <c r="E2413" i="14"/>
  <c r="E2412" i="14"/>
  <c r="E2411" i="14"/>
  <c r="E2410" i="14"/>
  <c r="E2409" i="14"/>
  <c r="E2408" i="14"/>
  <c r="E2407" i="14"/>
  <c r="E2406" i="14"/>
  <c r="E2405" i="14"/>
  <c r="E2404" i="14"/>
  <c r="E2403" i="14"/>
  <c r="E2402" i="14"/>
  <c r="E2401" i="14"/>
  <c r="E2400" i="14"/>
  <c r="E2399" i="14"/>
  <c r="E2398" i="14"/>
  <c r="E2397" i="14"/>
  <c r="E2396" i="14"/>
  <c r="E2395" i="14"/>
  <c r="E2394" i="14"/>
  <c r="E2393" i="14"/>
  <c r="E2392" i="14"/>
  <c r="E2391" i="14"/>
  <c r="E2390" i="14"/>
  <c r="E2389" i="14"/>
  <c r="E2388" i="14"/>
  <c r="E2387" i="14"/>
  <c r="E2386" i="14"/>
  <c r="E2385" i="14"/>
  <c r="E2384" i="14"/>
  <c r="E2383" i="14"/>
  <c r="E2382" i="14"/>
  <c r="E2381" i="14"/>
  <c r="E2380" i="14"/>
  <c r="E2379" i="14"/>
  <c r="E2378" i="14"/>
  <c r="E2377" i="14"/>
  <c r="E2376" i="14"/>
  <c r="E2375" i="14"/>
  <c r="E2374" i="14"/>
  <c r="E2373" i="14"/>
  <c r="E2372" i="14"/>
  <c r="E2371" i="14"/>
  <c r="E2370" i="14"/>
  <c r="E2369" i="14"/>
  <c r="E2368" i="14"/>
  <c r="E2367" i="14"/>
  <c r="E2366" i="14"/>
  <c r="E2365" i="14"/>
  <c r="E2364" i="14"/>
  <c r="E2363" i="14"/>
  <c r="E2362" i="14"/>
  <c r="E2361" i="14"/>
  <c r="E2360" i="14"/>
  <c r="E2359" i="14"/>
  <c r="E2358" i="14"/>
  <c r="E2357" i="14"/>
  <c r="E2356" i="14"/>
  <c r="E2355" i="14"/>
  <c r="E2354" i="14"/>
  <c r="E2353" i="14"/>
  <c r="E2352" i="14"/>
  <c r="E2351" i="14"/>
  <c r="E2350" i="14"/>
  <c r="E2349" i="14"/>
  <c r="E2348" i="14"/>
  <c r="E2347" i="14"/>
  <c r="E2346" i="14"/>
  <c r="E2345" i="14"/>
  <c r="E2344" i="14"/>
  <c r="E2343" i="14"/>
  <c r="E2342" i="14"/>
  <c r="E2341" i="14"/>
  <c r="E2340" i="14"/>
  <c r="E2339" i="14"/>
  <c r="E2338" i="14"/>
  <c r="E2337" i="14"/>
  <c r="E2336" i="14"/>
  <c r="E2335" i="14"/>
  <c r="E2334" i="14"/>
  <c r="E2333" i="14"/>
  <c r="E2332" i="14"/>
  <c r="E2331" i="14"/>
  <c r="E2330" i="14"/>
  <c r="E2329" i="14"/>
  <c r="E2328" i="14"/>
  <c r="E2327" i="14"/>
  <c r="E2326" i="14"/>
  <c r="E2325" i="14"/>
  <c r="E2324" i="14"/>
  <c r="E2323" i="14"/>
  <c r="E2322" i="14"/>
  <c r="E2321" i="14"/>
  <c r="E2320" i="14"/>
  <c r="E2319" i="14"/>
  <c r="E2318" i="14"/>
  <c r="E2317" i="14"/>
  <c r="E2316" i="14"/>
  <c r="E2315" i="14"/>
  <c r="E2314" i="14"/>
  <c r="E2313" i="14"/>
  <c r="E2312" i="14"/>
  <c r="E2311" i="14"/>
  <c r="E2310" i="14"/>
  <c r="E2309" i="14"/>
  <c r="E2308" i="14"/>
  <c r="E2307" i="14"/>
  <c r="E2306" i="14"/>
  <c r="E2305" i="14"/>
  <c r="E2304" i="14"/>
  <c r="E2303" i="14"/>
  <c r="E2302" i="14"/>
  <c r="E2301" i="14"/>
  <c r="E2300" i="14"/>
  <c r="E2299" i="14"/>
  <c r="E2298" i="14"/>
  <c r="E2297" i="14"/>
  <c r="E2296" i="14"/>
  <c r="E2295" i="14"/>
  <c r="E2294" i="14"/>
  <c r="E2293" i="14"/>
  <c r="E2292" i="14"/>
  <c r="E2291" i="14"/>
  <c r="E2290" i="14"/>
  <c r="E2289" i="14"/>
  <c r="E2288" i="14"/>
  <c r="E2287" i="14"/>
  <c r="E2286" i="14"/>
  <c r="E2285" i="14"/>
  <c r="E2284" i="14"/>
  <c r="E2283" i="14"/>
  <c r="E2282" i="14"/>
  <c r="E2281" i="14"/>
  <c r="E2280" i="14"/>
  <c r="E2279" i="14"/>
  <c r="E2278" i="14"/>
  <c r="E2277" i="14"/>
  <c r="E2276" i="14"/>
  <c r="E2275" i="14"/>
  <c r="E2274" i="14"/>
  <c r="E2273" i="14"/>
  <c r="E2272" i="14"/>
  <c r="E2271" i="14"/>
  <c r="E2270" i="14"/>
  <c r="E2269" i="14"/>
  <c r="E2268" i="14"/>
  <c r="E2267" i="14"/>
  <c r="E2266" i="14"/>
  <c r="E2265" i="14"/>
  <c r="E2264" i="14"/>
  <c r="E2263" i="14"/>
  <c r="E2262" i="14"/>
  <c r="E2261" i="14"/>
  <c r="E2260" i="14"/>
  <c r="E2259" i="14"/>
  <c r="E2258" i="14"/>
  <c r="E2257" i="14"/>
  <c r="E2256" i="14"/>
  <c r="E2255" i="14"/>
  <c r="E2254" i="14"/>
  <c r="E2253" i="14"/>
  <c r="E2252" i="14"/>
  <c r="E2251" i="14"/>
  <c r="E2250" i="14"/>
  <c r="E2249" i="14"/>
  <c r="E2248" i="14"/>
  <c r="E2247" i="14"/>
  <c r="E2246" i="14"/>
  <c r="E2245" i="14"/>
  <c r="E2244" i="14"/>
  <c r="E2243" i="14"/>
  <c r="E2242" i="14"/>
  <c r="E2241" i="14"/>
  <c r="E2240" i="14"/>
  <c r="E2239" i="14"/>
  <c r="E2238" i="14"/>
  <c r="E2237" i="14"/>
  <c r="E2236" i="14"/>
  <c r="E2235" i="14"/>
  <c r="E2234" i="14"/>
  <c r="E2233" i="14"/>
  <c r="E2232" i="14"/>
  <c r="E2231" i="14"/>
  <c r="E2230" i="14"/>
  <c r="E2229" i="14"/>
  <c r="E2228" i="14"/>
  <c r="E2227" i="14"/>
  <c r="E2226" i="14"/>
  <c r="E2225" i="14"/>
  <c r="E2224" i="14"/>
  <c r="E2223" i="14"/>
  <c r="E2222" i="14"/>
  <c r="E2221" i="14"/>
  <c r="E2220" i="14"/>
  <c r="E2219" i="14"/>
  <c r="E2218" i="14"/>
  <c r="E2217" i="14"/>
  <c r="E2216" i="14"/>
  <c r="E2215" i="14"/>
  <c r="E2214" i="14"/>
  <c r="E2213" i="14"/>
  <c r="E2212" i="14"/>
  <c r="E2211" i="14"/>
  <c r="E2210" i="14"/>
  <c r="E2209" i="14"/>
  <c r="E2208" i="14"/>
  <c r="E2207" i="14"/>
  <c r="E2206" i="14"/>
  <c r="E2205" i="14"/>
  <c r="E2204" i="14"/>
  <c r="E2203" i="14"/>
  <c r="E2202" i="14"/>
  <c r="E2201" i="14"/>
  <c r="E2200" i="14"/>
  <c r="E2199" i="14"/>
  <c r="E2198" i="14"/>
  <c r="E2197" i="14"/>
  <c r="E2196" i="14"/>
  <c r="E2195" i="14"/>
  <c r="E2194" i="14"/>
  <c r="E2193" i="14"/>
  <c r="E2192" i="14"/>
  <c r="E2191" i="14"/>
  <c r="E2190" i="14"/>
  <c r="E2189" i="14"/>
  <c r="E2188" i="14"/>
  <c r="E2187" i="14"/>
  <c r="E2186" i="14"/>
  <c r="E2185" i="14"/>
  <c r="E2184" i="14"/>
  <c r="E2183" i="14"/>
  <c r="E2182" i="14"/>
  <c r="E2181" i="14"/>
  <c r="E2180" i="14"/>
  <c r="E2179" i="14"/>
  <c r="E2178" i="14"/>
  <c r="E2177" i="14"/>
  <c r="E2176" i="14"/>
  <c r="E2175" i="14"/>
  <c r="E2174" i="14"/>
  <c r="E2173" i="14"/>
  <c r="E2172" i="14"/>
  <c r="E2171" i="14"/>
  <c r="E2170" i="14"/>
  <c r="E2169" i="14"/>
  <c r="E2168" i="14"/>
  <c r="E2167" i="14"/>
  <c r="E2166" i="14"/>
  <c r="E2165" i="14"/>
  <c r="E2164" i="14"/>
  <c r="E2163" i="14"/>
  <c r="E2162" i="14"/>
  <c r="E2161" i="14"/>
  <c r="E2160" i="14"/>
  <c r="E2159" i="14"/>
  <c r="E2158" i="14"/>
  <c r="E2157" i="14"/>
  <c r="E2156" i="14"/>
  <c r="E2155" i="14"/>
  <c r="E2154" i="14"/>
  <c r="E2153" i="14"/>
  <c r="E2152" i="14"/>
  <c r="E2151" i="14"/>
  <c r="E2150" i="14"/>
  <c r="E2149" i="14"/>
  <c r="E2148" i="14"/>
  <c r="E2147" i="14"/>
  <c r="E2146" i="14"/>
  <c r="E2145" i="14"/>
  <c r="E2144" i="14"/>
  <c r="E2143" i="14"/>
  <c r="E2142" i="14"/>
  <c r="E2141" i="14"/>
  <c r="E2140" i="14"/>
  <c r="E2139" i="14"/>
  <c r="E2138" i="14"/>
  <c r="E2137" i="14"/>
  <c r="E2136" i="14"/>
  <c r="E2135" i="14"/>
  <c r="E2134" i="14"/>
  <c r="E2133" i="14"/>
  <c r="E2132" i="14"/>
  <c r="E2131" i="14"/>
  <c r="E2130" i="14"/>
  <c r="E2129" i="14"/>
  <c r="E2128" i="14"/>
  <c r="E2127" i="14"/>
  <c r="E2126" i="14"/>
  <c r="E2125" i="14"/>
  <c r="E2124" i="14"/>
  <c r="E2123" i="14"/>
  <c r="E2122" i="14"/>
  <c r="E2121" i="14"/>
  <c r="E2120" i="14"/>
  <c r="E2119" i="14"/>
  <c r="E2118" i="14"/>
  <c r="E2117" i="14"/>
  <c r="E2116" i="14"/>
  <c r="E2115" i="14"/>
  <c r="E2114" i="14"/>
  <c r="E2113" i="14"/>
  <c r="E2112" i="14"/>
  <c r="E2111" i="14"/>
  <c r="E2110" i="14"/>
  <c r="E2109" i="14"/>
  <c r="E2108" i="14"/>
  <c r="E2107" i="14"/>
  <c r="E2106" i="14"/>
  <c r="E2105" i="14"/>
  <c r="E2104" i="14"/>
  <c r="E2103" i="14"/>
  <c r="E2102" i="14"/>
  <c r="E2101" i="14"/>
  <c r="E2100" i="14"/>
  <c r="E2099" i="14"/>
  <c r="E2098" i="14"/>
  <c r="E2097" i="14"/>
  <c r="E2096" i="14"/>
  <c r="E2095" i="14"/>
  <c r="E2094" i="14"/>
  <c r="E2093" i="14"/>
  <c r="E2092" i="14"/>
  <c r="E2091" i="14"/>
  <c r="E2090" i="14"/>
  <c r="E2089" i="14"/>
  <c r="E2088" i="14"/>
  <c r="E2087" i="14"/>
  <c r="E2086" i="14"/>
  <c r="E2085" i="14"/>
  <c r="E2084" i="14"/>
  <c r="E2083" i="14"/>
  <c r="E2082" i="14"/>
  <c r="E2081" i="14"/>
  <c r="E2080" i="14"/>
  <c r="E2079" i="14"/>
  <c r="E2078" i="14"/>
  <c r="E2077" i="14"/>
  <c r="E2076" i="14"/>
  <c r="E2075" i="14"/>
  <c r="E2074" i="14"/>
  <c r="E2073" i="14"/>
  <c r="E2072" i="14"/>
  <c r="E2071" i="14"/>
  <c r="E2070" i="14"/>
  <c r="E2069" i="14"/>
  <c r="E2068" i="14"/>
  <c r="E2067" i="14"/>
  <c r="E2066" i="14"/>
  <c r="E2065" i="14"/>
  <c r="E2064" i="14"/>
  <c r="E2063" i="14"/>
  <c r="E2062" i="14"/>
  <c r="E2061" i="14"/>
  <c r="E2060" i="14"/>
  <c r="E2059" i="14"/>
  <c r="E2058" i="14"/>
  <c r="E2057" i="14"/>
  <c r="E2056" i="14"/>
  <c r="E2055" i="14"/>
  <c r="E2054" i="14"/>
  <c r="E2053" i="14"/>
  <c r="E2052" i="14"/>
  <c r="E2051" i="14"/>
  <c r="E2050" i="14"/>
  <c r="E2049" i="14"/>
  <c r="E2048" i="14"/>
  <c r="E2047" i="14"/>
  <c r="E2046" i="14"/>
  <c r="E2045" i="14"/>
  <c r="E2044" i="14"/>
  <c r="E2043" i="14"/>
  <c r="E2042" i="14"/>
  <c r="E2041" i="14"/>
  <c r="E2040" i="14"/>
  <c r="E2039" i="14"/>
  <c r="E2038" i="14"/>
  <c r="E2037" i="14"/>
  <c r="E2036" i="14"/>
  <c r="E2035" i="14"/>
  <c r="E2034" i="14"/>
  <c r="E2033" i="14"/>
  <c r="E2032" i="14"/>
  <c r="E2031" i="14"/>
  <c r="E2030" i="14"/>
  <c r="E2029" i="14"/>
  <c r="E2028" i="14"/>
  <c r="E2027" i="14"/>
  <c r="E2026" i="14"/>
  <c r="E2025" i="14"/>
  <c r="E2024" i="14"/>
  <c r="E2023" i="14"/>
  <c r="E2022" i="14"/>
  <c r="E2021" i="14"/>
  <c r="E2020" i="14"/>
  <c r="E2019" i="14"/>
  <c r="E2018" i="14"/>
  <c r="E2017" i="14"/>
  <c r="E2016" i="14"/>
  <c r="E2015" i="14"/>
  <c r="E2014" i="14"/>
  <c r="E2013" i="14"/>
  <c r="E2012" i="14"/>
  <c r="E2011" i="14"/>
  <c r="E2010" i="14"/>
  <c r="E2009" i="14"/>
  <c r="E2008" i="14"/>
  <c r="E2007" i="14"/>
  <c r="E2006" i="14"/>
  <c r="E2005" i="14"/>
  <c r="E2004" i="14"/>
  <c r="E2003" i="14"/>
  <c r="E2002" i="14"/>
  <c r="E2001" i="14"/>
  <c r="E2000" i="14"/>
  <c r="E1999" i="14"/>
  <c r="E1998" i="14"/>
  <c r="E1997" i="14"/>
  <c r="E1996" i="14"/>
  <c r="E1995" i="14"/>
  <c r="E1994" i="14"/>
  <c r="E1993" i="14"/>
  <c r="E1992" i="14"/>
  <c r="E1991" i="14"/>
  <c r="E1990" i="14"/>
  <c r="E1989" i="14"/>
  <c r="E1988" i="14"/>
  <c r="E1987" i="14"/>
  <c r="E1986" i="14"/>
  <c r="E1985" i="14"/>
  <c r="E1984" i="14"/>
  <c r="E1983" i="14"/>
  <c r="E1982" i="14"/>
  <c r="E1981" i="14"/>
  <c r="E1980" i="14"/>
  <c r="E1979" i="14"/>
  <c r="E1978" i="14"/>
  <c r="E1977" i="14"/>
  <c r="E1976" i="14"/>
  <c r="E1975" i="14"/>
  <c r="E1974" i="14"/>
  <c r="E1973" i="14"/>
  <c r="E1972" i="14"/>
  <c r="E1971" i="14"/>
  <c r="E1970" i="14"/>
  <c r="E1969" i="14"/>
  <c r="E1968" i="14"/>
  <c r="E1967" i="14"/>
  <c r="E1966" i="14"/>
  <c r="E1965" i="14"/>
  <c r="E1964" i="14"/>
  <c r="E1963" i="14"/>
  <c r="E1962" i="14"/>
  <c r="E1961" i="14"/>
  <c r="E1960" i="14"/>
  <c r="E1959" i="14"/>
  <c r="E1958" i="14"/>
  <c r="E1957" i="14"/>
  <c r="E1956" i="14"/>
  <c r="E1955" i="14"/>
  <c r="E1954" i="14"/>
  <c r="E1953" i="14"/>
  <c r="E1952" i="14"/>
  <c r="E1951" i="14"/>
  <c r="E1950" i="14"/>
  <c r="E1949" i="14"/>
  <c r="E1948" i="14"/>
  <c r="E1947" i="14"/>
  <c r="E1946" i="14"/>
  <c r="E1945" i="14"/>
  <c r="E1944" i="14"/>
  <c r="E1943" i="14"/>
  <c r="E1942" i="14"/>
  <c r="E1941" i="14"/>
  <c r="E1940" i="14"/>
  <c r="E1939" i="14"/>
  <c r="E1938" i="14"/>
  <c r="E1937" i="14"/>
  <c r="E1936" i="14"/>
  <c r="E1935" i="14"/>
  <c r="E1934" i="14"/>
  <c r="E1933" i="14"/>
  <c r="E1932" i="14"/>
  <c r="E1931" i="14"/>
  <c r="E1930" i="14"/>
  <c r="E1929" i="14"/>
  <c r="E1928" i="14"/>
  <c r="E1927" i="14"/>
  <c r="E1926" i="14"/>
  <c r="E1925" i="14"/>
  <c r="E1924" i="14"/>
  <c r="E1923" i="14"/>
  <c r="E1922" i="14"/>
  <c r="E1921" i="14"/>
  <c r="E1920" i="14"/>
  <c r="E1919" i="14"/>
  <c r="E1918" i="14"/>
  <c r="E1917" i="14"/>
  <c r="E1916" i="14"/>
  <c r="E1915" i="14"/>
  <c r="E1914" i="14"/>
  <c r="E1913" i="14"/>
  <c r="E1912" i="14"/>
  <c r="E1911" i="14"/>
  <c r="E1910" i="14"/>
  <c r="E1909" i="14"/>
  <c r="E1908" i="14"/>
  <c r="E1907" i="14"/>
  <c r="E1906" i="14"/>
  <c r="E1905" i="14"/>
  <c r="E1904" i="14"/>
  <c r="E1903" i="14"/>
  <c r="E1902" i="14"/>
  <c r="E1901" i="14"/>
  <c r="E1900" i="14"/>
  <c r="E1899" i="14"/>
  <c r="E1898" i="14"/>
  <c r="E1897" i="14"/>
  <c r="E1896" i="14"/>
  <c r="E1895" i="14"/>
  <c r="E1894" i="14"/>
  <c r="E1893" i="14"/>
  <c r="E1892" i="14"/>
  <c r="E1891" i="14"/>
  <c r="E1890" i="14"/>
  <c r="E1889" i="14"/>
  <c r="E1888" i="14"/>
  <c r="E1887" i="14"/>
  <c r="E1886" i="14"/>
  <c r="E1885" i="14"/>
  <c r="E1884" i="14"/>
  <c r="E1883" i="14"/>
  <c r="E1882" i="14"/>
  <c r="E1881" i="14"/>
  <c r="E1880" i="14"/>
  <c r="E1879" i="14"/>
  <c r="E1878" i="14"/>
  <c r="E1877" i="14"/>
  <c r="E1876" i="14"/>
  <c r="E1875" i="14"/>
  <c r="E1874" i="14"/>
  <c r="E1873" i="14"/>
  <c r="E1872" i="14"/>
  <c r="E1871" i="14"/>
  <c r="E1870" i="14"/>
  <c r="E1869" i="14"/>
  <c r="E1868" i="14"/>
  <c r="E1867" i="14"/>
  <c r="E1866" i="14"/>
  <c r="E1865" i="14"/>
  <c r="E1864" i="14"/>
  <c r="E1863" i="14"/>
  <c r="E1862" i="14"/>
  <c r="E1861" i="14"/>
  <c r="E1860" i="14"/>
  <c r="E1859" i="14"/>
  <c r="E1858" i="14"/>
  <c r="E1857" i="14"/>
  <c r="E1856" i="14"/>
  <c r="E1855" i="14"/>
  <c r="E1854" i="14"/>
  <c r="E1853" i="14"/>
  <c r="E1852" i="14"/>
  <c r="E1851" i="14"/>
  <c r="E1850" i="14"/>
  <c r="E1849" i="14"/>
  <c r="E1848" i="14"/>
  <c r="E1847" i="14"/>
  <c r="E1846" i="14"/>
  <c r="E1845" i="14"/>
  <c r="E1844" i="14"/>
  <c r="E1843" i="14"/>
  <c r="E1842" i="14"/>
  <c r="E1841" i="14"/>
  <c r="E1840" i="14"/>
  <c r="E1839" i="14"/>
  <c r="E1838" i="14"/>
  <c r="E1837" i="14"/>
  <c r="E1836" i="14"/>
  <c r="E1835" i="14"/>
  <c r="E1834" i="14"/>
  <c r="E1833" i="14"/>
  <c r="E1832" i="14"/>
  <c r="E1831" i="14"/>
  <c r="E1830" i="14"/>
  <c r="E1829" i="14"/>
  <c r="E1828" i="14"/>
  <c r="E1827" i="14"/>
  <c r="E1826" i="14"/>
  <c r="E1825" i="14"/>
  <c r="E1824" i="14"/>
  <c r="E1823" i="14"/>
  <c r="E1822" i="14"/>
  <c r="E1821" i="14"/>
  <c r="E1820" i="14"/>
  <c r="E1819" i="14"/>
  <c r="E1818" i="14"/>
  <c r="E1817" i="14"/>
  <c r="E1816" i="14"/>
  <c r="E1815" i="14"/>
  <c r="E1814" i="14"/>
  <c r="E1813" i="14"/>
  <c r="E1812" i="14"/>
  <c r="E1811" i="14"/>
  <c r="E1810" i="14"/>
  <c r="E1809" i="14"/>
  <c r="E1808" i="14"/>
  <c r="E1807" i="14"/>
  <c r="E1806" i="14"/>
  <c r="E1805" i="14"/>
  <c r="E1804" i="14"/>
  <c r="E1803" i="14"/>
  <c r="E1802" i="14"/>
  <c r="E1801" i="14"/>
  <c r="E1800" i="14"/>
  <c r="E1799" i="14"/>
  <c r="E1798" i="14"/>
  <c r="E1797" i="14"/>
  <c r="E1796" i="14"/>
  <c r="E1795" i="14"/>
  <c r="E1794" i="14"/>
  <c r="E1793" i="14"/>
  <c r="E1792" i="14"/>
  <c r="E1791" i="14"/>
  <c r="E1790" i="14"/>
  <c r="E1789" i="14"/>
  <c r="E1788" i="14"/>
  <c r="E1787" i="14"/>
  <c r="E1786" i="14"/>
  <c r="E1785" i="14"/>
  <c r="E1784" i="14"/>
  <c r="E1783" i="14"/>
  <c r="E1782" i="14"/>
  <c r="E1781" i="14"/>
  <c r="E1780" i="14"/>
  <c r="E1779" i="14"/>
  <c r="E1778" i="14"/>
  <c r="E1777" i="14"/>
  <c r="E1776" i="14"/>
  <c r="E1775" i="14"/>
  <c r="E1774" i="14"/>
  <c r="E1773" i="14"/>
  <c r="E1772" i="14"/>
  <c r="E1771" i="14"/>
  <c r="E1770" i="14"/>
  <c r="E1769" i="14"/>
  <c r="E1768" i="14"/>
  <c r="E1767" i="14"/>
  <c r="E1766" i="14"/>
  <c r="E1765" i="14"/>
  <c r="E1764" i="14"/>
  <c r="E1763" i="14"/>
  <c r="E1762" i="14"/>
  <c r="E1761" i="14"/>
  <c r="E1760" i="14"/>
  <c r="E1759" i="14"/>
  <c r="E1758" i="14"/>
  <c r="E1757" i="14"/>
  <c r="E1756" i="14"/>
  <c r="E1755" i="14"/>
  <c r="E1754" i="14"/>
  <c r="E1753" i="14"/>
  <c r="E1752" i="14"/>
  <c r="E1751" i="14"/>
  <c r="E1750" i="14"/>
  <c r="E1749" i="14"/>
  <c r="E1748" i="14"/>
  <c r="E1747" i="14"/>
  <c r="E1746" i="14"/>
  <c r="E1745" i="14"/>
  <c r="E1744" i="14"/>
  <c r="E1743" i="14"/>
  <c r="E1742" i="14"/>
  <c r="E1741" i="14"/>
  <c r="E1740" i="14"/>
  <c r="E1739" i="14"/>
  <c r="E1738" i="14"/>
  <c r="E1737" i="14"/>
  <c r="E1736" i="14"/>
  <c r="E1735" i="14"/>
  <c r="E1734" i="14"/>
  <c r="E1733" i="14"/>
  <c r="E1732" i="14"/>
  <c r="E1731" i="14"/>
  <c r="E1730" i="14"/>
  <c r="E1729" i="14"/>
  <c r="E1728" i="14"/>
  <c r="E1727" i="14"/>
  <c r="E1726" i="14"/>
  <c r="E1725" i="14"/>
  <c r="E1724" i="14"/>
  <c r="E1723" i="14"/>
  <c r="E1722" i="14"/>
  <c r="E1721" i="14"/>
  <c r="E1720" i="14"/>
  <c r="E1719" i="14"/>
  <c r="E1718" i="14"/>
  <c r="E1717" i="14"/>
  <c r="E1716" i="14"/>
  <c r="E1715" i="14"/>
  <c r="E1714" i="14"/>
  <c r="E1713" i="14"/>
  <c r="E1712" i="14"/>
  <c r="E1711" i="14"/>
  <c r="E1710" i="14"/>
  <c r="E1709" i="14"/>
  <c r="E1708" i="14"/>
  <c r="E1707" i="14"/>
  <c r="E1706" i="14"/>
  <c r="E1705" i="14"/>
  <c r="E1704" i="14"/>
  <c r="E1703" i="14"/>
  <c r="E1702" i="14"/>
  <c r="E1701" i="14"/>
  <c r="E1700" i="14"/>
  <c r="E1699" i="14"/>
  <c r="E1698" i="14"/>
  <c r="E1697" i="14"/>
  <c r="E1696" i="14"/>
  <c r="E1695" i="14"/>
  <c r="E1694" i="14"/>
  <c r="E1693" i="14"/>
  <c r="E1692" i="14"/>
  <c r="E1691" i="14"/>
  <c r="E1690" i="14"/>
  <c r="E1689" i="14"/>
  <c r="E1688" i="14"/>
  <c r="E1687" i="14"/>
  <c r="E1686" i="14"/>
  <c r="E1685" i="14"/>
  <c r="E1684" i="14"/>
  <c r="E1683" i="14"/>
  <c r="E1682" i="14"/>
  <c r="E1681" i="14"/>
  <c r="E1680" i="14"/>
  <c r="E1679" i="14"/>
  <c r="E1678" i="14"/>
  <c r="E1677" i="14"/>
  <c r="E1676" i="14"/>
  <c r="E1675" i="14"/>
  <c r="E1674" i="14"/>
  <c r="E1673" i="14"/>
  <c r="E1672" i="14"/>
  <c r="E1671" i="14"/>
  <c r="E1670" i="14"/>
  <c r="E1669" i="14"/>
  <c r="E1668" i="14"/>
  <c r="E1667" i="14"/>
  <c r="E1666" i="14"/>
  <c r="E1665" i="14"/>
  <c r="E1664" i="14"/>
  <c r="E1663" i="14"/>
  <c r="E1662" i="14"/>
  <c r="E1661" i="14"/>
  <c r="E1660" i="14"/>
  <c r="E1659" i="14"/>
  <c r="E1658" i="14"/>
  <c r="E1657" i="14"/>
  <c r="E1656" i="14"/>
  <c r="E1655" i="14"/>
  <c r="E1654" i="14"/>
  <c r="E1653" i="14"/>
  <c r="E1652" i="14"/>
  <c r="E1651" i="14"/>
  <c r="E1650" i="14"/>
  <c r="E1649" i="14"/>
  <c r="E1648" i="14"/>
  <c r="E1647" i="14"/>
  <c r="E1646" i="14"/>
  <c r="E1645" i="14"/>
  <c r="E1644" i="14"/>
  <c r="E1643" i="14"/>
  <c r="E1642" i="14"/>
  <c r="E1641" i="14"/>
  <c r="E1640" i="14"/>
  <c r="E1639" i="14"/>
  <c r="E1638" i="14"/>
  <c r="E1637" i="14"/>
  <c r="E1636" i="14"/>
  <c r="E1635" i="14"/>
  <c r="E1634" i="14"/>
  <c r="E1633" i="14"/>
  <c r="E1632" i="14"/>
  <c r="E1631" i="14"/>
  <c r="E1630" i="14"/>
  <c r="E1629" i="14"/>
  <c r="E1628" i="14"/>
  <c r="E1627" i="14"/>
  <c r="E1626" i="14"/>
  <c r="E1625" i="14"/>
  <c r="E1624" i="14"/>
  <c r="E1623" i="14"/>
  <c r="E1622" i="14"/>
  <c r="E1621" i="14"/>
  <c r="E1620" i="14"/>
  <c r="E1619" i="14"/>
  <c r="E1618" i="14"/>
  <c r="E1617" i="14"/>
  <c r="E1616" i="14"/>
  <c r="E1615" i="14"/>
  <c r="E1614" i="14"/>
  <c r="E1613" i="14"/>
  <c r="E1612" i="14"/>
  <c r="E1611" i="14"/>
  <c r="E1610" i="14"/>
  <c r="E1609" i="14"/>
  <c r="E1608" i="14"/>
  <c r="E1607" i="14"/>
  <c r="E1606" i="14"/>
  <c r="E1605" i="14"/>
  <c r="E1604" i="14"/>
  <c r="E1603" i="14"/>
  <c r="E1602" i="14"/>
  <c r="E1601" i="14"/>
  <c r="E1600" i="14"/>
  <c r="E1599" i="14"/>
  <c r="E1598" i="14"/>
  <c r="E1597" i="14"/>
  <c r="E1596" i="14"/>
  <c r="E1595" i="14"/>
  <c r="E1594" i="14"/>
  <c r="E1593" i="14"/>
  <c r="E1592" i="14"/>
  <c r="E1591" i="14"/>
  <c r="E1590" i="14"/>
  <c r="E1589" i="14"/>
  <c r="E1588" i="14"/>
  <c r="E1587" i="14"/>
  <c r="E1586" i="14"/>
  <c r="E1585" i="14"/>
  <c r="E1584" i="14"/>
  <c r="E1583" i="14"/>
  <c r="E1582" i="14"/>
  <c r="E1581" i="14"/>
  <c r="E1580" i="14"/>
  <c r="E1579" i="14"/>
  <c r="E1578" i="14"/>
  <c r="E1577" i="14"/>
  <c r="E1576" i="14"/>
  <c r="E1575" i="14"/>
  <c r="E1574" i="14"/>
  <c r="E1573" i="14"/>
  <c r="E1572" i="14"/>
  <c r="E1571" i="14"/>
  <c r="E1570" i="14"/>
  <c r="E1569" i="14"/>
  <c r="E1568" i="14"/>
  <c r="E1567" i="14"/>
  <c r="E1566" i="14"/>
  <c r="E1565" i="14"/>
  <c r="E1564" i="14"/>
  <c r="E1563" i="14"/>
  <c r="E1562" i="14"/>
  <c r="E1561" i="14"/>
  <c r="E1560" i="14"/>
  <c r="E1559" i="14"/>
  <c r="E1558" i="14"/>
  <c r="E1557" i="14"/>
  <c r="E1556" i="14"/>
  <c r="E1555" i="14"/>
  <c r="E1554" i="14"/>
  <c r="E1553" i="14"/>
  <c r="E1552" i="14"/>
  <c r="E1551" i="14"/>
  <c r="E1550" i="14"/>
  <c r="E1549" i="14"/>
  <c r="E1548" i="14"/>
  <c r="E1547" i="14"/>
  <c r="E1546" i="14"/>
  <c r="E1545" i="14"/>
  <c r="E1544" i="14"/>
  <c r="E1543" i="14"/>
  <c r="E1542" i="14"/>
  <c r="E1541" i="14"/>
  <c r="E1540" i="14"/>
  <c r="E1539" i="14"/>
  <c r="E1538" i="14"/>
  <c r="E1537" i="14"/>
  <c r="E1536" i="14"/>
  <c r="E1535" i="14"/>
  <c r="E1534" i="14"/>
  <c r="E1533" i="14"/>
  <c r="E1532" i="14"/>
  <c r="E1531" i="14"/>
  <c r="E1530" i="14"/>
  <c r="E1529" i="14"/>
  <c r="E1528" i="14"/>
  <c r="E1527" i="14"/>
  <c r="E1526" i="14"/>
  <c r="E1525" i="14"/>
  <c r="E1524" i="14"/>
  <c r="E1523" i="14"/>
  <c r="E1522" i="14"/>
  <c r="E1521" i="14"/>
  <c r="E1520" i="14"/>
  <c r="E1519" i="14"/>
  <c r="E1518" i="14"/>
  <c r="E1517" i="14"/>
  <c r="E1516" i="14"/>
  <c r="E1515" i="14"/>
  <c r="E1514" i="14"/>
  <c r="E1513" i="14"/>
  <c r="E1512" i="14"/>
  <c r="E1511" i="14"/>
  <c r="E1510" i="14"/>
  <c r="E1509" i="14"/>
  <c r="E1508" i="14"/>
  <c r="E1507" i="14"/>
  <c r="E1506" i="14"/>
  <c r="E1505" i="14"/>
  <c r="E1504" i="14"/>
  <c r="E1503" i="14"/>
  <c r="E1502" i="14"/>
  <c r="E1501" i="14"/>
  <c r="E1500" i="14"/>
  <c r="E1499" i="14"/>
  <c r="E1498" i="14"/>
  <c r="E1497" i="14"/>
  <c r="E1496" i="14"/>
  <c r="E1495" i="14"/>
  <c r="E1494" i="14"/>
  <c r="E1493" i="14"/>
  <c r="E1492" i="14"/>
  <c r="E1491" i="14"/>
  <c r="E1490" i="14"/>
  <c r="E1489" i="14"/>
  <c r="E1488" i="14"/>
  <c r="E1487" i="14"/>
  <c r="E1486" i="14"/>
  <c r="E1485" i="14"/>
  <c r="E1484" i="14"/>
  <c r="E1483" i="14"/>
  <c r="E1482" i="14"/>
  <c r="E1481" i="14"/>
  <c r="E1480" i="14"/>
  <c r="E1479" i="14"/>
  <c r="E1478" i="14"/>
  <c r="E1477" i="14"/>
  <c r="E1476" i="14"/>
  <c r="E1475" i="14"/>
  <c r="E1474" i="14"/>
  <c r="E1473" i="14"/>
  <c r="E1472" i="14"/>
  <c r="E1471" i="14"/>
  <c r="E1470" i="14"/>
  <c r="E1469" i="14"/>
  <c r="E1468" i="14"/>
  <c r="E1467" i="14"/>
  <c r="E1466" i="14"/>
  <c r="E1465" i="14"/>
  <c r="E1464" i="14"/>
  <c r="E1463" i="14"/>
  <c r="E1462" i="14"/>
  <c r="E1461" i="14"/>
  <c r="E1460" i="14"/>
  <c r="E1459" i="14"/>
  <c r="E1458" i="14"/>
  <c r="E1457" i="14"/>
  <c r="E1456" i="14"/>
  <c r="E1455" i="14"/>
  <c r="E1454" i="14"/>
  <c r="E1453" i="14"/>
  <c r="E1452" i="14"/>
  <c r="E1451" i="14"/>
  <c r="E1450" i="14"/>
  <c r="E1449" i="14"/>
  <c r="E1448" i="14"/>
  <c r="E1447" i="14"/>
  <c r="E1446" i="14"/>
  <c r="E1445" i="14"/>
  <c r="E1444" i="14"/>
  <c r="E1443" i="14"/>
  <c r="E1442" i="14"/>
  <c r="E1441" i="14"/>
  <c r="E1440" i="14"/>
  <c r="E1439" i="14"/>
  <c r="E1438" i="14"/>
  <c r="E1437" i="14"/>
  <c r="E1436" i="14"/>
  <c r="E1435" i="14"/>
  <c r="E1434" i="14"/>
  <c r="E1433" i="14"/>
  <c r="E1432" i="14"/>
  <c r="E1431" i="14"/>
  <c r="E1430" i="14"/>
  <c r="E1429" i="14"/>
  <c r="E1428" i="14"/>
  <c r="E1427" i="14"/>
  <c r="E1426" i="14"/>
  <c r="E1425" i="14"/>
  <c r="E1424" i="14"/>
  <c r="E1423" i="14"/>
  <c r="E1422" i="14"/>
  <c r="E1421" i="14"/>
  <c r="E1420" i="14"/>
  <c r="E1419" i="14"/>
  <c r="E1418" i="14"/>
  <c r="E1417" i="14"/>
  <c r="E1416" i="14"/>
  <c r="E1415" i="14"/>
  <c r="E1414" i="14"/>
  <c r="E1413" i="14"/>
  <c r="E1412" i="14"/>
  <c r="E1411" i="14"/>
  <c r="E1410" i="14"/>
  <c r="E1409" i="14"/>
  <c r="E1408" i="14"/>
  <c r="E1407" i="14"/>
  <c r="E1406" i="14"/>
  <c r="E1405" i="14"/>
  <c r="E1404" i="14"/>
  <c r="E1403" i="14"/>
  <c r="E1402" i="14"/>
  <c r="E1401" i="14"/>
  <c r="E1400" i="14"/>
  <c r="E1399" i="14"/>
  <c r="E1398" i="14"/>
  <c r="E1397" i="14"/>
  <c r="E1396" i="14"/>
  <c r="E1395" i="14"/>
  <c r="E1394" i="14"/>
  <c r="E1393" i="14"/>
  <c r="E1392" i="14"/>
  <c r="E1391" i="14"/>
  <c r="E1390" i="14"/>
  <c r="E1389" i="14"/>
  <c r="E1388" i="14"/>
  <c r="E1387" i="14"/>
  <c r="E1386" i="14"/>
  <c r="E1385" i="14"/>
  <c r="E1384" i="14"/>
  <c r="E1383" i="14"/>
  <c r="E1382" i="14"/>
  <c r="E1381" i="14"/>
  <c r="E1380" i="14"/>
  <c r="E1379" i="14"/>
  <c r="E1378" i="14"/>
  <c r="E1377" i="14"/>
  <c r="E1376" i="14"/>
  <c r="E1375" i="14"/>
  <c r="E1374" i="14"/>
  <c r="E1373" i="14"/>
  <c r="E1372" i="14"/>
  <c r="E1371" i="14"/>
  <c r="E1370" i="14"/>
  <c r="E1369" i="14"/>
  <c r="E1368" i="14"/>
  <c r="E1367" i="14"/>
  <c r="E1366" i="14"/>
  <c r="E1365" i="14"/>
  <c r="E1364" i="14"/>
  <c r="E1363" i="14"/>
  <c r="E1362" i="14"/>
  <c r="E1361" i="14"/>
  <c r="E1360" i="14"/>
  <c r="E1359" i="14"/>
  <c r="E1358" i="14"/>
  <c r="E1357" i="14"/>
  <c r="E1356" i="14"/>
  <c r="E1355" i="14"/>
  <c r="E1354" i="14"/>
  <c r="E1353" i="14"/>
  <c r="E1352" i="14"/>
  <c r="E1351" i="14"/>
  <c r="E1350" i="14"/>
  <c r="E1349" i="14"/>
  <c r="E1348" i="14"/>
  <c r="E1347" i="14"/>
  <c r="E1346" i="14"/>
  <c r="E1345" i="14"/>
  <c r="E1344" i="14"/>
  <c r="E1343" i="14"/>
  <c r="E1342" i="14"/>
  <c r="E1341" i="14"/>
  <c r="E1340" i="14"/>
  <c r="E1339" i="14"/>
  <c r="E1338" i="14"/>
  <c r="E1337" i="14"/>
  <c r="E1336" i="14"/>
  <c r="E1335" i="14"/>
  <c r="E1334" i="14"/>
  <c r="E1333" i="14"/>
  <c r="E1332" i="14"/>
  <c r="E1331" i="14"/>
  <c r="E1330" i="14"/>
  <c r="E1329" i="14"/>
  <c r="E1328" i="14"/>
  <c r="E1327" i="14"/>
  <c r="E1326" i="14"/>
  <c r="E1325" i="14"/>
  <c r="E1324" i="14"/>
  <c r="E1323" i="14"/>
  <c r="E1322" i="14"/>
  <c r="E1321" i="14"/>
  <c r="E1320" i="14"/>
  <c r="E1319" i="14"/>
  <c r="E1318" i="14"/>
  <c r="E1317" i="14"/>
  <c r="E1316" i="14"/>
  <c r="E1315" i="14"/>
  <c r="E1314" i="14"/>
  <c r="E1313" i="14"/>
  <c r="E1312" i="14"/>
  <c r="E1311" i="14"/>
  <c r="E1310" i="14"/>
  <c r="E1309" i="14"/>
  <c r="E1308" i="14"/>
  <c r="E1307" i="14"/>
  <c r="E1306" i="14"/>
  <c r="E1305" i="14"/>
  <c r="E1304" i="14"/>
  <c r="E1303" i="14"/>
  <c r="E1302" i="14"/>
  <c r="E1301" i="14"/>
  <c r="E1300" i="14"/>
  <c r="E1299" i="14"/>
  <c r="E1298" i="14"/>
  <c r="E1297" i="14"/>
  <c r="E1296" i="14"/>
  <c r="E1295" i="14"/>
  <c r="E1294" i="14"/>
  <c r="E1293" i="14"/>
  <c r="E1292" i="14"/>
  <c r="E1291" i="14"/>
  <c r="E1290" i="14"/>
  <c r="E1289" i="14"/>
  <c r="E1288" i="14"/>
  <c r="E1287" i="14"/>
  <c r="E1286" i="14"/>
  <c r="E1285" i="14"/>
  <c r="E1284" i="14"/>
  <c r="E1283" i="14"/>
  <c r="E1282" i="14"/>
  <c r="E1281" i="14"/>
  <c r="E1280" i="14"/>
  <c r="E1279" i="14"/>
  <c r="E1278" i="14"/>
  <c r="E1277" i="14"/>
  <c r="E1276" i="14"/>
  <c r="E1275" i="14"/>
  <c r="E1274" i="14"/>
  <c r="E1273" i="14"/>
  <c r="E1272" i="14"/>
  <c r="E1271" i="14"/>
  <c r="E1270" i="14"/>
  <c r="E1269" i="14"/>
  <c r="E1268" i="14"/>
  <c r="E1267" i="14"/>
  <c r="E1266" i="14"/>
  <c r="E1265" i="14"/>
  <c r="E1264" i="14"/>
  <c r="E1263" i="14"/>
  <c r="E1262" i="14"/>
  <c r="E1261" i="14"/>
  <c r="E1260" i="14"/>
  <c r="E1259" i="14"/>
  <c r="E1258" i="14"/>
  <c r="E1257" i="14"/>
  <c r="E1256" i="14"/>
  <c r="E1255" i="14"/>
  <c r="E1254" i="14"/>
  <c r="E1253" i="14"/>
  <c r="E1252" i="14"/>
  <c r="E1251" i="14"/>
  <c r="E1250" i="14"/>
  <c r="E1249" i="14"/>
  <c r="E1248" i="14"/>
  <c r="E1247" i="14"/>
  <c r="E1246" i="14"/>
  <c r="E1245" i="14"/>
  <c r="E1244" i="14"/>
  <c r="E1243" i="14"/>
  <c r="E1242" i="14"/>
  <c r="E1241" i="14"/>
  <c r="E1240" i="14"/>
  <c r="E1239" i="14"/>
  <c r="E1238" i="14"/>
  <c r="E1237" i="14"/>
  <c r="E1236" i="14"/>
  <c r="E1235" i="14"/>
  <c r="E1234" i="14"/>
  <c r="E1233" i="14"/>
  <c r="E1232" i="14"/>
  <c r="E1231" i="14"/>
  <c r="E1230" i="14"/>
  <c r="E1229" i="14"/>
  <c r="E1228" i="14"/>
  <c r="E1227" i="14"/>
  <c r="E1226" i="14"/>
  <c r="E1225" i="14"/>
  <c r="E1224" i="14"/>
  <c r="E1223" i="14"/>
  <c r="E1222" i="14"/>
  <c r="E1221" i="14"/>
  <c r="E1220" i="14"/>
  <c r="E1219" i="14"/>
  <c r="E1218" i="14"/>
  <c r="E1217" i="14"/>
  <c r="E1216" i="14"/>
  <c r="E1215" i="14"/>
  <c r="E1214" i="14"/>
  <c r="E1213" i="14"/>
  <c r="E1212" i="14"/>
  <c r="E1211" i="14"/>
  <c r="E1210" i="14"/>
  <c r="E1209" i="14"/>
  <c r="E1208" i="14"/>
  <c r="E1207" i="14"/>
  <c r="E1206" i="14"/>
  <c r="E1205" i="14"/>
  <c r="E1204" i="14"/>
  <c r="E1203" i="14"/>
  <c r="E1202" i="14"/>
  <c r="E1201" i="14"/>
  <c r="E1200" i="14"/>
  <c r="E1199" i="14"/>
  <c r="E1198" i="14"/>
  <c r="E1197" i="14"/>
  <c r="E1196" i="14"/>
  <c r="E1195" i="14"/>
  <c r="E1194" i="14"/>
  <c r="E1193" i="14"/>
  <c r="E1192" i="14"/>
  <c r="E1191" i="14"/>
  <c r="E1190" i="14"/>
  <c r="E1189" i="14"/>
  <c r="E1188" i="14"/>
  <c r="E1187" i="14"/>
  <c r="E1186" i="14"/>
  <c r="E1185" i="14"/>
  <c r="E1184" i="14"/>
  <c r="E1183" i="14"/>
  <c r="E1182" i="14"/>
  <c r="E1181" i="14"/>
  <c r="E1180" i="14"/>
  <c r="E1179" i="14"/>
  <c r="E1178" i="14"/>
  <c r="E1177" i="14"/>
  <c r="E1176" i="14"/>
  <c r="E1175" i="14"/>
  <c r="E1174" i="14"/>
  <c r="E1173" i="14"/>
  <c r="E1172" i="14"/>
  <c r="E1171" i="14"/>
  <c r="E1170" i="14"/>
  <c r="E1169" i="14"/>
  <c r="E1168" i="14"/>
  <c r="E1167" i="14"/>
  <c r="E1166" i="14"/>
  <c r="E1165" i="14"/>
  <c r="E1164" i="14"/>
  <c r="E1163" i="14"/>
  <c r="E1162" i="14"/>
  <c r="E1161" i="14"/>
  <c r="E1160" i="14"/>
  <c r="E1159" i="14"/>
  <c r="E1158" i="14"/>
  <c r="E1157" i="14"/>
  <c r="E1156" i="14"/>
  <c r="E1155" i="14"/>
  <c r="E1154" i="14"/>
  <c r="E1153" i="14"/>
  <c r="E1152" i="14"/>
  <c r="E1151" i="14"/>
  <c r="E1150" i="14"/>
  <c r="E1149" i="14"/>
  <c r="E1148" i="14"/>
  <c r="E1147" i="14"/>
  <c r="E1146" i="14"/>
  <c r="E1145" i="14"/>
  <c r="E1144" i="14"/>
  <c r="E1143" i="14"/>
  <c r="E1142" i="14"/>
  <c r="E1141" i="14"/>
  <c r="E1140" i="14"/>
  <c r="E1139" i="14"/>
  <c r="E1138" i="14"/>
  <c r="E1137" i="14"/>
  <c r="E1136" i="14"/>
  <c r="E1135" i="14"/>
  <c r="E1134" i="14"/>
  <c r="E1133" i="14"/>
  <c r="E1132" i="14"/>
  <c r="E1131" i="14"/>
  <c r="E1130" i="14"/>
  <c r="E1129" i="14"/>
  <c r="E1128" i="14"/>
  <c r="E1127" i="14"/>
  <c r="E1126" i="14"/>
  <c r="E1125" i="14"/>
  <c r="E1124" i="14"/>
  <c r="E1123" i="14"/>
  <c r="E1122" i="14"/>
  <c r="E1121" i="14"/>
  <c r="E1120" i="14"/>
  <c r="E1119" i="14"/>
  <c r="E1118" i="14"/>
  <c r="E1117" i="14"/>
  <c r="E1116" i="14"/>
  <c r="E1115" i="14"/>
  <c r="E1114" i="14"/>
  <c r="E1113" i="14"/>
  <c r="E1112" i="14"/>
  <c r="E1111" i="14"/>
  <c r="E1110" i="14"/>
  <c r="E1109" i="14"/>
  <c r="E1108" i="14"/>
  <c r="E1107" i="14"/>
  <c r="E1106" i="14"/>
  <c r="E1105" i="14"/>
  <c r="E1104" i="14"/>
  <c r="E1103" i="14"/>
  <c r="E1102" i="14"/>
  <c r="E1101" i="14"/>
  <c r="E1100" i="14"/>
  <c r="E1099" i="14"/>
  <c r="E1098" i="14"/>
  <c r="E1097" i="14"/>
  <c r="E1096" i="14"/>
  <c r="E1095" i="14"/>
  <c r="E1094" i="14"/>
  <c r="E1093" i="14"/>
  <c r="E1092" i="14"/>
  <c r="E1091" i="14"/>
  <c r="E1090" i="14"/>
  <c r="E1089" i="14"/>
  <c r="E1088" i="14"/>
  <c r="E1087" i="14"/>
  <c r="E1086" i="14"/>
  <c r="E1085" i="14"/>
  <c r="E1084" i="14"/>
  <c r="E1083" i="14"/>
  <c r="E1082" i="14"/>
  <c r="E1081" i="14"/>
  <c r="E1080" i="14"/>
  <c r="E1079" i="14"/>
  <c r="E1078" i="14"/>
  <c r="E1077" i="14"/>
  <c r="E1076" i="14"/>
  <c r="E1075" i="14"/>
  <c r="E1074" i="14"/>
  <c r="E1073" i="14"/>
  <c r="E1072" i="14"/>
  <c r="E1071" i="14"/>
  <c r="E1070" i="14"/>
  <c r="E1069" i="14"/>
  <c r="E1068" i="14"/>
  <c r="E1067" i="14"/>
  <c r="E1066" i="14"/>
  <c r="E1065" i="14"/>
  <c r="E1064" i="14"/>
  <c r="E1063" i="14"/>
  <c r="E1062" i="14"/>
  <c r="E1061" i="14"/>
  <c r="E1060" i="14"/>
  <c r="E1059" i="14"/>
  <c r="E1058" i="14"/>
  <c r="E1057" i="14"/>
  <c r="E1056" i="14"/>
  <c r="E1055" i="14"/>
  <c r="E1054" i="14"/>
  <c r="E1053" i="14"/>
  <c r="E1052" i="14"/>
  <c r="E1051" i="14"/>
  <c r="E1050" i="14"/>
  <c r="E1049" i="14"/>
  <c r="E1048" i="14"/>
  <c r="E1047" i="14"/>
  <c r="E1046" i="14"/>
  <c r="E1045" i="14"/>
  <c r="E1044" i="14"/>
  <c r="E1043" i="14"/>
  <c r="E1042" i="14"/>
  <c r="E1041" i="14"/>
  <c r="E1040" i="14"/>
  <c r="E1039" i="14"/>
  <c r="E1038" i="14"/>
  <c r="E1037" i="14"/>
  <c r="E1036" i="14"/>
  <c r="E1035" i="14"/>
  <c r="E1034" i="14"/>
  <c r="E1033" i="14"/>
  <c r="E1032" i="14"/>
  <c r="E1031" i="14"/>
  <c r="E1030" i="14"/>
  <c r="E1029" i="14"/>
  <c r="E1028" i="14"/>
  <c r="E1027" i="14"/>
  <c r="E1026" i="14"/>
  <c r="E1025" i="14"/>
  <c r="E1024" i="14"/>
  <c r="E1023" i="14"/>
  <c r="E1022" i="14"/>
  <c r="E1021" i="14"/>
  <c r="E1020" i="14"/>
  <c r="E1019" i="14"/>
  <c r="E1018" i="14"/>
  <c r="E1017" i="14"/>
  <c r="E1016" i="14"/>
  <c r="E1015" i="14"/>
  <c r="E1014" i="14"/>
  <c r="E1013" i="14"/>
  <c r="E1012" i="14"/>
  <c r="E1011" i="14"/>
  <c r="E1010" i="14"/>
  <c r="E1009" i="14"/>
  <c r="E1008" i="14"/>
  <c r="E1007" i="14"/>
  <c r="E1006" i="14"/>
  <c r="E1005" i="14"/>
  <c r="E1004" i="14"/>
  <c r="E1003" i="14"/>
  <c r="E1002" i="14"/>
  <c r="E1001" i="14"/>
  <c r="E1000" i="14"/>
  <c r="E999" i="14"/>
  <c r="E998" i="14"/>
  <c r="E997" i="14"/>
  <c r="E996" i="14"/>
  <c r="E995" i="14"/>
  <c r="E994" i="14"/>
  <c r="E993" i="14"/>
  <c r="E992" i="14"/>
  <c r="E991" i="14"/>
  <c r="E990" i="14"/>
  <c r="E989" i="14"/>
  <c r="E988" i="14"/>
  <c r="E987" i="14"/>
  <c r="E986" i="14"/>
  <c r="E985" i="14"/>
  <c r="E984" i="14"/>
  <c r="E983" i="14"/>
  <c r="E982" i="14"/>
  <c r="E981" i="14"/>
  <c r="E980" i="14"/>
  <c r="E979" i="14"/>
  <c r="E978" i="14"/>
  <c r="E977" i="14"/>
  <c r="E976" i="14"/>
  <c r="E975" i="14"/>
  <c r="E974" i="14"/>
  <c r="E973" i="14"/>
  <c r="E972" i="14"/>
  <c r="E971" i="14"/>
  <c r="E970" i="14"/>
  <c r="E969" i="14"/>
  <c r="E968" i="14"/>
  <c r="E967" i="14"/>
  <c r="E966" i="14"/>
  <c r="E965" i="14"/>
  <c r="E964" i="14"/>
  <c r="E963" i="14"/>
  <c r="E962" i="14"/>
  <c r="E961" i="14"/>
  <c r="E960" i="14"/>
  <c r="E959" i="14"/>
  <c r="E958" i="14"/>
  <c r="E957" i="14"/>
  <c r="E956" i="14"/>
  <c r="E955" i="14"/>
  <c r="E954" i="14"/>
  <c r="E953" i="14"/>
  <c r="E952" i="14"/>
  <c r="E951" i="14"/>
  <c r="E950" i="14"/>
  <c r="E949" i="14"/>
  <c r="E948" i="14"/>
  <c r="E947" i="14"/>
  <c r="E946" i="14"/>
  <c r="E945" i="14"/>
  <c r="E944" i="14"/>
  <c r="E943" i="14"/>
  <c r="E942" i="14"/>
  <c r="E941" i="14"/>
  <c r="E940" i="14"/>
  <c r="E939" i="14"/>
  <c r="E938" i="14"/>
  <c r="E937" i="14"/>
  <c r="E936" i="14"/>
  <c r="E935" i="14"/>
  <c r="E934" i="14"/>
  <c r="E933" i="14"/>
  <c r="E932" i="14"/>
  <c r="E931" i="14"/>
  <c r="E930" i="14"/>
  <c r="E929" i="14"/>
  <c r="E928" i="14"/>
  <c r="E927" i="14"/>
  <c r="E926" i="14"/>
  <c r="E925" i="14"/>
  <c r="E924" i="14"/>
  <c r="E923" i="14"/>
  <c r="E922" i="14"/>
  <c r="E921" i="14"/>
  <c r="E920" i="14"/>
  <c r="E919" i="14"/>
  <c r="E918" i="14"/>
  <c r="E917" i="14"/>
  <c r="E916" i="14"/>
  <c r="E915" i="14"/>
  <c r="E914" i="14"/>
  <c r="E913" i="14"/>
  <c r="E912" i="14"/>
  <c r="E911" i="14"/>
  <c r="E910" i="14"/>
  <c r="E909" i="14"/>
  <c r="E908" i="14"/>
  <c r="E907" i="14"/>
  <c r="E906" i="14"/>
  <c r="E905" i="14"/>
  <c r="E904" i="14"/>
  <c r="E903" i="14"/>
  <c r="E902" i="14"/>
  <c r="E901" i="14"/>
  <c r="E900" i="14"/>
  <c r="E899" i="14"/>
  <c r="E898" i="14"/>
  <c r="E897" i="14"/>
  <c r="E896" i="14"/>
  <c r="E895" i="14"/>
  <c r="E894" i="14"/>
  <c r="E893" i="14"/>
  <c r="E892" i="14"/>
  <c r="E891" i="14"/>
  <c r="E890" i="14"/>
  <c r="E889" i="14"/>
  <c r="E888" i="14"/>
  <c r="E887" i="14"/>
  <c r="E886" i="14"/>
  <c r="E885" i="14"/>
  <c r="E884" i="14"/>
  <c r="E883" i="14"/>
  <c r="E882" i="14"/>
  <c r="E881" i="14"/>
  <c r="E880" i="14"/>
  <c r="E879" i="14"/>
  <c r="E878" i="14"/>
  <c r="E877" i="14"/>
  <c r="E876" i="14"/>
  <c r="E875" i="14"/>
  <c r="E874" i="14"/>
  <c r="E873" i="14"/>
  <c r="E872" i="14"/>
  <c r="E871" i="14"/>
  <c r="E870" i="14"/>
  <c r="E869" i="14"/>
  <c r="E868" i="14"/>
  <c r="E867" i="14"/>
  <c r="E866" i="14"/>
  <c r="E865" i="14"/>
  <c r="E864" i="14"/>
  <c r="E863" i="14"/>
  <c r="E862" i="14"/>
  <c r="E861" i="14"/>
  <c r="E860" i="14"/>
  <c r="E859" i="14"/>
  <c r="E858" i="14"/>
  <c r="E857" i="14"/>
  <c r="E856" i="14"/>
  <c r="E855" i="14"/>
  <c r="E854" i="14"/>
  <c r="E853" i="14"/>
  <c r="E852" i="14"/>
  <c r="E851" i="14"/>
  <c r="E850" i="14"/>
  <c r="E849" i="14"/>
  <c r="E848" i="14"/>
  <c r="E847" i="14"/>
  <c r="E846" i="14"/>
  <c r="E845" i="14"/>
  <c r="E844" i="14"/>
  <c r="E843" i="14"/>
  <c r="E842" i="14"/>
  <c r="E841" i="14"/>
  <c r="E840" i="14"/>
  <c r="E839" i="14"/>
  <c r="E838" i="14"/>
  <c r="E837" i="14"/>
  <c r="E836" i="14"/>
  <c r="E835" i="14"/>
  <c r="E834" i="14"/>
  <c r="E833" i="14"/>
  <c r="E832" i="14"/>
  <c r="E831" i="14"/>
  <c r="E830" i="14"/>
  <c r="E829" i="14"/>
  <c r="E828" i="14"/>
  <c r="E827" i="14"/>
  <c r="E826" i="14"/>
  <c r="E825" i="14"/>
  <c r="E824" i="14"/>
  <c r="E823" i="14"/>
  <c r="E822" i="14"/>
  <c r="E821" i="14"/>
  <c r="E820" i="14"/>
  <c r="E819" i="14"/>
  <c r="E818" i="14"/>
  <c r="E817" i="14"/>
  <c r="E816" i="14"/>
  <c r="E815" i="14"/>
  <c r="E814" i="14"/>
  <c r="E813" i="14"/>
  <c r="E812" i="14"/>
  <c r="E811" i="14"/>
  <c r="E810" i="14"/>
  <c r="E809" i="14"/>
  <c r="E808" i="14"/>
  <c r="E807" i="14"/>
  <c r="E806" i="14"/>
  <c r="E805" i="14"/>
  <c r="E804" i="14"/>
  <c r="E803" i="14"/>
  <c r="E802" i="14"/>
  <c r="E801" i="14"/>
  <c r="E800" i="14"/>
  <c r="E799" i="14"/>
  <c r="E798" i="14"/>
  <c r="E797" i="14"/>
  <c r="E796" i="14"/>
  <c r="E795" i="14"/>
  <c r="E794" i="14"/>
  <c r="E793" i="14"/>
  <c r="E792" i="14"/>
  <c r="E791" i="14"/>
  <c r="E790" i="14"/>
  <c r="E789" i="14"/>
  <c r="E788" i="14"/>
  <c r="E787" i="14"/>
  <c r="E786" i="14"/>
  <c r="E785" i="14"/>
  <c r="E784" i="14"/>
  <c r="E783" i="14"/>
  <c r="E782" i="14"/>
  <c r="E781" i="14"/>
  <c r="E780" i="14"/>
  <c r="E779" i="14"/>
  <c r="E778" i="14"/>
  <c r="E777" i="14"/>
  <c r="E776" i="14"/>
  <c r="E775" i="14"/>
  <c r="E774" i="14"/>
  <c r="E773" i="14"/>
  <c r="E772" i="14"/>
  <c r="E771" i="14"/>
  <c r="E770" i="14"/>
  <c r="E769" i="14"/>
  <c r="E768" i="14"/>
  <c r="E767" i="14"/>
  <c r="E766" i="14"/>
  <c r="E765" i="14"/>
  <c r="E764" i="14"/>
  <c r="E763" i="14"/>
  <c r="E762" i="14"/>
  <c r="E761" i="14"/>
  <c r="E760" i="14"/>
  <c r="E759" i="14"/>
  <c r="E758" i="14"/>
  <c r="E757" i="14"/>
  <c r="E756" i="14"/>
  <c r="E755" i="14"/>
  <c r="E754" i="14"/>
  <c r="E753" i="14"/>
  <c r="E752" i="14"/>
  <c r="E751" i="14"/>
  <c r="E750" i="14"/>
  <c r="E749" i="14"/>
  <c r="E748" i="14"/>
  <c r="E747" i="14"/>
  <c r="E746" i="14"/>
  <c r="E745" i="14"/>
  <c r="E744" i="14"/>
  <c r="E743" i="14"/>
  <c r="E742" i="14"/>
  <c r="E741" i="14"/>
  <c r="E740" i="14"/>
  <c r="E739" i="14"/>
  <c r="E738" i="14"/>
  <c r="E737" i="14"/>
  <c r="E736" i="14"/>
  <c r="E735" i="14"/>
  <c r="E734" i="14"/>
  <c r="E733" i="14"/>
  <c r="E732" i="14"/>
  <c r="E731" i="14"/>
  <c r="E730" i="14"/>
  <c r="E729" i="14"/>
  <c r="E728" i="14"/>
  <c r="E727" i="14"/>
  <c r="E726" i="14"/>
  <c r="E725" i="14"/>
  <c r="E724" i="14"/>
  <c r="E723" i="14"/>
  <c r="E722" i="14"/>
  <c r="E721" i="14"/>
  <c r="E720" i="14"/>
  <c r="E719" i="14"/>
  <c r="E718" i="14"/>
  <c r="E717" i="14"/>
  <c r="E716" i="14"/>
  <c r="E715" i="14"/>
  <c r="E714" i="14"/>
  <c r="E713" i="14"/>
  <c r="E712" i="14"/>
  <c r="E711" i="14"/>
  <c r="E710" i="14"/>
  <c r="E709" i="14"/>
  <c r="E708" i="14"/>
  <c r="E707" i="14"/>
  <c r="E706" i="14"/>
  <c r="E705" i="14"/>
  <c r="E704" i="14"/>
  <c r="E703" i="14"/>
  <c r="E702" i="14"/>
  <c r="E701" i="14"/>
  <c r="E700" i="14"/>
  <c r="E699" i="14"/>
  <c r="E698" i="14"/>
  <c r="E697" i="14"/>
  <c r="E696" i="14"/>
  <c r="E695" i="14"/>
  <c r="E694" i="14"/>
  <c r="E693" i="14"/>
  <c r="E692" i="14"/>
  <c r="E691" i="14"/>
  <c r="E690" i="14"/>
  <c r="E689" i="14"/>
  <c r="E688" i="14"/>
  <c r="E687" i="14"/>
  <c r="E686" i="14"/>
  <c r="E685" i="14"/>
  <c r="E684" i="14"/>
  <c r="E683" i="14"/>
  <c r="E682" i="14"/>
  <c r="E681" i="14"/>
  <c r="E680" i="14"/>
  <c r="E679" i="14"/>
  <c r="E678" i="14"/>
  <c r="E677" i="14"/>
  <c r="E676" i="14"/>
  <c r="E675" i="14"/>
  <c r="E674" i="14"/>
  <c r="E673" i="14"/>
  <c r="E672" i="14"/>
  <c r="E671" i="14"/>
  <c r="E670" i="14"/>
  <c r="E669" i="14"/>
  <c r="E668" i="14"/>
  <c r="E667" i="14"/>
  <c r="E666" i="14"/>
  <c r="E665" i="14"/>
  <c r="E664" i="14"/>
  <c r="E663" i="14"/>
  <c r="E662" i="14"/>
  <c r="E661" i="14"/>
  <c r="E660" i="14"/>
  <c r="E659" i="14"/>
  <c r="E658" i="14"/>
  <c r="E657" i="14"/>
  <c r="E656" i="14"/>
  <c r="E655" i="14"/>
  <c r="E654" i="14"/>
  <c r="E653" i="14"/>
  <c r="E652" i="14"/>
  <c r="E651" i="14"/>
  <c r="E650" i="14"/>
  <c r="E649" i="14"/>
  <c r="E648" i="14"/>
  <c r="E647" i="14"/>
  <c r="E646" i="14"/>
  <c r="E645" i="14"/>
  <c r="E644" i="14"/>
  <c r="E643" i="14"/>
  <c r="E642" i="14"/>
  <c r="E641" i="14"/>
  <c r="E640" i="14"/>
  <c r="E639" i="14"/>
  <c r="E638" i="14"/>
  <c r="E637" i="14"/>
  <c r="E636" i="14"/>
  <c r="E635" i="14"/>
  <c r="E634" i="14"/>
  <c r="E633" i="14"/>
  <c r="E632" i="14"/>
  <c r="E631" i="14"/>
  <c r="E630" i="14"/>
  <c r="E629" i="14"/>
  <c r="E628" i="14"/>
  <c r="E627" i="14"/>
  <c r="E626" i="14"/>
  <c r="E625" i="14"/>
  <c r="E624" i="14"/>
  <c r="E623" i="14"/>
  <c r="E622" i="14"/>
  <c r="E621" i="14"/>
  <c r="E620" i="14"/>
  <c r="E619" i="14"/>
  <c r="E618" i="14"/>
  <c r="E617" i="14"/>
  <c r="E616" i="14"/>
  <c r="E615" i="14"/>
  <c r="E614" i="14"/>
  <c r="E613" i="14"/>
  <c r="E612" i="14"/>
  <c r="E611" i="14"/>
  <c r="E610" i="14"/>
  <c r="E609" i="14"/>
  <c r="E608" i="14"/>
  <c r="E607" i="14"/>
  <c r="E606" i="14"/>
  <c r="E605" i="14"/>
  <c r="E604" i="14"/>
  <c r="E603" i="14"/>
  <c r="E602" i="14"/>
  <c r="E601" i="14"/>
  <c r="E600" i="14"/>
  <c r="E599" i="14"/>
  <c r="E598" i="14"/>
  <c r="E597" i="14"/>
  <c r="E596" i="14"/>
  <c r="E595" i="14"/>
  <c r="E594" i="14"/>
  <c r="E593" i="14"/>
  <c r="E592" i="14"/>
  <c r="E591" i="14"/>
  <c r="E590" i="14"/>
  <c r="E589" i="14"/>
  <c r="E588" i="14"/>
  <c r="E587" i="14"/>
  <c r="E586" i="14"/>
  <c r="E585" i="14"/>
  <c r="E584" i="14"/>
  <c r="E583" i="14"/>
  <c r="E582" i="14"/>
  <c r="E581" i="14"/>
  <c r="E580" i="14"/>
  <c r="E579" i="14"/>
  <c r="E578" i="14"/>
  <c r="E577" i="14"/>
  <c r="E576" i="14"/>
  <c r="E575" i="14"/>
  <c r="E574" i="14"/>
  <c r="E573" i="14"/>
  <c r="E572" i="14"/>
  <c r="E571" i="14"/>
  <c r="E570" i="14"/>
  <c r="E569" i="14"/>
  <c r="E568" i="14"/>
  <c r="E567" i="14"/>
  <c r="E566" i="14"/>
  <c r="E565" i="14"/>
  <c r="E564" i="14"/>
  <c r="E563" i="14"/>
  <c r="E562" i="14"/>
  <c r="E561" i="14"/>
  <c r="E560" i="14"/>
  <c r="E559" i="14"/>
  <c r="E558" i="14"/>
  <c r="E557" i="14"/>
  <c r="E556" i="14"/>
  <c r="E555" i="14"/>
  <c r="E554" i="14"/>
  <c r="E553" i="14"/>
  <c r="E552" i="14"/>
  <c r="E551" i="14"/>
  <c r="E550" i="14"/>
  <c r="E549" i="14"/>
  <c r="E548" i="14"/>
  <c r="E547" i="14"/>
  <c r="E546" i="14"/>
  <c r="E545" i="14"/>
  <c r="E544" i="14"/>
  <c r="E543" i="14"/>
  <c r="E542" i="14"/>
  <c r="E541" i="14"/>
  <c r="E540" i="14"/>
  <c r="E539" i="14"/>
  <c r="E538" i="14"/>
  <c r="E537" i="14"/>
  <c r="E536" i="14"/>
  <c r="E535" i="14"/>
  <c r="E534" i="14"/>
  <c r="E533" i="14"/>
  <c r="E532" i="14"/>
  <c r="E531" i="14"/>
  <c r="E530" i="14"/>
  <c r="E529" i="14"/>
  <c r="E528" i="14"/>
  <c r="E527" i="14"/>
  <c r="E526" i="14"/>
  <c r="E525" i="14"/>
  <c r="E524" i="14"/>
  <c r="E523" i="14"/>
  <c r="E522" i="14"/>
  <c r="E521" i="14"/>
  <c r="E520" i="14"/>
  <c r="E519" i="14"/>
  <c r="E518" i="14"/>
  <c r="E517" i="14"/>
  <c r="E516" i="14"/>
  <c r="E515" i="14"/>
  <c r="E514" i="14"/>
  <c r="E513" i="14"/>
  <c r="E512" i="14"/>
  <c r="E511" i="14"/>
  <c r="E510" i="14"/>
  <c r="E509" i="14"/>
  <c r="E508" i="14"/>
  <c r="E507" i="14"/>
  <c r="E506" i="14"/>
  <c r="E505" i="14"/>
  <c r="E504" i="14"/>
  <c r="E503" i="14"/>
  <c r="E502" i="14"/>
  <c r="E501" i="14"/>
  <c r="E500" i="14"/>
  <c r="E499" i="14"/>
  <c r="E498" i="14"/>
  <c r="E497" i="14"/>
  <c r="E496" i="14"/>
  <c r="E495" i="14"/>
  <c r="E494" i="14"/>
  <c r="E493" i="14"/>
  <c r="E492" i="14"/>
  <c r="E491" i="14"/>
  <c r="E490" i="14"/>
  <c r="E489" i="14"/>
  <c r="E488" i="14"/>
  <c r="E487" i="14"/>
  <c r="E486" i="14"/>
  <c r="E485" i="14"/>
  <c r="E484" i="14"/>
  <c r="E483" i="14"/>
  <c r="E482" i="14"/>
  <c r="E481" i="14"/>
  <c r="E480" i="14"/>
  <c r="E479" i="14"/>
  <c r="E478" i="14"/>
  <c r="E477" i="14"/>
  <c r="E476" i="14"/>
  <c r="E475" i="14"/>
  <c r="E474" i="14"/>
  <c r="E473" i="14"/>
  <c r="E472" i="14"/>
  <c r="E471" i="14"/>
  <c r="E470" i="14"/>
  <c r="E469" i="14"/>
  <c r="E468" i="14"/>
  <c r="E467" i="14"/>
  <c r="E466" i="14"/>
  <c r="E465" i="14"/>
  <c r="E464" i="14"/>
  <c r="E463" i="14"/>
  <c r="E462" i="14"/>
  <c r="E461" i="14"/>
  <c r="E460" i="14"/>
  <c r="E459" i="14"/>
  <c r="E458" i="14"/>
  <c r="E457" i="14"/>
  <c r="E456" i="14"/>
  <c r="E455" i="14"/>
  <c r="E454" i="14"/>
  <c r="E453" i="14"/>
  <c r="E452" i="14"/>
  <c r="E451" i="14"/>
  <c r="E450" i="14"/>
  <c r="E449" i="14"/>
  <c r="E448" i="14"/>
  <c r="E447" i="14"/>
  <c r="E446" i="14"/>
  <c r="E445" i="14"/>
  <c r="E444" i="14"/>
  <c r="E443" i="14"/>
  <c r="E442" i="14"/>
  <c r="E441" i="14"/>
  <c r="E440" i="14"/>
  <c r="E439" i="14"/>
  <c r="E438" i="14"/>
  <c r="E437" i="14"/>
  <c r="E436" i="14"/>
  <c r="E435" i="14"/>
  <c r="E434" i="14"/>
  <c r="E433" i="14"/>
  <c r="E432" i="14"/>
  <c r="E431" i="14"/>
  <c r="E430" i="14"/>
  <c r="E429" i="14"/>
  <c r="E428" i="14"/>
  <c r="E427" i="14"/>
  <c r="E426" i="14"/>
  <c r="E425" i="14"/>
  <c r="E424" i="14"/>
  <c r="E423" i="14"/>
  <c r="E422" i="14"/>
  <c r="E421" i="14"/>
  <c r="E420" i="14"/>
  <c r="E419" i="14"/>
  <c r="E418" i="14"/>
  <c r="E417" i="14"/>
  <c r="E416" i="14"/>
  <c r="E415" i="14"/>
  <c r="E414" i="14"/>
  <c r="E413" i="14"/>
  <c r="E412" i="14"/>
  <c r="E411" i="14"/>
  <c r="E410" i="14"/>
  <c r="E409" i="14"/>
  <c r="E408" i="14"/>
  <c r="E407" i="14"/>
  <c r="E406" i="14"/>
  <c r="E405" i="14"/>
  <c r="E404" i="14"/>
  <c r="E403" i="14"/>
  <c r="E402" i="14"/>
  <c r="E401" i="14"/>
  <c r="E400" i="14"/>
  <c r="E399" i="14"/>
  <c r="E398" i="14"/>
  <c r="E397" i="14"/>
  <c r="E396" i="14"/>
  <c r="E395" i="14"/>
  <c r="E394" i="14"/>
  <c r="E393" i="14"/>
  <c r="E392" i="14"/>
  <c r="E391" i="14"/>
  <c r="E390" i="14"/>
  <c r="E389" i="14"/>
  <c r="E388" i="14"/>
  <c r="E387" i="14"/>
  <c r="E386" i="14"/>
  <c r="E385" i="14"/>
  <c r="E384" i="14"/>
  <c r="E383" i="14"/>
  <c r="E382" i="14"/>
  <c r="E381" i="14"/>
  <c r="E380" i="14"/>
  <c r="E379" i="14"/>
  <c r="E378" i="14"/>
  <c r="E377" i="14"/>
  <c r="E376" i="14"/>
  <c r="E375" i="14"/>
  <c r="E374" i="14"/>
  <c r="E373" i="14"/>
  <c r="E372" i="14"/>
  <c r="E371" i="14"/>
  <c r="E370" i="14"/>
  <c r="E369" i="14"/>
  <c r="E368" i="14"/>
  <c r="E367" i="14"/>
  <c r="E366" i="14"/>
  <c r="E365" i="14"/>
  <c r="E364" i="14"/>
  <c r="E363" i="14"/>
  <c r="E362" i="14"/>
  <c r="E361" i="14"/>
  <c r="E360" i="14"/>
  <c r="E359" i="14"/>
  <c r="E358" i="14"/>
  <c r="E357" i="14"/>
  <c r="E356" i="14"/>
  <c r="E355" i="14"/>
  <c r="E354" i="14"/>
  <c r="E353" i="14"/>
  <c r="E352" i="14"/>
  <c r="E351" i="14"/>
  <c r="E350" i="14"/>
  <c r="E349" i="14"/>
  <c r="E348" i="14"/>
  <c r="E347" i="14"/>
  <c r="E346" i="14"/>
  <c r="E345" i="14"/>
  <c r="E344" i="14"/>
  <c r="E343" i="14"/>
  <c r="E342" i="14"/>
  <c r="E341" i="14"/>
  <c r="E340" i="14"/>
  <c r="E339" i="14"/>
  <c r="E338" i="14"/>
  <c r="E337" i="14"/>
  <c r="E336" i="14"/>
  <c r="E335" i="14"/>
  <c r="E334" i="14"/>
  <c r="E333" i="14"/>
  <c r="E332" i="14"/>
  <c r="E331" i="14"/>
  <c r="E330" i="14"/>
  <c r="E329" i="14"/>
  <c r="E328" i="14"/>
  <c r="E327" i="14"/>
  <c r="E326" i="14"/>
  <c r="E325" i="14"/>
  <c r="E324" i="14"/>
  <c r="E323" i="14"/>
  <c r="E322" i="14"/>
  <c r="E321" i="14"/>
  <c r="E320" i="14"/>
  <c r="E319" i="14"/>
  <c r="E318" i="14"/>
  <c r="E317" i="14"/>
  <c r="E316" i="14"/>
  <c r="E315" i="14"/>
  <c r="E314" i="14"/>
  <c r="E313" i="14"/>
  <c r="E312" i="14"/>
  <c r="E311" i="14"/>
  <c r="E310" i="14"/>
  <c r="E309" i="14"/>
  <c r="E308" i="14"/>
  <c r="E307" i="14"/>
  <c r="E306" i="14"/>
  <c r="E305" i="14"/>
  <c r="E304" i="14"/>
  <c r="E303" i="14"/>
  <c r="E302" i="14"/>
  <c r="E301" i="14"/>
  <c r="E300" i="14"/>
  <c r="E299" i="14"/>
  <c r="E298" i="14"/>
  <c r="E297" i="14"/>
  <c r="E296" i="14"/>
  <c r="E295" i="14"/>
  <c r="E294" i="14"/>
  <c r="E293" i="14"/>
  <c r="E292" i="14"/>
  <c r="E291" i="14"/>
  <c r="E290" i="14"/>
  <c r="E289" i="14"/>
  <c r="E288" i="14"/>
  <c r="E287" i="14"/>
  <c r="E286" i="14"/>
  <c r="E285" i="14"/>
  <c r="E284" i="14"/>
  <c r="E283" i="14"/>
  <c r="E282" i="14"/>
  <c r="E281" i="14"/>
  <c r="E280" i="14"/>
  <c r="E279" i="14"/>
  <c r="E278" i="14"/>
  <c r="E277" i="14"/>
  <c r="E276" i="14"/>
  <c r="E275" i="14"/>
  <c r="E274" i="14"/>
  <c r="E273" i="14"/>
  <c r="E272" i="14"/>
  <c r="E271" i="14"/>
  <c r="E270" i="14"/>
  <c r="E269" i="14"/>
  <c r="E268" i="14"/>
  <c r="E267" i="14"/>
  <c r="E266" i="14"/>
  <c r="E265" i="14"/>
  <c r="E264" i="14"/>
  <c r="E263" i="14"/>
  <c r="E262" i="14"/>
  <c r="E261" i="14"/>
  <c r="E260" i="14"/>
  <c r="E259" i="14"/>
  <c r="E258" i="14"/>
  <c r="E257" i="14"/>
  <c r="E256" i="14"/>
  <c r="E255" i="14"/>
  <c r="E254" i="14"/>
  <c r="E253" i="14"/>
  <c r="E252" i="14"/>
  <c r="E251" i="14"/>
  <c r="E250" i="14"/>
  <c r="E249" i="14"/>
  <c r="E248" i="14"/>
  <c r="E247" i="14"/>
  <c r="E246" i="14"/>
  <c r="E245" i="14"/>
  <c r="E244" i="14"/>
  <c r="E243" i="14"/>
  <c r="E242" i="14"/>
  <c r="E241" i="14"/>
  <c r="E240" i="14"/>
  <c r="E239" i="14"/>
  <c r="E238" i="14"/>
  <c r="E237" i="14"/>
  <c r="E236" i="14"/>
  <c r="E235" i="14"/>
  <c r="E234" i="14"/>
  <c r="E233" i="14"/>
  <c r="E232" i="14"/>
  <c r="E231" i="14"/>
  <c r="E230" i="14"/>
  <c r="E229" i="14"/>
  <c r="E228" i="14"/>
  <c r="E227" i="14"/>
  <c r="E226" i="14"/>
  <c r="E225" i="14"/>
  <c r="E224" i="14"/>
  <c r="E223" i="14"/>
  <c r="E222" i="14"/>
  <c r="E221" i="14"/>
  <c r="E220" i="14"/>
  <c r="E219" i="14"/>
  <c r="E218" i="14"/>
  <c r="E217" i="14"/>
  <c r="E216" i="14"/>
  <c r="E215" i="14"/>
  <c r="E214" i="14"/>
  <c r="E213" i="14"/>
  <c r="E212" i="14"/>
  <c r="E211" i="14"/>
  <c r="E210" i="14"/>
  <c r="E209" i="14"/>
  <c r="E208" i="14"/>
  <c r="E207" i="14"/>
  <c r="E206" i="14"/>
  <c r="E205" i="14"/>
  <c r="E204" i="14"/>
  <c r="E203" i="14"/>
  <c r="E202" i="14"/>
  <c r="E201" i="14"/>
  <c r="E200" i="14"/>
  <c r="E199" i="14"/>
  <c r="E198" i="14"/>
  <c r="E197" i="14"/>
  <c r="E196" i="14"/>
  <c r="E195" i="14"/>
  <c r="E194" i="14"/>
  <c r="E193" i="14"/>
  <c r="E192" i="14"/>
  <c r="E191" i="14"/>
  <c r="E190" i="14"/>
  <c r="E189" i="14"/>
  <c r="E188" i="14"/>
  <c r="E187" i="14"/>
  <c r="E186" i="14"/>
  <c r="E185" i="14"/>
  <c r="E184" i="14"/>
  <c r="E183" i="14"/>
  <c r="E182" i="14"/>
  <c r="E181" i="14"/>
  <c r="E180" i="14"/>
  <c r="E179" i="14"/>
  <c r="E178" i="14"/>
  <c r="E177" i="14"/>
  <c r="E176" i="14"/>
  <c r="E175" i="14"/>
  <c r="E174" i="14"/>
  <c r="E173" i="14"/>
  <c r="E172" i="14"/>
  <c r="E171" i="14"/>
  <c r="E170" i="14"/>
  <c r="E169" i="14"/>
  <c r="E168" i="14"/>
  <c r="E167" i="14"/>
  <c r="E166" i="14"/>
  <c r="E165" i="14"/>
  <c r="E164" i="14"/>
  <c r="E163" i="14"/>
  <c r="E162" i="14"/>
  <c r="E161" i="14"/>
  <c r="E160" i="14"/>
  <c r="E159" i="14"/>
  <c r="E158" i="14"/>
  <c r="E157" i="14"/>
  <c r="E156" i="14"/>
  <c r="E155" i="14"/>
  <c r="E154" i="14"/>
  <c r="E153" i="14"/>
  <c r="E152" i="14"/>
  <c r="E151" i="14"/>
  <c r="E150" i="14"/>
  <c r="E149" i="14"/>
  <c r="E148" i="14"/>
  <c r="E147" i="14"/>
  <c r="E146" i="14"/>
  <c r="E145" i="14"/>
  <c r="E144" i="14"/>
  <c r="E143" i="14"/>
  <c r="E142" i="14"/>
  <c r="E141" i="14"/>
  <c r="E140" i="14"/>
  <c r="E139" i="14"/>
  <c r="E138" i="14"/>
  <c r="E137" i="14"/>
  <c r="E136" i="14"/>
  <c r="E135" i="14"/>
  <c r="E134" i="14"/>
  <c r="E133" i="14"/>
  <c r="E132" i="14"/>
  <c r="E131" i="14"/>
  <c r="E130" i="14"/>
  <c r="E129" i="14"/>
  <c r="E128" i="14"/>
  <c r="E127" i="14"/>
  <c r="E126" i="14"/>
  <c r="E125" i="14"/>
  <c r="E124" i="14"/>
  <c r="E123" i="14"/>
  <c r="E122" i="14"/>
  <c r="E121" i="14"/>
  <c r="E120" i="14"/>
  <c r="E119" i="14"/>
  <c r="E118" i="14"/>
  <c r="E117" i="14"/>
  <c r="E116" i="14"/>
  <c r="E115" i="14"/>
  <c r="E114" i="14"/>
  <c r="E113" i="14"/>
  <c r="E112" i="14"/>
  <c r="E111" i="14"/>
  <c r="E110" i="14"/>
  <c r="E109" i="14"/>
  <c r="E108" i="14"/>
  <c r="E107" i="14"/>
  <c r="E106" i="14"/>
  <c r="E105" i="14"/>
  <c r="E104" i="14"/>
  <c r="E103" i="14"/>
  <c r="E102" i="14"/>
  <c r="E101" i="14"/>
  <c r="E100" i="14"/>
  <c r="E99" i="14"/>
  <c r="E98" i="14"/>
  <c r="E97" i="14"/>
  <c r="E96" i="14"/>
  <c r="E95" i="14"/>
  <c r="E94" i="14"/>
  <c r="E93" i="14"/>
  <c r="E92" i="14"/>
  <c r="E91" i="14"/>
  <c r="E90" i="14"/>
  <c r="E89" i="14"/>
  <c r="E88" i="14"/>
  <c r="E87" i="14"/>
  <c r="E86" i="14"/>
  <c r="E85" i="14"/>
  <c r="E84" i="14"/>
  <c r="E83" i="14"/>
  <c r="E82" i="14"/>
  <c r="E81" i="14"/>
  <c r="E80" i="14"/>
  <c r="E79" i="14"/>
  <c r="E78" i="14"/>
  <c r="E77" i="14"/>
  <c r="E76" i="14"/>
  <c r="E75" i="14"/>
  <c r="E74" i="14"/>
  <c r="E73" i="14"/>
  <c r="E72" i="14"/>
  <c r="E71" i="14"/>
  <c r="E70" i="14"/>
  <c r="E69" i="14"/>
  <c r="E68" i="14"/>
  <c r="E67" i="14"/>
  <c r="E66" i="14"/>
  <c r="E65" i="14"/>
  <c r="E64" i="14"/>
  <c r="E63" i="14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8" i="14"/>
  <c r="E37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4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E6" i="14"/>
  <c r="E5" i="14"/>
  <c r="E4" i="14"/>
  <c r="E3" i="14"/>
  <c r="E2" i="14"/>
  <c r="J4275" i="15"/>
  <c r="J4274" i="15"/>
  <c r="J4273" i="15"/>
  <c r="J4272" i="15"/>
  <c r="J4271" i="15"/>
  <c r="J4270" i="15"/>
  <c r="J4269" i="15"/>
  <c r="J4268" i="15"/>
  <c r="J4267" i="15"/>
  <c r="J4266" i="15"/>
  <c r="J4265" i="15"/>
  <c r="J4264" i="15"/>
  <c r="J4263" i="15"/>
  <c r="J4262" i="15"/>
  <c r="J4261" i="15"/>
  <c r="J4260" i="15"/>
  <c r="J4259" i="15"/>
  <c r="J4258" i="15"/>
  <c r="J4257" i="15"/>
  <c r="J4256" i="15"/>
  <c r="J4255" i="15"/>
  <c r="J4254" i="15"/>
  <c r="J4253" i="15"/>
  <c r="J4252" i="15"/>
  <c r="J4251" i="15"/>
  <c r="J4250" i="15"/>
  <c r="J4249" i="15"/>
  <c r="J4248" i="15"/>
  <c r="J4247" i="15"/>
  <c r="J4246" i="15"/>
  <c r="J4245" i="15"/>
  <c r="J4244" i="15"/>
  <c r="J4243" i="15"/>
  <c r="J4242" i="15"/>
  <c r="J4241" i="15"/>
  <c r="J4240" i="15"/>
  <c r="J4239" i="15"/>
  <c r="J4238" i="15"/>
  <c r="J4237" i="15"/>
  <c r="J4236" i="15"/>
  <c r="J4235" i="15"/>
  <c r="J4234" i="15"/>
  <c r="J4233" i="15"/>
  <c r="J4232" i="15"/>
  <c r="J4231" i="15"/>
  <c r="J4230" i="15"/>
  <c r="J4229" i="15"/>
  <c r="J4228" i="15"/>
  <c r="J4227" i="15"/>
  <c r="J4226" i="15"/>
  <c r="J4225" i="15"/>
  <c r="J4224" i="15"/>
  <c r="J4223" i="15"/>
  <c r="J4222" i="15"/>
  <c r="J4221" i="15"/>
  <c r="J4220" i="15"/>
  <c r="J4219" i="15"/>
  <c r="J4218" i="15"/>
  <c r="J4217" i="15"/>
  <c r="J4216" i="15"/>
  <c r="J4215" i="15"/>
  <c r="J4214" i="15"/>
  <c r="J4213" i="15"/>
  <c r="J4212" i="15"/>
  <c r="J4211" i="15"/>
  <c r="J4210" i="15"/>
  <c r="J4209" i="15"/>
  <c r="J4208" i="15"/>
  <c r="J4207" i="15"/>
  <c r="J4206" i="15"/>
  <c r="J4205" i="15"/>
  <c r="J4204" i="15"/>
  <c r="J4203" i="15"/>
  <c r="J4202" i="15"/>
  <c r="J4201" i="15"/>
  <c r="J4200" i="15"/>
  <c r="J4199" i="15"/>
  <c r="J4198" i="15"/>
  <c r="J4197" i="15"/>
  <c r="J4196" i="15"/>
  <c r="J4195" i="15"/>
  <c r="J4194" i="15"/>
  <c r="J4193" i="15"/>
  <c r="J4192" i="15"/>
  <c r="J4191" i="15"/>
  <c r="J4190" i="15"/>
  <c r="J4189" i="15"/>
  <c r="J4188" i="15"/>
  <c r="J4187" i="15"/>
  <c r="J4186" i="15"/>
  <c r="J4185" i="15"/>
  <c r="J4184" i="15"/>
  <c r="J4183" i="15"/>
  <c r="J4182" i="15"/>
  <c r="J4181" i="15"/>
  <c r="J4180" i="15"/>
  <c r="J4179" i="15"/>
  <c r="J4178" i="15"/>
  <c r="J4177" i="15"/>
  <c r="J4176" i="15"/>
  <c r="J4175" i="15"/>
  <c r="J4174" i="15"/>
  <c r="J4173" i="15"/>
  <c r="J4172" i="15"/>
  <c r="J4171" i="15"/>
  <c r="J4170" i="15"/>
  <c r="J4169" i="15"/>
  <c r="J4168" i="15"/>
  <c r="J4167" i="15"/>
  <c r="J4166" i="15"/>
  <c r="J4165" i="15"/>
  <c r="J4164" i="15"/>
  <c r="J4163" i="15"/>
  <c r="J4162" i="15"/>
  <c r="J4161" i="15"/>
  <c r="J4160" i="15"/>
  <c r="J4159" i="15"/>
  <c r="J4158" i="15"/>
  <c r="J4157" i="15"/>
  <c r="J4156" i="15"/>
  <c r="J4155" i="15"/>
  <c r="J4154" i="15"/>
  <c r="J4153" i="15"/>
  <c r="J4152" i="15"/>
  <c r="J4151" i="15"/>
  <c r="J4150" i="15"/>
  <c r="J4149" i="15"/>
  <c r="J4148" i="15"/>
  <c r="J4147" i="15"/>
  <c r="J4146" i="15"/>
  <c r="J4145" i="15"/>
  <c r="J4144" i="15"/>
  <c r="J4143" i="15"/>
  <c r="J4142" i="15"/>
  <c r="J4141" i="15"/>
  <c r="J4140" i="15"/>
  <c r="J4139" i="15"/>
  <c r="J4138" i="15"/>
  <c r="J4137" i="15"/>
  <c r="J4136" i="15"/>
  <c r="J4135" i="15"/>
  <c r="J4134" i="15"/>
  <c r="J4133" i="15"/>
  <c r="J4132" i="15"/>
  <c r="J4131" i="15"/>
  <c r="J4130" i="15"/>
  <c r="J4129" i="15"/>
  <c r="J4128" i="15"/>
  <c r="J4127" i="15"/>
  <c r="J4126" i="15"/>
  <c r="J4125" i="15"/>
  <c r="J4124" i="15"/>
  <c r="J4123" i="15"/>
  <c r="J4122" i="15"/>
  <c r="J4121" i="15"/>
  <c r="J4120" i="15"/>
  <c r="J4119" i="15"/>
  <c r="J4118" i="15"/>
  <c r="J4117" i="15"/>
  <c r="J4116" i="15"/>
  <c r="J4115" i="15"/>
  <c r="J4114" i="15"/>
  <c r="J4113" i="15"/>
  <c r="J4112" i="15"/>
  <c r="J4111" i="15"/>
  <c r="J4110" i="15"/>
  <c r="J4109" i="15"/>
  <c r="J4108" i="15"/>
  <c r="J4107" i="15"/>
  <c r="J4106" i="15"/>
  <c r="J4105" i="15"/>
  <c r="J4104" i="15"/>
  <c r="J4103" i="15"/>
  <c r="J4102" i="15"/>
  <c r="J4101" i="15"/>
  <c r="J4100" i="15"/>
  <c r="J4099" i="15"/>
  <c r="J4098" i="15"/>
  <c r="J4097" i="15"/>
  <c r="J4096" i="15"/>
  <c r="J4095" i="15"/>
  <c r="J4094" i="15"/>
  <c r="J4093" i="15"/>
  <c r="J4092" i="15"/>
  <c r="J4091" i="15"/>
  <c r="J4090" i="15"/>
  <c r="J4089" i="15"/>
  <c r="J4088" i="15"/>
  <c r="J4087" i="15"/>
  <c r="J4086" i="15"/>
  <c r="J4085" i="15"/>
  <c r="J4084" i="15"/>
  <c r="J4083" i="15"/>
  <c r="J4082" i="15"/>
  <c r="J4081" i="15"/>
  <c r="J4080" i="15"/>
  <c r="J4079" i="15"/>
  <c r="J4078" i="15"/>
  <c r="J4077" i="15"/>
  <c r="J4076" i="15"/>
  <c r="J4075" i="15"/>
  <c r="J4074" i="15"/>
  <c r="J4073" i="15"/>
  <c r="J4072" i="15"/>
  <c r="J4071" i="15"/>
  <c r="J4070" i="15"/>
  <c r="J4069" i="15"/>
  <c r="J4068" i="15"/>
  <c r="J4067" i="15"/>
  <c r="J4066" i="15"/>
  <c r="J4065" i="15"/>
  <c r="J4064" i="15"/>
  <c r="J4063" i="15"/>
  <c r="J4062" i="15"/>
  <c r="J4061" i="15"/>
  <c r="J4060" i="15"/>
  <c r="J4059" i="15"/>
  <c r="J4058" i="15"/>
  <c r="J4057" i="15"/>
  <c r="J4056" i="15"/>
  <c r="J4055" i="15"/>
  <c r="J4054" i="15"/>
  <c r="J4053" i="15"/>
  <c r="J4052" i="15"/>
  <c r="J4051" i="15"/>
  <c r="J4050" i="15"/>
  <c r="J4049" i="15"/>
  <c r="J4048" i="15"/>
  <c r="J4047" i="15"/>
  <c r="J4046" i="15"/>
  <c r="J4045" i="15"/>
  <c r="J4044" i="15"/>
  <c r="J4043" i="15"/>
  <c r="J4042" i="15"/>
  <c r="J4041" i="15"/>
  <c r="J4040" i="15"/>
  <c r="J4039" i="15"/>
  <c r="J4038" i="15"/>
  <c r="J4037" i="15"/>
  <c r="J4036" i="15"/>
  <c r="J4035" i="15"/>
  <c r="J4034" i="15"/>
  <c r="J4033" i="15"/>
  <c r="J4032" i="15"/>
  <c r="J4031" i="15"/>
  <c r="J4030" i="15"/>
  <c r="J4029" i="15"/>
  <c r="J4028" i="15"/>
  <c r="J4027" i="15"/>
  <c r="J4026" i="15"/>
  <c r="J4025" i="15"/>
  <c r="J4024" i="15"/>
  <c r="J4023" i="15"/>
  <c r="J4022" i="15"/>
  <c r="J4021" i="15"/>
  <c r="J4020" i="15"/>
  <c r="J4019" i="15"/>
  <c r="J4018" i="15"/>
  <c r="J4017" i="15"/>
  <c r="J4016" i="15"/>
  <c r="J4015" i="15"/>
  <c r="J4014" i="15"/>
  <c r="J4013" i="15"/>
  <c r="J4012" i="15"/>
  <c r="J4011" i="15"/>
  <c r="J4010" i="15"/>
  <c r="J4009" i="15"/>
  <c r="J4008" i="15"/>
  <c r="J4007" i="15"/>
  <c r="J4006" i="15"/>
  <c r="J4005" i="15"/>
  <c r="J4004" i="15"/>
  <c r="J4003" i="15"/>
  <c r="J4002" i="15"/>
  <c r="J4001" i="15"/>
  <c r="J4000" i="15"/>
  <c r="J3999" i="15"/>
  <c r="J3998" i="15"/>
  <c r="J3997" i="15"/>
  <c r="J3996" i="15"/>
  <c r="J3995" i="15"/>
  <c r="J3994" i="15"/>
  <c r="J3993" i="15"/>
  <c r="J3992" i="15"/>
  <c r="J3991" i="15"/>
  <c r="J3990" i="15"/>
  <c r="J3989" i="15"/>
  <c r="J3988" i="15"/>
  <c r="J3987" i="15"/>
  <c r="J3986" i="15"/>
  <c r="J3985" i="15"/>
  <c r="J3984" i="15"/>
  <c r="J3983" i="15"/>
  <c r="J3982" i="15"/>
  <c r="J3981" i="15"/>
  <c r="J3980" i="15"/>
  <c r="J3979" i="15"/>
  <c r="J3978" i="15"/>
  <c r="J3977" i="15"/>
  <c r="J3976" i="15"/>
  <c r="J3975" i="15"/>
  <c r="J3974" i="15"/>
  <c r="J3973" i="15"/>
  <c r="J3972" i="15"/>
  <c r="J3971" i="15"/>
  <c r="J3970" i="15"/>
  <c r="J3969" i="15"/>
  <c r="J3968" i="15"/>
  <c r="J3967" i="15"/>
  <c r="J3966" i="15"/>
  <c r="J3965" i="15"/>
  <c r="J3964" i="15"/>
  <c r="J3963" i="15"/>
  <c r="J3962" i="15"/>
  <c r="J3961" i="15"/>
  <c r="J3960" i="15"/>
  <c r="J3959" i="15"/>
  <c r="J3958" i="15"/>
  <c r="J3957" i="15"/>
  <c r="J3956" i="15"/>
  <c r="J3955" i="15"/>
  <c r="J3954" i="15"/>
  <c r="J3953" i="15"/>
  <c r="J3952" i="15"/>
  <c r="J3951" i="15"/>
  <c r="J3950" i="15"/>
  <c r="J3949" i="15"/>
  <c r="J3948" i="15"/>
  <c r="J3947" i="15"/>
  <c r="J3946" i="15"/>
  <c r="J3945" i="15"/>
  <c r="J3944" i="15"/>
  <c r="J3943" i="15"/>
  <c r="J3942" i="15"/>
  <c r="J3941" i="15"/>
  <c r="J3940" i="15"/>
  <c r="J3939" i="15"/>
  <c r="J3938" i="15"/>
  <c r="J3937" i="15"/>
  <c r="J3936" i="15"/>
  <c r="J3935" i="15"/>
  <c r="J3934" i="15"/>
  <c r="J3933" i="15"/>
  <c r="J3932" i="15"/>
  <c r="J3931" i="15"/>
  <c r="J3930" i="15"/>
  <c r="J3929" i="15"/>
  <c r="J3928" i="15"/>
  <c r="J3927" i="15"/>
  <c r="J3926" i="15"/>
  <c r="J3925" i="15"/>
  <c r="J3924" i="15"/>
  <c r="J3923" i="15"/>
  <c r="J3922" i="15"/>
  <c r="J3921" i="15"/>
  <c r="J3920" i="15"/>
  <c r="J3919" i="15"/>
  <c r="J3918" i="15"/>
  <c r="J3917" i="15"/>
  <c r="J3916" i="15"/>
  <c r="J3915" i="15"/>
  <c r="J3914" i="15"/>
  <c r="J3913" i="15"/>
  <c r="J3912" i="15"/>
  <c r="J3911" i="15"/>
  <c r="J3910" i="15"/>
  <c r="J3909" i="15"/>
  <c r="J3908" i="15"/>
  <c r="J3907" i="15"/>
  <c r="J3906" i="15"/>
  <c r="J3905" i="15"/>
  <c r="J3904" i="15"/>
  <c r="J3903" i="15"/>
  <c r="J3902" i="15"/>
  <c r="J3901" i="15"/>
  <c r="J3900" i="15"/>
  <c r="J3899" i="15"/>
  <c r="J3898" i="15"/>
  <c r="J3897" i="15"/>
  <c r="J3896" i="15"/>
  <c r="J3895" i="15"/>
  <c r="J3894" i="15"/>
  <c r="J3893" i="15"/>
  <c r="J3892" i="15"/>
  <c r="J3891" i="15"/>
  <c r="J3890" i="15"/>
  <c r="J3889" i="15"/>
  <c r="J3888" i="15"/>
  <c r="J3887" i="15"/>
  <c r="J3886" i="15"/>
  <c r="J3885" i="15"/>
  <c r="J3884" i="15"/>
  <c r="J3883" i="15"/>
  <c r="J3882" i="15"/>
  <c r="J3881" i="15"/>
  <c r="J3880" i="15"/>
  <c r="J3879" i="15"/>
  <c r="J3878" i="15"/>
  <c r="J3877" i="15"/>
  <c r="J3876" i="15"/>
  <c r="J3875" i="15"/>
  <c r="J3874" i="15"/>
  <c r="J3873" i="15"/>
  <c r="J3872" i="15"/>
  <c r="J3871" i="15"/>
  <c r="J3870" i="15"/>
  <c r="J3869" i="15"/>
  <c r="J3868" i="15"/>
  <c r="J3867" i="15"/>
  <c r="J3866" i="15"/>
  <c r="J3865" i="15"/>
  <c r="J3864" i="15"/>
  <c r="J3863" i="15"/>
  <c r="J3862" i="15"/>
  <c r="J3861" i="15"/>
  <c r="J3860" i="15"/>
  <c r="J3859" i="15"/>
  <c r="J3858" i="15"/>
  <c r="J3857" i="15"/>
  <c r="J3856" i="15"/>
  <c r="J3855" i="15"/>
  <c r="J3854" i="15"/>
  <c r="J3853" i="15"/>
  <c r="J3852" i="15"/>
  <c r="J3851" i="15"/>
  <c r="J3850" i="15"/>
  <c r="J3849" i="15"/>
  <c r="J3848" i="15"/>
  <c r="J3847" i="15"/>
  <c r="J3846" i="15"/>
  <c r="J3845" i="15"/>
  <c r="J3844" i="15"/>
  <c r="J3843" i="15"/>
  <c r="J3842" i="15"/>
  <c r="J3841" i="15"/>
  <c r="J3840" i="15"/>
  <c r="J3839" i="15"/>
  <c r="J3838" i="15"/>
  <c r="J3837" i="15"/>
  <c r="J3836" i="15"/>
  <c r="J3835" i="15"/>
  <c r="J3834" i="15"/>
  <c r="J3833" i="15"/>
  <c r="J3832" i="15"/>
  <c r="J3831" i="15"/>
  <c r="J3830" i="15"/>
  <c r="J3829" i="15"/>
  <c r="J3828" i="15"/>
  <c r="J3827" i="15"/>
  <c r="J3826" i="15"/>
  <c r="J3825" i="15"/>
  <c r="J3824" i="15"/>
  <c r="J3823" i="15"/>
  <c r="J3822" i="15"/>
  <c r="J3821" i="15"/>
  <c r="J3820" i="15"/>
  <c r="J3819" i="15"/>
  <c r="J3818" i="15"/>
  <c r="J3817" i="15"/>
  <c r="J3816" i="15"/>
  <c r="J3815" i="15"/>
  <c r="J3814" i="15"/>
  <c r="J3813" i="15"/>
  <c r="J3812" i="15"/>
  <c r="J3811" i="15"/>
  <c r="J3810" i="15"/>
  <c r="J3809" i="15"/>
  <c r="J3808" i="15"/>
  <c r="J3807" i="15"/>
  <c r="J3806" i="15"/>
  <c r="J3805" i="15"/>
  <c r="J3804" i="15"/>
  <c r="J3803" i="15"/>
  <c r="J3802" i="15"/>
  <c r="J3801" i="15"/>
  <c r="J3800" i="15"/>
  <c r="J3799" i="15"/>
  <c r="J3798" i="15"/>
  <c r="J3797" i="15"/>
  <c r="J3796" i="15"/>
  <c r="J3795" i="15"/>
  <c r="J3794" i="15"/>
  <c r="J3793" i="15"/>
  <c r="J3792" i="15"/>
  <c r="J3791" i="15"/>
  <c r="J3790" i="15"/>
  <c r="J3789" i="15"/>
  <c r="J3788" i="15"/>
  <c r="J3787" i="15"/>
  <c r="J3786" i="15"/>
  <c r="J3785" i="15"/>
  <c r="J3784" i="15"/>
  <c r="J3783" i="15"/>
  <c r="J3782" i="15"/>
  <c r="J3781" i="15"/>
  <c r="J3780" i="15"/>
  <c r="J3779" i="15"/>
  <c r="J3778" i="15"/>
  <c r="J3777" i="15"/>
  <c r="J3776" i="15"/>
  <c r="J3775" i="15"/>
  <c r="J3774" i="15"/>
  <c r="J3773" i="15"/>
  <c r="J3772" i="15"/>
  <c r="J3771" i="15"/>
  <c r="J3770" i="15"/>
  <c r="J3769" i="15"/>
  <c r="J3768" i="15"/>
  <c r="J3767" i="15"/>
  <c r="J3766" i="15"/>
  <c r="J3765" i="15"/>
  <c r="J3764" i="15"/>
  <c r="J3763" i="15"/>
  <c r="J3762" i="15"/>
  <c r="J3761" i="15"/>
  <c r="J3760" i="15"/>
  <c r="J3759" i="15"/>
  <c r="J3758" i="15"/>
  <c r="J3757" i="15"/>
  <c r="J3756" i="15"/>
  <c r="J3755" i="15"/>
  <c r="J3754" i="15"/>
  <c r="J3753" i="15"/>
  <c r="J3752" i="15"/>
  <c r="J3751" i="15"/>
  <c r="J3750" i="15"/>
  <c r="J3749" i="15"/>
  <c r="J3748" i="15"/>
  <c r="J3747" i="15"/>
  <c r="J3746" i="15"/>
  <c r="J3745" i="15"/>
  <c r="J3744" i="15"/>
  <c r="J3743" i="15"/>
  <c r="J3742" i="15"/>
  <c r="J3741" i="15"/>
  <c r="J3740" i="15"/>
  <c r="J3739" i="15"/>
  <c r="J3738" i="15"/>
  <c r="J3737" i="15"/>
  <c r="J3736" i="15"/>
  <c r="J3735" i="15"/>
  <c r="J3734" i="15"/>
  <c r="J3733" i="15"/>
  <c r="J3732" i="15"/>
  <c r="J3731" i="15"/>
  <c r="J3730" i="15"/>
  <c r="J3729" i="15"/>
  <c r="J3728" i="15"/>
  <c r="J3727" i="15"/>
  <c r="J3726" i="15"/>
  <c r="J3725" i="15"/>
  <c r="J3724" i="15"/>
  <c r="J3723" i="15"/>
  <c r="J3722" i="15"/>
  <c r="J3721" i="15"/>
  <c r="J3720" i="15"/>
  <c r="J3719" i="15"/>
  <c r="J3718" i="15"/>
  <c r="J3717" i="15"/>
  <c r="J3716" i="15"/>
  <c r="J3715" i="15"/>
  <c r="J3714" i="15"/>
  <c r="J3713" i="15"/>
  <c r="J3712" i="15"/>
  <c r="J3711" i="15"/>
  <c r="J3710" i="15"/>
  <c r="J3709" i="15"/>
  <c r="J3708" i="15"/>
  <c r="J3707" i="15"/>
  <c r="J3706" i="15"/>
  <c r="J3705" i="15"/>
  <c r="J3704" i="15"/>
  <c r="J3703" i="15"/>
  <c r="J3702" i="15"/>
  <c r="J3701" i="15"/>
  <c r="J3700" i="15"/>
  <c r="J3699" i="15"/>
  <c r="J3698" i="15"/>
  <c r="J3697" i="15"/>
  <c r="J3696" i="15"/>
  <c r="J3695" i="15"/>
  <c r="J3694" i="15"/>
  <c r="J3693" i="15"/>
  <c r="J3692" i="15"/>
  <c r="J3691" i="15"/>
  <c r="J3690" i="15"/>
  <c r="J3689" i="15"/>
  <c r="J3688" i="15"/>
  <c r="J3687" i="15"/>
  <c r="J3686" i="15"/>
  <c r="J3685" i="15"/>
  <c r="J3684" i="15"/>
  <c r="J3683" i="15"/>
  <c r="J3682" i="15"/>
  <c r="J3681" i="15"/>
  <c r="J3680" i="15"/>
  <c r="J3679" i="15"/>
  <c r="J3678" i="15"/>
  <c r="J3677" i="15"/>
  <c r="J3676" i="15"/>
  <c r="J3675" i="15"/>
  <c r="J3674" i="15"/>
  <c r="J3673" i="15"/>
  <c r="J3672" i="15"/>
  <c r="J3671" i="15"/>
  <c r="J3670" i="15"/>
  <c r="J3669" i="15"/>
  <c r="J3668" i="15"/>
  <c r="J3667" i="15"/>
  <c r="J3666" i="15"/>
  <c r="J3665" i="15"/>
  <c r="J3664" i="15"/>
  <c r="J3663" i="15"/>
  <c r="J3662" i="15"/>
  <c r="J3661" i="15"/>
  <c r="J3660" i="15"/>
  <c r="J3659" i="15"/>
  <c r="J3658" i="15"/>
  <c r="J3657" i="15"/>
  <c r="J3656" i="15"/>
  <c r="J3655" i="15"/>
  <c r="J3654" i="15"/>
  <c r="J3653" i="15"/>
  <c r="J3652" i="15"/>
  <c r="J3651" i="15"/>
  <c r="J3650" i="15"/>
  <c r="J3649" i="15"/>
  <c r="J3648" i="15"/>
  <c r="J3647" i="15"/>
  <c r="J3646" i="15"/>
  <c r="J3645" i="15"/>
  <c r="J3644" i="15"/>
  <c r="J3643" i="15"/>
  <c r="J3642" i="15"/>
  <c r="J3641" i="15"/>
  <c r="J3640" i="15"/>
  <c r="J3639" i="15"/>
  <c r="J3638" i="15"/>
  <c r="J3637" i="15"/>
  <c r="J3636" i="15"/>
  <c r="J3635" i="15"/>
  <c r="J3634" i="15"/>
  <c r="J3633" i="15"/>
  <c r="J3632" i="15"/>
  <c r="J3631" i="15"/>
  <c r="J3630" i="15"/>
  <c r="J3629" i="15"/>
  <c r="J3628" i="15"/>
  <c r="J3627" i="15"/>
  <c r="J3626" i="15"/>
  <c r="J3625" i="15"/>
  <c r="J3624" i="15"/>
  <c r="J3623" i="15"/>
  <c r="J3622" i="15"/>
  <c r="J3621" i="15"/>
  <c r="J3620" i="15"/>
  <c r="J3619" i="15"/>
  <c r="J3618" i="15"/>
  <c r="J3617" i="15"/>
  <c r="J3616" i="15"/>
  <c r="J3615" i="15"/>
  <c r="J3614" i="15"/>
  <c r="J3613" i="15"/>
  <c r="J3612" i="15"/>
  <c r="J3611" i="15"/>
  <c r="J3610" i="15"/>
  <c r="J3609" i="15"/>
  <c r="J3608" i="15"/>
  <c r="J3607" i="15"/>
  <c r="J3606" i="15"/>
  <c r="J3605" i="15"/>
  <c r="J3604" i="15"/>
  <c r="J3603" i="15"/>
  <c r="J3602" i="15"/>
  <c r="J3601" i="15"/>
  <c r="J3600" i="15"/>
  <c r="J3599" i="15"/>
  <c r="J3598" i="15"/>
  <c r="J3597" i="15"/>
  <c r="J3596" i="15"/>
  <c r="J3595" i="15"/>
  <c r="J3594" i="15"/>
  <c r="J3593" i="15"/>
  <c r="J3592" i="15"/>
  <c r="J3591" i="15"/>
  <c r="J3590" i="15"/>
  <c r="J3589" i="15"/>
  <c r="J3588" i="15"/>
  <c r="J3587" i="15"/>
  <c r="J3586" i="15"/>
  <c r="J3585" i="15"/>
  <c r="J3584" i="15"/>
  <c r="J3583" i="15"/>
  <c r="J3582" i="15"/>
  <c r="J3581" i="15"/>
  <c r="J3580" i="15"/>
  <c r="J3579" i="15"/>
  <c r="J3578" i="15"/>
  <c r="J3577" i="15"/>
  <c r="J3576" i="15"/>
  <c r="J3575" i="15"/>
  <c r="J3574" i="15"/>
  <c r="J3573" i="15"/>
  <c r="J3572" i="15"/>
  <c r="J3571" i="15"/>
  <c r="J3570" i="15"/>
  <c r="J3569" i="15"/>
  <c r="J3568" i="15"/>
  <c r="J3567" i="15"/>
  <c r="J3566" i="15"/>
  <c r="J3565" i="15"/>
  <c r="J3564" i="15"/>
  <c r="J3563" i="15"/>
  <c r="J3562" i="15"/>
  <c r="J3561" i="15"/>
  <c r="J3560" i="15"/>
  <c r="J3559" i="15"/>
  <c r="J3558" i="15"/>
  <c r="J3557" i="15"/>
  <c r="J3556" i="15"/>
  <c r="J3555" i="15"/>
  <c r="J3554" i="15"/>
  <c r="J3553" i="15"/>
  <c r="J3552" i="15"/>
  <c r="J3551" i="15"/>
  <c r="J3550" i="15"/>
  <c r="J3549" i="15"/>
  <c r="J3548" i="15"/>
  <c r="J3547" i="15"/>
  <c r="J3546" i="15"/>
  <c r="J3545" i="15"/>
  <c r="J3544" i="15"/>
  <c r="J3543" i="15"/>
  <c r="J3542" i="15"/>
  <c r="J3541" i="15"/>
  <c r="J3540" i="15"/>
  <c r="J3539" i="15"/>
  <c r="J3538" i="15"/>
  <c r="J3537" i="15"/>
  <c r="J3536" i="15"/>
  <c r="J3535" i="15"/>
  <c r="J3534" i="15"/>
  <c r="J3533" i="15"/>
  <c r="J3532" i="15"/>
  <c r="J3531" i="15"/>
  <c r="J3530" i="15"/>
  <c r="J3529" i="15"/>
  <c r="J3528" i="15"/>
  <c r="J3527" i="15"/>
  <c r="J3526" i="15"/>
  <c r="J3525" i="15"/>
  <c r="J3524" i="15"/>
  <c r="J3523" i="15"/>
  <c r="J3522" i="15"/>
  <c r="J3521" i="15"/>
  <c r="J3520" i="15"/>
  <c r="J3519" i="15"/>
  <c r="J3518" i="15"/>
  <c r="J3517" i="15"/>
  <c r="J3516" i="15"/>
  <c r="J3515" i="15"/>
  <c r="J3514" i="15"/>
  <c r="J3513" i="15"/>
  <c r="J3512" i="15"/>
  <c r="J3511" i="15"/>
  <c r="J3510" i="15"/>
  <c r="J3509" i="15"/>
  <c r="J3508" i="15"/>
  <c r="J3507" i="15"/>
  <c r="J3506" i="15"/>
  <c r="J3505" i="15"/>
  <c r="J3504" i="15"/>
  <c r="J3503" i="15"/>
  <c r="J3502" i="15"/>
  <c r="J3501" i="15"/>
  <c r="J3500" i="15"/>
  <c r="J3499" i="15"/>
  <c r="J3498" i="15"/>
  <c r="J3497" i="15"/>
  <c r="J3496" i="15"/>
  <c r="J3495" i="15"/>
  <c r="J3494" i="15"/>
  <c r="J3493" i="15"/>
  <c r="J3492" i="15"/>
  <c r="J3491" i="15"/>
  <c r="J3490" i="15"/>
  <c r="J3489" i="15"/>
  <c r="J3488" i="15"/>
  <c r="J3487" i="15"/>
  <c r="J3486" i="15"/>
  <c r="J3485" i="15"/>
  <c r="J3484" i="15"/>
  <c r="J3483" i="15"/>
  <c r="J3482" i="15"/>
  <c r="J3481" i="15"/>
  <c r="J3480" i="15"/>
  <c r="J3479" i="15"/>
  <c r="J3478" i="15"/>
  <c r="J3477" i="15"/>
  <c r="J3476" i="15"/>
  <c r="J3475" i="15"/>
  <c r="J3474" i="15"/>
  <c r="J3473" i="15"/>
  <c r="J3472" i="15"/>
  <c r="J3471" i="15"/>
  <c r="J3470" i="15"/>
  <c r="J3469" i="15"/>
  <c r="J3468" i="15"/>
  <c r="J3467" i="15"/>
  <c r="J3466" i="15"/>
  <c r="J3465" i="15"/>
  <c r="J3464" i="15"/>
  <c r="J3463" i="15"/>
  <c r="J3462" i="15"/>
  <c r="J3461" i="15"/>
  <c r="J3460" i="15"/>
  <c r="J3459" i="15"/>
  <c r="J3458" i="15"/>
  <c r="J3457" i="15"/>
  <c r="J3456" i="15"/>
  <c r="J3455" i="15"/>
  <c r="J3454" i="15"/>
  <c r="J3453" i="15"/>
  <c r="J3452" i="15"/>
  <c r="J3451" i="15"/>
  <c r="J3450" i="15"/>
  <c r="J3449" i="15"/>
  <c r="J3448" i="15"/>
  <c r="J3447" i="15"/>
  <c r="J3446" i="15"/>
  <c r="J3445" i="15"/>
  <c r="J3444" i="15"/>
  <c r="J3443" i="15"/>
  <c r="J3442" i="15"/>
  <c r="J3441" i="15"/>
  <c r="J3440" i="15"/>
  <c r="J3439" i="15"/>
  <c r="J3438" i="15"/>
  <c r="J3437" i="15"/>
  <c r="J3436" i="15"/>
  <c r="J3435" i="15"/>
  <c r="J3434" i="15"/>
  <c r="J3433" i="15"/>
  <c r="J3432" i="15"/>
  <c r="J3431" i="15"/>
  <c r="J3430" i="15"/>
  <c r="J3429" i="15"/>
  <c r="J3428" i="15"/>
  <c r="J3427" i="15"/>
  <c r="J3426" i="15"/>
  <c r="J3425" i="15"/>
  <c r="J3424" i="15"/>
  <c r="J3423" i="15"/>
  <c r="J3422" i="15"/>
  <c r="J3421" i="15"/>
  <c r="J3420" i="15"/>
  <c r="J3419" i="15"/>
  <c r="J3418" i="15"/>
  <c r="J3417" i="15"/>
  <c r="J3416" i="15"/>
  <c r="J3415" i="15"/>
  <c r="J3414" i="15"/>
  <c r="J3413" i="15"/>
  <c r="J3412" i="15"/>
  <c r="J3411" i="15"/>
  <c r="J3410" i="15"/>
  <c r="J3409" i="15"/>
  <c r="J3408" i="15"/>
  <c r="J3407" i="15"/>
  <c r="J3406" i="15"/>
  <c r="J3405" i="15"/>
  <c r="J3404" i="15"/>
  <c r="J3403" i="15"/>
  <c r="J3402" i="15"/>
  <c r="J3401" i="15"/>
  <c r="J3400" i="15"/>
  <c r="J3399" i="15"/>
  <c r="J3398" i="15"/>
  <c r="J3397" i="15"/>
  <c r="J3396" i="15"/>
  <c r="J3395" i="15"/>
  <c r="J3394" i="15"/>
  <c r="J3393" i="15"/>
  <c r="J3392" i="15"/>
  <c r="J3391" i="15"/>
  <c r="J3390" i="15"/>
  <c r="J3389" i="15"/>
  <c r="J3388" i="15"/>
  <c r="J3387" i="15"/>
  <c r="J3386" i="15"/>
  <c r="J3385" i="15"/>
  <c r="J3384" i="15"/>
  <c r="J3383" i="15"/>
  <c r="J3382" i="15"/>
  <c r="J3381" i="15"/>
  <c r="J3380" i="15"/>
  <c r="J3379" i="15"/>
  <c r="J3378" i="15"/>
  <c r="J3377" i="15"/>
  <c r="J3376" i="15"/>
  <c r="J3375" i="15"/>
  <c r="J3374" i="15"/>
  <c r="J3373" i="15"/>
  <c r="J3372" i="15"/>
  <c r="J3371" i="15"/>
  <c r="J3370" i="15"/>
  <c r="J3369" i="15"/>
  <c r="J3368" i="15"/>
  <c r="J3367" i="15"/>
  <c r="J3366" i="15"/>
  <c r="J3365" i="15"/>
  <c r="J3364" i="15"/>
  <c r="J3363" i="15"/>
  <c r="J3362" i="15"/>
  <c r="J3361" i="15"/>
  <c r="J3360" i="15"/>
  <c r="J3359" i="15"/>
  <c r="J3358" i="15"/>
  <c r="J3357" i="15"/>
  <c r="J3356" i="15"/>
  <c r="J3355" i="15"/>
  <c r="J3354" i="15"/>
  <c r="J3353" i="15"/>
  <c r="J3352" i="15"/>
  <c r="J3351" i="15"/>
  <c r="J3350" i="15"/>
  <c r="J3349" i="15"/>
  <c r="J3348" i="15"/>
  <c r="J3347" i="15"/>
  <c r="J3346" i="15"/>
  <c r="J3345" i="15"/>
  <c r="J3344" i="15"/>
  <c r="J3343" i="15"/>
  <c r="J3342" i="15"/>
  <c r="J3341" i="15"/>
  <c r="J3340" i="15"/>
  <c r="J3339" i="15"/>
  <c r="J3338" i="15"/>
  <c r="J3337" i="15"/>
  <c r="J3336" i="15"/>
  <c r="J3335" i="15"/>
  <c r="J3334" i="15"/>
  <c r="J3333" i="15"/>
  <c r="J3332" i="15"/>
  <c r="J3331" i="15"/>
  <c r="J3330" i="15"/>
  <c r="J3329" i="15"/>
  <c r="J3328" i="15"/>
  <c r="J3327" i="15"/>
  <c r="J3326" i="15"/>
  <c r="J3325" i="15"/>
  <c r="J3324" i="15"/>
  <c r="J3323" i="15"/>
  <c r="J3322" i="15"/>
  <c r="J3321" i="15"/>
  <c r="J3320" i="15"/>
  <c r="J3319" i="15"/>
  <c r="J3318" i="15"/>
  <c r="J3317" i="15"/>
  <c r="J3316" i="15"/>
  <c r="J3315" i="15"/>
  <c r="J3314" i="15"/>
  <c r="J3313" i="15"/>
  <c r="J3312" i="15"/>
  <c r="J3311" i="15"/>
  <c r="J3310" i="15"/>
  <c r="J3309" i="15"/>
  <c r="J3308" i="15"/>
  <c r="J3307" i="15"/>
  <c r="J3306" i="15"/>
  <c r="J3305" i="15"/>
  <c r="J3304" i="15"/>
  <c r="J3303" i="15"/>
  <c r="J3302" i="15"/>
  <c r="J3301" i="15"/>
  <c r="J3300" i="15"/>
  <c r="J3299" i="15"/>
  <c r="J3298" i="15"/>
  <c r="J3297" i="15"/>
  <c r="J3296" i="15"/>
  <c r="J3295" i="15"/>
  <c r="J3294" i="15"/>
  <c r="J3293" i="15"/>
  <c r="J3292" i="15"/>
  <c r="J3291" i="15"/>
  <c r="J3290" i="15"/>
  <c r="J3289" i="15"/>
  <c r="J3288" i="15"/>
  <c r="J3287" i="15"/>
  <c r="J3286" i="15"/>
  <c r="J3285" i="15"/>
  <c r="J3284" i="15"/>
  <c r="J3283" i="15"/>
  <c r="J3282" i="15"/>
  <c r="J3281" i="15"/>
  <c r="J3280" i="15"/>
  <c r="J3279" i="15"/>
  <c r="J3278" i="15"/>
  <c r="J3277" i="15"/>
  <c r="J3276" i="15"/>
  <c r="J3275" i="15"/>
  <c r="J3274" i="15"/>
  <c r="J3273" i="15"/>
  <c r="J3272" i="15"/>
  <c r="J3271" i="15"/>
  <c r="J3270" i="15"/>
  <c r="J3269" i="15"/>
  <c r="J3268" i="15"/>
  <c r="J3267" i="15"/>
  <c r="J3266" i="15"/>
  <c r="J3265" i="15"/>
  <c r="J3264" i="15"/>
  <c r="J3263" i="15"/>
  <c r="J3262" i="15"/>
  <c r="J3261" i="15"/>
  <c r="J3260" i="15"/>
  <c r="J3259" i="15"/>
  <c r="J3258" i="15"/>
  <c r="J3257" i="15"/>
  <c r="J3256" i="15"/>
  <c r="J3255" i="15"/>
  <c r="J3254" i="15"/>
  <c r="J3253" i="15"/>
  <c r="J3252" i="15"/>
  <c r="J3251" i="15"/>
  <c r="J3250" i="15"/>
  <c r="J3249" i="15"/>
  <c r="J3248" i="15"/>
  <c r="J3247" i="15"/>
  <c r="J3246" i="15"/>
  <c r="J3245" i="15"/>
  <c r="J3244" i="15"/>
  <c r="J3243" i="15"/>
  <c r="J3242" i="15"/>
  <c r="J3241" i="15"/>
  <c r="J3240" i="15"/>
  <c r="J3239" i="15"/>
  <c r="J3238" i="15"/>
  <c r="J3237" i="15"/>
  <c r="J3236" i="15"/>
  <c r="J3235" i="15"/>
  <c r="J3234" i="15"/>
  <c r="J3233" i="15"/>
  <c r="J3232" i="15"/>
  <c r="J3231" i="15"/>
  <c r="J3230" i="15"/>
  <c r="J3229" i="15"/>
  <c r="J3228" i="15"/>
  <c r="J3227" i="15"/>
  <c r="J3226" i="15"/>
  <c r="J3225" i="15"/>
  <c r="J3224" i="15"/>
  <c r="J3223" i="15"/>
  <c r="J3222" i="15"/>
  <c r="J3221" i="15"/>
  <c r="J3220" i="15"/>
  <c r="J3219" i="15"/>
  <c r="J3218" i="15"/>
  <c r="J3217" i="15"/>
  <c r="J3216" i="15"/>
  <c r="J3215" i="15"/>
  <c r="J3214" i="15"/>
  <c r="J3213" i="15"/>
  <c r="J3212" i="15"/>
  <c r="J3211" i="15"/>
  <c r="J3210" i="15"/>
  <c r="J3209" i="15"/>
  <c r="J3208" i="15"/>
  <c r="J3207" i="15"/>
  <c r="J3206" i="15"/>
  <c r="J3205" i="15"/>
  <c r="J3204" i="15"/>
  <c r="J3203" i="15"/>
  <c r="J3202" i="15"/>
  <c r="J3201" i="15"/>
  <c r="J3200" i="15"/>
  <c r="J3199" i="15"/>
  <c r="J3198" i="15"/>
  <c r="J3197" i="15"/>
  <c r="J3196" i="15"/>
  <c r="J3195" i="15"/>
  <c r="J3194" i="15"/>
  <c r="J3193" i="15"/>
  <c r="J3192" i="15"/>
  <c r="J3191" i="15"/>
  <c r="J3190" i="15"/>
  <c r="J3189" i="15"/>
  <c r="J3188" i="15"/>
  <c r="J3187" i="15"/>
  <c r="J3186" i="15"/>
  <c r="J3185" i="15"/>
  <c r="J3184" i="15"/>
  <c r="J3183" i="15"/>
  <c r="J3182" i="15"/>
  <c r="J3181" i="15"/>
  <c r="J3180" i="15"/>
  <c r="J3179" i="15"/>
  <c r="J3178" i="15"/>
  <c r="J3177" i="15"/>
  <c r="J3176" i="15"/>
  <c r="J3175" i="15"/>
  <c r="J3174" i="15"/>
  <c r="J3173" i="15"/>
  <c r="J3172" i="15"/>
  <c r="J3171" i="15"/>
  <c r="J3170" i="15"/>
  <c r="J3169" i="15"/>
  <c r="J3168" i="15"/>
  <c r="J3167" i="15"/>
  <c r="J3166" i="15"/>
  <c r="J3165" i="15"/>
  <c r="J3164" i="15"/>
  <c r="J3163" i="15"/>
  <c r="J3162" i="15"/>
  <c r="J3161" i="15"/>
  <c r="J3160" i="15"/>
  <c r="J3159" i="15"/>
  <c r="J3158" i="15"/>
  <c r="J3157" i="15"/>
  <c r="J3156" i="15"/>
  <c r="J3155" i="15"/>
  <c r="J3154" i="15"/>
  <c r="J3153" i="15"/>
  <c r="J3152" i="15"/>
  <c r="J3151" i="15"/>
  <c r="J3150" i="15"/>
  <c r="J3149" i="15"/>
  <c r="J3148" i="15"/>
  <c r="J3147" i="15"/>
  <c r="J3146" i="15"/>
  <c r="J3145" i="15"/>
  <c r="J3144" i="15"/>
  <c r="J3143" i="15"/>
  <c r="J3142" i="15"/>
  <c r="J3141" i="15"/>
  <c r="J3140" i="15"/>
  <c r="J3139" i="15"/>
  <c r="J3138" i="15"/>
  <c r="J3137" i="15"/>
  <c r="J3136" i="15"/>
  <c r="J3135" i="15"/>
  <c r="J3134" i="15"/>
  <c r="J3133" i="15"/>
  <c r="J3132" i="15"/>
  <c r="J3131" i="15"/>
  <c r="J3130" i="15"/>
  <c r="J3129" i="15"/>
  <c r="J3128" i="15"/>
  <c r="J3127" i="15"/>
  <c r="J3126" i="15"/>
  <c r="J3125" i="15"/>
  <c r="J3124" i="15"/>
  <c r="J3123" i="15"/>
  <c r="J3122" i="15"/>
  <c r="J3121" i="15"/>
  <c r="J3120" i="15"/>
  <c r="J3119" i="15"/>
  <c r="J3118" i="15"/>
  <c r="J3117" i="15"/>
  <c r="J3116" i="15"/>
  <c r="J3115" i="15"/>
  <c r="J3114" i="15"/>
  <c r="J3113" i="15"/>
  <c r="J3112" i="15"/>
  <c r="J3111" i="15"/>
  <c r="J3110" i="15"/>
  <c r="J3109" i="15"/>
  <c r="J3108" i="15"/>
  <c r="J3107" i="15"/>
  <c r="J3106" i="15"/>
  <c r="J3105" i="15"/>
  <c r="J3104" i="15"/>
  <c r="J3103" i="15"/>
  <c r="J3102" i="15"/>
  <c r="J3101" i="15"/>
  <c r="J3100" i="15"/>
  <c r="J3099" i="15"/>
  <c r="J3098" i="15"/>
  <c r="J3097" i="15"/>
  <c r="J3096" i="15"/>
  <c r="J3095" i="15"/>
  <c r="J3094" i="15"/>
  <c r="J3093" i="15"/>
  <c r="J3092" i="15"/>
  <c r="J3091" i="15"/>
  <c r="J3090" i="15"/>
  <c r="J3089" i="15"/>
  <c r="J3088" i="15"/>
  <c r="J3087" i="15"/>
  <c r="J3086" i="15"/>
  <c r="J3085" i="15"/>
  <c r="J3084" i="15"/>
  <c r="J3083" i="15"/>
  <c r="J3082" i="15"/>
  <c r="J3081" i="15"/>
  <c r="J3080" i="15"/>
  <c r="J3079" i="15"/>
  <c r="J3078" i="15"/>
  <c r="J3077" i="15"/>
  <c r="J3076" i="15"/>
  <c r="J3075" i="15"/>
  <c r="J3074" i="15"/>
  <c r="J3073" i="15"/>
  <c r="J3072" i="15"/>
  <c r="J3071" i="15"/>
  <c r="J3070" i="15"/>
  <c r="J3069" i="15"/>
  <c r="J3068" i="15"/>
  <c r="J3067" i="15"/>
  <c r="J3066" i="15"/>
  <c r="J3065" i="15"/>
  <c r="J3064" i="15"/>
  <c r="J3063" i="15"/>
  <c r="J3062" i="15"/>
  <c r="J3061" i="15"/>
  <c r="J3060" i="15"/>
  <c r="J3059" i="15"/>
  <c r="J3058" i="15"/>
  <c r="J3057" i="15"/>
  <c r="J3056" i="15"/>
  <c r="J3055" i="15"/>
  <c r="J3054" i="15"/>
  <c r="J3053" i="15"/>
  <c r="J3052" i="15"/>
  <c r="J3051" i="15"/>
  <c r="J3050" i="15"/>
  <c r="J3049" i="15"/>
  <c r="J3048" i="15"/>
  <c r="J3047" i="15"/>
  <c r="J3046" i="15"/>
  <c r="J3045" i="15"/>
  <c r="J3044" i="15"/>
  <c r="J3043" i="15"/>
  <c r="J3042" i="15"/>
  <c r="J3041" i="15"/>
  <c r="J3040" i="15"/>
  <c r="J3039" i="15"/>
  <c r="J3038" i="15"/>
  <c r="J3037" i="15"/>
  <c r="J3036" i="15"/>
  <c r="J3035" i="15"/>
  <c r="J3034" i="15"/>
  <c r="J3033" i="15"/>
  <c r="J3032" i="15"/>
  <c r="J3031" i="15"/>
  <c r="J3030" i="15"/>
  <c r="J3029" i="15"/>
  <c r="J3028" i="15"/>
  <c r="J3027" i="15"/>
  <c r="J3026" i="15"/>
  <c r="J3025" i="15"/>
  <c r="J3024" i="15"/>
  <c r="J3023" i="15"/>
  <c r="J3022" i="15"/>
  <c r="J3021" i="15"/>
  <c r="J3020" i="15"/>
  <c r="J3019" i="15"/>
  <c r="J3018" i="15"/>
  <c r="J3017" i="15"/>
  <c r="J3016" i="15"/>
  <c r="J3015" i="15"/>
  <c r="J3014" i="15"/>
  <c r="J3013" i="15"/>
  <c r="J3012" i="15"/>
  <c r="J3011" i="15"/>
  <c r="J3010" i="15"/>
  <c r="J3009" i="15"/>
  <c r="J3008" i="15"/>
  <c r="J3007" i="15"/>
  <c r="J3006" i="15"/>
  <c r="J3005" i="15"/>
  <c r="J3004" i="15"/>
  <c r="J3003" i="15"/>
  <c r="J3002" i="15"/>
  <c r="J3001" i="15"/>
  <c r="J3000" i="15"/>
  <c r="J2999" i="15"/>
  <c r="J2998" i="15"/>
  <c r="J2997" i="15"/>
  <c r="J2996" i="15"/>
  <c r="J2995" i="15"/>
  <c r="J2994" i="15"/>
  <c r="J2993" i="15"/>
  <c r="J2992" i="15"/>
  <c r="J2991" i="15"/>
  <c r="J2990" i="15"/>
  <c r="J2989" i="15"/>
  <c r="J2988" i="15"/>
  <c r="J2987" i="15"/>
  <c r="J2986" i="15"/>
  <c r="J2985" i="15"/>
  <c r="J2984" i="15"/>
  <c r="J2983" i="15"/>
  <c r="J2982" i="15"/>
  <c r="J2981" i="15"/>
  <c r="J2980" i="15"/>
  <c r="J2979" i="15"/>
  <c r="J2978" i="15"/>
  <c r="J2977" i="15"/>
  <c r="J2976" i="15"/>
  <c r="J2975" i="15"/>
  <c r="J2974" i="15"/>
  <c r="J2973" i="15"/>
  <c r="J2972" i="15"/>
  <c r="J2971" i="15"/>
  <c r="J2970" i="15"/>
  <c r="J2969" i="15"/>
  <c r="J2968" i="15"/>
  <c r="J2967" i="15"/>
  <c r="J2966" i="15"/>
  <c r="J2965" i="15"/>
  <c r="J2964" i="15"/>
  <c r="J2963" i="15"/>
  <c r="J2962" i="15"/>
  <c r="J2961" i="15"/>
  <c r="J2960" i="15"/>
  <c r="J2959" i="15"/>
  <c r="J2958" i="15"/>
  <c r="J2957" i="15"/>
  <c r="J2956" i="15"/>
  <c r="J2955" i="15"/>
  <c r="J2954" i="15"/>
  <c r="J2953" i="15"/>
  <c r="J2952" i="15"/>
  <c r="J2951" i="15"/>
  <c r="J2950" i="15"/>
  <c r="J2949" i="15"/>
  <c r="J2948" i="15"/>
  <c r="J2947" i="15"/>
  <c r="J2946" i="15"/>
  <c r="J2945" i="15"/>
  <c r="J2944" i="15"/>
  <c r="J2943" i="15"/>
  <c r="J2942" i="15"/>
  <c r="J2941" i="15"/>
  <c r="J2940" i="15"/>
  <c r="J2939" i="15"/>
  <c r="J2938" i="15"/>
  <c r="J2937" i="15"/>
  <c r="J2936" i="15"/>
  <c r="J2935" i="15"/>
  <c r="J2934" i="15"/>
  <c r="J2933" i="15"/>
  <c r="J2932" i="15"/>
  <c r="J2931" i="15"/>
  <c r="J2930" i="15"/>
  <c r="J2929" i="15"/>
  <c r="J2928" i="15"/>
  <c r="J2927" i="15"/>
  <c r="J2926" i="15"/>
  <c r="J2925" i="15"/>
  <c r="J2924" i="15"/>
  <c r="J2923" i="15"/>
  <c r="J2922" i="15"/>
  <c r="J2921" i="15"/>
  <c r="J2920" i="15"/>
  <c r="J2919" i="15"/>
  <c r="J2918" i="15"/>
  <c r="J2917" i="15"/>
  <c r="J2916" i="15"/>
  <c r="J2915" i="15"/>
  <c r="J2914" i="15"/>
  <c r="J2913" i="15"/>
  <c r="J2912" i="15"/>
  <c r="J2911" i="15"/>
  <c r="J2910" i="15"/>
  <c r="J2909" i="15"/>
  <c r="J2908" i="15"/>
  <c r="J2907" i="15"/>
  <c r="J2906" i="15"/>
  <c r="J2905" i="15"/>
  <c r="J2904" i="15"/>
  <c r="J2903" i="15"/>
  <c r="J2902" i="15"/>
  <c r="J2901" i="15"/>
  <c r="J2900" i="15"/>
  <c r="J2899" i="15"/>
  <c r="J2898" i="15"/>
  <c r="J2897" i="15"/>
  <c r="J2896" i="15"/>
  <c r="J2895" i="15"/>
  <c r="J2894" i="15"/>
  <c r="J2893" i="15"/>
  <c r="J2892" i="15"/>
  <c r="J2891" i="15"/>
  <c r="J2890" i="15"/>
  <c r="J2889" i="15"/>
  <c r="J2888" i="15"/>
  <c r="J2887" i="15"/>
  <c r="J2886" i="15"/>
  <c r="J2885" i="15"/>
  <c r="J2884" i="15"/>
  <c r="J2883" i="15"/>
  <c r="J2882" i="15"/>
  <c r="J2881" i="15"/>
  <c r="J2880" i="15"/>
  <c r="J2879" i="15"/>
  <c r="J2878" i="15"/>
  <c r="J2877" i="15"/>
  <c r="J2876" i="15"/>
  <c r="J2875" i="15"/>
  <c r="J2874" i="15"/>
  <c r="J2873" i="15"/>
  <c r="J2872" i="15"/>
  <c r="J2871" i="15"/>
  <c r="J2870" i="15"/>
  <c r="J2869" i="15"/>
  <c r="J2868" i="15"/>
  <c r="J2867" i="15"/>
  <c r="J2866" i="15"/>
  <c r="J2865" i="15"/>
  <c r="J2864" i="15"/>
  <c r="J2863" i="15"/>
  <c r="J2862" i="15"/>
  <c r="J2861" i="15"/>
  <c r="J2860" i="15"/>
  <c r="J2859" i="15"/>
  <c r="J2858" i="15"/>
  <c r="J2857" i="15"/>
  <c r="J2856" i="15"/>
  <c r="J2855" i="15"/>
  <c r="J2854" i="15"/>
  <c r="J2853" i="15"/>
  <c r="J2852" i="15"/>
  <c r="J2851" i="15"/>
  <c r="J2850" i="15"/>
  <c r="J2849" i="15"/>
  <c r="J2848" i="15"/>
  <c r="J2847" i="15"/>
  <c r="J2846" i="15"/>
  <c r="J2845" i="15"/>
  <c r="J2844" i="15"/>
  <c r="J2843" i="15"/>
  <c r="J2842" i="15"/>
  <c r="J2841" i="15"/>
  <c r="J2840" i="15"/>
  <c r="J2839" i="15"/>
  <c r="J2838" i="15"/>
  <c r="J2837" i="15"/>
  <c r="J2836" i="15"/>
  <c r="J2835" i="15"/>
  <c r="J2834" i="15"/>
  <c r="J2833" i="15"/>
  <c r="J2832" i="15"/>
  <c r="J2831" i="15"/>
  <c r="J2830" i="15"/>
  <c r="J2829" i="15"/>
  <c r="J2828" i="15"/>
  <c r="J2827" i="15"/>
  <c r="J2826" i="15"/>
  <c r="J2825" i="15"/>
  <c r="J2824" i="15"/>
  <c r="J2823" i="15"/>
  <c r="J2822" i="15"/>
  <c r="J2821" i="15"/>
  <c r="J2820" i="15"/>
  <c r="J2819" i="15"/>
  <c r="J2818" i="15"/>
  <c r="J2817" i="15"/>
  <c r="J2816" i="15"/>
  <c r="J2815" i="15"/>
  <c r="J2814" i="15"/>
  <c r="J2813" i="15"/>
  <c r="J2812" i="15"/>
  <c r="J2811" i="15"/>
  <c r="J2810" i="15"/>
  <c r="J2809" i="15"/>
  <c r="J2808" i="15"/>
  <c r="J2807" i="15"/>
  <c r="J2806" i="15"/>
  <c r="J2805" i="15"/>
  <c r="J2804" i="15"/>
  <c r="J2803" i="15"/>
  <c r="J2802" i="15"/>
  <c r="J2801" i="15"/>
  <c r="J2800" i="15"/>
  <c r="J2799" i="15"/>
  <c r="J2798" i="15"/>
  <c r="J2797" i="15"/>
  <c r="J2796" i="15"/>
  <c r="J2795" i="15"/>
  <c r="J2794" i="15"/>
  <c r="J2793" i="15"/>
  <c r="J2792" i="15"/>
  <c r="J2791" i="15"/>
  <c r="J2790" i="15"/>
  <c r="J2789" i="15"/>
  <c r="J2788" i="15"/>
  <c r="J2787" i="15"/>
  <c r="J2786" i="15"/>
  <c r="J2785" i="15"/>
  <c r="J2784" i="15"/>
  <c r="J2783" i="15"/>
  <c r="J2782" i="15"/>
  <c r="J2781" i="15"/>
  <c r="J2780" i="15"/>
  <c r="J2779" i="15"/>
  <c r="J2778" i="15"/>
  <c r="J2777" i="15"/>
  <c r="J2776" i="15"/>
  <c r="J2775" i="15"/>
  <c r="J2774" i="15"/>
  <c r="J2773" i="15"/>
  <c r="J2772" i="15"/>
  <c r="J2771" i="15"/>
  <c r="J2770" i="15"/>
  <c r="J2769" i="15"/>
  <c r="J2768" i="15"/>
  <c r="J2767" i="15"/>
  <c r="J2766" i="15"/>
  <c r="J2765" i="15"/>
  <c r="J2764" i="15"/>
  <c r="J2763" i="15"/>
  <c r="J2762" i="15"/>
  <c r="J2761" i="15"/>
  <c r="J2760" i="15"/>
  <c r="J2759" i="15"/>
  <c r="J2758" i="15"/>
  <c r="J2757" i="15"/>
  <c r="J2756" i="15"/>
  <c r="J2755" i="15"/>
  <c r="J2754" i="15"/>
  <c r="J2753" i="15"/>
  <c r="J2752" i="15"/>
  <c r="J2751" i="15"/>
  <c r="J2750" i="15"/>
  <c r="J2749" i="15"/>
  <c r="J2748" i="15"/>
  <c r="J2747" i="15"/>
  <c r="J2746" i="15"/>
  <c r="J2745" i="15"/>
  <c r="J2744" i="15"/>
  <c r="J2743" i="15"/>
  <c r="J2742" i="15"/>
  <c r="J2741" i="15"/>
  <c r="J2740" i="15"/>
  <c r="J2739" i="15"/>
  <c r="J2738" i="15"/>
  <c r="J2737" i="15"/>
  <c r="J2736" i="15"/>
  <c r="J2735" i="15"/>
  <c r="J2734" i="15"/>
  <c r="J2733" i="15"/>
  <c r="J2732" i="15"/>
  <c r="J2731" i="15"/>
  <c r="J2730" i="15"/>
  <c r="J2729" i="15"/>
  <c r="J2728" i="15"/>
  <c r="J2727" i="15"/>
  <c r="J2726" i="15"/>
  <c r="J2725" i="15"/>
  <c r="J2724" i="15"/>
  <c r="J2723" i="15"/>
  <c r="J2722" i="15"/>
  <c r="J2721" i="15"/>
  <c r="J2720" i="15"/>
  <c r="J2719" i="15"/>
  <c r="J2718" i="15"/>
  <c r="J2717" i="15"/>
  <c r="J2716" i="15"/>
  <c r="J2715" i="15"/>
  <c r="J2714" i="15"/>
  <c r="J2713" i="15"/>
  <c r="J2712" i="15"/>
  <c r="J2711" i="15"/>
  <c r="J2710" i="15"/>
  <c r="J2709" i="15"/>
  <c r="J2708" i="15"/>
  <c r="J2707" i="15"/>
  <c r="J2706" i="15"/>
  <c r="J2705" i="15"/>
  <c r="J2704" i="15"/>
  <c r="J2703" i="15"/>
  <c r="J2702" i="15"/>
  <c r="J2701" i="15"/>
  <c r="J2700" i="15"/>
  <c r="J2699" i="15"/>
  <c r="J2698" i="15"/>
  <c r="J2697" i="15"/>
  <c r="J2696" i="15"/>
  <c r="J2695" i="15"/>
  <c r="J2694" i="15"/>
  <c r="J2693" i="15"/>
  <c r="J2692" i="15"/>
  <c r="J2691" i="15"/>
  <c r="J2690" i="15"/>
  <c r="J2689" i="15"/>
  <c r="J2688" i="15"/>
  <c r="J2687" i="15"/>
  <c r="J2686" i="15"/>
  <c r="J2685" i="15"/>
  <c r="J2684" i="15"/>
  <c r="J2683" i="15"/>
  <c r="J2682" i="15"/>
  <c r="J2681" i="15"/>
  <c r="J2680" i="15"/>
  <c r="J2679" i="15"/>
  <c r="J2678" i="15"/>
  <c r="J2677" i="15"/>
  <c r="J2676" i="15"/>
  <c r="J2675" i="15"/>
  <c r="J2674" i="15"/>
  <c r="J2673" i="15"/>
  <c r="J2672" i="15"/>
  <c r="J2671" i="15"/>
  <c r="J2670" i="15"/>
  <c r="J2669" i="15"/>
  <c r="J2668" i="15"/>
  <c r="J2667" i="15"/>
  <c r="J2666" i="15"/>
  <c r="J2665" i="15"/>
  <c r="J2664" i="15"/>
  <c r="J2663" i="15"/>
  <c r="J2662" i="15"/>
  <c r="J2661" i="15"/>
  <c r="J2660" i="15"/>
  <c r="J2659" i="15"/>
  <c r="J2658" i="15"/>
  <c r="J2657" i="15"/>
  <c r="J2656" i="15"/>
  <c r="J2655" i="15"/>
  <c r="J2654" i="15"/>
  <c r="J2653" i="15"/>
  <c r="J2652" i="15"/>
  <c r="J2651" i="15"/>
  <c r="J2650" i="15"/>
  <c r="J2649" i="15"/>
  <c r="J2648" i="15"/>
  <c r="J2647" i="15"/>
  <c r="J2646" i="15"/>
  <c r="J2645" i="15"/>
  <c r="J2644" i="15"/>
  <c r="J2643" i="15"/>
  <c r="J2642" i="15"/>
  <c r="J2641" i="15"/>
  <c r="J2640" i="15"/>
  <c r="J2639" i="15"/>
  <c r="J2638" i="15"/>
  <c r="J2637" i="15"/>
  <c r="J2636" i="15"/>
  <c r="J2635" i="15"/>
  <c r="J2634" i="15"/>
  <c r="J2633" i="15"/>
  <c r="J2632" i="15"/>
  <c r="J2631" i="15"/>
  <c r="J2630" i="15"/>
  <c r="J2629" i="15"/>
  <c r="J2628" i="15"/>
  <c r="J2627" i="15"/>
  <c r="J2626" i="15"/>
  <c r="J2625" i="15"/>
  <c r="J2624" i="15"/>
  <c r="J2623" i="15"/>
  <c r="J2622" i="15"/>
  <c r="J2621" i="15"/>
  <c r="J2620" i="15"/>
  <c r="J2619" i="15"/>
  <c r="J2618" i="15"/>
  <c r="J2617" i="15"/>
  <c r="J2616" i="15"/>
  <c r="J2615" i="15"/>
  <c r="J2614" i="15"/>
  <c r="J2613" i="15"/>
  <c r="J2612" i="15"/>
  <c r="J2611" i="15"/>
  <c r="J2610" i="15"/>
  <c r="J2609" i="15"/>
  <c r="J2608" i="15"/>
  <c r="J2607" i="15"/>
  <c r="J2606" i="15"/>
  <c r="J2605" i="15"/>
  <c r="J2604" i="15"/>
  <c r="J2603" i="15"/>
  <c r="J2602" i="15"/>
  <c r="J2601" i="15"/>
  <c r="J2600" i="15"/>
  <c r="J2599" i="15"/>
  <c r="J2598" i="15"/>
  <c r="J2597" i="15"/>
  <c r="J2596" i="15"/>
  <c r="J2595" i="15"/>
  <c r="J2594" i="15"/>
  <c r="J2593" i="15"/>
  <c r="J2592" i="15"/>
  <c r="J2591" i="15"/>
  <c r="J2590" i="15"/>
  <c r="J2589" i="15"/>
  <c r="J2588" i="15"/>
  <c r="J2587" i="15"/>
  <c r="J2586" i="15"/>
  <c r="J2585" i="15"/>
  <c r="J2584" i="15"/>
  <c r="J2583" i="15"/>
  <c r="J2582" i="15"/>
  <c r="J2581" i="15"/>
  <c r="J2580" i="15"/>
  <c r="J2579" i="15"/>
  <c r="J2578" i="15"/>
  <c r="J2577" i="15"/>
  <c r="J2576" i="15"/>
  <c r="J2575" i="15"/>
  <c r="J2574" i="15"/>
  <c r="J2573" i="15"/>
  <c r="J2572" i="15"/>
  <c r="J2571" i="15"/>
  <c r="J2570" i="15"/>
  <c r="J2569" i="15"/>
  <c r="J2568" i="15"/>
  <c r="J2567" i="15"/>
  <c r="J2566" i="15"/>
  <c r="J2565" i="15"/>
  <c r="J2564" i="15"/>
  <c r="J2563" i="15"/>
  <c r="J2562" i="15"/>
  <c r="J2561" i="15"/>
  <c r="J2560" i="15"/>
  <c r="J2559" i="15"/>
  <c r="J2558" i="15"/>
  <c r="J2557" i="15"/>
  <c r="J2556" i="15"/>
  <c r="J2555" i="15"/>
  <c r="J2554" i="15"/>
  <c r="J2553" i="15"/>
  <c r="J2552" i="15"/>
  <c r="J2551" i="15"/>
  <c r="J2550" i="15"/>
  <c r="J2549" i="15"/>
  <c r="J2548" i="15"/>
  <c r="J2547" i="15"/>
  <c r="J2546" i="15"/>
  <c r="J2545" i="15"/>
  <c r="J2544" i="15"/>
  <c r="J2543" i="15"/>
  <c r="J2542" i="15"/>
  <c r="J2541" i="15"/>
  <c r="J2540" i="15"/>
  <c r="J2539" i="15"/>
  <c r="J2538" i="15"/>
  <c r="J2537" i="15"/>
  <c r="J2536" i="15"/>
  <c r="J2535" i="15"/>
  <c r="J2534" i="15"/>
  <c r="J2533" i="15"/>
  <c r="J2532" i="15"/>
  <c r="J2531" i="15"/>
  <c r="J2530" i="15"/>
  <c r="J2529" i="15"/>
  <c r="J2528" i="15"/>
  <c r="J2527" i="15"/>
  <c r="J2526" i="15"/>
  <c r="J2525" i="15"/>
  <c r="J2524" i="15"/>
  <c r="J2523" i="15"/>
  <c r="J2522" i="15"/>
  <c r="J2521" i="15"/>
  <c r="J2520" i="15"/>
  <c r="J2519" i="15"/>
  <c r="J2518" i="15"/>
  <c r="J2517" i="15"/>
  <c r="J2516" i="15"/>
  <c r="J2515" i="15"/>
  <c r="J2514" i="15"/>
  <c r="J2513" i="15"/>
  <c r="J2512" i="15"/>
  <c r="J2511" i="15"/>
  <c r="J2510" i="15"/>
  <c r="J2509" i="15"/>
  <c r="J2508" i="15"/>
  <c r="J2507" i="15"/>
  <c r="J2506" i="15"/>
  <c r="J2505" i="15"/>
  <c r="J2504" i="15"/>
  <c r="J2503" i="15"/>
  <c r="J2502" i="15"/>
  <c r="J2501" i="15"/>
  <c r="J2500" i="15"/>
  <c r="J2499" i="15"/>
  <c r="J2498" i="15"/>
  <c r="J2497" i="15"/>
  <c r="J2496" i="15"/>
  <c r="J2495" i="15"/>
  <c r="J2494" i="15"/>
  <c r="J2493" i="15"/>
  <c r="J2492" i="15"/>
  <c r="J2491" i="15"/>
  <c r="J2490" i="15"/>
  <c r="J2489" i="15"/>
  <c r="J2488" i="15"/>
  <c r="J2487" i="15"/>
  <c r="J2486" i="15"/>
  <c r="J2485" i="15"/>
  <c r="J2484" i="15"/>
  <c r="J2483" i="15"/>
  <c r="J2482" i="15"/>
  <c r="J2481" i="15"/>
  <c r="J2480" i="15"/>
  <c r="J2479" i="15"/>
  <c r="J2478" i="15"/>
  <c r="J2477" i="15"/>
  <c r="J2476" i="15"/>
  <c r="J2475" i="15"/>
  <c r="J2474" i="15"/>
  <c r="J2473" i="15"/>
  <c r="J2472" i="15"/>
  <c r="J2471" i="15"/>
  <c r="J2470" i="15"/>
  <c r="J2469" i="15"/>
  <c r="J2468" i="15"/>
  <c r="J2467" i="15"/>
  <c r="J2466" i="15"/>
  <c r="J2465" i="15"/>
  <c r="J2464" i="15"/>
  <c r="J2463" i="15"/>
  <c r="J2462" i="15"/>
  <c r="J2461" i="15"/>
  <c r="J2460" i="15"/>
  <c r="J2459" i="15"/>
  <c r="J2458" i="15"/>
  <c r="J2457" i="15"/>
  <c r="J2456" i="15"/>
  <c r="J2455" i="15"/>
  <c r="J2454" i="15"/>
  <c r="J2453" i="15"/>
  <c r="J2452" i="15"/>
  <c r="J2451" i="15"/>
  <c r="J2450" i="15"/>
  <c r="J2449" i="15"/>
  <c r="J2448" i="15"/>
  <c r="J2447" i="15"/>
  <c r="J2446" i="15"/>
  <c r="J2445" i="15"/>
  <c r="J2444" i="15"/>
  <c r="J2443" i="15"/>
  <c r="J2442" i="15"/>
  <c r="J2441" i="15"/>
  <c r="J2440" i="15"/>
  <c r="J2439" i="15"/>
  <c r="J2438" i="15"/>
  <c r="J2437" i="15"/>
  <c r="J2436" i="15"/>
  <c r="J2435" i="15"/>
  <c r="J2434" i="15"/>
  <c r="J2433" i="15"/>
  <c r="J2432" i="15"/>
  <c r="J2431" i="15"/>
  <c r="J2430" i="15"/>
  <c r="J2429" i="15"/>
  <c r="J2428" i="15"/>
  <c r="J2427" i="15"/>
  <c r="J2426" i="15"/>
  <c r="J2425" i="15"/>
  <c r="J2424" i="15"/>
  <c r="J2423" i="15"/>
  <c r="J2422" i="15"/>
  <c r="J2421" i="15"/>
  <c r="J2420" i="15"/>
  <c r="J2419" i="15"/>
  <c r="J2418" i="15"/>
  <c r="J2417" i="15"/>
  <c r="J2416" i="15"/>
  <c r="J2415" i="15"/>
  <c r="J2414" i="15"/>
  <c r="J2413" i="15"/>
  <c r="J2412" i="15"/>
  <c r="J2411" i="15"/>
  <c r="J2410" i="15"/>
  <c r="J2409" i="15"/>
  <c r="J2408" i="15"/>
  <c r="J2407" i="15"/>
  <c r="J2406" i="15"/>
  <c r="J2405" i="15"/>
  <c r="J2404" i="15"/>
  <c r="J2403" i="15"/>
  <c r="J2402" i="15"/>
  <c r="J2401" i="15"/>
  <c r="J2400" i="15"/>
  <c r="J2399" i="15"/>
  <c r="J2398" i="15"/>
  <c r="J2397" i="15"/>
  <c r="J2396" i="15"/>
  <c r="J2395" i="15"/>
  <c r="J2394" i="15"/>
  <c r="J2393" i="15"/>
  <c r="J2392" i="15"/>
  <c r="J2391" i="15"/>
  <c r="J2390" i="15"/>
  <c r="J2389" i="15"/>
  <c r="J2388" i="15"/>
  <c r="J2387" i="15"/>
  <c r="J2386" i="15"/>
  <c r="J2385" i="15"/>
  <c r="J2384" i="15"/>
  <c r="J2383" i="15"/>
  <c r="J2382" i="15"/>
  <c r="J2381" i="15"/>
  <c r="J2380" i="15"/>
  <c r="J2379" i="15"/>
  <c r="J2378" i="15"/>
  <c r="J2377" i="15"/>
  <c r="J2376" i="15"/>
  <c r="J2375" i="15"/>
  <c r="J2374" i="15"/>
  <c r="J2373" i="15"/>
  <c r="J2372" i="15"/>
  <c r="J2371" i="15"/>
  <c r="J2370" i="15"/>
  <c r="J2369" i="15"/>
  <c r="J2368" i="15"/>
  <c r="J2367" i="15"/>
  <c r="J2366" i="15"/>
  <c r="J2365" i="15"/>
  <c r="J2364" i="15"/>
  <c r="J2363" i="15"/>
  <c r="J2362" i="15"/>
  <c r="J2361" i="15"/>
  <c r="J2360" i="15"/>
  <c r="J2359" i="15"/>
  <c r="J2358" i="15"/>
  <c r="J2357" i="15"/>
  <c r="J2356" i="15"/>
  <c r="J2355" i="15"/>
  <c r="J2354" i="15"/>
  <c r="J2353" i="15"/>
  <c r="J2352" i="15"/>
  <c r="J2351" i="15"/>
  <c r="J2350" i="15"/>
  <c r="J2349" i="15"/>
  <c r="J2348" i="15"/>
  <c r="J2347" i="15"/>
  <c r="J2346" i="15"/>
  <c r="J2345" i="15"/>
  <c r="J2344" i="15"/>
  <c r="J2343" i="15"/>
  <c r="J2342" i="15"/>
  <c r="J2341" i="15"/>
  <c r="J2340" i="15"/>
  <c r="J2339" i="15"/>
  <c r="J2338" i="15"/>
  <c r="J2337" i="15"/>
  <c r="J2336" i="15"/>
  <c r="J2335" i="15"/>
  <c r="J2334" i="15"/>
  <c r="J2333" i="15"/>
  <c r="J2332" i="15"/>
  <c r="J2331" i="15"/>
  <c r="J2330" i="15"/>
  <c r="J2329" i="15"/>
  <c r="J2328" i="15"/>
  <c r="J2327" i="15"/>
  <c r="J2326" i="15"/>
  <c r="J2325" i="15"/>
  <c r="J2324" i="15"/>
  <c r="J2323" i="15"/>
  <c r="J2322" i="15"/>
  <c r="J2321" i="15"/>
  <c r="J2320" i="15"/>
  <c r="J2319" i="15"/>
  <c r="J2318" i="15"/>
  <c r="J2317" i="15"/>
  <c r="J2316" i="15"/>
  <c r="J2315" i="15"/>
  <c r="J2314" i="15"/>
  <c r="J2313" i="15"/>
  <c r="J2312" i="15"/>
  <c r="J2311" i="15"/>
  <c r="J2310" i="15"/>
  <c r="J2309" i="15"/>
  <c r="J2308" i="15"/>
  <c r="J2307" i="15"/>
  <c r="J2306" i="15"/>
  <c r="J2305" i="15"/>
  <c r="J2304" i="15"/>
  <c r="J2303" i="15"/>
  <c r="J2302" i="15"/>
  <c r="J2301" i="15"/>
  <c r="J2300" i="15"/>
  <c r="J2299" i="15"/>
  <c r="J2298" i="15"/>
  <c r="J2297" i="15"/>
  <c r="J2296" i="15"/>
  <c r="J2295" i="15"/>
  <c r="J2294" i="15"/>
  <c r="J2293" i="15"/>
  <c r="J2292" i="15"/>
  <c r="J2291" i="15"/>
  <c r="J2290" i="15"/>
  <c r="J2289" i="15"/>
  <c r="J2288" i="15"/>
  <c r="J2287" i="15"/>
  <c r="J2286" i="15"/>
  <c r="J2285" i="15"/>
  <c r="J2284" i="15"/>
  <c r="J2283" i="15"/>
  <c r="J2282" i="15"/>
  <c r="J2281" i="15"/>
  <c r="J2280" i="15"/>
  <c r="J2279" i="15"/>
  <c r="J2278" i="15"/>
  <c r="J2277" i="15"/>
  <c r="J2276" i="15"/>
  <c r="J2275" i="15"/>
  <c r="J2274" i="15"/>
  <c r="J2273" i="15"/>
  <c r="J2272" i="15"/>
  <c r="J2271" i="15"/>
  <c r="J2270" i="15"/>
  <c r="J2269" i="15"/>
  <c r="J2268" i="15"/>
  <c r="J2267" i="15"/>
  <c r="J2266" i="15"/>
  <c r="J2265" i="15"/>
  <c r="J2264" i="15"/>
  <c r="J2263" i="15"/>
  <c r="J2262" i="15"/>
  <c r="J2261" i="15"/>
  <c r="J2260" i="15"/>
  <c r="J2259" i="15"/>
  <c r="J2258" i="15"/>
  <c r="J2257" i="15"/>
  <c r="J2256" i="15"/>
  <c r="J2255" i="15"/>
  <c r="J2254" i="15"/>
  <c r="J2253" i="15"/>
  <c r="J2252" i="15"/>
  <c r="J2251" i="15"/>
  <c r="J2250" i="15"/>
  <c r="J2249" i="15"/>
  <c r="J2248" i="15"/>
  <c r="J2247" i="15"/>
  <c r="J2246" i="15"/>
  <c r="J2245" i="15"/>
  <c r="J2244" i="15"/>
  <c r="J2243" i="15"/>
  <c r="J2242" i="15"/>
  <c r="J2241" i="15"/>
  <c r="J2240" i="15"/>
  <c r="J2239" i="15"/>
  <c r="J2238" i="15"/>
  <c r="J2237" i="15"/>
  <c r="J2236" i="15"/>
  <c r="J2235" i="15"/>
  <c r="J2234" i="15"/>
  <c r="J2233" i="15"/>
  <c r="J2232" i="15"/>
  <c r="J2231" i="15"/>
  <c r="J2230" i="15"/>
  <c r="J2229" i="15"/>
  <c r="J2228" i="15"/>
  <c r="J2227" i="15"/>
  <c r="J2226" i="15"/>
  <c r="J2225" i="15"/>
  <c r="J2224" i="15"/>
  <c r="J2223" i="15"/>
  <c r="J2222" i="15"/>
  <c r="J2221" i="15"/>
  <c r="J2220" i="15"/>
  <c r="J2219" i="15"/>
  <c r="J2218" i="15"/>
  <c r="J2217" i="15"/>
  <c r="J2216" i="15"/>
  <c r="J2215" i="15"/>
  <c r="J2214" i="15"/>
  <c r="J2213" i="15"/>
  <c r="J2212" i="15"/>
  <c r="J2211" i="15"/>
  <c r="J2210" i="15"/>
  <c r="J2209" i="15"/>
  <c r="J2208" i="15"/>
  <c r="J2207" i="15"/>
  <c r="J2206" i="15"/>
  <c r="J2205" i="15"/>
  <c r="J2204" i="15"/>
  <c r="J2203" i="15"/>
  <c r="J2202" i="15"/>
  <c r="J2201" i="15"/>
  <c r="J2200" i="15"/>
  <c r="J2199" i="15"/>
  <c r="J2198" i="15"/>
  <c r="J2197" i="15"/>
  <c r="J2196" i="15"/>
  <c r="J2195" i="15"/>
  <c r="J2194" i="15"/>
  <c r="J2193" i="15"/>
  <c r="J2192" i="15"/>
  <c r="J2191" i="15"/>
  <c r="J2190" i="15"/>
  <c r="J2189" i="15"/>
  <c r="J2188" i="15"/>
  <c r="J2187" i="15"/>
  <c r="J2186" i="15"/>
  <c r="J2185" i="15"/>
  <c r="J2184" i="15"/>
  <c r="J2183" i="15"/>
  <c r="J2182" i="15"/>
  <c r="J2181" i="15"/>
  <c r="J2180" i="15"/>
  <c r="J2179" i="15"/>
  <c r="J2178" i="15"/>
  <c r="J2177" i="15"/>
  <c r="J2176" i="15"/>
  <c r="J2175" i="15"/>
  <c r="J2174" i="15"/>
  <c r="J2173" i="15"/>
  <c r="J2172" i="15"/>
  <c r="J2171" i="15"/>
  <c r="J2170" i="15"/>
  <c r="J2169" i="15"/>
  <c r="J2168" i="15"/>
  <c r="J2167" i="15"/>
  <c r="J2166" i="15"/>
  <c r="J2165" i="15"/>
  <c r="J2164" i="15"/>
  <c r="J2163" i="15"/>
  <c r="J2162" i="15"/>
  <c r="J2161" i="15"/>
  <c r="J2160" i="15"/>
  <c r="J2159" i="15"/>
  <c r="J2158" i="15"/>
  <c r="J2157" i="15"/>
  <c r="J2156" i="15"/>
  <c r="J2155" i="15"/>
  <c r="J2154" i="15"/>
  <c r="J2153" i="15"/>
  <c r="J2152" i="15"/>
  <c r="J2151" i="15"/>
  <c r="J2150" i="15"/>
  <c r="J2149" i="15"/>
  <c r="J2148" i="15"/>
  <c r="J2147" i="15"/>
  <c r="J2146" i="15"/>
  <c r="J2145" i="15"/>
  <c r="J2144" i="15"/>
  <c r="J2143" i="15"/>
  <c r="J2142" i="15"/>
  <c r="J2141" i="15"/>
  <c r="J2140" i="15"/>
  <c r="J2139" i="15"/>
  <c r="J2138" i="15"/>
  <c r="J2137" i="15"/>
  <c r="J2136" i="15"/>
  <c r="J2135" i="15"/>
  <c r="J2134" i="15"/>
  <c r="J2133" i="15"/>
  <c r="J2132" i="15"/>
  <c r="J2131" i="15"/>
  <c r="J2130" i="15"/>
  <c r="J2129" i="15"/>
  <c r="J2128" i="15"/>
  <c r="J2127" i="15"/>
  <c r="J2126" i="15"/>
  <c r="J2125" i="15"/>
  <c r="J2124" i="15"/>
  <c r="J2123" i="15"/>
  <c r="J2122" i="15"/>
  <c r="J2121" i="15"/>
  <c r="J2120" i="15"/>
  <c r="J2119" i="15"/>
  <c r="J2118" i="15"/>
  <c r="J2117" i="15"/>
  <c r="J2116" i="15"/>
  <c r="J2115" i="15"/>
  <c r="J2114" i="15"/>
  <c r="J2113" i="15"/>
  <c r="J2112" i="15"/>
  <c r="J2111" i="15"/>
  <c r="J2110" i="15"/>
  <c r="J2109" i="15"/>
  <c r="J2108" i="15"/>
  <c r="J2107" i="15"/>
  <c r="J2106" i="15"/>
  <c r="J2105" i="15"/>
  <c r="J2104" i="15"/>
  <c r="J2103" i="15"/>
  <c r="J2102" i="15"/>
  <c r="J2101" i="15"/>
  <c r="J2100" i="15"/>
  <c r="J2099" i="15"/>
  <c r="J2098" i="15"/>
  <c r="J2097" i="15"/>
  <c r="J2096" i="15"/>
  <c r="J2095" i="15"/>
  <c r="J2094" i="15"/>
  <c r="J2093" i="15"/>
  <c r="J2092" i="15"/>
  <c r="J2091" i="15"/>
  <c r="J2090" i="15"/>
  <c r="J2089" i="15"/>
  <c r="J2088" i="15"/>
  <c r="J2087" i="15"/>
  <c r="J2086" i="15"/>
  <c r="J2085" i="15"/>
  <c r="J2084" i="15"/>
  <c r="J2083" i="15"/>
  <c r="J2082" i="15"/>
  <c r="J2081" i="15"/>
  <c r="J2080" i="15"/>
  <c r="J2079" i="15"/>
  <c r="J2078" i="15"/>
  <c r="J2077" i="15"/>
  <c r="J2076" i="15"/>
  <c r="J2075" i="15"/>
  <c r="J2074" i="15"/>
  <c r="J2073" i="15"/>
  <c r="J2072" i="15"/>
  <c r="J2071" i="15"/>
  <c r="J2070" i="15"/>
  <c r="J2069" i="15"/>
  <c r="J2068" i="15"/>
  <c r="J2067" i="15"/>
  <c r="J2066" i="15"/>
  <c r="J2065" i="15"/>
  <c r="J2064" i="15"/>
  <c r="J2063" i="15"/>
  <c r="J2062" i="15"/>
  <c r="J2061" i="15"/>
  <c r="J2060" i="15"/>
  <c r="J2059" i="15"/>
  <c r="J2058" i="15"/>
  <c r="J2057" i="15"/>
  <c r="J2056" i="15"/>
  <c r="J2055" i="15"/>
  <c r="J2054" i="15"/>
  <c r="J2053" i="15"/>
  <c r="J2052" i="15"/>
  <c r="J2051" i="15"/>
  <c r="J2050" i="15"/>
  <c r="J2049" i="15"/>
  <c r="J2048" i="15"/>
  <c r="J2047" i="15"/>
  <c r="J2046" i="15"/>
  <c r="J2045" i="15"/>
  <c r="J2044" i="15"/>
  <c r="J2043" i="15"/>
  <c r="J2042" i="15"/>
  <c r="J2041" i="15"/>
  <c r="J2040" i="15"/>
  <c r="J2039" i="15"/>
  <c r="J2038" i="15"/>
  <c r="J2037" i="15"/>
  <c r="J2036" i="15"/>
  <c r="J2035" i="15"/>
  <c r="J2034" i="15"/>
  <c r="J2033" i="15"/>
  <c r="J2032" i="15"/>
  <c r="J2031" i="15"/>
  <c r="J2030" i="15"/>
  <c r="J2029" i="15"/>
  <c r="J2028" i="15"/>
  <c r="J2027" i="15"/>
  <c r="J2026" i="15"/>
  <c r="J2025" i="15"/>
  <c r="J2024" i="15"/>
  <c r="J2023" i="15"/>
  <c r="J2022" i="15"/>
  <c r="J2021" i="15"/>
  <c r="J2020" i="15"/>
  <c r="J2019" i="15"/>
  <c r="J2018" i="15"/>
  <c r="J2017" i="15"/>
  <c r="J2016" i="15"/>
  <c r="J2015" i="15"/>
  <c r="J2014" i="15"/>
  <c r="J2013" i="15"/>
  <c r="J2012" i="15"/>
  <c r="J2011" i="15"/>
  <c r="J2010" i="15"/>
  <c r="J2009" i="15"/>
  <c r="J2008" i="15"/>
  <c r="J2007" i="15"/>
  <c r="J2006" i="15"/>
  <c r="J2005" i="15"/>
  <c r="J2004" i="15"/>
  <c r="J2003" i="15"/>
  <c r="J2002" i="15"/>
  <c r="J2001" i="15"/>
  <c r="J2000" i="15"/>
  <c r="J1999" i="15"/>
  <c r="J1998" i="15"/>
  <c r="J1997" i="15"/>
  <c r="J1996" i="15"/>
  <c r="J1995" i="15"/>
  <c r="J1994" i="15"/>
  <c r="J1993" i="15"/>
  <c r="J1992" i="15"/>
  <c r="J1991" i="15"/>
  <c r="J1990" i="15"/>
  <c r="J1989" i="15"/>
  <c r="J1988" i="15"/>
  <c r="J1987" i="15"/>
  <c r="J1986" i="15"/>
  <c r="J1985" i="15"/>
  <c r="J1984" i="15"/>
  <c r="J1983" i="15"/>
  <c r="J1982" i="15"/>
  <c r="J1981" i="15"/>
  <c r="J1980" i="15"/>
  <c r="J1979" i="15"/>
  <c r="J1978" i="15"/>
  <c r="J1977" i="15"/>
  <c r="J1976" i="15"/>
  <c r="J1975" i="15"/>
  <c r="J1974" i="15"/>
  <c r="J1973" i="15"/>
  <c r="J1972" i="15"/>
  <c r="J1971" i="15"/>
  <c r="J1970" i="15"/>
  <c r="J1969" i="15"/>
  <c r="J1968" i="15"/>
  <c r="J1967" i="15"/>
  <c r="J1966" i="15"/>
  <c r="J1965" i="15"/>
  <c r="J1964" i="15"/>
  <c r="J1963" i="15"/>
  <c r="J1962" i="15"/>
  <c r="J1961" i="15"/>
  <c r="J1960" i="15"/>
  <c r="J1959" i="15"/>
  <c r="J1958" i="15"/>
  <c r="J1957" i="15"/>
  <c r="J1956" i="15"/>
  <c r="J1955" i="15"/>
  <c r="J1954" i="15"/>
  <c r="J1953" i="15"/>
  <c r="J1952" i="15"/>
  <c r="J1951" i="15"/>
  <c r="J1950" i="15"/>
  <c r="J1949" i="15"/>
  <c r="J1948" i="15"/>
  <c r="J1947" i="15"/>
  <c r="J1946" i="15"/>
  <c r="J1945" i="15"/>
  <c r="J1944" i="15"/>
  <c r="J1943" i="15"/>
  <c r="J1942" i="15"/>
  <c r="J1941" i="15"/>
  <c r="J1940" i="15"/>
  <c r="J1939" i="15"/>
  <c r="J1938" i="15"/>
  <c r="J1937" i="15"/>
  <c r="J1936" i="15"/>
  <c r="J1935" i="15"/>
  <c r="J1934" i="15"/>
  <c r="J1933" i="15"/>
  <c r="J1932" i="15"/>
  <c r="J1931" i="15"/>
  <c r="J1930" i="15"/>
  <c r="J1929" i="15"/>
  <c r="J1928" i="15"/>
  <c r="J1927" i="15"/>
  <c r="J1926" i="15"/>
  <c r="J1925" i="15"/>
  <c r="J1924" i="15"/>
  <c r="J1923" i="15"/>
  <c r="J1922" i="15"/>
  <c r="J1921" i="15"/>
  <c r="J1920" i="15"/>
  <c r="J1919" i="15"/>
  <c r="J1918" i="15"/>
  <c r="J1917" i="15"/>
  <c r="J1916" i="15"/>
  <c r="J1915" i="15"/>
  <c r="J1914" i="15"/>
  <c r="J1913" i="15"/>
  <c r="J1912" i="15"/>
  <c r="J1911" i="15"/>
  <c r="J1910" i="15"/>
  <c r="J1909" i="15"/>
  <c r="J1908" i="15"/>
  <c r="J1907" i="15"/>
  <c r="J1906" i="15"/>
  <c r="J1905" i="15"/>
  <c r="J1904" i="15"/>
  <c r="J1903" i="15"/>
  <c r="J1902" i="15"/>
  <c r="J1901" i="15"/>
  <c r="J1900" i="15"/>
  <c r="J1899" i="15"/>
  <c r="J1898" i="15"/>
  <c r="J1897" i="15"/>
  <c r="J1896" i="15"/>
  <c r="J1895" i="15"/>
  <c r="J1894" i="15"/>
  <c r="J1893" i="15"/>
  <c r="J1892" i="15"/>
  <c r="J1891" i="15"/>
  <c r="J1890" i="15"/>
  <c r="J1889" i="15"/>
  <c r="J1888" i="15"/>
  <c r="J1887" i="15"/>
  <c r="J1886" i="15"/>
  <c r="J1885" i="15"/>
  <c r="J1884" i="15"/>
  <c r="J1883" i="15"/>
  <c r="J1882" i="15"/>
  <c r="J1881" i="15"/>
  <c r="J1880" i="15"/>
  <c r="J1879" i="15"/>
  <c r="J1878" i="15"/>
  <c r="J1877" i="15"/>
  <c r="J1876" i="15"/>
  <c r="J1875" i="15"/>
  <c r="J1874" i="15"/>
  <c r="J1873" i="15"/>
  <c r="J1872" i="15"/>
  <c r="J1871" i="15"/>
  <c r="J1870" i="15"/>
  <c r="J1869" i="15"/>
  <c r="J1868" i="15"/>
  <c r="J1867" i="15"/>
  <c r="J1866" i="15"/>
  <c r="J1865" i="15"/>
  <c r="J1864" i="15"/>
  <c r="J1863" i="15"/>
  <c r="J1862" i="15"/>
  <c r="J1861" i="15"/>
  <c r="J1860" i="15"/>
  <c r="J1859" i="15"/>
  <c r="J1858" i="15"/>
  <c r="J1857" i="15"/>
  <c r="J1856" i="15"/>
  <c r="J1855" i="15"/>
  <c r="J1854" i="15"/>
  <c r="J1853" i="15"/>
  <c r="J1852" i="15"/>
  <c r="J1851" i="15"/>
  <c r="J1850" i="15"/>
  <c r="J1849" i="15"/>
  <c r="J1848" i="15"/>
  <c r="J1847" i="15"/>
  <c r="J1846" i="15"/>
  <c r="J1845" i="15"/>
  <c r="J1844" i="15"/>
  <c r="J1843" i="15"/>
  <c r="J1842" i="15"/>
  <c r="J1841" i="15"/>
  <c r="J1840" i="15"/>
  <c r="J1839" i="15"/>
  <c r="J1838" i="15"/>
  <c r="J1837" i="15"/>
  <c r="J1836" i="15"/>
  <c r="J1835" i="15"/>
  <c r="J1834" i="15"/>
  <c r="J1833" i="15"/>
  <c r="J1832" i="15"/>
  <c r="J1831" i="15"/>
  <c r="J1830" i="15"/>
  <c r="J1829" i="15"/>
  <c r="J1828" i="15"/>
  <c r="J1827" i="15"/>
  <c r="J1826" i="15"/>
  <c r="J1825" i="15"/>
  <c r="J1824" i="15"/>
  <c r="J1823" i="15"/>
  <c r="J1822" i="15"/>
  <c r="J1821" i="15"/>
  <c r="J1820" i="15"/>
  <c r="J1819" i="15"/>
  <c r="J1818" i="15"/>
  <c r="J1817" i="15"/>
  <c r="J1816" i="15"/>
  <c r="J1815" i="15"/>
  <c r="J1814" i="15"/>
  <c r="J1813" i="15"/>
  <c r="J1812" i="15"/>
  <c r="J1811" i="15"/>
  <c r="J1810" i="15"/>
  <c r="J1809" i="15"/>
  <c r="J1808" i="15"/>
  <c r="J1807" i="15"/>
  <c r="J1806" i="15"/>
  <c r="J1805" i="15"/>
  <c r="J1804" i="15"/>
  <c r="J1803" i="15"/>
  <c r="J1802" i="15"/>
  <c r="J1801" i="15"/>
  <c r="J1800" i="15"/>
  <c r="J1799" i="15"/>
  <c r="J1798" i="15"/>
  <c r="J1797" i="15"/>
  <c r="J1796" i="15"/>
  <c r="J1795" i="15"/>
  <c r="J1794" i="15"/>
  <c r="J1793" i="15"/>
  <c r="J1792" i="15"/>
  <c r="J1791" i="15"/>
  <c r="J1790" i="15"/>
  <c r="J1789" i="15"/>
  <c r="J1788" i="15"/>
  <c r="J1787" i="15"/>
  <c r="J1786" i="15"/>
  <c r="J1785" i="15"/>
  <c r="J1784" i="15"/>
  <c r="J1783" i="15"/>
  <c r="J1782" i="15"/>
  <c r="J1781" i="15"/>
  <c r="J1780" i="15"/>
  <c r="J1779" i="15"/>
  <c r="J1778" i="15"/>
  <c r="J1777" i="15"/>
  <c r="J1776" i="15"/>
  <c r="J1775" i="15"/>
  <c r="J1774" i="15"/>
  <c r="J1773" i="15"/>
  <c r="J1772" i="15"/>
  <c r="J1771" i="15"/>
  <c r="J1770" i="15"/>
  <c r="J1769" i="15"/>
  <c r="J1768" i="15"/>
  <c r="J1767" i="15"/>
  <c r="J1766" i="15"/>
  <c r="J1765" i="15"/>
  <c r="J1764" i="15"/>
  <c r="J1763" i="15"/>
  <c r="J1762" i="15"/>
  <c r="J1761" i="15"/>
  <c r="J1760" i="15"/>
  <c r="J1759" i="15"/>
  <c r="J1758" i="15"/>
  <c r="J1757" i="15"/>
  <c r="J1756" i="15"/>
  <c r="J1755" i="15"/>
  <c r="J1754" i="15"/>
  <c r="J1753" i="15"/>
  <c r="J1752" i="15"/>
  <c r="J1751" i="15"/>
  <c r="J1750" i="15"/>
  <c r="J1749" i="15"/>
  <c r="J1748" i="15"/>
  <c r="J1747" i="15"/>
  <c r="J1746" i="15"/>
  <c r="J1745" i="15"/>
  <c r="J1744" i="15"/>
  <c r="J1743" i="15"/>
  <c r="J1742" i="15"/>
  <c r="J1741" i="15"/>
  <c r="J1740" i="15"/>
  <c r="J1739" i="15"/>
  <c r="J1738" i="15"/>
  <c r="J1737" i="15"/>
  <c r="J1736" i="15"/>
  <c r="J1735" i="15"/>
  <c r="J1734" i="15"/>
  <c r="J1733" i="15"/>
  <c r="J1732" i="15"/>
  <c r="J1731" i="15"/>
  <c r="J1730" i="15"/>
  <c r="J1729" i="15"/>
  <c r="J1728" i="15"/>
  <c r="J1727" i="15"/>
  <c r="J1726" i="15"/>
  <c r="J1725" i="15"/>
  <c r="J1724" i="15"/>
  <c r="J1723" i="15"/>
  <c r="J1722" i="15"/>
  <c r="J1721" i="15"/>
  <c r="J1720" i="15"/>
  <c r="J1719" i="15"/>
  <c r="J1718" i="15"/>
  <c r="J1717" i="15"/>
  <c r="J1716" i="15"/>
  <c r="J1715" i="15"/>
  <c r="J1714" i="15"/>
  <c r="J1713" i="15"/>
  <c r="J1712" i="15"/>
  <c r="J1711" i="15"/>
  <c r="J1710" i="15"/>
  <c r="J1709" i="15"/>
  <c r="J1708" i="15"/>
  <c r="J1707" i="15"/>
  <c r="J1706" i="15"/>
  <c r="J1705" i="15"/>
  <c r="J1704" i="15"/>
  <c r="J1703" i="15"/>
  <c r="J1702" i="15"/>
  <c r="J1701" i="15"/>
  <c r="J1700" i="15"/>
  <c r="J1699" i="15"/>
  <c r="J1698" i="15"/>
  <c r="J1697" i="15"/>
  <c r="J1696" i="15"/>
  <c r="J1695" i="15"/>
  <c r="J1694" i="15"/>
  <c r="J1693" i="15"/>
  <c r="J1692" i="15"/>
  <c r="J1691" i="15"/>
  <c r="J1690" i="15"/>
  <c r="J1689" i="15"/>
  <c r="J1688" i="15"/>
  <c r="J1687" i="15"/>
  <c r="J1686" i="15"/>
  <c r="J1685" i="15"/>
  <c r="J1684" i="15"/>
  <c r="J1683" i="15"/>
  <c r="J1682" i="15"/>
  <c r="J1681" i="15"/>
  <c r="J1680" i="15"/>
  <c r="J1679" i="15"/>
  <c r="J1678" i="15"/>
  <c r="J1677" i="15"/>
  <c r="J1676" i="15"/>
  <c r="J1675" i="15"/>
  <c r="J1674" i="15"/>
  <c r="J1673" i="15"/>
  <c r="J1672" i="15"/>
  <c r="J1671" i="15"/>
  <c r="J1670" i="15"/>
  <c r="J1669" i="15"/>
  <c r="J1668" i="15"/>
  <c r="J1667" i="15"/>
  <c r="J1666" i="15"/>
  <c r="J1665" i="15"/>
  <c r="J1664" i="15"/>
  <c r="J1663" i="15"/>
  <c r="J1662" i="15"/>
  <c r="J1661" i="15"/>
  <c r="J1660" i="15"/>
  <c r="J1659" i="15"/>
  <c r="J1658" i="15"/>
  <c r="J1657" i="15"/>
  <c r="J1656" i="15"/>
  <c r="J1655" i="15"/>
  <c r="J1654" i="15"/>
  <c r="J1653" i="15"/>
  <c r="J1652" i="15"/>
  <c r="J1651" i="15"/>
  <c r="J1650" i="15"/>
  <c r="J1649" i="15"/>
  <c r="J1648" i="15"/>
  <c r="J1647" i="15"/>
  <c r="J1646" i="15"/>
  <c r="J1645" i="15"/>
  <c r="J1644" i="15"/>
  <c r="J1643" i="15"/>
  <c r="J1642" i="15"/>
  <c r="J1641" i="15"/>
  <c r="J1640" i="15"/>
  <c r="J1639" i="15"/>
  <c r="J1638" i="15"/>
  <c r="J1637" i="15"/>
  <c r="J1636" i="15"/>
  <c r="J1635" i="15"/>
  <c r="J1634" i="15"/>
  <c r="J1633" i="15"/>
  <c r="J1632" i="15"/>
  <c r="J1631" i="15"/>
  <c r="J1630" i="15"/>
  <c r="J1629" i="15"/>
  <c r="J1628" i="15"/>
  <c r="J1627" i="15"/>
  <c r="J1626" i="15"/>
  <c r="J1625" i="15"/>
  <c r="J1624" i="15"/>
  <c r="J1623" i="15"/>
  <c r="J1622" i="15"/>
  <c r="J1621" i="15"/>
  <c r="J1620" i="15"/>
  <c r="J1619" i="15"/>
  <c r="J1618" i="15"/>
  <c r="J1617" i="15"/>
  <c r="J1616" i="15"/>
  <c r="J1615" i="15"/>
  <c r="J1614" i="15"/>
  <c r="J1613" i="15"/>
  <c r="J1612" i="15"/>
  <c r="J1611" i="15"/>
  <c r="J1610" i="15"/>
  <c r="J1609" i="15"/>
  <c r="J1608" i="15"/>
  <c r="J1607" i="15"/>
  <c r="J1606" i="15"/>
  <c r="J1605" i="15"/>
  <c r="J1604" i="15"/>
  <c r="J1603" i="15"/>
  <c r="J1602" i="15"/>
  <c r="J1601" i="15"/>
  <c r="J1600" i="15"/>
  <c r="J1599" i="15"/>
  <c r="J1598" i="15"/>
  <c r="J1597" i="15"/>
  <c r="J1596" i="15"/>
  <c r="J1595" i="15"/>
  <c r="J1594" i="15"/>
  <c r="J1593" i="15"/>
  <c r="J1592" i="15"/>
  <c r="J1591" i="15"/>
  <c r="J1590" i="15"/>
  <c r="J1589" i="15"/>
  <c r="J1588" i="15"/>
  <c r="J1587" i="15"/>
  <c r="J1586" i="15"/>
  <c r="J1585" i="15"/>
  <c r="J1584" i="15"/>
  <c r="J1583" i="15"/>
  <c r="J1582" i="15"/>
  <c r="J1581" i="15"/>
  <c r="J1580" i="15"/>
  <c r="J1579" i="15"/>
  <c r="J1578" i="15"/>
  <c r="J1577" i="15"/>
  <c r="J1576" i="15"/>
  <c r="J1575" i="15"/>
  <c r="J1574" i="15"/>
  <c r="J1573" i="15"/>
  <c r="J1572" i="15"/>
  <c r="J1571" i="15"/>
  <c r="J1570" i="15"/>
  <c r="J1569" i="15"/>
  <c r="J1568" i="15"/>
  <c r="J1567" i="15"/>
  <c r="J1566" i="15"/>
  <c r="J1565" i="15"/>
  <c r="J1564" i="15"/>
  <c r="J1563" i="15"/>
  <c r="J1562" i="15"/>
  <c r="J1561" i="15"/>
  <c r="J1560" i="15"/>
  <c r="J1559" i="15"/>
  <c r="J1558" i="15"/>
  <c r="J1557" i="15"/>
  <c r="J1556" i="15"/>
  <c r="J1555" i="15"/>
  <c r="J1554" i="15"/>
  <c r="J1553" i="15"/>
  <c r="J1552" i="15"/>
  <c r="J1551" i="15"/>
  <c r="J1550" i="15"/>
  <c r="J1549" i="15"/>
  <c r="J1548" i="15"/>
  <c r="J1547" i="15"/>
  <c r="J1546" i="15"/>
  <c r="J1545" i="15"/>
  <c r="J1544" i="15"/>
  <c r="J1543" i="15"/>
  <c r="J1542" i="15"/>
  <c r="J1541" i="15"/>
  <c r="J1540" i="15"/>
  <c r="J1539" i="15"/>
  <c r="J1538" i="15"/>
  <c r="J1537" i="15"/>
  <c r="J1536" i="15"/>
  <c r="J1535" i="15"/>
  <c r="J1534" i="15"/>
  <c r="J1533" i="15"/>
  <c r="J1532" i="15"/>
  <c r="J1531" i="15"/>
  <c r="J1530" i="15"/>
  <c r="J1529" i="15"/>
  <c r="J1528" i="15"/>
  <c r="J1527" i="15"/>
  <c r="J1526" i="15"/>
  <c r="J1525" i="15"/>
  <c r="J1524" i="15"/>
  <c r="J1523" i="15"/>
  <c r="J1522" i="15"/>
  <c r="J1521" i="15"/>
  <c r="J1520" i="15"/>
  <c r="J1519" i="15"/>
  <c r="J1518" i="15"/>
  <c r="J1517" i="15"/>
  <c r="J1516" i="15"/>
  <c r="J1515" i="15"/>
  <c r="J1514" i="15"/>
  <c r="J1513" i="15"/>
  <c r="J1512" i="15"/>
  <c r="J1511" i="15"/>
  <c r="J1510" i="15"/>
  <c r="J1509" i="15"/>
  <c r="J1508" i="15"/>
  <c r="J1507" i="15"/>
  <c r="J1506" i="15"/>
  <c r="J1505" i="15"/>
  <c r="J1504" i="15"/>
  <c r="J1503" i="15"/>
  <c r="J1502" i="15"/>
  <c r="J1501" i="15"/>
  <c r="J1500" i="15"/>
  <c r="J1499" i="15"/>
  <c r="J1498" i="15"/>
  <c r="J1497" i="15"/>
  <c r="J1496" i="15"/>
  <c r="J1495" i="15"/>
  <c r="J1494" i="15"/>
  <c r="J1493" i="15"/>
  <c r="J1492" i="15"/>
  <c r="J1491" i="15"/>
  <c r="J1490" i="15"/>
  <c r="J1489" i="15"/>
  <c r="J1488" i="15"/>
  <c r="J1487" i="15"/>
  <c r="J1486" i="15"/>
  <c r="J1485" i="15"/>
  <c r="J1484" i="15"/>
  <c r="J1483" i="15"/>
  <c r="J1482" i="15"/>
  <c r="J1481" i="15"/>
  <c r="J1480" i="15"/>
  <c r="J1479" i="15"/>
  <c r="J1478" i="15"/>
  <c r="J1477" i="15"/>
  <c r="J1476" i="15"/>
  <c r="J1475" i="15"/>
  <c r="J1474" i="15"/>
  <c r="J1473" i="15"/>
  <c r="J1472" i="15"/>
  <c r="J1471" i="15"/>
  <c r="J1470" i="15"/>
  <c r="J1469" i="15"/>
  <c r="J1468" i="15"/>
  <c r="J1467" i="15"/>
  <c r="J1466" i="15"/>
  <c r="J1465" i="15"/>
  <c r="J1464" i="15"/>
  <c r="J1463" i="15"/>
  <c r="J1462" i="15"/>
  <c r="J1461" i="15"/>
  <c r="J1460" i="15"/>
  <c r="J1459" i="15"/>
  <c r="J1458" i="15"/>
  <c r="J1457" i="15"/>
  <c r="J1456" i="15"/>
  <c r="J1455" i="15"/>
  <c r="J1454" i="15"/>
  <c r="J1453" i="15"/>
  <c r="J1452" i="15"/>
  <c r="J1451" i="15"/>
  <c r="J1450" i="15"/>
  <c r="J1449" i="15"/>
  <c r="J1448" i="15"/>
  <c r="J1447" i="15"/>
  <c r="J1446" i="15"/>
  <c r="J1445" i="15"/>
  <c r="J1444" i="15"/>
  <c r="J1443" i="15"/>
  <c r="J1442" i="15"/>
  <c r="J1441" i="15"/>
  <c r="J1440" i="15"/>
  <c r="J1439" i="15"/>
  <c r="J1438" i="15"/>
  <c r="J1437" i="15"/>
  <c r="J1436" i="15"/>
  <c r="J1435" i="15"/>
  <c r="J1434" i="15"/>
  <c r="J1433" i="15"/>
  <c r="J1432" i="15"/>
  <c r="J1431" i="15"/>
  <c r="J1430" i="15"/>
  <c r="J1429" i="15"/>
  <c r="J1428" i="15"/>
  <c r="J1427" i="15"/>
  <c r="J1426" i="15"/>
  <c r="J1425" i="15"/>
  <c r="J1424" i="15"/>
  <c r="J1423" i="15"/>
  <c r="J1422" i="15"/>
  <c r="J1421" i="15"/>
  <c r="J1420" i="15"/>
  <c r="J1419" i="15"/>
  <c r="J1418" i="15"/>
  <c r="J1417" i="15"/>
  <c r="J1416" i="15"/>
  <c r="J1415" i="15"/>
  <c r="J1414" i="15"/>
  <c r="J1413" i="15"/>
  <c r="J1412" i="15"/>
  <c r="J1411" i="15"/>
  <c r="J1410" i="15"/>
  <c r="J1409" i="15"/>
  <c r="J1408" i="15"/>
  <c r="J1407" i="15"/>
  <c r="J1406" i="15"/>
  <c r="J1405" i="15"/>
  <c r="J1404" i="15"/>
  <c r="J1403" i="15"/>
  <c r="J1402" i="15"/>
  <c r="J1401" i="15"/>
  <c r="J1400" i="15"/>
  <c r="J1399" i="15"/>
  <c r="J1398" i="15"/>
  <c r="J1397" i="15"/>
  <c r="J1396" i="15"/>
  <c r="J1395" i="15"/>
  <c r="J1394" i="15"/>
  <c r="J1393" i="15"/>
  <c r="J1392" i="15"/>
  <c r="J1391" i="15"/>
  <c r="J1390" i="15"/>
  <c r="J1389" i="15"/>
  <c r="J1388" i="15"/>
  <c r="J1387" i="15"/>
  <c r="J1386" i="15"/>
  <c r="J1385" i="15"/>
  <c r="J1384" i="15"/>
  <c r="J1383" i="15"/>
  <c r="J1382" i="15"/>
  <c r="J1381" i="15"/>
  <c r="J1380" i="15"/>
  <c r="J1379" i="15"/>
  <c r="J1378" i="15"/>
  <c r="J1377" i="15"/>
  <c r="J1376" i="15"/>
  <c r="J1375" i="15"/>
  <c r="J1374" i="15"/>
  <c r="J1373" i="15"/>
  <c r="J1372" i="15"/>
  <c r="J1371" i="15"/>
  <c r="J1370" i="15"/>
  <c r="J1369" i="15"/>
  <c r="J1368" i="15"/>
  <c r="J1367" i="15"/>
  <c r="J1366" i="15"/>
  <c r="J1365" i="15"/>
  <c r="J1364" i="15"/>
  <c r="J1363" i="15"/>
  <c r="J1362" i="15"/>
  <c r="J1361" i="15"/>
  <c r="J1360" i="15"/>
  <c r="J1359" i="15"/>
  <c r="J1358" i="15"/>
  <c r="J1357" i="15"/>
  <c r="J1356" i="15"/>
  <c r="J1355" i="15"/>
  <c r="J1354" i="15"/>
  <c r="J1353" i="15"/>
  <c r="J1352" i="15"/>
  <c r="J1351" i="15"/>
  <c r="J1350" i="15"/>
  <c r="J1349" i="15"/>
  <c r="J1348" i="15"/>
  <c r="J1347" i="15"/>
  <c r="J1346" i="15"/>
  <c r="J1345" i="15"/>
  <c r="J1344" i="15"/>
  <c r="J1343" i="15"/>
  <c r="J1342" i="15"/>
  <c r="J1341" i="15"/>
  <c r="J1340" i="15"/>
  <c r="J1339" i="15"/>
  <c r="J1338" i="15"/>
  <c r="J1337" i="15"/>
  <c r="J1336" i="15"/>
  <c r="J1335" i="15"/>
  <c r="J1334" i="15"/>
  <c r="J1333" i="15"/>
  <c r="J1332" i="15"/>
  <c r="J1331" i="15"/>
  <c r="J1330" i="15"/>
  <c r="J1329" i="15"/>
  <c r="J1328" i="15"/>
  <c r="J1327" i="15"/>
  <c r="J1326" i="15"/>
  <c r="J1325" i="15"/>
  <c r="J1324" i="15"/>
  <c r="J1323" i="15"/>
  <c r="J1322" i="15"/>
  <c r="J1321" i="15"/>
  <c r="J1320" i="15"/>
  <c r="J1319" i="15"/>
  <c r="J1318" i="15"/>
  <c r="J1317" i="15"/>
  <c r="J1316" i="15"/>
  <c r="J1315" i="15"/>
  <c r="J1314" i="15"/>
  <c r="J1313" i="15"/>
  <c r="J1312" i="15"/>
  <c r="J1311" i="15"/>
  <c r="J1310" i="15"/>
  <c r="J1309" i="15"/>
  <c r="J1308" i="15"/>
  <c r="J1307" i="15"/>
  <c r="J1306" i="15"/>
  <c r="J1305" i="15"/>
  <c r="J1304" i="15"/>
  <c r="J1303" i="15"/>
  <c r="J1302" i="15"/>
  <c r="J1301" i="15"/>
  <c r="J1300" i="15"/>
  <c r="J1299" i="15"/>
  <c r="J1298" i="15"/>
  <c r="J1297" i="15"/>
  <c r="J1296" i="15"/>
  <c r="J1295" i="15"/>
  <c r="J1294" i="15"/>
  <c r="J1293" i="15"/>
  <c r="J1292" i="15"/>
  <c r="J1291" i="15"/>
  <c r="J1290" i="15"/>
  <c r="J1289" i="15"/>
  <c r="J1288" i="15"/>
  <c r="J1287" i="15"/>
  <c r="J1286" i="15"/>
  <c r="J1285" i="15"/>
  <c r="J1284" i="15"/>
  <c r="J1283" i="15"/>
  <c r="J1282" i="15"/>
  <c r="J1281" i="15"/>
  <c r="J1280" i="15"/>
  <c r="J1279" i="15"/>
  <c r="J1278" i="15"/>
  <c r="J1277" i="15"/>
  <c r="J1276" i="15"/>
  <c r="J1275" i="15"/>
  <c r="J1274" i="15"/>
  <c r="J1273" i="15"/>
  <c r="J1272" i="15"/>
  <c r="J1271" i="15"/>
  <c r="J1270" i="15"/>
  <c r="J1269" i="15"/>
  <c r="J1268" i="15"/>
  <c r="J1267" i="15"/>
  <c r="J1266" i="15"/>
  <c r="J1265" i="15"/>
  <c r="J1264" i="15"/>
  <c r="J1263" i="15"/>
  <c r="J1262" i="15"/>
  <c r="J1261" i="15"/>
  <c r="J1260" i="15"/>
  <c r="J1259" i="15"/>
  <c r="J1258" i="15"/>
  <c r="J1257" i="15"/>
  <c r="J1256" i="15"/>
  <c r="J1255" i="15"/>
  <c r="J1254" i="15"/>
  <c r="J1253" i="15"/>
  <c r="J1252" i="15"/>
  <c r="J1251" i="15"/>
  <c r="J1250" i="15"/>
  <c r="J1249" i="15"/>
  <c r="J1248" i="15"/>
  <c r="J1247" i="15"/>
  <c r="J1246" i="15"/>
  <c r="J1245" i="15"/>
  <c r="J1244" i="15"/>
  <c r="J1243" i="15"/>
  <c r="J1242" i="15"/>
  <c r="J1241" i="15"/>
  <c r="J1240" i="15"/>
  <c r="J1239" i="15"/>
  <c r="J1238" i="15"/>
  <c r="J1237" i="15"/>
  <c r="J1236" i="15"/>
  <c r="J1235" i="15"/>
  <c r="J1234" i="15"/>
  <c r="J1233" i="15"/>
  <c r="J1232" i="15"/>
  <c r="J1231" i="15"/>
  <c r="J1230" i="15"/>
  <c r="J1229" i="15"/>
  <c r="J1228" i="15"/>
  <c r="J1227" i="15"/>
  <c r="J1226" i="15"/>
  <c r="J1225" i="15"/>
  <c r="J1224" i="15"/>
  <c r="J1223" i="15"/>
  <c r="J1222" i="15"/>
  <c r="J1221" i="15"/>
  <c r="J1220" i="15"/>
  <c r="J1219" i="15"/>
  <c r="J1218" i="15"/>
  <c r="J1217" i="15"/>
  <c r="J1216" i="15"/>
  <c r="J1215" i="15"/>
  <c r="J1214" i="15"/>
  <c r="J1213" i="15"/>
  <c r="J1212" i="15"/>
  <c r="J1211" i="15"/>
  <c r="J1210" i="15"/>
  <c r="J1209" i="15"/>
  <c r="J1208" i="15"/>
  <c r="J1207" i="15"/>
  <c r="J1206" i="15"/>
  <c r="J1205" i="15"/>
  <c r="J1204" i="15"/>
  <c r="J1203" i="15"/>
  <c r="J1202" i="15"/>
  <c r="J1201" i="15"/>
  <c r="J1200" i="15"/>
  <c r="J1199" i="15"/>
  <c r="J1198" i="15"/>
  <c r="J1197" i="15"/>
  <c r="J1196" i="15"/>
  <c r="J1195" i="15"/>
  <c r="J1194" i="15"/>
  <c r="J1193" i="15"/>
  <c r="J1192" i="15"/>
  <c r="J1191" i="15"/>
  <c r="J1190" i="15"/>
  <c r="J1189" i="15"/>
  <c r="J1188" i="15"/>
  <c r="J1187" i="15"/>
  <c r="J1186" i="15"/>
  <c r="J1185" i="15"/>
  <c r="J1184" i="15"/>
  <c r="J1183" i="15"/>
  <c r="J1182" i="15"/>
  <c r="J1181" i="15"/>
  <c r="J1180" i="15"/>
  <c r="J1179" i="15"/>
  <c r="J1178" i="15"/>
  <c r="J1177" i="15"/>
  <c r="J1176" i="15"/>
  <c r="J1175" i="15"/>
  <c r="J1174" i="15"/>
  <c r="J1173" i="15"/>
  <c r="J1172" i="15"/>
  <c r="J1171" i="15"/>
  <c r="J1170" i="15"/>
  <c r="J1169" i="15"/>
  <c r="J1168" i="15"/>
  <c r="J1167" i="15"/>
  <c r="J1166" i="15"/>
  <c r="J1165" i="15"/>
  <c r="J1164" i="15"/>
  <c r="J1163" i="15"/>
  <c r="J1162" i="15"/>
  <c r="J1161" i="15"/>
  <c r="J1160" i="15"/>
  <c r="J1159" i="15"/>
  <c r="J1158" i="15"/>
  <c r="J1157" i="15"/>
  <c r="J1156" i="15"/>
  <c r="J1155" i="15"/>
  <c r="J1154" i="15"/>
  <c r="J1153" i="15"/>
  <c r="J1152" i="15"/>
  <c r="J1151" i="15"/>
  <c r="J1150" i="15"/>
  <c r="J1149" i="15"/>
  <c r="J1148" i="15"/>
  <c r="J1147" i="15"/>
  <c r="J1146" i="15"/>
  <c r="J1145" i="15"/>
  <c r="J1144" i="15"/>
  <c r="J1143" i="15"/>
  <c r="J1142" i="15"/>
  <c r="J1141" i="15"/>
  <c r="J1140" i="15"/>
  <c r="J1139" i="15"/>
  <c r="J1138" i="15"/>
  <c r="J1137" i="15"/>
  <c r="J1136" i="15"/>
  <c r="J1135" i="15"/>
  <c r="J1134" i="15"/>
  <c r="J1133" i="15"/>
  <c r="J1132" i="15"/>
  <c r="J1131" i="15"/>
  <c r="J1130" i="15"/>
  <c r="J1129" i="15"/>
  <c r="J1128" i="15"/>
  <c r="J1127" i="15"/>
  <c r="J1126" i="15"/>
  <c r="J1125" i="15"/>
  <c r="J1124" i="15"/>
  <c r="J1123" i="15"/>
  <c r="J1122" i="15"/>
  <c r="J1121" i="15"/>
  <c r="J1120" i="15"/>
  <c r="J1119" i="15"/>
  <c r="J1118" i="15"/>
  <c r="J1117" i="15"/>
  <c r="J1116" i="15"/>
  <c r="J1115" i="15"/>
  <c r="J1114" i="15"/>
  <c r="J1113" i="15"/>
  <c r="J1112" i="15"/>
  <c r="J1111" i="15"/>
  <c r="J1110" i="15"/>
  <c r="J1109" i="15"/>
  <c r="J1108" i="15"/>
  <c r="J1107" i="15"/>
  <c r="J1106" i="15"/>
  <c r="J1105" i="15"/>
  <c r="J1104" i="15"/>
  <c r="J1103" i="15"/>
  <c r="J1102" i="15"/>
  <c r="J1101" i="15"/>
  <c r="J1100" i="15"/>
  <c r="J1099" i="15"/>
  <c r="J1098" i="15"/>
  <c r="J1097" i="15"/>
  <c r="J1096" i="15"/>
  <c r="J1095" i="15"/>
  <c r="J1094" i="15"/>
  <c r="J1093" i="15"/>
  <c r="J1092" i="15"/>
  <c r="J1091" i="15"/>
  <c r="J1090" i="15"/>
  <c r="J1089" i="15"/>
  <c r="J1088" i="15"/>
  <c r="J1087" i="15"/>
  <c r="J1086" i="15"/>
  <c r="J1085" i="15"/>
  <c r="J1084" i="15"/>
  <c r="J1083" i="15"/>
  <c r="J1082" i="15"/>
  <c r="J1081" i="15"/>
  <c r="J1080" i="15"/>
  <c r="J1079" i="15"/>
  <c r="J1078" i="15"/>
  <c r="J1077" i="15"/>
  <c r="J1076" i="15"/>
  <c r="J1075" i="15"/>
  <c r="J1074" i="15"/>
  <c r="J1073" i="15"/>
  <c r="J1072" i="15"/>
  <c r="J1071" i="15"/>
  <c r="J1070" i="15"/>
  <c r="J1069" i="15"/>
  <c r="J1068" i="15"/>
  <c r="J1067" i="15"/>
  <c r="J1066" i="15"/>
  <c r="J1065" i="15"/>
  <c r="J1064" i="15"/>
  <c r="J1063" i="15"/>
  <c r="J1062" i="15"/>
  <c r="J1061" i="15"/>
  <c r="J1060" i="15"/>
  <c r="J1059" i="15"/>
  <c r="J1058" i="15"/>
  <c r="J1057" i="15"/>
  <c r="J1056" i="15"/>
  <c r="J1055" i="15"/>
  <c r="J1054" i="15"/>
  <c r="J1053" i="15"/>
  <c r="J1052" i="15"/>
  <c r="J1051" i="15"/>
  <c r="J1050" i="15"/>
  <c r="J1049" i="15"/>
  <c r="J1048" i="15"/>
  <c r="J1047" i="15"/>
  <c r="J1046" i="15"/>
  <c r="J1045" i="15"/>
  <c r="J1044" i="15"/>
  <c r="J1043" i="15"/>
  <c r="J1042" i="15"/>
  <c r="J1041" i="15"/>
  <c r="J1040" i="15"/>
  <c r="J1039" i="15"/>
  <c r="J1038" i="15"/>
  <c r="J1037" i="15"/>
  <c r="J1036" i="15"/>
  <c r="J1035" i="15"/>
  <c r="J1034" i="15"/>
  <c r="J1033" i="15"/>
  <c r="J1032" i="15"/>
  <c r="J1031" i="15"/>
  <c r="J1030" i="15"/>
  <c r="J1029" i="15"/>
  <c r="J1028" i="15"/>
  <c r="J1027" i="15"/>
  <c r="J1026" i="15"/>
  <c r="J1025" i="15"/>
  <c r="J1024" i="15"/>
  <c r="J1023" i="15"/>
  <c r="J1022" i="15"/>
  <c r="J1021" i="15"/>
  <c r="J1020" i="15"/>
  <c r="J1019" i="15"/>
  <c r="J1018" i="15"/>
  <c r="J1017" i="15"/>
  <c r="J1016" i="15"/>
  <c r="J1015" i="15"/>
  <c r="J1014" i="15"/>
  <c r="J1013" i="15"/>
  <c r="J1012" i="15"/>
  <c r="J1011" i="15"/>
  <c r="J1010" i="15"/>
  <c r="J1009" i="15"/>
  <c r="J1008" i="15"/>
  <c r="J1007" i="15"/>
  <c r="J1006" i="15"/>
  <c r="J1005" i="15"/>
  <c r="J1004" i="15"/>
  <c r="J1003" i="15"/>
  <c r="J1002" i="15"/>
  <c r="J1001" i="15"/>
  <c r="J1000" i="15"/>
  <c r="J999" i="15"/>
  <c r="J998" i="15"/>
  <c r="J997" i="15"/>
  <c r="J996" i="15"/>
  <c r="J995" i="15"/>
  <c r="J994" i="15"/>
  <c r="J993" i="15"/>
  <c r="J992" i="15"/>
  <c r="J991" i="15"/>
  <c r="J990" i="15"/>
  <c r="J989" i="15"/>
  <c r="J988" i="15"/>
  <c r="J987" i="15"/>
  <c r="J986" i="15"/>
  <c r="J985" i="15"/>
  <c r="J984" i="15"/>
  <c r="J983" i="15"/>
  <c r="J982" i="15"/>
  <c r="J981" i="15"/>
  <c r="J980" i="15"/>
  <c r="J979" i="15"/>
  <c r="J978" i="15"/>
  <c r="J977" i="15"/>
  <c r="J976" i="15"/>
  <c r="J975" i="15"/>
  <c r="J974" i="15"/>
  <c r="J973" i="15"/>
  <c r="J972" i="15"/>
  <c r="J971" i="15"/>
  <c r="J970" i="15"/>
  <c r="J969" i="15"/>
  <c r="J968" i="15"/>
  <c r="J967" i="15"/>
  <c r="J966" i="15"/>
  <c r="J965" i="15"/>
  <c r="J964" i="15"/>
  <c r="J963" i="15"/>
  <c r="J962" i="15"/>
  <c r="J961" i="15"/>
  <c r="J960" i="15"/>
  <c r="J959" i="15"/>
  <c r="J958" i="15"/>
  <c r="J957" i="15"/>
  <c r="J956" i="15"/>
  <c r="J955" i="15"/>
  <c r="J954" i="15"/>
  <c r="J953" i="15"/>
  <c r="J952" i="15"/>
  <c r="J951" i="15"/>
  <c r="J950" i="15"/>
  <c r="J949" i="15"/>
  <c r="J948" i="15"/>
  <c r="J947" i="15"/>
  <c r="J946" i="15"/>
  <c r="J945" i="15"/>
  <c r="J944" i="15"/>
  <c r="J943" i="15"/>
  <c r="J942" i="15"/>
  <c r="J941" i="15"/>
  <c r="J940" i="15"/>
  <c r="J939" i="15"/>
  <c r="J938" i="15"/>
  <c r="J937" i="15"/>
  <c r="J936" i="15"/>
  <c r="J935" i="15"/>
  <c r="J934" i="15"/>
  <c r="J933" i="15"/>
  <c r="J932" i="15"/>
  <c r="J931" i="15"/>
  <c r="J930" i="15"/>
  <c r="J929" i="15"/>
  <c r="J928" i="15"/>
  <c r="J927" i="15"/>
  <c r="J926" i="15"/>
  <c r="J925" i="15"/>
  <c r="J924" i="15"/>
  <c r="J923" i="15"/>
  <c r="J922" i="15"/>
  <c r="J921" i="15"/>
  <c r="J920" i="15"/>
  <c r="J919" i="15"/>
  <c r="J918" i="15"/>
  <c r="J917" i="15"/>
  <c r="J916" i="15"/>
  <c r="J915" i="15"/>
  <c r="J914" i="15"/>
  <c r="J913" i="15"/>
  <c r="J912" i="15"/>
  <c r="J911" i="15"/>
  <c r="J910" i="15"/>
  <c r="J909" i="15"/>
  <c r="J908" i="15"/>
  <c r="J907" i="15"/>
  <c r="J906" i="15"/>
  <c r="J905" i="15"/>
  <c r="J904" i="15"/>
  <c r="J903" i="15"/>
  <c r="J902" i="15"/>
  <c r="J901" i="15"/>
  <c r="J900" i="15"/>
  <c r="J899" i="15"/>
  <c r="J898" i="15"/>
  <c r="J897" i="15"/>
  <c r="J896" i="15"/>
  <c r="J895" i="15"/>
  <c r="J894" i="15"/>
  <c r="J893" i="15"/>
  <c r="J892" i="15"/>
  <c r="J891" i="15"/>
  <c r="J890" i="15"/>
  <c r="J889" i="15"/>
  <c r="J888" i="15"/>
  <c r="J887" i="15"/>
  <c r="J886" i="15"/>
  <c r="J885" i="15"/>
  <c r="J884" i="15"/>
  <c r="J883" i="15"/>
  <c r="J882" i="15"/>
  <c r="J881" i="15"/>
  <c r="J880" i="15"/>
  <c r="J879" i="15"/>
  <c r="J878" i="15"/>
  <c r="J877" i="15"/>
  <c r="J876" i="15"/>
  <c r="J875" i="15"/>
  <c r="J874" i="15"/>
  <c r="J873" i="15"/>
  <c r="J872" i="15"/>
  <c r="J871" i="15"/>
  <c r="J870" i="15"/>
  <c r="J869" i="15"/>
  <c r="J868" i="15"/>
  <c r="J867" i="15"/>
  <c r="J866" i="15"/>
  <c r="J865" i="15"/>
  <c r="J864" i="15"/>
  <c r="J863" i="15"/>
  <c r="J862" i="15"/>
  <c r="J861" i="15"/>
  <c r="J860" i="15"/>
  <c r="J859" i="15"/>
  <c r="J858" i="15"/>
  <c r="J857" i="15"/>
  <c r="J856" i="15"/>
  <c r="J855" i="15"/>
  <c r="J854" i="15"/>
  <c r="J853" i="15"/>
  <c r="J852" i="15"/>
  <c r="J851" i="15"/>
  <c r="J850" i="15"/>
  <c r="J849" i="15"/>
  <c r="J848" i="15"/>
  <c r="J847" i="15"/>
  <c r="J846" i="15"/>
  <c r="J845" i="15"/>
  <c r="J844" i="15"/>
  <c r="J843" i="15"/>
  <c r="J842" i="15"/>
  <c r="J841" i="15"/>
  <c r="J840" i="15"/>
  <c r="J839" i="15"/>
  <c r="J838" i="15"/>
  <c r="J837" i="15"/>
  <c r="J836" i="15"/>
  <c r="J835" i="15"/>
  <c r="J834" i="15"/>
  <c r="J833" i="15"/>
  <c r="J832" i="15"/>
  <c r="J831" i="15"/>
  <c r="J830" i="15"/>
  <c r="J829" i="15"/>
  <c r="J828" i="15"/>
  <c r="J827" i="15"/>
  <c r="J826" i="15"/>
  <c r="J825" i="15"/>
  <c r="J824" i="15"/>
  <c r="J823" i="15"/>
  <c r="J822" i="15"/>
  <c r="J821" i="15"/>
  <c r="J820" i="15"/>
  <c r="J819" i="15"/>
  <c r="J818" i="15"/>
  <c r="J817" i="15"/>
  <c r="J816" i="15"/>
  <c r="J815" i="15"/>
  <c r="J814" i="15"/>
  <c r="J813" i="15"/>
  <c r="J812" i="15"/>
  <c r="J811" i="15"/>
  <c r="J810" i="15"/>
  <c r="J809" i="15"/>
  <c r="J808" i="15"/>
  <c r="J807" i="15"/>
  <c r="J806" i="15"/>
  <c r="J805" i="15"/>
  <c r="J804" i="15"/>
  <c r="J803" i="15"/>
  <c r="J802" i="15"/>
  <c r="J801" i="15"/>
  <c r="J800" i="15"/>
  <c r="J799" i="15"/>
  <c r="J798" i="15"/>
  <c r="J797" i="15"/>
  <c r="J796" i="15"/>
  <c r="J795" i="15"/>
  <c r="J794" i="15"/>
  <c r="J793" i="15"/>
  <c r="J792" i="15"/>
  <c r="J791" i="15"/>
  <c r="J790" i="15"/>
  <c r="J789" i="15"/>
  <c r="J788" i="15"/>
  <c r="J787" i="15"/>
  <c r="J786" i="15"/>
  <c r="J785" i="15"/>
  <c r="J784" i="15"/>
  <c r="J783" i="15"/>
  <c r="J782" i="15"/>
  <c r="J781" i="15"/>
  <c r="J780" i="15"/>
  <c r="J779" i="15"/>
  <c r="J778" i="15"/>
  <c r="J777" i="15"/>
  <c r="J776" i="15"/>
  <c r="J775" i="15"/>
  <c r="J774" i="15"/>
  <c r="J773" i="15"/>
  <c r="J772" i="15"/>
  <c r="J771" i="15"/>
  <c r="J770" i="15"/>
  <c r="J769" i="15"/>
  <c r="J768" i="15"/>
  <c r="J767" i="15"/>
  <c r="J766" i="15"/>
  <c r="J765" i="15"/>
  <c r="J764" i="15"/>
  <c r="J763" i="15"/>
  <c r="J762" i="15"/>
  <c r="J761" i="15"/>
  <c r="J760" i="15"/>
  <c r="J759" i="15"/>
  <c r="J758" i="15"/>
  <c r="J757" i="15"/>
  <c r="J756" i="15"/>
  <c r="J755" i="15"/>
  <c r="J754" i="15"/>
  <c r="J753" i="15"/>
  <c r="J752" i="15"/>
  <c r="J751" i="15"/>
  <c r="J750" i="15"/>
  <c r="J749" i="15"/>
  <c r="J748" i="15"/>
  <c r="J747" i="15"/>
  <c r="J746" i="15"/>
  <c r="J745" i="15"/>
  <c r="J744" i="15"/>
  <c r="J743" i="15"/>
  <c r="J742" i="15"/>
  <c r="J741" i="15"/>
  <c r="J740" i="15"/>
  <c r="J739" i="15"/>
  <c r="J738" i="15"/>
  <c r="J737" i="15"/>
  <c r="J736" i="15"/>
  <c r="J735" i="15"/>
  <c r="J734" i="15"/>
  <c r="J733" i="15"/>
  <c r="J732" i="15"/>
  <c r="J731" i="15"/>
  <c r="J730" i="15"/>
  <c r="J729" i="15"/>
  <c r="J728" i="15"/>
  <c r="J727" i="15"/>
  <c r="J726" i="15"/>
  <c r="J725" i="15"/>
  <c r="J724" i="15"/>
  <c r="J723" i="15"/>
  <c r="J722" i="15"/>
  <c r="J721" i="15"/>
  <c r="J720" i="15"/>
  <c r="J719" i="15"/>
  <c r="J718" i="15"/>
  <c r="J717" i="15"/>
  <c r="J716" i="15"/>
  <c r="J715" i="15"/>
  <c r="J714" i="15"/>
  <c r="J713" i="15"/>
  <c r="J712" i="15"/>
  <c r="J711" i="15"/>
  <c r="J710" i="15"/>
  <c r="J709" i="15"/>
  <c r="J708" i="15"/>
  <c r="J707" i="15"/>
  <c r="J706" i="15"/>
  <c r="J705" i="15"/>
  <c r="J704" i="15"/>
  <c r="J703" i="15"/>
  <c r="J702" i="15"/>
  <c r="J701" i="15"/>
  <c r="J700" i="15"/>
  <c r="J699" i="15"/>
  <c r="J698" i="15"/>
  <c r="J697" i="15"/>
  <c r="J696" i="15"/>
  <c r="J695" i="15"/>
  <c r="J694" i="15"/>
  <c r="J693" i="15"/>
  <c r="J692" i="15"/>
  <c r="J691" i="15"/>
  <c r="J690" i="15"/>
  <c r="J689" i="15"/>
  <c r="J688" i="15"/>
  <c r="J687" i="15"/>
  <c r="J686" i="15"/>
  <c r="J685" i="15"/>
  <c r="J684" i="15"/>
  <c r="J683" i="15"/>
  <c r="J682" i="15"/>
  <c r="J681" i="15"/>
  <c r="J680" i="15"/>
  <c r="J679" i="15"/>
  <c r="J678" i="15"/>
  <c r="J677" i="15"/>
  <c r="J676" i="15"/>
  <c r="J675" i="15"/>
  <c r="J674" i="15"/>
  <c r="J673" i="15"/>
  <c r="J672" i="15"/>
  <c r="J671" i="15"/>
  <c r="J670" i="15"/>
  <c r="J669" i="15"/>
  <c r="J668" i="15"/>
  <c r="J667" i="15"/>
  <c r="J666" i="15"/>
  <c r="J665" i="15"/>
  <c r="J664" i="15"/>
  <c r="J663" i="15"/>
  <c r="J662" i="15"/>
  <c r="J661" i="15"/>
  <c r="J660" i="15"/>
  <c r="J659" i="15"/>
  <c r="J658" i="15"/>
  <c r="J657" i="15"/>
  <c r="J656" i="15"/>
  <c r="J655" i="15"/>
  <c r="J654" i="15"/>
  <c r="J653" i="15"/>
  <c r="J652" i="15"/>
  <c r="J651" i="15"/>
  <c r="J650" i="15"/>
  <c r="J649" i="15"/>
  <c r="J648" i="15"/>
  <c r="J647" i="15"/>
  <c r="J646" i="15"/>
  <c r="J645" i="15"/>
  <c r="J644" i="15"/>
  <c r="J643" i="15"/>
  <c r="J642" i="15"/>
  <c r="J641" i="15"/>
  <c r="J640" i="15"/>
  <c r="J639" i="15"/>
  <c r="J638" i="15"/>
  <c r="J637" i="15"/>
  <c r="J636" i="15"/>
  <c r="J635" i="15"/>
  <c r="J634" i="15"/>
  <c r="J633" i="15"/>
  <c r="J632" i="15"/>
  <c r="J631" i="15"/>
  <c r="J630" i="15"/>
  <c r="J629" i="15"/>
  <c r="J628" i="15"/>
  <c r="J627" i="15"/>
  <c r="J626" i="15"/>
  <c r="J625" i="15"/>
  <c r="J624" i="15"/>
  <c r="J623" i="15"/>
  <c r="J622" i="15"/>
  <c r="J621" i="15"/>
  <c r="J620" i="15"/>
  <c r="J619" i="15"/>
  <c r="J618" i="15"/>
  <c r="J617" i="15"/>
  <c r="J616" i="15"/>
  <c r="J615" i="15"/>
  <c r="J614" i="15"/>
  <c r="J613" i="15"/>
  <c r="J612" i="15"/>
  <c r="J611" i="15"/>
  <c r="J610" i="15"/>
  <c r="J609" i="15"/>
  <c r="J608" i="15"/>
  <c r="J607" i="15"/>
  <c r="J606" i="15"/>
  <c r="J605" i="15"/>
  <c r="J604" i="15"/>
  <c r="J603" i="15"/>
  <c r="J602" i="15"/>
  <c r="J601" i="15"/>
  <c r="J600" i="15"/>
  <c r="J599" i="15"/>
  <c r="J598" i="15"/>
  <c r="J597" i="15"/>
  <c r="J596" i="15"/>
  <c r="J595" i="15"/>
  <c r="J594" i="15"/>
  <c r="J593" i="15"/>
  <c r="J592" i="15"/>
  <c r="J591" i="15"/>
  <c r="J590" i="15"/>
  <c r="J589" i="15"/>
  <c r="J588" i="15"/>
  <c r="J587" i="15"/>
  <c r="J586" i="15"/>
  <c r="J585" i="15"/>
  <c r="J584" i="15"/>
  <c r="J583" i="15"/>
  <c r="J582" i="15"/>
  <c r="J581" i="15"/>
  <c r="J580" i="15"/>
  <c r="J579" i="15"/>
  <c r="J578" i="15"/>
  <c r="J577" i="15"/>
  <c r="J576" i="15"/>
  <c r="J575" i="15"/>
  <c r="J574" i="15"/>
  <c r="J573" i="15"/>
  <c r="J572" i="15"/>
  <c r="J571" i="15"/>
  <c r="J570" i="15"/>
  <c r="J569" i="15"/>
  <c r="J568" i="15"/>
  <c r="J567" i="15"/>
  <c r="J566" i="15"/>
  <c r="J565" i="15"/>
  <c r="J564" i="15"/>
  <c r="J563" i="15"/>
  <c r="J562" i="15"/>
  <c r="J561" i="15"/>
  <c r="J560" i="15"/>
  <c r="J559" i="15"/>
  <c r="J558" i="15"/>
  <c r="J557" i="15"/>
  <c r="J556" i="15"/>
  <c r="J555" i="15"/>
  <c r="J554" i="15"/>
  <c r="J553" i="15"/>
  <c r="J552" i="15"/>
  <c r="J551" i="15"/>
  <c r="J550" i="15"/>
  <c r="J549" i="15"/>
  <c r="J548" i="15"/>
  <c r="J547" i="15"/>
  <c r="J546" i="15"/>
  <c r="J545" i="15"/>
  <c r="J544" i="15"/>
  <c r="J543" i="15"/>
  <c r="J542" i="15"/>
  <c r="J541" i="15"/>
  <c r="J540" i="15"/>
  <c r="J539" i="15"/>
  <c r="J538" i="15"/>
  <c r="J537" i="15"/>
  <c r="J536" i="15"/>
  <c r="J535" i="15"/>
  <c r="J534" i="15"/>
  <c r="J533" i="15"/>
  <c r="J532" i="15"/>
  <c r="J531" i="15"/>
  <c r="J530" i="15"/>
  <c r="J529" i="15"/>
  <c r="J528" i="15"/>
  <c r="J527" i="15"/>
  <c r="J526" i="15"/>
  <c r="J525" i="15"/>
  <c r="J524" i="15"/>
  <c r="J523" i="15"/>
  <c r="J522" i="15"/>
  <c r="J521" i="15"/>
  <c r="J520" i="15"/>
  <c r="J519" i="15"/>
  <c r="J518" i="15"/>
  <c r="J517" i="15"/>
  <c r="J516" i="15"/>
  <c r="J515" i="15"/>
  <c r="J514" i="15"/>
  <c r="J513" i="15"/>
  <c r="J512" i="15"/>
  <c r="J511" i="15"/>
  <c r="J510" i="15"/>
  <c r="J509" i="15"/>
  <c r="J508" i="15"/>
  <c r="J507" i="15"/>
  <c r="J506" i="15"/>
  <c r="J505" i="15"/>
  <c r="J504" i="15"/>
  <c r="J503" i="15"/>
  <c r="J502" i="15"/>
  <c r="J501" i="15"/>
  <c r="J500" i="15"/>
  <c r="J499" i="15"/>
  <c r="J498" i="15"/>
  <c r="J497" i="15"/>
  <c r="J496" i="15"/>
  <c r="J495" i="15"/>
  <c r="J494" i="15"/>
  <c r="J493" i="15"/>
  <c r="J492" i="15"/>
  <c r="J491" i="15"/>
  <c r="J490" i="15"/>
  <c r="J489" i="15"/>
  <c r="J488" i="15"/>
  <c r="J487" i="15"/>
  <c r="J486" i="15"/>
  <c r="J485" i="15"/>
  <c r="J484" i="15"/>
  <c r="J483" i="15"/>
  <c r="J482" i="15"/>
  <c r="J481" i="15"/>
  <c r="J480" i="15"/>
  <c r="J479" i="15"/>
  <c r="J478" i="15"/>
  <c r="J477" i="15"/>
  <c r="J476" i="15"/>
  <c r="J475" i="15"/>
  <c r="J474" i="15"/>
  <c r="J473" i="15"/>
  <c r="J472" i="15"/>
  <c r="J471" i="15"/>
  <c r="J470" i="15"/>
  <c r="J469" i="15"/>
  <c r="J468" i="15"/>
  <c r="J467" i="15"/>
  <c r="J466" i="15"/>
  <c r="J465" i="15"/>
  <c r="J464" i="15"/>
  <c r="J463" i="15"/>
  <c r="J462" i="15"/>
  <c r="J461" i="15"/>
  <c r="J460" i="15"/>
  <c r="J459" i="15"/>
  <c r="J458" i="15"/>
  <c r="J457" i="15"/>
  <c r="J456" i="15"/>
  <c r="J455" i="15"/>
  <c r="J454" i="15"/>
  <c r="J453" i="15"/>
  <c r="J452" i="15"/>
  <c r="J451" i="15"/>
  <c r="J450" i="15"/>
  <c r="J449" i="15"/>
  <c r="J448" i="15"/>
  <c r="J447" i="15"/>
  <c r="J446" i="15"/>
  <c r="J445" i="15"/>
  <c r="J444" i="15"/>
  <c r="J443" i="15"/>
  <c r="J442" i="15"/>
  <c r="J441" i="15"/>
  <c r="J440" i="15"/>
  <c r="J439" i="15"/>
  <c r="J438" i="15"/>
  <c r="J437" i="15"/>
  <c r="J436" i="15"/>
  <c r="J435" i="15"/>
  <c r="J434" i="15"/>
  <c r="J433" i="15"/>
  <c r="J432" i="15"/>
  <c r="J431" i="15"/>
  <c r="J430" i="15"/>
  <c r="J429" i="15"/>
  <c r="J428" i="15"/>
  <c r="J427" i="15"/>
  <c r="J426" i="15"/>
  <c r="J425" i="15"/>
  <c r="J424" i="15"/>
  <c r="J423" i="15"/>
  <c r="J422" i="15"/>
  <c r="J421" i="15"/>
  <c r="J420" i="15"/>
  <c r="J419" i="15"/>
  <c r="J418" i="15"/>
  <c r="J417" i="15"/>
  <c r="J416" i="15"/>
  <c r="J415" i="15"/>
  <c r="J414" i="15"/>
  <c r="J413" i="15"/>
  <c r="J412" i="15"/>
  <c r="J411" i="15"/>
  <c r="J410" i="15"/>
  <c r="J409" i="15"/>
  <c r="J408" i="15"/>
  <c r="J407" i="15"/>
  <c r="J406" i="15"/>
  <c r="J405" i="15"/>
  <c r="J404" i="15"/>
  <c r="J403" i="15"/>
  <c r="J402" i="15"/>
  <c r="J401" i="15"/>
  <c r="J400" i="15"/>
  <c r="J399" i="15"/>
  <c r="J398" i="15"/>
  <c r="J397" i="15"/>
  <c r="J396" i="15"/>
  <c r="J395" i="15"/>
  <c r="J394" i="15"/>
  <c r="J393" i="15"/>
  <c r="J392" i="15"/>
  <c r="J391" i="15"/>
  <c r="J390" i="15"/>
  <c r="J389" i="15"/>
  <c r="J388" i="15"/>
  <c r="J387" i="15"/>
  <c r="J386" i="15"/>
  <c r="J385" i="15"/>
  <c r="J384" i="15"/>
  <c r="J383" i="15"/>
  <c r="J382" i="15"/>
  <c r="J381" i="15"/>
  <c r="J380" i="15"/>
  <c r="J379" i="15"/>
  <c r="J378" i="15"/>
  <c r="J377" i="15"/>
  <c r="J376" i="15"/>
  <c r="J375" i="15"/>
  <c r="J374" i="15"/>
  <c r="J373" i="15"/>
  <c r="J372" i="15"/>
  <c r="J371" i="15"/>
  <c r="J370" i="15"/>
  <c r="J369" i="15"/>
  <c r="J368" i="15"/>
  <c r="J367" i="15"/>
  <c r="J366" i="15"/>
  <c r="J365" i="15"/>
  <c r="J364" i="15"/>
  <c r="J363" i="15"/>
  <c r="J362" i="15"/>
  <c r="J361" i="15"/>
  <c r="J360" i="15"/>
  <c r="J359" i="15"/>
  <c r="J358" i="15"/>
  <c r="J357" i="15"/>
  <c r="J356" i="15"/>
  <c r="J355" i="15"/>
  <c r="J354" i="15"/>
  <c r="J353" i="15"/>
  <c r="J352" i="15"/>
  <c r="J351" i="15"/>
  <c r="J350" i="15"/>
  <c r="J349" i="15"/>
  <c r="J348" i="15"/>
  <c r="J347" i="15"/>
  <c r="J346" i="15"/>
  <c r="J345" i="15"/>
  <c r="J344" i="15"/>
  <c r="J343" i="15"/>
  <c r="J342" i="15"/>
  <c r="J341" i="15"/>
  <c r="J340" i="15"/>
  <c r="J339" i="15"/>
  <c r="J338" i="15"/>
  <c r="J337" i="15"/>
  <c r="J336" i="15"/>
  <c r="J335" i="15"/>
  <c r="J334" i="15"/>
  <c r="J333" i="15"/>
  <c r="J332" i="15"/>
  <c r="J331" i="15"/>
  <c r="J330" i="15"/>
  <c r="J329" i="15"/>
  <c r="J328" i="15"/>
  <c r="J327" i="15"/>
  <c r="J326" i="15"/>
  <c r="J325" i="15"/>
  <c r="J324" i="15"/>
  <c r="J323" i="15"/>
  <c r="J322" i="15"/>
  <c r="J321" i="15"/>
  <c r="J320" i="15"/>
  <c r="J319" i="15"/>
  <c r="J318" i="15"/>
  <c r="J317" i="15"/>
  <c r="J316" i="15"/>
  <c r="J315" i="15"/>
  <c r="J314" i="15"/>
  <c r="J313" i="15"/>
  <c r="J312" i="15"/>
  <c r="J311" i="15"/>
  <c r="J310" i="15"/>
  <c r="J309" i="15"/>
  <c r="J308" i="15"/>
  <c r="J307" i="15"/>
  <c r="J306" i="15"/>
  <c r="J305" i="15"/>
  <c r="J304" i="15"/>
  <c r="J303" i="15"/>
  <c r="J302" i="15"/>
  <c r="J301" i="15"/>
  <c r="J300" i="15"/>
  <c r="J299" i="15"/>
  <c r="J298" i="15"/>
  <c r="J297" i="15"/>
  <c r="J296" i="15"/>
  <c r="J295" i="15"/>
  <c r="J294" i="15"/>
  <c r="J293" i="15"/>
  <c r="J292" i="15"/>
  <c r="J291" i="15"/>
  <c r="J290" i="15"/>
  <c r="J289" i="15"/>
  <c r="J288" i="15"/>
  <c r="J287" i="15"/>
  <c r="J286" i="15"/>
  <c r="J285" i="15"/>
  <c r="J284" i="15"/>
  <c r="J283" i="15"/>
  <c r="J282" i="15"/>
  <c r="J281" i="15"/>
  <c r="J280" i="15"/>
  <c r="J279" i="15"/>
  <c r="J278" i="15"/>
  <c r="J277" i="15"/>
  <c r="J276" i="15"/>
  <c r="J275" i="15"/>
  <c r="J274" i="15"/>
  <c r="J273" i="15"/>
  <c r="J272" i="15"/>
  <c r="J271" i="15"/>
  <c r="J270" i="15"/>
  <c r="J269" i="15"/>
  <c r="J268" i="15"/>
  <c r="J267" i="15"/>
  <c r="J266" i="15"/>
  <c r="J265" i="15"/>
  <c r="J264" i="15"/>
  <c r="J263" i="15"/>
  <c r="J262" i="15"/>
  <c r="J261" i="15"/>
  <c r="J260" i="15"/>
  <c r="J259" i="15"/>
  <c r="J258" i="15"/>
  <c r="J257" i="15"/>
  <c r="J256" i="15"/>
  <c r="J255" i="15"/>
  <c r="J254" i="15"/>
  <c r="J253" i="15"/>
  <c r="J252" i="15"/>
  <c r="J251" i="15"/>
  <c r="J250" i="15"/>
  <c r="J249" i="15"/>
  <c r="J248" i="15"/>
  <c r="J247" i="15"/>
  <c r="J246" i="15"/>
  <c r="J245" i="15"/>
  <c r="J244" i="15"/>
  <c r="J243" i="15"/>
  <c r="J242" i="15"/>
  <c r="J241" i="15"/>
  <c r="J240" i="15"/>
  <c r="J239" i="15"/>
  <c r="J238" i="15"/>
  <c r="J237" i="15"/>
  <c r="J236" i="15"/>
  <c r="J235" i="15"/>
  <c r="J234" i="15"/>
  <c r="J233" i="15"/>
  <c r="J232" i="15"/>
  <c r="J231" i="15"/>
  <c r="J230" i="15"/>
  <c r="J229" i="15"/>
  <c r="J228" i="15"/>
  <c r="J227" i="15"/>
  <c r="J226" i="15"/>
  <c r="J225" i="15"/>
  <c r="J224" i="15"/>
  <c r="J223" i="15"/>
  <c r="J222" i="15"/>
  <c r="J221" i="15"/>
  <c r="J220" i="15"/>
  <c r="J219" i="15"/>
  <c r="J218" i="15"/>
  <c r="J217" i="15"/>
  <c r="J216" i="15"/>
  <c r="J215" i="15"/>
  <c r="J214" i="15"/>
  <c r="J213" i="15"/>
  <c r="J212" i="15"/>
  <c r="J211" i="15"/>
  <c r="J210" i="15"/>
  <c r="J209" i="15"/>
  <c r="J208" i="15"/>
  <c r="J207" i="15"/>
  <c r="J206" i="15"/>
  <c r="J205" i="15"/>
  <c r="J204" i="15"/>
  <c r="J203" i="15"/>
  <c r="J202" i="15"/>
  <c r="J201" i="15"/>
  <c r="J200" i="15"/>
  <c r="J199" i="15"/>
  <c r="J198" i="15"/>
  <c r="J197" i="15"/>
  <c r="J196" i="15"/>
  <c r="J195" i="15"/>
  <c r="J194" i="15"/>
  <c r="J193" i="15"/>
  <c r="J192" i="15"/>
  <c r="J191" i="15"/>
  <c r="J190" i="15"/>
  <c r="J189" i="15"/>
  <c r="J188" i="15"/>
  <c r="J187" i="15"/>
  <c r="J186" i="15"/>
  <c r="J185" i="15"/>
  <c r="J184" i="15"/>
  <c r="J183" i="15"/>
  <c r="J182" i="15"/>
  <c r="J181" i="15"/>
  <c r="J180" i="15"/>
  <c r="J179" i="15"/>
  <c r="J178" i="15"/>
  <c r="J177" i="15"/>
  <c r="J176" i="15"/>
  <c r="J175" i="15"/>
  <c r="J174" i="15"/>
  <c r="J173" i="15"/>
  <c r="J172" i="15"/>
  <c r="J171" i="15"/>
  <c r="J170" i="15"/>
  <c r="J169" i="15"/>
  <c r="J168" i="15"/>
  <c r="J167" i="15"/>
  <c r="J166" i="15"/>
  <c r="J165" i="15"/>
  <c r="J164" i="15"/>
  <c r="J163" i="15"/>
  <c r="J162" i="15"/>
  <c r="J161" i="15"/>
  <c r="J160" i="15"/>
  <c r="J159" i="15"/>
  <c r="J158" i="15"/>
  <c r="J157" i="15"/>
  <c r="J156" i="15"/>
  <c r="J155" i="15"/>
  <c r="J154" i="15"/>
  <c r="J153" i="15"/>
  <c r="J152" i="15"/>
  <c r="J151" i="15"/>
  <c r="J150" i="15"/>
  <c r="J149" i="15"/>
  <c r="J148" i="15"/>
  <c r="J147" i="15"/>
  <c r="J146" i="15"/>
  <c r="J145" i="15"/>
  <c r="J144" i="15"/>
  <c r="J143" i="15"/>
  <c r="J142" i="15"/>
  <c r="J141" i="15"/>
  <c r="J140" i="15"/>
  <c r="J139" i="15"/>
  <c r="J138" i="15"/>
  <c r="J137" i="15"/>
  <c r="J136" i="15"/>
  <c r="J135" i="15"/>
  <c r="J134" i="15"/>
  <c r="J133" i="15"/>
  <c r="J132" i="15"/>
  <c r="J131" i="15"/>
  <c r="J130" i="15"/>
  <c r="J129" i="15"/>
  <c r="J128" i="15"/>
  <c r="J127" i="15"/>
  <c r="J126" i="15"/>
  <c r="J125" i="15"/>
  <c r="J124" i="15"/>
  <c r="J123" i="15"/>
  <c r="J122" i="15"/>
  <c r="J121" i="15"/>
  <c r="J120" i="15"/>
  <c r="J119" i="15"/>
  <c r="J118" i="15"/>
  <c r="J117" i="15"/>
  <c r="J116" i="15"/>
  <c r="J115" i="15"/>
  <c r="J114" i="15"/>
  <c r="J113" i="15"/>
  <c r="J112" i="15"/>
  <c r="J111" i="15"/>
  <c r="J110" i="15"/>
  <c r="J109" i="15"/>
  <c r="J108" i="15"/>
  <c r="J107" i="15"/>
  <c r="J106" i="15"/>
  <c r="J105" i="15"/>
  <c r="J104" i="15"/>
  <c r="J103" i="15"/>
  <c r="J102" i="15"/>
  <c r="J101" i="15"/>
  <c r="J100" i="15"/>
  <c r="J99" i="15"/>
  <c r="J98" i="15"/>
  <c r="J97" i="15"/>
  <c r="J96" i="15"/>
  <c r="J95" i="15"/>
  <c r="J94" i="15"/>
  <c r="J93" i="15"/>
  <c r="J92" i="15"/>
  <c r="J91" i="15"/>
  <c r="J90" i="15"/>
  <c r="J89" i="15"/>
  <c r="J88" i="15"/>
  <c r="J87" i="15"/>
  <c r="J86" i="15"/>
  <c r="J85" i="15"/>
  <c r="J84" i="15"/>
  <c r="J83" i="15"/>
  <c r="J82" i="15"/>
  <c r="J81" i="15"/>
  <c r="J80" i="15"/>
  <c r="J79" i="15"/>
  <c r="J78" i="15"/>
  <c r="J77" i="15"/>
  <c r="J76" i="15"/>
  <c r="J75" i="15"/>
  <c r="J74" i="15"/>
  <c r="J73" i="15"/>
  <c r="J72" i="15"/>
  <c r="J71" i="15"/>
  <c r="J70" i="15"/>
  <c r="J69" i="15"/>
  <c r="J68" i="15"/>
  <c r="J67" i="15"/>
  <c r="J66" i="15"/>
  <c r="J65" i="15"/>
  <c r="J64" i="15"/>
  <c r="J63" i="15"/>
  <c r="J62" i="15"/>
  <c r="J61" i="15"/>
  <c r="J60" i="15"/>
  <c r="J59" i="15"/>
  <c r="J58" i="15"/>
  <c r="J57" i="15"/>
  <c r="J56" i="15"/>
  <c r="J55" i="15"/>
  <c r="J54" i="15"/>
  <c r="J53" i="15"/>
  <c r="J52" i="15"/>
  <c r="J51" i="15"/>
  <c r="J50" i="15"/>
  <c r="J49" i="15"/>
  <c r="J48" i="15"/>
  <c r="J47" i="15"/>
  <c r="J46" i="15"/>
  <c r="J45" i="15"/>
  <c r="J44" i="15"/>
  <c r="J43" i="15"/>
  <c r="J42" i="15"/>
  <c r="J41" i="15"/>
  <c r="J40" i="15"/>
  <c r="J39" i="15"/>
  <c r="J38" i="15"/>
  <c r="J37" i="15"/>
  <c r="J36" i="15"/>
  <c r="J35" i="15"/>
  <c r="J34" i="15"/>
  <c r="J33" i="15"/>
  <c r="J32" i="15"/>
  <c r="J31" i="15"/>
  <c r="J30" i="15"/>
  <c r="J29" i="15"/>
  <c r="J28" i="15"/>
  <c r="J27" i="15"/>
  <c r="J26" i="15"/>
  <c r="J25" i="15"/>
  <c r="J24" i="15"/>
  <c r="J23" i="15"/>
  <c r="J22" i="15"/>
  <c r="J21" i="15"/>
  <c r="J20" i="15"/>
  <c r="J19" i="15"/>
  <c r="J18" i="15"/>
  <c r="J17" i="15"/>
  <c r="J16" i="15"/>
  <c r="J15" i="15"/>
  <c r="J14" i="15"/>
  <c r="J13" i="15"/>
  <c r="J12" i="15"/>
  <c r="J11" i="15"/>
  <c r="J10" i="15"/>
  <c r="J9" i="15"/>
  <c r="J8" i="15"/>
  <c r="J7" i="15"/>
  <c r="J6" i="15"/>
  <c r="J5" i="15"/>
  <c r="J4" i="15"/>
  <c r="J3" i="15"/>
  <c r="J2" i="15"/>
  <c r="AF15" i="9" l="1"/>
  <c r="AI15" i="9" s="1"/>
  <c r="AJ15" i="9" s="1"/>
  <c r="AG15" i="9"/>
  <c r="AH15" i="9"/>
  <c r="AL15" i="9"/>
  <c r="AO15" i="9" s="1"/>
  <c r="AP15" i="9" s="1"/>
  <c r="AN15" i="9"/>
  <c r="AM15" i="9"/>
  <c r="AF23" i="9"/>
  <c r="AI23" i="9" s="1"/>
  <c r="AJ23" i="9" s="1"/>
  <c r="AG23" i="9"/>
  <c r="AH23" i="9"/>
  <c r="AL23" i="9"/>
  <c r="AO23" i="9" s="1"/>
  <c r="AP23" i="9" s="1"/>
  <c r="AM23" i="9"/>
  <c r="AN23" i="9"/>
  <c r="AF31" i="9"/>
  <c r="AI31" i="9" s="1"/>
  <c r="AJ31" i="9" s="1"/>
  <c r="AG31" i="9"/>
  <c r="AH31" i="9"/>
  <c r="AL31" i="9"/>
  <c r="AO31" i="9" s="1"/>
  <c r="AP31" i="9" s="1"/>
  <c r="AM31" i="9"/>
  <c r="AN31" i="9"/>
  <c r="AF39" i="9"/>
  <c r="AI39" i="9" s="1"/>
  <c r="AJ39" i="9" s="1"/>
  <c r="AG39" i="9"/>
  <c r="AH39" i="9"/>
  <c r="AL39" i="9"/>
  <c r="AO39" i="9" s="1"/>
  <c r="AP39" i="9" s="1"/>
  <c r="AM39" i="9"/>
  <c r="AN39" i="9"/>
  <c r="AL47" i="9"/>
  <c r="AO47" i="9" s="1"/>
  <c r="AP47" i="9" s="1"/>
  <c r="AM47" i="9"/>
  <c r="AN47" i="9"/>
  <c r="AF47" i="9"/>
  <c r="AI47" i="9" s="1"/>
  <c r="AJ47" i="9" s="1"/>
  <c r="AH47" i="9"/>
  <c r="AG47" i="9"/>
  <c r="AL55" i="9"/>
  <c r="AO55" i="9" s="1"/>
  <c r="AP55" i="9" s="1"/>
  <c r="AM55" i="9"/>
  <c r="AN55" i="9"/>
  <c r="AF55" i="9"/>
  <c r="AI55" i="9" s="1"/>
  <c r="AJ55" i="9" s="1"/>
  <c r="AG55" i="9"/>
  <c r="AH55" i="9"/>
  <c r="AN63" i="9"/>
  <c r="AF63" i="9"/>
  <c r="AI63" i="9" s="1"/>
  <c r="AJ63" i="9" s="1"/>
  <c r="AG63" i="9"/>
  <c r="AH63" i="9"/>
  <c r="AM63" i="9"/>
  <c r="AL63" i="9"/>
  <c r="AO63" i="9" s="1"/>
  <c r="AP63" i="9" s="1"/>
  <c r="AN71" i="9"/>
  <c r="AF71" i="9"/>
  <c r="AI71" i="9" s="1"/>
  <c r="AJ71" i="9" s="1"/>
  <c r="AG71" i="9"/>
  <c r="AH71" i="9"/>
  <c r="AM71" i="9"/>
  <c r="AL71" i="9"/>
  <c r="AO71" i="9" s="1"/>
  <c r="AP71" i="9" s="1"/>
  <c r="AN79" i="9"/>
  <c r="AF79" i="9"/>
  <c r="AI79" i="9" s="1"/>
  <c r="AJ79" i="9" s="1"/>
  <c r="AG79" i="9"/>
  <c r="AH79" i="9"/>
  <c r="AM79" i="9"/>
  <c r="AL79" i="9"/>
  <c r="AO79" i="9" s="1"/>
  <c r="AP79" i="9" s="1"/>
  <c r="AL87" i="9"/>
  <c r="AO87" i="9" s="1"/>
  <c r="AP87" i="9" s="1"/>
  <c r="AM87" i="9"/>
  <c r="AN87" i="9"/>
  <c r="AF87" i="9"/>
  <c r="AI87" i="9" s="1"/>
  <c r="AJ87" i="9" s="1"/>
  <c r="AG87" i="9"/>
  <c r="AH87" i="9"/>
  <c r="AF95" i="9"/>
  <c r="AI95" i="9" s="1"/>
  <c r="AJ95" i="9" s="1"/>
  <c r="AG95" i="9"/>
  <c r="AH95" i="9"/>
  <c r="AL95" i="9"/>
  <c r="AO95" i="9" s="1"/>
  <c r="AP95" i="9" s="1"/>
  <c r="AN95" i="9"/>
  <c r="AM95" i="9"/>
  <c r="AL103" i="9"/>
  <c r="AO103" i="9" s="1"/>
  <c r="AP103" i="9" s="1"/>
  <c r="AM103" i="9"/>
  <c r="AN103" i="9"/>
  <c r="AF103" i="9"/>
  <c r="AI103" i="9" s="1"/>
  <c r="AJ103" i="9" s="1"/>
  <c r="AG103" i="9"/>
  <c r="AH103" i="9"/>
  <c r="AF111" i="9"/>
  <c r="AI111" i="9" s="1"/>
  <c r="AJ111" i="9" s="1"/>
  <c r="AG111" i="9"/>
  <c r="AH111" i="9"/>
  <c r="AL111" i="9"/>
  <c r="AO111" i="9" s="1"/>
  <c r="AP111" i="9" s="1"/>
  <c r="AN111" i="9"/>
  <c r="AM111" i="9"/>
  <c r="AL119" i="9"/>
  <c r="AO119" i="9" s="1"/>
  <c r="AP119" i="9" s="1"/>
  <c r="AM119" i="9"/>
  <c r="AN119" i="9"/>
  <c r="AF119" i="9"/>
  <c r="AI119" i="9" s="1"/>
  <c r="AJ119" i="9" s="1"/>
  <c r="AG119" i="9"/>
  <c r="AH119" i="9"/>
  <c r="AF127" i="9"/>
  <c r="AI127" i="9" s="1"/>
  <c r="AJ127" i="9" s="1"/>
  <c r="AG127" i="9"/>
  <c r="AH127" i="9"/>
  <c r="AL127" i="9"/>
  <c r="AO127" i="9" s="1"/>
  <c r="AP127" i="9" s="1"/>
  <c r="AN127" i="9"/>
  <c r="AM127" i="9"/>
  <c r="AL135" i="9"/>
  <c r="AO135" i="9" s="1"/>
  <c r="AP135" i="9" s="1"/>
  <c r="AM135" i="9"/>
  <c r="AN135" i="9"/>
  <c r="AF135" i="9"/>
  <c r="AI135" i="9" s="1"/>
  <c r="AJ135" i="9" s="1"/>
  <c r="AG135" i="9"/>
  <c r="AH135" i="9"/>
  <c r="AF143" i="9"/>
  <c r="AI143" i="9" s="1"/>
  <c r="AJ143" i="9" s="1"/>
  <c r="AG143" i="9"/>
  <c r="AL143" i="9"/>
  <c r="AO143" i="9" s="1"/>
  <c r="AP143" i="9" s="1"/>
  <c r="AM143" i="9"/>
  <c r="AN143" i="9"/>
  <c r="AH143" i="9"/>
  <c r="AF151" i="9"/>
  <c r="AI151" i="9" s="1"/>
  <c r="AJ151" i="9" s="1"/>
  <c r="AG151" i="9"/>
  <c r="AH151" i="9"/>
  <c r="AL151" i="9"/>
  <c r="AO151" i="9" s="1"/>
  <c r="AP151" i="9" s="1"/>
  <c r="AN151" i="9"/>
  <c r="AM151" i="9"/>
  <c r="AL159" i="9"/>
  <c r="AO159" i="9" s="1"/>
  <c r="AP159" i="9" s="1"/>
  <c r="AM159" i="9"/>
  <c r="AN159" i="9"/>
  <c r="AF159" i="9"/>
  <c r="AI159" i="9" s="1"/>
  <c r="AJ159" i="9" s="1"/>
  <c r="AH159" i="9"/>
  <c r="AG159" i="9"/>
  <c r="AL167" i="9"/>
  <c r="AO167" i="9" s="1"/>
  <c r="AP167" i="9" s="1"/>
  <c r="AM167" i="9"/>
  <c r="AN167" i="9"/>
  <c r="AF167" i="9"/>
  <c r="AI167" i="9" s="1"/>
  <c r="AJ167" i="9" s="1"/>
  <c r="AG167" i="9"/>
  <c r="AH167" i="9"/>
  <c r="AG175" i="9"/>
  <c r="AH175" i="9"/>
  <c r="AL175" i="9"/>
  <c r="AO175" i="9" s="1"/>
  <c r="AP175" i="9" s="1"/>
  <c r="AN175" i="9"/>
  <c r="AF175" i="9"/>
  <c r="AI175" i="9" s="1"/>
  <c r="AJ175" i="9" s="1"/>
  <c r="AM175" i="9"/>
  <c r="AL183" i="9"/>
  <c r="AO183" i="9" s="1"/>
  <c r="AP183" i="9" s="1"/>
  <c r="AN183" i="9"/>
  <c r="AF183" i="9"/>
  <c r="AI183" i="9" s="1"/>
  <c r="AJ183" i="9" s="1"/>
  <c r="AG183" i="9"/>
  <c r="AH183" i="9"/>
  <c r="AM183" i="9"/>
  <c r="AM191" i="9"/>
  <c r="AN191" i="9"/>
  <c r="AF191" i="9"/>
  <c r="AI191" i="9" s="1"/>
  <c r="AJ191" i="9" s="1"/>
  <c r="AH191" i="9"/>
  <c r="AL191" i="9"/>
  <c r="AO191" i="9" s="1"/>
  <c r="AP191" i="9" s="1"/>
  <c r="AG191" i="9"/>
  <c r="AG199" i="9"/>
  <c r="AL199" i="9"/>
  <c r="AO199" i="9" s="1"/>
  <c r="AP199" i="9" s="1"/>
  <c r="AM199" i="9"/>
  <c r="AN199" i="9"/>
  <c r="AF199" i="9"/>
  <c r="AI199" i="9" s="1"/>
  <c r="AJ199" i="9" s="1"/>
  <c r="AH199" i="9"/>
  <c r="AF207" i="9"/>
  <c r="AI207" i="9" s="1"/>
  <c r="AJ207" i="9" s="1"/>
  <c r="AH207" i="9"/>
  <c r="AL207" i="9"/>
  <c r="AO207" i="9" s="1"/>
  <c r="AP207" i="9" s="1"/>
  <c r="AM207" i="9"/>
  <c r="AG207" i="9"/>
  <c r="AN207" i="9"/>
  <c r="AN215" i="9"/>
  <c r="AF215" i="9"/>
  <c r="AI215" i="9" s="1"/>
  <c r="AJ215" i="9" s="1"/>
  <c r="AG215" i="9"/>
  <c r="AH215" i="9"/>
  <c r="AM215" i="9"/>
  <c r="AL215" i="9"/>
  <c r="AO215" i="9" s="1"/>
  <c r="AP215" i="9" s="1"/>
  <c r="AM223" i="9"/>
  <c r="AF223" i="9"/>
  <c r="AI223" i="9" s="1"/>
  <c r="AJ223" i="9" s="1"/>
  <c r="AG223" i="9"/>
  <c r="AH223" i="9"/>
  <c r="AL223" i="9"/>
  <c r="AO223" i="9" s="1"/>
  <c r="AP223" i="9" s="1"/>
  <c r="AN223" i="9"/>
  <c r="AM231" i="9"/>
  <c r="AN231" i="9"/>
  <c r="AF231" i="9"/>
  <c r="AI231" i="9" s="1"/>
  <c r="AJ231" i="9" s="1"/>
  <c r="AH231" i="9"/>
  <c r="AG231" i="9"/>
  <c r="AL231" i="9"/>
  <c r="AO231" i="9" s="1"/>
  <c r="AP231" i="9" s="1"/>
  <c r="AH239" i="9"/>
  <c r="AL239" i="9"/>
  <c r="AO239" i="9" s="1"/>
  <c r="AP239" i="9" s="1"/>
  <c r="AM239" i="9"/>
  <c r="AN239" i="9"/>
  <c r="AG239" i="9"/>
  <c r="AF239" i="9"/>
  <c r="AI239" i="9" s="1"/>
  <c r="AJ239" i="9" s="1"/>
  <c r="AF247" i="9"/>
  <c r="AI247" i="9" s="1"/>
  <c r="AJ247" i="9" s="1"/>
  <c r="AH247" i="9"/>
  <c r="AL247" i="9"/>
  <c r="AO247" i="9" s="1"/>
  <c r="AP247" i="9" s="1"/>
  <c r="AM247" i="9"/>
  <c r="AG247" i="9"/>
  <c r="AN247" i="9"/>
  <c r="AG255" i="9"/>
  <c r="AH255" i="9"/>
  <c r="AL255" i="9"/>
  <c r="AO255" i="9" s="1"/>
  <c r="AP255" i="9" s="1"/>
  <c r="AF255" i="9"/>
  <c r="AI255" i="9" s="1"/>
  <c r="AJ255" i="9" s="1"/>
  <c r="AM255" i="9"/>
  <c r="AN255" i="9"/>
  <c r="AM263" i="9"/>
  <c r="AF263" i="9"/>
  <c r="AI263" i="9" s="1"/>
  <c r="AJ263" i="9" s="1"/>
  <c r="AG263" i="9"/>
  <c r="AH263" i="9"/>
  <c r="AL263" i="9"/>
  <c r="AO263" i="9" s="1"/>
  <c r="AP263" i="9" s="1"/>
  <c r="AN263" i="9"/>
  <c r="AL271" i="9"/>
  <c r="AO271" i="9" s="1"/>
  <c r="AP271" i="9" s="1"/>
  <c r="AN271" i="9"/>
  <c r="AF271" i="9"/>
  <c r="AI271" i="9" s="1"/>
  <c r="AJ271" i="9" s="1"/>
  <c r="AG271" i="9"/>
  <c r="AM271" i="9"/>
  <c r="AH271" i="9"/>
  <c r="AL279" i="9"/>
  <c r="AO279" i="9" s="1"/>
  <c r="AP279" i="9" s="1"/>
  <c r="AM279" i="9"/>
  <c r="AN279" i="9"/>
  <c r="AH279" i="9"/>
  <c r="AF279" i="9"/>
  <c r="AI279" i="9" s="1"/>
  <c r="AJ279" i="9" s="1"/>
  <c r="AG279" i="9"/>
  <c r="AL287" i="9"/>
  <c r="AO287" i="9" s="1"/>
  <c r="AP287" i="9" s="1"/>
  <c r="AM287" i="9"/>
  <c r="AF287" i="9"/>
  <c r="AI287" i="9" s="1"/>
  <c r="AJ287" i="9" s="1"/>
  <c r="AN287" i="9"/>
  <c r="AG287" i="9"/>
  <c r="AH287" i="9"/>
  <c r="AL295" i="9"/>
  <c r="AO295" i="9" s="1"/>
  <c r="AP295" i="9" s="1"/>
  <c r="AG295" i="9"/>
  <c r="AM295" i="9"/>
  <c r="AN295" i="9"/>
  <c r="AF295" i="9"/>
  <c r="AI295" i="9" s="1"/>
  <c r="AJ295" i="9" s="1"/>
  <c r="AH295" i="9"/>
  <c r="AG303" i="9"/>
  <c r="AH303" i="9"/>
  <c r="AL303" i="9"/>
  <c r="AO303" i="9" s="1"/>
  <c r="AP303" i="9" s="1"/>
  <c r="AM303" i="9"/>
  <c r="AN303" i="9"/>
  <c r="AF303" i="9"/>
  <c r="AI303" i="9" s="1"/>
  <c r="AJ303" i="9" s="1"/>
  <c r="AH311" i="9"/>
  <c r="AF311" i="9"/>
  <c r="AI311" i="9" s="1"/>
  <c r="AJ311" i="9" s="1"/>
  <c r="AL311" i="9"/>
  <c r="AO311" i="9" s="1"/>
  <c r="AP311" i="9" s="1"/>
  <c r="AM311" i="9"/>
  <c r="AG311" i="9"/>
  <c r="AN311" i="9"/>
  <c r="AH319" i="9"/>
  <c r="AN319" i="9"/>
  <c r="AL319" i="9"/>
  <c r="AO319" i="9" s="1"/>
  <c r="AP319" i="9" s="1"/>
  <c r="AF319" i="9"/>
  <c r="AI319" i="9" s="1"/>
  <c r="AJ319" i="9" s="1"/>
  <c r="AM319" i="9"/>
  <c r="AG319" i="9"/>
  <c r="AH327" i="9"/>
  <c r="AF327" i="9"/>
  <c r="AI327" i="9" s="1"/>
  <c r="AJ327" i="9" s="1"/>
  <c r="AN327" i="9"/>
  <c r="AL327" i="9"/>
  <c r="AO327" i="9" s="1"/>
  <c r="AP327" i="9" s="1"/>
  <c r="AM327" i="9"/>
  <c r="AG327" i="9"/>
  <c r="AM335" i="9"/>
  <c r="AF335" i="9"/>
  <c r="AI335" i="9" s="1"/>
  <c r="AJ335" i="9" s="1"/>
  <c r="AN335" i="9"/>
  <c r="AG335" i="9"/>
  <c r="AH335" i="9"/>
  <c r="AL335" i="9"/>
  <c r="AO335" i="9" s="1"/>
  <c r="AP335" i="9" s="1"/>
  <c r="AF16" i="9"/>
  <c r="AI16" i="9" s="1"/>
  <c r="AJ16" i="9" s="1"/>
  <c r="AG16" i="9"/>
  <c r="AH16" i="9"/>
  <c r="AN16" i="9"/>
  <c r="AL16" i="9"/>
  <c r="AO16" i="9" s="1"/>
  <c r="AP16" i="9" s="1"/>
  <c r="AM16" i="9"/>
  <c r="AF24" i="9"/>
  <c r="AI24" i="9" s="1"/>
  <c r="AJ24" i="9" s="1"/>
  <c r="AG24" i="9"/>
  <c r="AH24" i="9"/>
  <c r="AN24" i="9"/>
  <c r="AL24" i="9"/>
  <c r="AO24" i="9" s="1"/>
  <c r="AP24" i="9" s="1"/>
  <c r="AM24" i="9"/>
  <c r="AF32" i="9"/>
  <c r="AI32" i="9" s="1"/>
  <c r="AJ32" i="9" s="1"/>
  <c r="AG32" i="9"/>
  <c r="AH32" i="9"/>
  <c r="AN32" i="9"/>
  <c r="AL32" i="9"/>
  <c r="AO32" i="9" s="1"/>
  <c r="AP32" i="9" s="1"/>
  <c r="AM32" i="9"/>
  <c r="AF40" i="9"/>
  <c r="AI40" i="9" s="1"/>
  <c r="AJ40" i="9" s="1"/>
  <c r="AG40" i="9"/>
  <c r="AH40" i="9"/>
  <c r="AN40" i="9"/>
  <c r="AM40" i="9"/>
  <c r="AL40" i="9"/>
  <c r="AO40" i="9" s="1"/>
  <c r="AP40" i="9" s="1"/>
  <c r="AL48" i="9"/>
  <c r="AO48" i="9" s="1"/>
  <c r="AP48" i="9" s="1"/>
  <c r="AM48" i="9"/>
  <c r="AH48" i="9"/>
  <c r="AF48" i="9"/>
  <c r="AI48" i="9" s="1"/>
  <c r="AJ48" i="9" s="1"/>
  <c r="AG48" i="9"/>
  <c r="AN48" i="9"/>
  <c r="AL56" i="9"/>
  <c r="AO56" i="9" s="1"/>
  <c r="AP56" i="9" s="1"/>
  <c r="AM56" i="9"/>
  <c r="AH56" i="9"/>
  <c r="AF56" i="9"/>
  <c r="AI56" i="9" s="1"/>
  <c r="AJ56" i="9" s="1"/>
  <c r="AG56" i="9"/>
  <c r="AN56" i="9"/>
  <c r="AM64" i="9"/>
  <c r="AN64" i="9"/>
  <c r="AF64" i="9"/>
  <c r="AI64" i="9" s="1"/>
  <c r="AJ64" i="9" s="1"/>
  <c r="AG64" i="9"/>
  <c r="AL64" i="9"/>
  <c r="AO64" i="9" s="1"/>
  <c r="AP64" i="9" s="1"/>
  <c r="AH64" i="9"/>
  <c r="AM72" i="9"/>
  <c r="AN72" i="9"/>
  <c r="AF72" i="9"/>
  <c r="AI72" i="9" s="1"/>
  <c r="AJ72" i="9" s="1"/>
  <c r="AG72" i="9"/>
  <c r="AL72" i="9"/>
  <c r="AO72" i="9" s="1"/>
  <c r="AP72" i="9" s="1"/>
  <c r="AH72" i="9"/>
  <c r="AM80" i="9"/>
  <c r="AN80" i="9"/>
  <c r="AF80" i="9"/>
  <c r="AI80" i="9" s="1"/>
  <c r="AJ80" i="9" s="1"/>
  <c r="AG80" i="9"/>
  <c r="AL80" i="9"/>
  <c r="AO80" i="9" s="1"/>
  <c r="AP80" i="9" s="1"/>
  <c r="AH80" i="9"/>
  <c r="AH88" i="9"/>
  <c r="AL88" i="9"/>
  <c r="AO88" i="9" s="1"/>
  <c r="AP88" i="9" s="1"/>
  <c r="AM88" i="9"/>
  <c r="AN88" i="9"/>
  <c r="AG88" i="9"/>
  <c r="AF88" i="9"/>
  <c r="AI88" i="9" s="1"/>
  <c r="AJ88" i="9" s="1"/>
  <c r="AN96" i="9"/>
  <c r="AF96" i="9"/>
  <c r="AI96" i="9" s="1"/>
  <c r="AJ96" i="9" s="1"/>
  <c r="AG96" i="9"/>
  <c r="AH96" i="9"/>
  <c r="AM96" i="9"/>
  <c r="AL96" i="9"/>
  <c r="AO96" i="9" s="1"/>
  <c r="AP96" i="9" s="1"/>
  <c r="AH104" i="9"/>
  <c r="AL104" i="9"/>
  <c r="AO104" i="9" s="1"/>
  <c r="AP104" i="9" s="1"/>
  <c r="AM104" i="9"/>
  <c r="AN104" i="9"/>
  <c r="AG104" i="9"/>
  <c r="AF104" i="9"/>
  <c r="AI104" i="9" s="1"/>
  <c r="AJ104" i="9" s="1"/>
  <c r="AN112" i="9"/>
  <c r="AF112" i="9"/>
  <c r="AI112" i="9" s="1"/>
  <c r="AJ112" i="9" s="1"/>
  <c r="AG112" i="9"/>
  <c r="AH112" i="9"/>
  <c r="AM112" i="9"/>
  <c r="AL112" i="9"/>
  <c r="AO112" i="9" s="1"/>
  <c r="AP112" i="9" s="1"/>
  <c r="AH120" i="9"/>
  <c r="AL120" i="9"/>
  <c r="AO120" i="9" s="1"/>
  <c r="AP120" i="9" s="1"/>
  <c r="AM120" i="9"/>
  <c r="AN120" i="9"/>
  <c r="AG120" i="9"/>
  <c r="AF120" i="9"/>
  <c r="AI120" i="9" s="1"/>
  <c r="AJ120" i="9" s="1"/>
  <c r="AN128" i="9"/>
  <c r="AF128" i="9"/>
  <c r="AI128" i="9" s="1"/>
  <c r="AJ128" i="9" s="1"/>
  <c r="AG128" i="9"/>
  <c r="AH128" i="9"/>
  <c r="AM128" i="9"/>
  <c r="AL128" i="9"/>
  <c r="AO128" i="9" s="1"/>
  <c r="AP128" i="9" s="1"/>
  <c r="AH136" i="9"/>
  <c r="AL136" i="9"/>
  <c r="AO136" i="9" s="1"/>
  <c r="AP136" i="9" s="1"/>
  <c r="AM136" i="9"/>
  <c r="AN136" i="9"/>
  <c r="AF136" i="9"/>
  <c r="AI136" i="9" s="1"/>
  <c r="AJ136" i="9" s="1"/>
  <c r="AG136" i="9"/>
  <c r="AH144" i="9"/>
  <c r="AL144" i="9"/>
  <c r="AO144" i="9" s="1"/>
  <c r="AP144" i="9" s="1"/>
  <c r="AM144" i="9"/>
  <c r="AN144" i="9"/>
  <c r="AG144" i="9"/>
  <c r="AF144" i="9"/>
  <c r="AI144" i="9" s="1"/>
  <c r="AJ144" i="9" s="1"/>
  <c r="AN152" i="9"/>
  <c r="AF152" i="9"/>
  <c r="AI152" i="9" s="1"/>
  <c r="AJ152" i="9" s="1"/>
  <c r="AG152" i="9"/>
  <c r="AH152" i="9"/>
  <c r="AM152" i="9"/>
  <c r="AL152" i="9"/>
  <c r="AO152" i="9" s="1"/>
  <c r="AP152" i="9" s="1"/>
  <c r="AG160" i="9"/>
  <c r="AH160" i="9"/>
  <c r="AL160" i="9"/>
  <c r="AO160" i="9" s="1"/>
  <c r="AP160" i="9" s="1"/>
  <c r="AM160" i="9"/>
  <c r="AF160" i="9"/>
  <c r="AI160" i="9" s="1"/>
  <c r="AJ160" i="9" s="1"/>
  <c r="AN160" i="9"/>
  <c r="AL168" i="9"/>
  <c r="AO168" i="9" s="1"/>
  <c r="AP168" i="9" s="1"/>
  <c r="AM168" i="9"/>
  <c r="AN168" i="9"/>
  <c r="AF168" i="9"/>
  <c r="AI168" i="9" s="1"/>
  <c r="AJ168" i="9" s="1"/>
  <c r="AH168" i="9"/>
  <c r="AG168" i="9"/>
  <c r="AM176" i="9"/>
  <c r="AF176" i="9"/>
  <c r="AI176" i="9" s="1"/>
  <c r="AJ176" i="9" s="1"/>
  <c r="AG176" i="9"/>
  <c r="AH176" i="9"/>
  <c r="AL176" i="9"/>
  <c r="AO176" i="9" s="1"/>
  <c r="AP176" i="9" s="1"/>
  <c r="AN176" i="9"/>
  <c r="AM184" i="9"/>
  <c r="AN184" i="9"/>
  <c r="AF184" i="9"/>
  <c r="AI184" i="9" s="1"/>
  <c r="AJ184" i="9" s="1"/>
  <c r="AH184" i="9"/>
  <c r="AL184" i="9"/>
  <c r="AO184" i="9" s="1"/>
  <c r="AP184" i="9" s="1"/>
  <c r="AG184" i="9"/>
  <c r="AH192" i="9"/>
  <c r="AL192" i="9"/>
  <c r="AO192" i="9" s="1"/>
  <c r="AP192" i="9" s="1"/>
  <c r="AM192" i="9"/>
  <c r="AN192" i="9"/>
  <c r="AG192" i="9"/>
  <c r="AF192" i="9"/>
  <c r="AI192" i="9" s="1"/>
  <c r="AJ192" i="9" s="1"/>
  <c r="AF200" i="9"/>
  <c r="AI200" i="9" s="1"/>
  <c r="AJ200" i="9" s="1"/>
  <c r="AH200" i="9"/>
  <c r="AL200" i="9"/>
  <c r="AO200" i="9" s="1"/>
  <c r="AP200" i="9" s="1"/>
  <c r="AM200" i="9"/>
  <c r="AG200" i="9"/>
  <c r="AN200" i="9"/>
  <c r="AG208" i="9"/>
  <c r="AH208" i="9"/>
  <c r="AL208" i="9"/>
  <c r="AO208" i="9" s="1"/>
  <c r="AP208" i="9" s="1"/>
  <c r="AN208" i="9"/>
  <c r="AF208" i="9"/>
  <c r="AI208" i="9" s="1"/>
  <c r="AJ208" i="9" s="1"/>
  <c r="AM208" i="9"/>
  <c r="AM216" i="9"/>
  <c r="AF216" i="9"/>
  <c r="AI216" i="9" s="1"/>
  <c r="AJ216" i="9" s="1"/>
  <c r="AG216" i="9"/>
  <c r="AH216" i="9"/>
  <c r="AL216" i="9"/>
  <c r="AO216" i="9" s="1"/>
  <c r="AP216" i="9" s="1"/>
  <c r="AN216" i="9"/>
  <c r="AL224" i="9"/>
  <c r="AO224" i="9" s="1"/>
  <c r="AP224" i="9" s="1"/>
  <c r="AN224" i="9"/>
  <c r="AF224" i="9"/>
  <c r="AI224" i="9" s="1"/>
  <c r="AJ224" i="9" s="1"/>
  <c r="AG224" i="9"/>
  <c r="AH224" i="9"/>
  <c r="AM224" i="9"/>
  <c r="AH232" i="9"/>
  <c r="AL232" i="9"/>
  <c r="AO232" i="9" s="1"/>
  <c r="AP232" i="9" s="1"/>
  <c r="AM232" i="9"/>
  <c r="AN232" i="9"/>
  <c r="AG232" i="9"/>
  <c r="AF232" i="9"/>
  <c r="AI232" i="9" s="1"/>
  <c r="AJ232" i="9" s="1"/>
  <c r="AG240" i="9"/>
  <c r="AL240" i="9"/>
  <c r="AO240" i="9" s="1"/>
  <c r="AP240" i="9" s="1"/>
  <c r="AM240" i="9"/>
  <c r="AN240" i="9"/>
  <c r="AF240" i="9"/>
  <c r="AI240" i="9" s="1"/>
  <c r="AJ240" i="9" s="1"/>
  <c r="AH240" i="9"/>
  <c r="AG248" i="9"/>
  <c r="AH248" i="9"/>
  <c r="AL248" i="9"/>
  <c r="AO248" i="9" s="1"/>
  <c r="AP248" i="9" s="1"/>
  <c r="AN248" i="9"/>
  <c r="AF248" i="9"/>
  <c r="AI248" i="9" s="1"/>
  <c r="AJ248" i="9" s="1"/>
  <c r="AM248" i="9"/>
  <c r="AN256" i="9"/>
  <c r="AF256" i="9"/>
  <c r="AI256" i="9" s="1"/>
  <c r="AJ256" i="9" s="1"/>
  <c r="AG256" i="9"/>
  <c r="AH256" i="9"/>
  <c r="AL256" i="9"/>
  <c r="AO256" i="9" s="1"/>
  <c r="AP256" i="9" s="1"/>
  <c r="AM256" i="9"/>
  <c r="AL264" i="9"/>
  <c r="AO264" i="9" s="1"/>
  <c r="AP264" i="9" s="1"/>
  <c r="AN264" i="9"/>
  <c r="AF264" i="9"/>
  <c r="AI264" i="9" s="1"/>
  <c r="AJ264" i="9" s="1"/>
  <c r="AG264" i="9"/>
  <c r="AM264" i="9"/>
  <c r="AH264" i="9"/>
  <c r="AM272" i="9"/>
  <c r="AN272" i="9"/>
  <c r="AF272" i="9"/>
  <c r="AI272" i="9" s="1"/>
  <c r="AJ272" i="9" s="1"/>
  <c r="AG272" i="9"/>
  <c r="AH272" i="9"/>
  <c r="AL272" i="9"/>
  <c r="AO272" i="9" s="1"/>
  <c r="AP272" i="9" s="1"/>
  <c r="AL280" i="9"/>
  <c r="AO280" i="9" s="1"/>
  <c r="AP280" i="9" s="1"/>
  <c r="AM280" i="9"/>
  <c r="AN280" i="9"/>
  <c r="AG280" i="9"/>
  <c r="AF280" i="9"/>
  <c r="AI280" i="9" s="1"/>
  <c r="AJ280" i="9" s="1"/>
  <c r="AH280" i="9"/>
  <c r="AL288" i="9"/>
  <c r="AO288" i="9" s="1"/>
  <c r="AP288" i="9" s="1"/>
  <c r="AM288" i="9"/>
  <c r="AN288" i="9"/>
  <c r="AG288" i="9"/>
  <c r="AF288" i="9"/>
  <c r="AI288" i="9" s="1"/>
  <c r="AJ288" i="9" s="1"/>
  <c r="AH288" i="9"/>
  <c r="AH296" i="9"/>
  <c r="AL296" i="9"/>
  <c r="AO296" i="9" s="1"/>
  <c r="AP296" i="9" s="1"/>
  <c r="AM296" i="9"/>
  <c r="AF296" i="9"/>
  <c r="AI296" i="9" s="1"/>
  <c r="AJ296" i="9" s="1"/>
  <c r="AN296" i="9"/>
  <c r="AG296" i="9"/>
  <c r="AF304" i="9"/>
  <c r="AI304" i="9" s="1"/>
  <c r="AJ304" i="9" s="1"/>
  <c r="AG304" i="9"/>
  <c r="AN304" i="9"/>
  <c r="AH304" i="9"/>
  <c r="AL304" i="9"/>
  <c r="AO304" i="9" s="1"/>
  <c r="AP304" i="9" s="1"/>
  <c r="AM304" i="9"/>
  <c r="AF312" i="9"/>
  <c r="AI312" i="9" s="1"/>
  <c r="AJ312" i="9" s="1"/>
  <c r="AG312" i="9"/>
  <c r="AN312" i="9"/>
  <c r="AH312" i="9"/>
  <c r="AL312" i="9"/>
  <c r="AO312" i="9" s="1"/>
  <c r="AP312" i="9" s="1"/>
  <c r="AM312" i="9"/>
  <c r="AF320" i="9"/>
  <c r="AI320" i="9" s="1"/>
  <c r="AJ320" i="9" s="1"/>
  <c r="AG320" i="9"/>
  <c r="AH320" i="9"/>
  <c r="AL320" i="9"/>
  <c r="AO320" i="9" s="1"/>
  <c r="AP320" i="9" s="1"/>
  <c r="AM320" i="9"/>
  <c r="AN320" i="9"/>
  <c r="AF328" i="9"/>
  <c r="AI328" i="9" s="1"/>
  <c r="AJ328" i="9" s="1"/>
  <c r="AG328" i="9"/>
  <c r="AN328" i="9"/>
  <c r="AH328" i="9"/>
  <c r="AL328" i="9"/>
  <c r="AO328" i="9" s="1"/>
  <c r="AP328" i="9" s="1"/>
  <c r="AM328" i="9"/>
  <c r="AL336" i="9"/>
  <c r="AO336" i="9" s="1"/>
  <c r="AP336" i="9" s="1"/>
  <c r="AM336" i="9"/>
  <c r="AN336" i="9"/>
  <c r="AF336" i="9"/>
  <c r="AI336" i="9" s="1"/>
  <c r="AJ336" i="9" s="1"/>
  <c r="AG336" i="9"/>
  <c r="AH336" i="9"/>
  <c r="AM9" i="9"/>
  <c r="AF9" i="9"/>
  <c r="AI9" i="9" s="1"/>
  <c r="AJ9" i="9" s="1"/>
  <c r="AN9" i="9"/>
  <c r="AG9" i="9"/>
  <c r="AH9" i="9"/>
  <c r="AL9" i="9"/>
  <c r="AO9" i="9" s="1"/>
  <c r="AP9" i="9" s="1"/>
  <c r="AN17" i="9"/>
  <c r="AF17" i="9"/>
  <c r="AI17" i="9" s="1"/>
  <c r="AJ17" i="9" s="1"/>
  <c r="AG17" i="9"/>
  <c r="AH17" i="9"/>
  <c r="AM17" i="9"/>
  <c r="AL17" i="9"/>
  <c r="AO17" i="9" s="1"/>
  <c r="AP17" i="9" s="1"/>
  <c r="AN25" i="9"/>
  <c r="AF25" i="9"/>
  <c r="AI25" i="9" s="1"/>
  <c r="AJ25" i="9" s="1"/>
  <c r="AG25" i="9"/>
  <c r="AH25" i="9"/>
  <c r="AM25" i="9"/>
  <c r="AL25" i="9"/>
  <c r="AO25" i="9" s="1"/>
  <c r="AP25" i="9" s="1"/>
  <c r="AN33" i="9"/>
  <c r="AF33" i="9"/>
  <c r="AI33" i="9" s="1"/>
  <c r="AJ33" i="9" s="1"/>
  <c r="AG33" i="9"/>
  <c r="AH33" i="9"/>
  <c r="AM33" i="9"/>
  <c r="AL33" i="9"/>
  <c r="AO33" i="9" s="1"/>
  <c r="AP33" i="9" s="1"/>
  <c r="AN41" i="9"/>
  <c r="AF41" i="9"/>
  <c r="AI41" i="9" s="1"/>
  <c r="AJ41" i="9" s="1"/>
  <c r="AG41" i="9"/>
  <c r="AH41" i="9"/>
  <c r="AM41" i="9"/>
  <c r="AL41" i="9"/>
  <c r="AO41" i="9" s="1"/>
  <c r="AP41" i="9" s="1"/>
  <c r="AF49" i="9"/>
  <c r="AI49" i="9" s="1"/>
  <c r="AJ49" i="9" s="1"/>
  <c r="AG49" i="9"/>
  <c r="AH49" i="9"/>
  <c r="AL49" i="9"/>
  <c r="AO49" i="9" s="1"/>
  <c r="AP49" i="9" s="1"/>
  <c r="AM49" i="9"/>
  <c r="AN49" i="9"/>
  <c r="AF57" i="9"/>
  <c r="AI57" i="9" s="1"/>
  <c r="AJ57" i="9" s="1"/>
  <c r="AG57" i="9"/>
  <c r="AH57" i="9"/>
  <c r="AL57" i="9"/>
  <c r="AO57" i="9" s="1"/>
  <c r="AP57" i="9" s="1"/>
  <c r="AM57" i="9"/>
  <c r="AN57" i="9"/>
  <c r="AL65" i="9"/>
  <c r="AO65" i="9" s="1"/>
  <c r="AP65" i="9" s="1"/>
  <c r="AM65" i="9"/>
  <c r="AN65" i="9"/>
  <c r="AF65" i="9"/>
  <c r="AI65" i="9" s="1"/>
  <c r="AJ65" i="9" s="1"/>
  <c r="AG65" i="9"/>
  <c r="AH65" i="9"/>
  <c r="AL73" i="9"/>
  <c r="AO73" i="9" s="1"/>
  <c r="AP73" i="9" s="1"/>
  <c r="AM73" i="9"/>
  <c r="AN73" i="9"/>
  <c r="AF73" i="9"/>
  <c r="AI73" i="9" s="1"/>
  <c r="AJ73" i="9" s="1"/>
  <c r="AG73" i="9"/>
  <c r="AH73" i="9"/>
  <c r="AL81" i="9"/>
  <c r="AO81" i="9" s="1"/>
  <c r="AP81" i="9" s="1"/>
  <c r="AM81" i="9"/>
  <c r="AN81" i="9"/>
  <c r="AF81" i="9"/>
  <c r="AI81" i="9" s="1"/>
  <c r="AJ81" i="9" s="1"/>
  <c r="AH81" i="9"/>
  <c r="AG81" i="9"/>
  <c r="AG89" i="9"/>
  <c r="AH89" i="9"/>
  <c r="AL89" i="9"/>
  <c r="AO89" i="9" s="1"/>
  <c r="AP89" i="9" s="1"/>
  <c r="AM89" i="9"/>
  <c r="AF89" i="9"/>
  <c r="AI89" i="9" s="1"/>
  <c r="AJ89" i="9" s="1"/>
  <c r="AN89" i="9"/>
  <c r="AL97" i="9"/>
  <c r="AO97" i="9" s="1"/>
  <c r="AP97" i="9" s="1"/>
  <c r="AM97" i="9"/>
  <c r="AN97" i="9"/>
  <c r="AF97" i="9"/>
  <c r="AI97" i="9" s="1"/>
  <c r="AJ97" i="9" s="1"/>
  <c r="AG97" i="9"/>
  <c r="AH97" i="9"/>
  <c r="AG105" i="9"/>
  <c r="AH105" i="9"/>
  <c r="AL105" i="9"/>
  <c r="AO105" i="9" s="1"/>
  <c r="AP105" i="9" s="1"/>
  <c r="AM105" i="9"/>
  <c r="AF105" i="9"/>
  <c r="AI105" i="9" s="1"/>
  <c r="AJ105" i="9" s="1"/>
  <c r="AN105" i="9"/>
  <c r="AL113" i="9"/>
  <c r="AO113" i="9" s="1"/>
  <c r="AP113" i="9" s="1"/>
  <c r="AM113" i="9"/>
  <c r="AN113" i="9"/>
  <c r="AF113" i="9"/>
  <c r="AI113" i="9" s="1"/>
  <c r="AJ113" i="9" s="1"/>
  <c r="AG113" i="9"/>
  <c r="AH113" i="9"/>
  <c r="AG121" i="9"/>
  <c r="AH121" i="9"/>
  <c r="AL121" i="9"/>
  <c r="AO121" i="9" s="1"/>
  <c r="AP121" i="9" s="1"/>
  <c r="AM121" i="9"/>
  <c r="AF121" i="9"/>
  <c r="AI121" i="9" s="1"/>
  <c r="AJ121" i="9" s="1"/>
  <c r="AN121" i="9"/>
  <c r="AL129" i="9"/>
  <c r="AO129" i="9" s="1"/>
  <c r="AP129" i="9" s="1"/>
  <c r="AM129" i="9"/>
  <c r="AN129" i="9"/>
  <c r="AF129" i="9"/>
  <c r="AI129" i="9" s="1"/>
  <c r="AJ129" i="9" s="1"/>
  <c r="AG129" i="9"/>
  <c r="AH129" i="9"/>
  <c r="AG137" i="9"/>
  <c r="AH137" i="9"/>
  <c r="AL137" i="9"/>
  <c r="AO137" i="9" s="1"/>
  <c r="AP137" i="9" s="1"/>
  <c r="AF137" i="9"/>
  <c r="AI137" i="9" s="1"/>
  <c r="AJ137" i="9" s="1"/>
  <c r="AM137" i="9"/>
  <c r="AN137" i="9"/>
  <c r="AG145" i="9"/>
  <c r="AH145" i="9"/>
  <c r="AL145" i="9"/>
  <c r="AO145" i="9" s="1"/>
  <c r="AP145" i="9" s="1"/>
  <c r="AM145" i="9"/>
  <c r="AF145" i="9"/>
  <c r="AI145" i="9" s="1"/>
  <c r="AJ145" i="9" s="1"/>
  <c r="AN145" i="9"/>
  <c r="AL153" i="9"/>
  <c r="AO153" i="9" s="1"/>
  <c r="AP153" i="9" s="1"/>
  <c r="AM153" i="9"/>
  <c r="AN153" i="9"/>
  <c r="AF153" i="9"/>
  <c r="AI153" i="9" s="1"/>
  <c r="AJ153" i="9" s="1"/>
  <c r="AG153" i="9"/>
  <c r="AH153" i="9"/>
  <c r="AN161" i="9"/>
  <c r="AF161" i="9"/>
  <c r="AI161" i="9" s="1"/>
  <c r="AJ161" i="9" s="1"/>
  <c r="AG161" i="9"/>
  <c r="AH161" i="9"/>
  <c r="AM161" i="9"/>
  <c r="AL161" i="9"/>
  <c r="AO161" i="9" s="1"/>
  <c r="AP161" i="9" s="1"/>
  <c r="AG169" i="9"/>
  <c r="AH169" i="9"/>
  <c r="AL169" i="9"/>
  <c r="AO169" i="9" s="1"/>
  <c r="AP169" i="9" s="1"/>
  <c r="AM169" i="9"/>
  <c r="AF169" i="9"/>
  <c r="AI169" i="9" s="1"/>
  <c r="AJ169" i="9" s="1"/>
  <c r="AN169" i="9"/>
  <c r="AM177" i="9"/>
  <c r="AN177" i="9"/>
  <c r="AF177" i="9"/>
  <c r="AI177" i="9" s="1"/>
  <c r="AJ177" i="9" s="1"/>
  <c r="AG177" i="9"/>
  <c r="AL177" i="9"/>
  <c r="AO177" i="9" s="1"/>
  <c r="AP177" i="9" s="1"/>
  <c r="AH177" i="9"/>
  <c r="AH185" i="9"/>
  <c r="AL185" i="9"/>
  <c r="AO185" i="9" s="1"/>
  <c r="AP185" i="9" s="1"/>
  <c r="AM185" i="9"/>
  <c r="AN185" i="9"/>
  <c r="AG185" i="9"/>
  <c r="AF185" i="9"/>
  <c r="AI185" i="9" s="1"/>
  <c r="AJ185" i="9" s="1"/>
  <c r="AG193" i="9"/>
  <c r="AL193" i="9"/>
  <c r="AO193" i="9" s="1"/>
  <c r="AP193" i="9" s="1"/>
  <c r="AM193" i="9"/>
  <c r="AN193" i="9"/>
  <c r="AF193" i="9"/>
  <c r="AI193" i="9" s="1"/>
  <c r="AJ193" i="9" s="1"/>
  <c r="AH193" i="9"/>
  <c r="AN201" i="9"/>
  <c r="AG201" i="9"/>
  <c r="AH201" i="9"/>
  <c r="AM201" i="9"/>
  <c r="AF201" i="9"/>
  <c r="AI201" i="9" s="1"/>
  <c r="AJ201" i="9" s="1"/>
  <c r="AL201" i="9"/>
  <c r="AO201" i="9" s="1"/>
  <c r="AP201" i="9" s="1"/>
  <c r="AN209" i="9"/>
  <c r="AF209" i="9"/>
  <c r="AI209" i="9" s="1"/>
  <c r="AJ209" i="9" s="1"/>
  <c r="AG209" i="9"/>
  <c r="AH209" i="9"/>
  <c r="AM209" i="9"/>
  <c r="AL209" i="9"/>
  <c r="AO209" i="9" s="1"/>
  <c r="AP209" i="9" s="1"/>
  <c r="AM217" i="9"/>
  <c r="AN217" i="9"/>
  <c r="AF217" i="9"/>
  <c r="AI217" i="9" s="1"/>
  <c r="AJ217" i="9" s="1"/>
  <c r="AG217" i="9"/>
  <c r="AH217" i="9"/>
  <c r="AL217" i="9"/>
  <c r="AO217" i="9" s="1"/>
  <c r="AP217" i="9" s="1"/>
  <c r="AM225" i="9"/>
  <c r="AN225" i="9"/>
  <c r="AF225" i="9"/>
  <c r="AI225" i="9" s="1"/>
  <c r="AJ225" i="9" s="1"/>
  <c r="AH225" i="9"/>
  <c r="AG225" i="9"/>
  <c r="AL225" i="9"/>
  <c r="AO225" i="9" s="1"/>
  <c r="AP225" i="9" s="1"/>
  <c r="AG233" i="9"/>
  <c r="AL233" i="9"/>
  <c r="AO233" i="9" s="1"/>
  <c r="AP233" i="9" s="1"/>
  <c r="AM233" i="9"/>
  <c r="AF233" i="9"/>
  <c r="AI233" i="9" s="1"/>
  <c r="AJ233" i="9" s="1"/>
  <c r="AH233" i="9"/>
  <c r="AN233" i="9"/>
  <c r="AF241" i="9"/>
  <c r="AI241" i="9" s="1"/>
  <c r="AJ241" i="9" s="1"/>
  <c r="AH241" i="9"/>
  <c r="AL241" i="9"/>
  <c r="AO241" i="9" s="1"/>
  <c r="AP241" i="9" s="1"/>
  <c r="AM241" i="9"/>
  <c r="AG241" i="9"/>
  <c r="AN241" i="9"/>
  <c r="AM249" i="9"/>
  <c r="AF249" i="9"/>
  <c r="AI249" i="9" s="1"/>
  <c r="AJ249" i="9" s="1"/>
  <c r="AG249" i="9"/>
  <c r="AH249" i="9"/>
  <c r="AL249" i="9"/>
  <c r="AO249" i="9" s="1"/>
  <c r="AP249" i="9" s="1"/>
  <c r="AN249" i="9"/>
  <c r="AM257" i="9"/>
  <c r="AF257" i="9"/>
  <c r="AI257" i="9" s="1"/>
  <c r="AJ257" i="9" s="1"/>
  <c r="AG257" i="9"/>
  <c r="AH257" i="9"/>
  <c r="AL257" i="9"/>
  <c r="AO257" i="9" s="1"/>
  <c r="AP257" i="9" s="1"/>
  <c r="AN257" i="9"/>
  <c r="AL265" i="9"/>
  <c r="AO265" i="9" s="1"/>
  <c r="AP265" i="9" s="1"/>
  <c r="AM265" i="9"/>
  <c r="AN265" i="9"/>
  <c r="AF265" i="9"/>
  <c r="AI265" i="9" s="1"/>
  <c r="AJ265" i="9" s="1"/>
  <c r="AG265" i="9"/>
  <c r="AH265" i="9"/>
  <c r="AH273" i="9"/>
  <c r="AL273" i="9"/>
  <c r="AO273" i="9" s="1"/>
  <c r="AP273" i="9" s="1"/>
  <c r="AM273" i="9"/>
  <c r="AN273" i="9"/>
  <c r="AG273" i="9"/>
  <c r="AF273" i="9"/>
  <c r="AI273" i="9" s="1"/>
  <c r="AJ273" i="9" s="1"/>
  <c r="AH281" i="9"/>
  <c r="AF281" i="9"/>
  <c r="AI281" i="9" s="1"/>
  <c r="AJ281" i="9" s="1"/>
  <c r="AL281" i="9"/>
  <c r="AO281" i="9" s="1"/>
  <c r="AP281" i="9" s="1"/>
  <c r="AM281" i="9"/>
  <c r="AN281" i="9"/>
  <c r="AG281" i="9"/>
  <c r="AH289" i="9"/>
  <c r="AL289" i="9"/>
  <c r="AO289" i="9" s="1"/>
  <c r="AP289" i="9" s="1"/>
  <c r="AM289" i="9"/>
  <c r="AF289" i="9"/>
  <c r="AI289" i="9" s="1"/>
  <c r="AJ289" i="9" s="1"/>
  <c r="AN289" i="9"/>
  <c r="AG289" i="9"/>
  <c r="AG297" i="9"/>
  <c r="AH297" i="9"/>
  <c r="AL297" i="9"/>
  <c r="AO297" i="9" s="1"/>
  <c r="AP297" i="9" s="1"/>
  <c r="AM297" i="9"/>
  <c r="AN297" i="9"/>
  <c r="AF297" i="9"/>
  <c r="AI297" i="9" s="1"/>
  <c r="AJ297" i="9" s="1"/>
  <c r="AF305" i="9"/>
  <c r="AI305" i="9" s="1"/>
  <c r="AJ305" i="9" s="1"/>
  <c r="AN305" i="9"/>
  <c r="AG305" i="9"/>
  <c r="AH305" i="9"/>
  <c r="AL305" i="9"/>
  <c r="AO305" i="9" s="1"/>
  <c r="AP305" i="9" s="1"/>
  <c r="AM305" i="9"/>
  <c r="AF313" i="9"/>
  <c r="AI313" i="9" s="1"/>
  <c r="AJ313" i="9" s="1"/>
  <c r="AN313" i="9"/>
  <c r="AG313" i="9"/>
  <c r="AH313" i="9"/>
  <c r="AL313" i="9"/>
  <c r="AO313" i="9" s="1"/>
  <c r="AP313" i="9" s="1"/>
  <c r="AM313" i="9"/>
  <c r="AF321" i="9"/>
  <c r="AI321" i="9" s="1"/>
  <c r="AJ321" i="9" s="1"/>
  <c r="AN321" i="9"/>
  <c r="AL321" i="9"/>
  <c r="AO321" i="9" s="1"/>
  <c r="AP321" i="9" s="1"/>
  <c r="AG321" i="9"/>
  <c r="AH321" i="9"/>
  <c r="AM321" i="9"/>
  <c r="AF329" i="9"/>
  <c r="AI329" i="9" s="1"/>
  <c r="AJ329" i="9" s="1"/>
  <c r="AN329" i="9"/>
  <c r="AG329" i="9"/>
  <c r="AH329" i="9"/>
  <c r="AL329" i="9"/>
  <c r="AO329" i="9" s="1"/>
  <c r="AP329" i="9" s="1"/>
  <c r="AM329" i="9"/>
  <c r="AL337" i="9"/>
  <c r="AO337" i="9" s="1"/>
  <c r="AP337" i="9" s="1"/>
  <c r="AH337" i="9"/>
  <c r="AM337" i="9"/>
  <c r="AF337" i="9"/>
  <c r="AI337" i="9" s="1"/>
  <c r="AJ337" i="9" s="1"/>
  <c r="AN337" i="9"/>
  <c r="AG337" i="9"/>
  <c r="AM10" i="9"/>
  <c r="AN10" i="9"/>
  <c r="AF10" i="9"/>
  <c r="AI10" i="9" s="1"/>
  <c r="AJ10" i="9" s="1"/>
  <c r="AG10" i="9"/>
  <c r="AL10" i="9"/>
  <c r="AO10" i="9" s="1"/>
  <c r="AP10" i="9" s="1"/>
  <c r="AH10" i="9"/>
  <c r="AM18" i="9"/>
  <c r="AN18" i="9"/>
  <c r="AF18" i="9"/>
  <c r="AI18" i="9" s="1"/>
  <c r="AJ18" i="9" s="1"/>
  <c r="AG18" i="9"/>
  <c r="AL18" i="9"/>
  <c r="AO18" i="9" s="1"/>
  <c r="AP18" i="9" s="1"/>
  <c r="AH18" i="9"/>
  <c r="AM26" i="9"/>
  <c r="AN26" i="9"/>
  <c r="AF26" i="9"/>
  <c r="AI26" i="9" s="1"/>
  <c r="AJ26" i="9" s="1"/>
  <c r="AG26" i="9"/>
  <c r="AL26" i="9"/>
  <c r="AO26" i="9" s="1"/>
  <c r="AP26" i="9" s="1"/>
  <c r="AH26" i="9"/>
  <c r="AM34" i="9"/>
  <c r="AN34" i="9"/>
  <c r="AF34" i="9"/>
  <c r="AI34" i="9" s="1"/>
  <c r="AJ34" i="9" s="1"/>
  <c r="AG34" i="9"/>
  <c r="AL34" i="9"/>
  <c r="AO34" i="9" s="1"/>
  <c r="AP34" i="9" s="1"/>
  <c r="AH34" i="9"/>
  <c r="AM42" i="9"/>
  <c r="AN42" i="9"/>
  <c r="AF42" i="9"/>
  <c r="AI42" i="9" s="1"/>
  <c r="AJ42" i="9" s="1"/>
  <c r="AG42" i="9"/>
  <c r="AL42" i="9"/>
  <c r="AO42" i="9" s="1"/>
  <c r="AP42" i="9" s="1"/>
  <c r="AH42" i="9"/>
  <c r="AM50" i="9"/>
  <c r="AF50" i="9"/>
  <c r="AI50" i="9" s="1"/>
  <c r="AJ50" i="9" s="1"/>
  <c r="AN50" i="9"/>
  <c r="AG50" i="9"/>
  <c r="AH50" i="9"/>
  <c r="AL50" i="9"/>
  <c r="AO50" i="9" s="1"/>
  <c r="AP50" i="9" s="1"/>
  <c r="AM58" i="9"/>
  <c r="AF58" i="9"/>
  <c r="AI58" i="9" s="1"/>
  <c r="AJ58" i="9" s="1"/>
  <c r="AN58" i="9"/>
  <c r="AG58" i="9"/>
  <c r="AH58" i="9"/>
  <c r="AL58" i="9"/>
  <c r="AO58" i="9" s="1"/>
  <c r="AP58" i="9" s="1"/>
  <c r="AL66" i="9"/>
  <c r="AO66" i="9" s="1"/>
  <c r="AP66" i="9" s="1"/>
  <c r="AM66" i="9"/>
  <c r="AN66" i="9"/>
  <c r="AH66" i="9"/>
  <c r="AF66" i="9"/>
  <c r="AI66" i="9" s="1"/>
  <c r="AJ66" i="9" s="1"/>
  <c r="AG66" i="9"/>
  <c r="AL74" i="9"/>
  <c r="AO74" i="9" s="1"/>
  <c r="AP74" i="9" s="1"/>
  <c r="AM74" i="9"/>
  <c r="AN74" i="9"/>
  <c r="AH74" i="9"/>
  <c r="AG74" i="9"/>
  <c r="AF74" i="9"/>
  <c r="AI74" i="9" s="1"/>
  <c r="AJ74" i="9" s="1"/>
  <c r="AH82" i="9"/>
  <c r="AF82" i="9"/>
  <c r="AI82" i="9" s="1"/>
  <c r="AJ82" i="9" s="1"/>
  <c r="AG82" i="9"/>
  <c r="AL82" i="9"/>
  <c r="AO82" i="9" s="1"/>
  <c r="AP82" i="9" s="1"/>
  <c r="AM82" i="9"/>
  <c r="AN82" i="9"/>
  <c r="AF90" i="9"/>
  <c r="AI90" i="9" s="1"/>
  <c r="AJ90" i="9" s="1"/>
  <c r="AG90" i="9"/>
  <c r="AH90" i="9"/>
  <c r="AL90" i="9"/>
  <c r="AO90" i="9" s="1"/>
  <c r="AP90" i="9" s="1"/>
  <c r="AN90" i="9"/>
  <c r="AM90" i="9"/>
  <c r="AL98" i="9"/>
  <c r="AO98" i="9" s="1"/>
  <c r="AP98" i="9" s="1"/>
  <c r="AM98" i="9"/>
  <c r="AN98" i="9"/>
  <c r="AF98" i="9"/>
  <c r="AI98" i="9" s="1"/>
  <c r="AJ98" i="9" s="1"/>
  <c r="AH98" i="9"/>
  <c r="AG98" i="9"/>
  <c r="AF106" i="9"/>
  <c r="AI106" i="9" s="1"/>
  <c r="AJ106" i="9" s="1"/>
  <c r="AG106" i="9"/>
  <c r="AH106" i="9"/>
  <c r="AL106" i="9"/>
  <c r="AO106" i="9" s="1"/>
  <c r="AP106" i="9" s="1"/>
  <c r="AN106" i="9"/>
  <c r="AM106" i="9"/>
  <c r="AL114" i="9"/>
  <c r="AO114" i="9" s="1"/>
  <c r="AP114" i="9" s="1"/>
  <c r="AM114" i="9"/>
  <c r="AN114" i="9"/>
  <c r="AF114" i="9"/>
  <c r="AI114" i="9" s="1"/>
  <c r="AJ114" i="9" s="1"/>
  <c r="AH114" i="9"/>
  <c r="AG114" i="9"/>
  <c r="AF122" i="9"/>
  <c r="AI122" i="9" s="1"/>
  <c r="AJ122" i="9" s="1"/>
  <c r="AG122" i="9"/>
  <c r="AH122" i="9"/>
  <c r="AL122" i="9"/>
  <c r="AO122" i="9" s="1"/>
  <c r="AP122" i="9" s="1"/>
  <c r="AN122" i="9"/>
  <c r="AM122" i="9"/>
  <c r="AL130" i="9"/>
  <c r="AO130" i="9" s="1"/>
  <c r="AP130" i="9" s="1"/>
  <c r="AM130" i="9"/>
  <c r="AN130" i="9"/>
  <c r="AF130" i="9"/>
  <c r="AI130" i="9" s="1"/>
  <c r="AJ130" i="9" s="1"/>
  <c r="AH130" i="9"/>
  <c r="AG130" i="9"/>
  <c r="AF138" i="9"/>
  <c r="AI138" i="9" s="1"/>
  <c r="AJ138" i="9" s="1"/>
  <c r="AG138" i="9"/>
  <c r="AH138" i="9"/>
  <c r="AL138" i="9"/>
  <c r="AO138" i="9" s="1"/>
  <c r="AP138" i="9" s="1"/>
  <c r="AN138" i="9"/>
  <c r="AM138" i="9"/>
  <c r="AF146" i="9"/>
  <c r="AI146" i="9" s="1"/>
  <c r="AJ146" i="9" s="1"/>
  <c r="AG146" i="9"/>
  <c r="AH146" i="9"/>
  <c r="AL146" i="9"/>
  <c r="AO146" i="9" s="1"/>
  <c r="AP146" i="9" s="1"/>
  <c r="AN146" i="9"/>
  <c r="AM146" i="9"/>
  <c r="AL154" i="9"/>
  <c r="AO154" i="9" s="1"/>
  <c r="AP154" i="9" s="1"/>
  <c r="AM154" i="9"/>
  <c r="AN154" i="9"/>
  <c r="AF154" i="9"/>
  <c r="AI154" i="9" s="1"/>
  <c r="AJ154" i="9" s="1"/>
  <c r="AH154" i="9"/>
  <c r="AG154" i="9"/>
  <c r="AM162" i="9"/>
  <c r="AN162" i="9"/>
  <c r="AF162" i="9"/>
  <c r="AI162" i="9" s="1"/>
  <c r="AJ162" i="9" s="1"/>
  <c r="AG162" i="9"/>
  <c r="AH162" i="9"/>
  <c r="AL162" i="9"/>
  <c r="AO162" i="9" s="1"/>
  <c r="AP162" i="9" s="1"/>
  <c r="AF170" i="9"/>
  <c r="AI170" i="9" s="1"/>
  <c r="AJ170" i="9" s="1"/>
  <c r="AG170" i="9"/>
  <c r="AH170" i="9"/>
  <c r="AL170" i="9"/>
  <c r="AO170" i="9" s="1"/>
  <c r="AP170" i="9" s="1"/>
  <c r="AN170" i="9"/>
  <c r="AM170" i="9"/>
  <c r="AH178" i="9"/>
  <c r="AL178" i="9"/>
  <c r="AO178" i="9" s="1"/>
  <c r="AP178" i="9" s="1"/>
  <c r="AM178" i="9"/>
  <c r="AN178" i="9"/>
  <c r="AG178" i="9"/>
  <c r="AF178" i="9"/>
  <c r="AI178" i="9" s="1"/>
  <c r="AJ178" i="9" s="1"/>
  <c r="AF186" i="9"/>
  <c r="AI186" i="9" s="1"/>
  <c r="AJ186" i="9" s="1"/>
  <c r="AH186" i="9"/>
  <c r="AL186" i="9"/>
  <c r="AO186" i="9" s="1"/>
  <c r="AP186" i="9" s="1"/>
  <c r="AM186" i="9"/>
  <c r="AG186" i="9"/>
  <c r="AN186" i="9"/>
  <c r="AF194" i="9"/>
  <c r="AI194" i="9" s="1"/>
  <c r="AJ194" i="9" s="1"/>
  <c r="AH194" i="9"/>
  <c r="AL194" i="9"/>
  <c r="AO194" i="9" s="1"/>
  <c r="AP194" i="9" s="1"/>
  <c r="AM194" i="9"/>
  <c r="AG194" i="9"/>
  <c r="AN194" i="9"/>
  <c r="AM202" i="9"/>
  <c r="AF202" i="9"/>
  <c r="AI202" i="9" s="1"/>
  <c r="AJ202" i="9" s="1"/>
  <c r="AG202" i="9"/>
  <c r="AH202" i="9"/>
  <c r="AL202" i="9"/>
  <c r="AO202" i="9" s="1"/>
  <c r="AP202" i="9" s="1"/>
  <c r="AN202" i="9"/>
  <c r="AM210" i="9"/>
  <c r="AF210" i="9"/>
  <c r="AI210" i="9" s="1"/>
  <c r="AJ210" i="9" s="1"/>
  <c r="AG210" i="9"/>
  <c r="AH210" i="9"/>
  <c r="AL210" i="9"/>
  <c r="AO210" i="9" s="1"/>
  <c r="AP210" i="9" s="1"/>
  <c r="AN210" i="9"/>
  <c r="AH218" i="9"/>
  <c r="AL218" i="9"/>
  <c r="AO218" i="9" s="1"/>
  <c r="AP218" i="9" s="1"/>
  <c r="AM218" i="9"/>
  <c r="AN218" i="9"/>
  <c r="AG218" i="9"/>
  <c r="AF218" i="9"/>
  <c r="AI218" i="9" s="1"/>
  <c r="AJ218" i="9" s="1"/>
  <c r="AH226" i="9"/>
  <c r="AL226" i="9"/>
  <c r="AO226" i="9" s="1"/>
  <c r="AP226" i="9" s="1"/>
  <c r="AM226" i="9"/>
  <c r="AN226" i="9"/>
  <c r="AG226" i="9"/>
  <c r="AF226" i="9"/>
  <c r="AI226" i="9" s="1"/>
  <c r="AJ226" i="9" s="1"/>
  <c r="AG234" i="9"/>
  <c r="AH234" i="9"/>
  <c r="AL234" i="9"/>
  <c r="AO234" i="9" s="1"/>
  <c r="AP234" i="9" s="1"/>
  <c r="AN234" i="9"/>
  <c r="AF234" i="9"/>
  <c r="AI234" i="9" s="1"/>
  <c r="AJ234" i="9" s="1"/>
  <c r="AM234" i="9"/>
  <c r="AG242" i="9"/>
  <c r="AH242" i="9"/>
  <c r="AL242" i="9"/>
  <c r="AO242" i="9" s="1"/>
  <c r="AP242" i="9" s="1"/>
  <c r="AN242" i="9"/>
  <c r="AF242" i="9"/>
  <c r="AI242" i="9" s="1"/>
  <c r="AJ242" i="9" s="1"/>
  <c r="AM242" i="9"/>
  <c r="AL250" i="9"/>
  <c r="AO250" i="9" s="1"/>
  <c r="AP250" i="9" s="1"/>
  <c r="AN250" i="9"/>
  <c r="AF250" i="9"/>
  <c r="AI250" i="9" s="1"/>
  <c r="AJ250" i="9" s="1"/>
  <c r="AG250" i="9"/>
  <c r="AM250" i="9"/>
  <c r="AH250" i="9"/>
  <c r="AL258" i="9"/>
  <c r="AO258" i="9" s="1"/>
  <c r="AP258" i="9" s="1"/>
  <c r="AN258" i="9"/>
  <c r="AF258" i="9"/>
  <c r="AI258" i="9" s="1"/>
  <c r="AJ258" i="9" s="1"/>
  <c r="AG258" i="9"/>
  <c r="AH258" i="9"/>
  <c r="AM258" i="9"/>
  <c r="AG266" i="9"/>
  <c r="AL266" i="9"/>
  <c r="AO266" i="9" s="1"/>
  <c r="AP266" i="9" s="1"/>
  <c r="AM266" i="9"/>
  <c r="AN266" i="9"/>
  <c r="AF266" i="9"/>
  <c r="AI266" i="9" s="1"/>
  <c r="AJ266" i="9" s="1"/>
  <c r="AH266" i="9"/>
  <c r="AG274" i="9"/>
  <c r="AL274" i="9"/>
  <c r="AO274" i="9" s="1"/>
  <c r="AP274" i="9" s="1"/>
  <c r="AM274" i="9"/>
  <c r="AN274" i="9"/>
  <c r="AF274" i="9"/>
  <c r="AI274" i="9" s="1"/>
  <c r="AJ274" i="9" s="1"/>
  <c r="AH274" i="9"/>
  <c r="AF282" i="9"/>
  <c r="AI282" i="9" s="1"/>
  <c r="AJ282" i="9" s="1"/>
  <c r="AG282" i="9"/>
  <c r="AH282" i="9"/>
  <c r="AM282" i="9"/>
  <c r="AL282" i="9"/>
  <c r="AO282" i="9" s="1"/>
  <c r="AP282" i="9" s="1"/>
  <c r="AN282" i="9"/>
  <c r="AF290" i="9"/>
  <c r="AI290" i="9" s="1"/>
  <c r="AJ290" i="9" s="1"/>
  <c r="AG290" i="9"/>
  <c r="AN290" i="9"/>
  <c r="AH290" i="9"/>
  <c r="AL290" i="9"/>
  <c r="AO290" i="9" s="1"/>
  <c r="AP290" i="9" s="1"/>
  <c r="AM290" i="9"/>
  <c r="AF298" i="9"/>
  <c r="AI298" i="9" s="1"/>
  <c r="AJ298" i="9" s="1"/>
  <c r="AG298" i="9"/>
  <c r="AM298" i="9"/>
  <c r="AH298" i="9"/>
  <c r="AL298" i="9"/>
  <c r="AO298" i="9" s="1"/>
  <c r="AP298" i="9" s="1"/>
  <c r="AN298" i="9"/>
  <c r="AN306" i="9"/>
  <c r="AL306" i="9"/>
  <c r="AO306" i="9" s="1"/>
  <c r="AP306" i="9" s="1"/>
  <c r="AF306" i="9"/>
  <c r="AI306" i="9" s="1"/>
  <c r="AJ306" i="9" s="1"/>
  <c r="AG306" i="9"/>
  <c r="AH306" i="9"/>
  <c r="AM306" i="9"/>
  <c r="AN314" i="9"/>
  <c r="AF314" i="9"/>
  <c r="AI314" i="9" s="1"/>
  <c r="AJ314" i="9" s="1"/>
  <c r="AG314" i="9"/>
  <c r="AL314" i="9"/>
  <c r="AO314" i="9" s="1"/>
  <c r="AP314" i="9" s="1"/>
  <c r="AH314" i="9"/>
  <c r="AM314" i="9"/>
  <c r="AN322" i="9"/>
  <c r="AF322" i="9"/>
  <c r="AI322" i="9" s="1"/>
  <c r="AJ322" i="9" s="1"/>
  <c r="AL322" i="9"/>
  <c r="AO322" i="9" s="1"/>
  <c r="AP322" i="9" s="1"/>
  <c r="AG322" i="9"/>
  <c r="AH322" i="9"/>
  <c r="AM322" i="9"/>
  <c r="AM330" i="9"/>
  <c r="AN330" i="9"/>
  <c r="AF330" i="9"/>
  <c r="AI330" i="9" s="1"/>
  <c r="AJ330" i="9" s="1"/>
  <c r="AG330" i="9"/>
  <c r="AH330" i="9"/>
  <c r="AL330" i="9"/>
  <c r="AO330" i="9" s="1"/>
  <c r="AP330" i="9" s="1"/>
  <c r="AL11" i="9"/>
  <c r="AO11" i="9" s="1"/>
  <c r="AP11" i="9" s="1"/>
  <c r="AM11" i="9"/>
  <c r="AN11" i="9"/>
  <c r="AF11" i="9"/>
  <c r="AI11" i="9" s="1"/>
  <c r="AJ11" i="9" s="1"/>
  <c r="AG11" i="9"/>
  <c r="AH11" i="9"/>
  <c r="AL19" i="9"/>
  <c r="AO19" i="9" s="1"/>
  <c r="AP19" i="9" s="1"/>
  <c r="AM19" i="9"/>
  <c r="AN19" i="9"/>
  <c r="AF19" i="9"/>
  <c r="AI19" i="9" s="1"/>
  <c r="AJ19" i="9" s="1"/>
  <c r="AH19" i="9"/>
  <c r="AG19" i="9"/>
  <c r="AL27" i="9"/>
  <c r="AO27" i="9" s="1"/>
  <c r="AP27" i="9" s="1"/>
  <c r="AM27" i="9"/>
  <c r="AN27" i="9"/>
  <c r="AF27" i="9"/>
  <c r="AI27" i="9" s="1"/>
  <c r="AJ27" i="9" s="1"/>
  <c r="AG27" i="9"/>
  <c r="AH27" i="9"/>
  <c r="AL35" i="9"/>
  <c r="AO35" i="9" s="1"/>
  <c r="AP35" i="9" s="1"/>
  <c r="AM35" i="9"/>
  <c r="AN35" i="9"/>
  <c r="AF35" i="9"/>
  <c r="AI35" i="9" s="1"/>
  <c r="AJ35" i="9" s="1"/>
  <c r="AG35" i="9"/>
  <c r="AH35" i="9"/>
  <c r="AL43" i="9"/>
  <c r="AO43" i="9" s="1"/>
  <c r="AP43" i="9" s="1"/>
  <c r="AM43" i="9"/>
  <c r="AN43" i="9"/>
  <c r="AF43" i="9"/>
  <c r="AI43" i="9" s="1"/>
  <c r="AJ43" i="9" s="1"/>
  <c r="AG43" i="9"/>
  <c r="AH43" i="9"/>
  <c r="AL51" i="9"/>
  <c r="AO51" i="9" s="1"/>
  <c r="AP51" i="9" s="1"/>
  <c r="AM51" i="9"/>
  <c r="AN51" i="9"/>
  <c r="AF51" i="9"/>
  <c r="AI51" i="9" s="1"/>
  <c r="AJ51" i="9" s="1"/>
  <c r="AG51" i="9"/>
  <c r="AH51" i="9"/>
  <c r="AL59" i="9"/>
  <c r="AO59" i="9" s="1"/>
  <c r="AP59" i="9" s="1"/>
  <c r="AM59" i="9"/>
  <c r="AN59" i="9"/>
  <c r="AF59" i="9"/>
  <c r="AI59" i="9" s="1"/>
  <c r="AJ59" i="9" s="1"/>
  <c r="AG59" i="9"/>
  <c r="AH59" i="9"/>
  <c r="AH67" i="9"/>
  <c r="AL67" i="9"/>
  <c r="AO67" i="9" s="1"/>
  <c r="AP67" i="9" s="1"/>
  <c r="AM67" i="9"/>
  <c r="AN67" i="9"/>
  <c r="AG67" i="9"/>
  <c r="AF67" i="9"/>
  <c r="AI67" i="9" s="1"/>
  <c r="AJ67" i="9" s="1"/>
  <c r="AH75" i="9"/>
  <c r="AL75" i="9"/>
  <c r="AO75" i="9" s="1"/>
  <c r="AP75" i="9" s="1"/>
  <c r="AM75" i="9"/>
  <c r="AN75" i="9"/>
  <c r="AG75" i="9"/>
  <c r="AF75" i="9"/>
  <c r="AI75" i="9" s="1"/>
  <c r="AJ75" i="9" s="1"/>
  <c r="AF83" i="9"/>
  <c r="AI83" i="9" s="1"/>
  <c r="AJ83" i="9" s="1"/>
  <c r="AG83" i="9"/>
  <c r="AH83" i="9"/>
  <c r="AL83" i="9"/>
  <c r="AO83" i="9" s="1"/>
  <c r="AP83" i="9" s="1"/>
  <c r="AM83" i="9"/>
  <c r="AN83" i="9"/>
  <c r="AM91" i="9"/>
  <c r="AN91" i="9"/>
  <c r="AF91" i="9"/>
  <c r="AI91" i="9" s="1"/>
  <c r="AJ91" i="9" s="1"/>
  <c r="AG91" i="9"/>
  <c r="AH91" i="9"/>
  <c r="AL91" i="9"/>
  <c r="AO91" i="9" s="1"/>
  <c r="AP91" i="9" s="1"/>
  <c r="AH99" i="9"/>
  <c r="AL99" i="9"/>
  <c r="AO99" i="9" s="1"/>
  <c r="AP99" i="9" s="1"/>
  <c r="AM99" i="9"/>
  <c r="AN99" i="9"/>
  <c r="AG99" i="9"/>
  <c r="AF99" i="9"/>
  <c r="AI99" i="9" s="1"/>
  <c r="AJ99" i="9" s="1"/>
  <c r="AM107" i="9"/>
  <c r="AN107" i="9"/>
  <c r="AF107" i="9"/>
  <c r="AI107" i="9" s="1"/>
  <c r="AJ107" i="9" s="1"/>
  <c r="AG107" i="9"/>
  <c r="AH107" i="9"/>
  <c r="AL107" i="9"/>
  <c r="AO107" i="9" s="1"/>
  <c r="AP107" i="9" s="1"/>
  <c r="AH115" i="9"/>
  <c r="AL115" i="9"/>
  <c r="AO115" i="9" s="1"/>
  <c r="AP115" i="9" s="1"/>
  <c r="AM115" i="9"/>
  <c r="AN115" i="9"/>
  <c r="AG115" i="9"/>
  <c r="AF115" i="9"/>
  <c r="AI115" i="9" s="1"/>
  <c r="AJ115" i="9" s="1"/>
  <c r="AM123" i="9"/>
  <c r="AN123" i="9"/>
  <c r="AF123" i="9"/>
  <c r="AI123" i="9" s="1"/>
  <c r="AJ123" i="9" s="1"/>
  <c r="AG123" i="9"/>
  <c r="AH123" i="9"/>
  <c r="AL123" i="9"/>
  <c r="AO123" i="9" s="1"/>
  <c r="AP123" i="9" s="1"/>
  <c r="AH131" i="9"/>
  <c r="AL131" i="9"/>
  <c r="AO131" i="9" s="1"/>
  <c r="AP131" i="9" s="1"/>
  <c r="AM131" i="9"/>
  <c r="AN131" i="9"/>
  <c r="AG131" i="9"/>
  <c r="AF131" i="9"/>
  <c r="AI131" i="9" s="1"/>
  <c r="AJ131" i="9" s="1"/>
  <c r="AM139" i="9"/>
  <c r="AN139" i="9"/>
  <c r="AF139" i="9"/>
  <c r="AI139" i="9" s="1"/>
  <c r="AJ139" i="9" s="1"/>
  <c r="AG139" i="9"/>
  <c r="AH139" i="9"/>
  <c r="AL139" i="9"/>
  <c r="AO139" i="9" s="1"/>
  <c r="AP139" i="9" s="1"/>
  <c r="AM147" i="9"/>
  <c r="AN147" i="9"/>
  <c r="AF147" i="9"/>
  <c r="AI147" i="9" s="1"/>
  <c r="AJ147" i="9" s="1"/>
  <c r="AG147" i="9"/>
  <c r="AH147" i="9"/>
  <c r="AL147" i="9"/>
  <c r="AO147" i="9" s="1"/>
  <c r="AP147" i="9" s="1"/>
  <c r="AH155" i="9"/>
  <c r="AL155" i="9"/>
  <c r="AO155" i="9" s="1"/>
  <c r="AP155" i="9" s="1"/>
  <c r="AM155" i="9"/>
  <c r="AN155" i="9"/>
  <c r="AG155" i="9"/>
  <c r="AF155" i="9"/>
  <c r="AI155" i="9" s="1"/>
  <c r="AJ155" i="9" s="1"/>
  <c r="AL163" i="9"/>
  <c r="AO163" i="9" s="1"/>
  <c r="AP163" i="9" s="1"/>
  <c r="AM163" i="9"/>
  <c r="AN163" i="9"/>
  <c r="AF163" i="9"/>
  <c r="AI163" i="9" s="1"/>
  <c r="AJ163" i="9" s="1"/>
  <c r="AG163" i="9"/>
  <c r="AH163" i="9"/>
  <c r="AN171" i="9"/>
  <c r="AF171" i="9"/>
  <c r="AI171" i="9" s="1"/>
  <c r="AJ171" i="9" s="1"/>
  <c r="AG171" i="9"/>
  <c r="AH171" i="9"/>
  <c r="AM171" i="9"/>
  <c r="AL171" i="9"/>
  <c r="AO171" i="9" s="1"/>
  <c r="AP171" i="9" s="1"/>
  <c r="AG179" i="9"/>
  <c r="AL179" i="9"/>
  <c r="AO179" i="9" s="1"/>
  <c r="AP179" i="9" s="1"/>
  <c r="AM179" i="9"/>
  <c r="AF179" i="9"/>
  <c r="AI179" i="9" s="1"/>
  <c r="AJ179" i="9" s="1"/>
  <c r="AH179" i="9"/>
  <c r="AN179" i="9"/>
  <c r="AG187" i="9"/>
  <c r="AH187" i="9"/>
  <c r="AL187" i="9"/>
  <c r="AO187" i="9" s="1"/>
  <c r="AP187" i="9" s="1"/>
  <c r="AN187" i="9"/>
  <c r="AF187" i="9"/>
  <c r="AI187" i="9" s="1"/>
  <c r="AJ187" i="9" s="1"/>
  <c r="AM187" i="9"/>
  <c r="AN195" i="9"/>
  <c r="AG195" i="9"/>
  <c r="AH195" i="9"/>
  <c r="AM195" i="9"/>
  <c r="AF195" i="9"/>
  <c r="AI195" i="9" s="1"/>
  <c r="AJ195" i="9" s="1"/>
  <c r="AL195" i="9"/>
  <c r="AO195" i="9" s="1"/>
  <c r="AP195" i="9" s="1"/>
  <c r="AL203" i="9"/>
  <c r="AO203" i="9" s="1"/>
  <c r="AP203" i="9" s="1"/>
  <c r="AN203" i="9"/>
  <c r="AF203" i="9"/>
  <c r="AI203" i="9" s="1"/>
  <c r="AJ203" i="9" s="1"/>
  <c r="AG203" i="9"/>
  <c r="AH203" i="9"/>
  <c r="AM203" i="9"/>
  <c r="AM211" i="9"/>
  <c r="AN211" i="9"/>
  <c r="AF211" i="9"/>
  <c r="AI211" i="9" s="1"/>
  <c r="AJ211" i="9" s="1"/>
  <c r="AG211" i="9"/>
  <c r="AH211" i="9"/>
  <c r="AL211" i="9"/>
  <c r="AO211" i="9" s="1"/>
  <c r="AP211" i="9" s="1"/>
  <c r="AG219" i="9"/>
  <c r="AL219" i="9"/>
  <c r="AO219" i="9" s="1"/>
  <c r="AP219" i="9" s="1"/>
  <c r="AM219" i="9"/>
  <c r="AN219" i="9"/>
  <c r="AF219" i="9"/>
  <c r="AI219" i="9" s="1"/>
  <c r="AJ219" i="9" s="1"/>
  <c r="AH219" i="9"/>
  <c r="AG227" i="9"/>
  <c r="AL227" i="9"/>
  <c r="AO227" i="9" s="1"/>
  <c r="AP227" i="9" s="1"/>
  <c r="AM227" i="9"/>
  <c r="AF227" i="9"/>
  <c r="AI227" i="9" s="1"/>
  <c r="AJ227" i="9" s="1"/>
  <c r="AH227" i="9"/>
  <c r="AN227" i="9"/>
  <c r="AN235" i="9"/>
  <c r="AF235" i="9"/>
  <c r="AI235" i="9" s="1"/>
  <c r="AJ235" i="9" s="1"/>
  <c r="AG235" i="9"/>
  <c r="AH235" i="9"/>
  <c r="AM235" i="9"/>
  <c r="AL235" i="9"/>
  <c r="AO235" i="9" s="1"/>
  <c r="AP235" i="9" s="1"/>
  <c r="AM243" i="9"/>
  <c r="AF243" i="9"/>
  <c r="AI243" i="9" s="1"/>
  <c r="AJ243" i="9" s="1"/>
  <c r="AG243" i="9"/>
  <c r="AH243" i="9"/>
  <c r="AL243" i="9"/>
  <c r="AO243" i="9" s="1"/>
  <c r="AP243" i="9" s="1"/>
  <c r="AN243" i="9"/>
  <c r="AM251" i="9"/>
  <c r="AN251" i="9"/>
  <c r="AF251" i="9"/>
  <c r="AI251" i="9" s="1"/>
  <c r="AJ251" i="9" s="1"/>
  <c r="AH251" i="9"/>
  <c r="AL251" i="9"/>
  <c r="AO251" i="9" s="1"/>
  <c r="AP251" i="9" s="1"/>
  <c r="AG251" i="9"/>
  <c r="AL259" i="9"/>
  <c r="AO259" i="9" s="1"/>
  <c r="AP259" i="9" s="1"/>
  <c r="AM259" i="9"/>
  <c r="AN259" i="9"/>
  <c r="AF259" i="9"/>
  <c r="AI259" i="9" s="1"/>
  <c r="AJ259" i="9" s="1"/>
  <c r="AH259" i="9"/>
  <c r="AG259" i="9"/>
  <c r="AF267" i="9"/>
  <c r="AI267" i="9" s="1"/>
  <c r="AJ267" i="9" s="1"/>
  <c r="AH267" i="9"/>
  <c r="AL267" i="9"/>
  <c r="AO267" i="9" s="1"/>
  <c r="AP267" i="9" s="1"/>
  <c r="AM267" i="9"/>
  <c r="AG267" i="9"/>
  <c r="AN267" i="9"/>
  <c r="AF275" i="9"/>
  <c r="AI275" i="9" s="1"/>
  <c r="AJ275" i="9" s="1"/>
  <c r="AH275" i="9"/>
  <c r="AL275" i="9"/>
  <c r="AO275" i="9" s="1"/>
  <c r="AP275" i="9" s="1"/>
  <c r="AG275" i="9"/>
  <c r="AM275" i="9"/>
  <c r="AN275" i="9"/>
  <c r="AL283" i="9"/>
  <c r="AO283" i="9" s="1"/>
  <c r="AP283" i="9" s="1"/>
  <c r="AM283" i="9"/>
  <c r="AF283" i="9"/>
  <c r="AI283" i="9" s="1"/>
  <c r="AJ283" i="9" s="1"/>
  <c r="AN283" i="9"/>
  <c r="AG283" i="9"/>
  <c r="AH283" i="9"/>
  <c r="AM291" i="9"/>
  <c r="AF291" i="9"/>
  <c r="AI291" i="9" s="1"/>
  <c r="AJ291" i="9" s="1"/>
  <c r="AG291" i="9"/>
  <c r="AH291" i="9"/>
  <c r="AL291" i="9"/>
  <c r="AO291" i="9" s="1"/>
  <c r="AP291" i="9" s="1"/>
  <c r="AN291" i="9"/>
  <c r="AN299" i="9"/>
  <c r="AF299" i="9"/>
  <c r="AI299" i="9" s="1"/>
  <c r="AJ299" i="9" s="1"/>
  <c r="AG299" i="9"/>
  <c r="AH299" i="9"/>
  <c r="AL299" i="9"/>
  <c r="AO299" i="9" s="1"/>
  <c r="AP299" i="9" s="1"/>
  <c r="AM299" i="9"/>
  <c r="AL307" i="9"/>
  <c r="AO307" i="9" s="1"/>
  <c r="AP307" i="9" s="1"/>
  <c r="AM307" i="9"/>
  <c r="AF307" i="9"/>
  <c r="AI307" i="9" s="1"/>
  <c r="AJ307" i="9" s="1"/>
  <c r="AN307" i="9"/>
  <c r="AG307" i="9"/>
  <c r="AH307" i="9"/>
  <c r="AL315" i="9"/>
  <c r="AO315" i="9" s="1"/>
  <c r="AP315" i="9" s="1"/>
  <c r="AM315" i="9"/>
  <c r="AF315" i="9"/>
  <c r="AI315" i="9" s="1"/>
  <c r="AJ315" i="9" s="1"/>
  <c r="AN315" i="9"/>
  <c r="AG315" i="9"/>
  <c r="AH315" i="9"/>
  <c r="AL323" i="9"/>
  <c r="AO323" i="9" s="1"/>
  <c r="AP323" i="9" s="1"/>
  <c r="AM323" i="9"/>
  <c r="AF323" i="9"/>
  <c r="AI323" i="9" s="1"/>
  <c r="AJ323" i="9" s="1"/>
  <c r="AN323" i="9"/>
  <c r="AG323" i="9"/>
  <c r="AH323" i="9"/>
  <c r="AL331" i="9"/>
  <c r="AO331" i="9" s="1"/>
  <c r="AP331" i="9" s="1"/>
  <c r="AM331" i="9"/>
  <c r="AF331" i="9"/>
  <c r="AI331" i="9" s="1"/>
  <c r="AJ331" i="9" s="1"/>
  <c r="AN331" i="9"/>
  <c r="AG331" i="9"/>
  <c r="AH331" i="9"/>
  <c r="AL12" i="9"/>
  <c r="AO12" i="9" s="1"/>
  <c r="AP12" i="9" s="1"/>
  <c r="AM12" i="9"/>
  <c r="AN12" i="9"/>
  <c r="AH12" i="9"/>
  <c r="AG12" i="9"/>
  <c r="AF12" i="9"/>
  <c r="AI12" i="9" s="1"/>
  <c r="AJ12" i="9" s="1"/>
  <c r="AL20" i="9"/>
  <c r="AO20" i="9" s="1"/>
  <c r="AP20" i="9" s="1"/>
  <c r="AM20" i="9"/>
  <c r="AN20" i="9"/>
  <c r="AH20" i="9"/>
  <c r="AF20" i="9"/>
  <c r="AI20" i="9" s="1"/>
  <c r="AJ20" i="9" s="1"/>
  <c r="AG20" i="9"/>
  <c r="AL28" i="9"/>
  <c r="AO28" i="9" s="1"/>
  <c r="AP28" i="9" s="1"/>
  <c r="AM28" i="9"/>
  <c r="AN28" i="9"/>
  <c r="AH28" i="9"/>
  <c r="AF28" i="9"/>
  <c r="AI28" i="9" s="1"/>
  <c r="AJ28" i="9" s="1"/>
  <c r="AG28" i="9"/>
  <c r="AL36" i="9"/>
  <c r="AO36" i="9" s="1"/>
  <c r="AP36" i="9" s="1"/>
  <c r="AM36" i="9"/>
  <c r="AN36" i="9"/>
  <c r="AH36" i="9"/>
  <c r="AF36" i="9"/>
  <c r="AI36" i="9" s="1"/>
  <c r="AJ36" i="9" s="1"/>
  <c r="AG36" i="9"/>
  <c r="AL44" i="9"/>
  <c r="AO44" i="9" s="1"/>
  <c r="AP44" i="9" s="1"/>
  <c r="AM44" i="9"/>
  <c r="AH44" i="9"/>
  <c r="AN44" i="9"/>
  <c r="AG44" i="9"/>
  <c r="AF44" i="9"/>
  <c r="AI44" i="9" s="1"/>
  <c r="AJ44" i="9" s="1"/>
  <c r="AL52" i="9"/>
  <c r="AO52" i="9" s="1"/>
  <c r="AP52" i="9" s="1"/>
  <c r="AM52" i="9"/>
  <c r="AH52" i="9"/>
  <c r="AF52" i="9"/>
  <c r="AI52" i="9" s="1"/>
  <c r="AJ52" i="9" s="1"/>
  <c r="AG52" i="9"/>
  <c r="AN52" i="9"/>
  <c r="AL60" i="9"/>
  <c r="AO60" i="9" s="1"/>
  <c r="AP60" i="9" s="1"/>
  <c r="AM60" i="9"/>
  <c r="AH60" i="9"/>
  <c r="AN60" i="9"/>
  <c r="AG60" i="9"/>
  <c r="AF60" i="9"/>
  <c r="AI60" i="9" s="1"/>
  <c r="AJ60" i="9" s="1"/>
  <c r="AG68" i="9"/>
  <c r="AH68" i="9"/>
  <c r="AL68" i="9"/>
  <c r="AO68" i="9" s="1"/>
  <c r="AP68" i="9" s="1"/>
  <c r="AM68" i="9"/>
  <c r="AF68" i="9"/>
  <c r="AI68" i="9" s="1"/>
  <c r="AJ68" i="9" s="1"/>
  <c r="AN68" i="9"/>
  <c r="AG76" i="9"/>
  <c r="AH76" i="9"/>
  <c r="AL76" i="9"/>
  <c r="AO76" i="9" s="1"/>
  <c r="AP76" i="9" s="1"/>
  <c r="AM76" i="9"/>
  <c r="AF76" i="9"/>
  <c r="AI76" i="9" s="1"/>
  <c r="AJ76" i="9" s="1"/>
  <c r="AN76" i="9"/>
  <c r="AF84" i="9"/>
  <c r="AI84" i="9" s="1"/>
  <c r="AJ84" i="9" s="1"/>
  <c r="AG84" i="9"/>
  <c r="AH84" i="9"/>
  <c r="AL84" i="9"/>
  <c r="AO84" i="9" s="1"/>
  <c r="AP84" i="9" s="1"/>
  <c r="AN84" i="9"/>
  <c r="AM84" i="9"/>
  <c r="AL92" i="9"/>
  <c r="AO92" i="9" s="1"/>
  <c r="AP92" i="9" s="1"/>
  <c r="AM92" i="9"/>
  <c r="AN92" i="9"/>
  <c r="AF92" i="9"/>
  <c r="AI92" i="9" s="1"/>
  <c r="AJ92" i="9" s="1"/>
  <c r="AG92" i="9"/>
  <c r="AH92" i="9"/>
  <c r="AF100" i="9"/>
  <c r="AI100" i="9" s="1"/>
  <c r="AJ100" i="9" s="1"/>
  <c r="AG100" i="9"/>
  <c r="AH100" i="9"/>
  <c r="AL100" i="9"/>
  <c r="AO100" i="9" s="1"/>
  <c r="AP100" i="9" s="1"/>
  <c r="AM100" i="9"/>
  <c r="AN100" i="9"/>
  <c r="AL108" i="9"/>
  <c r="AO108" i="9" s="1"/>
  <c r="AP108" i="9" s="1"/>
  <c r="AM108" i="9"/>
  <c r="AN108" i="9"/>
  <c r="AF108" i="9"/>
  <c r="AI108" i="9" s="1"/>
  <c r="AJ108" i="9" s="1"/>
  <c r="AG108" i="9"/>
  <c r="AH108" i="9"/>
  <c r="AF116" i="9"/>
  <c r="AI116" i="9" s="1"/>
  <c r="AJ116" i="9" s="1"/>
  <c r="AG116" i="9"/>
  <c r="AH116" i="9"/>
  <c r="AL116" i="9"/>
  <c r="AO116" i="9" s="1"/>
  <c r="AP116" i="9" s="1"/>
  <c r="AM116" i="9"/>
  <c r="AN116" i="9"/>
  <c r="AL124" i="9"/>
  <c r="AO124" i="9" s="1"/>
  <c r="AP124" i="9" s="1"/>
  <c r="AM124" i="9"/>
  <c r="AN124" i="9"/>
  <c r="AF124" i="9"/>
  <c r="AI124" i="9" s="1"/>
  <c r="AJ124" i="9" s="1"/>
  <c r="AG124" i="9"/>
  <c r="AH124" i="9"/>
  <c r="AF132" i="9"/>
  <c r="AI132" i="9" s="1"/>
  <c r="AJ132" i="9" s="1"/>
  <c r="AG132" i="9"/>
  <c r="AH132" i="9"/>
  <c r="AL132" i="9"/>
  <c r="AO132" i="9" s="1"/>
  <c r="AP132" i="9" s="1"/>
  <c r="AM132" i="9"/>
  <c r="AN132" i="9"/>
  <c r="AL140" i="9"/>
  <c r="AO140" i="9" s="1"/>
  <c r="AP140" i="9" s="1"/>
  <c r="AM140" i="9"/>
  <c r="AN140" i="9"/>
  <c r="AF140" i="9"/>
  <c r="AI140" i="9" s="1"/>
  <c r="AJ140" i="9" s="1"/>
  <c r="AG140" i="9"/>
  <c r="AH140" i="9"/>
  <c r="AL148" i="9"/>
  <c r="AO148" i="9" s="1"/>
  <c r="AP148" i="9" s="1"/>
  <c r="AM148" i="9"/>
  <c r="AN148" i="9"/>
  <c r="AF148" i="9"/>
  <c r="AI148" i="9" s="1"/>
  <c r="AJ148" i="9" s="1"/>
  <c r="AG148" i="9"/>
  <c r="AH148" i="9"/>
  <c r="AF156" i="9"/>
  <c r="AI156" i="9" s="1"/>
  <c r="AJ156" i="9" s="1"/>
  <c r="AG156" i="9"/>
  <c r="AH156" i="9"/>
  <c r="AL156" i="9"/>
  <c r="AO156" i="9" s="1"/>
  <c r="AP156" i="9" s="1"/>
  <c r="AN156" i="9"/>
  <c r="AM156" i="9"/>
  <c r="AH164" i="9"/>
  <c r="AL164" i="9"/>
  <c r="AO164" i="9" s="1"/>
  <c r="AP164" i="9" s="1"/>
  <c r="AM164" i="9"/>
  <c r="AN164" i="9"/>
  <c r="AG164" i="9"/>
  <c r="AF164" i="9"/>
  <c r="AI164" i="9" s="1"/>
  <c r="AJ164" i="9" s="1"/>
  <c r="AL172" i="9"/>
  <c r="AO172" i="9" s="1"/>
  <c r="AP172" i="9" s="1"/>
  <c r="AN172" i="9"/>
  <c r="AF172" i="9"/>
  <c r="AI172" i="9" s="1"/>
  <c r="AJ172" i="9" s="1"/>
  <c r="AG172" i="9"/>
  <c r="AH172" i="9"/>
  <c r="AM172" i="9"/>
  <c r="AG180" i="9"/>
  <c r="AH180" i="9"/>
  <c r="AL180" i="9"/>
  <c r="AO180" i="9" s="1"/>
  <c r="AP180" i="9" s="1"/>
  <c r="AN180" i="9"/>
  <c r="AF180" i="9"/>
  <c r="AI180" i="9" s="1"/>
  <c r="AJ180" i="9" s="1"/>
  <c r="AM180" i="9"/>
  <c r="AN188" i="9"/>
  <c r="AF188" i="9"/>
  <c r="AI188" i="9" s="1"/>
  <c r="AJ188" i="9" s="1"/>
  <c r="AG188" i="9"/>
  <c r="AH188" i="9"/>
  <c r="AM188" i="9"/>
  <c r="AL188" i="9"/>
  <c r="AO188" i="9" s="1"/>
  <c r="AP188" i="9" s="1"/>
  <c r="AM196" i="9"/>
  <c r="AF196" i="9"/>
  <c r="AI196" i="9" s="1"/>
  <c r="AJ196" i="9" s="1"/>
  <c r="AG196" i="9"/>
  <c r="AH196" i="9"/>
  <c r="AL196" i="9"/>
  <c r="AO196" i="9" s="1"/>
  <c r="AP196" i="9" s="1"/>
  <c r="AN196" i="9"/>
  <c r="AM204" i="9"/>
  <c r="AN204" i="9"/>
  <c r="AF204" i="9"/>
  <c r="AI204" i="9" s="1"/>
  <c r="AJ204" i="9" s="1"/>
  <c r="AH204" i="9"/>
  <c r="AG204" i="9"/>
  <c r="AL204" i="9"/>
  <c r="AO204" i="9" s="1"/>
  <c r="AP204" i="9" s="1"/>
  <c r="AH212" i="9"/>
  <c r="AL212" i="9"/>
  <c r="AO212" i="9" s="1"/>
  <c r="AP212" i="9" s="1"/>
  <c r="AM212" i="9"/>
  <c r="AN212" i="9"/>
  <c r="AG212" i="9"/>
  <c r="AF212" i="9"/>
  <c r="AI212" i="9" s="1"/>
  <c r="AJ212" i="9" s="1"/>
  <c r="AF220" i="9"/>
  <c r="AI220" i="9" s="1"/>
  <c r="AJ220" i="9" s="1"/>
  <c r="AH220" i="9"/>
  <c r="AL220" i="9"/>
  <c r="AO220" i="9" s="1"/>
  <c r="AP220" i="9" s="1"/>
  <c r="AM220" i="9"/>
  <c r="AG220" i="9"/>
  <c r="AN220" i="9"/>
  <c r="AG228" i="9"/>
  <c r="AH228" i="9"/>
  <c r="AL228" i="9"/>
  <c r="AO228" i="9" s="1"/>
  <c r="AP228" i="9" s="1"/>
  <c r="AN228" i="9"/>
  <c r="AF228" i="9"/>
  <c r="AI228" i="9" s="1"/>
  <c r="AJ228" i="9" s="1"/>
  <c r="AM228" i="9"/>
  <c r="AM236" i="9"/>
  <c r="AF236" i="9"/>
  <c r="AI236" i="9" s="1"/>
  <c r="AJ236" i="9" s="1"/>
  <c r="AG236" i="9"/>
  <c r="AH236" i="9"/>
  <c r="AL236" i="9"/>
  <c r="AO236" i="9" s="1"/>
  <c r="AP236" i="9" s="1"/>
  <c r="AN236" i="9"/>
  <c r="AL244" i="9"/>
  <c r="AO244" i="9" s="1"/>
  <c r="AP244" i="9" s="1"/>
  <c r="AN244" i="9"/>
  <c r="AF244" i="9"/>
  <c r="AI244" i="9" s="1"/>
  <c r="AJ244" i="9" s="1"/>
  <c r="AG244" i="9"/>
  <c r="AM244" i="9"/>
  <c r="AH244" i="9"/>
  <c r="AH252" i="9"/>
  <c r="AL252" i="9"/>
  <c r="AO252" i="9" s="1"/>
  <c r="AP252" i="9" s="1"/>
  <c r="AM252" i="9"/>
  <c r="AN252" i="9"/>
  <c r="AG252" i="9"/>
  <c r="AF252" i="9"/>
  <c r="AI252" i="9" s="1"/>
  <c r="AJ252" i="9" s="1"/>
  <c r="AG260" i="9"/>
  <c r="AL260" i="9"/>
  <c r="AO260" i="9" s="1"/>
  <c r="AP260" i="9" s="1"/>
  <c r="AM260" i="9"/>
  <c r="AN260" i="9"/>
  <c r="AF260" i="9"/>
  <c r="AI260" i="9" s="1"/>
  <c r="AJ260" i="9" s="1"/>
  <c r="AH260" i="9"/>
  <c r="AG268" i="9"/>
  <c r="AH268" i="9"/>
  <c r="AL268" i="9"/>
  <c r="AO268" i="9" s="1"/>
  <c r="AP268" i="9" s="1"/>
  <c r="AM268" i="9"/>
  <c r="AF268" i="9"/>
  <c r="AI268" i="9" s="1"/>
  <c r="AJ268" i="9" s="1"/>
  <c r="AN268" i="9"/>
  <c r="AN276" i="9"/>
  <c r="AF276" i="9"/>
  <c r="AI276" i="9" s="1"/>
  <c r="AJ276" i="9" s="1"/>
  <c r="AG276" i="9"/>
  <c r="AH276" i="9"/>
  <c r="AL276" i="9"/>
  <c r="AO276" i="9" s="1"/>
  <c r="AP276" i="9" s="1"/>
  <c r="AM276" i="9"/>
  <c r="AL284" i="9"/>
  <c r="AO284" i="9" s="1"/>
  <c r="AP284" i="9" s="1"/>
  <c r="AM284" i="9"/>
  <c r="AN284" i="9"/>
  <c r="AG284" i="9"/>
  <c r="AF284" i="9"/>
  <c r="AI284" i="9" s="1"/>
  <c r="AJ284" i="9" s="1"/>
  <c r="AH284" i="9"/>
  <c r="AN292" i="9"/>
  <c r="AF292" i="9"/>
  <c r="AI292" i="9" s="1"/>
  <c r="AJ292" i="9" s="1"/>
  <c r="AG292" i="9"/>
  <c r="AH292" i="9"/>
  <c r="AL292" i="9"/>
  <c r="AO292" i="9" s="1"/>
  <c r="AP292" i="9" s="1"/>
  <c r="AM292" i="9"/>
  <c r="AL300" i="9"/>
  <c r="AO300" i="9" s="1"/>
  <c r="AP300" i="9" s="1"/>
  <c r="AM300" i="9"/>
  <c r="AH300" i="9"/>
  <c r="AN300" i="9"/>
  <c r="AF300" i="9"/>
  <c r="AI300" i="9" s="1"/>
  <c r="AJ300" i="9" s="1"/>
  <c r="AG300" i="9"/>
  <c r="AL308" i="9"/>
  <c r="AO308" i="9" s="1"/>
  <c r="AP308" i="9" s="1"/>
  <c r="AM308" i="9"/>
  <c r="AN308" i="9"/>
  <c r="AF308" i="9"/>
  <c r="AI308" i="9" s="1"/>
  <c r="AJ308" i="9" s="1"/>
  <c r="AG308" i="9"/>
  <c r="AH308" i="9"/>
  <c r="AL316" i="9"/>
  <c r="AO316" i="9" s="1"/>
  <c r="AP316" i="9" s="1"/>
  <c r="AM316" i="9"/>
  <c r="AN316" i="9"/>
  <c r="AH316" i="9"/>
  <c r="AF316" i="9"/>
  <c r="AI316" i="9" s="1"/>
  <c r="AJ316" i="9" s="1"/>
  <c r="AG316" i="9"/>
  <c r="AL324" i="9"/>
  <c r="AO324" i="9" s="1"/>
  <c r="AP324" i="9" s="1"/>
  <c r="AM324" i="9"/>
  <c r="AN324" i="9"/>
  <c r="AF324" i="9"/>
  <c r="AI324" i="9" s="1"/>
  <c r="AJ324" i="9" s="1"/>
  <c r="AH324" i="9"/>
  <c r="AG324" i="9"/>
  <c r="AH332" i="9"/>
  <c r="AL332" i="9"/>
  <c r="AO332" i="9" s="1"/>
  <c r="AP332" i="9" s="1"/>
  <c r="AM332" i="9"/>
  <c r="AN332" i="9"/>
  <c r="AF332" i="9"/>
  <c r="AI332" i="9" s="1"/>
  <c r="AJ332" i="9" s="1"/>
  <c r="AG332" i="9"/>
  <c r="AH13" i="9"/>
  <c r="AL13" i="9"/>
  <c r="AO13" i="9" s="1"/>
  <c r="AP13" i="9" s="1"/>
  <c r="AM13" i="9"/>
  <c r="AN13" i="9"/>
  <c r="AG13" i="9"/>
  <c r="AF13" i="9"/>
  <c r="AI13" i="9" s="1"/>
  <c r="AJ13" i="9" s="1"/>
  <c r="AH21" i="9"/>
  <c r="AL21" i="9"/>
  <c r="AO21" i="9" s="1"/>
  <c r="AP21" i="9" s="1"/>
  <c r="AM21" i="9"/>
  <c r="AN21" i="9"/>
  <c r="AG21" i="9"/>
  <c r="AF21" i="9"/>
  <c r="AI21" i="9" s="1"/>
  <c r="AJ21" i="9" s="1"/>
  <c r="AH29" i="9"/>
  <c r="AL29" i="9"/>
  <c r="AO29" i="9" s="1"/>
  <c r="AP29" i="9" s="1"/>
  <c r="AM29" i="9"/>
  <c r="AN29" i="9"/>
  <c r="AG29" i="9"/>
  <c r="AF29" i="9"/>
  <c r="AI29" i="9" s="1"/>
  <c r="AJ29" i="9" s="1"/>
  <c r="AH37" i="9"/>
  <c r="AL37" i="9"/>
  <c r="AO37" i="9" s="1"/>
  <c r="AP37" i="9" s="1"/>
  <c r="AM37" i="9"/>
  <c r="AN37" i="9"/>
  <c r="AG37" i="9"/>
  <c r="AF37" i="9"/>
  <c r="AI37" i="9" s="1"/>
  <c r="AJ37" i="9" s="1"/>
  <c r="AF45" i="9"/>
  <c r="AI45" i="9" s="1"/>
  <c r="AJ45" i="9" s="1"/>
  <c r="AG45" i="9"/>
  <c r="AH45" i="9"/>
  <c r="AL45" i="9"/>
  <c r="AO45" i="9" s="1"/>
  <c r="AP45" i="9" s="1"/>
  <c r="AM45" i="9"/>
  <c r="AN45" i="9"/>
  <c r="AF53" i="9"/>
  <c r="AI53" i="9" s="1"/>
  <c r="AJ53" i="9" s="1"/>
  <c r="AG53" i="9"/>
  <c r="AH53" i="9"/>
  <c r="AL53" i="9"/>
  <c r="AO53" i="9" s="1"/>
  <c r="AP53" i="9" s="1"/>
  <c r="AN53" i="9"/>
  <c r="AM53" i="9"/>
  <c r="AF61" i="9"/>
  <c r="AI61" i="9" s="1"/>
  <c r="AJ61" i="9" s="1"/>
  <c r="AG61" i="9"/>
  <c r="AH61" i="9"/>
  <c r="AL61" i="9"/>
  <c r="AO61" i="9" s="1"/>
  <c r="AP61" i="9" s="1"/>
  <c r="AM61" i="9"/>
  <c r="AN61" i="9"/>
  <c r="AF69" i="9"/>
  <c r="AI69" i="9" s="1"/>
  <c r="AJ69" i="9" s="1"/>
  <c r="AG69" i="9"/>
  <c r="AH69" i="9"/>
  <c r="AL69" i="9"/>
  <c r="AO69" i="9" s="1"/>
  <c r="AP69" i="9" s="1"/>
  <c r="AM69" i="9"/>
  <c r="AN69" i="9"/>
  <c r="AF77" i="9"/>
  <c r="AI77" i="9" s="1"/>
  <c r="AJ77" i="9" s="1"/>
  <c r="AG77" i="9"/>
  <c r="AH77" i="9"/>
  <c r="AL77" i="9"/>
  <c r="AO77" i="9" s="1"/>
  <c r="AP77" i="9" s="1"/>
  <c r="AN77" i="9"/>
  <c r="AM77" i="9"/>
  <c r="AN85" i="9"/>
  <c r="AF85" i="9"/>
  <c r="AI85" i="9" s="1"/>
  <c r="AJ85" i="9" s="1"/>
  <c r="AG85" i="9"/>
  <c r="AH85" i="9"/>
  <c r="AM85" i="9"/>
  <c r="AL85" i="9"/>
  <c r="AO85" i="9" s="1"/>
  <c r="AP85" i="9" s="1"/>
  <c r="AL93" i="9"/>
  <c r="AO93" i="9" s="1"/>
  <c r="AP93" i="9" s="1"/>
  <c r="AM93" i="9"/>
  <c r="AN93" i="9"/>
  <c r="AF93" i="9"/>
  <c r="AI93" i="9" s="1"/>
  <c r="AJ93" i="9" s="1"/>
  <c r="AH93" i="9"/>
  <c r="AG93" i="9"/>
  <c r="AN101" i="9"/>
  <c r="AF101" i="9"/>
  <c r="AI101" i="9" s="1"/>
  <c r="AJ101" i="9" s="1"/>
  <c r="AG101" i="9"/>
  <c r="AH101" i="9"/>
  <c r="AM101" i="9"/>
  <c r="AO101" i="9"/>
  <c r="AP101" i="9" s="1"/>
  <c r="AL109" i="9"/>
  <c r="AO109" i="9" s="1"/>
  <c r="AP109" i="9" s="1"/>
  <c r="AM109" i="9"/>
  <c r="AN109" i="9"/>
  <c r="AF109" i="9"/>
  <c r="AI109" i="9" s="1"/>
  <c r="AJ109" i="9" s="1"/>
  <c r="AH109" i="9"/>
  <c r="AG109" i="9"/>
  <c r="AN117" i="9"/>
  <c r="AF117" i="9"/>
  <c r="AI117" i="9" s="1"/>
  <c r="AJ117" i="9" s="1"/>
  <c r="AG117" i="9"/>
  <c r="AH117" i="9"/>
  <c r="AM117" i="9"/>
  <c r="AL117" i="9"/>
  <c r="AO117" i="9" s="1"/>
  <c r="AP117" i="9" s="1"/>
  <c r="AL125" i="9"/>
  <c r="AO125" i="9" s="1"/>
  <c r="AP125" i="9" s="1"/>
  <c r="AM125" i="9"/>
  <c r="AN125" i="9"/>
  <c r="AF125" i="9"/>
  <c r="AI125" i="9" s="1"/>
  <c r="AJ125" i="9" s="1"/>
  <c r="AH125" i="9"/>
  <c r="AG125" i="9"/>
  <c r="AN133" i="9"/>
  <c r="AF133" i="9"/>
  <c r="AI133" i="9" s="1"/>
  <c r="AJ133" i="9" s="1"/>
  <c r="AG133" i="9"/>
  <c r="AH133" i="9"/>
  <c r="AM133" i="9"/>
  <c r="AL133" i="9"/>
  <c r="AO133" i="9" s="1"/>
  <c r="AP133" i="9" s="1"/>
  <c r="AL141" i="9"/>
  <c r="AO141" i="9" s="1"/>
  <c r="AP141" i="9" s="1"/>
  <c r="AM141" i="9"/>
  <c r="AN141" i="9"/>
  <c r="AH141" i="9"/>
  <c r="AG141" i="9"/>
  <c r="AF141" i="9"/>
  <c r="AI141" i="9" s="1"/>
  <c r="AJ141" i="9" s="1"/>
  <c r="AL149" i="9"/>
  <c r="AO149" i="9" s="1"/>
  <c r="AP149" i="9" s="1"/>
  <c r="AM149" i="9"/>
  <c r="AN149" i="9"/>
  <c r="AF149" i="9"/>
  <c r="AI149" i="9" s="1"/>
  <c r="AJ149" i="9" s="1"/>
  <c r="AH149" i="9"/>
  <c r="AG149" i="9"/>
  <c r="AM157" i="9"/>
  <c r="AN157" i="9"/>
  <c r="AF157" i="9"/>
  <c r="AI157" i="9" s="1"/>
  <c r="AJ157" i="9" s="1"/>
  <c r="AG157" i="9"/>
  <c r="AH157" i="9"/>
  <c r="AL157" i="9"/>
  <c r="AO157" i="9" s="1"/>
  <c r="AP157" i="9" s="1"/>
  <c r="AF165" i="9"/>
  <c r="AI165" i="9" s="1"/>
  <c r="AJ165" i="9" s="1"/>
  <c r="AG165" i="9"/>
  <c r="AH165" i="9"/>
  <c r="AL165" i="9"/>
  <c r="AO165" i="9" s="1"/>
  <c r="AP165" i="9" s="1"/>
  <c r="AN165" i="9"/>
  <c r="AM165" i="9"/>
  <c r="AL173" i="9"/>
  <c r="AO173" i="9" s="1"/>
  <c r="AP173" i="9" s="1"/>
  <c r="AM173" i="9"/>
  <c r="AN173" i="9"/>
  <c r="AF173" i="9"/>
  <c r="AI173" i="9" s="1"/>
  <c r="AJ173" i="9" s="1"/>
  <c r="AH173" i="9"/>
  <c r="AG173" i="9"/>
  <c r="AN181" i="9"/>
  <c r="AF181" i="9"/>
  <c r="AI181" i="9" s="1"/>
  <c r="AJ181" i="9" s="1"/>
  <c r="AG181" i="9"/>
  <c r="AH181" i="9"/>
  <c r="AM181" i="9"/>
  <c r="AL181" i="9"/>
  <c r="AO181" i="9" s="1"/>
  <c r="AP181" i="9" s="1"/>
  <c r="AM189" i="9"/>
  <c r="AF189" i="9"/>
  <c r="AI189" i="9" s="1"/>
  <c r="AJ189" i="9" s="1"/>
  <c r="AG189" i="9"/>
  <c r="AH189" i="9"/>
  <c r="AL189" i="9"/>
  <c r="AO189" i="9" s="1"/>
  <c r="AP189" i="9" s="1"/>
  <c r="AN189" i="9"/>
  <c r="AM197" i="9"/>
  <c r="AN197" i="9"/>
  <c r="AF197" i="9"/>
  <c r="AI197" i="9" s="1"/>
  <c r="AJ197" i="9" s="1"/>
  <c r="AG197" i="9"/>
  <c r="AH197" i="9"/>
  <c r="AL197" i="9"/>
  <c r="AO197" i="9" s="1"/>
  <c r="AP197" i="9" s="1"/>
  <c r="AH205" i="9"/>
  <c r="AL205" i="9"/>
  <c r="AO205" i="9" s="1"/>
  <c r="AP205" i="9" s="1"/>
  <c r="AM205" i="9"/>
  <c r="AN205" i="9"/>
  <c r="AG205" i="9"/>
  <c r="AF205" i="9"/>
  <c r="AI205" i="9" s="1"/>
  <c r="AJ205" i="9" s="1"/>
  <c r="AG213" i="9"/>
  <c r="AL213" i="9"/>
  <c r="AO213" i="9" s="1"/>
  <c r="AP213" i="9" s="1"/>
  <c r="AM213" i="9"/>
  <c r="AF213" i="9"/>
  <c r="AI213" i="9" s="1"/>
  <c r="AJ213" i="9" s="1"/>
  <c r="AH213" i="9"/>
  <c r="AN213" i="9"/>
  <c r="AG221" i="9"/>
  <c r="AH221" i="9"/>
  <c r="AL221" i="9"/>
  <c r="AO221" i="9" s="1"/>
  <c r="AP221" i="9" s="1"/>
  <c r="AN221" i="9"/>
  <c r="AF221" i="9"/>
  <c r="AI221" i="9" s="1"/>
  <c r="AJ221" i="9" s="1"/>
  <c r="AM221" i="9"/>
  <c r="AM229" i="9"/>
  <c r="AF229" i="9"/>
  <c r="AI229" i="9" s="1"/>
  <c r="AJ229" i="9" s="1"/>
  <c r="AG229" i="9"/>
  <c r="AH229" i="9"/>
  <c r="AL229" i="9"/>
  <c r="AO229" i="9" s="1"/>
  <c r="AP229" i="9" s="1"/>
  <c r="AN229" i="9"/>
  <c r="AL237" i="9"/>
  <c r="AO237" i="9" s="1"/>
  <c r="AP237" i="9" s="1"/>
  <c r="AN237" i="9"/>
  <c r="AF237" i="9"/>
  <c r="AI237" i="9" s="1"/>
  <c r="AJ237" i="9" s="1"/>
  <c r="AG237" i="9"/>
  <c r="AM237" i="9"/>
  <c r="AH237" i="9"/>
  <c r="AL245" i="9"/>
  <c r="AO245" i="9" s="1"/>
  <c r="AP245" i="9" s="1"/>
  <c r="AM245" i="9"/>
  <c r="AN245" i="9"/>
  <c r="AF245" i="9"/>
  <c r="AI245" i="9" s="1"/>
  <c r="AJ245" i="9" s="1"/>
  <c r="AH245" i="9"/>
  <c r="AG245" i="9"/>
  <c r="AG253" i="9"/>
  <c r="AL253" i="9"/>
  <c r="AO253" i="9" s="1"/>
  <c r="AP253" i="9" s="1"/>
  <c r="AM253" i="9"/>
  <c r="AN253" i="9"/>
  <c r="AF253" i="9"/>
  <c r="AI253" i="9" s="1"/>
  <c r="AJ253" i="9" s="1"/>
  <c r="AH253" i="9"/>
  <c r="AF261" i="9"/>
  <c r="AI261" i="9" s="1"/>
  <c r="AJ261" i="9" s="1"/>
  <c r="AH261" i="9"/>
  <c r="AL261" i="9"/>
  <c r="AO261" i="9" s="1"/>
  <c r="AP261" i="9" s="1"/>
  <c r="AM261" i="9"/>
  <c r="AG261" i="9"/>
  <c r="AN261" i="9"/>
  <c r="AN269" i="9"/>
  <c r="AF269" i="9"/>
  <c r="AI269" i="9" s="1"/>
  <c r="AJ269" i="9" s="1"/>
  <c r="AG269" i="9"/>
  <c r="AH269" i="9"/>
  <c r="AL269" i="9"/>
  <c r="AO269" i="9" s="1"/>
  <c r="AP269" i="9" s="1"/>
  <c r="AM269" i="9"/>
  <c r="AF277" i="9"/>
  <c r="AI277" i="9" s="1"/>
  <c r="AJ277" i="9" s="1"/>
  <c r="AG277" i="9"/>
  <c r="AH277" i="9"/>
  <c r="AN277" i="9"/>
  <c r="AL277" i="9"/>
  <c r="AO277" i="9" s="1"/>
  <c r="AP277" i="9" s="1"/>
  <c r="AM277" i="9"/>
  <c r="AH285" i="9"/>
  <c r="AN285" i="9"/>
  <c r="AF285" i="9"/>
  <c r="AI285" i="9" s="1"/>
  <c r="AJ285" i="9" s="1"/>
  <c r="AL285" i="9"/>
  <c r="AO285" i="9" s="1"/>
  <c r="AP285" i="9" s="1"/>
  <c r="AM285" i="9"/>
  <c r="AG285" i="9"/>
  <c r="AM293" i="9"/>
  <c r="AN293" i="9"/>
  <c r="AF293" i="9"/>
  <c r="AI293" i="9" s="1"/>
  <c r="AJ293" i="9" s="1"/>
  <c r="AG293" i="9"/>
  <c r="AH293" i="9"/>
  <c r="AL293" i="9"/>
  <c r="AO293" i="9" s="1"/>
  <c r="AP293" i="9" s="1"/>
  <c r="AL301" i="9"/>
  <c r="AO301" i="9" s="1"/>
  <c r="AP301" i="9" s="1"/>
  <c r="AM301" i="9"/>
  <c r="AN301" i="9"/>
  <c r="AG301" i="9"/>
  <c r="AF301" i="9"/>
  <c r="AI301" i="9" s="1"/>
  <c r="AJ301" i="9" s="1"/>
  <c r="AH301" i="9"/>
  <c r="AL309" i="9"/>
  <c r="AO309" i="9" s="1"/>
  <c r="AP309" i="9" s="1"/>
  <c r="AH309" i="9"/>
  <c r="AM309" i="9"/>
  <c r="AF309" i="9"/>
  <c r="AI309" i="9" s="1"/>
  <c r="AJ309" i="9" s="1"/>
  <c r="AN309" i="9"/>
  <c r="AG309" i="9"/>
  <c r="AH317" i="9"/>
  <c r="AL317" i="9"/>
  <c r="AO317" i="9" s="1"/>
  <c r="AP317" i="9" s="1"/>
  <c r="AM317" i="9"/>
  <c r="AF317" i="9"/>
  <c r="AI317" i="9" s="1"/>
  <c r="AJ317" i="9" s="1"/>
  <c r="AN317" i="9"/>
  <c r="AG317" i="9"/>
  <c r="AL325" i="9"/>
  <c r="AO325" i="9" s="1"/>
  <c r="AP325" i="9" s="1"/>
  <c r="AM325" i="9"/>
  <c r="AH325" i="9"/>
  <c r="AF325" i="9"/>
  <c r="AI325" i="9" s="1"/>
  <c r="AJ325" i="9" s="1"/>
  <c r="AN325" i="9"/>
  <c r="AG325" i="9"/>
  <c r="AH333" i="9"/>
  <c r="AN333" i="9"/>
  <c r="AF333" i="9"/>
  <c r="AI333" i="9" s="1"/>
  <c r="AJ333" i="9" s="1"/>
  <c r="AL333" i="9"/>
  <c r="AO333" i="9" s="1"/>
  <c r="AP333" i="9" s="1"/>
  <c r="AM333" i="9"/>
  <c r="AG333" i="9"/>
  <c r="AG14" i="9"/>
  <c r="AH14" i="9"/>
  <c r="AL14" i="9"/>
  <c r="AO14" i="9" s="1"/>
  <c r="AP14" i="9" s="1"/>
  <c r="AM14" i="9"/>
  <c r="AF14" i="9"/>
  <c r="AI14" i="9" s="1"/>
  <c r="AJ14" i="9" s="1"/>
  <c r="AN14" i="9"/>
  <c r="AG22" i="9"/>
  <c r="AH22" i="9"/>
  <c r="AL22" i="9"/>
  <c r="AO22" i="9" s="1"/>
  <c r="AP22" i="9" s="1"/>
  <c r="AM22" i="9"/>
  <c r="AF22" i="9"/>
  <c r="AI22" i="9" s="1"/>
  <c r="AJ22" i="9" s="1"/>
  <c r="AN22" i="9"/>
  <c r="AG30" i="9"/>
  <c r="AH30" i="9"/>
  <c r="AL30" i="9"/>
  <c r="AO30" i="9" s="1"/>
  <c r="AP30" i="9" s="1"/>
  <c r="AM30" i="9"/>
  <c r="AF30" i="9"/>
  <c r="AI30" i="9" s="1"/>
  <c r="AJ30" i="9" s="1"/>
  <c r="AN30" i="9"/>
  <c r="AG38" i="9"/>
  <c r="AH38" i="9"/>
  <c r="AL38" i="9"/>
  <c r="AO38" i="9" s="1"/>
  <c r="AP38" i="9" s="1"/>
  <c r="AM38" i="9"/>
  <c r="AF38" i="9"/>
  <c r="AI38" i="9" s="1"/>
  <c r="AJ38" i="9" s="1"/>
  <c r="AN38" i="9"/>
  <c r="AM46" i="9"/>
  <c r="AF46" i="9"/>
  <c r="AI46" i="9" s="1"/>
  <c r="AJ46" i="9" s="1"/>
  <c r="AN46" i="9"/>
  <c r="AG46" i="9"/>
  <c r="AH46" i="9"/>
  <c r="AL46" i="9"/>
  <c r="AO46" i="9" s="1"/>
  <c r="AP46" i="9" s="1"/>
  <c r="AM54" i="9"/>
  <c r="AF54" i="9"/>
  <c r="AI54" i="9" s="1"/>
  <c r="AJ54" i="9" s="1"/>
  <c r="AN54" i="9"/>
  <c r="AG54" i="9"/>
  <c r="AH54" i="9"/>
  <c r="AL54" i="9"/>
  <c r="AO54" i="9" s="1"/>
  <c r="AP54" i="9" s="1"/>
  <c r="AF62" i="9"/>
  <c r="AI62" i="9" s="1"/>
  <c r="AJ62" i="9" s="1"/>
  <c r="AG62" i="9"/>
  <c r="AH62" i="9"/>
  <c r="AN62" i="9"/>
  <c r="AL62" i="9"/>
  <c r="AO62" i="9" s="1"/>
  <c r="AP62" i="9" s="1"/>
  <c r="AM62" i="9"/>
  <c r="AF70" i="9"/>
  <c r="AI70" i="9" s="1"/>
  <c r="AJ70" i="9" s="1"/>
  <c r="AG70" i="9"/>
  <c r="AH70" i="9"/>
  <c r="AN70" i="9"/>
  <c r="AM70" i="9"/>
  <c r="AL70" i="9"/>
  <c r="AO70" i="9" s="1"/>
  <c r="AP70" i="9" s="1"/>
  <c r="AF78" i="9"/>
  <c r="AI78" i="9" s="1"/>
  <c r="AJ78" i="9" s="1"/>
  <c r="AG78" i="9"/>
  <c r="AH78" i="9"/>
  <c r="AN78" i="9"/>
  <c r="AL78" i="9"/>
  <c r="AO78" i="9" s="1"/>
  <c r="AP78" i="9" s="1"/>
  <c r="AM78" i="9"/>
  <c r="AM86" i="9"/>
  <c r="AN86" i="9"/>
  <c r="AF86" i="9"/>
  <c r="AI86" i="9" s="1"/>
  <c r="AJ86" i="9" s="1"/>
  <c r="AG86" i="9"/>
  <c r="AH86" i="9"/>
  <c r="AL86" i="9"/>
  <c r="AO86" i="9" s="1"/>
  <c r="AP86" i="9" s="1"/>
  <c r="AG94" i="9"/>
  <c r="AH94" i="9"/>
  <c r="AL94" i="9"/>
  <c r="AO94" i="9" s="1"/>
  <c r="AP94" i="9" s="1"/>
  <c r="AM94" i="9"/>
  <c r="AN94" i="9"/>
  <c r="AF94" i="9"/>
  <c r="AI94" i="9" s="1"/>
  <c r="AJ94" i="9" s="1"/>
  <c r="AM102" i="9"/>
  <c r="AN102" i="9"/>
  <c r="AF102" i="9"/>
  <c r="AI102" i="9" s="1"/>
  <c r="AJ102" i="9" s="1"/>
  <c r="AG102" i="9"/>
  <c r="AH102" i="9"/>
  <c r="AL102" i="9"/>
  <c r="AO102" i="9" s="1"/>
  <c r="AP102" i="9" s="1"/>
  <c r="AG110" i="9"/>
  <c r="AH110" i="9"/>
  <c r="AL110" i="9"/>
  <c r="AO110" i="9" s="1"/>
  <c r="AP110" i="9" s="1"/>
  <c r="AM110" i="9"/>
  <c r="AN110" i="9"/>
  <c r="AF110" i="9"/>
  <c r="AI110" i="9" s="1"/>
  <c r="AJ110" i="9" s="1"/>
  <c r="AM118" i="9"/>
  <c r="AN118" i="9"/>
  <c r="AF118" i="9"/>
  <c r="AI118" i="9" s="1"/>
  <c r="AJ118" i="9" s="1"/>
  <c r="AG118" i="9"/>
  <c r="AH118" i="9"/>
  <c r="AL118" i="9"/>
  <c r="AO118" i="9" s="1"/>
  <c r="AP118" i="9" s="1"/>
  <c r="AG126" i="9"/>
  <c r="AH126" i="9"/>
  <c r="AL126" i="9"/>
  <c r="AO126" i="9" s="1"/>
  <c r="AP126" i="9" s="1"/>
  <c r="AM126" i="9"/>
  <c r="AN126" i="9"/>
  <c r="AF126" i="9"/>
  <c r="AI126" i="9" s="1"/>
  <c r="AJ126" i="9" s="1"/>
  <c r="AM134" i="9"/>
  <c r="AN134" i="9"/>
  <c r="AF134" i="9"/>
  <c r="AI134" i="9" s="1"/>
  <c r="AJ134" i="9" s="1"/>
  <c r="AG134" i="9"/>
  <c r="AH134" i="9"/>
  <c r="AL134" i="9"/>
  <c r="AO134" i="9" s="1"/>
  <c r="AP134" i="9" s="1"/>
  <c r="AG142" i="9"/>
  <c r="AH142" i="9"/>
  <c r="AL142" i="9"/>
  <c r="AO142" i="9" s="1"/>
  <c r="AP142" i="9" s="1"/>
  <c r="AM142" i="9"/>
  <c r="AF142" i="9"/>
  <c r="AI142" i="9" s="1"/>
  <c r="AJ142" i="9" s="1"/>
  <c r="AN142" i="9"/>
  <c r="AG150" i="9"/>
  <c r="AH150" i="9"/>
  <c r="AL150" i="9"/>
  <c r="AO150" i="9" s="1"/>
  <c r="AP150" i="9" s="1"/>
  <c r="AM150" i="9"/>
  <c r="AN150" i="9"/>
  <c r="AF150" i="9"/>
  <c r="AI150" i="9" s="1"/>
  <c r="AJ150" i="9" s="1"/>
  <c r="AL158" i="9"/>
  <c r="AO158" i="9" s="1"/>
  <c r="AP158" i="9" s="1"/>
  <c r="AM158" i="9"/>
  <c r="AN158" i="9"/>
  <c r="AF158" i="9"/>
  <c r="AI158" i="9" s="1"/>
  <c r="AJ158" i="9" s="1"/>
  <c r="AG158" i="9"/>
  <c r="AH158" i="9"/>
  <c r="AN166" i="9"/>
  <c r="AF166" i="9"/>
  <c r="AI166" i="9" s="1"/>
  <c r="AJ166" i="9" s="1"/>
  <c r="AG166" i="9"/>
  <c r="AH166" i="9"/>
  <c r="AM166" i="9"/>
  <c r="AL166" i="9"/>
  <c r="AO166" i="9" s="1"/>
  <c r="AP166" i="9" s="1"/>
  <c r="AG174" i="9"/>
  <c r="AL174" i="9"/>
  <c r="AO174" i="9" s="1"/>
  <c r="AP174" i="9" s="1"/>
  <c r="AM174" i="9"/>
  <c r="AF174" i="9"/>
  <c r="AI174" i="9" s="1"/>
  <c r="AJ174" i="9" s="1"/>
  <c r="AH174" i="9"/>
  <c r="AN174" i="9"/>
  <c r="AM182" i="9"/>
  <c r="AF182" i="9"/>
  <c r="AI182" i="9" s="1"/>
  <c r="AJ182" i="9" s="1"/>
  <c r="AG182" i="9"/>
  <c r="AH182" i="9"/>
  <c r="AL182" i="9"/>
  <c r="AO182" i="9" s="1"/>
  <c r="AP182" i="9" s="1"/>
  <c r="AN182" i="9"/>
  <c r="AL190" i="9"/>
  <c r="AO190" i="9" s="1"/>
  <c r="AP190" i="9" s="1"/>
  <c r="AN190" i="9"/>
  <c r="AF190" i="9"/>
  <c r="AI190" i="9" s="1"/>
  <c r="AJ190" i="9" s="1"/>
  <c r="AG190" i="9"/>
  <c r="AH190" i="9"/>
  <c r="AM190" i="9"/>
  <c r="AH198" i="9"/>
  <c r="AL198" i="9"/>
  <c r="AO198" i="9" s="1"/>
  <c r="AP198" i="9" s="1"/>
  <c r="AM198" i="9"/>
  <c r="AN198" i="9"/>
  <c r="AG198" i="9"/>
  <c r="AF198" i="9"/>
  <c r="AI198" i="9" s="1"/>
  <c r="AJ198" i="9" s="1"/>
  <c r="AG206" i="9"/>
  <c r="AL206" i="9"/>
  <c r="AO206" i="9" s="1"/>
  <c r="AP206" i="9" s="1"/>
  <c r="AM206" i="9"/>
  <c r="AN206" i="9"/>
  <c r="AF206" i="9"/>
  <c r="AI206" i="9" s="1"/>
  <c r="AJ206" i="9" s="1"/>
  <c r="AH206" i="9"/>
  <c r="AG214" i="9"/>
  <c r="AH214" i="9"/>
  <c r="AL214" i="9"/>
  <c r="AO214" i="9" s="1"/>
  <c r="AP214" i="9" s="1"/>
  <c r="AN214" i="9"/>
  <c r="AF214" i="9"/>
  <c r="AI214" i="9" s="1"/>
  <c r="AJ214" i="9" s="1"/>
  <c r="AM214" i="9"/>
  <c r="AN222" i="9"/>
  <c r="AF222" i="9"/>
  <c r="AI222" i="9" s="1"/>
  <c r="AJ222" i="9" s="1"/>
  <c r="AG222" i="9"/>
  <c r="AH222" i="9"/>
  <c r="AM222" i="9"/>
  <c r="AL222" i="9"/>
  <c r="AO222" i="9" s="1"/>
  <c r="AP222" i="9" s="1"/>
  <c r="AL230" i="9"/>
  <c r="AO230" i="9" s="1"/>
  <c r="AP230" i="9" s="1"/>
  <c r="AN230" i="9"/>
  <c r="AF230" i="9"/>
  <c r="AI230" i="9" s="1"/>
  <c r="AJ230" i="9" s="1"/>
  <c r="AG230" i="9"/>
  <c r="AM230" i="9"/>
  <c r="AH230" i="9"/>
  <c r="AM238" i="9"/>
  <c r="AN238" i="9"/>
  <c r="AF238" i="9"/>
  <c r="AI238" i="9" s="1"/>
  <c r="AJ238" i="9" s="1"/>
  <c r="AH238" i="9"/>
  <c r="AG238" i="9"/>
  <c r="AL238" i="9"/>
  <c r="AO238" i="9" s="1"/>
  <c r="AP238" i="9" s="1"/>
  <c r="AG246" i="9"/>
  <c r="AL246" i="9"/>
  <c r="AO246" i="9" s="1"/>
  <c r="AP246" i="9" s="1"/>
  <c r="AM246" i="9"/>
  <c r="AN246" i="9"/>
  <c r="AF246" i="9"/>
  <c r="AI246" i="9" s="1"/>
  <c r="AJ246" i="9" s="1"/>
  <c r="AH246" i="9"/>
  <c r="AF254" i="9"/>
  <c r="AI254" i="9" s="1"/>
  <c r="AJ254" i="9" s="1"/>
  <c r="AH254" i="9"/>
  <c r="AL254" i="9"/>
  <c r="AO254" i="9" s="1"/>
  <c r="AP254" i="9" s="1"/>
  <c r="AM254" i="9"/>
  <c r="AG254" i="9"/>
  <c r="AN254" i="9"/>
  <c r="AN262" i="9"/>
  <c r="AF262" i="9"/>
  <c r="AI262" i="9" s="1"/>
  <c r="AJ262" i="9" s="1"/>
  <c r="AG262" i="9"/>
  <c r="AH262" i="9"/>
  <c r="AL262" i="9"/>
  <c r="AO262" i="9" s="1"/>
  <c r="AP262" i="9" s="1"/>
  <c r="AM262" i="9"/>
  <c r="AM270" i="9"/>
  <c r="AF270" i="9"/>
  <c r="AI270" i="9" s="1"/>
  <c r="AJ270" i="9" s="1"/>
  <c r="AG270" i="9"/>
  <c r="AH270" i="9"/>
  <c r="AN270" i="9"/>
  <c r="AL270" i="9"/>
  <c r="AO270" i="9" s="1"/>
  <c r="AP270" i="9" s="1"/>
  <c r="AM278" i="9"/>
  <c r="AN278" i="9"/>
  <c r="AF278" i="9"/>
  <c r="AI278" i="9" s="1"/>
  <c r="AJ278" i="9" s="1"/>
  <c r="AG278" i="9"/>
  <c r="AH278" i="9"/>
  <c r="AL278" i="9"/>
  <c r="AO278" i="9" s="1"/>
  <c r="AP278" i="9" s="1"/>
  <c r="AF286" i="9"/>
  <c r="AI286" i="9" s="1"/>
  <c r="AJ286" i="9" s="1"/>
  <c r="AG286" i="9"/>
  <c r="AH286" i="9"/>
  <c r="AL286" i="9"/>
  <c r="AO286" i="9" s="1"/>
  <c r="AP286" i="9" s="1"/>
  <c r="AM286" i="9"/>
  <c r="AN286" i="9"/>
  <c r="AL294" i="9"/>
  <c r="AO294" i="9" s="1"/>
  <c r="AP294" i="9" s="1"/>
  <c r="AM294" i="9"/>
  <c r="AN294" i="9"/>
  <c r="AF294" i="9"/>
  <c r="AI294" i="9" s="1"/>
  <c r="AJ294" i="9" s="1"/>
  <c r="AH294" i="9"/>
  <c r="AG294" i="9"/>
  <c r="AG302" i="9"/>
  <c r="AH302" i="9"/>
  <c r="AL302" i="9"/>
  <c r="AO302" i="9" s="1"/>
  <c r="AP302" i="9" s="1"/>
  <c r="AM302" i="9"/>
  <c r="AN302" i="9"/>
  <c r="AF302" i="9"/>
  <c r="AI302" i="9" s="1"/>
  <c r="AJ302" i="9" s="1"/>
  <c r="AH310" i="9"/>
  <c r="AL310" i="9"/>
  <c r="AO310" i="9" s="1"/>
  <c r="AP310" i="9" s="1"/>
  <c r="AM310" i="9"/>
  <c r="AF310" i="9"/>
  <c r="AI310" i="9" s="1"/>
  <c r="AJ310" i="9" s="1"/>
  <c r="AN310" i="9"/>
  <c r="AG310" i="9"/>
  <c r="AH318" i="9"/>
  <c r="AF318" i="9"/>
  <c r="AI318" i="9" s="1"/>
  <c r="AJ318" i="9" s="1"/>
  <c r="AL318" i="9"/>
  <c r="AO318" i="9" s="1"/>
  <c r="AP318" i="9" s="1"/>
  <c r="AM318" i="9"/>
  <c r="AN318" i="9"/>
  <c r="AG318" i="9"/>
  <c r="AH326" i="9"/>
  <c r="AL326" i="9"/>
  <c r="AO326" i="9" s="1"/>
  <c r="AP326" i="9" s="1"/>
  <c r="AM326" i="9"/>
  <c r="AN326" i="9"/>
  <c r="AF326" i="9"/>
  <c r="AI326" i="9" s="1"/>
  <c r="AJ326" i="9" s="1"/>
  <c r="AG326" i="9"/>
  <c r="AF334" i="9"/>
  <c r="AI334" i="9" s="1"/>
  <c r="AJ334" i="9" s="1"/>
  <c r="AG334" i="9"/>
  <c r="AH334" i="9"/>
  <c r="AM334" i="9"/>
  <c r="AL334" i="9"/>
  <c r="AO334" i="9" s="1"/>
  <c r="AP334" i="9" s="1"/>
  <c r="AN334" i="9"/>
  <c r="AZ157" i="9" l="1"/>
  <c r="AZ214" i="9"/>
  <c r="AZ193" i="9"/>
  <c r="AZ240" i="9"/>
  <c r="AZ70" i="9"/>
  <c r="AZ253" i="9"/>
  <c r="AZ260" i="9"/>
  <c r="AZ274" i="9"/>
  <c r="AZ246" i="9"/>
  <c r="AZ330" i="9"/>
  <c r="AZ238" i="9"/>
  <c r="AZ53" i="9"/>
  <c r="AZ221" i="9"/>
  <c r="AZ77" i="9"/>
  <c r="AZ45" i="9"/>
  <c r="AZ228" i="9"/>
  <c r="AZ116" i="9"/>
  <c r="AZ84" i="9"/>
  <c r="AZ68" i="9"/>
  <c r="AZ323" i="9"/>
  <c r="AZ242" i="9"/>
  <c r="AZ194" i="9"/>
  <c r="AZ42" i="9"/>
  <c r="AZ10" i="9"/>
  <c r="AZ241" i="9"/>
  <c r="AZ62" i="9"/>
  <c r="AZ316" i="9"/>
  <c r="AZ284" i="9"/>
  <c r="AZ278" i="9"/>
  <c r="AZ184" i="9"/>
  <c r="AZ247" i="9"/>
  <c r="AZ191" i="9"/>
  <c r="AZ282" i="9"/>
  <c r="AZ168" i="9"/>
  <c r="AZ86" i="9"/>
  <c r="AZ118" i="9"/>
  <c r="AZ205" i="9"/>
  <c r="AZ259" i="9"/>
  <c r="AZ163" i="9"/>
  <c r="AZ36" i="9"/>
  <c r="AZ290" i="9"/>
  <c r="AZ305" i="9"/>
  <c r="AZ217" i="9"/>
  <c r="AZ49" i="9"/>
  <c r="AZ320" i="9"/>
  <c r="AZ264" i="9"/>
  <c r="AZ208" i="9"/>
  <c r="AZ72" i="9"/>
  <c r="AZ279" i="9"/>
  <c r="AZ271" i="9"/>
  <c r="AZ270" i="9"/>
  <c r="AZ46" i="9"/>
  <c r="AZ188" i="9"/>
  <c r="AZ115" i="9"/>
  <c r="AZ218" i="9"/>
  <c r="AZ120" i="9"/>
  <c r="AZ88" i="9"/>
  <c r="AZ335" i="9"/>
  <c r="AZ119" i="9"/>
  <c r="AZ87" i="9"/>
  <c r="AZ79" i="9"/>
  <c r="AZ179" i="9"/>
  <c r="AZ155" i="9"/>
  <c r="AZ286" i="9"/>
  <c r="AZ209" i="9"/>
  <c r="AZ17" i="9"/>
  <c r="AZ144" i="9"/>
  <c r="AZ327" i="9"/>
  <c r="AZ71" i="9"/>
  <c r="AZ310" i="9"/>
  <c r="AZ126" i="9"/>
  <c r="AZ317" i="9"/>
  <c r="AZ181" i="9"/>
  <c r="AZ125" i="9"/>
  <c r="AZ117" i="9"/>
  <c r="AZ85" i="9"/>
  <c r="AZ37" i="9"/>
  <c r="AZ289" i="9"/>
  <c r="AZ94" i="9"/>
  <c r="AZ332" i="9"/>
  <c r="AZ47" i="9"/>
  <c r="AZ254" i="9"/>
  <c r="AZ134" i="9"/>
  <c r="AZ102" i="9"/>
  <c r="AZ333" i="9"/>
  <c r="AZ261" i="9"/>
  <c r="AZ165" i="9"/>
  <c r="AZ69" i="9"/>
  <c r="AZ275" i="9"/>
  <c r="AZ251" i="9"/>
  <c r="AZ195" i="9"/>
  <c r="AZ123" i="9"/>
  <c r="AZ91" i="9"/>
  <c r="AZ83" i="9"/>
  <c r="AZ186" i="9"/>
  <c r="AZ231" i="9"/>
  <c r="AZ127" i="9"/>
  <c r="AZ95" i="9"/>
  <c r="AZ15" i="9"/>
  <c r="AZ262" i="9"/>
  <c r="AZ269" i="9"/>
  <c r="AZ276" i="9"/>
  <c r="AZ164" i="9"/>
  <c r="AZ124" i="9"/>
  <c r="AZ75" i="9"/>
  <c r="AZ35" i="9"/>
  <c r="AZ178" i="9"/>
  <c r="AZ153" i="9"/>
  <c r="AZ256" i="9"/>
  <c r="AZ128" i="9"/>
  <c r="AZ96" i="9"/>
  <c r="AZ263" i="9"/>
  <c r="AZ93" i="9"/>
  <c r="AZ324" i="9"/>
  <c r="AZ44" i="9"/>
  <c r="AZ12" i="9"/>
  <c r="AZ291" i="9"/>
  <c r="AZ43" i="9"/>
  <c r="AZ11" i="9"/>
  <c r="AZ202" i="9"/>
  <c r="AZ114" i="9"/>
  <c r="AZ297" i="9"/>
  <c r="AZ249" i="9"/>
  <c r="AZ129" i="9"/>
  <c r="AZ97" i="9"/>
  <c r="AZ65" i="9"/>
  <c r="AZ336" i="9"/>
  <c r="AZ48" i="9"/>
  <c r="AZ55" i="9"/>
  <c r="AZ268" i="9"/>
  <c r="AZ76" i="9"/>
  <c r="AZ331" i="9"/>
  <c r="AZ203" i="9"/>
  <c r="AZ306" i="9"/>
  <c r="AZ313" i="9"/>
  <c r="AZ169" i="9"/>
  <c r="AZ105" i="9"/>
  <c r="AZ328" i="9"/>
  <c r="AZ280" i="9"/>
  <c r="AZ154" i="9"/>
  <c r="AZ265" i="9"/>
  <c r="AZ73" i="9"/>
  <c r="AZ56" i="9"/>
  <c r="AZ160" i="9"/>
  <c r="AZ287" i="9"/>
  <c r="AZ281" i="9"/>
  <c r="AZ78" i="9"/>
  <c r="AZ285" i="9"/>
  <c r="AZ277" i="9"/>
  <c r="AZ300" i="9"/>
  <c r="AZ220" i="9"/>
  <c r="AZ156" i="9"/>
  <c r="AZ139" i="9"/>
  <c r="AZ107" i="9"/>
  <c r="AZ298" i="9"/>
  <c r="AZ170" i="9"/>
  <c r="AZ138" i="9"/>
  <c r="AZ106" i="9"/>
  <c r="AZ18" i="9"/>
  <c r="AZ225" i="9"/>
  <c r="AZ201" i="9"/>
  <c r="AZ57" i="9"/>
  <c r="AZ272" i="9"/>
  <c r="AZ248" i="9"/>
  <c r="AZ200" i="9"/>
  <c r="AZ80" i="9"/>
  <c r="AZ40" i="9"/>
  <c r="AZ207" i="9"/>
  <c r="AZ183" i="9"/>
  <c r="AZ143" i="9"/>
  <c r="AZ111" i="9"/>
  <c r="AZ39" i="9"/>
  <c r="AZ182" i="9"/>
  <c r="AZ158" i="9"/>
  <c r="AZ54" i="9"/>
  <c r="AZ325" i="9"/>
  <c r="AZ189" i="9"/>
  <c r="AZ141" i="9"/>
  <c r="AZ13" i="9"/>
  <c r="AZ292" i="9"/>
  <c r="AZ212" i="9"/>
  <c r="AZ196" i="9"/>
  <c r="AZ140" i="9"/>
  <c r="AZ108" i="9"/>
  <c r="AZ299" i="9"/>
  <c r="AZ235" i="9"/>
  <c r="AZ171" i="9"/>
  <c r="AZ51" i="9"/>
  <c r="AZ19" i="9"/>
  <c r="AZ226" i="9"/>
  <c r="AZ210" i="9"/>
  <c r="AZ82" i="9"/>
  <c r="AZ50" i="9"/>
  <c r="AZ273" i="9"/>
  <c r="AZ257" i="9"/>
  <c r="AZ233" i="9"/>
  <c r="AZ161" i="9"/>
  <c r="AZ137" i="9"/>
  <c r="AZ192" i="9"/>
  <c r="AZ176" i="9"/>
  <c r="AZ112" i="9"/>
  <c r="AZ319" i="9"/>
  <c r="AZ311" i="9"/>
  <c r="AZ255" i="9"/>
  <c r="AZ215" i="9"/>
  <c r="AZ159" i="9"/>
  <c r="AZ326" i="9"/>
  <c r="AZ190" i="9"/>
  <c r="AZ38" i="9"/>
  <c r="AZ301" i="9"/>
  <c r="AZ293" i="9"/>
  <c r="AZ197" i="9"/>
  <c r="AZ61" i="9"/>
  <c r="AZ204" i="9"/>
  <c r="AZ180" i="9"/>
  <c r="AZ172" i="9"/>
  <c r="AZ132" i="9"/>
  <c r="AZ100" i="9"/>
  <c r="AZ307" i="9"/>
  <c r="AZ267" i="9"/>
  <c r="AZ219" i="9"/>
  <c r="AZ211" i="9"/>
  <c r="AZ187" i="9"/>
  <c r="AZ147" i="9"/>
  <c r="AZ250" i="9"/>
  <c r="AZ146" i="9"/>
  <c r="AZ66" i="9"/>
  <c r="AZ321" i="9"/>
  <c r="AZ304" i="9"/>
  <c r="AZ288" i="9"/>
  <c r="AZ16" i="9"/>
  <c r="AZ295" i="9"/>
  <c r="AZ151" i="9"/>
  <c r="AZ334" i="9"/>
  <c r="AZ318" i="9"/>
  <c r="AZ302" i="9"/>
  <c r="AZ294" i="9"/>
  <c r="AZ222" i="9"/>
  <c r="AZ110" i="9"/>
  <c r="AZ229" i="9"/>
  <c r="AZ173" i="9"/>
  <c r="AZ133" i="9"/>
  <c r="AZ109" i="9"/>
  <c r="AZ308" i="9"/>
  <c r="AZ252" i="9"/>
  <c r="AZ236" i="9"/>
  <c r="AZ148" i="9"/>
  <c r="AZ60" i="9"/>
  <c r="AZ52" i="9"/>
  <c r="AZ243" i="9"/>
  <c r="AZ131" i="9"/>
  <c r="AZ99" i="9"/>
  <c r="AZ67" i="9"/>
  <c r="AZ59" i="9"/>
  <c r="AZ314" i="9"/>
  <c r="AZ130" i="9"/>
  <c r="AZ98" i="9"/>
  <c r="AZ74" i="9"/>
  <c r="AZ58" i="9"/>
  <c r="AZ337" i="9"/>
  <c r="AZ185" i="9"/>
  <c r="AZ113" i="9"/>
  <c r="AZ81" i="9"/>
  <c r="AZ41" i="9"/>
  <c r="AZ9" i="9"/>
  <c r="AZ232" i="9"/>
  <c r="AZ216" i="9"/>
  <c r="AZ152" i="9"/>
  <c r="AZ104" i="9"/>
  <c r="AZ303" i="9"/>
  <c r="AZ239" i="9"/>
  <c r="AZ223" i="9"/>
  <c r="AZ167" i="9"/>
  <c r="AZ135" i="9"/>
  <c r="AZ103" i="9"/>
  <c r="AZ63" i="9"/>
  <c r="AZ230" i="9"/>
  <c r="AZ14" i="9"/>
  <c r="AZ237" i="9"/>
  <c r="AZ244" i="9"/>
  <c r="AZ315" i="9"/>
  <c r="AZ283" i="9"/>
  <c r="AZ266" i="9"/>
  <c r="AZ258" i="9"/>
  <c r="AZ234" i="9"/>
  <c r="AZ162" i="9"/>
  <c r="AZ122" i="9"/>
  <c r="AZ90" i="9"/>
  <c r="AZ34" i="9"/>
  <c r="AZ329" i="9"/>
  <c r="AZ177" i="9"/>
  <c r="AZ121" i="9"/>
  <c r="AZ89" i="9"/>
  <c r="AZ312" i="9"/>
  <c r="AZ224" i="9"/>
  <c r="AZ136" i="9"/>
  <c r="AZ64" i="9"/>
  <c r="AZ175" i="9"/>
  <c r="AZ206" i="9"/>
  <c r="AZ142" i="9"/>
  <c r="AZ174" i="9"/>
  <c r="AZ166" i="9"/>
  <c r="AZ150" i="9"/>
  <c r="AZ309" i="9"/>
  <c r="AZ245" i="9"/>
  <c r="AZ213" i="9"/>
  <c r="AZ149" i="9"/>
  <c r="AZ92" i="9"/>
  <c r="AZ227" i="9"/>
  <c r="AZ322" i="9"/>
  <c r="AZ296" i="9"/>
  <c r="AP338" i="9"/>
  <c r="AP339" i="9"/>
  <c r="AQ229" i="9"/>
  <c r="AQ85" i="9"/>
  <c r="AQ60" i="9"/>
  <c r="AQ326" i="9"/>
  <c r="AQ278" i="9"/>
  <c r="AQ230" i="9"/>
  <c r="AQ182" i="9"/>
  <c r="AQ134" i="9"/>
  <c r="AQ37" i="9"/>
  <c r="AQ324" i="9"/>
  <c r="AQ228" i="9"/>
  <c r="AQ108" i="9"/>
  <c r="AQ203" i="9"/>
  <c r="AQ155" i="9"/>
  <c r="AQ107" i="9"/>
  <c r="AQ59" i="9"/>
  <c r="AQ11" i="9"/>
  <c r="AQ298" i="9"/>
  <c r="AQ250" i="9"/>
  <c r="AQ154" i="9"/>
  <c r="AQ9" i="9"/>
  <c r="AQ295" i="9"/>
  <c r="AQ199" i="9"/>
  <c r="AQ291" i="9"/>
  <c r="AQ301" i="9"/>
  <c r="AQ325" i="9"/>
  <c r="AQ253" i="9"/>
  <c r="AQ61" i="9"/>
  <c r="AQ302" i="9"/>
  <c r="AQ254" i="9"/>
  <c r="AQ158" i="9"/>
  <c r="AQ110" i="9"/>
  <c r="AQ277" i="9"/>
  <c r="AQ300" i="9"/>
  <c r="AQ252" i="9"/>
  <c r="AQ156" i="9"/>
  <c r="AQ132" i="9"/>
  <c r="AQ299" i="9"/>
  <c r="AQ251" i="9"/>
  <c r="AQ157" i="9"/>
  <c r="AQ333" i="9"/>
  <c r="AQ237" i="9"/>
  <c r="AQ189" i="9"/>
  <c r="AQ236" i="9"/>
  <c r="AQ283" i="9"/>
  <c r="AQ235" i="9"/>
  <c r="AQ30" i="9"/>
  <c r="AQ337" i="9"/>
  <c r="AQ48" i="9"/>
  <c r="AQ94" i="9"/>
  <c r="AQ46" i="9"/>
  <c r="AQ285" i="9"/>
  <c r="AQ93" i="9"/>
  <c r="AQ45" i="9"/>
  <c r="AQ92" i="9"/>
  <c r="AQ44" i="9"/>
  <c r="AQ187" i="9"/>
  <c r="AQ139" i="9"/>
  <c r="AQ318" i="9"/>
  <c r="AQ270" i="9"/>
  <c r="AQ222" i="9"/>
  <c r="AQ126" i="9"/>
  <c r="AQ78" i="9"/>
  <c r="AQ305" i="9"/>
  <c r="AQ209" i="9"/>
  <c r="AQ161" i="9"/>
  <c r="AQ113" i="9"/>
  <c r="AQ17" i="9"/>
  <c r="AQ196" i="9"/>
  <c r="AQ290" i="9"/>
  <c r="AQ98" i="9"/>
  <c r="AQ193" i="9"/>
  <c r="AQ143" i="9"/>
  <c r="AQ95" i="9"/>
  <c r="AQ286" i="9"/>
  <c r="AQ238" i="9"/>
  <c r="AQ190" i="9"/>
  <c r="AQ142" i="9"/>
  <c r="AQ141" i="9"/>
  <c r="AQ140" i="9"/>
  <c r="AQ331" i="9"/>
  <c r="AQ91" i="9"/>
  <c r="AQ43" i="9"/>
  <c r="AQ241" i="9"/>
  <c r="AQ194" i="9"/>
  <c r="AQ146" i="9"/>
  <c r="AQ50" i="9"/>
  <c r="AQ289" i="9"/>
  <c r="AQ336" i="9"/>
  <c r="AQ288" i="9"/>
  <c r="AQ240" i="9"/>
  <c r="AQ192" i="9"/>
  <c r="AQ144" i="9"/>
  <c r="AQ96" i="9"/>
  <c r="AQ335" i="9"/>
  <c r="AQ287" i="9"/>
  <c r="AQ239" i="9"/>
  <c r="AQ191" i="9"/>
  <c r="AQ97" i="9"/>
  <c r="AQ49" i="9"/>
  <c r="AQ297" i="9"/>
  <c r="AQ57" i="9"/>
  <c r="AQ248" i="9"/>
  <c r="AQ200" i="9"/>
  <c r="AQ152" i="9"/>
  <c r="AQ104" i="9"/>
  <c r="AQ56" i="9"/>
  <c r="AQ247" i="9"/>
  <c r="AQ103" i="9"/>
  <c r="AQ55" i="9"/>
  <c r="AQ90" i="9"/>
  <c r="AQ42" i="9"/>
  <c r="AQ208" i="9"/>
  <c r="AQ16" i="9"/>
  <c r="AQ86" i="9"/>
  <c r="AQ14" i="9"/>
  <c r="AQ13" i="9"/>
  <c r="AQ84" i="9"/>
  <c r="AQ12" i="9"/>
  <c r="AQ62" i="9"/>
  <c r="AQ205" i="9"/>
  <c r="AQ106" i="9"/>
  <c r="AQ58" i="9"/>
  <c r="AQ10" i="9"/>
  <c r="AQ201" i="9"/>
  <c r="AQ153" i="9"/>
  <c r="AQ105" i="9"/>
  <c r="AQ296" i="9"/>
  <c r="AQ8" i="9"/>
  <c r="AQ151" i="9"/>
  <c r="AQ330" i="9"/>
  <c r="AQ282" i="9"/>
  <c r="AQ234" i="9"/>
  <c r="AQ186" i="9"/>
  <c r="AQ138" i="9"/>
  <c r="AQ317" i="9"/>
  <c r="AQ269" i="9"/>
  <c r="AQ221" i="9"/>
  <c r="AQ173" i="9"/>
  <c r="AQ125" i="9"/>
  <c r="AQ101" i="9"/>
  <c r="AQ77" i="9"/>
  <c r="AQ29" i="9"/>
  <c r="AQ304" i="9"/>
  <c r="AQ256" i="9"/>
  <c r="AQ160" i="9"/>
  <c r="AQ112" i="9"/>
  <c r="AQ64" i="9"/>
  <c r="AQ257" i="9"/>
  <c r="AQ188" i="9"/>
  <c r="AQ145" i="9"/>
  <c r="AQ242" i="9"/>
  <c r="AQ332" i="9"/>
  <c r="AQ202" i="9"/>
  <c r="AQ133" i="9"/>
  <c r="AQ83" i="9"/>
  <c r="AQ334" i="9"/>
  <c r="AQ38" i="9"/>
  <c r="AQ204" i="9"/>
  <c r="AQ174" i="9"/>
  <c r="AQ181" i="9"/>
  <c r="AQ109" i="9"/>
  <c r="AQ65" i="9"/>
  <c r="AT9" i="9"/>
  <c r="AT10" i="9"/>
  <c r="AT11" i="9"/>
  <c r="AT12" i="9"/>
  <c r="AT13" i="9"/>
  <c r="AT14" i="9"/>
  <c r="AT15" i="9"/>
  <c r="AT16" i="9"/>
  <c r="AT17" i="9"/>
  <c r="AT18" i="9"/>
  <c r="AT19" i="9"/>
  <c r="AT20" i="9"/>
  <c r="AT21" i="9"/>
  <c r="AT22" i="9"/>
  <c r="AT23" i="9"/>
  <c r="AT24" i="9"/>
  <c r="AT25" i="9"/>
  <c r="AT26" i="9"/>
  <c r="AT27" i="9"/>
  <c r="AT28" i="9"/>
  <c r="AT29" i="9"/>
  <c r="AT30" i="9"/>
  <c r="AT31" i="9"/>
  <c r="AT32" i="9"/>
  <c r="AT33" i="9"/>
  <c r="AT34" i="9"/>
  <c r="AT35" i="9"/>
  <c r="AT36" i="9"/>
  <c r="AT37" i="9"/>
  <c r="AT38" i="9"/>
  <c r="AT39" i="9"/>
  <c r="AT40" i="9"/>
  <c r="AT41" i="9"/>
  <c r="AT42" i="9"/>
  <c r="AT43" i="9"/>
  <c r="AT44" i="9"/>
  <c r="AT45" i="9"/>
  <c r="AT46" i="9"/>
  <c r="AT47" i="9"/>
  <c r="AT48" i="9"/>
  <c r="AT49" i="9"/>
  <c r="AT50" i="9"/>
  <c r="AT51" i="9"/>
  <c r="AT52" i="9"/>
  <c r="AT53" i="9"/>
  <c r="AT54" i="9"/>
  <c r="AT55" i="9"/>
  <c r="AT56" i="9"/>
  <c r="AT57" i="9"/>
  <c r="AT58" i="9"/>
  <c r="AT59" i="9"/>
  <c r="AT60" i="9"/>
  <c r="AT61" i="9"/>
  <c r="AT62" i="9"/>
  <c r="AT63" i="9"/>
  <c r="AT64" i="9"/>
  <c r="AT65" i="9"/>
  <c r="AT66" i="9"/>
  <c r="AT67" i="9"/>
  <c r="AT68" i="9"/>
  <c r="AT69" i="9"/>
  <c r="AT70" i="9"/>
  <c r="AT71" i="9"/>
  <c r="AT72" i="9"/>
  <c r="AT73" i="9"/>
  <c r="AT74" i="9"/>
  <c r="AT75" i="9"/>
  <c r="AT76" i="9"/>
  <c r="AT77" i="9"/>
  <c r="AT78" i="9"/>
  <c r="AT79" i="9"/>
  <c r="AT80" i="9"/>
  <c r="AT81" i="9"/>
  <c r="AT82" i="9"/>
  <c r="AT83" i="9"/>
  <c r="AT84" i="9"/>
  <c r="AT85" i="9"/>
  <c r="AT86" i="9"/>
  <c r="AT87" i="9"/>
  <c r="AT88" i="9"/>
  <c r="AT89" i="9"/>
  <c r="AT90" i="9"/>
  <c r="AT91" i="9"/>
  <c r="AT92" i="9"/>
  <c r="AT93" i="9"/>
  <c r="AT94" i="9"/>
  <c r="AT95" i="9"/>
  <c r="AT96" i="9"/>
  <c r="AT97" i="9"/>
  <c r="AT98" i="9"/>
  <c r="AT99" i="9"/>
  <c r="AT100" i="9"/>
  <c r="AT101" i="9"/>
  <c r="AT102" i="9"/>
  <c r="AT103" i="9"/>
  <c r="AT104" i="9"/>
  <c r="AT105" i="9"/>
  <c r="AT106" i="9"/>
  <c r="AT107" i="9"/>
  <c r="AT108" i="9"/>
  <c r="AT109" i="9"/>
  <c r="AT110" i="9"/>
  <c r="AT111" i="9"/>
  <c r="AT112" i="9"/>
  <c r="AT113" i="9"/>
  <c r="AT114" i="9"/>
  <c r="AT115" i="9"/>
  <c r="AT116" i="9"/>
  <c r="AT117" i="9"/>
  <c r="AT118" i="9"/>
  <c r="AT119" i="9"/>
  <c r="AT120" i="9"/>
  <c r="AT121" i="9"/>
  <c r="AT122" i="9"/>
  <c r="AT123" i="9"/>
  <c r="AT124" i="9"/>
  <c r="AT125" i="9"/>
  <c r="AT126" i="9"/>
  <c r="AT127" i="9"/>
  <c r="AT128" i="9"/>
  <c r="AT129" i="9"/>
  <c r="AT130" i="9"/>
  <c r="AT131" i="9"/>
  <c r="AT132" i="9"/>
  <c r="AT133" i="9"/>
  <c r="AT134" i="9"/>
  <c r="AT135" i="9"/>
  <c r="AT136" i="9"/>
  <c r="AT137" i="9"/>
  <c r="AT138" i="9"/>
  <c r="AT139" i="9"/>
  <c r="AT140" i="9"/>
  <c r="AT141" i="9"/>
  <c r="AT142" i="9"/>
  <c r="AT143" i="9"/>
  <c r="AT144" i="9"/>
  <c r="AT145" i="9"/>
  <c r="AT146" i="9"/>
  <c r="AT147" i="9"/>
  <c r="AT148" i="9"/>
  <c r="AT149" i="9"/>
  <c r="AT150" i="9"/>
  <c r="AT151" i="9"/>
  <c r="AT152" i="9"/>
  <c r="AT153" i="9"/>
  <c r="AT154" i="9"/>
  <c r="AT155" i="9"/>
  <c r="AT156" i="9"/>
  <c r="AT157" i="9"/>
  <c r="AT158" i="9"/>
  <c r="AT159" i="9"/>
  <c r="AT160" i="9"/>
  <c r="AT161" i="9"/>
  <c r="AT162" i="9"/>
  <c r="AT163" i="9"/>
  <c r="AT164" i="9"/>
  <c r="AT165" i="9"/>
  <c r="AT166" i="9"/>
  <c r="AT167" i="9"/>
  <c r="AT168" i="9"/>
  <c r="AT169" i="9"/>
  <c r="AT170" i="9"/>
  <c r="AT171" i="9"/>
  <c r="AT172" i="9"/>
  <c r="AT173" i="9"/>
  <c r="AT174" i="9"/>
  <c r="AT175" i="9"/>
  <c r="AT176" i="9"/>
  <c r="AT177" i="9"/>
  <c r="AT178" i="9"/>
  <c r="AT179" i="9"/>
  <c r="AT180" i="9"/>
  <c r="AT181" i="9"/>
  <c r="AT182" i="9"/>
  <c r="AT183" i="9"/>
  <c r="AT184" i="9"/>
  <c r="AT185" i="9"/>
  <c r="AT186" i="9"/>
  <c r="AT187" i="9"/>
  <c r="AT188" i="9"/>
  <c r="AT189" i="9"/>
  <c r="AT190" i="9"/>
  <c r="AT191" i="9"/>
  <c r="AT192" i="9"/>
  <c r="AT193" i="9"/>
  <c r="AT194" i="9"/>
  <c r="AT195" i="9"/>
  <c r="AT196" i="9"/>
  <c r="AT197" i="9"/>
  <c r="AT198" i="9"/>
  <c r="AT199" i="9"/>
  <c r="AT200" i="9"/>
  <c r="AT201" i="9"/>
  <c r="AT202" i="9"/>
  <c r="AT203" i="9"/>
  <c r="AT204" i="9"/>
  <c r="AT205" i="9"/>
  <c r="AT206" i="9"/>
  <c r="AT207" i="9"/>
  <c r="AT208" i="9"/>
  <c r="AT209" i="9"/>
  <c r="AT210" i="9"/>
  <c r="AT211" i="9"/>
  <c r="AT212" i="9"/>
  <c r="AT213" i="9"/>
  <c r="AT214" i="9"/>
  <c r="AT215" i="9"/>
  <c r="AT216" i="9"/>
  <c r="AT217" i="9"/>
  <c r="AT218" i="9"/>
  <c r="AT219" i="9"/>
  <c r="AT220" i="9"/>
  <c r="AT221" i="9"/>
  <c r="AT222" i="9"/>
  <c r="AT223" i="9"/>
  <c r="AT224" i="9"/>
  <c r="AT225" i="9"/>
  <c r="AT226" i="9"/>
  <c r="AT227" i="9"/>
  <c r="AT228" i="9"/>
  <c r="AT229" i="9"/>
  <c r="AT230" i="9"/>
  <c r="AT231" i="9"/>
  <c r="AT232" i="9"/>
  <c r="AT233" i="9"/>
  <c r="AT234" i="9"/>
  <c r="AT235" i="9"/>
  <c r="AT236" i="9"/>
  <c r="AT237" i="9"/>
  <c r="AT238" i="9"/>
  <c r="AT239" i="9"/>
  <c r="AT240" i="9"/>
  <c r="AT241" i="9"/>
  <c r="AT242" i="9"/>
  <c r="AT243" i="9"/>
  <c r="AT244" i="9"/>
  <c r="AT245" i="9"/>
  <c r="AT246" i="9"/>
  <c r="AT247" i="9"/>
  <c r="AT248" i="9"/>
  <c r="AT249" i="9"/>
  <c r="AT250" i="9"/>
  <c r="AT251" i="9"/>
  <c r="AT252" i="9"/>
  <c r="AT253" i="9"/>
  <c r="AT254" i="9"/>
  <c r="AT255" i="9"/>
  <c r="AT256" i="9"/>
  <c r="AT257" i="9"/>
  <c r="AT258" i="9"/>
  <c r="AT259" i="9"/>
  <c r="AT260" i="9"/>
  <c r="AT261" i="9"/>
  <c r="AT262" i="9"/>
  <c r="AT263" i="9"/>
  <c r="AT264" i="9"/>
  <c r="AT265" i="9"/>
  <c r="AT266" i="9"/>
  <c r="AT267" i="9"/>
  <c r="AT268" i="9"/>
  <c r="AT269" i="9"/>
  <c r="AT270" i="9"/>
  <c r="AT271" i="9"/>
  <c r="AT272" i="9"/>
  <c r="AT273" i="9"/>
  <c r="AT274" i="9"/>
  <c r="AT275" i="9"/>
  <c r="AT276" i="9"/>
  <c r="AT277" i="9"/>
  <c r="AT278" i="9"/>
  <c r="AT279" i="9"/>
  <c r="AT280" i="9"/>
  <c r="AT281" i="9"/>
  <c r="AT282" i="9"/>
  <c r="AT283" i="9"/>
  <c r="AT284" i="9"/>
  <c r="AT285" i="9"/>
  <c r="AT286" i="9"/>
  <c r="AT287" i="9"/>
  <c r="AT288" i="9"/>
  <c r="AT289" i="9"/>
  <c r="AT290" i="9"/>
  <c r="AT291" i="9"/>
  <c r="AT292" i="9"/>
  <c r="AT293" i="9"/>
  <c r="AT294" i="9"/>
  <c r="AT295" i="9"/>
  <c r="AT296" i="9"/>
  <c r="AT297" i="9"/>
  <c r="AT298" i="9"/>
  <c r="AT299" i="9"/>
  <c r="AT300" i="9"/>
  <c r="AT301" i="9"/>
  <c r="AT302" i="9"/>
  <c r="AT303" i="9"/>
  <c r="AT304" i="9"/>
  <c r="AT305" i="9"/>
  <c r="AT306" i="9"/>
  <c r="AT307" i="9"/>
  <c r="AT308" i="9"/>
  <c r="AT309" i="9"/>
  <c r="AT310" i="9"/>
  <c r="AT311" i="9"/>
  <c r="AT312" i="9"/>
  <c r="AT313" i="9"/>
  <c r="AT314" i="9"/>
  <c r="AT315" i="9"/>
  <c r="AT316" i="9"/>
  <c r="AT317" i="9"/>
  <c r="AT318" i="9"/>
  <c r="AT319" i="9"/>
  <c r="AT320" i="9"/>
  <c r="AT321" i="9"/>
  <c r="AT322" i="9"/>
  <c r="AT323" i="9"/>
  <c r="AT324" i="9"/>
  <c r="AT325" i="9"/>
  <c r="AT326" i="9"/>
  <c r="AT327" i="9"/>
  <c r="AT328" i="9"/>
  <c r="AT329" i="9"/>
  <c r="AT330" i="9"/>
  <c r="AT331" i="9"/>
  <c r="AT332" i="9"/>
  <c r="AT333" i="9"/>
  <c r="AT334" i="9"/>
  <c r="AT335" i="9"/>
  <c r="AT336" i="9"/>
  <c r="AT337" i="9"/>
  <c r="AT8" i="9"/>
  <c r="AQ280" i="9" l="1"/>
  <c r="AQ135" i="9"/>
  <c r="AQ122" i="9"/>
  <c r="AQ268" i="9"/>
  <c r="AQ88" i="9"/>
  <c r="AQ69" i="9"/>
  <c r="AQ137" i="9"/>
  <c r="AQ169" i="9"/>
  <c r="AQ275" i="9"/>
  <c r="AQ279" i="9"/>
  <c r="AQ327" i="9"/>
  <c r="AQ19" i="9"/>
  <c r="AQ179" i="9"/>
  <c r="AQ87" i="9"/>
  <c r="AQ314" i="9"/>
  <c r="AQ307" i="9"/>
  <c r="AQ261" i="9"/>
  <c r="AQ176" i="9"/>
  <c r="AQ18" i="9"/>
  <c r="AQ198" i="9"/>
  <c r="AQ223" i="9"/>
  <c r="AQ51" i="9"/>
  <c r="AQ233" i="9"/>
  <c r="AQ147" i="9"/>
  <c r="AQ75" i="9"/>
  <c r="AQ260" i="9"/>
  <c r="AQ262" i="9"/>
  <c r="AQ24" i="9"/>
  <c r="AQ211" i="9"/>
  <c r="AQ114" i="9"/>
  <c r="AQ171" i="9"/>
  <c r="AQ255" i="9"/>
  <c r="AQ329" i="9"/>
  <c r="AQ312" i="9"/>
  <c r="AQ167" i="9"/>
  <c r="AQ197" i="9"/>
  <c r="AQ319" i="9"/>
  <c r="AQ26" i="9"/>
  <c r="AQ245" i="9"/>
  <c r="AQ129" i="9"/>
  <c r="AQ178" i="9"/>
  <c r="AQ36" i="9"/>
  <c r="AQ70" i="9"/>
  <c r="AQ41" i="9"/>
  <c r="AQ172" i="9"/>
  <c r="AQ231" i="9"/>
  <c r="AQ183" i="9"/>
  <c r="AQ218" i="9"/>
  <c r="AQ73" i="9"/>
  <c r="AQ263" i="9"/>
  <c r="AQ128" i="9"/>
  <c r="AQ130" i="9"/>
  <c r="AQ315" i="9"/>
  <c r="AQ276" i="9"/>
  <c r="AQ22" i="9"/>
  <c r="AQ47" i="9"/>
  <c r="AQ215" i="9"/>
  <c r="AQ68" i="9"/>
  <c r="AQ76" i="9"/>
  <c r="AQ115" i="9"/>
  <c r="AQ39" i="9"/>
  <c r="AQ80" i="9"/>
  <c r="AQ321" i="9"/>
  <c r="AQ100" i="9"/>
  <c r="AQ159" i="9"/>
  <c r="AQ216" i="9"/>
  <c r="AQ309" i="9"/>
  <c r="AQ20" i="9"/>
  <c r="AQ308" i="9"/>
  <c r="AQ54" i="9"/>
  <c r="AQ79" i="9"/>
  <c r="AQ168" i="9"/>
  <c r="AQ217" i="9"/>
  <c r="AQ210" i="9"/>
  <c r="AQ31" i="9"/>
  <c r="AQ272" i="9"/>
  <c r="AQ23" i="9"/>
  <c r="AQ311" i="9"/>
  <c r="AQ63" i="9"/>
  <c r="AQ292" i="9"/>
  <c r="AQ102" i="9"/>
  <c r="AQ294" i="9"/>
  <c r="AQ164" i="9"/>
  <c r="AQ165" i="9"/>
  <c r="AQ243" i="9"/>
  <c r="AQ118" i="9"/>
  <c r="AQ227" i="9"/>
  <c r="AQ232" i="9"/>
  <c r="AQ281" i="9"/>
  <c r="AQ131" i="9"/>
  <c r="AQ293" i="9"/>
  <c r="AQ184" i="9"/>
  <c r="AQ71" i="9"/>
  <c r="AQ120" i="9"/>
  <c r="AQ170" i="9"/>
  <c r="AQ274" i="9"/>
  <c r="AQ267" i="9"/>
  <c r="AQ323" i="9"/>
  <c r="AQ264" i="9"/>
  <c r="AQ163" i="9"/>
  <c r="AQ33" i="9"/>
  <c r="AQ82" i="9"/>
  <c r="AQ119" i="9"/>
  <c r="AQ206" i="9"/>
  <c r="AQ225" i="9"/>
  <c r="AQ177" i="9"/>
  <c r="AQ322" i="9"/>
  <c r="AQ214" i="9"/>
  <c r="AQ207" i="9"/>
  <c r="AQ195" i="9"/>
  <c r="AQ127" i="9"/>
  <c r="AQ117" i="9"/>
  <c r="AQ27" i="9"/>
  <c r="AQ246" i="9"/>
  <c r="AQ220" i="9"/>
  <c r="AQ259" i="9"/>
  <c r="AQ306" i="9"/>
  <c r="AQ99" i="9"/>
  <c r="AQ328" i="9"/>
  <c r="AQ166" i="9"/>
  <c r="AQ72" i="9"/>
  <c r="AQ21" i="9"/>
  <c r="AQ123" i="9"/>
  <c r="AQ40" i="9"/>
  <c r="AQ89" i="9"/>
  <c r="AQ266" i="9"/>
  <c r="AQ28" i="9"/>
  <c r="AQ249" i="9"/>
  <c r="AQ284" i="9"/>
  <c r="AQ219" i="9"/>
  <c r="AQ244" i="9"/>
  <c r="AQ15" i="9"/>
  <c r="AQ121" i="9"/>
  <c r="AQ35" i="9"/>
  <c r="AQ316" i="9"/>
  <c r="AQ162" i="9"/>
  <c r="AQ273" i="9"/>
  <c r="AQ271" i="9"/>
  <c r="AQ53" i="9"/>
  <c r="AQ310" i="9"/>
  <c r="AQ224" i="9"/>
  <c r="AQ34" i="9"/>
  <c r="AQ32" i="9"/>
  <c r="AQ67" i="9"/>
  <c r="AQ185" i="9"/>
  <c r="AQ313" i="9"/>
  <c r="AQ124" i="9"/>
  <c r="AQ226" i="9"/>
  <c r="AQ180" i="9"/>
  <c r="AQ136" i="9"/>
  <c r="AQ320" i="9"/>
  <c r="AQ25" i="9"/>
  <c r="AQ303" i="9"/>
  <c r="AQ116" i="9"/>
  <c r="AQ212" i="9"/>
  <c r="AQ213" i="9"/>
  <c r="AQ74" i="9"/>
  <c r="AQ148" i="9"/>
  <c r="AQ81" i="9"/>
  <c r="AQ258" i="9"/>
  <c r="AQ111" i="9"/>
  <c r="AQ52" i="9"/>
  <c r="AQ150" i="9"/>
  <c r="AQ149" i="9"/>
  <c r="AQ66" i="9"/>
  <c r="AQ175" i="9"/>
  <c r="AY130" i="9"/>
  <c r="AY135" i="9"/>
  <c r="AY331" i="9"/>
  <c r="AY323" i="9"/>
  <c r="AY315" i="9"/>
  <c r="AY307" i="9"/>
  <c r="AY299" i="9"/>
  <c r="AY291" i="9"/>
  <c r="AY283" i="9"/>
  <c r="AY275" i="9"/>
  <c r="AY267" i="9"/>
  <c r="AY259" i="9"/>
  <c r="AY251" i="9"/>
  <c r="AY243" i="9"/>
  <c r="AY235" i="9"/>
  <c r="AY227" i="9"/>
  <c r="AY219" i="9"/>
  <c r="AY211" i="9"/>
  <c r="AY203" i="9"/>
  <c r="AY195" i="9"/>
  <c r="AY187" i="9"/>
  <c r="AY179" i="9"/>
  <c r="AY171" i="9"/>
  <c r="AY163" i="9"/>
  <c r="AY155" i="9"/>
  <c r="AY147" i="9"/>
  <c r="AY139" i="9"/>
  <c r="AY131" i="9"/>
  <c r="AY258" i="9"/>
  <c r="AY8" i="9"/>
  <c r="AY322" i="9"/>
  <c r="AY298" i="9"/>
  <c r="AY290" i="9"/>
  <c r="AY274" i="9"/>
  <c r="AY266" i="9"/>
  <c r="AY250" i="9"/>
  <c r="AY226" i="9"/>
  <c r="AY218" i="9"/>
  <c r="AY210" i="9"/>
  <c r="AY330" i="9"/>
  <c r="AY314" i="9"/>
  <c r="AY306" i="9"/>
  <c r="AY282" i="9"/>
  <c r="AY242" i="9"/>
  <c r="AY234" i="9"/>
  <c r="AY202" i="9"/>
  <c r="AY127" i="9"/>
  <c r="AY119" i="9"/>
  <c r="AY111" i="9"/>
  <c r="AY103" i="9"/>
  <c r="AY95" i="9"/>
  <c r="AY87" i="9"/>
  <c r="AY79" i="9"/>
  <c r="AY71" i="9"/>
  <c r="AY63" i="9"/>
  <c r="AY55" i="9"/>
  <c r="AY47" i="9"/>
  <c r="AY39" i="9"/>
  <c r="AY31" i="9"/>
  <c r="AY23" i="9"/>
  <c r="AY15" i="9"/>
  <c r="AY194" i="9"/>
  <c r="AY178" i="9"/>
  <c r="AY162" i="9"/>
  <c r="AY146" i="9"/>
  <c r="AY328" i="9"/>
  <c r="AY312" i="9"/>
  <c r="AY296" i="9"/>
  <c r="AY280" i="9"/>
  <c r="AY272" i="9"/>
  <c r="AY256" i="9"/>
  <c r="AY240" i="9"/>
  <c r="AY224" i="9"/>
  <c r="AY208" i="9"/>
  <c r="AY200" i="9"/>
  <c r="AY184" i="9"/>
  <c r="AY176" i="9"/>
  <c r="AY168" i="9"/>
  <c r="AY160" i="9"/>
  <c r="AY152" i="9"/>
  <c r="AY335" i="9"/>
  <c r="AY327" i="9"/>
  <c r="AY319" i="9"/>
  <c r="AY311" i="9"/>
  <c r="AY303" i="9"/>
  <c r="AY295" i="9"/>
  <c r="AY287" i="9"/>
  <c r="AY279" i="9"/>
  <c r="AY271" i="9"/>
  <c r="AY263" i="9"/>
  <c r="AY255" i="9"/>
  <c r="AY247" i="9"/>
  <c r="AY239" i="9"/>
  <c r="AY231" i="9"/>
  <c r="AY223" i="9"/>
  <c r="AY215" i="9"/>
  <c r="AY207" i="9"/>
  <c r="AY199" i="9"/>
  <c r="AY191" i="9"/>
  <c r="AY183" i="9"/>
  <c r="AY175" i="9"/>
  <c r="AY167" i="9"/>
  <c r="AY159" i="9"/>
  <c r="AY151" i="9"/>
  <c r="AY143" i="9"/>
  <c r="AY334" i="9"/>
  <c r="AY326" i="9"/>
  <c r="AY318" i="9"/>
  <c r="AY310" i="9"/>
  <c r="AY302" i="9"/>
  <c r="AY294" i="9"/>
  <c r="AY286" i="9"/>
  <c r="AY278" i="9"/>
  <c r="AY270" i="9"/>
  <c r="AY262" i="9"/>
  <c r="AY254" i="9"/>
  <c r="AY246" i="9"/>
  <c r="AY238" i="9"/>
  <c r="AY230" i="9"/>
  <c r="AY222" i="9"/>
  <c r="AY214" i="9"/>
  <c r="AY206" i="9"/>
  <c r="AY198" i="9"/>
  <c r="AY190" i="9"/>
  <c r="AY182" i="9"/>
  <c r="AY174" i="9"/>
  <c r="AY166" i="9"/>
  <c r="AY158" i="9"/>
  <c r="AY150" i="9"/>
  <c r="AY142" i="9"/>
  <c r="AY134" i="9"/>
  <c r="AY126" i="9"/>
  <c r="AY118" i="9"/>
  <c r="AY110" i="9"/>
  <c r="AY102" i="9"/>
  <c r="AY94" i="9"/>
  <c r="AY86" i="9"/>
  <c r="AY78" i="9"/>
  <c r="AY70" i="9"/>
  <c r="AY62" i="9"/>
  <c r="AY54" i="9"/>
  <c r="AY46" i="9"/>
  <c r="AY38" i="9"/>
  <c r="AY30" i="9"/>
  <c r="AY22" i="9"/>
  <c r="AY14" i="9"/>
  <c r="AY333" i="9"/>
  <c r="AY325" i="9"/>
  <c r="AY317" i="9"/>
  <c r="AY309" i="9"/>
  <c r="AY301" i="9"/>
  <c r="AY293" i="9"/>
  <c r="AY285" i="9"/>
  <c r="AY277" i="9"/>
  <c r="AY269" i="9"/>
  <c r="AY261" i="9"/>
  <c r="AY253" i="9"/>
  <c r="AY245" i="9"/>
  <c r="AY237" i="9"/>
  <c r="AY229" i="9"/>
  <c r="AY221" i="9"/>
  <c r="AY213" i="9"/>
  <c r="AY205" i="9"/>
  <c r="AY197" i="9"/>
  <c r="AY189" i="9"/>
  <c r="AY181" i="9"/>
  <c r="AY173" i="9"/>
  <c r="AY165" i="9"/>
  <c r="AY157" i="9"/>
  <c r="AY149" i="9"/>
  <c r="AY141" i="9"/>
  <c r="AY133" i="9"/>
  <c r="AY125" i="9"/>
  <c r="AY117" i="9"/>
  <c r="AY109" i="9"/>
  <c r="AY101" i="9"/>
  <c r="AY93" i="9"/>
  <c r="AY85" i="9"/>
  <c r="AY77" i="9"/>
  <c r="AY69" i="9"/>
  <c r="AY61" i="9"/>
  <c r="AY53" i="9"/>
  <c r="AY45" i="9"/>
  <c r="AY37" i="9"/>
  <c r="AY29" i="9"/>
  <c r="AY21" i="9"/>
  <c r="AY13" i="9"/>
  <c r="AY332" i="9"/>
  <c r="AY324" i="9"/>
  <c r="AY316" i="9"/>
  <c r="AY308" i="9"/>
  <c r="AY300" i="9"/>
  <c r="AY292" i="9"/>
  <c r="AY284" i="9"/>
  <c r="AY276" i="9"/>
  <c r="AY268" i="9"/>
  <c r="AY260" i="9"/>
  <c r="AY252" i="9"/>
  <c r="AY244" i="9"/>
  <c r="AY236" i="9"/>
  <c r="AY228" i="9"/>
  <c r="AY220" i="9"/>
  <c r="AY212" i="9"/>
  <c r="AY204" i="9"/>
  <c r="AY196" i="9"/>
  <c r="AY188" i="9"/>
  <c r="AY180" i="9"/>
  <c r="AY172" i="9"/>
  <c r="AY164" i="9"/>
  <c r="AY156" i="9"/>
  <c r="AY148" i="9"/>
  <c r="AY140" i="9"/>
  <c r="AY132" i="9"/>
  <c r="AY124" i="9"/>
  <c r="AY116" i="9"/>
  <c r="AY108" i="9"/>
  <c r="AY100" i="9"/>
  <c r="AY92" i="9"/>
  <c r="AY84" i="9"/>
  <c r="AY76" i="9"/>
  <c r="AY68" i="9"/>
  <c r="AY60" i="9"/>
  <c r="AY52" i="9"/>
  <c r="AY44" i="9"/>
  <c r="AY36" i="9"/>
  <c r="AY28" i="9"/>
  <c r="AY20" i="9"/>
  <c r="AY12" i="9"/>
  <c r="AY123" i="9"/>
  <c r="AY115" i="9"/>
  <c r="AY107" i="9"/>
  <c r="AY99" i="9"/>
  <c r="AY91" i="9"/>
  <c r="AY83" i="9"/>
  <c r="AY75" i="9"/>
  <c r="AY67" i="9"/>
  <c r="AY59" i="9"/>
  <c r="AY51" i="9"/>
  <c r="AY43" i="9"/>
  <c r="AY35" i="9"/>
  <c r="AY27" i="9"/>
  <c r="AY19" i="9"/>
  <c r="AY11" i="9"/>
  <c r="AY122" i="9"/>
  <c r="AY114" i="9"/>
  <c r="AY106" i="9"/>
  <c r="AY98" i="9"/>
  <c r="AY90" i="9"/>
  <c r="AY82" i="9"/>
  <c r="AY74" i="9"/>
  <c r="AY66" i="9"/>
  <c r="AY58" i="9"/>
  <c r="AY50" i="9"/>
  <c r="AY42" i="9"/>
  <c r="AY34" i="9"/>
  <c r="AY26" i="9"/>
  <c r="AY18" i="9"/>
  <c r="AY10" i="9"/>
  <c r="AY337" i="9"/>
  <c r="AY329" i="9"/>
  <c r="AY321" i="9"/>
  <c r="AY313" i="9"/>
  <c r="AY305" i="9"/>
  <c r="AY297" i="9"/>
  <c r="AY289" i="9"/>
  <c r="AY281" i="9"/>
  <c r="AY273" i="9"/>
  <c r="AY265" i="9"/>
  <c r="AY257" i="9"/>
  <c r="AY249" i="9"/>
  <c r="AY241" i="9"/>
  <c r="AY233" i="9"/>
  <c r="AY225" i="9"/>
  <c r="AY217" i="9"/>
  <c r="AY209" i="9"/>
  <c r="AY201" i="9"/>
  <c r="AY193" i="9"/>
  <c r="AY185" i="9"/>
  <c r="AY177" i="9"/>
  <c r="AY169" i="9"/>
  <c r="AY161" i="9"/>
  <c r="AY153" i="9"/>
  <c r="AY145" i="9"/>
  <c r="AY137" i="9"/>
  <c r="AY129" i="9"/>
  <c r="AY121" i="9"/>
  <c r="AY113" i="9"/>
  <c r="AY105" i="9"/>
  <c r="AY97" i="9"/>
  <c r="AY89" i="9"/>
  <c r="AY81" i="9"/>
  <c r="AY73" i="9"/>
  <c r="AY65" i="9"/>
  <c r="AY57" i="9"/>
  <c r="AY49" i="9"/>
  <c r="AY41" i="9"/>
  <c r="AY33" i="9"/>
  <c r="AY25" i="9"/>
  <c r="AY17" i="9"/>
  <c r="AY9" i="9"/>
  <c r="AY186" i="9"/>
  <c r="AY170" i="9"/>
  <c r="AY154" i="9"/>
  <c r="AY138" i="9"/>
  <c r="AY336" i="9"/>
  <c r="AY320" i="9"/>
  <c r="AY304" i="9"/>
  <c r="AY288" i="9"/>
  <c r="AY264" i="9"/>
  <c r="AY248" i="9"/>
  <c r="AY232" i="9"/>
  <c r="AY216" i="9"/>
  <c r="AY192" i="9"/>
  <c r="AY144" i="9"/>
  <c r="AY136" i="9"/>
  <c r="AY128" i="9"/>
  <c r="AY120" i="9"/>
  <c r="AY112" i="9"/>
  <c r="AY104" i="9"/>
  <c r="AY96" i="9"/>
  <c r="AY88" i="9"/>
  <c r="AY80" i="9"/>
  <c r="AY72" i="9"/>
  <c r="AY64" i="9"/>
  <c r="AY56" i="9"/>
  <c r="AY48" i="9"/>
  <c r="AY40" i="9"/>
  <c r="AY32" i="9"/>
  <c r="AY24" i="9"/>
  <c r="AY16" i="9"/>
  <c r="AQ265" i="9" l="1"/>
  <c r="AP340" i="9"/>
  <c r="AA5" i="7"/>
  <c r="Z5" i="7"/>
  <c r="Y5" i="7"/>
  <c r="X5" i="7"/>
  <c r="W5" i="7"/>
  <c r="V5" i="7"/>
  <c r="H5" i="18" l="1"/>
  <c r="G5" i="18"/>
  <c r="E5" i="18"/>
  <c r="D5" i="18"/>
  <c r="H4" i="18" l="1"/>
  <c r="G4" i="18"/>
  <c r="E4" i="18"/>
  <c r="D4" i="18"/>
</calcChain>
</file>

<file path=xl/sharedStrings.xml><?xml version="1.0" encoding="utf-8"?>
<sst xmlns="http://schemas.openxmlformats.org/spreadsheetml/2006/main" count="13001" uniqueCount="355">
  <si>
    <t>Applicable Risk Model</t>
  </si>
  <si>
    <t>WDRM v2</t>
  </si>
  <si>
    <t>PG&amp;E 2023-2026 Undergrounding Workplan</t>
  </si>
  <si>
    <t>Data as of January 3, 2023</t>
  </si>
  <si>
    <t>Order</t>
  </si>
  <si>
    <t xml:space="preserve">Category </t>
  </si>
  <si>
    <t>MAT Code</t>
  </si>
  <si>
    <t>SAP Status</t>
  </si>
  <si>
    <t>Status</t>
  </si>
  <si>
    <t>WMP GH-05 10k UG
(Y/N)</t>
  </si>
  <si>
    <t>Division</t>
  </si>
  <si>
    <t>Region</t>
  </si>
  <si>
    <t>City</t>
  </si>
  <si>
    <t>County</t>
  </si>
  <si>
    <t>Latitude</t>
  </si>
  <si>
    <t>Longitude</t>
  </si>
  <si>
    <t>Circuit Protection Zone (CPZ) (V2)</t>
  </si>
  <si>
    <t>Risk Rank (V2)</t>
  </si>
  <si>
    <t>Mean Risk (V2)</t>
  </si>
  <si>
    <t>Circuit Protection Zone (CPZ) (V3)</t>
  </si>
  <si>
    <t>Risk Rank (V3)</t>
  </si>
  <si>
    <t>Mean Risk (V3)</t>
  </si>
  <si>
    <t>HFTD Tier</t>
  </si>
  <si>
    <t>Feasibility Score by CPZ</t>
  </si>
  <si>
    <t>Total Planned UG Miles</t>
  </si>
  <si>
    <t>UG - 2022 Complete</t>
  </si>
  <si>
    <t>UG - 2023 Forecast</t>
  </si>
  <si>
    <t>UG - 2024 Forecast</t>
  </si>
  <si>
    <t>UG - 2025 Forecast</t>
  </si>
  <si>
    <t>UG - 2026 Forecast</t>
  </si>
  <si>
    <t>Base SH</t>
  </si>
  <si>
    <t>08W</t>
  </si>
  <si>
    <t>UNSE</t>
  </si>
  <si>
    <t>Scoping/Scoped</t>
  </si>
  <si>
    <t>Y</t>
  </si>
  <si>
    <t>NV</t>
  </si>
  <si>
    <t>Region 2 - North East</t>
  </si>
  <si>
    <t>Canyon Dam</t>
  </si>
  <si>
    <t>Plumas</t>
  </si>
  <si>
    <t>Tier 2</t>
  </si>
  <si>
    <t>Targeted UG</t>
  </si>
  <si>
    <t>3UG</t>
  </si>
  <si>
    <t>SO</t>
  </si>
  <si>
    <t>Region 1 - North Coast</t>
  </si>
  <si>
    <t>Geyserville</t>
  </si>
  <si>
    <t>Sonoma</t>
  </si>
  <si>
    <t>WDRM v3</t>
  </si>
  <si>
    <t>SI</t>
  </si>
  <si>
    <t>Pollock Pines</t>
  </si>
  <si>
    <t>El Dorado</t>
  </si>
  <si>
    <t>Tier 3</t>
  </si>
  <si>
    <t>Magalia</t>
  </si>
  <si>
    <t>Butte</t>
  </si>
  <si>
    <t>Greenville</t>
  </si>
  <si>
    <t>YO</t>
  </si>
  <si>
    <t>Region 5 - Central Valley</t>
  </si>
  <si>
    <t>Mariposa</t>
  </si>
  <si>
    <t>CC</t>
  </si>
  <si>
    <t>Region 4 - Central Coast</t>
  </si>
  <si>
    <t>Greenfield</t>
  </si>
  <si>
    <t>Monterey</t>
  </si>
  <si>
    <t>Fire Rebuild</t>
  </si>
  <si>
    <t>ESTS</t>
  </si>
  <si>
    <t>Estimating</t>
  </si>
  <si>
    <t>Tier 2 &amp; 3</t>
  </si>
  <si>
    <t>PEND</t>
  </si>
  <si>
    <t>Permitting/Dependency</t>
  </si>
  <si>
    <t>Soledad</t>
  </si>
  <si>
    <t>Chico</t>
  </si>
  <si>
    <t>HB</t>
  </si>
  <si>
    <t>Clearlake</t>
  </si>
  <si>
    <t>Lake</t>
  </si>
  <si>
    <t>Grass Valley</t>
  </si>
  <si>
    <t>Nevada</t>
  </si>
  <si>
    <t>NB</t>
  </si>
  <si>
    <t>Saint Helena</t>
  </si>
  <si>
    <t>Napa</t>
  </si>
  <si>
    <t>Georgetown</t>
  </si>
  <si>
    <t>Montgomery Creek</t>
  </si>
  <si>
    <t>Shasta</t>
  </si>
  <si>
    <t>ST</t>
  </si>
  <si>
    <t>Arnold</t>
  </si>
  <si>
    <t>Calaveras</t>
  </si>
  <si>
    <t>Foresthill</t>
  </si>
  <si>
    <t>Placer</t>
  </si>
  <si>
    <t>Auburn</t>
  </si>
  <si>
    <t>Upper Lake</t>
  </si>
  <si>
    <t>North San Juan</t>
  </si>
  <si>
    <t>Yuba</t>
  </si>
  <si>
    <t>Camptonville</t>
  </si>
  <si>
    <t>Forest Ranch</t>
  </si>
  <si>
    <t>CONS</t>
  </si>
  <si>
    <t>In-Construction</t>
  </si>
  <si>
    <t>Berry Creek</t>
  </si>
  <si>
    <t>Pioneer</t>
  </si>
  <si>
    <t>Amador</t>
  </si>
  <si>
    <t>Forest Meadows</t>
  </si>
  <si>
    <t>Oroville</t>
  </si>
  <si>
    <t>Kelseyville</t>
  </si>
  <si>
    <t>Volcano</t>
  </si>
  <si>
    <t>Midpines</t>
  </si>
  <si>
    <t>Other</t>
  </si>
  <si>
    <t>30A</t>
  </si>
  <si>
    <t>EB</t>
  </si>
  <si>
    <t>Region 3 - Bay Area</t>
  </si>
  <si>
    <t>Berkeley</t>
  </si>
  <si>
    <t>Alameda</t>
  </si>
  <si>
    <t>2BP</t>
  </si>
  <si>
    <t>UNSC</t>
  </si>
  <si>
    <t>Ready for Construction</t>
  </si>
  <si>
    <t>Soquel</t>
  </si>
  <si>
    <t>Santa Cruz</t>
  </si>
  <si>
    <t>Paicines</t>
  </si>
  <si>
    <t>San Benito</t>
  </si>
  <si>
    <t>N/A</t>
  </si>
  <si>
    <t>HFRA</t>
  </si>
  <si>
    <t>Dutch Flat</t>
  </si>
  <si>
    <t>Community Rebuild</t>
  </si>
  <si>
    <t>95F</t>
  </si>
  <si>
    <t xml:space="preserve">Greenville                              </t>
  </si>
  <si>
    <t>Non-HFTD</t>
  </si>
  <si>
    <t>Alta</t>
  </si>
  <si>
    <t>Middletown</t>
  </si>
  <si>
    <t>Mokelumne Hill</t>
  </si>
  <si>
    <t>Pine Grove</t>
  </si>
  <si>
    <t>ADER</t>
  </si>
  <si>
    <t>Camino</t>
  </si>
  <si>
    <t>Sierra</t>
  </si>
  <si>
    <t>DI</t>
  </si>
  <si>
    <t>Clayton</t>
  </si>
  <si>
    <t>Contra Costa</t>
  </si>
  <si>
    <t>Calistoga</t>
  </si>
  <si>
    <t>Angwin</t>
  </si>
  <si>
    <t>TBD</t>
  </si>
  <si>
    <t>Pre-Scoping</t>
  </si>
  <si>
    <t xml:space="preserve">Murphys                                 </t>
  </si>
  <si>
    <t>Lakehead</t>
  </si>
  <si>
    <t>COLFAX</t>
  </si>
  <si>
    <t>DEER PARK</t>
  </si>
  <si>
    <t>Colfax</t>
  </si>
  <si>
    <t>Placerville</t>
  </si>
  <si>
    <t>Avery</t>
  </si>
  <si>
    <t>Shasta Lake</t>
  </si>
  <si>
    <t>PLACERVILLE</t>
  </si>
  <si>
    <t>Smartsville</t>
  </si>
  <si>
    <t>Twain</t>
  </si>
  <si>
    <t>Belden</t>
  </si>
  <si>
    <t>Nevada City</t>
  </si>
  <si>
    <t>Alleghany</t>
  </si>
  <si>
    <t>Deer Park</t>
  </si>
  <si>
    <t xml:space="preserve">Placerville </t>
  </si>
  <si>
    <t>Boulder Creek</t>
  </si>
  <si>
    <t>El Portal</t>
  </si>
  <si>
    <t/>
  </si>
  <si>
    <t>Paradise</t>
  </si>
  <si>
    <t>95F O</t>
  </si>
  <si>
    <t>Davenport</t>
  </si>
  <si>
    <t>PN</t>
  </si>
  <si>
    <t>Pescadero</t>
  </si>
  <si>
    <t>San Mateo</t>
  </si>
  <si>
    <t>Santa Rosa</t>
  </si>
  <si>
    <t>Twin Bridges</t>
  </si>
  <si>
    <t>DOCC</t>
  </si>
  <si>
    <t>SA</t>
  </si>
  <si>
    <t>Fairfield</t>
  </si>
  <si>
    <t>Solano</t>
  </si>
  <si>
    <t>Glen Ellen</t>
  </si>
  <si>
    <t>Concord</t>
  </si>
  <si>
    <t>10K</t>
  </si>
  <si>
    <t>Burnt Ranch</t>
  </si>
  <si>
    <t>Trinity</t>
  </si>
  <si>
    <t>Salyer</t>
  </si>
  <si>
    <t>Crescent Mills</t>
  </si>
  <si>
    <t>Angels Camp</t>
  </si>
  <si>
    <t>Quincy</t>
  </si>
  <si>
    <t>Sonora</t>
  </si>
  <si>
    <t>Tuolumne</t>
  </si>
  <si>
    <t>Redwood City</t>
  </si>
  <si>
    <t>LP</t>
  </si>
  <si>
    <t>San Luis Obispo</t>
  </si>
  <si>
    <t>Anderson</t>
  </si>
  <si>
    <t>Sutter Creek</t>
  </si>
  <si>
    <t>Paynes Creek</t>
  </si>
  <si>
    <t>Tehama</t>
  </si>
  <si>
    <t>Chester</t>
  </si>
  <si>
    <t>Redding</t>
  </si>
  <si>
    <t>KE</t>
  </si>
  <si>
    <t>Lebec</t>
  </si>
  <si>
    <t>Kern</t>
  </si>
  <si>
    <t>Loomis</t>
  </si>
  <si>
    <t>Granite Bay</t>
  </si>
  <si>
    <t>Red Bluff</t>
  </si>
  <si>
    <t>Lincoln</t>
  </si>
  <si>
    <t>Sebastopol</t>
  </si>
  <si>
    <t>Vacaville</t>
  </si>
  <si>
    <t>Corning</t>
  </si>
  <si>
    <t>Clearlake Oaks</t>
  </si>
  <si>
    <t>Covelo</t>
  </si>
  <si>
    <t>Potter Valley</t>
  </si>
  <si>
    <t>Mendocino</t>
  </si>
  <si>
    <t>Bangor</t>
  </si>
  <si>
    <t>Lakeport</t>
  </si>
  <si>
    <t>06A</t>
  </si>
  <si>
    <t>Valley Springs</t>
  </si>
  <si>
    <t>Elk Creek</t>
  </si>
  <si>
    <t>Glenn</t>
  </si>
  <si>
    <t>Willows</t>
  </si>
  <si>
    <t>FR</t>
  </si>
  <si>
    <t>Tollhouse</t>
  </si>
  <si>
    <t>Fresno</t>
  </si>
  <si>
    <t>Cottonwood</t>
  </si>
  <si>
    <t>Solvang</t>
  </si>
  <si>
    <t>Santa Barbara</t>
  </si>
  <si>
    <t>Murphys</t>
  </si>
  <si>
    <t>San Rafael</t>
  </si>
  <si>
    <t>Marin</t>
  </si>
  <si>
    <t>Cool</t>
  </si>
  <si>
    <t>Greenwood</t>
  </si>
  <si>
    <t>Shingle Springs</t>
  </si>
  <si>
    <t>Bella Vista</t>
  </si>
  <si>
    <t>Manton</t>
  </si>
  <si>
    <t>Ukiah</t>
  </si>
  <si>
    <t>Auberry</t>
  </si>
  <si>
    <t>Pittsburg</t>
  </si>
  <si>
    <t>95F CEMA</t>
  </si>
  <si>
    <t>Overhead Harden</t>
  </si>
  <si>
    <t>Underground</t>
  </si>
  <si>
    <t>100% Buffer Trigger</t>
  </si>
  <si>
    <t>Overhead  - Wildfire Risk Reduction</t>
  </si>
  <si>
    <t>Overhead - Expense Annual</t>
  </si>
  <si>
    <t>Overhead - NPV</t>
  </si>
  <si>
    <t>Underground - Wildfire Risk Reduction</t>
  </si>
  <si>
    <t>Underground - Expense Annual</t>
  </si>
  <si>
    <t>Underground - NPV</t>
  </si>
  <si>
    <t>FRRB does not use tree strike model for decision making.</t>
  </si>
  <si>
    <t>Based on 2023-04-06 Workplan</t>
  </si>
  <si>
    <t>Total</t>
  </si>
  <si>
    <t>Projects</t>
  </si>
  <si>
    <t>Miles</t>
  </si>
  <si>
    <t>Definitions</t>
  </si>
  <si>
    <t>Category</t>
  </si>
  <si>
    <t>Category Type</t>
  </si>
  <si>
    <t>Description</t>
  </si>
  <si>
    <t>Planned projects in System Hardening program</t>
  </si>
  <si>
    <t>Specific Fire Rebuild in Paradise, Magalia, Greenville Rebuilds</t>
  </si>
  <si>
    <t>System Hardening Scope as a result of fires in HFTD</t>
  </si>
  <si>
    <t>Projects targeted for New Program/MAT Code (specific for UG projects) to be split away from SH</t>
  </si>
  <si>
    <t>Idle Facilities</t>
  </si>
  <si>
    <t>Removal of Primary Conductor in HFTD</t>
  </si>
  <si>
    <t>Non-08W projects (New Business, WRO, Capacity, Rule 20A, etc.)</t>
  </si>
  <si>
    <t>Feeder Projects Associated with Substation Capacity</t>
  </si>
  <si>
    <t xml:space="preserve">System Hardening Wildfire Resiliency Projects </t>
  </si>
  <si>
    <t>Electric Distribution Work Requested by Others (WRO) – New Business Underground Relocation</t>
  </si>
  <si>
    <t>Maintenance Program: Undergrounding Capital Projects</t>
  </si>
  <si>
    <t>Rule 20A: Undergrounding Capital Projects</t>
  </si>
  <si>
    <t>Targeted Undergrounding</t>
  </si>
  <si>
    <t xml:space="preserve">Electric Distribution Major Emergency </t>
  </si>
  <si>
    <t>SAP Status and Status</t>
  </si>
  <si>
    <t>Pre-scoping</t>
  </si>
  <si>
    <t>APPR</t>
  </si>
  <si>
    <t>* In-Construction</t>
  </si>
  <si>
    <t>* Post-Construction</t>
  </si>
  <si>
    <t>MAPP</t>
  </si>
  <si>
    <t>Post-Construction</t>
  </si>
  <si>
    <t>FICL</t>
  </si>
  <si>
    <t>POST</t>
  </si>
  <si>
    <t>PREC</t>
  </si>
  <si>
    <t>CLSD</t>
  </si>
  <si>
    <t>Closed</t>
  </si>
  <si>
    <t>*May apply to projects with pre-Construction SAP statuses with completed miles</t>
  </si>
  <si>
    <t>Division Acronym</t>
  </si>
  <si>
    <t>Division Name</t>
  </si>
  <si>
    <t>Central Coast</t>
  </si>
  <si>
    <t>CV</t>
  </si>
  <si>
    <t>Central Valley</t>
  </si>
  <si>
    <t>DA</t>
  </si>
  <si>
    <t>De Anza</t>
  </si>
  <si>
    <t>Diablo</t>
  </si>
  <si>
    <t>East Bay</t>
  </si>
  <si>
    <t>Humboldt</t>
  </si>
  <si>
    <t>Los Padres</t>
  </si>
  <si>
    <t>North Bay</t>
  </si>
  <si>
    <t>North Valley</t>
  </si>
  <si>
    <t>Peninsula</t>
  </si>
  <si>
    <t>Sacramento</t>
  </si>
  <si>
    <t>SF</t>
  </si>
  <si>
    <t>San Francisco</t>
  </si>
  <si>
    <t>SJ</t>
  </si>
  <si>
    <t>San Jose</t>
  </si>
  <si>
    <t>Stockton</t>
  </si>
  <si>
    <t>Yosemite</t>
  </si>
  <si>
    <t>Risk Rank</t>
  </si>
  <si>
    <t>Results of the relevant risk model (e.g. WDRM v2, WDRM v3) where circuit segments are ranked on a 1 to N basis, where 1 is the highest risk circuit segment, and N is the lowest risk.</t>
  </si>
  <si>
    <t>Mean Risk</t>
  </si>
  <si>
    <t xml:space="preserve">Summation of the total risk of all pixels (100-meter x 100-meter cell) linked to a circuit segment, divided by the total number of pixels. </t>
  </si>
  <si>
    <t>Feasibility score by CPZ</t>
  </si>
  <si>
    <t>Cost multiplier indicating the difficulty of undergrounding the circuit segment (Circuit Protection Zone (CPZ)) based on presence of hard rock, water crossing, and gradient. The scale ranges from 1 to 3, with 3 being most challenging.</t>
  </si>
  <si>
    <t>Circuit Segment</t>
  </si>
  <si>
    <t>Primary Overhead HFTD Mileage</t>
  </si>
  <si>
    <t>weighted_composite_for_system_hardening_wildfire_risk_total</t>
  </si>
  <si>
    <t>MAVF WDRM v3 Risk</t>
  </si>
  <si>
    <t>PSPS MAVF Risk</t>
  </si>
  <si>
    <t>circuit_name</t>
  </si>
  <si>
    <t>circuit_segment</t>
  </si>
  <si>
    <t>psps_risk[ann]</t>
  </si>
  <si>
    <t>dx_risk[ann]</t>
  </si>
  <si>
    <t>tx_risk[ann]</t>
  </si>
  <si>
    <t>TxDx_risk[ann]</t>
  </si>
  <si>
    <t>event_count[ann]</t>
  </si>
  <si>
    <t>cust_count[ann]</t>
  </si>
  <si>
    <t>Tot_Dur[ann]</t>
  </si>
  <si>
    <t>psps_conseq</t>
  </si>
  <si>
    <t>Installation Capital Costs</t>
  </si>
  <si>
    <t>UG Primary</t>
  </si>
  <si>
    <t>OH+EPSS/DCD</t>
  </si>
  <si>
    <t>Capital Total</t>
  </si>
  <si>
    <t>O&amp;M Annual Costs</t>
  </si>
  <si>
    <t>OH</t>
  </si>
  <si>
    <t>Standard Costs per Mile ($K)</t>
  </si>
  <si>
    <t>Expense Total</t>
  </si>
  <si>
    <t>Ongoing Capital Total</t>
  </si>
  <si>
    <t>O&amp;M Total ($K)</t>
  </si>
  <si>
    <t>OH to UG Conversion Factor</t>
  </si>
  <si>
    <t>Risk Parameters</t>
  </si>
  <si>
    <t>Rate</t>
  </si>
  <si>
    <t>Study Period (years)</t>
  </si>
  <si>
    <t>Generic Capital PVRR Multiplier</t>
  </si>
  <si>
    <t>nominal discount rate</t>
  </si>
  <si>
    <t>real discount rate</t>
  </si>
  <si>
    <t>inflation rate</t>
  </si>
  <si>
    <t>NOT PSS REVIEWED</t>
  </si>
  <si>
    <t>Secondary Filter - Additional Considerations</t>
  </si>
  <si>
    <t>Overhead Analysis</t>
  </si>
  <si>
    <t>Underground Analysis</t>
  </si>
  <si>
    <t>Mitigation Alternatives Analysis --&gt;</t>
  </si>
  <si>
    <t>Primary OH CPZ HF Miles</t>
  </si>
  <si>
    <t>Underground - $ per unit of risk (RSE)</t>
  </si>
  <si>
    <t>Overhead - $ per unit of risk (RSE)</t>
  </si>
  <si>
    <t>Primary Filter</t>
  </si>
  <si>
    <t>Primary Filter - Mitigation Recommendation</t>
  </si>
  <si>
    <t>(1) PSPS Event Count (10 year)</t>
  </si>
  <si>
    <t>(2) PSS Total Score</t>
  </si>
  <si>
    <t>(3) Tree Strike Max Population</t>
  </si>
  <si>
    <t>WDRM Total Risk Score</t>
  </si>
  <si>
    <t>Final Recommendation based on Primary + Secondary Filter</t>
  </si>
  <si>
    <t>(3) Tree Strike Review for UG</t>
  </si>
  <si>
    <t>(3) Tree Strike Review Notes</t>
  </si>
  <si>
    <t>(3) Tree Strike UG Criteria T/F</t>
  </si>
  <si>
    <t>25/26 project not evaluated</t>
  </si>
  <si>
    <t>(2) PSS Total Score Notes</t>
  </si>
  <si>
    <t>Overhead - Initial CapEx</t>
  </si>
  <si>
    <t>Underground - Initial CapEx</t>
  </si>
  <si>
    <t>Overhead - Capital Annual</t>
  </si>
  <si>
    <t>Underground - Capital Annual</t>
  </si>
  <si>
    <t>note: aligns with the Decision Framework shown in the prior EASOP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</si>
</sst>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000"/>
    <numFmt numFmtId="166" formatCode="0.0"/>
    <numFmt numFmtId="167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rgb="FFFF000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9"/>
      <color rgb="FFFF0000"/>
      <name val="Arial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0" fontId="4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2" applyFont="1" applyAlignment="1">
      <alignment horizontal="left"/>
    </xf>
    <xf numFmtId="166" fontId="4" fillId="4" borderId="1" xfId="0" applyNumberFormat="1" applyFont="1" applyFill="1" applyBorder="1" applyAlignment="1">
      <alignment horizontal="right"/>
    </xf>
    <xf numFmtId="166" fontId="0" fillId="3" borderId="1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1" fontId="0" fillId="0" borderId="0" xfId="1" applyNumberFormat="1" applyFont="1" applyAlignment="1">
      <alignment horizontal="right"/>
    </xf>
    <xf numFmtId="0" fontId="0" fillId="0" borderId="0" xfId="1" applyNumberFormat="1" applyFont="1" applyAlignment="1">
      <alignment horizontal="right" vertical="center"/>
    </xf>
    <xf numFmtId="165" fontId="0" fillId="0" borderId="0" xfId="1" applyNumberFormat="1" applyFont="1" applyAlignment="1">
      <alignment horizontal="right" vertical="center"/>
    </xf>
    <xf numFmtId="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4" fontId="0" fillId="0" borderId="0" xfId="1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" fontId="0" fillId="0" borderId="0" xfId="1" applyNumberFormat="1" applyFont="1" applyAlignment="1">
      <alignment horizontal="right" vertical="center"/>
    </xf>
    <xf numFmtId="164" fontId="0" fillId="0" borderId="0" xfId="1" applyNumberFormat="1" applyFont="1" applyFill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2" fillId="0" borderId="0" xfId="2" applyAlignment="1">
      <alignment vertical="top"/>
    </xf>
    <xf numFmtId="0" fontId="0" fillId="0" borderId="0" xfId="0" applyAlignment="1">
      <alignment vertical="top"/>
    </xf>
    <xf numFmtId="0" fontId="6" fillId="6" borderId="0" xfId="0" applyFont="1" applyFill="1" applyAlignment="1">
      <alignment vertical="top"/>
    </xf>
    <xf numFmtId="0" fontId="7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6" fillId="6" borderId="0" xfId="0" applyFont="1" applyFill="1" applyAlignment="1">
      <alignment vertical="top" wrapText="1"/>
    </xf>
    <xf numFmtId="0" fontId="9" fillId="0" borderId="2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3" xfId="0" applyFont="1" applyBorder="1" applyAlignment="1">
      <alignment vertical="top"/>
    </xf>
    <xf numFmtId="43" fontId="0" fillId="0" borderId="4" xfId="1" applyFont="1" applyBorder="1"/>
    <xf numFmtId="43" fontId="0" fillId="0" borderId="11" xfId="1" applyFont="1" applyBorder="1"/>
    <xf numFmtId="0" fontId="4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43" fontId="0" fillId="0" borderId="0" xfId="1" applyFont="1"/>
    <xf numFmtId="0" fontId="4" fillId="0" borderId="0" xfId="0" applyFont="1"/>
    <xf numFmtId="43" fontId="4" fillId="7" borderId="0" xfId="1" applyFont="1" applyFill="1"/>
    <xf numFmtId="43" fontId="4" fillId="0" borderId="0" xfId="1" applyFont="1"/>
    <xf numFmtId="43" fontId="0" fillId="0" borderId="0" xfId="0" applyNumberFormat="1"/>
    <xf numFmtId="44" fontId="0" fillId="0" borderId="0" xfId="4" applyFont="1"/>
    <xf numFmtId="0" fontId="4" fillId="8" borderId="13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4" fillId="8" borderId="15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/>
    </xf>
    <xf numFmtId="44" fontId="13" fillId="0" borderId="1" xfId="0" applyNumberFormat="1" applyFont="1" applyBorder="1"/>
    <xf numFmtId="8" fontId="13" fillId="0" borderId="0" xfId="0" applyNumberFormat="1" applyFont="1"/>
    <xf numFmtId="0" fontId="4" fillId="8" borderId="1" xfId="0" applyFont="1" applyFill="1" applyBorder="1" applyAlignment="1">
      <alignment vertical="center" wrapText="1"/>
    </xf>
    <xf numFmtId="44" fontId="14" fillId="0" borderId="1" xfId="0" applyNumberFormat="1" applyFont="1" applyBorder="1"/>
    <xf numFmtId="44" fontId="0" fillId="0" borderId="1" xfId="0" applyNumberFormat="1" applyBorder="1"/>
    <xf numFmtId="0" fontId="4" fillId="8" borderId="16" xfId="0" applyFont="1" applyFill="1" applyBorder="1" applyAlignment="1">
      <alignment horizontal="left"/>
    </xf>
    <xf numFmtId="0" fontId="0" fillId="9" borderId="2" xfId="0" applyFill="1" applyBorder="1"/>
    <xf numFmtId="164" fontId="0" fillId="9" borderId="2" xfId="0" applyNumberFormat="1" applyFill="1" applyBorder="1"/>
    <xf numFmtId="10" fontId="0" fillId="9" borderId="2" xfId="0" applyNumberFormat="1" applyFill="1" applyBorder="1"/>
    <xf numFmtId="10" fontId="0" fillId="9" borderId="2" xfId="5" applyNumberFormat="1" applyFont="1" applyFill="1" applyBorder="1"/>
    <xf numFmtId="0" fontId="0" fillId="0" borderId="6" xfId="0" applyBorder="1"/>
    <xf numFmtId="0" fontId="4" fillId="7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1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2" borderId="17" xfId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8" xfId="1" applyNumberFormat="1" applyFont="1" applyBorder="1"/>
    <xf numFmtId="44" fontId="17" fillId="0" borderId="1" xfId="0" applyNumberFormat="1" applyFont="1" applyBorder="1"/>
    <xf numFmtId="0" fontId="0" fillId="11" borderId="0" xfId="0" applyFill="1" applyAlignment="1">
      <alignment horizontal="left"/>
    </xf>
    <xf numFmtId="0" fontId="0" fillId="11" borderId="0" xfId="0" applyFill="1"/>
    <xf numFmtId="0" fontId="4" fillId="2" borderId="1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0" xfId="0" applyFont="1"/>
    <xf numFmtId="0" fontId="15" fillId="0" borderId="0" xfId="0" applyFont="1" applyAlignment="1">
      <alignment vertical="center"/>
    </xf>
    <xf numFmtId="0" fontId="6" fillId="6" borderId="4" xfId="0" applyFont="1" applyFill="1" applyBorder="1" applyAlignment="1">
      <alignment horizontal="left" vertical="top"/>
    </xf>
    <xf numFmtId="0" fontId="4" fillId="8" borderId="1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6">
    <cellStyle name="Comma" xfId="1" builtinId="3"/>
    <cellStyle name="Currency" xfId="4" builtinId="4"/>
    <cellStyle name="Normal" xfId="0" builtinId="0"/>
    <cellStyle name="Normal 2" xfId="3" xr:uid="{A0FDFC8A-850F-4AF3-88A8-AAE64329C91D}"/>
    <cellStyle name="Percent" xfId="5" builtinId="5"/>
    <cellStyle name="Title" xfId="2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F9103034-0435-499D-87D9-92CF268B311A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7337E-B54C-48DC-95CA-C7AA9CF6DA8B}">
  <sheetPr>
    <tabColor rgb="FF00B050"/>
  </sheetPr>
  <dimension ref="A1:H8"/>
  <sheetViews>
    <sheetView workbookViewId="0">
      <selection sqref="A1:XFD1"/>
    </sheetView>
  </sheetViews>
  <sheetFormatPr defaultRowHeight="15" x14ac:dyDescent="0.25"/>
  <cols>
    <col min="1" max="1" width="8.5703125" customWidth="1"/>
    <col min="2" max="2" width="14.5703125" customWidth="1"/>
    <col min="3" max="3" width="7" bestFit="1" customWidth="1"/>
    <col min="4" max="4" width="12.5703125" bestFit="1" customWidth="1"/>
    <col min="5" max="5" width="16.5703125" bestFit="1" customWidth="1"/>
    <col min="6" max="6" width="8" bestFit="1" customWidth="1"/>
    <col min="7" max="7" width="12.5703125" bestFit="1" customWidth="1"/>
    <col min="8" max="8" width="16.5703125" bestFit="1" customWidth="1"/>
  </cols>
  <sheetData>
    <row r="1" spans="1:8" x14ac:dyDescent="0.25">
      <c r="A1" s="81" t="s">
        <v>235</v>
      </c>
      <c r="B1" s="81"/>
      <c r="C1" s="81"/>
      <c r="D1" s="81"/>
      <c r="E1" s="81"/>
      <c r="F1" s="81"/>
      <c r="G1" s="81"/>
      <c r="H1" s="81"/>
    </row>
    <row r="2" spans="1:8" x14ac:dyDescent="0.25">
      <c r="A2" s="86" t="str">
        <f>'v3 Mitigation Alternatives'!$AZ$7</f>
        <v>Final Recommendation based on Primary + Secondary Filter</v>
      </c>
      <c r="B2" s="86"/>
      <c r="C2" s="82">
        <v>2023</v>
      </c>
      <c r="D2" s="88"/>
      <c r="E2" s="83"/>
      <c r="F2" s="82">
        <v>2024</v>
      </c>
      <c r="G2" s="88"/>
      <c r="H2" s="83"/>
    </row>
    <row r="3" spans="1:8" ht="34.35" customHeight="1" x14ac:dyDescent="0.25">
      <c r="A3" s="87"/>
      <c r="B3" s="87"/>
      <c r="C3" s="40" t="s">
        <v>236</v>
      </c>
      <c r="D3" s="41" t="s">
        <v>226</v>
      </c>
      <c r="E3" s="42" t="s">
        <v>225</v>
      </c>
      <c r="F3" s="40" t="s">
        <v>236</v>
      </c>
      <c r="G3" s="41" t="s">
        <v>226</v>
      </c>
      <c r="H3" s="42" t="s">
        <v>225</v>
      </c>
    </row>
    <row r="4" spans="1:8" x14ac:dyDescent="0.25">
      <c r="A4" s="82" t="s">
        <v>237</v>
      </c>
      <c r="B4" s="83"/>
      <c r="C4" s="74">
        <f>COUNTIF('v3 Mitigation Alternatives'!$X$8:$X$337,"&gt;0")</f>
        <v>23</v>
      </c>
      <c r="D4" s="74">
        <f>COUNTIFS('v3 Mitigation Alternatives'!$AZ$8:$AZ$337,"UNDERGROUND",'v3 Mitigation Alternatives'!$X$8:$X$337,"&gt;0")</f>
        <v>15</v>
      </c>
      <c r="E4" s="75">
        <f>COUNTIFS('v3 Mitigation Alternatives'!$AZ$8:$AZ$337,"Overhead Harden",'v3 Mitigation Alternatives'!$X$8:$X$337,"&gt;0")</f>
        <v>0</v>
      </c>
      <c r="F4" s="76">
        <f>COUNTIF('v3 Mitigation Alternatives'!$Y$8:$Y$337,"&gt;0")</f>
        <v>76</v>
      </c>
      <c r="G4" s="74">
        <f>COUNTIFS('v3 Mitigation Alternatives'!$AZ$8:$AZ$337,"UNDERGROUND",'v3 Mitigation Alternatives'!$Y$8:$Y$337,"&gt;0")</f>
        <v>3</v>
      </c>
      <c r="H4" s="75">
        <f>COUNTIFS('v3 Mitigation Alternatives'!$AZ$8:$AZ$337,"Overhead Harden",'v3 Mitigation Alternatives'!$Y$8:$Y$337,"&gt;0")</f>
        <v>0</v>
      </c>
    </row>
    <row r="5" spans="1:8" x14ac:dyDescent="0.25">
      <c r="A5" s="84" t="s">
        <v>238</v>
      </c>
      <c r="B5" s="85"/>
      <c r="C5" s="37">
        <f>SUMIF('v3 Mitigation Alternatives'!$X$8:$X$337,"&gt;0",'v3 Mitigation Alternatives'!$X$8:$X$337)</f>
        <v>39.709674242424242</v>
      </c>
      <c r="D5" s="37">
        <f>SUMIFS('v3 Mitigation Alternatives'!$X$8:$X$337,'v3 Mitigation Alternatives'!$X$8:$X$337,"&gt;0",'v3 Mitigation Alternatives'!$AZ$8:$AZ$337,"Underground")</f>
        <v>16.014772727272724</v>
      </c>
      <c r="E5" s="38">
        <f>SUMIFS('v3 Mitigation Alternatives'!$X$8:$X$337,'v3 Mitigation Alternatives'!$X$8:$X$337,"&gt;0",'v3 Mitigation Alternatives'!$AZ$8:$AZ$337,"Overhead Harden")</f>
        <v>0</v>
      </c>
      <c r="F5" s="37">
        <f>SUMIF('v3 Mitigation Alternatives'!$Y$8:$Y$337,"&gt;0",'v3 Mitigation Alternatives'!$Y$8:$Y$337)</f>
        <v>361.87801515151529</v>
      </c>
      <c r="G5" s="37">
        <f>SUMIFS('v3 Mitigation Alternatives'!$Y$8:$Y$337,'v3 Mitigation Alternatives'!$Y$8:$Y$337,"&gt;0",'v3 Mitigation Alternatives'!$AZ$8:$AZ$337,"Underground")</f>
        <v>1.3399621212121211</v>
      </c>
      <c r="H5" s="38">
        <f>SUMIFS('v3 Mitigation Alternatives'!$Y$8:$Y$337,'v3 Mitigation Alternatives'!$Y$8:$Y$337,"&gt;0",'v3 Mitigation Alternatives'!$AZ$8:$AZ$337,"Overhead Harden")</f>
        <v>0</v>
      </c>
    </row>
    <row r="8" spans="1:8" ht="14.45" customHeight="1" x14ac:dyDescent="0.25"/>
  </sheetData>
  <mergeCells count="6">
    <mergeCell ref="A1:H1"/>
    <mergeCell ref="A4:B4"/>
    <mergeCell ref="A5:B5"/>
    <mergeCell ref="A2:B3"/>
    <mergeCell ref="C2:E2"/>
    <mergeCell ref="F2:H2"/>
  </mergeCells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A3AF-76BB-449A-97C4-8EA272F69A5B}">
  <sheetPr>
    <tabColor rgb="FF00B050"/>
  </sheetPr>
  <dimension ref="A5:AZ340"/>
  <sheetViews>
    <sheetView tabSelected="1" zoomScale="90" zoomScaleNormal="90" workbookViewId="0">
      <pane xSplit="1" ySplit="7" topLeftCell="AH8" activePane="bottomRight" state="frozen"/>
      <selection pane="topRight" activeCell="B1" sqref="B1"/>
      <selection pane="bottomLeft" activeCell="A8" sqref="A8"/>
      <selection pane="bottomRight" activeCell="AU12" sqref="AU12"/>
    </sheetView>
  </sheetViews>
  <sheetFormatPr defaultRowHeight="15" outlineLevelCol="1" x14ac:dyDescent="0.25"/>
  <cols>
    <col min="1" max="1" width="14.5703125" customWidth="1"/>
    <col min="2" max="2" width="14.85546875" customWidth="1" outlineLevel="1"/>
    <col min="3" max="4" width="8.85546875" customWidth="1" outlineLevel="1"/>
    <col min="5" max="5" width="22.85546875" bestFit="1" customWidth="1" outlineLevel="1"/>
    <col min="6" max="11" width="8.85546875" customWidth="1" outlineLevel="1"/>
    <col min="12" max="12" width="10" customWidth="1" outlineLevel="1"/>
    <col min="13" max="13" width="11.42578125" bestFit="1" customWidth="1" outlineLevel="1"/>
    <col min="14" max="14" width="26" bestFit="1" customWidth="1" outlineLevel="1"/>
    <col min="15" max="16" width="8.85546875" customWidth="1" outlineLevel="1"/>
    <col min="17" max="17" width="26.42578125" bestFit="1" customWidth="1" outlineLevel="1"/>
    <col min="18" max="27" width="8.85546875" customWidth="1" outlineLevel="1"/>
    <col min="28" max="29" width="8.85546875" customWidth="1"/>
    <col min="31" max="31" width="9.7109375" customWidth="1"/>
    <col min="34" max="34" width="11.140625" bestFit="1" customWidth="1"/>
    <col min="35" max="35" width="11.5703125" bestFit="1" customWidth="1"/>
    <col min="36" max="36" width="11.5703125" customWidth="1"/>
    <col min="37" max="37" width="8.85546875" customWidth="1"/>
    <col min="38" max="39" width="9.85546875" customWidth="1"/>
    <col min="40" max="40" width="8.85546875" customWidth="1"/>
    <col min="41" max="41" width="10.140625" customWidth="1"/>
    <col min="43" max="43" width="16.5703125" bestFit="1" customWidth="1"/>
    <col min="44" max="44" width="14.85546875" style="43" customWidth="1"/>
    <col min="45" max="45" width="14.85546875" customWidth="1" outlineLevel="1"/>
    <col min="46" max="46" width="17.5703125" customWidth="1"/>
    <col min="47" max="49" width="19" customWidth="1" outlineLevel="1"/>
    <col min="50" max="50" width="19" customWidth="1"/>
    <col min="51" max="51" width="11.42578125" customWidth="1"/>
    <col min="52" max="52" width="17.5703125" bestFit="1" customWidth="1"/>
  </cols>
  <sheetData>
    <row r="5" spans="1:52" x14ac:dyDescent="0.25">
      <c r="AR5" t="s">
        <v>354</v>
      </c>
    </row>
    <row r="6" spans="1:52" ht="87" customHeight="1" x14ac:dyDescent="0.25">
      <c r="AE6" s="89" t="s">
        <v>332</v>
      </c>
      <c r="AF6" s="90"/>
      <c r="AG6" s="90"/>
      <c r="AH6" s="90"/>
      <c r="AI6" s="90"/>
      <c r="AJ6" s="90"/>
      <c r="AK6" s="89" t="s">
        <v>333</v>
      </c>
      <c r="AL6" s="90"/>
      <c r="AM6" s="90"/>
      <c r="AN6" s="90"/>
      <c r="AO6" s="90"/>
      <c r="AP6" s="91"/>
      <c r="AQ6" s="73" t="s">
        <v>338</v>
      </c>
      <c r="AR6" s="80"/>
      <c r="AS6" s="67"/>
      <c r="AT6" s="97"/>
      <c r="AU6" s="67" t="s">
        <v>331</v>
      </c>
      <c r="AV6" s="67"/>
      <c r="AW6" s="67"/>
      <c r="AX6" s="67"/>
      <c r="AY6" s="68"/>
    </row>
    <row r="7" spans="1:52" ht="90" x14ac:dyDescent="0.25">
      <c r="A7" s="3" t="s">
        <v>4</v>
      </c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3" t="s">
        <v>10</v>
      </c>
      <c r="H7" s="3" t="s">
        <v>11</v>
      </c>
      <c r="I7" s="3" t="s">
        <v>12</v>
      </c>
      <c r="J7" s="3" t="s">
        <v>13</v>
      </c>
      <c r="K7" s="3" t="s">
        <v>14</v>
      </c>
      <c r="L7" s="3" t="s">
        <v>15</v>
      </c>
      <c r="M7" s="3" t="s">
        <v>0</v>
      </c>
      <c r="N7" s="3" t="s">
        <v>16</v>
      </c>
      <c r="O7" s="19" t="s">
        <v>17</v>
      </c>
      <c r="P7" s="19" t="s">
        <v>18</v>
      </c>
      <c r="Q7" s="19" t="s">
        <v>19</v>
      </c>
      <c r="R7" s="19" t="s">
        <v>20</v>
      </c>
      <c r="S7" s="19" t="s">
        <v>21</v>
      </c>
      <c r="T7" s="19" t="s">
        <v>22</v>
      </c>
      <c r="U7" s="19" t="s">
        <v>23</v>
      </c>
      <c r="V7" s="19" t="s">
        <v>24</v>
      </c>
      <c r="W7" s="19" t="s">
        <v>25</v>
      </c>
      <c r="X7" s="19" t="s">
        <v>26</v>
      </c>
      <c r="Y7" s="19" t="s">
        <v>27</v>
      </c>
      <c r="Z7" s="19" t="s">
        <v>28</v>
      </c>
      <c r="AA7" s="19" t="s">
        <v>29</v>
      </c>
      <c r="AB7" s="70" t="s">
        <v>334</v>
      </c>
      <c r="AC7" s="19" t="s">
        <v>335</v>
      </c>
      <c r="AD7" s="19" t="s">
        <v>343</v>
      </c>
      <c r="AE7" s="65" t="s">
        <v>228</v>
      </c>
      <c r="AF7" s="66" t="s">
        <v>350</v>
      </c>
      <c r="AG7" s="66" t="s">
        <v>352</v>
      </c>
      <c r="AH7" s="66" t="s">
        <v>229</v>
      </c>
      <c r="AI7" s="66" t="s">
        <v>230</v>
      </c>
      <c r="AJ7" s="69" t="s">
        <v>337</v>
      </c>
      <c r="AK7" s="65" t="s">
        <v>231</v>
      </c>
      <c r="AL7" s="66" t="s">
        <v>351</v>
      </c>
      <c r="AM7" s="66" t="s">
        <v>353</v>
      </c>
      <c r="AN7" s="66" t="s">
        <v>232</v>
      </c>
      <c r="AO7" s="66" t="s">
        <v>233</v>
      </c>
      <c r="AP7" s="69" t="s">
        <v>336</v>
      </c>
      <c r="AQ7" s="71" t="s">
        <v>339</v>
      </c>
      <c r="AR7" s="72" t="s">
        <v>340</v>
      </c>
      <c r="AS7" s="67" t="s">
        <v>349</v>
      </c>
      <c r="AT7" s="66" t="s">
        <v>341</v>
      </c>
      <c r="AU7" s="67" t="s">
        <v>342</v>
      </c>
      <c r="AV7" s="67" t="s">
        <v>345</v>
      </c>
      <c r="AW7" s="67" t="s">
        <v>346</v>
      </c>
      <c r="AX7" s="67" t="s">
        <v>347</v>
      </c>
      <c r="AY7" s="68" t="s">
        <v>227</v>
      </c>
      <c r="AZ7" s="64" t="s">
        <v>344</v>
      </c>
    </row>
    <row r="8" spans="1:52" x14ac:dyDescent="0.25">
      <c r="A8" s="1">
        <v>35374057</v>
      </c>
      <c r="B8" s="1" t="s">
        <v>40</v>
      </c>
      <c r="C8" s="1" t="s">
        <v>41</v>
      </c>
      <c r="D8" s="1" t="s">
        <v>32</v>
      </c>
      <c r="E8" s="1" t="s">
        <v>33</v>
      </c>
      <c r="F8" s="1" t="s">
        <v>34</v>
      </c>
      <c r="G8" s="1" t="s">
        <v>42</v>
      </c>
      <c r="H8" s="1" t="s">
        <v>43</v>
      </c>
      <c r="I8" s="1" t="s">
        <v>44</v>
      </c>
      <c r="J8" s="1" t="s">
        <v>45</v>
      </c>
      <c r="K8" s="1">
        <v>38.7004796015</v>
      </c>
      <c r="L8" s="1">
        <v>-122.95743058719999</v>
      </c>
      <c r="M8" s="1" t="s">
        <v>46</v>
      </c>
      <c r="N8" s="78"/>
      <c r="O8" s="10">
        <v>2170</v>
      </c>
      <c r="P8" s="8">
        <v>5.6711139999999997E-3</v>
      </c>
      <c r="Q8" s="78"/>
      <c r="R8" s="11">
        <v>1375</v>
      </c>
      <c r="S8" s="12">
        <v>1.1879142517784253E-3</v>
      </c>
      <c r="T8" s="13" t="s">
        <v>39</v>
      </c>
      <c r="U8" s="14">
        <v>1.7566297037198368</v>
      </c>
      <c r="V8" s="15">
        <v>0.33996212121212122</v>
      </c>
      <c r="W8" s="16">
        <v>0</v>
      </c>
      <c r="X8" s="16">
        <v>0</v>
      </c>
      <c r="Y8" s="16">
        <v>0</v>
      </c>
      <c r="Z8" s="16">
        <v>0</v>
      </c>
      <c r="AA8" s="16">
        <v>0.33996212121212122</v>
      </c>
      <c r="AB8" s="1"/>
      <c r="AC8" s="43" t="e">
        <f>INDEX(WF_Data!$B$2:$B$11172,MATCH('v3 Mitigation Alternatives'!$Q8,WF_Data!$A$2:$A$11172,0))</f>
        <v>#N/A</v>
      </c>
      <c r="AD8" s="43" t="e">
        <f>INDEX(WF_Data!$C$2:$C$11172,MATCH('v3 Mitigation Alternatives'!$Q8,WF_Data!$A$2:$A$11172,0))*11.41</f>
        <v>#N/A</v>
      </c>
      <c r="AE8" s="47" t="e">
        <f>AD8*0.62</f>
        <v>#N/A</v>
      </c>
      <c r="AF8" s="48" t="e">
        <f>$AC8*Cost_Data!$C$3</f>
        <v>#N/A</v>
      </c>
      <c r="AG8" s="48" t="e">
        <f>$AC8*Cost_Data!$C$8/1000</f>
        <v>#N/A</v>
      </c>
      <c r="AH8" s="48" t="e">
        <f>$AC8*Cost_Data!$C$7/1000</f>
        <v>#N/A</v>
      </c>
      <c r="AI8" s="48" t="e">
        <f>-Study_Period*((Cost_Data!$C$7+Cost_Data!$C$8)/1000)*$AC8-$AF8*Generic_Capital_PVRR_Multiplier</f>
        <v>#N/A</v>
      </c>
      <c r="AJ8" s="48" t="e">
        <f>AI8/AE8</f>
        <v>#N/A</v>
      </c>
      <c r="AK8" s="47" t="e">
        <f>AD8*0.99</f>
        <v>#N/A</v>
      </c>
      <c r="AL8" s="48" t="e">
        <f>$AC8*U8*Cost_Data!$B$3</f>
        <v>#N/A</v>
      </c>
      <c r="AM8" s="48" t="e">
        <f>$AC8*U8*Cost_Data!$B$8/1000</f>
        <v>#N/A</v>
      </c>
      <c r="AN8" s="48" t="e">
        <f>$AC8*U8*Cost_Data!$B$7/1000</f>
        <v>#N/A</v>
      </c>
      <c r="AO8" s="48" t="e">
        <f>-Study_Period*((Cost_Data!$B$7+Cost_Data!$B$8)*U8/1000)*$AC8-$AL8*Generic_Capital_PVRR_Multiplier</f>
        <v>#N/A</v>
      </c>
      <c r="AP8" s="48" t="e">
        <f>AO8/AK8</f>
        <v>#N/A</v>
      </c>
      <c r="AQ8" t="e">
        <f t="shared" ref="AQ8:AQ71" si="0">IF(AJ8&gt;AP8,"Overhead Harden","Underground")</f>
        <v>#N/A</v>
      </c>
      <c r="AR8" s="43">
        <v>0</v>
      </c>
      <c r="AS8">
        <v>90</v>
      </c>
      <c r="AT8">
        <f>IFERROR(AS8*1,0)</f>
        <v>90</v>
      </c>
      <c r="AU8">
        <v>59</v>
      </c>
      <c r="AV8" t="s">
        <v>114</v>
      </c>
      <c r="AW8" t="s">
        <v>348</v>
      </c>
      <c r="AX8" t="str">
        <f t="shared" ref="AX8:AX71" si="1">IF(OR(AV8=TRUE,AV8="Fire Rebuild"),"TRUE","FALSE")</f>
        <v>FALSE</v>
      </c>
      <c r="AY8" t="b">
        <f t="shared" ref="AY8:AY71" si="2">IF(OR(AR8&gt;=8,AT8&gt;=105,AX8="TRUE"),TRUE,FALSE)</f>
        <v>0</v>
      </c>
      <c r="AZ8" t="e">
        <f t="shared" ref="AZ8:AZ71" si="3">IF(AV8="Fire Rebuild","Underground",IF(AY8=TRUE,IF(AJ8*2&gt;AP8,"Overhead Harden","Underground"),IF(AJ8&gt;AP8,"Overhead Harden","Underground")))</f>
        <v>#N/A</v>
      </c>
    </row>
    <row r="9" spans="1:52" x14ac:dyDescent="0.25">
      <c r="A9" s="1">
        <v>35367472</v>
      </c>
      <c r="B9" s="1" t="s">
        <v>40</v>
      </c>
      <c r="C9" s="1" t="s">
        <v>41</v>
      </c>
      <c r="D9" s="1" t="s">
        <v>32</v>
      </c>
      <c r="E9" s="1" t="s">
        <v>33</v>
      </c>
      <c r="F9" s="1" t="s">
        <v>34</v>
      </c>
      <c r="G9" s="1" t="s">
        <v>47</v>
      </c>
      <c r="H9" s="1" t="s">
        <v>36</v>
      </c>
      <c r="I9" s="1" t="s">
        <v>48</v>
      </c>
      <c r="J9" s="1" t="s">
        <v>49</v>
      </c>
      <c r="K9" s="1">
        <v>38.770061277300002</v>
      </c>
      <c r="L9" s="1">
        <v>-120.58928270689999</v>
      </c>
      <c r="M9" s="1" t="s">
        <v>46</v>
      </c>
      <c r="N9" s="78"/>
      <c r="O9" s="10">
        <v>2469</v>
      </c>
      <c r="P9" s="8">
        <v>2.0867770000000002E-3</v>
      </c>
      <c r="Q9" s="78"/>
      <c r="R9" s="11">
        <v>780</v>
      </c>
      <c r="S9" s="12">
        <v>3.1904117734908749E-3</v>
      </c>
      <c r="T9" s="13" t="s">
        <v>50</v>
      </c>
      <c r="U9" s="14">
        <v>1.0201831244460731</v>
      </c>
      <c r="V9" s="15">
        <v>4.2899621212121213</v>
      </c>
      <c r="W9" s="16">
        <v>0</v>
      </c>
      <c r="X9" s="16">
        <v>0</v>
      </c>
      <c r="Y9" s="16">
        <v>0</v>
      </c>
      <c r="Z9" s="16">
        <v>4.2899621212121213</v>
      </c>
      <c r="AA9" s="16">
        <v>0</v>
      </c>
      <c r="AB9" s="1"/>
      <c r="AC9" s="43" t="e">
        <f>INDEX(WF_Data!$B$2:$B$11172,MATCH('v3 Mitigation Alternatives'!$Q9,WF_Data!$A$2:$A$11172,0))</f>
        <v>#N/A</v>
      </c>
      <c r="AD9" s="43" t="e">
        <f>INDEX(WF_Data!$C$2:$C$11172,MATCH('v3 Mitigation Alternatives'!$Q9,WF_Data!$A$2:$A$11172,0))*11.41</f>
        <v>#N/A</v>
      </c>
      <c r="AE9" s="47" t="e">
        <f t="shared" ref="AE9:AE72" si="4">AD9*0.62</f>
        <v>#N/A</v>
      </c>
      <c r="AF9" s="48" t="e">
        <f>$AC9*Cost_Data!$C$3</f>
        <v>#N/A</v>
      </c>
      <c r="AG9" s="48" t="e">
        <f>$AC9*Cost_Data!$C$8/1000</f>
        <v>#N/A</v>
      </c>
      <c r="AH9" s="48" t="e">
        <f>$AC9*Cost_Data!$C$7/1000</f>
        <v>#N/A</v>
      </c>
      <c r="AI9" s="48" t="e">
        <f>-Study_Period*((Cost_Data!$C$7+Cost_Data!$C$8)/1000)*$AC9-$AF9*Generic_Capital_PVRR_Multiplier</f>
        <v>#N/A</v>
      </c>
      <c r="AJ9" s="48" t="e">
        <f t="shared" ref="AJ9:AJ72" si="5">AI9/AE9</f>
        <v>#N/A</v>
      </c>
      <c r="AK9" s="47" t="e">
        <f t="shared" ref="AK9:AK72" si="6">AD9*0.99</f>
        <v>#N/A</v>
      </c>
      <c r="AL9" s="48" t="e">
        <f>$AC9*U9*Cost_Data!$B$3</f>
        <v>#N/A</v>
      </c>
      <c r="AM9" s="48" t="e">
        <f>$AC9*U9*Cost_Data!$B$8/1000</f>
        <v>#N/A</v>
      </c>
      <c r="AN9" s="48" t="e">
        <f>$AC9*U9*Cost_Data!$B$7/1000</f>
        <v>#N/A</v>
      </c>
      <c r="AO9" s="48" t="e">
        <f>-Study_Period*((Cost_Data!$B$7+Cost_Data!$B$8)*U9/1000)*$AC9-$AL9*Generic_Capital_PVRR_Multiplier</f>
        <v>#N/A</v>
      </c>
      <c r="AP9" s="48" t="e">
        <f t="shared" ref="AP9:AP72" si="7">AO9/AK9</f>
        <v>#N/A</v>
      </c>
      <c r="AQ9" t="e">
        <f t="shared" si="0"/>
        <v>#N/A</v>
      </c>
      <c r="AR9" s="43">
        <v>10</v>
      </c>
      <c r="AS9">
        <v>150</v>
      </c>
      <c r="AT9">
        <f t="shared" ref="AT9:AT72" si="8">IFERROR(AS9*1,0)</f>
        <v>150</v>
      </c>
      <c r="AU9">
        <v>0</v>
      </c>
      <c r="AV9" t="s">
        <v>114</v>
      </c>
      <c r="AW9" t="s">
        <v>348</v>
      </c>
      <c r="AX9" t="str">
        <f t="shared" si="1"/>
        <v>FALSE</v>
      </c>
      <c r="AY9" t="b">
        <f t="shared" si="2"/>
        <v>1</v>
      </c>
      <c r="AZ9" t="e">
        <f t="shared" si="3"/>
        <v>#N/A</v>
      </c>
    </row>
    <row r="10" spans="1:52" x14ac:dyDescent="0.25">
      <c r="A10" s="1">
        <v>35373630</v>
      </c>
      <c r="B10" s="1" t="s">
        <v>40</v>
      </c>
      <c r="C10" s="1" t="s">
        <v>41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51</v>
      </c>
      <c r="J10" s="1" t="s">
        <v>52</v>
      </c>
      <c r="K10" s="1">
        <v>39.853148029300002</v>
      </c>
      <c r="L10" s="1">
        <v>-121.6055782575</v>
      </c>
      <c r="M10" s="1" t="s">
        <v>46</v>
      </c>
      <c r="N10" s="78"/>
      <c r="O10" s="17">
        <v>2420</v>
      </c>
      <c r="P10" s="8">
        <v>2.4209330000000001E-3</v>
      </c>
      <c r="Q10" s="78"/>
      <c r="R10" s="11">
        <v>657</v>
      </c>
      <c r="S10" s="12">
        <v>3.9590490679801008E-3</v>
      </c>
      <c r="T10" s="13" t="s">
        <v>50</v>
      </c>
      <c r="U10" s="14">
        <v>1.0789273809392848</v>
      </c>
      <c r="V10" s="15">
        <v>8.5</v>
      </c>
      <c r="W10" s="16">
        <v>0</v>
      </c>
      <c r="X10" s="16">
        <v>0</v>
      </c>
      <c r="Y10" s="16">
        <v>0</v>
      </c>
      <c r="Z10" s="16">
        <v>0</v>
      </c>
      <c r="AA10" s="16">
        <v>8.5</v>
      </c>
      <c r="AB10" s="1"/>
      <c r="AC10" s="43" t="e">
        <f>INDEX(WF_Data!$B$2:$B$11172,MATCH('v3 Mitigation Alternatives'!$Q10,WF_Data!$A$2:$A$11172,0))</f>
        <v>#N/A</v>
      </c>
      <c r="AD10" s="43" t="e">
        <f>INDEX(WF_Data!$C$2:$C$11172,MATCH('v3 Mitigation Alternatives'!$Q10,WF_Data!$A$2:$A$11172,0))*11.41</f>
        <v>#N/A</v>
      </c>
      <c r="AE10" s="47" t="e">
        <f t="shared" si="4"/>
        <v>#N/A</v>
      </c>
      <c r="AF10" s="48" t="e">
        <f>$AC10*Cost_Data!$C$3</f>
        <v>#N/A</v>
      </c>
      <c r="AG10" s="48" t="e">
        <f>$AC10*Cost_Data!$C$8/1000</f>
        <v>#N/A</v>
      </c>
      <c r="AH10" s="48" t="e">
        <f>$AC10*Cost_Data!$C$7/1000</f>
        <v>#N/A</v>
      </c>
      <c r="AI10" s="48" t="e">
        <f>-Study_Period*((Cost_Data!$C$7+Cost_Data!$C$8)/1000)*$AC10-$AF10*Generic_Capital_PVRR_Multiplier</f>
        <v>#N/A</v>
      </c>
      <c r="AJ10" s="48" t="e">
        <f t="shared" si="5"/>
        <v>#N/A</v>
      </c>
      <c r="AK10" s="47" t="e">
        <f t="shared" si="6"/>
        <v>#N/A</v>
      </c>
      <c r="AL10" s="48" t="e">
        <f>$AC10*U10*Cost_Data!$B$3</f>
        <v>#N/A</v>
      </c>
      <c r="AM10" s="48" t="e">
        <f>$AC10*U10*Cost_Data!$B$8/1000</f>
        <v>#N/A</v>
      </c>
      <c r="AN10" s="48" t="e">
        <f>$AC10*U10*Cost_Data!$B$7/1000</f>
        <v>#N/A</v>
      </c>
      <c r="AO10" s="48" t="e">
        <f>-Study_Period*((Cost_Data!$B$7+Cost_Data!$B$8)*U10/1000)*$AC10-$AL10*Generic_Capital_PVRR_Multiplier</f>
        <v>#N/A</v>
      </c>
      <c r="AP10" s="48" t="e">
        <f t="shared" si="7"/>
        <v>#N/A</v>
      </c>
      <c r="AQ10" t="e">
        <f t="shared" si="0"/>
        <v>#N/A</v>
      </c>
      <c r="AR10" s="43">
        <v>16.6666666666666</v>
      </c>
      <c r="AS10">
        <v>150</v>
      </c>
      <c r="AT10">
        <f t="shared" si="8"/>
        <v>150</v>
      </c>
      <c r="AU10">
        <v>0</v>
      </c>
      <c r="AV10" t="s">
        <v>114</v>
      </c>
      <c r="AW10" t="s">
        <v>348</v>
      </c>
      <c r="AX10" t="str">
        <f t="shared" si="1"/>
        <v>FALSE</v>
      </c>
      <c r="AY10" t="b">
        <f t="shared" si="2"/>
        <v>1</v>
      </c>
      <c r="AZ10" t="e">
        <f t="shared" si="3"/>
        <v>#N/A</v>
      </c>
    </row>
    <row r="11" spans="1:52" x14ac:dyDescent="0.25">
      <c r="A11" s="1">
        <v>35373629</v>
      </c>
      <c r="B11" s="1" t="s">
        <v>40</v>
      </c>
      <c r="C11" s="1" t="s">
        <v>41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51</v>
      </c>
      <c r="J11" s="1" t="s">
        <v>52</v>
      </c>
      <c r="K11" s="1">
        <v>39.853626865300001</v>
      </c>
      <c r="L11" s="1">
        <v>-121.60571311290001</v>
      </c>
      <c r="M11" s="1" t="s">
        <v>46</v>
      </c>
      <c r="N11" s="78"/>
      <c r="O11" s="17">
        <v>2420</v>
      </c>
      <c r="P11" s="8">
        <v>2.4209330000000001E-3</v>
      </c>
      <c r="Q11" s="78"/>
      <c r="R11" s="11">
        <v>657</v>
      </c>
      <c r="S11" s="12">
        <v>3.9590490679801008E-3</v>
      </c>
      <c r="T11" s="13" t="s">
        <v>50</v>
      </c>
      <c r="U11" s="14">
        <v>1.0789273809392848</v>
      </c>
      <c r="V11" s="15">
        <v>5.7600378787878785</v>
      </c>
      <c r="W11" s="16">
        <v>0</v>
      </c>
      <c r="X11" s="16">
        <v>0</v>
      </c>
      <c r="Y11" s="16">
        <v>0</v>
      </c>
      <c r="Z11" s="16">
        <v>0</v>
      </c>
      <c r="AA11" s="16">
        <v>5.7600378787878785</v>
      </c>
      <c r="AB11" s="1"/>
      <c r="AC11" s="43" t="e">
        <f>INDEX(WF_Data!$B$2:$B$11172,MATCH('v3 Mitigation Alternatives'!$Q11,WF_Data!$A$2:$A$11172,0))</f>
        <v>#N/A</v>
      </c>
      <c r="AD11" s="43" t="e">
        <f>INDEX(WF_Data!$C$2:$C$11172,MATCH('v3 Mitigation Alternatives'!$Q11,WF_Data!$A$2:$A$11172,0))*11.41</f>
        <v>#N/A</v>
      </c>
      <c r="AE11" s="47" t="e">
        <f t="shared" si="4"/>
        <v>#N/A</v>
      </c>
      <c r="AF11" s="48" t="e">
        <f>$AC11*Cost_Data!$C$3</f>
        <v>#N/A</v>
      </c>
      <c r="AG11" s="48" t="e">
        <f>$AC11*Cost_Data!$C$8/1000</f>
        <v>#N/A</v>
      </c>
      <c r="AH11" s="48" t="e">
        <f>$AC11*Cost_Data!$C$7/1000</f>
        <v>#N/A</v>
      </c>
      <c r="AI11" s="48" t="e">
        <f>-Study_Period*((Cost_Data!$C$7+Cost_Data!$C$8)/1000)*$AC11-$AF11*Generic_Capital_PVRR_Multiplier</f>
        <v>#N/A</v>
      </c>
      <c r="AJ11" s="48" t="e">
        <f t="shared" si="5"/>
        <v>#N/A</v>
      </c>
      <c r="AK11" s="47" t="e">
        <f t="shared" si="6"/>
        <v>#N/A</v>
      </c>
      <c r="AL11" s="48" t="e">
        <f>$AC11*U11*Cost_Data!$B$3</f>
        <v>#N/A</v>
      </c>
      <c r="AM11" s="48" t="e">
        <f>$AC11*U11*Cost_Data!$B$8/1000</f>
        <v>#N/A</v>
      </c>
      <c r="AN11" s="48" t="e">
        <f>$AC11*U11*Cost_Data!$B$7/1000</f>
        <v>#N/A</v>
      </c>
      <c r="AO11" s="48" t="e">
        <f>-Study_Period*((Cost_Data!$B$7+Cost_Data!$B$8)*U11/1000)*$AC11-$AL11*Generic_Capital_PVRR_Multiplier</f>
        <v>#N/A</v>
      </c>
      <c r="AP11" s="48" t="e">
        <f t="shared" si="7"/>
        <v>#N/A</v>
      </c>
      <c r="AQ11" t="e">
        <f t="shared" si="0"/>
        <v>#N/A</v>
      </c>
      <c r="AR11" s="43">
        <v>16.6666666666666</v>
      </c>
      <c r="AS11">
        <v>150</v>
      </c>
      <c r="AT11">
        <f t="shared" si="8"/>
        <v>150</v>
      </c>
      <c r="AU11">
        <v>0</v>
      </c>
      <c r="AV11" t="s">
        <v>114</v>
      </c>
      <c r="AW11" t="s">
        <v>348</v>
      </c>
      <c r="AX11" t="str">
        <f t="shared" si="1"/>
        <v>FALSE</v>
      </c>
      <c r="AY11" t="b">
        <f t="shared" si="2"/>
        <v>1</v>
      </c>
      <c r="AZ11" t="e">
        <f t="shared" si="3"/>
        <v>#N/A</v>
      </c>
    </row>
    <row r="12" spans="1:52" x14ac:dyDescent="0.25">
      <c r="A12" s="1">
        <v>35367501</v>
      </c>
      <c r="B12" s="1" t="s">
        <v>40</v>
      </c>
      <c r="C12" s="1" t="s">
        <v>41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51</v>
      </c>
      <c r="J12" s="1" t="s">
        <v>52</v>
      </c>
      <c r="K12" s="1">
        <v>39.8541161841</v>
      </c>
      <c r="L12" s="1">
        <v>-121.6058503146</v>
      </c>
      <c r="M12" s="1" t="s">
        <v>46</v>
      </c>
      <c r="N12" s="78"/>
      <c r="O12" s="17">
        <v>2420</v>
      </c>
      <c r="P12" s="8">
        <v>2.4209330000000001E-3</v>
      </c>
      <c r="Q12" s="78"/>
      <c r="R12" s="11">
        <v>657</v>
      </c>
      <c r="S12" s="12">
        <v>3.9590490679801008E-3</v>
      </c>
      <c r="T12" s="13" t="s">
        <v>50</v>
      </c>
      <c r="U12" s="14">
        <v>1.0789273809392848</v>
      </c>
      <c r="V12" s="15">
        <v>4.5399621212121213</v>
      </c>
      <c r="W12" s="16">
        <v>0</v>
      </c>
      <c r="X12" s="16">
        <v>0</v>
      </c>
      <c r="Y12" s="16">
        <v>0</v>
      </c>
      <c r="Z12" s="16">
        <v>0</v>
      </c>
      <c r="AA12" s="16">
        <v>4.5399621212121213</v>
      </c>
      <c r="AB12" s="1"/>
      <c r="AC12" s="43" t="e">
        <f>INDEX(WF_Data!$B$2:$B$11172,MATCH('v3 Mitigation Alternatives'!$Q12,WF_Data!$A$2:$A$11172,0))</f>
        <v>#N/A</v>
      </c>
      <c r="AD12" s="43" t="e">
        <f>INDEX(WF_Data!$C$2:$C$11172,MATCH('v3 Mitigation Alternatives'!$Q12,WF_Data!$A$2:$A$11172,0))*11.41</f>
        <v>#N/A</v>
      </c>
      <c r="AE12" s="47" t="e">
        <f t="shared" si="4"/>
        <v>#N/A</v>
      </c>
      <c r="AF12" s="48" t="e">
        <f>$AC12*Cost_Data!$C$3</f>
        <v>#N/A</v>
      </c>
      <c r="AG12" s="48" t="e">
        <f>$AC12*Cost_Data!$C$8/1000</f>
        <v>#N/A</v>
      </c>
      <c r="AH12" s="48" t="e">
        <f>$AC12*Cost_Data!$C$7/1000</f>
        <v>#N/A</v>
      </c>
      <c r="AI12" s="48" t="e">
        <f>-Study_Period*((Cost_Data!$C$7+Cost_Data!$C$8)/1000)*$AC12-$AF12*Generic_Capital_PVRR_Multiplier</f>
        <v>#N/A</v>
      </c>
      <c r="AJ12" s="48" t="e">
        <f t="shared" si="5"/>
        <v>#N/A</v>
      </c>
      <c r="AK12" s="47" t="e">
        <f t="shared" si="6"/>
        <v>#N/A</v>
      </c>
      <c r="AL12" s="48" t="e">
        <f>$AC12*U12*Cost_Data!$B$3</f>
        <v>#N/A</v>
      </c>
      <c r="AM12" s="48" t="e">
        <f>$AC12*U12*Cost_Data!$B$8/1000</f>
        <v>#N/A</v>
      </c>
      <c r="AN12" s="48" t="e">
        <f>$AC12*U12*Cost_Data!$B$7/1000</f>
        <v>#N/A</v>
      </c>
      <c r="AO12" s="48" t="e">
        <f>-Study_Period*((Cost_Data!$B$7+Cost_Data!$B$8)*U12/1000)*$AC12-$AL12*Generic_Capital_PVRR_Multiplier</f>
        <v>#N/A</v>
      </c>
      <c r="AP12" s="48" t="e">
        <f t="shared" si="7"/>
        <v>#N/A</v>
      </c>
      <c r="AQ12" t="e">
        <f t="shared" si="0"/>
        <v>#N/A</v>
      </c>
      <c r="AR12" s="43">
        <v>16.6666666666666</v>
      </c>
      <c r="AS12">
        <v>150</v>
      </c>
      <c r="AT12">
        <f t="shared" si="8"/>
        <v>150</v>
      </c>
      <c r="AU12">
        <v>0</v>
      </c>
      <c r="AV12" t="s">
        <v>114</v>
      </c>
      <c r="AW12" t="s">
        <v>348</v>
      </c>
      <c r="AX12" t="str">
        <f t="shared" si="1"/>
        <v>FALSE</v>
      </c>
      <c r="AY12" t="b">
        <f t="shared" si="2"/>
        <v>1</v>
      </c>
      <c r="AZ12" t="e">
        <f t="shared" si="3"/>
        <v>#N/A</v>
      </c>
    </row>
    <row r="13" spans="1:52" x14ac:dyDescent="0.25">
      <c r="A13" s="1">
        <v>35373626</v>
      </c>
      <c r="B13" s="1" t="s">
        <v>40</v>
      </c>
      <c r="C13" s="1" t="s">
        <v>41</v>
      </c>
      <c r="D13" s="1" t="s">
        <v>32</v>
      </c>
      <c r="E13" s="1" t="s">
        <v>33</v>
      </c>
      <c r="F13" s="1" t="s">
        <v>34</v>
      </c>
      <c r="G13" s="1" t="s">
        <v>47</v>
      </c>
      <c r="H13" s="1" t="s">
        <v>36</v>
      </c>
      <c r="I13" s="1" t="s">
        <v>48</v>
      </c>
      <c r="J13" s="1" t="s">
        <v>49</v>
      </c>
      <c r="K13" s="1">
        <v>38.7585430886</v>
      </c>
      <c r="L13" s="1">
        <v>-120.5584556175</v>
      </c>
      <c r="M13" s="1" t="s">
        <v>46</v>
      </c>
      <c r="N13" s="78"/>
      <c r="O13" s="10">
        <v>2028</v>
      </c>
      <c r="P13" s="8">
        <v>8.5288550000000001E-3</v>
      </c>
      <c r="Q13" s="78"/>
      <c r="R13" s="11">
        <v>625</v>
      </c>
      <c r="S13" s="12">
        <v>4.2306248272607361E-3</v>
      </c>
      <c r="T13" s="13" t="s">
        <v>50</v>
      </c>
      <c r="U13" s="14">
        <v>1.0426314908802059</v>
      </c>
      <c r="V13" s="15">
        <v>6.270075757575758</v>
      </c>
      <c r="W13" s="16">
        <v>0</v>
      </c>
      <c r="X13" s="16">
        <v>0</v>
      </c>
      <c r="Y13" s="16">
        <v>0</v>
      </c>
      <c r="Z13" s="16">
        <v>0</v>
      </c>
      <c r="AA13" s="16">
        <v>6.270075757575758</v>
      </c>
      <c r="AB13" s="1"/>
      <c r="AC13" s="43" t="e">
        <f>INDEX(WF_Data!$B$2:$B$11172,MATCH('v3 Mitigation Alternatives'!$Q13,WF_Data!$A$2:$A$11172,0))</f>
        <v>#N/A</v>
      </c>
      <c r="AD13" s="43" t="e">
        <f>INDEX(WF_Data!$C$2:$C$11172,MATCH('v3 Mitigation Alternatives'!$Q13,WF_Data!$A$2:$A$11172,0))*11.41</f>
        <v>#N/A</v>
      </c>
      <c r="AE13" s="47" t="e">
        <f t="shared" si="4"/>
        <v>#N/A</v>
      </c>
      <c r="AF13" s="48" t="e">
        <f>$AC13*Cost_Data!$C$3</f>
        <v>#N/A</v>
      </c>
      <c r="AG13" s="48" t="e">
        <f>$AC13*Cost_Data!$C$8/1000</f>
        <v>#N/A</v>
      </c>
      <c r="AH13" s="48" t="e">
        <f>$AC13*Cost_Data!$C$7/1000</f>
        <v>#N/A</v>
      </c>
      <c r="AI13" s="48" t="e">
        <f>-Study_Period*((Cost_Data!$C$7+Cost_Data!$C$8)/1000)*$AC13-$AF13*Generic_Capital_PVRR_Multiplier</f>
        <v>#N/A</v>
      </c>
      <c r="AJ13" s="48" t="e">
        <f t="shared" si="5"/>
        <v>#N/A</v>
      </c>
      <c r="AK13" s="47" t="e">
        <f t="shared" si="6"/>
        <v>#N/A</v>
      </c>
      <c r="AL13" s="48" t="e">
        <f>$AC13*U13*Cost_Data!$B$3</f>
        <v>#N/A</v>
      </c>
      <c r="AM13" s="48" t="e">
        <f>$AC13*U13*Cost_Data!$B$8/1000</f>
        <v>#N/A</v>
      </c>
      <c r="AN13" s="48" t="e">
        <f>$AC13*U13*Cost_Data!$B$7/1000</f>
        <v>#N/A</v>
      </c>
      <c r="AO13" s="48" t="e">
        <f>-Study_Period*((Cost_Data!$B$7+Cost_Data!$B$8)*U13/1000)*$AC13-$AL13*Generic_Capital_PVRR_Multiplier</f>
        <v>#N/A</v>
      </c>
      <c r="AP13" s="48" t="e">
        <f t="shared" si="7"/>
        <v>#N/A</v>
      </c>
      <c r="AQ13" t="e">
        <f t="shared" si="0"/>
        <v>#N/A</v>
      </c>
      <c r="AR13" s="43">
        <v>10</v>
      </c>
      <c r="AS13">
        <v>135</v>
      </c>
      <c r="AT13">
        <f t="shared" si="8"/>
        <v>135</v>
      </c>
      <c r="AU13">
        <v>134</v>
      </c>
      <c r="AV13" t="s">
        <v>114</v>
      </c>
      <c r="AW13" t="s">
        <v>348</v>
      </c>
      <c r="AX13" t="str">
        <f t="shared" si="1"/>
        <v>FALSE</v>
      </c>
      <c r="AY13" t="b">
        <f t="shared" si="2"/>
        <v>1</v>
      </c>
      <c r="AZ13" t="e">
        <f t="shared" si="3"/>
        <v>#N/A</v>
      </c>
    </row>
    <row r="14" spans="1:52" x14ac:dyDescent="0.25">
      <c r="A14" s="1">
        <v>35373625</v>
      </c>
      <c r="B14" s="1" t="s">
        <v>40</v>
      </c>
      <c r="C14" s="1" t="s">
        <v>41</v>
      </c>
      <c r="D14" s="1" t="s">
        <v>32</v>
      </c>
      <c r="E14" s="1" t="s">
        <v>33</v>
      </c>
      <c r="F14" s="1" t="s">
        <v>34</v>
      </c>
      <c r="G14" s="1" t="s">
        <v>47</v>
      </c>
      <c r="H14" s="1" t="s">
        <v>36</v>
      </c>
      <c r="I14" s="1" t="s">
        <v>48</v>
      </c>
      <c r="J14" s="1" t="s">
        <v>49</v>
      </c>
      <c r="K14" s="1">
        <v>38.759359984600003</v>
      </c>
      <c r="L14" s="1">
        <v>-120.5586503144</v>
      </c>
      <c r="M14" s="1" t="s">
        <v>46</v>
      </c>
      <c r="N14" s="78"/>
      <c r="O14" s="10">
        <v>2028</v>
      </c>
      <c r="P14" s="8">
        <v>8.5288550000000001E-3</v>
      </c>
      <c r="Q14" s="78"/>
      <c r="R14" s="11">
        <v>625</v>
      </c>
      <c r="S14" s="12">
        <v>4.2306248272607361E-3</v>
      </c>
      <c r="T14" s="13" t="s">
        <v>50</v>
      </c>
      <c r="U14" s="14">
        <v>1.0426314908802059</v>
      </c>
      <c r="V14" s="15">
        <v>6.2200757575757573</v>
      </c>
      <c r="W14" s="16">
        <v>0</v>
      </c>
      <c r="X14" s="16">
        <v>0</v>
      </c>
      <c r="Y14" s="16">
        <v>0</v>
      </c>
      <c r="Z14" s="16">
        <v>0</v>
      </c>
      <c r="AA14" s="16">
        <v>6.2200757575757573</v>
      </c>
      <c r="AB14" s="1"/>
      <c r="AC14" s="43" t="e">
        <f>INDEX(WF_Data!$B$2:$B$11172,MATCH('v3 Mitigation Alternatives'!$Q14,WF_Data!$A$2:$A$11172,0))</f>
        <v>#N/A</v>
      </c>
      <c r="AD14" s="43" t="e">
        <f>INDEX(WF_Data!$C$2:$C$11172,MATCH('v3 Mitigation Alternatives'!$Q14,WF_Data!$A$2:$A$11172,0))*11.41</f>
        <v>#N/A</v>
      </c>
      <c r="AE14" s="47" t="e">
        <f t="shared" si="4"/>
        <v>#N/A</v>
      </c>
      <c r="AF14" s="48" t="e">
        <f>$AC14*Cost_Data!$C$3</f>
        <v>#N/A</v>
      </c>
      <c r="AG14" s="48" t="e">
        <f>$AC14*Cost_Data!$C$8/1000</f>
        <v>#N/A</v>
      </c>
      <c r="AH14" s="48" t="e">
        <f>$AC14*Cost_Data!$C$7/1000</f>
        <v>#N/A</v>
      </c>
      <c r="AI14" s="48" t="e">
        <f>-Study_Period*((Cost_Data!$C$7+Cost_Data!$C$8)/1000)*$AC14-$AF14*Generic_Capital_PVRR_Multiplier</f>
        <v>#N/A</v>
      </c>
      <c r="AJ14" s="48" t="e">
        <f t="shared" si="5"/>
        <v>#N/A</v>
      </c>
      <c r="AK14" s="47" t="e">
        <f t="shared" si="6"/>
        <v>#N/A</v>
      </c>
      <c r="AL14" s="48" t="e">
        <f>$AC14*U14*Cost_Data!$B$3</f>
        <v>#N/A</v>
      </c>
      <c r="AM14" s="48" t="e">
        <f>$AC14*U14*Cost_Data!$B$8/1000</f>
        <v>#N/A</v>
      </c>
      <c r="AN14" s="48" t="e">
        <f>$AC14*U14*Cost_Data!$B$7/1000</f>
        <v>#N/A</v>
      </c>
      <c r="AO14" s="48" t="e">
        <f>-Study_Period*((Cost_Data!$B$7+Cost_Data!$B$8)*U14/1000)*$AC14-$AL14*Generic_Capital_PVRR_Multiplier</f>
        <v>#N/A</v>
      </c>
      <c r="AP14" s="48" t="e">
        <f t="shared" si="7"/>
        <v>#N/A</v>
      </c>
      <c r="AQ14" t="e">
        <f t="shared" si="0"/>
        <v>#N/A</v>
      </c>
      <c r="AR14" s="43">
        <v>10</v>
      </c>
      <c r="AS14">
        <v>135</v>
      </c>
      <c r="AT14">
        <f t="shared" si="8"/>
        <v>135</v>
      </c>
      <c r="AU14">
        <v>134</v>
      </c>
      <c r="AV14" t="s">
        <v>114</v>
      </c>
      <c r="AW14" t="s">
        <v>348</v>
      </c>
      <c r="AX14" t="str">
        <f t="shared" si="1"/>
        <v>FALSE</v>
      </c>
      <c r="AY14" t="b">
        <f t="shared" si="2"/>
        <v>1</v>
      </c>
      <c r="AZ14" t="e">
        <f t="shared" si="3"/>
        <v>#N/A</v>
      </c>
    </row>
    <row r="15" spans="1:52" x14ac:dyDescent="0.25">
      <c r="A15" s="1">
        <v>35373624</v>
      </c>
      <c r="B15" s="1" t="s">
        <v>40</v>
      </c>
      <c r="C15" s="1" t="s">
        <v>41</v>
      </c>
      <c r="D15" s="1" t="s">
        <v>32</v>
      </c>
      <c r="E15" s="1" t="s">
        <v>33</v>
      </c>
      <c r="F15" s="1" t="s">
        <v>34</v>
      </c>
      <c r="G15" s="1" t="s">
        <v>47</v>
      </c>
      <c r="H15" s="1" t="s">
        <v>36</v>
      </c>
      <c r="I15" s="1" t="s">
        <v>48</v>
      </c>
      <c r="J15" s="1" t="s">
        <v>49</v>
      </c>
      <c r="K15" s="1">
        <v>38.759688280100001</v>
      </c>
      <c r="L15" s="1">
        <v>-120.5587208109</v>
      </c>
      <c r="M15" s="1" t="s">
        <v>46</v>
      </c>
      <c r="N15" s="78"/>
      <c r="O15" s="10">
        <v>2028</v>
      </c>
      <c r="P15" s="8">
        <v>8.5288550000000001E-3</v>
      </c>
      <c r="Q15" s="78"/>
      <c r="R15" s="11">
        <v>625</v>
      </c>
      <c r="S15" s="12">
        <v>4.2306248272607361E-3</v>
      </c>
      <c r="T15" s="13" t="s">
        <v>50</v>
      </c>
      <c r="U15" s="14">
        <v>1.0426314908802059</v>
      </c>
      <c r="V15" s="15">
        <v>11.920075757575757</v>
      </c>
      <c r="W15" s="16">
        <v>0</v>
      </c>
      <c r="X15" s="16">
        <v>0</v>
      </c>
      <c r="Y15" s="16">
        <v>0</v>
      </c>
      <c r="Z15" s="16">
        <v>11.920075757575757</v>
      </c>
      <c r="AA15" s="16">
        <v>0</v>
      </c>
      <c r="AB15" s="1"/>
      <c r="AC15" s="43" t="e">
        <f>INDEX(WF_Data!$B$2:$B$11172,MATCH('v3 Mitigation Alternatives'!$Q15,WF_Data!$A$2:$A$11172,0))</f>
        <v>#N/A</v>
      </c>
      <c r="AD15" s="43" t="e">
        <f>INDEX(WF_Data!$C$2:$C$11172,MATCH('v3 Mitigation Alternatives'!$Q15,WF_Data!$A$2:$A$11172,0))*11.41</f>
        <v>#N/A</v>
      </c>
      <c r="AE15" s="47" t="e">
        <f t="shared" si="4"/>
        <v>#N/A</v>
      </c>
      <c r="AF15" s="48" t="e">
        <f>$AC15*Cost_Data!$C$3</f>
        <v>#N/A</v>
      </c>
      <c r="AG15" s="48" t="e">
        <f>$AC15*Cost_Data!$C$8/1000</f>
        <v>#N/A</v>
      </c>
      <c r="AH15" s="48" t="e">
        <f>$AC15*Cost_Data!$C$7/1000</f>
        <v>#N/A</v>
      </c>
      <c r="AI15" s="48" t="e">
        <f>-Study_Period*((Cost_Data!$C$7+Cost_Data!$C$8)/1000)*$AC15-$AF15*Generic_Capital_PVRR_Multiplier</f>
        <v>#N/A</v>
      </c>
      <c r="AJ15" s="48" t="e">
        <f t="shared" si="5"/>
        <v>#N/A</v>
      </c>
      <c r="AK15" s="47" t="e">
        <f t="shared" si="6"/>
        <v>#N/A</v>
      </c>
      <c r="AL15" s="48" t="e">
        <f>$AC15*U15*Cost_Data!$B$3</f>
        <v>#N/A</v>
      </c>
      <c r="AM15" s="48" t="e">
        <f>$AC15*U15*Cost_Data!$B$8/1000</f>
        <v>#N/A</v>
      </c>
      <c r="AN15" s="48" t="e">
        <f>$AC15*U15*Cost_Data!$B$7/1000</f>
        <v>#N/A</v>
      </c>
      <c r="AO15" s="48" t="e">
        <f>-Study_Period*((Cost_Data!$B$7+Cost_Data!$B$8)*U15/1000)*$AC15-$AL15*Generic_Capital_PVRR_Multiplier</f>
        <v>#N/A</v>
      </c>
      <c r="AP15" s="48" t="e">
        <f t="shared" si="7"/>
        <v>#N/A</v>
      </c>
      <c r="AQ15" t="e">
        <f t="shared" si="0"/>
        <v>#N/A</v>
      </c>
      <c r="AR15" s="43">
        <v>10</v>
      </c>
      <c r="AS15">
        <v>135</v>
      </c>
      <c r="AT15">
        <f t="shared" si="8"/>
        <v>135</v>
      </c>
      <c r="AU15">
        <v>134</v>
      </c>
      <c r="AV15" t="s">
        <v>114</v>
      </c>
      <c r="AW15" t="s">
        <v>348</v>
      </c>
      <c r="AX15" t="str">
        <f t="shared" si="1"/>
        <v>FALSE</v>
      </c>
      <c r="AY15" t="b">
        <f t="shared" si="2"/>
        <v>1</v>
      </c>
      <c r="AZ15" t="e">
        <f t="shared" si="3"/>
        <v>#N/A</v>
      </c>
    </row>
    <row r="16" spans="1:52" x14ac:dyDescent="0.25">
      <c r="A16" s="1">
        <v>35367473</v>
      </c>
      <c r="B16" s="1" t="s">
        <v>40</v>
      </c>
      <c r="C16" s="1" t="s">
        <v>41</v>
      </c>
      <c r="D16" s="1" t="s">
        <v>32</v>
      </c>
      <c r="E16" s="1" t="s">
        <v>33</v>
      </c>
      <c r="F16" s="1" t="s">
        <v>34</v>
      </c>
      <c r="G16" s="1" t="s">
        <v>47</v>
      </c>
      <c r="H16" s="1" t="s">
        <v>36</v>
      </c>
      <c r="I16" s="1" t="s">
        <v>48</v>
      </c>
      <c r="J16" s="1" t="s">
        <v>49</v>
      </c>
      <c r="K16" s="1">
        <v>38.746670082500003</v>
      </c>
      <c r="L16" s="1">
        <v>-120.563438211</v>
      </c>
      <c r="M16" s="1" t="s">
        <v>46</v>
      </c>
      <c r="N16" s="78"/>
      <c r="O16" s="10">
        <v>2028</v>
      </c>
      <c r="P16" s="8">
        <v>8.5288550000000001E-3</v>
      </c>
      <c r="Q16" s="78"/>
      <c r="R16" s="11">
        <v>625</v>
      </c>
      <c r="S16" s="12">
        <v>4.2306248272607361E-3</v>
      </c>
      <c r="T16" s="13" t="s">
        <v>50</v>
      </c>
      <c r="U16" s="14">
        <v>1.0426314908802059</v>
      </c>
      <c r="V16" s="15">
        <v>7.270075757575758</v>
      </c>
      <c r="W16" s="16">
        <v>0</v>
      </c>
      <c r="X16" s="16">
        <v>0</v>
      </c>
      <c r="Y16" s="16">
        <v>0</v>
      </c>
      <c r="Z16" s="16">
        <v>7.270075757575758</v>
      </c>
      <c r="AA16" s="16">
        <v>0</v>
      </c>
      <c r="AB16" s="1"/>
      <c r="AC16" s="43" t="e">
        <f>INDEX(WF_Data!$B$2:$B$11172,MATCH('v3 Mitigation Alternatives'!$Q16,WF_Data!$A$2:$A$11172,0))</f>
        <v>#N/A</v>
      </c>
      <c r="AD16" s="43" t="e">
        <f>INDEX(WF_Data!$C$2:$C$11172,MATCH('v3 Mitigation Alternatives'!$Q16,WF_Data!$A$2:$A$11172,0))*11.41</f>
        <v>#N/A</v>
      </c>
      <c r="AE16" s="47" t="e">
        <f t="shared" si="4"/>
        <v>#N/A</v>
      </c>
      <c r="AF16" s="48" t="e">
        <f>$AC16*Cost_Data!$C$3</f>
        <v>#N/A</v>
      </c>
      <c r="AG16" s="48" t="e">
        <f>$AC16*Cost_Data!$C$8/1000</f>
        <v>#N/A</v>
      </c>
      <c r="AH16" s="48" t="e">
        <f>$AC16*Cost_Data!$C$7/1000</f>
        <v>#N/A</v>
      </c>
      <c r="AI16" s="48" t="e">
        <f>-Study_Period*((Cost_Data!$C$7+Cost_Data!$C$8)/1000)*$AC16-$AF16*Generic_Capital_PVRR_Multiplier</f>
        <v>#N/A</v>
      </c>
      <c r="AJ16" s="48" t="e">
        <f t="shared" si="5"/>
        <v>#N/A</v>
      </c>
      <c r="AK16" s="47" t="e">
        <f t="shared" si="6"/>
        <v>#N/A</v>
      </c>
      <c r="AL16" s="48" t="e">
        <f>$AC16*U16*Cost_Data!$B$3</f>
        <v>#N/A</v>
      </c>
      <c r="AM16" s="48" t="e">
        <f>$AC16*U16*Cost_Data!$B$8/1000</f>
        <v>#N/A</v>
      </c>
      <c r="AN16" s="48" t="e">
        <f>$AC16*U16*Cost_Data!$B$7/1000</f>
        <v>#N/A</v>
      </c>
      <c r="AO16" s="48" t="e">
        <f>-Study_Period*((Cost_Data!$B$7+Cost_Data!$B$8)*U16/1000)*$AC16-$AL16*Generic_Capital_PVRR_Multiplier</f>
        <v>#N/A</v>
      </c>
      <c r="AP16" s="48" t="e">
        <f t="shared" si="7"/>
        <v>#N/A</v>
      </c>
      <c r="AQ16" t="e">
        <f t="shared" si="0"/>
        <v>#N/A</v>
      </c>
      <c r="AR16" s="43">
        <v>10</v>
      </c>
      <c r="AS16">
        <v>135</v>
      </c>
      <c r="AT16">
        <f t="shared" si="8"/>
        <v>135</v>
      </c>
      <c r="AU16">
        <v>134</v>
      </c>
      <c r="AV16" t="s">
        <v>114</v>
      </c>
      <c r="AW16" t="s">
        <v>348</v>
      </c>
      <c r="AX16" t="str">
        <f t="shared" si="1"/>
        <v>FALSE</v>
      </c>
      <c r="AY16" t="b">
        <f t="shared" si="2"/>
        <v>1</v>
      </c>
      <c r="AZ16" t="e">
        <f t="shared" si="3"/>
        <v>#N/A</v>
      </c>
    </row>
    <row r="17" spans="1:52" x14ac:dyDescent="0.25">
      <c r="A17" s="1">
        <v>35390389</v>
      </c>
      <c r="B17" s="1" t="s">
        <v>40</v>
      </c>
      <c r="C17" s="1" t="s">
        <v>41</v>
      </c>
      <c r="D17" s="1" t="s">
        <v>32</v>
      </c>
      <c r="E17" s="1" t="s">
        <v>33</v>
      </c>
      <c r="F17" s="1" t="s">
        <v>34</v>
      </c>
      <c r="G17" s="1" t="s">
        <v>54</v>
      </c>
      <c r="H17" s="1" t="s">
        <v>55</v>
      </c>
      <c r="I17" s="1" t="s">
        <v>56</v>
      </c>
      <c r="J17" s="1" t="s">
        <v>56</v>
      </c>
      <c r="K17" s="1">
        <v>37.5079709149</v>
      </c>
      <c r="L17" s="1">
        <v>-119.9961514642</v>
      </c>
      <c r="M17" s="1" t="s">
        <v>46</v>
      </c>
      <c r="N17" s="78"/>
      <c r="O17" s="17">
        <v>187</v>
      </c>
      <c r="P17" s="8">
        <v>0.264397726</v>
      </c>
      <c r="Q17" s="78"/>
      <c r="R17" s="11">
        <v>531</v>
      </c>
      <c r="S17" s="12">
        <v>5.101474762151917E-3</v>
      </c>
      <c r="T17" s="13" t="s">
        <v>39</v>
      </c>
      <c r="U17" s="14">
        <v>1.2910217066155982</v>
      </c>
      <c r="V17" s="15">
        <v>5.51</v>
      </c>
      <c r="W17" s="16">
        <v>0</v>
      </c>
      <c r="X17" s="16">
        <v>0</v>
      </c>
      <c r="Y17" s="16">
        <v>0</v>
      </c>
      <c r="Z17" s="16">
        <v>5.51</v>
      </c>
      <c r="AA17" s="16">
        <v>0</v>
      </c>
      <c r="AB17" s="1"/>
      <c r="AC17" s="43" t="e">
        <f>INDEX(WF_Data!$B$2:$B$11172,MATCH('v3 Mitigation Alternatives'!$Q17,WF_Data!$A$2:$A$11172,0))</f>
        <v>#N/A</v>
      </c>
      <c r="AD17" s="43" t="e">
        <f>INDEX(WF_Data!$C$2:$C$11172,MATCH('v3 Mitigation Alternatives'!$Q17,WF_Data!$A$2:$A$11172,0))*11.41</f>
        <v>#N/A</v>
      </c>
      <c r="AE17" s="47" t="e">
        <f t="shared" si="4"/>
        <v>#N/A</v>
      </c>
      <c r="AF17" s="48" t="e">
        <f>$AC17*Cost_Data!$C$3</f>
        <v>#N/A</v>
      </c>
      <c r="AG17" s="48" t="e">
        <f>$AC17*Cost_Data!$C$8/1000</f>
        <v>#N/A</v>
      </c>
      <c r="AH17" s="48" t="e">
        <f>$AC17*Cost_Data!$C$7/1000</f>
        <v>#N/A</v>
      </c>
      <c r="AI17" s="48" t="e">
        <f>-Study_Period*((Cost_Data!$C$7+Cost_Data!$C$8)/1000)*$AC17-$AF17*Generic_Capital_PVRR_Multiplier</f>
        <v>#N/A</v>
      </c>
      <c r="AJ17" s="48" t="e">
        <f t="shared" si="5"/>
        <v>#N/A</v>
      </c>
      <c r="AK17" s="47" t="e">
        <f t="shared" si="6"/>
        <v>#N/A</v>
      </c>
      <c r="AL17" s="48" t="e">
        <f>$AC17*U17*Cost_Data!$B$3</f>
        <v>#N/A</v>
      </c>
      <c r="AM17" s="48" t="e">
        <f>$AC17*U17*Cost_Data!$B$8/1000</f>
        <v>#N/A</v>
      </c>
      <c r="AN17" s="48" t="e">
        <f>$AC17*U17*Cost_Data!$B$7/1000</f>
        <v>#N/A</v>
      </c>
      <c r="AO17" s="48" t="e">
        <f>-Study_Period*((Cost_Data!$B$7+Cost_Data!$B$8)*U17/1000)*$AC17-$AL17*Generic_Capital_PVRR_Multiplier</f>
        <v>#N/A</v>
      </c>
      <c r="AP17" s="48" t="e">
        <f t="shared" si="7"/>
        <v>#N/A</v>
      </c>
      <c r="AQ17" t="e">
        <f t="shared" si="0"/>
        <v>#N/A</v>
      </c>
      <c r="AR17" s="43">
        <v>0</v>
      </c>
      <c r="AS17">
        <v>150</v>
      </c>
      <c r="AT17">
        <f t="shared" si="8"/>
        <v>150</v>
      </c>
      <c r="AU17">
        <v>0</v>
      </c>
      <c r="AV17" t="s">
        <v>114</v>
      </c>
      <c r="AW17" t="s">
        <v>348</v>
      </c>
      <c r="AX17" t="str">
        <f t="shared" si="1"/>
        <v>FALSE</v>
      </c>
      <c r="AY17" t="b">
        <f t="shared" si="2"/>
        <v>1</v>
      </c>
      <c r="AZ17" t="e">
        <f t="shared" si="3"/>
        <v>#N/A</v>
      </c>
    </row>
    <row r="18" spans="1:52" x14ac:dyDescent="0.25">
      <c r="A18" s="1">
        <v>35375091</v>
      </c>
      <c r="B18" s="1" t="s">
        <v>40</v>
      </c>
      <c r="C18" s="1" t="s">
        <v>41</v>
      </c>
      <c r="D18" s="1" t="s">
        <v>32</v>
      </c>
      <c r="E18" s="1" t="s">
        <v>33</v>
      </c>
      <c r="F18" s="1" t="s">
        <v>34</v>
      </c>
      <c r="G18" s="1" t="s">
        <v>57</v>
      </c>
      <c r="H18" s="1" t="s">
        <v>58</v>
      </c>
      <c r="I18" s="1" t="s">
        <v>59</v>
      </c>
      <c r="J18" s="1" t="s">
        <v>60</v>
      </c>
      <c r="K18" s="1">
        <v>36.278595052</v>
      </c>
      <c r="L18" s="1">
        <v>-121.3032567937</v>
      </c>
      <c r="M18" s="1" t="s">
        <v>46</v>
      </c>
      <c r="N18" s="78"/>
      <c r="O18" s="17">
        <v>1359</v>
      </c>
      <c r="P18" s="8">
        <v>3.5805261999999997E-2</v>
      </c>
      <c r="Q18" s="78"/>
      <c r="R18" s="11">
        <v>516</v>
      </c>
      <c r="S18" s="12">
        <v>5.2285087418582794E-3</v>
      </c>
      <c r="T18" s="13" t="s">
        <v>39</v>
      </c>
      <c r="U18" s="14">
        <v>1.075976523964812</v>
      </c>
      <c r="V18" s="15">
        <v>7.6799242424242422</v>
      </c>
      <c r="W18" s="16">
        <v>0</v>
      </c>
      <c r="X18" s="16">
        <v>0</v>
      </c>
      <c r="Y18" s="16">
        <v>0</v>
      </c>
      <c r="Z18" s="16">
        <v>0</v>
      </c>
      <c r="AA18" s="16">
        <v>7.6799242424242422</v>
      </c>
      <c r="AB18" s="1"/>
      <c r="AC18" s="43" t="e">
        <f>INDEX(WF_Data!$B$2:$B$11172,MATCH('v3 Mitigation Alternatives'!$Q18,WF_Data!$A$2:$A$11172,0))</f>
        <v>#N/A</v>
      </c>
      <c r="AD18" s="43" t="e">
        <f>INDEX(WF_Data!$C$2:$C$11172,MATCH('v3 Mitigation Alternatives'!$Q18,WF_Data!$A$2:$A$11172,0))*11.41</f>
        <v>#N/A</v>
      </c>
      <c r="AE18" s="47" t="e">
        <f t="shared" si="4"/>
        <v>#N/A</v>
      </c>
      <c r="AF18" s="48" t="e">
        <f>$AC18*Cost_Data!$C$3</f>
        <v>#N/A</v>
      </c>
      <c r="AG18" s="48" t="e">
        <f>$AC18*Cost_Data!$C$8/1000</f>
        <v>#N/A</v>
      </c>
      <c r="AH18" s="48" t="e">
        <f>$AC18*Cost_Data!$C$7/1000</f>
        <v>#N/A</v>
      </c>
      <c r="AI18" s="48" t="e">
        <f>-Study_Period*((Cost_Data!$C$7+Cost_Data!$C$8)/1000)*$AC18-$AF18*Generic_Capital_PVRR_Multiplier</f>
        <v>#N/A</v>
      </c>
      <c r="AJ18" s="48" t="e">
        <f t="shared" si="5"/>
        <v>#N/A</v>
      </c>
      <c r="AK18" s="47" t="e">
        <f t="shared" si="6"/>
        <v>#N/A</v>
      </c>
      <c r="AL18" s="48" t="e">
        <f>$AC18*U18*Cost_Data!$B$3</f>
        <v>#N/A</v>
      </c>
      <c r="AM18" s="48" t="e">
        <f>$AC18*U18*Cost_Data!$B$8/1000</f>
        <v>#N/A</v>
      </c>
      <c r="AN18" s="48" t="e">
        <f>$AC18*U18*Cost_Data!$B$7/1000</f>
        <v>#N/A</v>
      </c>
      <c r="AO18" s="48" t="e">
        <f>-Study_Period*((Cost_Data!$B$7+Cost_Data!$B$8)*U18/1000)*$AC18-$AL18*Generic_Capital_PVRR_Multiplier</f>
        <v>#N/A</v>
      </c>
      <c r="AP18" s="48" t="e">
        <f t="shared" si="7"/>
        <v>#N/A</v>
      </c>
      <c r="AQ18" t="e">
        <f t="shared" si="0"/>
        <v>#N/A</v>
      </c>
      <c r="AR18" s="43">
        <v>0</v>
      </c>
      <c r="AS18" t="s">
        <v>330</v>
      </c>
      <c r="AT18">
        <f t="shared" si="8"/>
        <v>0</v>
      </c>
      <c r="AU18">
        <v>0</v>
      </c>
      <c r="AV18" t="s">
        <v>114</v>
      </c>
      <c r="AW18" t="s">
        <v>348</v>
      </c>
      <c r="AX18" t="str">
        <f t="shared" si="1"/>
        <v>FALSE</v>
      </c>
      <c r="AY18" t="b">
        <f t="shared" si="2"/>
        <v>0</v>
      </c>
      <c r="AZ18" t="e">
        <f t="shared" si="3"/>
        <v>#N/A</v>
      </c>
    </row>
    <row r="19" spans="1:52" x14ac:dyDescent="0.25">
      <c r="A19" s="1">
        <v>35364020</v>
      </c>
      <c r="B19" s="1" t="s">
        <v>40</v>
      </c>
      <c r="C19" s="1" t="s">
        <v>41</v>
      </c>
      <c r="D19" s="1" t="s">
        <v>32</v>
      </c>
      <c r="E19" s="1" t="s">
        <v>33</v>
      </c>
      <c r="F19" s="1" t="s">
        <v>34</v>
      </c>
      <c r="G19" s="1" t="s">
        <v>57</v>
      </c>
      <c r="H19" s="1" t="s">
        <v>58</v>
      </c>
      <c r="I19" s="1" t="s">
        <v>59</v>
      </c>
      <c r="J19" s="1" t="s">
        <v>60</v>
      </c>
      <c r="K19" s="1">
        <v>36.2790554591</v>
      </c>
      <c r="L19" s="1">
        <v>-121.3033828982</v>
      </c>
      <c r="M19" s="1" t="s">
        <v>46</v>
      </c>
      <c r="N19" s="78"/>
      <c r="O19" s="17">
        <v>1359</v>
      </c>
      <c r="P19" s="8">
        <v>3.5805261999999997E-2</v>
      </c>
      <c r="Q19" s="78"/>
      <c r="R19" s="11">
        <v>516</v>
      </c>
      <c r="S19" s="12">
        <v>5.2285087418582794E-3</v>
      </c>
      <c r="T19" s="13" t="s">
        <v>39</v>
      </c>
      <c r="U19" s="14">
        <v>1.075976523964812</v>
      </c>
      <c r="V19" s="15">
        <v>7.5</v>
      </c>
      <c r="W19" s="16">
        <v>0</v>
      </c>
      <c r="X19" s="16">
        <v>0</v>
      </c>
      <c r="Y19" s="16">
        <v>0</v>
      </c>
      <c r="Z19" s="16">
        <v>0</v>
      </c>
      <c r="AA19" s="16">
        <v>7.5</v>
      </c>
      <c r="AB19" s="1"/>
      <c r="AC19" s="43" t="e">
        <f>INDEX(WF_Data!$B$2:$B$11172,MATCH('v3 Mitigation Alternatives'!$Q19,WF_Data!$A$2:$A$11172,0))</f>
        <v>#N/A</v>
      </c>
      <c r="AD19" s="43" t="e">
        <f>INDEX(WF_Data!$C$2:$C$11172,MATCH('v3 Mitigation Alternatives'!$Q19,WF_Data!$A$2:$A$11172,0))*11.41</f>
        <v>#N/A</v>
      </c>
      <c r="AE19" s="47" t="e">
        <f t="shared" si="4"/>
        <v>#N/A</v>
      </c>
      <c r="AF19" s="48" t="e">
        <f>$AC19*Cost_Data!$C$3</f>
        <v>#N/A</v>
      </c>
      <c r="AG19" s="48" t="e">
        <f>$AC19*Cost_Data!$C$8/1000</f>
        <v>#N/A</v>
      </c>
      <c r="AH19" s="48" t="e">
        <f>$AC19*Cost_Data!$C$7/1000</f>
        <v>#N/A</v>
      </c>
      <c r="AI19" s="48" t="e">
        <f>-Study_Period*((Cost_Data!$C$7+Cost_Data!$C$8)/1000)*$AC19-$AF19*Generic_Capital_PVRR_Multiplier</f>
        <v>#N/A</v>
      </c>
      <c r="AJ19" s="48" t="e">
        <f t="shared" si="5"/>
        <v>#N/A</v>
      </c>
      <c r="AK19" s="47" t="e">
        <f t="shared" si="6"/>
        <v>#N/A</v>
      </c>
      <c r="AL19" s="48" t="e">
        <f>$AC19*U19*Cost_Data!$B$3</f>
        <v>#N/A</v>
      </c>
      <c r="AM19" s="48" t="e">
        <f>$AC19*U19*Cost_Data!$B$8/1000</f>
        <v>#N/A</v>
      </c>
      <c r="AN19" s="48" t="e">
        <f>$AC19*U19*Cost_Data!$B$7/1000</f>
        <v>#N/A</v>
      </c>
      <c r="AO19" s="48" t="e">
        <f>-Study_Period*((Cost_Data!$B$7+Cost_Data!$B$8)*U19/1000)*$AC19-$AL19*Generic_Capital_PVRR_Multiplier</f>
        <v>#N/A</v>
      </c>
      <c r="AP19" s="48" t="e">
        <f t="shared" si="7"/>
        <v>#N/A</v>
      </c>
      <c r="AQ19" t="e">
        <f t="shared" si="0"/>
        <v>#N/A</v>
      </c>
      <c r="AR19" s="43">
        <v>0</v>
      </c>
      <c r="AS19" t="s">
        <v>330</v>
      </c>
      <c r="AT19">
        <f t="shared" si="8"/>
        <v>0</v>
      </c>
      <c r="AU19">
        <v>0</v>
      </c>
      <c r="AV19" t="s">
        <v>114</v>
      </c>
      <c r="AW19" t="s">
        <v>348</v>
      </c>
      <c r="AX19" t="str">
        <f t="shared" si="1"/>
        <v>FALSE</v>
      </c>
      <c r="AY19" t="b">
        <f t="shared" si="2"/>
        <v>0</v>
      </c>
      <c r="AZ19" t="e">
        <f t="shared" si="3"/>
        <v>#N/A</v>
      </c>
    </row>
    <row r="20" spans="1:52" x14ac:dyDescent="0.25">
      <c r="A20" s="1">
        <v>35376306</v>
      </c>
      <c r="B20" s="1" t="s">
        <v>61</v>
      </c>
      <c r="C20" s="1" t="s">
        <v>31</v>
      </c>
      <c r="D20" s="1" t="s">
        <v>62</v>
      </c>
      <c r="E20" s="1" t="s">
        <v>63</v>
      </c>
      <c r="F20" s="1" t="s">
        <v>34</v>
      </c>
      <c r="G20" s="1" t="s">
        <v>54</v>
      </c>
      <c r="H20" s="1" t="s">
        <v>55</v>
      </c>
      <c r="I20" s="1" t="s">
        <v>56</v>
      </c>
      <c r="J20" s="1" t="s">
        <v>56</v>
      </c>
      <c r="K20" s="1">
        <v>37.5136110746</v>
      </c>
      <c r="L20" s="1">
        <v>-119.8721749804</v>
      </c>
      <c r="M20" s="1" t="s">
        <v>46</v>
      </c>
      <c r="N20" s="78"/>
      <c r="O20" s="17">
        <v>655</v>
      </c>
      <c r="P20" s="8">
        <v>0.118486331</v>
      </c>
      <c r="Q20" s="78"/>
      <c r="R20" s="11">
        <v>504</v>
      </c>
      <c r="S20" s="12">
        <v>5.3700063804564208E-3</v>
      </c>
      <c r="T20" s="13" t="s">
        <v>64</v>
      </c>
      <c r="U20" s="14">
        <v>1.7655340190903941</v>
      </c>
      <c r="V20" s="15">
        <v>0.67992424242424243</v>
      </c>
      <c r="W20" s="16">
        <v>0</v>
      </c>
      <c r="X20" s="16">
        <v>0</v>
      </c>
      <c r="Y20" s="16">
        <v>0.67992424242424243</v>
      </c>
      <c r="Z20" s="16">
        <v>0</v>
      </c>
      <c r="AA20" s="16">
        <v>0</v>
      </c>
      <c r="AB20" s="1"/>
      <c r="AC20" s="43" t="e">
        <f>INDEX(WF_Data!$B$2:$B$11172,MATCH('v3 Mitigation Alternatives'!$Q20,WF_Data!$A$2:$A$11172,0))</f>
        <v>#N/A</v>
      </c>
      <c r="AD20" s="43" t="e">
        <f>INDEX(WF_Data!$C$2:$C$11172,MATCH('v3 Mitigation Alternatives'!$Q20,WF_Data!$A$2:$A$11172,0))*11.41</f>
        <v>#N/A</v>
      </c>
      <c r="AE20" s="47" t="e">
        <f t="shared" si="4"/>
        <v>#N/A</v>
      </c>
      <c r="AF20" s="48" t="e">
        <f>$AC20*Cost_Data!$C$3</f>
        <v>#N/A</v>
      </c>
      <c r="AG20" s="48" t="e">
        <f>$AC20*Cost_Data!$C$8/1000</f>
        <v>#N/A</v>
      </c>
      <c r="AH20" s="48" t="e">
        <f>$AC20*Cost_Data!$C$7/1000</f>
        <v>#N/A</v>
      </c>
      <c r="AI20" s="48" t="e">
        <f>-Study_Period*((Cost_Data!$C$7+Cost_Data!$C$8)/1000)*$AC20-$AF20*Generic_Capital_PVRR_Multiplier</f>
        <v>#N/A</v>
      </c>
      <c r="AJ20" s="48" t="e">
        <f t="shared" si="5"/>
        <v>#N/A</v>
      </c>
      <c r="AK20" s="47" t="e">
        <f t="shared" si="6"/>
        <v>#N/A</v>
      </c>
      <c r="AL20" s="48" t="e">
        <f>$AC20*U20*Cost_Data!$B$3</f>
        <v>#N/A</v>
      </c>
      <c r="AM20" s="48" t="e">
        <f>$AC20*U20*Cost_Data!$B$8/1000</f>
        <v>#N/A</v>
      </c>
      <c r="AN20" s="48" t="e">
        <f>$AC20*U20*Cost_Data!$B$7/1000</f>
        <v>#N/A</v>
      </c>
      <c r="AO20" s="48" t="e">
        <f>-Study_Period*((Cost_Data!$B$7+Cost_Data!$B$8)*U20/1000)*$AC20-$AL20*Generic_Capital_PVRR_Multiplier</f>
        <v>#N/A</v>
      </c>
      <c r="AP20" s="48" t="e">
        <f t="shared" si="7"/>
        <v>#N/A</v>
      </c>
      <c r="AQ20" t="e">
        <f t="shared" si="0"/>
        <v>#N/A</v>
      </c>
      <c r="AR20" s="43">
        <v>0</v>
      </c>
      <c r="AS20">
        <v>150</v>
      </c>
      <c r="AT20">
        <f t="shared" si="8"/>
        <v>150</v>
      </c>
      <c r="AU20">
        <v>0</v>
      </c>
      <c r="AV20" t="s">
        <v>61</v>
      </c>
      <c r="AX20" t="str">
        <f t="shared" si="1"/>
        <v>TRUE</v>
      </c>
      <c r="AY20" t="b">
        <f t="shared" si="2"/>
        <v>1</v>
      </c>
      <c r="AZ20" t="str">
        <f t="shared" si="3"/>
        <v>Underground</v>
      </c>
    </row>
    <row r="21" spans="1:52" x14ac:dyDescent="0.25">
      <c r="A21" s="1">
        <v>35376304</v>
      </c>
      <c r="B21" s="1" t="s">
        <v>61</v>
      </c>
      <c r="C21" s="1" t="s">
        <v>31</v>
      </c>
      <c r="D21" s="1" t="s">
        <v>62</v>
      </c>
      <c r="E21" s="1" t="s">
        <v>63</v>
      </c>
      <c r="F21" s="1" t="s">
        <v>34</v>
      </c>
      <c r="G21" s="1" t="s">
        <v>54</v>
      </c>
      <c r="H21" s="1" t="s">
        <v>55</v>
      </c>
      <c r="I21" s="1" t="s">
        <v>56</v>
      </c>
      <c r="J21" s="1" t="s">
        <v>56</v>
      </c>
      <c r="K21" s="1">
        <v>37.5136110746</v>
      </c>
      <c r="L21" s="1">
        <v>-119.8721749804</v>
      </c>
      <c r="M21" s="1" t="s">
        <v>46</v>
      </c>
      <c r="N21" s="78"/>
      <c r="O21" s="17">
        <v>655</v>
      </c>
      <c r="P21" s="8">
        <v>0.118486331</v>
      </c>
      <c r="Q21" s="78"/>
      <c r="R21" s="11">
        <v>504</v>
      </c>
      <c r="S21" s="12">
        <v>5.3700063804564208E-3</v>
      </c>
      <c r="T21" s="13" t="s">
        <v>50</v>
      </c>
      <c r="U21" s="14">
        <v>1.7655340190903941</v>
      </c>
      <c r="V21" s="15">
        <v>0.45</v>
      </c>
      <c r="W21" s="16">
        <v>0</v>
      </c>
      <c r="X21" s="16">
        <v>0</v>
      </c>
      <c r="Y21" s="16">
        <v>0.45</v>
      </c>
      <c r="Z21" s="16">
        <v>0</v>
      </c>
      <c r="AA21" s="16">
        <v>0</v>
      </c>
      <c r="AB21" s="1"/>
      <c r="AC21" s="43" t="e">
        <f>INDEX(WF_Data!$B$2:$B$11172,MATCH('v3 Mitigation Alternatives'!$Q21,WF_Data!$A$2:$A$11172,0))</f>
        <v>#N/A</v>
      </c>
      <c r="AD21" s="43" t="e">
        <f>INDEX(WF_Data!$C$2:$C$11172,MATCH('v3 Mitigation Alternatives'!$Q21,WF_Data!$A$2:$A$11172,0))*11.41</f>
        <v>#N/A</v>
      </c>
      <c r="AE21" s="47" t="e">
        <f t="shared" si="4"/>
        <v>#N/A</v>
      </c>
      <c r="AF21" s="48" t="e">
        <f>$AC21*Cost_Data!$C$3</f>
        <v>#N/A</v>
      </c>
      <c r="AG21" s="48" t="e">
        <f>$AC21*Cost_Data!$C$8/1000</f>
        <v>#N/A</v>
      </c>
      <c r="AH21" s="48" t="e">
        <f>$AC21*Cost_Data!$C$7/1000</f>
        <v>#N/A</v>
      </c>
      <c r="AI21" s="48" t="e">
        <f>-Study_Period*((Cost_Data!$C$7+Cost_Data!$C$8)/1000)*$AC21-$AF21*Generic_Capital_PVRR_Multiplier</f>
        <v>#N/A</v>
      </c>
      <c r="AJ21" s="48" t="e">
        <f t="shared" si="5"/>
        <v>#N/A</v>
      </c>
      <c r="AK21" s="47" t="e">
        <f t="shared" si="6"/>
        <v>#N/A</v>
      </c>
      <c r="AL21" s="48" t="e">
        <f>$AC21*U21*Cost_Data!$B$3</f>
        <v>#N/A</v>
      </c>
      <c r="AM21" s="48" t="e">
        <f>$AC21*U21*Cost_Data!$B$8/1000</f>
        <v>#N/A</v>
      </c>
      <c r="AN21" s="48" t="e">
        <f>$AC21*U21*Cost_Data!$B$7/1000</f>
        <v>#N/A</v>
      </c>
      <c r="AO21" s="48" t="e">
        <f>-Study_Period*((Cost_Data!$B$7+Cost_Data!$B$8)*U21/1000)*$AC21-$AL21*Generic_Capital_PVRR_Multiplier</f>
        <v>#N/A</v>
      </c>
      <c r="AP21" s="48" t="e">
        <f t="shared" si="7"/>
        <v>#N/A</v>
      </c>
      <c r="AQ21" t="e">
        <f t="shared" si="0"/>
        <v>#N/A</v>
      </c>
      <c r="AR21" s="43">
        <v>0</v>
      </c>
      <c r="AS21">
        <v>150</v>
      </c>
      <c r="AT21">
        <f t="shared" si="8"/>
        <v>150</v>
      </c>
      <c r="AU21">
        <v>0</v>
      </c>
      <c r="AV21" t="s">
        <v>61</v>
      </c>
      <c r="AX21" t="str">
        <f t="shared" si="1"/>
        <v>TRUE</v>
      </c>
      <c r="AY21" t="b">
        <f t="shared" si="2"/>
        <v>1</v>
      </c>
      <c r="AZ21" t="str">
        <f t="shared" si="3"/>
        <v>Underground</v>
      </c>
    </row>
    <row r="22" spans="1:52" x14ac:dyDescent="0.25">
      <c r="A22" s="1">
        <v>35376303</v>
      </c>
      <c r="B22" s="1" t="s">
        <v>61</v>
      </c>
      <c r="C22" s="1" t="s">
        <v>31</v>
      </c>
      <c r="D22" s="1" t="s">
        <v>62</v>
      </c>
      <c r="E22" s="1" t="s">
        <v>63</v>
      </c>
      <c r="F22" s="1" t="s">
        <v>34</v>
      </c>
      <c r="G22" s="1" t="s">
        <v>54</v>
      </c>
      <c r="H22" s="1" t="s">
        <v>55</v>
      </c>
      <c r="I22" s="1" t="s">
        <v>56</v>
      </c>
      <c r="J22" s="1" t="s">
        <v>56</v>
      </c>
      <c r="K22" s="1">
        <v>37.526845274599999</v>
      </c>
      <c r="L22" s="1">
        <v>-119.9039673882</v>
      </c>
      <c r="M22" s="1" t="s">
        <v>46</v>
      </c>
      <c r="N22" s="78"/>
      <c r="O22" s="17">
        <v>655</v>
      </c>
      <c r="P22" s="8">
        <v>0.118486331</v>
      </c>
      <c r="Q22" s="78"/>
      <c r="R22" s="11">
        <v>504</v>
      </c>
      <c r="S22" s="12">
        <v>5.3700063804564208E-3</v>
      </c>
      <c r="T22" s="13" t="s">
        <v>50</v>
      </c>
      <c r="U22" s="14">
        <v>1.7655340190903941</v>
      </c>
      <c r="V22" s="15">
        <v>0.2100378787878788</v>
      </c>
      <c r="W22" s="16">
        <v>0</v>
      </c>
      <c r="X22" s="16">
        <v>0</v>
      </c>
      <c r="Y22" s="16">
        <v>0.2100378787878788</v>
      </c>
      <c r="Z22" s="16">
        <v>0</v>
      </c>
      <c r="AA22" s="16">
        <v>0</v>
      </c>
      <c r="AB22" s="1"/>
      <c r="AC22" s="43" t="e">
        <f>INDEX(WF_Data!$B$2:$B$11172,MATCH('v3 Mitigation Alternatives'!$Q22,WF_Data!$A$2:$A$11172,0))</f>
        <v>#N/A</v>
      </c>
      <c r="AD22" s="43" t="e">
        <f>INDEX(WF_Data!$C$2:$C$11172,MATCH('v3 Mitigation Alternatives'!$Q22,WF_Data!$A$2:$A$11172,0))*11.41</f>
        <v>#N/A</v>
      </c>
      <c r="AE22" s="47" t="e">
        <f t="shared" si="4"/>
        <v>#N/A</v>
      </c>
      <c r="AF22" s="48" t="e">
        <f>$AC22*Cost_Data!$C$3</f>
        <v>#N/A</v>
      </c>
      <c r="AG22" s="48" t="e">
        <f>$AC22*Cost_Data!$C$8/1000</f>
        <v>#N/A</v>
      </c>
      <c r="AH22" s="48" t="e">
        <f>$AC22*Cost_Data!$C$7/1000</f>
        <v>#N/A</v>
      </c>
      <c r="AI22" s="48" t="e">
        <f>-Study_Period*((Cost_Data!$C$7+Cost_Data!$C$8)/1000)*$AC22-$AF22*Generic_Capital_PVRR_Multiplier</f>
        <v>#N/A</v>
      </c>
      <c r="AJ22" s="48" t="e">
        <f t="shared" si="5"/>
        <v>#N/A</v>
      </c>
      <c r="AK22" s="47" t="e">
        <f t="shared" si="6"/>
        <v>#N/A</v>
      </c>
      <c r="AL22" s="48" t="e">
        <f>$AC22*U22*Cost_Data!$B$3</f>
        <v>#N/A</v>
      </c>
      <c r="AM22" s="48" t="e">
        <f>$AC22*U22*Cost_Data!$B$8/1000</f>
        <v>#N/A</v>
      </c>
      <c r="AN22" s="48" t="e">
        <f>$AC22*U22*Cost_Data!$B$7/1000</f>
        <v>#N/A</v>
      </c>
      <c r="AO22" s="48" t="e">
        <f>-Study_Period*((Cost_Data!$B$7+Cost_Data!$B$8)*U22/1000)*$AC22-$AL22*Generic_Capital_PVRR_Multiplier</f>
        <v>#N/A</v>
      </c>
      <c r="AP22" s="48" t="e">
        <f t="shared" si="7"/>
        <v>#N/A</v>
      </c>
      <c r="AQ22" t="e">
        <f t="shared" si="0"/>
        <v>#N/A</v>
      </c>
      <c r="AR22" s="43">
        <v>0</v>
      </c>
      <c r="AS22">
        <v>150</v>
      </c>
      <c r="AT22">
        <f t="shared" si="8"/>
        <v>150</v>
      </c>
      <c r="AU22">
        <v>0</v>
      </c>
      <c r="AV22" t="s">
        <v>61</v>
      </c>
      <c r="AX22" t="str">
        <f t="shared" si="1"/>
        <v>TRUE</v>
      </c>
      <c r="AY22" t="b">
        <f t="shared" si="2"/>
        <v>1</v>
      </c>
      <c r="AZ22" t="str">
        <f t="shared" si="3"/>
        <v>Underground</v>
      </c>
    </row>
    <row r="23" spans="1:52" x14ac:dyDescent="0.25">
      <c r="A23" s="1">
        <v>35374866</v>
      </c>
      <c r="B23" s="1" t="s">
        <v>61</v>
      </c>
      <c r="C23" s="1" t="s">
        <v>31</v>
      </c>
      <c r="D23" s="1" t="s">
        <v>62</v>
      </c>
      <c r="E23" s="1" t="s">
        <v>63</v>
      </c>
      <c r="F23" s="1" t="s">
        <v>34</v>
      </c>
      <c r="G23" s="1" t="s">
        <v>54</v>
      </c>
      <c r="H23" s="1" t="s">
        <v>55</v>
      </c>
      <c r="I23" s="1" t="s">
        <v>56</v>
      </c>
      <c r="J23" s="1" t="s">
        <v>56</v>
      </c>
      <c r="K23" s="1">
        <v>37.536348956499999</v>
      </c>
      <c r="L23" s="1">
        <v>-119.83299309339999</v>
      </c>
      <c r="M23" s="1" t="s">
        <v>46</v>
      </c>
      <c r="N23" s="78"/>
      <c r="O23" s="17">
        <v>655</v>
      </c>
      <c r="P23" s="8">
        <v>0.118486331</v>
      </c>
      <c r="Q23" s="78"/>
      <c r="R23" s="11">
        <v>504</v>
      </c>
      <c r="S23" s="12">
        <v>5.3700063804564208E-3</v>
      </c>
      <c r="T23" s="13" t="s">
        <v>50</v>
      </c>
      <c r="U23" s="14">
        <v>1.7655340190903941</v>
      </c>
      <c r="V23" s="15">
        <v>0.43996212121212119</v>
      </c>
      <c r="W23" s="16">
        <v>0</v>
      </c>
      <c r="X23" s="16">
        <v>0.43996212121212119</v>
      </c>
      <c r="Y23" s="16">
        <v>0</v>
      </c>
      <c r="Z23" s="16">
        <v>0</v>
      </c>
      <c r="AA23" s="16">
        <v>0</v>
      </c>
      <c r="AB23" s="1"/>
      <c r="AC23" s="43" t="e">
        <f>INDEX(WF_Data!$B$2:$B$11172,MATCH('v3 Mitigation Alternatives'!$Q23,WF_Data!$A$2:$A$11172,0))</f>
        <v>#N/A</v>
      </c>
      <c r="AD23" s="43" t="e">
        <f>INDEX(WF_Data!$C$2:$C$11172,MATCH('v3 Mitigation Alternatives'!$Q23,WF_Data!$A$2:$A$11172,0))*11.41</f>
        <v>#N/A</v>
      </c>
      <c r="AE23" s="47" t="e">
        <f t="shared" si="4"/>
        <v>#N/A</v>
      </c>
      <c r="AF23" s="48" t="e">
        <f>$AC23*Cost_Data!$C$3</f>
        <v>#N/A</v>
      </c>
      <c r="AG23" s="48" t="e">
        <f>$AC23*Cost_Data!$C$8/1000</f>
        <v>#N/A</v>
      </c>
      <c r="AH23" s="48" t="e">
        <f>$AC23*Cost_Data!$C$7/1000</f>
        <v>#N/A</v>
      </c>
      <c r="AI23" s="48" t="e">
        <f>-Study_Period*((Cost_Data!$C$7+Cost_Data!$C$8)/1000)*$AC23-$AF23*Generic_Capital_PVRR_Multiplier</f>
        <v>#N/A</v>
      </c>
      <c r="AJ23" s="48" t="e">
        <f t="shared" si="5"/>
        <v>#N/A</v>
      </c>
      <c r="AK23" s="47" t="e">
        <f t="shared" si="6"/>
        <v>#N/A</v>
      </c>
      <c r="AL23" s="48" t="e">
        <f>$AC23*U23*Cost_Data!$B$3</f>
        <v>#N/A</v>
      </c>
      <c r="AM23" s="48" t="e">
        <f>$AC23*U23*Cost_Data!$B$8/1000</f>
        <v>#N/A</v>
      </c>
      <c r="AN23" s="48" t="e">
        <f>$AC23*U23*Cost_Data!$B$7/1000</f>
        <v>#N/A</v>
      </c>
      <c r="AO23" s="48" t="e">
        <f>-Study_Period*((Cost_Data!$B$7+Cost_Data!$B$8)*U23/1000)*$AC23-$AL23*Generic_Capital_PVRR_Multiplier</f>
        <v>#N/A</v>
      </c>
      <c r="AP23" s="48" t="e">
        <f t="shared" si="7"/>
        <v>#N/A</v>
      </c>
      <c r="AQ23" t="e">
        <f t="shared" si="0"/>
        <v>#N/A</v>
      </c>
      <c r="AR23" s="43">
        <v>0</v>
      </c>
      <c r="AS23">
        <v>150</v>
      </c>
      <c r="AT23">
        <f t="shared" si="8"/>
        <v>150</v>
      </c>
      <c r="AU23">
        <v>0</v>
      </c>
      <c r="AV23" t="s">
        <v>61</v>
      </c>
      <c r="AX23" t="str">
        <f t="shared" si="1"/>
        <v>TRUE</v>
      </c>
      <c r="AY23" t="b">
        <f t="shared" si="2"/>
        <v>1</v>
      </c>
      <c r="AZ23" t="str">
        <f t="shared" si="3"/>
        <v>Underground</v>
      </c>
    </row>
    <row r="24" spans="1:52" x14ac:dyDescent="0.25">
      <c r="A24" s="1">
        <v>35374865</v>
      </c>
      <c r="B24" s="1" t="s">
        <v>61</v>
      </c>
      <c r="C24" s="1" t="s">
        <v>31</v>
      </c>
      <c r="D24" s="1" t="s">
        <v>62</v>
      </c>
      <c r="E24" s="1" t="s">
        <v>63</v>
      </c>
      <c r="F24" s="1" t="s">
        <v>34</v>
      </c>
      <c r="G24" s="1" t="s">
        <v>54</v>
      </c>
      <c r="H24" s="1" t="s">
        <v>55</v>
      </c>
      <c r="I24" s="1" t="s">
        <v>56</v>
      </c>
      <c r="J24" s="1" t="s">
        <v>56</v>
      </c>
      <c r="K24" s="1">
        <v>37.536348956499999</v>
      </c>
      <c r="L24" s="1">
        <v>-119.83299309339999</v>
      </c>
      <c r="M24" s="1" t="s">
        <v>46</v>
      </c>
      <c r="N24" s="78"/>
      <c r="O24" s="17">
        <v>655</v>
      </c>
      <c r="P24" s="8">
        <v>0.118486331</v>
      </c>
      <c r="Q24" s="78"/>
      <c r="R24" s="11">
        <v>504</v>
      </c>
      <c r="S24" s="12">
        <v>5.3700063804564208E-3</v>
      </c>
      <c r="T24" s="13" t="s">
        <v>50</v>
      </c>
      <c r="U24" s="14">
        <v>1.7655340190903941</v>
      </c>
      <c r="V24" s="15">
        <v>0.47007575757575759</v>
      </c>
      <c r="W24" s="16">
        <v>0</v>
      </c>
      <c r="X24" s="16">
        <v>0.47007575757575759</v>
      </c>
      <c r="Y24" s="16">
        <v>0</v>
      </c>
      <c r="Z24" s="16">
        <v>0</v>
      </c>
      <c r="AA24" s="16">
        <v>0</v>
      </c>
      <c r="AB24" s="1"/>
      <c r="AC24" s="43" t="e">
        <f>INDEX(WF_Data!$B$2:$B$11172,MATCH('v3 Mitigation Alternatives'!$Q24,WF_Data!$A$2:$A$11172,0))</f>
        <v>#N/A</v>
      </c>
      <c r="AD24" s="43" t="e">
        <f>INDEX(WF_Data!$C$2:$C$11172,MATCH('v3 Mitigation Alternatives'!$Q24,WF_Data!$A$2:$A$11172,0))*11.41</f>
        <v>#N/A</v>
      </c>
      <c r="AE24" s="47" t="e">
        <f t="shared" si="4"/>
        <v>#N/A</v>
      </c>
      <c r="AF24" s="48" t="e">
        <f>$AC24*Cost_Data!$C$3</f>
        <v>#N/A</v>
      </c>
      <c r="AG24" s="48" t="e">
        <f>$AC24*Cost_Data!$C$8/1000</f>
        <v>#N/A</v>
      </c>
      <c r="AH24" s="48" t="e">
        <f>$AC24*Cost_Data!$C$7/1000</f>
        <v>#N/A</v>
      </c>
      <c r="AI24" s="48" t="e">
        <f>-Study_Period*((Cost_Data!$C$7+Cost_Data!$C$8)/1000)*$AC24-$AF24*Generic_Capital_PVRR_Multiplier</f>
        <v>#N/A</v>
      </c>
      <c r="AJ24" s="48" t="e">
        <f t="shared" si="5"/>
        <v>#N/A</v>
      </c>
      <c r="AK24" s="47" t="e">
        <f t="shared" si="6"/>
        <v>#N/A</v>
      </c>
      <c r="AL24" s="48" t="e">
        <f>$AC24*U24*Cost_Data!$B$3</f>
        <v>#N/A</v>
      </c>
      <c r="AM24" s="48" t="e">
        <f>$AC24*U24*Cost_Data!$B$8/1000</f>
        <v>#N/A</v>
      </c>
      <c r="AN24" s="48" t="e">
        <f>$AC24*U24*Cost_Data!$B$7/1000</f>
        <v>#N/A</v>
      </c>
      <c r="AO24" s="48" t="e">
        <f>-Study_Period*((Cost_Data!$B$7+Cost_Data!$B$8)*U24/1000)*$AC24-$AL24*Generic_Capital_PVRR_Multiplier</f>
        <v>#N/A</v>
      </c>
      <c r="AP24" s="48" t="e">
        <f t="shared" si="7"/>
        <v>#N/A</v>
      </c>
      <c r="AQ24" t="e">
        <f t="shared" si="0"/>
        <v>#N/A</v>
      </c>
      <c r="AR24" s="43">
        <v>0</v>
      </c>
      <c r="AS24">
        <v>150</v>
      </c>
      <c r="AT24">
        <f t="shared" si="8"/>
        <v>150</v>
      </c>
      <c r="AU24">
        <v>0</v>
      </c>
      <c r="AV24" t="s">
        <v>61</v>
      </c>
      <c r="AX24" t="str">
        <f t="shared" si="1"/>
        <v>TRUE</v>
      </c>
      <c r="AY24" t="b">
        <f t="shared" si="2"/>
        <v>1</v>
      </c>
      <c r="AZ24" t="str">
        <f t="shared" si="3"/>
        <v>Underground</v>
      </c>
    </row>
    <row r="25" spans="1:52" x14ac:dyDescent="0.25">
      <c r="A25" s="1">
        <v>35374864</v>
      </c>
      <c r="B25" s="1" t="s">
        <v>61</v>
      </c>
      <c r="C25" s="1" t="s">
        <v>31</v>
      </c>
      <c r="D25" s="1" t="s">
        <v>62</v>
      </c>
      <c r="E25" s="1" t="s">
        <v>63</v>
      </c>
      <c r="F25" s="1" t="s">
        <v>34</v>
      </c>
      <c r="G25" s="1" t="s">
        <v>54</v>
      </c>
      <c r="H25" s="1" t="s">
        <v>55</v>
      </c>
      <c r="I25" s="1" t="s">
        <v>56</v>
      </c>
      <c r="J25" s="1" t="s">
        <v>56</v>
      </c>
      <c r="K25" s="1">
        <v>37.508288970199999</v>
      </c>
      <c r="L25" s="1">
        <v>-119.8772534007</v>
      </c>
      <c r="M25" s="1" t="s">
        <v>46</v>
      </c>
      <c r="N25" s="78"/>
      <c r="O25" s="17">
        <v>655</v>
      </c>
      <c r="P25" s="8">
        <v>0.118486331</v>
      </c>
      <c r="Q25" s="78"/>
      <c r="R25" s="11">
        <v>504</v>
      </c>
      <c r="S25" s="12">
        <v>5.3700063804564208E-3</v>
      </c>
      <c r="T25" s="13" t="s">
        <v>50</v>
      </c>
      <c r="U25" s="14">
        <v>1.7655340190903941</v>
      </c>
      <c r="V25" s="15">
        <v>2.0799242424242426</v>
      </c>
      <c r="W25" s="16">
        <v>0</v>
      </c>
      <c r="X25" s="16">
        <v>2.0799242424242426</v>
      </c>
      <c r="Y25" s="16">
        <v>0</v>
      </c>
      <c r="Z25" s="16">
        <v>0</v>
      </c>
      <c r="AA25" s="16">
        <v>0</v>
      </c>
      <c r="AB25" s="1"/>
      <c r="AC25" s="43" t="e">
        <f>INDEX(WF_Data!$B$2:$B$11172,MATCH('v3 Mitigation Alternatives'!$Q25,WF_Data!$A$2:$A$11172,0))</f>
        <v>#N/A</v>
      </c>
      <c r="AD25" s="43" t="e">
        <f>INDEX(WF_Data!$C$2:$C$11172,MATCH('v3 Mitigation Alternatives'!$Q25,WF_Data!$A$2:$A$11172,0))*11.41</f>
        <v>#N/A</v>
      </c>
      <c r="AE25" s="47" t="e">
        <f t="shared" si="4"/>
        <v>#N/A</v>
      </c>
      <c r="AF25" s="48" t="e">
        <f>$AC25*Cost_Data!$C$3</f>
        <v>#N/A</v>
      </c>
      <c r="AG25" s="48" t="e">
        <f>$AC25*Cost_Data!$C$8/1000</f>
        <v>#N/A</v>
      </c>
      <c r="AH25" s="48" t="e">
        <f>$AC25*Cost_Data!$C$7/1000</f>
        <v>#N/A</v>
      </c>
      <c r="AI25" s="48" t="e">
        <f>-Study_Period*((Cost_Data!$C$7+Cost_Data!$C$8)/1000)*$AC25-$AF25*Generic_Capital_PVRR_Multiplier</f>
        <v>#N/A</v>
      </c>
      <c r="AJ25" s="48" t="e">
        <f t="shared" si="5"/>
        <v>#N/A</v>
      </c>
      <c r="AK25" s="47" t="e">
        <f t="shared" si="6"/>
        <v>#N/A</v>
      </c>
      <c r="AL25" s="48" t="e">
        <f>$AC25*U25*Cost_Data!$B$3</f>
        <v>#N/A</v>
      </c>
      <c r="AM25" s="48" t="e">
        <f>$AC25*U25*Cost_Data!$B$8/1000</f>
        <v>#N/A</v>
      </c>
      <c r="AN25" s="48" t="e">
        <f>$AC25*U25*Cost_Data!$B$7/1000</f>
        <v>#N/A</v>
      </c>
      <c r="AO25" s="48" t="e">
        <f>-Study_Period*((Cost_Data!$B$7+Cost_Data!$B$8)*U25/1000)*$AC25-$AL25*Generic_Capital_PVRR_Multiplier</f>
        <v>#N/A</v>
      </c>
      <c r="AP25" s="48" t="e">
        <f t="shared" si="7"/>
        <v>#N/A</v>
      </c>
      <c r="AQ25" t="e">
        <f t="shared" si="0"/>
        <v>#N/A</v>
      </c>
      <c r="AR25" s="43">
        <v>0</v>
      </c>
      <c r="AS25">
        <v>150</v>
      </c>
      <c r="AT25">
        <f t="shared" si="8"/>
        <v>150</v>
      </c>
      <c r="AU25">
        <v>0</v>
      </c>
      <c r="AV25" t="s">
        <v>61</v>
      </c>
      <c r="AX25" t="str">
        <f t="shared" si="1"/>
        <v>TRUE</v>
      </c>
      <c r="AY25" t="b">
        <f t="shared" si="2"/>
        <v>1</v>
      </c>
      <c r="AZ25" t="str">
        <f t="shared" si="3"/>
        <v>Underground</v>
      </c>
    </row>
    <row r="26" spans="1:52" x14ac:dyDescent="0.25">
      <c r="A26" s="1">
        <v>35374862</v>
      </c>
      <c r="B26" s="1" t="s">
        <v>61</v>
      </c>
      <c r="C26" s="1" t="s">
        <v>31</v>
      </c>
      <c r="D26" s="1" t="s">
        <v>62</v>
      </c>
      <c r="E26" s="1" t="s">
        <v>63</v>
      </c>
      <c r="F26" s="1" t="s">
        <v>34</v>
      </c>
      <c r="G26" s="1" t="s">
        <v>54</v>
      </c>
      <c r="H26" s="1" t="s">
        <v>55</v>
      </c>
      <c r="I26" s="1" t="s">
        <v>56</v>
      </c>
      <c r="J26" s="1" t="s">
        <v>56</v>
      </c>
      <c r="K26" s="1">
        <v>37.507916875200003</v>
      </c>
      <c r="L26" s="1">
        <v>-119.84663531610001</v>
      </c>
      <c r="M26" s="1" t="s">
        <v>46</v>
      </c>
      <c r="N26" s="78"/>
      <c r="O26" s="17">
        <v>655</v>
      </c>
      <c r="P26" s="8">
        <v>0.118486331</v>
      </c>
      <c r="Q26" s="78"/>
      <c r="R26" s="11">
        <v>504</v>
      </c>
      <c r="S26" s="12">
        <v>5.3700063804564208E-3</v>
      </c>
      <c r="T26" s="13" t="s">
        <v>50</v>
      </c>
      <c r="U26" s="14">
        <v>1.7655340190903941</v>
      </c>
      <c r="V26" s="15">
        <v>1.5299242424242425</v>
      </c>
      <c r="W26" s="16">
        <v>0</v>
      </c>
      <c r="X26" s="16">
        <v>1.5299242424242425</v>
      </c>
      <c r="Y26" s="16">
        <v>0</v>
      </c>
      <c r="Z26" s="16">
        <v>0</v>
      </c>
      <c r="AA26" s="16">
        <v>0</v>
      </c>
      <c r="AB26" s="1"/>
      <c r="AC26" s="43" t="e">
        <f>INDEX(WF_Data!$B$2:$B$11172,MATCH('v3 Mitigation Alternatives'!$Q26,WF_Data!$A$2:$A$11172,0))</f>
        <v>#N/A</v>
      </c>
      <c r="AD26" s="43" t="e">
        <f>INDEX(WF_Data!$C$2:$C$11172,MATCH('v3 Mitigation Alternatives'!$Q26,WF_Data!$A$2:$A$11172,0))*11.41</f>
        <v>#N/A</v>
      </c>
      <c r="AE26" s="47" t="e">
        <f t="shared" si="4"/>
        <v>#N/A</v>
      </c>
      <c r="AF26" s="48" t="e">
        <f>$AC26*Cost_Data!$C$3</f>
        <v>#N/A</v>
      </c>
      <c r="AG26" s="48" t="e">
        <f>$AC26*Cost_Data!$C$8/1000</f>
        <v>#N/A</v>
      </c>
      <c r="AH26" s="48" t="e">
        <f>$AC26*Cost_Data!$C$7/1000</f>
        <v>#N/A</v>
      </c>
      <c r="AI26" s="48" t="e">
        <f>-Study_Period*((Cost_Data!$C$7+Cost_Data!$C$8)/1000)*$AC26-$AF26*Generic_Capital_PVRR_Multiplier</f>
        <v>#N/A</v>
      </c>
      <c r="AJ26" s="48" t="e">
        <f t="shared" si="5"/>
        <v>#N/A</v>
      </c>
      <c r="AK26" s="47" t="e">
        <f t="shared" si="6"/>
        <v>#N/A</v>
      </c>
      <c r="AL26" s="48" t="e">
        <f>$AC26*U26*Cost_Data!$B$3</f>
        <v>#N/A</v>
      </c>
      <c r="AM26" s="48" t="e">
        <f>$AC26*U26*Cost_Data!$B$8/1000</f>
        <v>#N/A</v>
      </c>
      <c r="AN26" s="48" t="e">
        <f>$AC26*U26*Cost_Data!$B$7/1000</f>
        <v>#N/A</v>
      </c>
      <c r="AO26" s="48" t="e">
        <f>-Study_Period*((Cost_Data!$B$7+Cost_Data!$B$8)*U26/1000)*$AC26-$AL26*Generic_Capital_PVRR_Multiplier</f>
        <v>#N/A</v>
      </c>
      <c r="AP26" s="48" t="e">
        <f t="shared" si="7"/>
        <v>#N/A</v>
      </c>
      <c r="AQ26" t="e">
        <f t="shared" si="0"/>
        <v>#N/A</v>
      </c>
      <c r="AR26" s="43">
        <v>0</v>
      </c>
      <c r="AS26">
        <v>150</v>
      </c>
      <c r="AT26">
        <f t="shared" si="8"/>
        <v>150</v>
      </c>
      <c r="AU26">
        <v>0</v>
      </c>
      <c r="AV26" t="s">
        <v>61</v>
      </c>
      <c r="AX26" t="str">
        <f t="shared" si="1"/>
        <v>TRUE</v>
      </c>
      <c r="AY26" t="b">
        <f t="shared" si="2"/>
        <v>1</v>
      </c>
      <c r="AZ26" t="str">
        <f t="shared" si="3"/>
        <v>Underground</v>
      </c>
    </row>
    <row r="27" spans="1:52" x14ac:dyDescent="0.25">
      <c r="A27" s="1">
        <v>35374687</v>
      </c>
      <c r="B27" s="1" t="s">
        <v>61</v>
      </c>
      <c r="C27" s="1" t="s">
        <v>31</v>
      </c>
      <c r="D27" s="1" t="s">
        <v>65</v>
      </c>
      <c r="E27" s="1" t="s">
        <v>66</v>
      </c>
      <c r="F27" s="1" t="s">
        <v>34</v>
      </c>
      <c r="G27" s="1" t="s">
        <v>54</v>
      </c>
      <c r="H27" s="1" t="s">
        <v>55</v>
      </c>
      <c r="I27" s="1" t="s">
        <v>56</v>
      </c>
      <c r="J27" s="1" t="s">
        <v>56</v>
      </c>
      <c r="K27" s="1">
        <v>37.508288970199999</v>
      </c>
      <c r="L27" s="1">
        <v>-119.8772534007</v>
      </c>
      <c r="M27" s="1" t="s">
        <v>46</v>
      </c>
      <c r="N27" s="78"/>
      <c r="O27" s="17">
        <v>655</v>
      </c>
      <c r="P27" s="8">
        <v>0.118486331</v>
      </c>
      <c r="Q27" s="78"/>
      <c r="R27" s="11">
        <v>504</v>
      </c>
      <c r="S27" s="12">
        <v>5.3700063804564208E-3</v>
      </c>
      <c r="T27" s="13" t="s">
        <v>39</v>
      </c>
      <c r="U27" s="14">
        <v>1.7655340190903941</v>
      </c>
      <c r="V27" s="15">
        <v>0.45</v>
      </c>
      <c r="W27" s="16">
        <v>0</v>
      </c>
      <c r="X27" s="16">
        <v>0.45</v>
      </c>
      <c r="Y27" s="16">
        <v>0</v>
      </c>
      <c r="Z27" s="16">
        <v>0</v>
      </c>
      <c r="AA27" s="16">
        <v>0</v>
      </c>
      <c r="AB27" s="1"/>
      <c r="AC27" s="43" t="e">
        <f>INDEX(WF_Data!$B$2:$B$11172,MATCH('v3 Mitigation Alternatives'!$Q27,WF_Data!$A$2:$A$11172,0))</f>
        <v>#N/A</v>
      </c>
      <c r="AD27" s="43" t="e">
        <f>INDEX(WF_Data!$C$2:$C$11172,MATCH('v3 Mitigation Alternatives'!$Q27,WF_Data!$A$2:$A$11172,0))*11.41</f>
        <v>#N/A</v>
      </c>
      <c r="AE27" s="47" t="e">
        <f t="shared" si="4"/>
        <v>#N/A</v>
      </c>
      <c r="AF27" s="48" t="e">
        <f>$AC27*Cost_Data!$C$3</f>
        <v>#N/A</v>
      </c>
      <c r="AG27" s="48" t="e">
        <f>$AC27*Cost_Data!$C$8/1000</f>
        <v>#N/A</v>
      </c>
      <c r="AH27" s="48" t="e">
        <f>$AC27*Cost_Data!$C$7/1000</f>
        <v>#N/A</v>
      </c>
      <c r="AI27" s="48" t="e">
        <f>-Study_Period*((Cost_Data!$C$7+Cost_Data!$C$8)/1000)*$AC27-$AF27*Generic_Capital_PVRR_Multiplier</f>
        <v>#N/A</v>
      </c>
      <c r="AJ27" s="48" t="e">
        <f t="shared" si="5"/>
        <v>#N/A</v>
      </c>
      <c r="AK27" s="47" t="e">
        <f t="shared" si="6"/>
        <v>#N/A</v>
      </c>
      <c r="AL27" s="48" t="e">
        <f>$AC27*U27*Cost_Data!$B$3</f>
        <v>#N/A</v>
      </c>
      <c r="AM27" s="48" t="e">
        <f>$AC27*U27*Cost_Data!$B$8/1000</f>
        <v>#N/A</v>
      </c>
      <c r="AN27" s="48" t="e">
        <f>$AC27*U27*Cost_Data!$B$7/1000</f>
        <v>#N/A</v>
      </c>
      <c r="AO27" s="48" t="e">
        <f>-Study_Period*((Cost_Data!$B$7+Cost_Data!$B$8)*U27/1000)*$AC27-$AL27*Generic_Capital_PVRR_Multiplier</f>
        <v>#N/A</v>
      </c>
      <c r="AP27" s="48" t="e">
        <f t="shared" si="7"/>
        <v>#N/A</v>
      </c>
      <c r="AQ27" t="e">
        <f t="shared" si="0"/>
        <v>#N/A</v>
      </c>
      <c r="AR27" s="43">
        <v>0</v>
      </c>
      <c r="AS27">
        <v>150</v>
      </c>
      <c r="AT27">
        <f t="shared" si="8"/>
        <v>150</v>
      </c>
      <c r="AU27">
        <v>0</v>
      </c>
      <c r="AV27" t="s">
        <v>61</v>
      </c>
      <c r="AX27" t="str">
        <f t="shared" si="1"/>
        <v>TRUE</v>
      </c>
      <c r="AY27" t="b">
        <f t="shared" si="2"/>
        <v>1</v>
      </c>
      <c r="AZ27" t="str">
        <f t="shared" si="3"/>
        <v>Underground</v>
      </c>
    </row>
    <row r="28" spans="1:52" x14ac:dyDescent="0.25">
      <c r="A28" s="1">
        <v>35374686</v>
      </c>
      <c r="B28" s="1" t="s">
        <v>61</v>
      </c>
      <c r="C28" s="1" t="s">
        <v>31</v>
      </c>
      <c r="D28" s="1" t="s">
        <v>62</v>
      </c>
      <c r="E28" s="1" t="s">
        <v>63</v>
      </c>
      <c r="F28" s="1" t="s">
        <v>34</v>
      </c>
      <c r="G28" s="1" t="s">
        <v>54</v>
      </c>
      <c r="H28" s="1" t="s">
        <v>55</v>
      </c>
      <c r="I28" s="1" t="s">
        <v>56</v>
      </c>
      <c r="J28" s="1" t="s">
        <v>56</v>
      </c>
      <c r="K28" s="1">
        <v>37.526845274599999</v>
      </c>
      <c r="L28" s="1">
        <v>-119.9039673882</v>
      </c>
      <c r="M28" s="1" t="s">
        <v>46</v>
      </c>
      <c r="N28" s="78"/>
      <c r="O28" s="17">
        <v>655</v>
      </c>
      <c r="P28" s="8">
        <v>0.118486331</v>
      </c>
      <c r="Q28" s="78"/>
      <c r="R28" s="11">
        <v>504</v>
      </c>
      <c r="S28" s="12">
        <v>5.3700063804564208E-3</v>
      </c>
      <c r="T28" s="13" t="s">
        <v>50</v>
      </c>
      <c r="U28" s="14">
        <v>1.7655340190903941</v>
      </c>
      <c r="V28" s="15">
        <v>1.5899621212121211</v>
      </c>
      <c r="W28" s="16">
        <v>0</v>
      </c>
      <c r="X28" s="16">
        <v>1.5899621212121211</v>
      </c>
      <c r="Y28" s="16">
        <v>0</v>
      </c>
      <c r="Z28" s="16">
        <v>0</v>
      </c>
      <c r="AA28" s="16">
        <v>0</v>
      </c>
      <c r="AB28" s="1"/>
      <c r="AC28" s="43" t="e">
        <f>INDEX(WF_Data!$B$2:$B$11172,MATCH('v3 Mitigation Alternatives'!$Q28,WF_Data!$A$2:$A$11172,0))</f>
        <v>#N/A</v>
      </c>
      <c r="AD28" s="43" t="e">
        <f>INDEX(WF_Data!$C$2:$C$11172,MATCH('v3 Mitigation Alternatives'!$Q28,WF_Data!$A$2:$A$11172,0))*11.41</f>
        <v>#N/A</v>
      </c>
      <c r="AE28" s="47" t="e">
        <f t="shared" si="4"/>
        <v>#N/A</v>
      </c>
      <c r="AF28" s="48" t="e">
        <f>$AC28*Cost_Data!$C$3</f>
        <v>#N/A</v>
      </c>
      <c r="AG28" s="48" t="e">
        <f>$AC28*Cost_Data!$C$8/1000</f>
        <v>#N/A</v>
      </c>
      <c r="AH28" s="48" t="e">
        <f>$AC28*Cost_Data!$C$7/1000</f>
        <v>#N/A</v>
      </c>
      <c r="AI28" s="48" t="e">
        <f>-Study_Period*((Cost_Data!$C$7+Cost_Data!$C$8)/1000)*$AC28-$AF28*Generic_Capital_PVRR_Multiplier</f>
        <v>#N/A</v>
      </c>
      <c r="AJ28" s="48" t="e">
        <f t="shared" si="5"/>
        <v>#N/A</v>
      </c>
      <c r="AK28" s="47" t="e">
        <f t="shared" si="6"/>
        <v>#N/A</v>
      </c>
      <c r="AL28" s="48" t="e">
        <f>$AC28*U28*Cost_Data!$B$3</f>
        <v>#N/A</v>
      </c>
      <c r="AM28" s="48" t="e">
        <f>$AC28*U28*Cost_Data!$B$8/1000</f>
        <v>#N/A</v>
      </c>
      <c r="AN28" s="48" t="e">
        <f>$AC28*U28*Cost_Data!$B$7/1000</f>
        <v>#N/A</v>
      </c>
      <c r="AO28" s="48" t="e">
        <f>-Study_Period*((Cost_Data!$B$7+Cost_Data!$B$8)*U28/1000)*$AC28-$AL28*Generic_Capital_PVRR_Multiplier</f>
        <v>#N/A</v>
      </c>
      <c r="AP28" s="48" t="e">
        <f t="shared" si="7"/>
        <v>#N/A</v>
      </c>
      <c r="AQ28" t="e">
        <f t="shared" si="0"/>
        <v>#N/A</v>
      </c>
      <c r="AR28" s="43">
        <v>0</v>
      </c>
      <c r="AS28">
        <v>150</v>
      </c>
      <c r="AT28">
        <f t="shared" si="8"/>
        <v>150</v>
      </c>
      <c r="AU28">
        <v>0</v>
      </c>
      <c r="AV28" t="s">
        <v>61</v>
      </c>
      <c r="AX28" t="str">
        <f t="shared" si="1"/>
        <v>TRUE</v>
      </c>
      <c r="AY28" t="b">
        <f t="shared" si="2"/>
        <v>1</v>
      </c>
      <c r="AZ28" t="str">
        <f t="shared" si="3"/>
        <v>Underground</v>
      </c>
    </row>
    <row r="29" spans="1:52" x14ac:dyDescent="0.25">
      <c r="A29" s="1">
        <v>35374685</v>
      </c>
      <c r="B29" s="1" t="s">
        <v>61</v>
      </c>
      <c r="C29" s="1" t="s">
        <v>31</v>
      </c>
      <c r="D29" s="1" t="s">
        <v>65</v>
      </c>
      <c r="E29" s="1" t="s">
        <v>66</v>
      </c>
      <c r="F29" s="1" t="s">
        <v>34</v>
      </c>
      <c r="G29" s="1" t="s">
        <v>54</v>
      </c>
      <c r="H29" s="1" t="s">
        <v>55</v>
      </c>
      <c r="I29" s="1" t="s">
        <v>56</v>
      </c>
      <c r="J29" s="1" t="s">
        <v>56</v>
      </c>
      <c r="K29" s="1">
        <v>37.517004360199998</v>
      </c>
      <c r="L29" s="1">
        <v>-119.834366307</v>
      </c>
      <c r="M29" s="1" t="s">
        <v>46</v>
      </c>
      <c r="N29" s="78"/>
      <c r="O29" s="17">
        <v>655</v>
      </c>
      <c r="P29" s="8">
        <v>0.118486331</v>
      </c>
      <c r="Q29" s="78"/>
      <c r="R29" s="11">
        <v>504</v>
      </c>
      <c r="S29" s="12">
        <v>5.3700063804564208E-3</v>
      </c>
      <c r="T29" s="13" t="s">
        <v>50</v>
      </c>
      <c r="U29" s="14">
        <v>1.7655340190903941</v>
      </c>
      <c r="V29" s="15">
        <v>1.4299242424242424</v>
      </c>
      <c r="W29" s="16">
        <v>0</v>
      </c>
      <c r="X29" s="16">
        <v>1.4299242424242424</v>
      </c>
      <c r="Y29" s="16">
        <v>0</v>
      </c>
      <c r="Z29" s="16">
        <v>0</v>
      </c>
      <c r="AA29" s="16">
        <v>0</v>
      </c>
      <c r="AB29" s="1"/>
      <c r="AC29" s="43" t="e">
        <f>INDEX(WF_Data!$B$2:$B$11172,MATCH('v3 Mitigation Alternatives'!$Q29,WF_Data!$A$2:$A$11172,0))</f>
        <v>#N/A</v>
      </c>
      <c r="AD29" s="43" t="e">
        <f>INDEX(WF_Data!$C$2:$C$11172,MATCH('v3 Mitigation Alternatives'!$Q29,WF_Data!$A$2:$A$11172,0))*11.41</f>
        <v>#N/A</v>
      </c>
      <c r="AE29" s="47" t="e">
        <f t="shared" si="4"/>
        <v>#N/A</v>
      </c>
      <c r="AF29" s="48" t="e">
        <f>$AC29*Cost_Data!$C$3</f>
        <v>#N/A</v>
      </c>
      <c r="AG29" s="48" t="e">
        <f>$AC29*Cost_Data!$C$8/1000</f>
        <v>#N/A</v>
      </c>
      <c r="AH29" s="48" t="e">
        <f>$AC29*Cost_Data!$C$7/1000</f>
        <v>#N/A</v>
      </c>
      <c r="AI29" s="48" t="e">
        <f>-Study_Period*((Cost_Data!$C$7+Cost_Data!$C$8)/1000)*$AC29-$AF29*Generic_Capital_PVRR_Multiplier</f>
        <v>#N/A</v>
      </c>
      <c r="AJ29" s="48" t="e">
        <f t="shared" si="5"/>
        <v>#N/A</v>
      </c>
      <c r="AK29" s="47" t="e">
        <f t="shared" si="6"/>
        <v>#N/A</v>
      </c>
      <c r="AL29" s="48" t="e">
        <f>$AC29*U29*Cost_Data!$B$3</f>
        <v>#N/A</v>
      </c>
      <c r="AM29" s="48" t="e">
        <f>$AC29*U29*Cost_Data!$B$8/1000</f>
        <v>#N/A</v>
      </c>
      <c r="AN29" s="48" t="e">
        <f>$AC29*U29*Cost_Data!$B$7/1000</f>
        <v>#N/A</v>
      </c>
      <c r="AO29" s="48" t="e">
        <f>-Study_Period*((Cost_Data!$B$7+Cost_Data!$B$8)*U29/1000)*$AC29-$AL29*Generic_Capital_PVRR_Multiplier</f>
        <v>#N/A</v>
      </c>
      <c r="AP29" s="48" t="e">
        <f t="shared" si="7"/>
        <v>#N/A</v>
      </c>
      <c r="AQ29" t="e">
        <f t="shared" si="0"/>
        <v>#N/A</v>
      </c>
      <c r="AR29" s="43">
        <v>0</v>
      </c>
      <c r="AS29">
        <v>150</v>
      </c>
      <c r="AT29">
        <f t="shared" si="8"/>
        <v>150</v>
      </c>
      <c r="AU29">
        <v>0</v>
      </c>
      <c r="AV29" t="s">
        <v>61</v>
      </c>
      <c r="AX29" t="str">
        <f t="shared" si="1"/>
        <v>TRUE</v>
      </c>
      <c r="AY29" t="b">
        <f t="shared" si="2"/>
        <v>1</v>
      </c>
      <c r="AZ29" t="str">
        <f t="shared" si="3"/>
        <v>Underground</v>
      </c>
    </row>
    <row r="30" spans="1:52" x14ac:dyDescent="0.25">
      <c r="A30" s="1">
        <v>35374684</v>
      </c>
      <c r="B30" s="1" t="s">
        <v>61</v>
      </c>
      <c r="C30" s="1" t="s">
        <v>31</v>
      </c>
      <c r="D30" s="1" t="s">
        <v>65</v>
      </c>
      <c r="E30" s="1" t="s">
        <v>66</v>
      </c>
      <c r="F30" s="1" t="s">
        <v>34</v>
      </c>
      <c r="G30" s="1" t="s">
        <v>54</v>
      </c>
      <c r="H30" s="1" t="s">
        <v>55</v>
      </c>
      <c r="I30" s="1" t="s">
        <v>56</v>
      </c>
      <c r="J30" s="1" t="s">
        <v>56</v>
      </c>
      <c r="K30" s="1">
        <v>37.517004360199998</v>
      </c>
      <c r="L30" s="1">
        <v>-119.834366307</v>
      </c>
      <c r="M30" s="1" t="s">
        <v>46</v>
      </c>
      <c r="N30" s="78"/>
      <c r="O30" s="17">
        <v>655</v>
      </c>
      <c r="P30" s="8">
        <v>0.118486331</v>
      </c>
      <c r="Q30" s="78"/>
      <c r="R30" s="11">
        <v>504</v>
      </c>
      <c r="S30" s="12">
        <v>5.3700063804564208E-3</v>
      </c>
      <c r="T30" s="13" t="s">
        <v>64</v>
      </c>
      <c r="U30" s="14">
        <v>1.7655340190903941</v>
      </c>
      <c r="V30" s="15">
        <v>1.4200757575757577</v>
      </c>
      <c r="W30" s="16">
        <v>0</v>
      </c>
      <c r="X30" s="16">
        <v>1.4200757575757577</v>
      </c>
      <c r="Y30" s="16">
        <v>0</v>
      </c>
      <c r="Z30" s="16">
        <v>0</v>
      </c>
      <c r="AA30" s="16">
        <v>0</v>
      </c>
      <c r="AB30" s="1"/>
      <c r="AC30" s="43" t="e">
        <f>INDEX(WF_Data!$B$2:$B$11172,MATCH('v3 Mitigation Alternatives'!$Q30,WF_Data!$A$2:$A$11172,0))</f>
        <v>#N/A</v>
      </c>
      <c r="AD30" s="43" t="e">
        <f>INDEX(WF_Data!$C$2:$C$11172,MATCH('v3 Mitigation Alternatives'!$Q30,WF_Data!$A$2:$A$11172,0))*11.41</f>
        <v>#N/A</v>
      </c>
      <c r="AE30" s="47" t="e">
        <f t="shared" si="4"/>
        <v>#N/A</v>
      </c>
      <c r="AF30" s="48" t="e">
        <f>$AC30*Cost_Data!$C$3</f>
        <v>#N/A</v>
      </c>
      <c r="AG30" s="48" t="e">
        <f>$AC30*Cost_Data!$C$8/1000</f>
        <v>#N/A</v>
      </c>
      <c r="AH30" s="48" t="e">
        <f>$AC30*Cost_Data!$C$7/1000</f>
        <v>#N/A</v>
      </c>
      <c r="AI30" s="48" t="e">
        <f>-Study_Period*((Cost_Data!$C$7+Cost_Data!$C$8)/1000)*$AC30-$AF30*Generic_Capital_PVRR_Multiplier</f>
        <v>#N/A</v>
      </c>
      <c r="AJ30" s="48" t="e">
        <f t="shared" si="5"/>
        <v>#N/A</v>
      </c>
      <c r="AK30" s="47" t="e">
        <f t="shared" si="6"/>
        <v>#N/A</v>
      </c>
      <c r="AL30" s="48" t="e">
        <f>$AC30*U30*Cost_Data!$B$3</f>
        <v>#N/A</v>
      </c>
      <c r="AM30" s="48" t="e">
        <f>$AC30*U30*Cost_Data!$B$8/1000</f>
        <v>#N/A</v>
      </c>
      <c r="AN30" s="48" t="e">
        <f>$AC30*U30*Cost_Data!$B$7/1000</f>
        <v>#N/A</v>
      </c>
      <c r="AO30" s="48" t="e">
        <f>-Study_Period*((Cost_Data!$B$7+Cost_Data!$B$8)*U30/1000)*$AC30-$AL30*Generic_Capital_PVRR_Multiplier</f>
        <v>#N/A</v>
      </c>
      <c r="AP30" s="48" t="e">
        <f t="shared" si="7"/>
        <v>#N/A</v>
      </c>
      <c r="AQ30" t="e">
        <f t="shared" si="0"/>
        <v>#N/A</v>
      </c>
      <c r="AR30" s="43">
        <v>0</v>
      </c>
      <c r="AS30">
        <v>150</v>
      </c>
      <c r="AT30">
        <f t="shared" si="8"/>
        <v>150</v>
      </c>
      <c r="AU30">
        <v>0</v>
      </c>
      <c r="AV30" t="s">
        <v>61</v>
      </c>
      <c r="AX30" t="str">
        <f t="shared" si="1"/>
        <v>TRUE</v>
      </c>
      <c r="AY30" t="b">
        <f t="shared" si="2"/>
        <v>1</v>
      </c>
      <c r="AZ30" t="str">
        <f t="shared" si="3"/>
        <v>Underground</v>
      </c>
    </row>
    <row r="31" spans="1:52" x14ac:dyDescent="0.25">
      <c r="A31" s="1">
        <v>35374683</v>
      </c>
      <c r="B31" s="1" t="s">
        <v>61</v>
      </c>
      <c r="C31" s="1" t="s">
        <v>31</v>
      </c>
      <c r="D31" s="1" t="s">
        <v>65</v>
      </c>
      <c r="E31" s="1" t="s">
        <v>66</v>
      </c>
      <c r="F31" s="1" t="s">
        <v>34</v>
      </c>
      <c r="G31" s="1" t="s">
        <v>54</v>
      </c>
      <c r="H31" s="1" t="s">
        <v>55</v>
      </c>
      <c r="I31" s="1" t="s">
        <v>56</v>
      </c>
      <c r="J31" s="1" t="s">
        <v>56</v>
      </c>
      <c r="K31" s="1">
        <v>37.512984861</v>
      </c>
      <c r="L31" s="1">
        <v>-119.84441581110001</v>
      </c>
      <c r="M31" s="1" t="s">
        <v>46</v>
      </c>
      <c r="N31" s="78"/>
      <c r="O31" s="17">
        <v>655</v>
      </c>
      <c r="P31" s="8">
        <v>0.118486331</v>
      </c>
      <c r="Q31" s="78"/>
      <c r="R31" s="11">
        <v>504</v>
      </c>
      <c r="S31" s="12">
        <v>5.3700063804564208E-3</v>
      </c>
      <c r="T31" s="13" t="s">
        <v>64</v>
      </c>
      <c r="U31" s="14">
        <v>1.7655340190903941</v>
      </c>
      <c r="V31" s="15">
        <v>1.1799242424242424</v>
      </c>
      <c r="W31" s="16">
        <v>0</v>
      </c>
      <c r="X31" s="16">
        <v>1.1799242424242424</v>
      </c>
      <c r="Y31" s="16">
        <v>0</v>
      </c>
      <c r="Z31" s="16">
        <v>0</v>
      </c>
      <c r="AA31" s="16">
        <v>0</v>
      </c>
      <c r="AB31" s="1"/>
      <c r="AC31" s="43" t="e">
        <f>INDEX(WF_Data!$B$2:$B$11172,MATCH('v3 Mitigation Alternatives'!$Q31,WF_Data!$A$2:$A$11172,0))</f>
        <v>#N/A</v>
      </c>
      <c r="AD31" s="43" t="e">
        <f>INDEX(WF_Data!$C$2:$C$11172,MATCH('v3 Mitigation Alternatives'!$Q31,WF_Data!$A$2:$A$11172,0))*11.41</f>
        <v>#N/A</v>
      </c>
      <c r="AE31" s="47" t="e">
        <f t="shared" si="4"/>
        <v>#N/A</v>
      </c>
      <c r="AF31" s="48" t="e">
        <f>$AC31*Cost_Data!$C$3</f>
        <v>#N/A</v>
      </c>
      <c r="AG31" s="48" t="e">
        <f>$AC31*Cost_Data!$C$8/1000</f>
        <v>#N/A</v>
      </c>
      <c r="AH31" s="48" t="e">
        <f>$AC31*Cost_Data!$C$7/1000</f>
        <v>#N/A</v>
      </c>
      <c r="AI31" s="48" t="e">
        <f>-Study_Period*((Cost_Data!$C$7+Cost_Data!$C$8)/1000)*$AC31-$AF31*Generic_Capital_PVRR_Multiplier</f>
        <v>#N/A</v>
      </c>
      <c r="AJ31" s="48" t="e">
        <f t="shared" si="5"/>
        <v>#N/A</v>
      </c>
      <c r="AK31" s="47" t="e">
        <f t="shared" si="6"/>
        <v>#N/A</v>
      </c>
      <c r="AL31" s="48" t="e">
        <f>$AC31*U31*Cost_Data!$B$3</f>
        <v>#N/A</v>
      </c>
      <c r="AM31" s="48" t="e">
        <f>$AC31*U31*Cost_Data!$B$8/1000</f>
        <v>#N/A</v>
      </c>
      <c r="AN31" s="48" t="e">
        <f>$AC31*U31*Cost_Data!$B$7/1000</f>
        <v>#N/A</v>
      </c>
      <c r="AO31" s="48" t="e">
        <f>-Study_Period*((Cost_Data!$B$7+Cost_Data!$B$8)*U31/1000)*$AC31-$AL31*Generic_Capital_PVRR_Multiplier</f>
        <v>#N/A</v>
      </c>
      <c r="AP31" s="48" t="e">
        <f t="shared" si="7"/>
        <v>#N/A</v>
      </c>
      <c r="AQ31" t="e">
        <f t="shared" si="0"/>
        <v>#N/A</v>
      </c>
      <c r="AR31" s="43">
        <v>0</v>
      </c>
      <c r="AS31">
        <v>150</v>
      </c>
      <c r="AT31">
        <f t="shared" si="8"/>
        <v>150</v>
      </c>
      <c r="AU31">
        <v>0</v>
      </c>
      <c r="AV31" t="s">
        <v>61</v>
      </c>
      <c r="AX31" t="str">
        <f t="shared" si="1"/>
        <v>TRUE</v>
      </c>
      <c r="AY31" t="b">
        <f t="shared" si="2"/>
        <v>1</v>
      </c>
      <c r="AZ31" t="str">
        <f t="shared" si="3"/>
        <v>Underground</v>
      </c>
    </row>
    <row r="32" spans="1:52" x14ac:dyDescent="0.25">
      <c r="A32" s="1">
        <v>35374682</v>
      </c>
      <c r="B32" s="1" t="s">
        <v>61</v>
      </c>
      <c r="C32" s="1" t="s">
        <v>31</v>
      </c>
      <c r="D32" s="1" t="s">
        <v>62</v>
      </c>
      <c r="E32" s="1" t="s">
        <v>63</v>
      </c>
      <c r="F32" s="1" t="s">
        <v>34</v>
      </c>
      <c r="G32" s="1" t="s">
        <v>54</v>
      </c>
      <c r="H32" s="1" t="s">
        <v>55</v>
      </c>
      <c r="I32" s="1" t="s">
        <v>56</v>
      </c>
      <c r="J32" s="1" t="s">
        <v>56</v>
      </c>
      <c r="K32" s="1">
        <v>37.541040979100003</v>
      </c>
      <c r="L32" s="1">
        <v>-119.9183635781</v>
      </c>
      <c r="M32" s="1" t="s">
        <v>46</v>
      </c>
      <c r="N32" s="78"/>
      <c r="O32" s="17">
        <v>655</v>
      </c>
      <c r="P32" s="8">
        <v>0.118486331</v>
      </c>
      <c r="Q32" s="78"/>
      <c r="R32" s="11">
        <v>504</v>
      </c>
      <c r="S32" s="12">
        <v>5.3700063804564208E-3</v>
      </c>
      <c r="T32" s="13" t="s">
        <v>64</v>
      </c>
      <c r="U32" s="14">
        <v>1.7655340190903941</v>
      </c>
      <c r="V32" s="15">
        <v>2.4500000000000002</v>
      </c>
      <c r="W32" s="16">
        <v>0</v>
      </c>
      <c r="X32" s="16">
        <v>2.4500000000000002</v>
      </c>
      <c r="Y32" s="16">
        <v>0</v>
      </c>
      <c r="Z32" s="16">
        <v>0</v>
      </c>
      <c r="AA32" s="16">
        <v>0</v>
      </c>
      <c r="AB32" s="1"/>
      <c r="AC32" s="43" t="e">
        <f>INDEX(WF_Data!$B$2:$B$11172,MATCH('v3 Mitigation Alternatives'!$Q32,WF_Data!$A$2:$A$11172,0))</f>
        <v>#N/A</v>
      </c>
      <c r="AD32" s="43" t="e">
        <f>INDEX(WF_Data!$C$2:$C$11172,MATCH('v3 Mitigation Alternatives'!$Q32,WF_Data!$A$2:$A$11172,0))*11.41</f>
        <v>#N/A</v>
      </c>
      <c r="AE32" s="47" t="e">
        <f t="shared" si="4"/>
        <v>#N/A</v>
      </c>
      <c r="AF32" s="48" t="e">
        <f>$AC32*Cost_Data!$C$3</f>
        <v>#N/A</v>
      </c>
      <c r="AG32" s="48" t="e">
        <f>$AC32*Cost_Data!$C$8/1000</f>
        <v>#N/A</v>
      </c>
      <c r="AH32" s="48" t="e">
        <f>$AC32*Cost_Data!$C$7/1000</f>
        <v>#N/A</v>
      </c>
      <c r="AI32" s="48" t="e">
        <f>-Study_Period*((Cost_Data!$C$7+Cost_Data!$C$8)/1000)*$AC32-$AF32*Generic_Capital_PVRR_Multiplier</f>
        <v>#N/A</v>
      </c>
      <c r="AJ32" s="48" t="e">
        <f t="shared" si="5"/>
        <v>#N/A</v>
      </c>
      <c r="AK32" s="47" t="e">
        <f t="shared" si="6"/>
        <v>#N/A</v>
      </c>
      <c r="AL32" s="48" t="e">
        <f>$AC32*U32*Cost_Data!$B$3</f>
        <v>#N/A</v>
      </c>
      <c r="AM32" s="48" t="e">
        <f>$AC32*U32*Cost_Data!$B$8/1000</f>
        <v>#N/A</v>
      </c>
      <c r="AN32" s="48" t="e">
        <f>$AC32*U32*Cost_Data!$B$7/1000</f>
        <v>#N/A</v>
      </c>
      <c r="AO32" s="48" t="e">
        <f>-Study_Period*((Cost_Data!$B$7+Cost_Data!$B$8)*U32/1000)*$AC32-$AL32*Generic_Capital_PVRR_Multiplier</f>
        <v>#N/A</v>
      </c>
      <c r="AP32" s="48" t="e">
        <f t="shared" si="7"/>
        <v>#N/A</v>
      </c>
      <c r="AQ32" t="e">
        <f t="shared" si="0"/>
        <v>#N/A</v>
      </c>
      <c r="AR32" s="43">
        <v>0</v>
      </c>
      <c r="AS32">
        <v>150</v>
      </c>
      <c r="AT32">
        <f t="shared" si="8"/>
        <v>150</v>
      </c>
      <c r="AU32">
        <v>0</v>
      </c>
      <c r="AV32" t="s">
        <v>61</v>
      </c>
      <c r="AX32" t="str">
        <f t="shared" si="1"/>
        <v>TRUE</v>
      </c>
      <c r="AY32" t="b">
        <f t="shared" si="2"/>
        <v>1</v>
      </c>
      <c r="AZ32" t="str">
        <f t="shared" si="3"/>
        <v>Underground</v>
      </c>
    </row>
    <row r="33" spans="1:52" x14ac:dyDescent="0.25">
      <c r="A33" s="1">
        <v>35374559</v>
      </c>
      <c r="B33" s="1" t="s">
        <v>61</v>
      </c>
      <c r="C33" s="1" t="s">
        <v>31</v>
      </c>
      <c r="D33" s="1" t="s">
        <v>62</v>
      </c>
      <c r="E33" s="1" t="s">
        <v>63</v>
      </c>
      <c r="F33" s="1" t="s">
        <v>34</v>
      </c>
      <c r="G33" s="1" t="s">
        <v>54</v>
      </c>
      <c r="H33" s="1" t="s">
        <v>55</v>
      </c>
      <c r="I33" s="1" t="s">
        <v>56</v>
      </c>
      <c r="J33" s="1" t="s">
        <v>56</v>
      </c>
      <c r="K33" s="1">
        <v>37.508668680900001</v>
      </c>
      <c r="L33" s="1">
        <v>-119.8727559742</v>
      </c>
      <c r="M33" s="1" t="s">
        <v>46</v>
      </c>
      <c r="N33" s="78"/>
      <c r="O33" s="17">
        <v>655</v>
      </c>
      <c r="P33" s="8">
        <v>0.118486331</v>
      </c>
      <c r="Q33" s="78"/>
      <c r="R33" s="11">
        <v>504</v>
      </c>
      <c r="S33" s="12">
        <v>5.3700063804564208E-3</v>
      </c>
      <c r="T33" s="13" t="s">
        <v>64</v>
      </c>
      <c r="U33" s="14">
        <v>1.7655340190903941</v>
      </c>
      <c r="V33" s="15">
        <v>1.7</v>
      </c>
      <c r="W33" s="16">
        <v>0</v>
      </c>
      <c r="X33" s="16">
        <v>1.7</v>
      </c>
      <c r="Y33" s="16">
        <v>0</v>
      </c>
      <c r="Z33" s="16">
        <v>0</v>
      </c>
      <c r="AA33" s="16">
        <v>0</v>
      </c>
      <c r="AB33" s="1"/>
      <c r="AC33" s="43" t="e">
        <f>INDEX(WF_Data!$B$2:$B$11172,MATCH('v3 Mitigation Alternatives'!$Q33,WF_Data!$A$2:$A$11172,0))</f>
        <v>#N/A</v>
      </c>
      <c r="AD33" s="43" t="e">
        <f>INDEX(WF_Data!$C$2:$C$11172,MATCH('v3 Mitigation Alternatives'!$Q33,WF_Data!$A$2:$A$11172,0))*11.41</f>
        <v>#N/A</v>
      </c>
      <c r="AE33" s="47" t="e">
        <f t="shared" si="4"/>
        <v>#N/A</v>
      </c>
      <c r="AF33" s="48" t="e">
        <f>$AC33*Cost_Data!$C$3</f>
        <v>#N/A</v>
      </c>
      <c r="AG33" s="48" t="e">
        <f>$AC33*Cost_Data!$C$8/1000</f>
        <v>#N/A</v>
      </c>
      <c r="AH33" s="48" t="e">
        <f>$AC33*Cost_Data!$C$7/1000</f>
        <v>#N/A</v>
      </c>
      <c r="AI33" s="48" t="e">
        <f>-Study_Period*((Cost_Data!$C$7+Cost_Data!$C$8)/1000)*$AC33-$AF33*Generic_Capital_PVRR_Multiplier</f>
        <v>#N/A</v>
      </c>
      <c r="AJ33" s="48" t="e">
        <f t="shared" si="5"/>
        <v>#N/A</v>
      </c>
      <c r="AK33" s="47" t="e">
        <f t="shared" si="6"/>
        <v>#N/A</v>
      </c>
      <c r="AL33" s="48" t="e">
        <f>$AC33*U33*Cost_Data!$B$3</f>
        <v>#N/A</v>
      </c>
      <c r="AM33" s="48" t="e">
        <f>$AC33*U33*Cost_Data!$B$8/1000</f>
        <v>#N/A</v>
      </c>
      <c r="AN33" s="48" t="e">
        <f>$AC33*U33*Cost_Data!$B$7/1000</f>
        <v>#N/A</v>
      </c>
      <c r="AO33" s="48" t="e">
        <f>-Study_Period*((Cost_Data!$B$7+Cost_Data!$B$8)*U33/1000)*$AC33-$AL33*Generic_Capital_PVRR_Multiplier</f>
        <v>#N/A</v>
      </c>
      <c r="AP33" s="48" t="e">
        <f t="shared" si="7"/>
        <v>#N/A</v>
      </c>
      <c r="AQ33" t="e">
        <f t="shared" si="0"/>
        <v>#N/A</v>
      </c>
      <c r="AR33" s="43">
        <v>0</v>
      </c>
      <c r="AS33">
        <v>150</v>
      </c>
      <c r="AT33">
        <f t="shared" si="8"/>
        <v>150</v>
      </c>
      <c r="AU33">
        <v>0</v>
      </c>
      <c r="AV33" t="s">
        <v>61</v>
      </c>
      <c r="AX33" t="str">
        <f t="shared" si="1"/>
        <v>TRUE</v>
      </c>
      <c r="AY33" t="b">
        <f t="shared" si="2"/>
        <v>1</v>
      </c>
      <c r="AZ33" t="str">
        <f t="shared" si="3"/>
        <v>Underground</v>
      </c>
    </row>
    <row r="34" spans="1:52" x14ac:dyDescent="0.25">
      <c r="A34" s="1">
        <v>35364022</v>
      </c>
      <c r="B34" s="1" t="s">
        <v>40</v>
      </c>
      <c r="C34" s="1" t="s">
        <v>41</v>
      </c>
      <c r="D34" s="1" t="s">
        <v>32</v>
      </c>
      <c r="E34" s="1" t="s">
        <v>33</v>
      </c>
      <c r="F34" s="1" t="s">
        <v>34</v>
      </c>
      <c r="G34" s="1" t="s">
        <v>57</v>
      </c>
      <c r="H34" s="1" t="s">
        <v>58</v>
      </c>
      <c r="I34" s="1" t="s">
        <v>67</v>
      </c>
      <c r="J34" s="1" t="s">
        <v>60</v>
      </c>
      <c r="K34" s="1">
        <v>36.348195193199999</v>
      </c>
      <c r="L34" s="1">
        <v>-121.3219887315</v>
      </c>
      <c r="M34" s="1" t="s">
        <v>46</v>
      </c>
      <c r="N34" s="78"/>
      <c r="O34" s="10">
        <v>2006</v>
      </c>
      <c r="P34" s="8">
        <v>8.9146750000000004E-3</v>
      </c>
      <c r="Q34" s="78"/>
      <c r="R34" s="11">
        <v>462</v>
      </c>
      <c r="S34" s="12">
        <v>6.0528953664915662E-3</v>
      </c>
      <c r="T34" s="13" t="s">
        <v>39</v>
      </c>
      <c r="U34" s="14">
        <v>1</v>
      </c>
      <c r="V34" s="15">
        <v>2.4</v>
      </c>
      <c r="W34" s="16">
        <v>0</v>
      </c>
      <c r="X34" s="16">
        <v>0</v>
      </c>
      <c r="Y34" s="16">
        <v>0</v>
      </c>
      <c r="Z34" s="16">
        <v>2.4</v>
      </c>
      <c r="AA34" s="16">
        <v>0</v>
      </c>
      <c r="AB34" s="1"/>
      <c r="AC34" s="43" t="e">
        <f>INDEX(WF_Data!$B$2:$B$11172,MATCH('v3 Mitigation Alternatives'!$Q34,WF_Data!$A$2:$A$11172,0))</f>
        <v>#N/A</v>
      </c>
      <c r="AD34" s="43" t="e">
        <f>INDEX(WF_Data!$C$2:$C$11172,MATCH('v3 Mitigation Alternatives'!$Q34,WF_Data!$A$2:$A$11172,0))*11.41</f>
        <v>#N/A</v>
      </c>
      <c r="AE34" s="47" t="e">
        <f t="shared" si="4"/>
        <v>#N/A</v>
      </c>
      <c r="AF34" s="48" t="e">
        <f>$AC34*Cost_Data!$C$3</f>
        <v>#N/A</v>
      </c>
      <c r="AG34" s="48" t="e">
        <f>$AC34*Cost_Data!$C$8/1000</f>
        <v>#N/A</v>
      </c>
      <c r="AH34" s="48" t="e">
        <f>$AC34*Cost_Data!$C$7/1000</f>
        <v>#N/A</v>
      </c>
      <c r="AI34" s="48" t="e">
        <f>-Study_Period*((Cost_Data!$C$7+Cost_Data!$C$8)/1000)*$AC34-$AF34*Generic_Capital_PVRR_Multiplier</f>
        <v>#N/A</v>
      </c>
      <c r="AJ34" s="48" t="e">
        <f t="shared" si="5"/>
        <v>#N/A</v>
      </c>
      <c r="AK34" s="47" t="e">
        <f t="shared" si="6"/>
        <v>#N/A</v>
      </c>
      <c r="AL34" s="48" t="e">
        <f>$AC34*U34*Cost_Data!$B$3</f>
        <v>#N/A</v>
      </c>
      <c r="AM34" s="48" t="e">
        <f>$AC34*U34*Cost_Data!$B$8/1000</f>
        <v>#N/A</v>
      </c>
      <c r="AN34" s="48" t="e">
        <f>$AC34*U34*Cost_Data!$B$7/1000</f>
        <v>#N/A</v>
      </c>
      <c r="AO34" s="48" t="e">
        <f>-Study_Period*((Cost_Data!$B$7+Cost_Data!$B$8)*U34/1000)*$AC34-$AL34*Generic_Capital_PVRR_Multiplier</f>
        <v>#N/A</v>
      </c>
      <c r="AP34" s="48" t="e">
        <f t="shared" si="7"/>
        <v>#N/A</v>
      </c>
      <c r="AQ34" t="e">
        <f t="shared" si="0"/>
        <v>#N/A</v>
      </c>
      <c r="AR34" s="43">
        <v>0</v>
      </c>
      <c r="AS34" t="s">
        <v>330</v>
      </c>
      <c r="AT34">
        <f t="shared" si="8"/>
        <v>0</v>
      </c>
      <c r="AU34">
        <v>0</v>
      </c>
      <c r="AV34" t="s">
        <v>114</v>
      </c>
      <c r="AW34" t="s">
        <v>348</v>
      </c>
      <c r="AX34" t="str">
        <f t="shared" si="1"/>
        <v>FALSE</v>
      </c>
      <c r="AY34" t="b">
        <f t="shared" si="2"/>
        <v>0</v>
      </c>
      <c r="AZ34" t="e">
        <f t="shared" si="3"/>
        <v>#N/A</v>
      </c>
    </row>
    <row r="35" spans="1:52" x14ac:dyDescent="0.25">
      <c r="A35" s="1">
        <v>35374455</v>
      </c>
      <c r="B35" s="1" t="s">
        <v>40</v>
      </c>
      <c r="C35" s="1" t="s">
        <v>41</v>
      </c>
      <c r="D35" s="1" t="s">
        <v>32</v>
      </c>
      <c r="E35" s="1" t="s">
        <v>33</v>
      </c>
      <c r="F35" s="1" t="s">
        <v>34</v>
      </c>
      <c r="G35" s="1" t="s">
        <v>35</v>
      </c>
      <c r="H35" s="1" t="s">
        <v>36</v>
      </c>
      <c r="I35" s="1" t="s">
        <v>68</v>
      </c>
      <c r="J35" s="1" t="s">
        <v>52</v>
      </c>
      <c r="K35" s="1">
        <v>39.833668951500002</v>
      </c>
      <c r="L35" s="1">
        <v>-121.84454886810001</v>
      </c>
      <c r="M35" s="1" t="s">
        <v>46</v>
      </c>
      <c r="N35" s="78"/>
      <c r="O35" s="17">
        <v>1137</v>
      </c>
      <c r="P35" s="8">
        <v>5.3762180999999999E-2</v>
      </c>
      <c r="Q35" s="78"/>
      <c r="R35" s="11">
        <v>434</v>
      </c>
      <c r="S35" s="12">
        <v>6.4304952538763649E-3</v>
      </c>
      <c r="T35" s="13" t="s">
        <v>64</v>
      </c>
      <c r="U35" s="14">
        <v>1.1562671084610634</v>
      </c>
      <c r="V35" s="15">
        <v>10</v>
      </c>
      <c r="W35" s="16">
        <v>0</v>
      </c>
      <c r="X35" s="16">
        <v>0</v>
      </c>
      <c r="Y35" s="16">
        <v>0</v>
      </c>
      <c r="Z35" s="16">
        <v>0</v>
      </c>
      <c r="AA35" s="16">
        <v>10</v>
      </c>
      <c r="AB35" s="1"/>
      <c r="AC35" s="43" t="e">
        <f>INDEX(WF_Data!$B$2:$B$11172,MATCH('v3 Mitigation Alternatives'!$Q35,WF_Data!$A$2:$A$11172,0))</f>
        <v>#N/A</v>
      </c>
      <c r="AD35" s="43" t="e">
        <f>INDEX(WF_Data!$C$2:$C$11172,MATCH('v3 Mitigation Alternatives'!$Q35,WF_Data!$A$2:$A$11172,0))*11.41</f>
        <v>#N/A</v>
      </c>
      <c r="AE35" s="47" t="e">
        <f t="shared" si="4"/>
        <v>#N/A</v>
      </c>
      <c r="AF35" s="48" t="e">
        <f>$AC35*Cost_Data!$C$3</f>
        <v>#N/A</v>
      </c>
      <c r="AG35" s="48" t="e">
        <f>$AC35*Cost_Data!$C$8/1000</f>
        <v>#N/A</v>
      </c>
      <c r="AH35" s="48" t="e">
        <f>$AC35*Cost_Data!$C$7/1000</f>
        <v>#N/A</v>
      </c>
      <c r="AI35" s="48" t="e">
        <f>-Study_Period*((Cost_Data!$C$7+Cost_Data!$C$8)/1000)*$AC35-$AF35*Generic_Capital_PVRR_Multiplier</f>
        <v>#N/A</v>
      </c>
      <c r="AJ35" s="48" t="e">
        <f t="shared" si="5"/>
        <v>#N/A</v>
      </c>
      <c r="AK35" s="47" t="e">
        <f t="shared" si="6"/>
        <v>#N/A</v>
      </c>
      <c r="AL35" s="48" t="e">
        <f>$AC35*U35*Cost_Data!$B$3</f>
        <v>#N/A</v>
      </c>
      <c r="AM35" s="48" t="e">
        <f>$AC35*U35*Cost_Data!$B$8/1000</f>
        <v>#N/A</v>
      </c>
      <c r="AN35" s="48" t="e">
        <f>$AC35*U35*Cost_Data!$B$7/1000</f>
        <v>#N/A</v>
      </c>
      <c r="AO35" s="48" t="e">
        <f>-Study_Period*((Cost_Data!$B$7+Cost_Data!$B$8)*U35/1000)*$AC35-$AL35*Generic_Capital_PVRR_Multiplier</f>
        <v>#N/A</v>
      </c>
      <c r="AP35" s="48" t="e">
        <f t="shared" si="7"/>
        <v>#N/A</v>
      </c>
      <c r="AQ35" t="e">
        <f t="shared" si="0"/>
        <v>#N/A</v>
      </c>
      <c r="AR35" s="43">
        <v>5</v>
      </c>
      <c r="AS35">
        <v>150</v>
      </c>
      <c r="AT35">
        <f t="shared" si="8"/>
        <v>150</v>
      </c>
      <c r="AU35">
        <v>374</v>
      </c>
      <c r="AV35" t="s">
        <v>114</v>
      </c>
      <c r="AW35" t="s">
        <v>348</v>
      </c>
      <c r="AX35" t="str">
        <f t="shared" si="1"/>
        <v>FALSE</v>
      </c>
      <c r="AY35" t="b">
        <f t="shared" si="2"/>
        <v>1</v>
      </c>
      <c r="AZ35" t="e">
        <f t="shared" si="3"/>
        <v>#N/A</v>
      </c>
    </row>
    <row r="36" spans="1:52" x14ac:dyDescent="0.25">
      <c r="A36" s="1">
        <v>35374454</v>
      </c>
      <c r="B36" s="1" t="s">
        <v>40</v>
      </c>
      <c r="C36" s="1" t="s">
        <v>41</v>
      </c>
      <c r="D36" s="1" t="s">
        <v>32</v>
      </c>
      <c r="E36" s="1" t="s">
        <v>33</v>
      </c>
      <c r="F36" s="1" t="s">
        <v>34</v>
      </c>
      <c r="G36" s="1" t="s">
        <v>35</v>
      </c>
      <c r="H36" s="1" t="s">
        <v>36</v>
      </c>
      <c r="I36" s="1" t="s">
        <v>68</v>
      </c>
      <c r="J36" s="1" t="s">
        <v>52</v>
      </c>
      <c r="K36" s="1">
        <v>39.832963073599998</v>
      </c>
      <c r="L36" s="1">
        <v>-121.84437578009999</v>
      </c>
      <c r="M36" s="1" t="s">
        <v>46</v>
      </c>
      <c r="N36" s="78"/>
      <c r="O36" s="17">
        <v>1137</v>
      </c>
      <c r="P36" s="8">
        <v>5.3762180999999999E-2</v>
      </c>
      <c r="Q36" s="78"/>
      <c r="R36" s="11">
        <v>434</v>
      </c>
      <c r="S36" s="12">
        <v>6.4304952538763649E-3</v>
      </c>
      <c r="T36" s="13" t="s">
        <v>39</v>
      </c>
      <c r="U36" s="14">
        <v>1.1562671084610634</v>
      </c>
      <c r="V36" s="15">
        <v>10</v>
      </c>
      <c r="W36" s="16">
        <v>0</v>
      </c>
      <c r="X36" s="16">
        <v>0</v>
      </c>
      <c r="Y36" s="16">
        <v>0</v>
      </c>
      <c r="Z36" s="16">
        <v>10</v>
      </c>
      <c r="AA36" s="16">
        <v>0</v>
      </c>
      <c r="AB36" s="1"/>
      <c r="AC36" s="43" t="e">
        <f>INDEX(WF_Data!$B$2:$B$11172,MATCH('v3 Mitigation Alternatives'!$Q36,WF_Data!$A$2:$A$11172,0))</f>
        <v>#N/A</v>
      </c>
      <c r="AD36" s="43" t="e">
        <f>INDEX(WF_Data!$C$2:$C$11172,MATCH('v3 Mitigation Alternatives'!$Q36,WF_Data!$A$2:$A$11172,0))*11.41</f>
        <v>#N/A</v>
      </c>
      <c r="AE36" s="47" t="e">
        <f t="shared" si="4"/>
        <v>#N/A</v>
      </c>
      <c r="AF36" s="48" t="e">
        <f>$AC36*Cost_Data!$C$3</f>
        <v>#N/A</v>
      </c>
      <c r="AG36" s="48" t="e">
        <f>$AC36*Cost_Data!$C$8/1000</f>
        <v>#N/A</v>
      </c>
      <c r="AH36" s="48" t="e">
        <f>$AC36*Cost_Data!$C$7/1000</f>
        <v>#N/A</v>
      </c>
      <c r="AI36" s="48" t="e">
        <f>-Study_Period*((Cost_Data!$C$7+Cost_Data!$C$8)/1000)*$AC36-$AF36*Generic_Capital_PVRR_Multiplier</f>
        <v>#N/A</v>
      </c>
      <c r="AJ36" s="48" t="e">
        <f t="shared" si="5"/>
        <v>#N/A</v>
      </c>
      <c r="AK36" s="47" t="e">
        <f t="shared" si="6"/>
        <v>#N/A</v>
      </c>
      <c r="AL36" s="48" t="e">
        <f>$AC36*U36*Cost_Data!$B$3</f>
        <v>#N/A</v>
      </c>
      <c r="AM36" s="48" t="e">
        <f>$AC36*U36*Cost_Data!$B$8/1000</f>
        <v>#N/A</v>
      </c>
      <c r="AN36" s="48" t="e">
        <f>$AC36*U36*Cost_Data!$B$7/1000</f>
        <v>#N/A</v>
      </c>
      <c r="AO36" s="48" t="e">
        <f>-Study_Period*((Cost_Data!$B$7+Cost_Data!$B$8)*U36/1000)*$AC36-$AL36*Generic_Capital_PVRR_Multiplier</f>
        <v>#N/A</v>
      </c>
      <c r="AP36" s="48" t="e">
        <f t="shared" si="7"/>
        <v>#N/A</v>
      </c>
      <c r="AQ36" t="e">
        <f t="shared" si="0"/>
        <v>#N/A</v>
      </c>
      <c r="AR36" s="43">
        <v>5</v>
      </c>
      <c r="AS36">
        <v>150</v>
      </c>
      <c r="AT36">
        <f t="shared" si="8"/>
        <v>150</v>
      </c>
      <c r="AU36">
        <v>374</v>
      </c>
      <c r="AV36" t="s">
        <v>114</v>
      </c>
      <c r="AW36" t="s">
        <v>348</v>
      </c>
      <c r="AX36" t="str">
        <f t="shared" si="1"/>
        <v>FALSE</v>
      </c>
      <c r="AY36" t="b">
        <f t="shared" si="2"/>
        <v>1</v>
      </c>
      <c r="AZ36" t="e">
        <f t="shared" si="3"/>
        <v>#N/A</v>
      </c>
    </row>
    <row r="37" spans="1:52" x14ac:dyDescent="0.25">
      <c r="A37" s="1">
        <v>35374444</v>
      </c>
      <c r="B37" s="1" t="s">
        <v>40</v>
      </c>
      <c r="C37" s="1" t="s">
        <v>41</v>
      </c>
      <c r="D37" s="1" t="s">
        <v>32</v>
      </c>
      <c r="E37" s="1" t="s">
        <v>33</v>
      </c>
      <c r="F37" s="1" t="s">
        <v>34</v>
      </c>
      <c r="G37" s="1" t="s">
        <v>35</v>
      </c>
      <c r="H37" s="1" t="s">
        <v>36</v>
      </c>
      <c r="I37" s="1" t="s">
        <v>68</v>
      </c>
      <c r="J37" s="1" t="s">
        <v>52</v>
      </c>
      <c r="K37" s="1">
        <v>39.831626892089844</v>
      </c>
      <c r="L37" s="1">
        <v>-121.84434509277344</v>
      </c>
      <c r="M37" s="1" t="s">
        <v>46</v>
      </c>
      <c r="N37" s="78"/>
      <c r="O37" s="17">
        <v>1137</v>
      </c>
      <c r="P37" s="8">
        <v>5.3762180999999999E-2</v>
      </c>
      <c r="Q37" s="78"/>
      <c r="R37" s="11">
        <v>434</v>
      </c>
      <c r="S37" s="12">
        <v>6.4304952538763649E-3</v>
      </c>
      <c r="T37" s="13" t="s">
        <v>39</v>
      </c>
      <c r="U37" s="14">
        <v>1.1562671084610634</v>
      </c>
      <c r="V37" s="15">
        <v>8.6600378787878789</v>
      </c>
      <c r="W37" s="16">
        <v>0</v>
      </c>
      <c r="X37" s="16">
        <v>0</v>
      </c>
      <c r="Y37" s="16">
        <v>0</v>
      </c>
      <c r="Z37" s="16">
        <v>8.6600378787878789</v>
      </c>
      <c r="AA37" s="16">
        <v>0</v>
      </c>
      <c r="AB37" s="1"/>
      <c r="AC37" s="43" t="e">
        <f>INDEX(WF_Data!$B$2:$B$11172,MATCH('v3 Mitigation Alternatives'!$Q37,WF_Data!$A$2:$A$11172,0))</f>
        <v>#N/A</v>
      </c>
      <c r="AD37" s="43" t="e">
        <f>INDEX(WF_Data!$C$2:$C$11172,MATCH('v3 Mitigation Alternatives'!$Q37,WF_Data!$A$2:$A$11172,0))*11.41</f>
        <v>#N/A</v>
      </c>
      <c r="AE37" s="47" t="e">
        <f t="shared" si="4"/>
        <v>#N/A</v>
      </c>
      <c r="AF37" s="48" t="e">
        <f>$AC37*Cost_Data!$C$3</f>
        <v>#N/A</v>
      </c>
      <c r="AG37" s="48" t="e">
        <f>$AC37*Cost_Data!$C$8/1000</f>
        <v>#N/A</v>
      </c>
      <c r="AH37" s="48" t="e">
        <f>$AC37*Cost_Data!$C$7/1000</f>
        <v>#N/A</v>
      </c>
      <c r="AI37" s="48" t="e">
        <f>-Study_Period*((Cost_Data!$C$7+Cost_Data!$C$8)/1000)*$AC37-$AF37*Generic_Capital_PVRR_Multiplier</f>
        <v>#N/A</v>
      </c>
      <c r="AJ37" s="48" t="e">
        <f t="shared" si="5"/>
        <v>#N/A</v>
      </c>
      <c r="AK37" s="47" t="e">
        <f t="shared" si="6"/>
        <v>#N/A</v>
      </c>
      <c r="AL37" s="48" t="e">
        <f>$AC37*U37*Cost_Data!$B$3</f>
        <v>#N/A</v>
      </c>
      <c r="AM37" s="48" t="e">
        <f>$AC37*U37*Cost_Data!$B$8/1000</f>
        <v>#N/A</v>
      </c>
      <c r="AN37" s="48" t="e">
        <f>$AC37*U37*Cost_Data!$B$7/1000</f>
        <v>#N/A</v>
      </c>
      <c r="AO37" s="48" t="e">
        <f>-Study_Period*((Cost_Data!$B$7+Cost_Data!$B$8)*U37/1000)*$AC37-$AL37*Generic_Capital_PVRR_Multiplier</f>
        <v>#N/A</v>
      </c>
      <c r="AP37" s="48" t="e">
        <f t="shared" si="7"/>
        <v>#N/A</v>
      </c>
      <c r="AQ37" t="e">
        <f t="shared" si="0"/>
        <v>#N/A</v>
      </c>
      <c r="AR37" s="43">
        <v>5</v>
      </c>
      <c r="AS37">
        <v>150</v>
      </c>
      <c r="AT37">
        <f t="shared" si="8"/>
        <v>150</v>
      </c>
      <c r="AU37">
        <v>374</v>
      </c>
      <c r="AV37" t="s">
        <v>114</v>
      </c>
      <c r="AW37" t="s">
        <v>348</v>
      </c>
      <c r="AX37" t="str">
        <f t="shared" si="1"/>
        <v>FALSE</v>
      </c>
      <c r="AY37" t="b">
        <f t="shared" si="2"/>
        <v>1</v>
      </c>
      <c r="AZ37" t="e">
        <f t="shared" si="3"/>
        <v>#N/A</v>
      </c>
    </row>
    <row r="38" spans="1:52" x14ac:dyDescent="0.25">
      <c r="A38" s="1">
        <v>35396304</v>
      </c>
      <c r="B38" s="1" t="s">
        <v>40</v>
      </c>
      <c r="C38" s="1" t="s">
        <v>41</v>
      </c>
      <c r="D38" s="1" t="s">
        <v>32</v>
      </c>
      <c r="E38" s="1" t="s">
        <v>33</v>
      </c>
      <c r="F38" s="1" t="s">
        <v>34</v>
      </c>
      <c r="G38" s="1" t="s">
        <v>47</v>
      </c>
      <c r="H38" s="1" t="s">
        <v>36</v>
      </c>
      <c r="I38" s="1" t="s">
        <v>72</v>
      </c>
      <c r="J38" s="1" t="s">
        <v>73</v>
      </c>
      <c r="K38" s="1">
        <v>39.190361009999997</v>
      </c>
      <c r="L38" s="1">
        <v>-121.0028139289</v>
      </c>
      <c r="M38" s="1" t="s">
        <v>46</v>
      </c>
      <c r="N38" s="78"/>
      <c r="O38" s="10">
        <v>2157</v>
      </c>
      <c r="P38" s="8">
        <v>5.9168679999999996E-3</v>
      </c>
      <c r="Q38" s="78"/>
      <c r="R38" s="11">
        <v>429</v>
      </c>
      <c r="S38" s="12">
        <v>6.5825096072780302E-3</v>
      </c>
      <c r="T38" s="13" t="s">
        <v>50</v>
      </c>
      <c r="U38" s="14">
        <v>1.0850013672403855</v>
      </c>
      <c r="V38" s="15">
        <v>2.2400000000000002</v>
      </c>
      <c r="W38" s="16">
        <v>0</v>
      </c>
      <c r="X38" s="16">
        <v>0</v>
      </c>
      <c r="Y38" s="16">
        <v>2.2400000000000002</v>
      </c>
      <c r="Z38" s="16">
        <v>0</v>
      </c>
      <c r="AA38" s="16">
        <v>0</v>
      </c>
      <c r="AB38" s="1"/>
      <c r="AC38" s="43" t="e">
        <f>INDEX(WF_Data!$B$2:$B$11172,MATCH('v3 Mitigation Alternatives'!$Q38,WF_Data!$A$2:$A$11172,0))</f>
        <v>#N/A</v>
      </c>
      <c r="AD38" s="43" t="e">
        <f>INDEX(WF_Data!$C$2:$C$11172,MATCH('v3 Mitigation Alternatives'!$Q38,WF_Data!$A$2:$A$11172,0))*11.41</f>
        <v>#N/A</v>
      </c>
      <c r="AE38" s="47" t="e">
        <f t="shared" si="4"/>
        <v>#N/A</v>
      </c>
      <c r="AF38" s="48" t="e">
        <f>$AC38*Cost_Data!$C$3</f>
        <v>#N/A</v>
      </c>
      <c r="AG38" s="48" t="e">
        <f>$AC38*Cost_Data!$C$8/1000</f>
        <v>#N/A</v>
      </c>
      <c r="AH38" s="48" t="e">
        <f>$AC38*Cost_Data!$C$7/1000</f>
        <v>#N/A</v>
      </c>
      <c r="AI38" s="48" t="e">
        <f>-Study_Period*((Cost_Data!$C$7+Cost_Data!$C$8)/1000)*$AC38-$AF38*Generic_Capital_PVRR_Multiplier</f>
        <v>#N/A</v>
      </c>
      <c r="AJ38" s="48" t="e">
        <f t="shared" si="5"/>
        <v>#N/A</v>
      </c>
      <c r="AK38" s="47" t="e">
        <f t="shared" si="6"/>
        <v>#N/A</v>
      </c>
      <c r="AL38" s="48" t="e">
        <f>$AC38*U38*Cost_Data!$B$3</f>
        <v>#N/A</v>
      </c>
      <c r="AM38" s="48" t="e">
        <f>$AC38*U38*Cost_Data!$B$8/1000</f>
        <v>#N/A</v>
      </c>
      <c r="AN38" s="48" t="e">
        <f>$AC38*U38*Cost_Data!$B$7/1000</f>
        <v>#N/A</v>
      </c>
      <c r="AO38" s="48" t="e">
        <f>-Study_Period*((Cost_Data!$B$7+Cost_Data!$B$8)*U38/1000)*$AC38-$AL38*Generic_Capital_PVRR_Multiplier</f>
        <v>#N/A</v>
      </c>
      <c r="AP38" s="48" t="e">
        <f t="shared" si="7"/>
        <v>#N/A</v>
      </c>
      <c r="AQ38" t="e">
        <f t="shared" si="0"/>
        <v>#N/A</v>
      </c>
      <c r="AR38" s="43">
        <v>3.3333333333333299</v>
      </c>
      <c r="AS38">
        <v>150</v>
      </c>
      <c r="AT38">
        <f t="shared" si="8"/>
        <v>150</v>
      </c>
      <c r="AU38">
        <v>0</v>
      </c>
      <c r="AV38" t="b">
        <v>1</v>
      </c>
      <c r="AX38" t="str">
        <f t="shared" si="1"/>
        <v>TRUE</v>
      </c>
      <c r="AY38" t="b">
        <f t="shared" si="2"/>
        <v>1</v>
      </c>
      <c r="AZ38" t="e">
        <f t="shared" si="3"/>
        <v>#N/A</v>
      </c>
    </row>
    <row r="39" spans="1:52" x14ac:dyDescent="0.25">
      <c r="A39" s="1">
        <v>35392779</v>
      </c>
      <c r="B39" s="1" t="s">
        <v>40</v>
      </c>
      <c r="C39" s="1" t="s">
        <v>41</v>
      </c>
      <c r="D39" s="1" t="s">
        <v>32</v>
      </c>
      <c r="E39" s="1" t="s">
        <v>33</v>
      </c>
      <c r="F39" s="1" t="s">
        <v>34</v>
      </c>
      <c r="G39" s="1" t="s">
        <v>47</v>
      </c>
      <c r="H39" s="1" t="s">
        <v>36</v>
      </c>
      <c r="I39" s="1" t="s">
        <v>72</v>
      </c>
      <c r="J39" s="1" t="s">
        <v>73</v>
      </c>
      <c r="K39" s="1">
        <v>39.198518796800002</v>
      </c>
      <c r="L39" s="1">
        <v>-121.0106041193</v>
      </c>
      <c r="M39" s="1" t="s">
        <v>46</v>
      </c>
      <c r="N39" s="78"/>
      <c r="O39" s="10">
        <v>2157</v>
      </c>
      <c r="P39" s="8">
        <v>5.9168679999999996E-3</v>
      </c>
      <c r="Q39" s="78"/>
      <c r="R39" s="11">
        <v>429</v>
      </c>
      <c r="S39" s="12">
        <v>6.5825096072780302E-3</v>
      </c>
      <c r="T39" s="13" t="s">
        <v>50</v>
      </c>
      <c r="U39" s="14">
        <v>1.0850013672403855</v>
      </c>
      <c r="V39" s="15">
        <v>3.0700000000000003</v>
      </c>
      <c r="W39" s="16">
        <v>0</v>
      </c>
      <c r="X39" s="16">
        <v>0</v>
      </c>
      <c r="Y39" s="16">
        <v>0</v>
      </c>
      <c r="Z39" s="16">
        <v>3.0700000000000003</v>
      </c>
      <c r="AA39" s="16">
        <v>0</v>
      </c>
      <c r="AB39" s="1"/>
      <c r="AC39" s="43" t="e">
        <f>INDEX(WF_Data!$B$2:$B$11172,MATCH('v3 Mitigation Alternatives'!$Q39,WF_Data!$A$2:$A$11172,0))</f>
        <v>#N/A</v>
      </c>
      <c r="AD39" s="43" t="e">
        <f>INDEX(WF_Data!$C$2:$C$11172,MATCH('v3 Mitigation Alternatives'!$Q39,WF_Data!$A$2:$A$11172,0))*11.41</f>
        <v>#N/A</v>
      </c>
      <c r="AE39" s="47" t="e">
        <f t="shared" si="4"/>
        <v>#N/A</v>
      </c>
      <c r="AF39" s="48" t="e">
        <f>$AC39*Cost_Data!$C$3</f>
        <v>#N/A</v>
      </c>
      <c r="AG39" s="48" t="e">
        <f>$AC39*Cost_Data!$C$8/1000</f>
        <v>#N/A</v>
      </c>
      <c r="AH39" s="48" t="e">
        <f>$AC39*Cost_Data!$C$7/1000</f>
        <v>#N/A</v>
      </c>
      <c r="AI39" s="48" t="e">
        <f>-Study_Period*((Cost_Data!$C$7+Cost_Data!$C$8)/1000)*$AC39-$AF39*Generic_Capital_PVRR_Multiplier</f>
        <v>#N/A</v>
      </c>
      <c r="AJ39" s="48" t="e">
        <f t="shared" si="5"/>
        <v>#N/A</v>
      </c>
      <c r="AK39" s="47" t="e">
        <f t="shared" si="6"/>
        <v>#N/A</v>
      </c>
      <c r="AL39" s="48" t="e">
        <f>$AC39*U39*Cost_Data!$B$3</f>
        <v>#N/A</v>
      </c>
      <c r="AM39" s="48" t="e">
        <f>$AC39*U39*Cost_Data!$B$8/1000</f>
        <v>#N/A</v>
      </c>
      <c r="AN39" s="48" t="e">
        <f>$AC39*U39*Cost_Data!$B$7/1000</f>
        <v>#N/A</v>
      </c>
      <c r="AO39" s="48" t="e">
        <f>-Study_Period*((Cost_Data!$B$7+Cost_Data!$B$8)*U39/1000)*$AC39-$AL39*Generic_Capital_PVRR_Multiplier</f>
        <v>#N/A</v>
      </c>
      <c r="AP39" s="48" t="e">
        <f t="shared" si="7"/>
        <v>#N/A</v>
      </c>
      <c r="AQ39" t="e">
        <f t="shared" si="0"/>
        <v>#N/A</v>
      </c>
      <c r="AR39" s="43">
        <v>3.3333333333333299</v>
      </c>
      <c r="AS39">
        <v>150</v>
      </c>
      <c r="AT39">
        <f t="shared" si="8"/>
        <v>150</v>
      </c>
      <c r="AU39">
        <v>0</v>
      </c>
      <c r="AV39" t="b">
        <v>1</v>
      </c>
      <c r="AX39" t="str">
        <f t="shared" si="1"/>
        <v>TRUE</v>
      </c>
      <c r="AY39" t="b">
        <f t="shared" si="2"/>
        <v>1</v>
      </c>
      <c r="AZ39" t="e">
        <f t="shared" si="3"/>
        <v>#N/A</v>
      </c>
    </row>
    <row r="40" spans="1:52" x14ac:dyDescent="0.25">
      <c r="A40" s="1">
        <v>35392778</v>
      </c>
      <c r="B40" s="1" t="s">
        <v>40</v>
      </c>
      <c r="C40" s="1" t="s">
        <v>41</v>
      </c>
      <c r="D40" s="1" t="s">
        <v>32</v>
      </c>
      <c r="E40" s="1" t="s">
        <v>33</v>
      </c>
      <c r="F40" s="1" t="s">
        <v>34</v>
      </c>
      <c r="G40" s="1" t="s">
        <v>47</v>
      </c>
      <c r="H40" s="1" t="s">
        <v>36</v>
      </c>
      <c r="I40" s="1" t="s">
        <v>72</v>
      </c>
      <c r="J40" s="1" t="s">
        <v>73</v>
      </c>
      <c r="K40" s="1">
        <v>39.198902387399997</v>
      </c>
      <c r="L40" s="1">
        <v>-121.010557922</v>
      </c>
      <c r="M40" s="1" t="s">
        <v>46</v>
      </c>
      <c r="N40" s="78"/>
      <c r="O40" s="10">
        <v>2157</v>
      </c>
      <c r="P40" s="8">
        <v>5.9168679999999996E-3</v>
      </c>
      <c r="Q40" s="78"/>
      <c r="R40" s="11">
        <v>429</v>
      </c>
      <c r="S40" s="12">
        <v>6.5825096072780302E-3</v>
      </c>
      <c r="T40" s="13" t="s">
        <v>50</v>
      </c>
      <c r="U40" s="14">
        <v>1.0850013672403855</v>
      </c>
      <c r="V40" s="15">
        <v>1.48</v>
      </c>
      <c r="W40" s="16">
        <v>0</v>
      </c>
      <c r="X40" s="16">
        <v>0</v>
      </c>
      <c r="Y40" s="16">
        <v>0</v>
      </c>
      <c r="Z40" s="16">
        <v>1.48</v>
      </c>
      <c r="AA40" s="16">
        <v>0</v>
      </c>
      <c r="AB40" s="1"/>
      <c r="AC40" s="43" t="e">
        <f>INDEX(WF_Data!$B$2:$B$11172,MATCH('v3 Mitigation Alternatives'!$Q40,WF_Data!$A$2:$A$11172,0))</f>
        <v>#N/A</v>
      </c>
      <c r="AD40" s="43" t="e">
        <f>INDEX(WF_Data!$C$2:$C$11172,MATCH('v3 Mitigation Alternatives'!$Q40,WF_Data!$A$2:$A$11172,0))*11.41</f>
        <v>#N/A</v>
      </c>
      <c r="AE40" s="47" t="e">
        <f t="shared" si="4"/>
        <v>#N/A</v>
      </c>
      <c r="AF40" s="48" t="e">
        <f>$AC40*Cost_Data!$C$3</f>
        <v>#N/A</v>
      </c>
      <c r="AG40" s="48" t="e">
        <f>$AC40*Cost_Data!$C$8/1000</f>
        <v>#N/A</v>
      </c>
      <c r="AH40" s="48" t="e">
        <f>$AC40*Cost_Data!$C$7/1000</f>
        <v>#N/A</v>
      </c>
      <c r="AI40" s="48" t="e">
        <f>-Study_Period*((Cost_Data!$C$7+Cost_Data!$C$8)/1000)*$AC40-$AF40*Generic_Capital_PVRR_Multiplier</f>
        <v>#N/A</v>
      </c>
      <c r="AJ40" s="48" t="e">
        <f t="shared" si="5"/>
        <v>#N/A</v>
      </c>
      <c r="AK40" s="47" t="e">
        <f t="shared" si="6"/>
        <v>#N/A</v>
      </c>
      <c r="AL40" s="48" t="e">
        <f>$AC40*U40*Cost_Data!$B$3</f>
        <v>#N/A</v>
      </c>
      <c r="AM40" s="48" t="e">
        <f>$AC40*U40*Cost_Data!$B$8/1000</f>
        <v>#N/A</v>
      </c>
      <c r="AN40" s="48" t="e">
        <f>$AC40*U40*Cost_Data!$B$7/1000</f>
        <v>#N/A</v>
      </c>
      <c r="AO40" s="48" t="e">
        <f>-Study_Period*((Cost_Data!$B$7+Cost_Data!$B$8)*U40/1000)*$AC40-$AL40*Generic_Capital_PVRR_Multiplier</f>
        <v>#N/A</v>
      </c>
      <c r="AP40" s="48" t="e">
        <f t="shared" si="7"/>
        <v>#N/A</v>
      </c>
      <c r="AQ40" t="e">
        <f t="shared" si="0"/>
        <v>#N/A</v>
      </c>
      <c r="AR40" s="43">
        <v>3.3333333333333299</v>
      </c>
      <c r="AS40">
        <v>150</v>
      </c>
      <c r="AT40">
        <f t="shared" si="8"/>
        <v>150</v>
      </c>
      <c r="AU40">
        <v>0</v>
      </c>
      <c r="AV40" t="b">
        <v>1</v>
      </c>
      <c r="AX40" t="str">
        <f t="shared" si="1"/>
        <v>TRUE</v>
      </c>
      <c r="AY40" t="b">
        <f t="shared" si="2"/>
        <v>1</v>
      </c>
      <c r="AZ40" t="e">
        <f t="shared" si="3"/>
        <v>#N/A</v>
      </c>
    </row>
    <row r="41" spans="1:52" x14ac:dyDescent="0.25">
      <c r="A41" s="1">
        <v>35373585</v>
      </c>
      <c r="B41" s="1" t="s">
        <v>40</v>
      </c>
      <c r="C41" s="1" t="s">
        <v>41</v>
      </c>
      <c r="D41" s="1" t="s">
        <v>32</v>
      </c>
      <c r="E41" s="1" t="s">
        <v>33</v>
      </c>
      <c r="F41" s="1" t="s">
        <v>34</v>
      </c>
      <c r="G41" s="1" t="s">
        <v>47</v>
      </c>
      <c r="H41" s="1" t="s">
        <v>36</v>
      </c>
      <c r="I41" s="1" t="s">
        <v>72</v>
      </c>
      <c r="J41" s="1" t="s">
        <v>73</v>
      </c>
      <c r="K41" s="1">
        <v>39.195340886399997</v>
      </c>
      <c r="L41" s="1">
        <v>-121.0107715282</v>
      </c>
      <c r="M41" s="1" t="s">
        <v>46</v>
      </c>
      <c r="N41" s="78"/>
      <c r="O41" s="10">
        <v>2157</v>
      </c>
      <c r="P41" s="8">
        <v>5.9168679999999996E-3</v>
      </c>
      <c r="Q41" s="78"/>
      <c r="R41" s="11">
        <v>429</v>
      </c>
      <c r="S41" s="12">
        <v>6.5825096072780302E-3</v>
      </c>
      <c r="T41" s="13" t="s">
        <v>50</v>
      </c>
      <c r="U41" s="14">
        <v>1.0850013672403855</v>
      </c>
      <c r="V41" s="15">
        <v>1.44</v>
      </c>
      <c r="W41" s="16">
        <v>0</v>
      </c>
      <c r="X41" s="16">
        <v>1.44</v>
      </c>
      <c r="Y41" s="16">
        <v>0</v>
      </c>
      <c r="Z41" s="16">
        <v>0</v>
      </c>
      <c r="AA41" s="16">
        <v>0</v>
      </c>
      <c r="AB41" s="1"/>
      <c r="AC41" s="43" t="e">
        <f>INDEX(WF_Data!$B$2:$B$11172,MATCH('v3 Mitigation Alternatives'!$Q41,WF_Data!$A$2:$A$11172,0))</f>
        <v>#N/A</v>
      </c>
      <c r="AD41" s="43" t="e">
        <f>INDEX(WF_Data!$C$2:$C$11172,MATCH('v3 Mitigation Alternatives'!$Q41,WF_Data!$A$2:$A$11172,0))*11.41</f>
        <v>#N/A</v>
      </c>
      <c r="AE41" s="47" t="e">
        <f t="shared" si="4"/>
        <v>#N/A</v>
      </c>
      <c r="AF41" s="48" t="e">
        <f>$AC41*Cost_Data!$C$3</f>
        <v>#N/A</v>
      </c>
      <c r="AG41" s="48" t="e">
        <f>$AC41*Cost_Data!$C$8/1000</f>
        <v>#N/A</v>
      </c>
      <c r="AH41" s="48" t="e">
        <f>$AC41*Cost_Data!$C$7/1000</f>
        <v>#N/A</v>
      </c>
      <c r="AI41" s="48" t="e">
        <f>-Study_Period*((Cost_Data!$C$7+Cost_Data!$C$8)/1000)*$AC41-$AF41*Generic_Capital_PVRR_Multiplier</f>
        <v>#N/A</v>
      </c>
      <c r="AJ41" s="48" t="e">
        <f t="shared" si="5"/>
        <v>#N/A</v>
      </c>
      <c r="AK41" s="47" t="e">
        <f t="shared" si="6"/>
        <v>#N/A</v>
      </c>
      <c r="AL41" s="48" t="e">
        <f>$AC41*U41*Cost_Data!$B$3</f>
        <v>#N/A</v>
      </c>
      <c r="AM41" s="48" t="e">
        <f>$AC41*U41*Cost_Data!$B$8/1000</f>
        <v>#N/A</v>
      </c>
      <c r="AN41" s="48" t="e">
        <f>$AC41*U41*Cost_Data!$B$7/1000</f>
        <v>#N/A</v>
      </c>
      <c r="AO41" s="48" t="e">
        <f>-Study_Period*((Cost_Data!$B$7+Cost_Data!$B$8)*U41/1000)*$AC41-$AL41*Generic_Capital_PVRR_Multiplier</f>
        <v>#N/A</v>
      </c>
      <c r="AP41" s="48" t="e">
        <f t="shared" si="7"/>
        <v>#N/A</v>
      </c>
      <c r="AQ41" t="e">
        <f t="shared" si="0"/>
        <v>#N/A</v>
      </c>
      <c r="AR41" s="43">
        <v>3.3333333333333299</v>
      </c>
      <c r="AS41">
        <v>150</v>
      </c>
      <c r="AT41">
        <f t="shared" si="8"/>
        <v>150</v>
      </c>
      <c r="AU41">
        <v>0</v>
      </c>
      <c r="AV41" t="b">
        <v>1</v>
      </c>
      <c r="AX41" t="str">
        <f t="shared" si="1"/>
        <v>TRUE</v>
      </c>
      <c r="AY41" t="b">
        <f t="shared" si="2"/>
        <v>1</v>
      </c>
      <c r="AZ41" t="e">
        <f t="shared" si="3"/>
        <v>#N/A</v>
      </c>
    </row>
    <row r="42" spans="1:52" x14ac:dyDescent="0.25">
      <c r="A42" s="1">
        <v>35367418</v>
      </c>
      <c r="B42" s="1" t="s">
        <v>40</v>
      </c>
      <c r="C42" s="1" t="s">
        <v>41</v>
      </c>
      <c r="D42" s="1" t="s">
        <v>32</v>
      </c>
      <c r="E42" s="1" t="s">
        <v>33</v>
      </c>
      <c r="F42" s="1" t="s">
        <v>34</v>
      </c>
      <c r="G42" s="1" t="s">
        <v>47</v>
      </c>
      <c r="H42" s="1" t="s">
        <v>36</v>
      </c>
      <c r="I42" s="1" t="s">
        <v>72</v>
      </c>
      <c r="J42" s="1" t="s">
        <v>73</v>
      </c>
      <c r="K42" s="1">
        <v>39.199433908799996</v>
      </c>
      <c r="L42" s="1">
        <v>-121.0172089178</v>
      </c>
      <c r="M42" s="1" t="s">
        <v>46</v>
      </c>
      <c r="N42" s="78"/>
      <c r="O42" s="10">
        <v>2157</v>
      </c>
      <c r="P42" s="8">
        <v>5.9168679999999996E-3</v>
      </c>
      <c r="Q42" s="78"/>
      <c r="R42" s="11">
        <v>429</v>
      </c>
      <c r="S42" s="12">
        <v>6.5825096072780302E-3</v>
      </c>
      <c r="T42" s="13" t="s">
        <v>50</v>
      </c>
      <c r="U42" s="14">
        <v>1.0850013672403855</v>
      </c>
      <c r="V42" s="15">
        <v>4.0199999999999996</v>
      </c>
      <c r="W42" s="16">
        <v>0</v>
      </c>
      <c r="X42" s="16">
        <v>0</v>
      </c>
      <c r="Y42" s="16">
        <v>0</v>
      </c>
      <c r="Z42" s="16">
        <v>4.0199999999999996</v>
      </c>
      <c r="AA42" s="16">
        <v>0</v>
      </c>
      <c r="AB42" s="1"/>
      <c r="AC42" s="43" t="e">
        <f>INDEX(WF_Data!$B$2:$B$11172,MATCH('v3 Mitigation Alternatives'!$Q42,WF_Data!$A$2:$A$11172,0))</f>
        <v>#N/A</v>
      </c>
      <c r="AD42" s="43" t="e">
        <f>INDEX(WF_Data!$C$2:$C$11172,MATCH('v3 Mitigation Alternatives'!$Q42,WF_Data!$A$2:$A$11172,0))*11.41</f>
        <v>#N/A</v>
      </c>
      <c r="AE42" s="47" t="e">
        <f t="shared" si="4"/>
        <v>#N/A</v>
      </c>
      <c r="AF42" s="48" t="e">
        <f>$AC42*Cost_Data!$C$3</f>
        <v>#N/A</v>
      </c>
      <c r="AG42" s="48" t="e">
        <f>$AC42*Cost_Data!$C$8/1000</f>
        <v>#N/A</v>
      </c>
      <c r="AH42" s="48" t="e">
        <f>$AC42*Cost_Data!$C$7/1000</f>
        <v>#N/A</v>
      </c>
      <c r="AI42" s="48" t="e">
        <f>-Study_Period*((Cost_Data!$C$7+Cost_Data!$C$8)/1000)*$AC42-$AF42*Generic_Capital_PVRR_Multiplier</f>
        <v>#N/A</v>
      </c>
      <c r="AJ42" s="48" t="e">
        <f t="shared" si="5"/>
        <v>#N/A</v>
      </c>
      <c r="AK42" s="47" t="e">
        <f t="shared" si="6"/>
        <v>#N/A</v>
      </c>
      <c r="AL42" s="48" t="e">
        <f>$AC42*U42*Cost_Data!$B$3</f>
        <v>#N/A</v>
      </c>
      <c r="AM42" s="48" t="e">
        <f>$AC42*U42*Cost_Data!$B$8/1000</f>
        <v>#N/A</v>
      </c>
      <c r="AN42" s="48" t="e">
        <f>$AC42*U42*Cost_Data!$B$7/1000</f>
        <v>#N/A</v>
      </c>
      <c r="AO42" s="48" t="e">
        <f>-Study_Period*((Cost_Data!$B$7+Cost_Data!$B$8)*U42/1000)*$AC42-$AL42*Generic_Capital_PVRR_Multiplier</f>
        <v>#N/A</v>
      </c>
      <c r="AP42" s="48" t="e">
        <f t="shared" si="7"/>
        <v>#N/A</v>
      </c>
      <c r="AQ42" t="e">
        <f t="shared" si="0"/>
        <v>#N/A</v>
      </c>
      <c r="AR42" s="43">
        <v>3.3333333333333299</v>
      </c>
      <c r="AS42">
        <v>150</v>
      </c>
      <c r="AT42">
        <f t="shared" si="8"/>
        <v>150</v>
      </c>
      <c r="AU42">
        <v>0</v>
      </c>
      <c r="AV42" t="b">
        <v>1</v>
      </c>
      <c r="AX42" t="str">
        <f t="shared" si="1"/>
        <v>TRUE</v>
      </c>
      <c r="AY42" t="b">
        <f t="shared" si="2"/>
        <v>1</v>
      </c>
      <c r="AZ42" t="e">
        <f t="shared" si="3"/>
        <v>#N/A</v>
      </c>
    </row>
    <row r="43" spans="1:52" x14ac:dyDescent="0.25">
      <c r="A43" s="1">
        <v>35403554</v>
      </c>
      <c r="B43" s="1" t="s">
        <v>40</v>
      </c>
      <c r="C43" s="1" t="s">
        <v>41</v>
      </c>
      <c r="D43" s="1" t="s">
        <v>32</v>
      </c>
      <c r="E43" s="1" t="s">
        <v>33</v>
      </c>
      <c r="F43" s="1" t="s">
        <v>34</v>
      </c>
      <c r="G43" s="1" t="s">
        <v>74</v>
      </c>
      <c r="H43" s="1" t="s">
        <v>43</v>
      </c>
      <c r="I43" s="1" t="s">
        <v>75</v>
      </c>
      <c r="J43" s="1" t="s">
        <v>76</v>
      </c>
      <c r="K43" s="1">
        <v>38.491134643554688</v>
      </c>
      <c r="L43" s="1">
        <v>-122.52294158935547</v>
      </c>
      <c r="M43" s="1" t="s">
        <v>46</v>
      </c>
      <c r="N43" s="78"/>
      <c r="O43" s="17">
        <v>2174</v>
      </c>
      <c r="P43" s="8">
        <v>5.6115840000000002E-3</v>
      </c>
      <c r="Q43" s="78"/>
      <c r="R43" s="11">
        <v>398</v>
      </c>
      <c r="S43" s="12">
        <v>7.0203689860623419E-3</v>
      </c>
      <c r="T43" s="13" t="s">
        <v>50</v>
      </c>
      <c r="U43" s="14">
        <v>1.197112541517334</v>
      </c>
      <c r="V43" s="15">
        <v>2.95</v>
      </c>
      <c r="W43" s="16">
        <v>0</v>
      </c>
      <c r="X43" s="16">
        <v>0</v>
      </c>
      <c r="Y43" s="16">
        <v>0</v>
      </c>
      <c r="Z43" s="16">
        <v>0</v>
      </c>
      <c r="AA43" s="16">
        <v>2.95</v>
      </c>
      <c r="AB43" s="1"/>
      <c r="AC43" s="43" t="e">
        <f>INDEX(WF_Data!$B$2:$B$11172,MATCH('v3 Mitigation Alternatives'!$Q43,WF_Data!$A$2:$A$11172,0))</f>
        <v>#N/A</v>
      </c>
      <c r="AD43" s="43" t="e">
        <f>INDEX(WF_Data!$C$2:$C$11172,MATCH('v3 Mitigation Alternatives'!$Q43,WF_Data!$A$2:$A$11172,0))*11.41</f>
        <v>#N/A</v>
      </c>
      <c r="AE43" s="47" t="e">
        <f t="shared" si="4"/>
        <v>#N/A</v>
      </c>
      <c r="AF43" s="48" t="e">
        <f>$AC43*Cost_Data!$C$3</f>
        <v>#N/A</v>
      </c>
      <c r="AG43" s="48" t="e">
        <f>$AC43*Cost_Data!$C$8/1000</f>
        <v>#N/A</v>
      </c>
      <c r="AH43" s="48" t="e">
        <f>$AC43*Cost_Data!$C$7/1000</f>
        <v>#N/A</v>
      </c>
      <c r="AI43" s="48" t="e">
        <f>-Study_Period*((Cost_Data!$C$7+Cost_Data!$C$8)/1000)*$AC43-$AF43*Generic_Capital_PVRR_Multiplier</f>
        <v>#N/A</v>
      </c>
      <c r="AJ43" s="48" t="e">
        <f t="shared" si="5"/>
        <v>#N/A</v>
      </c>
      <c r="AK43" s="47" t="e">
        <f t="shared" si="6"/>
        <v>#N/A</v>
      </c>
      <c r="AL43" s="48" t="e">
        <f>$AC43*U43*Cost_Data!$B$3</f>
        <v>#N/A</v>
      </c>
      <c r="AM43" s="48" t="e">
        <f>$AC43*U43*Cost_Data!$B$8/1000</f>
        <v>#N/A</v>
      </c>
      <c r="AN43" s="48" t="e">
        <f>$AC43*U43*Cost_Data!$B$7/1000</f>
        <v>#N/A</v>
      </c>
      <c r="AO43" s="48" t="e">
        <f>-Study_Period*((Cost_Data!$B$7+Cost_Data!$B$8)*U43/1000)*$AC43-$AL43*Generic_Capital_PVRR_Multiplier</f>
        <v>#N/A</v>
      </c>
      <c r="AP43" s="48" t="e">
        <f t="shared" si="7"/>
        <v>#N/A</v>
      </c>
      <c r="AQ43" t="e">
        <f t="shared" si="0"/>
        <v>#N/A</v>
      </c>
      <c r="AR43" s="43">
        <v>1.6666666666666599</v>
      </c>
      <c r="AS43">
        <v>50</v>
      </c>
      <c r="AT43">
        <f t="shared" si="8"/>
        <v>50</v>
      </c>
      <c r="AU43">
        <v>168</v>
      </c>
      <c r="AV43" t="b">
        <v>0</v>
      </c>
      <c r="AX43" t="str">
        <f t="shared" si="1"/>
        <v>FALSE</v>
      </c>
      <c r="AY43" t="b">
        <f t="shared" si="2"/>
        <v>0</v>
      </c>
      <c r="AZ43" t="e">
        <f t="shared" si="3"/>
        <v>#N/A</v>
      </c>
    </row>
    <row r="44" spans="1:52" x14ac:dyDescent="0.25">
      <c r="A44" s="1">
        <v>35403553</v>
      </c>
      <c r="B44" s="1" t="s">
        <v>40</v>
      </c>
      <c r="C44" s="1" t="s">
        <v>41</v>
      </c>
      <c r="D44" s="1" t="s">
        <v>32</v>
      </c>
      <c r="E44" s="1" t="s">
        <v>33</v>
      </c>
      <c r="F44" s="1" t="s">
        <v>34</v>
      </c>
      <c r="G44" s="1" t="s">
        <v>74</v>
      </c>
      <c r="H44" s="1" t="s">
        <v>43</v>
      </c>
      <c r="I44" s="1" t="s">
        <v>75</v>
      </c>
      <c r="J44" s="1" t="s">
        <v>76</v>
      </c>
      <c r="K44" s="1">
        <v>38.494716644287109</v>
      </c>
      <c r="L44" s="1">
        <v>-122.49398803710938</v>
      </c>
      <c r="M44" s="1" t="s">
        <v>46</v>
      </c>
      <c r="N44" s="78"/>
      <c r="O44" s="17">
        <v>2174</v>
      </c>
      <c r="P44" s="8">
        <v>5.6115840000000002E-3</v>
      </c>
      <c r="Q44" s="78"/>
      <c r="R44" s="11">
        <v>398</v>
      </c>
      <c r="S44" s="12">
        <v>7.0203689860623419E-3</v>
      </c>
      <c r="T44" s="13" t="s">
        <v>50</v>
      </c>
      <c r="U44" s="14">
        <v>1.197112541517334</v>
      </c>
      <c r="V44" s="15">
        <v>1.5299242424242425</v>
      </c>
      <c r="W44" s="16">
        <v>0</v>
      </c>
      <c r="X44" s="16">
        <v>0</v>
      </c>
      <c r="Y44" s="16">
        <v>0</v>
      </c>
      <c r="Z44" s="16">
        <v>0</v>
      </c>
      <c r="AA44" s="16">
        <v>1.5299242424242425</v>
      </c>
      <c r="AB44" s="1"/>
      <c r="AC44" s="43" t="e">
        <f>INDEX(WF_Data!$B$2:$B$11172,MATCH('v3 Mitigation Alternatives'!$Q44,WF_Data!$A$2:$A$11172,0))</f>
        <v>#N/A</v>
      </c>
      <c r="AD44" s="43" t="e">
        <f>INDEX(WF_Data!$C$2:$C$11172,MATCH('v3 Mitigation Alternatives'!$Q44,WF_Data!$A$2:$A$11172,0))*11.41</f>
        <v>#N/A</v>
      </c>
      <c r="AE44" s="47" t="e">
        <f t="shared" si="4"/>
        <v>#N/A</v>
      </c>
      <c r="AF44" s="48" t="e">
        <f>$AC44*Cost_Data!$C$3</f>
        <v>#N/A</v>
      </c>
      <c r="AG44" s="48" t="e">
        <f>$AC44*Cost_Data!$C$8/1000</f>
        <v>#N/A</v>
      </c>
      <c r="AH44" s="48" t="e">
        <f>$AC44*Cost_Data!$C$7/1000</f>
        <v>#N/A</v>
      </c>
      <c r="AI44" s="48" t="e">
        <f>-Study_Period*((Cost_Data!$C$7+Cost_Data!$C$8)/1000)*$AC44-$AF44*Generic_Capital_PVRR_Multiplier</f>
        <v>#N/A</v>
      </c>
      <c r="AJ44" s="48" t="e">
        <f t="shared" si="5"/>
        <v>#N/A</v>
      </c>
      <c r="AK44" s="47" t="e">
        <f t="shared" si="6"/>
        <v>#N/A</v>
      </c>
      <c r="AL44" s="48" t="e">
        <f>$AC44*U44*Cost_Data!$B$3</f>
        <v>#N/A</v>
      </c>
      <c r="AM44" s="48" t="e">
        <f>$AC44*U44*Cost_Data!$B$8/1000</f>
        <v>#N/A</v>
      </c>
      <c r="AN44" s="48" t="e">
        <f>$AC44*U44*Cost_Data!$B$7/1000</f>
        <v>#N/A</v>
      </c>
      <c r="AO44" s="48" t="e">
        <f>-Study_Period*((Cost_Data!$B$7+Cost_Data!$B$8)*U44/1000)*$AC44-$AL44*Generic_Capital_PVRR_Multiplier</f>
        <v>#N/A</v>
      </c>
      <c r="AP44" s="48" t="e">
        <f t="shared" si="7"/>
        <v>#N/A</v>
      </c>
      <c r="AQ44" t="e">
        <f t="shared" si="0"/>
        <v>#N/A</v>
      </c>
      <c r="AR44" s="43">
        <v>1.6666666666666599</v>
      </c>
      <c r="AS44">
        <v>50</v>
      </c>
      <c r="AT44">
        <f t="shared" si="8"/>
        <v>50</v>
      </c>
      <c r="AU44">
        <v>168</v>
      </c>
      <c r="AV44" t="b">
        <v>0</v>
      </c>
      <c r="AX44" t="str">
        <f t="shared" si="1"/>
        <v>FALSE</v>
      </c>
      <c r="AY44" t="b">
        <f t="shared" si="2"/>
        <v>0</v>
      </c>
      <c r="AZ44" t="e">
        <f t="shared" si="3"/>
        <v>#N/A</v>
      </c>
    </row>
    <row r="45" spans="1:52" x14ac:dyDescent="0.25">
      <c r="A45" s="1">
        <v>35403552</v>
      </c>
      <c r="B45" s="1" t="s">
        <v>40</v>
      </c>
      <c r="C45" s="1" t="s">
        <v>41</v>
      </c>
      <c r="D45" s="1" t="s">
        <v>32</v>
      </c>
      <c r="E45" s="1" t="s">
        <v>33</v>
      </c>
      <c r="F45" s="1" t="s">
        <v>34</v>
      </c>
      <c r="G45" s="1" t="s">
        <v>74</v>
      </c>
      <c r="H45" s="1" t="s">
        <v>43</v>
      </c>
      <c r="I45" s="1" t="s">
        <v>75</v>
      </c>
      <c r="J45" s="1" t="s">
        <v>76</v>
      </c>
      <c r="K45" s="1">
        <v>38.494373321533203</v>
      </c>
      <c r="L45" s="1">
        <v>-122.47559356689453</v>
      </c>
      <c r="M45" s="1" t="s">
        <v>46</v>
      </c>
      <c r="N45" s="78"/>
      <c r="O45" s="17">
        <v>2174</v>
      </c>
      <c r="P45" s="8">
        <v>5.6115840000000002E-3</v>
      </c>
      <c r="Q45" s="78"/>
      <c r="R45" s="11">
        <v>398</v>
      </c>
      <c r="S45" s="12">
        <v>7.0203689860623419E-3</v>
      </c>
      <c r="T45" s="13" t="s">
        <v>50</v>
      </c>
      <c r="U45" s="14">
        <v>1.197112541517334</v>
      </c>
      <c r="V45" s="15">
        <v>2.3100378787878788</v>
      </c>
      <c r="W45" s="16">
        <v>0</v>
      </c>
      <c r="X45" s="16">
        <v>0</v>
      </c>
      <c r="Y45" s="16">
        <v>0</v>
      </c>
      <c r="Z45" s="16">
        <v>0</v>
      </c>
      <c r="AA45" s="16">
        <v>2.3100378787878788</v>
      </c>
      <c r="AB45" s="1"/>
      <c r="AC45" s="43" t="e">
        <f>INDEX(WF_Data!$B$2:$B$11172,MATCH('v3 Mitigation Alternatives'!$Q45,WF_Data!$A$2:$A$11172,0))</f>
        <v>#N/A</v>
      </c>
      <c r="AD45" s="43" t="e">
        <f>INDEX(WF_Data!$C$2:$C$11172,MATCH('v3 Mitigation Alternatives'!$Q45,WF_Data!$A$2:$A$11172,0))*11.41</f>
        <v>#N/A</v>
      </c>
      <c r="AE45" s="47" t="e">
        <f t="shared" si="4"/>
        <v>#N/A</v>
      </c>
      <c r="AF45" s="48" t="e">
        <f>$AC45*Cost_Data!$C$3</f>
        <v>#N/A</v>
      </c>
      <c r="AG45" s="48" t="e">
        <f>$AC45*Cost_Data!$C$8/1000</f>
        <v>#N/A</v>
      </c>
      <c r="AH45" s="48" t="e">
        <f>$AC45*Cost_Data!$C$7/1000</f>
        <v>#N/A</v>
      </c>
      <c r="AI45" s="48" t="e">
        <f>-Study_Period*((Cost_Data!$C$7+Cost_Data!$C$8)/1000)*$AC45-$AF45*Generic_Capital_PVRR_Multiplier</f>
        <v>#N/A</v>
      </c>
      <c r="AJ45" s="48" t="e">
        <f t="shared" si="5"/>
        <v>#N/A</v>
      </c>
      <c r="AK45" s="47" t="e">
        <f t="shared" si="6"/>
        <v>#N/A</v>
      </c>
      <c r="AL45" s="48" t="e">
        <f>$AC45*U45*Cost_Data!$B$3</f>
        <v>#N/A</v>
      </c>
      <c r="AM45" s="48" t="e">
        <f>$AC45*U45*Cost_Data!$B$8/1000</f>
        <v>#N/A</v>
      </c>
      <c r="AN45" s="48" t="e">
        <f>$AC45*U45*Cost_Data!$B$7/1000</f>
        <v>#N/A</v>
      </c>
      <c r="AO45" s="48" t="e">
        <f>-Study_Period*((Cost_Data!$B$7+Cost_Data!$B$8)*U45/1000)*$AC45-$AL45*Generic_Capital_PVRR_Multiplier</f>
        <v>#N/A</v>
      </c>
      <c r="AP45" s="48" t="e">
        <f t="shared" si="7"/>
        <v>#N/A</v>
      </c>
      <c r="AQ45" t="e">
        <f t="shared" si="0"/>
        <v>#N/A</v>
      </c>
      <c r="AR45" s="43">
        <v>1.6666666666666599</v>
      </c>
      <c r="AS45">
        <v>50</v>
      </c>
      <c r="AT45">
        <f t="shared" si="8"/>
        <v>50</v>
      </c>
      <c r="AU45">
        <v>168</v>
      </c>
      <c r="AV45" t="b">
        <v>0</v>
      </c>
      <c r="AX45" t="str">
        <f t="shared" si="1"/>
        <v>FALSE</v>
      </c>
      <c r="AY45" t="b">
        <f t="shared" si="2"/>
        <v>0</v>
      </c>
      <c r="AZ45" t="e">
        <f t="shared" si="3"/>
        <v>#N/A</v>
      </c>
    </row>
    <row r="46" spans="1:52" x14ac:dyDescent="0.25">
      <c r="A46" s="1">
        <v>35403551</v>
      </c>
      <c r="B46" s="1" t="s">
        <v>40</v>
      </c>
      <c r="C46" s="1" t="s">
        <v>41</v>
      </c>
      <c r="D46" s="1" t="s">
        <v>32</v>
      </c>
      <c r="E46" s="1" t="s">
        <v>33</v>
      </c>
      <c r="F46" s="1" t="s">
        <v>34</v>
      </c>
      <c r="G46" s="1" t="s">
        <v>74</v>
      </c>
      <c r="H46" s="1" t="s">
        <v>43</v>
      </c>
      <c r="I46" s="1" t="s">
        <v>75</v>
      </c>
      <c r="J46" s="1" t="s">
        <v>76</v>
      </c>
      <c r="K46" s="1">
        <v>38.4995511407</v>
      </c>
      <c r="L46" s="1">
        <v>-122.48920145549999</v>
      </c>
      <c r="M46" s="1" t="s">
        <v>46</v>
      </c>
      <c r="N46" s="78"/>
      <c r="O46" s="17">
        <v>2174</v>
      </c>
      <c r="P46" s="8">
        <v>5.6115840000000002E-3</v>
      </c>
      <c r="Q46" s="78"/>
      <c r="R46" s="11">
        <v>398</v>
      </c>
      <c r="S46" s="12">
        <v>7.0203689860623419E-3</v>
      </c>
      <c r="T46" s="13" t="s">
        <v>50</v>
      </c>
      <c r="U46" s="14">
        <v>1.197112541517334</v>
      </c>
      <c r="V46" s="15">
        <v>1.25</v>
      </c>
      <c r="W46" s="16">
        <v>0</v>
      </c>
      <c r="X46" s="16">
        <v>0</v>
      </c>
      <c r="Y46" s="16">
        <v>0</v>
      </c>
      <c r="Z46" s="16">
        <v>0</v>
      </c>
      <c r="AA46" s="16">
        <v>1.25</v>
      </c>
      <c r="AB46" s="1"/>
      <c r="AC46" s="43" t="e">
        <f>INDEX(WF_Data!$B$2:$B$11172,MATCH('v3 Mitigation Alternatives'!$Q46,WF_Data!$A$2:$A$11172,0))</f>
        <v>#N/A</v>
      </c>
      <c r="AD46" s="43" t="e">
        <f>INDEX(WF_Data!$C$2:$C$11172,MATCH('v3 Mitigation Alternatives'!$Q46,WF_Data!$A$2:$A$11172,0))*11.41</f>
        <v>#N/A</v>
      </c>
      <c r="AE46" s="47" t="e">
        <f t="shared" si="4"/>
        <v>#N/A</v>
      </c>
      <c r="AF46" s="48" t="e">
        <f>$AC46*Cost_Data!$C$3</f>
        <v>#N/A</v>
      </c>
      <c r="AG46" s="48" t="e">
        <f>$AC46*Cost_Data!$C$8/1000</f>
        <v>#N/A</v>
      </c>
      <c r="AH46" s="48" t="e">
        <f>$AC46*Cost_Data!$C$7/1000</f>
        <v>#N/A</v>
      </c>
      <c r="AI46" s="48" t="e">
        <f>-Study_Period*((Cost_Data!$C$7+Cost_Data!$C$8)/1000)*$AC46-$AF46*Generic_Capital_PVRR_Multiplier</f>
        <v>#N/A</v>
      </c>
      <c r="AJ46" s="48" t="e">
        <f t="shared" si="5"/>
        <v>#N/A</v>
      </c>
      <c r="AK46" s="47" t="e">
        <f t="shared" si="6"/>
        <v>#N/A</v>
      </c>
      <c r="AL46" s="48" t="e">
        <f>$AC46*U46*Cost_Data!$B$3</f>
        <v>#N/A</v>
      </c>
      <c r="AM46" s="48" t="e">
        <f>$AC46*U46*Cost_Data!$B$8/1000</f>
        <v>#N/A</v>
      </c>
      <c r="AN46" s="48" t="e">
        <f>$AC46*U46*Cost_Data!$B$7/1000</f>
        <v>#N/A</v>
      </c>
      <c r="AO46" s="48" t="e">
        <f>-Study_Period*((Cost_Data!$B$7+Cost_Data!$B$8)*U46/1000)*$AC46-$AL46*Generic_Capital_PVRR_Multiplier</f>
        <v>#N/A</v>
      </c>
      <c r="AP46" s="48" t="e">
        <f t="shared" si="7"/>
        <v>#N/A</v>
      </c>
      <c r="AQ46" t="e">
        <f t="shared" si="0"/>
        <v>#N/A</v>
      </c>
      <c r="AR46" s="43">
        <v>1.6666666666666599</v>
      </c>
      <c r="AS46">
        <v>50</v>
      </c>
      <c r="AT46">
        <f t="shared" si="8"/>
        <v>50</v>
      </c>
      <c r="AU46">
        <v>168</v>
      </c>
      <c r="AV46" t="b">
        <v>0</v>
      </c>
      <c r="AX46" t="str">
        <f t="shared" si="1"/>
        <v>FALSE</v>
      </c>
      <c r="AY46" t="b">
        <f t="shared" si="2"/>
        <v>0</v>
      </c>
      <c r="AZ46" t="e">
        <f t="shared" si="3"/>
        <v>#N/A</v>
      </c>
    </row>
    <row r="47" spans="1:52" x14ac:dyDescent="0.25">
      <c r="A47" s="1">
        <v>35367518</v>
      </c>
      <c r="B47" s="1" t="s">
        <v>40</v>
      </c>
      <c r="C47" s="1" t="s">
        <v>41</v>
      </c>
      <c r="D47" s="1" t="s">
        <v>32</v>
      </c>
      <c r="E47" s="1" t="s">
        <v>33</v>
      </c>
      <c r="F47" s="1" t="s">
        <v>34</v>
      </c>
      <c r="G47" s="1" t="s">
        <v>74</v>
      </c>
      <c r="H47" s="1" t="s">
        <v>43</v>
      </c>
      <c r="I47" s="1" t="s">
        <v>75</v>
      </c>
      <c r="J47" s="1" t="s">
        <v>76</v>
      </c>
      <c r="K47" s="1">
        <v>38.498257691500001</v>
      </c>
      <c r="L47" s="1">
        <v>-122.47955612369999</v>
      </c>
      <c r="M47" s="1" t="s">
        <v>46</v>
      </c>
      <c r="N47" s="78"/>
      <c r="O47" s="17">
        <v>2174</v>
      </c>
      <c r="P47" s="8">
        <v>5.6115840000000002E-3</v>
      </c>
      <c r="Q47" s="78"/>
      <c r="R47" s="11">
        <v>398</v>
      </c>
      <c r="S47" s="12">
        <v>7.0203689860623419E-3</v>
      </c>
      <c r="T47" s="13" t="s">
        <v>50</v>
      </c>
      <c r="U47" s="14">
        <v>1.197112541517334</v>
      </c>
      <c r="V47" s="15">
        <v>8.2200757575757581</v>
      </c>
      <c r="W47" s="16">
        <v>0</v>
      </c>
      <c r="X47" s="16">
        <v>0</v>
      </c>
      <c r="Y47" s="16">
        <v>8.2200757575757581</v>
      </c>
      <c r="Z47" s="16">
        <v>0</v>
      </c>
      <c r="AA47" s="16">
        <v>0</v>
      </c>
      <c r="AB47" s="1"/>
      <c r="AC47" s="43" t="e">
        <f>INDEX(WF_Data!$B$2:$B$11172,MATCH('v3 Mitigation Alternatives'!$Q47,WF_Data!$A$2:$A$11172,0))</f>
        <v>#N/A</v>
      </c>
      <c r="AD47" s="43" t="e">
        <f>INDEX(WF_Data!$C$2:$C$11172,MATCH('v3 Mitigation Alternatives'!$Q47,WF_Data!$A$2:$A$11172,0))*11.41</f>
        <v>#N/A</v>
      </c>
      <c r="AE47" s="47" t="e">
        <f t="shared" si="4"/>
        <v>#N/A</v>
      </c>
      <c r="AF47" s="48" t="e">
        <f>$AC47*Cost_Data!$C$3</f>
        <v>#N/A</v>
      </c>
      <c r="AG47" s="48" t="e">
        <f>$AC47*Cost_Data!$C$8/1000</f>
        <v>#N/A</v>
      </c>
      <c r="AH47" s="48" t="e">
        <f>$AC47*Cost_Data!$C$7/1000</f>
        <v>#N/A</v>
      </c>
      <c r="AI47" s="48" t="e">
        <f>-Study_Period*((Cost_Data!$C$7+Cost_Data!$C$8)/1000)*$AC47-$AF47*Generic_Capital_PVRR_Multiplier</f>
        <v>#N/A</v>
      </c>
      <c r="AJ47" s="48" t="e">
        <f t="shared" si="5"/>
        <v>#N/A</v>
      </c>
      <c r="AK47" s="47" t="e">
        <f t="shared" si="6"/>
        <v>#N/A</v>
      </c>
      <c r="AL47" s="48" t="e">
        <f>$AC47*U47*Cost_Data!$B$3</f>
        <v>#N/A</v>
      </c>
      <c r="AM47" s="48" t="e">
        <f>$AC47*U47*Cost_Data!$B$8/1000</f>
        <v>#N/A</v>
      </c>
      <c r="AN47" s="48" t="e">
        <f>$AC47*U47*Cost_Data!$B$7/1000</f>
        <v>#N/A</v>
      </c>
      <c r="AO47" s="48" t="e">
        <f>-Study_Period*((Cost_Data!$B$7+Cost_Data!$B$8)*U47/1000)*$AC47-$AL47*Generic_Capital_PVRR_Multiplier</f>
        <v>#N/A</v>
      </c>
      <c r="AP47" s="48" t="e">
        <f t="shared" si="7"/>
        <v>#N/A</v>
      </c>
      <c r="AQ47" t="e">
        <f t="shared" si="0"/>
        <v>#N/A</v>
      </c>
      <c r="AR47" s="43">
        <v>1.6666666666666599</v>
      </c>
      <c r="AS47">
        <v>50</v>
      </c>
      <c r="AT47">
        <f t="shared" si="8"/>
        <v>50</v>
      </c>
      <c r="AU47">
        <v>168</v>
      </c>
      <c r="AV47" t="b">
        <v>0</v>
      </c>
      <c r="AX47" t="str">
        <f t="shared" si="1"/>
        <v>FALSE</v>
      </c>
      <c r="AY47" t="b">
        <f t="shared" si="2"/>
        <v>0</v>
      </c>
      <c r="AZ47" t="e">
        <f t="shared" si="3"/>
        <v>#N/A</v>
      </c>
    </row>
    <row r="48" spans="1:52" x14ac:dyDescent="0.25">
      <c r="A48" s="1">
        <v>35392114</v>
      </c>
      <c r="B48" s="1" t="s">
        <v>61</v>
      </c>
      <c r="C48" s="1" t="s">
        <v>31</v>
      </c>
      <c r="D48" s="1" t="s">
        <v>32</v>
      </c>
      <c r="E48" s="1" t="s">
        <v>33</v>
      </c>
      <c r="F48" s="1" t="s">
        <v>34</v>
      </c>
      <c r="G48" s="1" t="s">
        <v>47</v>
      </c>
      <c r="H48" s="1" t="s">
        <v>36</v>
      </c>
      <c r="I48" s="1" t="s">
        <v>77</v>
      </c>
      <c r="J48" s="1" t="s">
        <v>49</v>
      </c>
      <c r="K48" s="1">
        <v>38.987767590099999</v>
      </c>
      <c r="L48" s="1">
        <v>-120.74121758450001</v>
      </c>
      <c r="M48" s="1" t="s">
        <v>46</v>
      </c>
      <c r="N48" s="78"/>
      <c r="O48" s="17">
        <v>2131</v>
      </c>
      <c r="P48" s="8">
        <v>6.4469159999999996E-3</v>
      </c>
      <c r="Q48" s="78"/>
      <c r="R48" s="11">
        <v>397</v>
      </c>
      <c r="S48" s="12">
        <v>7.0659301795880048E-3</v>
      </c>
      <c r="T48" s="13" t="s">
        <v>50</v>
      </c>
      <c r="U48" s="14">
        <v>1.2996875868052356</v>
      </c>
      <c r="V48" s="15">
        <v>0.84905303030303025</v>
      </c>
      <c r="W48" s="16">
        <v>0</v>
      </c>
      <c r="X48" s="16">
        <v>0</v>
      </c>
      <c r="Y48" s="16">
        <v>0</v>
      </c>
      <c r="Z48" s="16">
        <v>0</v>
      </c>
      <c r="AA48" s="16">
        <v>0.84905303030303025</v>
      </c>
      <c r="AB48" s="1"/>
      <c r="AC48" s="43" t="e">
        <f>INDEX(WF_Data!$B$2:$B$11172,MATCH('v3 Mitigation Alternatives'!$Q48,WF_Data!$A$2:$A$11172,0))</f>
        <v>#N/A</v>
      </c>
      <c r="AD48" s="43" t="e">
        <f>INDEX(WF_Data!$C$2:$C$11172,MATCH('v3 Mitigation Alternatives'!$Q48,WF_Data!$A$2:$A$11172,0))*11.41</f>
        <v>#N/A</v>
      </c>
      <c r="AE48" s="47" t="e">
        <f t="shared" si="4"/>
        <v>#N/A</v>
      </c>
      <c r="AF48" s="48" t="e">
        <f>$AC48*Cost_Data!$C$3</f>
        <v>#N/A</v>
      </c>
      <c r="AG48" s="48" t="e">
        <f>$AC48*Cost_Data!$C$8/1000</f>
        <v>#N/A</v>
      </c>
      <c r="AH48" s="48" t="e">
        <f>$AC48*Cost_Data!$C$7/1000</f>
        <v>#N/A</v>
      </c>
      <c r="AI48" s="48" t="e">
        <f>-Study_Period*((Cost_Data!$C$7+Cost_Data!$C$8)/1000)*$AC48-$AF48*Generic_Capital_PVRR_Multiplier</f>
        <v>#N/A</v>
      </c>
      <c r="AJ48" s="48" t="e">
        <f t="shared" si="5"/>
        <v>#N/A</v>
      </c>
      <c r="AK48" s="47" t="e">
        <f t="shared" si="6"/>
        <v>#N/A</v>
      </c>
      <c r="AL48" s="48" t="e">
        <f>$AC48*U48*Cost_Data!$B$3</f>
        <v>#N/A</v>
      </c>
      <c r="AM48" s="48" t="e">
        <f>$AC48*U48*Cost_Data!$B$8/1000</f>
        <v>#N/A</v>
      </c>
      <c r="AN48" s="48" t="e">
        <f>$AC48*U48*Cost_Data!$B$7/1000</f>
        <v>#N/A</v>
      </c>
      <c r="AO48" s="48" t="e">
        <f>-Study_Period*((Cost_Data!$B$7+Cost_Data!$B$8)*U48/1000)*$AC48-$AL48*Generic_Capital_PVRR_Multiplier</f>
        <v>#N/A</v>
      </c>
      <c r="AP48" s="48" t="e">
        <f t="shared" si="7"/>
        <v>#N/A</v>
      </c>
      <c r="AQ48" t="e">
        <f t="shared" si="0"/>
        <v>#N/A</v>
      </c>
      <c r="AR48" s="43">
        <v>11.6666666666666</v>
      </c>
      <c r="AS48">
        <v>150</v>
      </c>
      <c r="AT48">
        <f t="shared" si="8"/>
        <v>150</v>
      </c>
      <c r="AU48">
        <v>36</v>
      </c>
      <c r="AV48" t="s">
        <v>114</v>
      </c>
      <c r="AW48" t="s">
        <v>348</v>
      </c>
      <c r="AX48" t="str">
        <f t="shared" si="1"/>
        <v>FALSE</v>
      </c>
      <c r="AY48" t="b">
        <f t="shared" si="2"/>
        <v>1</v>
      </c>
      <c r="AZ48" t="e">
        <f t="shared" si="3"/>
        <v>#N/A</v>
      </c>
    </row>
    <row r="49" spans="1:52" x14ac:dyDescent="0.25">
      <c r="A49" s="1">
        <v>35355173</v>
      </c>
      <c r="B49" s="1" t="s">
        <v>30</v>
      </c>
      <c r="C49" s="1" t="s">
        <v>31</v>
      </c>
      <c r="D49" s="1" t="s">
        <v>65</v>
      </c>
      <c r="E49" s="1" t="s">
        <v>66</v>
      </c>
      <c r="F49" s="1" t="s">
        <v>34</v>
      </c>
      <c r="G49" s="1" t="s">
        <v>35</v>
      </c>
      <c r="H49" s="1" t="s">
        <v>36</v>
      </c>
      <c r="I49" s="1" t="s">
        <v>78</v>
      </c>
      <c r="J49" s="1" t="s">
        <v>79</v>
      </c>
      <c r="K49" s="1">
        <v>40.994702365800002</v>
      </c>
      <c r="L49" s="1">
        <v>-121.74148980610001</v>
      </c>
      <c r="M49" s="1" t="s">
        <v>46</v>
      </c>
      <c r="N49" s="78"/>
      <c r="O49" s="17">
        <v>2320</v>
      </c>
      <c r="P49" s="8">
        <v>3.2734589999999998E-3</v>
      </c>
      <c r="Q49" s="78"/>
      <c r="R49" s="11">
        <v>394</v>
      </c>
      <c r="S49" s="12">
        <v>7.0853546338308293E-3</v>
      </c>
      <c r="T49" s="13" t="s">
        <v>39</v>
      </c>
      <c r="U49" s="14">
        <v>1.4279685806833373</v>
      </c>
      <c r="V49" s="15">
        <v>0.52916666666666667</v>
      </c>
      <c r="W49" s="16">
        <v>0</v>
      </c>
      <c r="X49" s="16">
        <v>0</v>
      </c>
      <c r="Y49" s="16">
        <v>0.52916666666666667</v>
      </c>
      <c r="Z49" s="16">
        <v>0</v>
      </c>
      <c r="AA49" s="16">
        <v>0</v>
      </c>
      <c r="AB49" s="1"/>
      <c r="AC49" s="43" t="e">
        <f>INDEX(WF_Data!$B$2:$B$11172,MATCH('v3 Mitigation Alternatives'!$Q49,WF_Data!$A$2:$A$11172,0))</f>
        <v>#N/A</v>
      </c>
      <c r="AD49" s="43" t="e">
        <f>INDEX(WF_Data!$C$2:$C$11172,MATCH('v3 Mitigation Alternatives'!$Q49,WF_Data!$A$2:$A$11172,0))*11.41</f>
        <v>#N/A</v>
      </c>
      <c r="AE49" s="47" t="e">
        <f t="shared" si="4"/>
        <v>#N/A</v>
      </c>
      <c r="AF49" s="48" t="e">
        <f>$AC49*Cost_Data!$C$3</f>
        <v>#N/A</v>
      </c>
      <c r="AG49" s="48" t="e">
        <f>$AC49*Cost_Data!$C$8/1000</f>
        <v>#N/A</v>
      </c>
      <c r="AH49" s="48" t="e">
        <f>$AC49*Cost_Data!$C$7/1000</f>
        <v>#N/A</v>
      </c>
      <c r="AI49" s="48" t="e">
        <f>-Study_Period*((Cost_Data!$C$7+Cost_Data!$C$8)/1000)*$AC49-$AF49*Generic_Capital_PVRR_Multiplier</f>
        <v>#N/A</v>
      </c>
      <c r="AJ49" s="48" t="e">
        <f t="shared" si="5"/>
        <v>#N/A</v>
      </c>
      <c r="AK49" s="47" t="e">
        <f t="shared" si="6"/>
        <v>#N/A</v>
      </c>
      <c r="AL49" s="48" t="e">
        <f>$AC49*U49*Cost_Data!$B$3</f>
        <v>#N/A</v>
      </c>
      <c r="AM49" s="48" t="e">
        <f>$AC49*U49*Cost_Data!$B$8/1000</f>
        <v>#N/A</v>
      </c>
      <c r="AN49" s="48" t="e">
        <f>$AC49*U49*Cost_Data!$B$7/1000</f>
        <v>#N/A</v>
      </c>
      <c r="AO49" s="48" t="e">
        <f>-Study_Period*((Cost_Data!$B$7+Cost_Data!$B$8)*U49/1000)*$AC49-$AL49*Generic_Capital_PVRR_Multiplier</f>
        <v>#N/A</v>
      </c>
      <c r="AP49" s="48" t="e">
        <f t="shared" si="7"/>
        <v>#N/A</v>
      </c>
      <c r="AQ49" t="e">
        <f t="shared" si="0"/>
        <v>#N/A</v>
      </c>
      <c r="AR49" s="43">
        <v>16.6666666666666</v>
      </c>
      <c r="AS49">
        <v>85</v>
      </c>
      <c r="AT49">
        <f t="shared" si="8"/>
        <v>85</v>
      </c>
      <c r="AU49">
        <v>341</v>
      </c>
      <c r="AV49" t="b">
        <v>1</v>
      </c>
      <c r="AX49" t="str">
        <f t="shared" si="1"/>
        <v>TRUE</v>
      </c>
      <c r="AY49" t="b">
        <f t="shared" si="2"/>
        <v>1</v>
      </c>
      <c r="AZ49" t="e">
        <f t="shared" si="3"/>
        <v>#N/A</v>
      </c>
    </row>
    <row r="50" spans="1:52" x14ac:dyDescent="0.25">
      <c r="A50" s="1">
        <v>35355171</v>
      </c>
      <c r="B50" s="1" t="s">
        <v>30</v>
      </c>
      <c r="C50" s="1" t="s">
        <v>31</v>
      </c>
      <c r="D50" s="1" t="s">
        <v>65</v>
      </c>
      <c r="E50" s="1" t="s">
        <v>66</v>
      </c>
      <c r="F50" s="1" t="s">
        <v>34</v>
      </c>
      <c r="G50" s="1" t="s">
        <v>35</v>
      </c>
      <c r="H50" s="1" t="s">
        <v>36</v>
      </c>
      <c r="I50" s="1" t="s">
        <v>78</v>
      </c>
      <c r="J50" s="1" t="s">
        <v>79</v>
      </c>
      <c r="K50" s="1">
        <v>40.984939974500001</v>
      </c>
      <c r="L50" s="1">
        <v>-121.84850378</v>
      </c>
      <c r="M50" s="1" t="s">
        <v>46</v>
      </c>
      <c r="N50" s="78"/>
      <c r="O50" s="17">
        <v>2320</v>
      </c>
      <c r="P50" s="8">
        <v>3.2734589999999998E-3</v>
      </c>
      <c r="Q50" s="78"/>
      <c r="R50" s="11">
        <v>394</v>
      </c>
      <c r="S50" s="12">
        <v>7.0853546338308293E-3</v>
      </c>
      <c r="T50" s="13" t="s">
        <v>39</v>
      </c>
      <c r="U50" s="14">
        <v>1.4279685806833373</v>
      </c>
      <c r="V50" s="15">
        <v>0.55814393939393936</v>
      </c>
      <c r="W50" s="16">
        <v>0</v>
      </c>
      <c r="X50" s="16">
        <v>0</v>
      </c>
      <c r="Y50" s="16">
        <v>0</v>
      </c>
      <c r="Z50" s="16">
        <v>0.55814393939393936</v>
      </c>
      <c r="AA50" s="16">
        <v>0</v>
      </c>
      <c r="AB50" s="1"/>
      <c r="AC50" s="43" t="e">
        <f>INDEX(WF_Data!$B$2:$B$11172,MATCH('v3 Mitigation Alternatives'!$Q50,WF_Data!$A$2:$A$11172,0))</f>
        <v>#N/A</v>
      </c>
      <c r="AD50" s="43" t="e">
        <f>INDEX(WF_Data!$C$2:$C$11172,MATCH('v3 Mitigation Alternatives'!$Q50,WF_Data!$A$2:$A$11172,0))*11.41</f>
        <v>#N/A</v>
      </c>
      <c r="AE50" s="47" t="e">
        <f t="shared" si="4"/>
        <v>#N/A</v>
      </c>
      <c r="AF50" s="48" t="e">
        <f>$AC50*Cost_Data!$C$3</f>
        <v>#N/A</v>
      </c>
      <c r="AG50" s="48" t="e">
        <f>$AC50*Cost_Data!$C$8/1000</f>
        <v>#N/A</v>
      </c>
      <c r="AH50" s="48" t="e">
        <f>$AC50*Cost_Data!$C$7/1000</f>
        <v>#N/A</v>
      </c>
      <c r="AI50" s="48" t="e">
        <f>-Study_Period*((Cost_Data!$C$7+Cost_Data!$C$8)/1000)*$AC50-$AF50*Generic_Capital_PVRR_Multiplier</f>
        <v>#N/A</v>
      </c>
      <c r="AJ50" s="48" t="e">
        <f t="shared" si="5"/>
        <v>#N/A</v>
      </c>
      <c r="AK50" s="47" t="e">
        <f t="shared" si="6"/>
        <v>#N/A</v>
      </c>
      <c r="AL50" s="48" t="e">
        <f>$AC50*U50*Cost_Data!$B$3</f>
        <v>#N/A</v>
      </c>
      <c r="AM50" s="48" t="e">
        <f>$AC50*U50*Cost_Data!$B$8/1000</f>
        <v>#N/A</v>
      </c>
      <c r="AN50" s="48" t="e">
        <f>$AC50*U50*Cost_Data!$B$7/1000</f>
        <v>#N/A</v>
      </c>
      <c r="AO50" s="48" t="e">
        <f>-Study_Period*((Cost_Data!$B$7+Cost_Data!$B$8)*U50/1000)*$AC50-$AL50*Generic_Capital_PVRR_Multiplier</f>
        <v>#N/A</v>
      </c>
      <c r="AP50" s="48" t="e">
        <f t="shared" si="7"/>
        <v>#N/A</v>
      </c>
      <c r="AQ50" t="e">
        <f t="shared" si="0"/>
        <v>#N/A</v>
      </c>
      <c r="AR50" s="43">
        <v>16.6666666666666</v>
      </c>
      <c r="AS50">
        <v>85</v>
      </c>
      <c r="AT50">
        <f t="shared" si="8"/>
        <v>85</v>
      </c>
      <c r="AU50">
        <v>341</v>
      </c>
      <c r="AV50" t="b">
        <v>1</v>
      </c>
      <c r="AX50" t="str">
        <f t="shared" si="1"/>
        <v>TRUE</v>
      </c>
      <c r="AY50" t="b">
        <f t="shared" si="2"/>
        <v>1</v>
      </c>
      <c r="AZ50" t="e">
        <f t="shared" si="3"/>
        <v>#N/A</v>
      </c>
    </row>
    <row r="51" spans="1:52" x14ac:dyDescent="0.25">
      <c r="A51" s="1">
        <v>35404753</v>
      </c>
      <c r="B51" s="1" t="s">
        <v>40</v>
      </c>
      <c r="C51" s="1" t="s">
        <v>41</v>
      </c>
      <c r="D51" s="1" t="s">
        <v>62</v>
      </c>
      <c r="E51" s="1" t="s">
        <v>63</v>
      </c>
      <c r="F51" s="1" t="s">
        <v>34</v>
      </c>
      <c r="G51" s="1" t="s">
        <v>80</v>
      </c>
      <c r="H51" s="1" t="s">
        <v>55</v>
      </c>
      <c r="I51" s="1" t="s">
        <v>81</v>
      </c>
      <c r="J51" s="1" t="s">
        <v>82</v>
      </c>
      <c r="K51" s="1">
        <v>38.2364476224</v>
      </c>
      <c r="L51" s="1">
        <v>-120.3625645163</v>
      </c>
      <c r="M51" s="1" t="s">
        <v>46</v>
      </c>
      <c r="N51" s="78"/>
      <c r="O51" s="10">
        <v>2386</v>
      </c>
      <c r="P51" s="8">
        <v>2.6855239999999999E-3</v>
      </c>
      <c r="Q51" s="78"/>
      <c r="R51" s="11">
        <v>379</v>
      </c>
      <c r="S51" s="12">
        <v>7.352438877017929E-3</v>
      </c>
      <c r="T51" s="13" t="s">
        <v>50</v>
      </c>
      <c r="U51" s="14">
        <v>1.1708177296369846</v>
      </c>
      <c r="V51" s="15">
        <v>3.74</v>
      </c>
      <c r="W51" s="16">
        <v>0</v>
      </c>
      <c r="X51" s="16">
        <v>0</v>
      </c>
      <c r="Y51" s="16">
        <v>3.74</v>
      </c>
      <c r="Z51" s="16">
        <v>0</v>
      </c>
      <c r="AA51" s="16">
        <v>0</v>
      </c>
      <c r="AB51" s="1"/>
      <c r="AC51" s="43" t="e">
        <f>INDEX(WF_Data!$B$2:$B$11172,MATCH('v3 Mitigation Alternatives'!$Q51,WF_Data!$A$2:$A$11172,0))</f>
        <v>#N/A</v>
      </c>
      <c r="AD51" s="43" t="e">
        <f>INDEX(WF_Data!$C$2:$C$11172,MATCH('v3 Mitigation Alternatives'!$Q51,WF_Data!$A$2:$A$11172,0))*11.41</f>
        <v>#N/A</v>
      </c>
      <c r="AE51" s="47" t="e">
        <f t="shared" si="4"/>
        <v>#N/A</v>
      </c>
      <c r="AF51" s="48" t="e">
        <f>$AC51*Cost_Data!$C$3</f>
        <v>#N/A</v>
      </c>
      <c r="AG51" s="48" t="e">
        <f>$AC51*Cost_Data!$C$8/1000</f>
        <v>#N/A</v>
      </c>
      <c r="AH51" s="48" t="e">
        <f>$AC51*Cost_Data!$C$7/1000</f>
        <v>#N/A</v>
      </c>
      <c r="AI51" s="48" t="e">
        <f>-Study_Period*((Cost_Data!$C$7+Cost_Data!$C$8)/1000)*$AC51-$AF51*Generic_Capital_PVRR_Multiplier</f>
        <v>#N/A</v>
      </c>
      <c r="AJ51" s="48" t="e">
        <f t="shared" si="5"/>
        <v>#N/A</v>
      </c>
      <c r="AK51" s="47" t="e">
        <f t="shared" si="6"/>
        <v>#N/A</v>
      </c>
      <c r="AL51" s="48" t="e">
        <f>$AC51*U51*Cost_Data!$B$3</f>
        <v>#N/A</v>
      </c>
      <c r="AM51" s="48" t="e">
        <f>$AC51*U51*Cost_Data!$B$8/1000</f>
        <v>#N/A</v>
      </c>
      <c r="AN51" s="48" t="e">
        <f>$AC51*U51*Cost_Data!$B$7/1000</f>
        <v>#N/A</v>
      </c>
      <c r="AO51" s="48" t="e">
        <f>-Study_Period*((Cost_Data!$B$7+Cost_Data!$B$8)*U51/1000)*$AC51-$AL51*Generic_Capital_PVRR_Multiplier</f>
        <v>#N/A</v>
      </c>
      <c r="AP51" s="48" t="e">
        <f t="shared" si="7"/>
        <v>#N/A</v>
      </c>
      <c r="AQ51" t="e">
        <f t="shared" si="0"/>
        <v>#N/A</v>
      </c>
      <c r="AR51" s="43">
        <v>6.6666666666666599</v>
      </c>
      <c r="AS51">
        <v>150</v>
      </c>
      <c r="AT51">
        <f t="shared" si="8"/>
        <v>150</v>
      </c>
      <c r="AU51">
        <v>0</v>
      </c>
      <c r="AV51" t="b">
        <v>1</v>
      </c>
      <c r="AX51" t="str">
        <f t="shared" si="1"/>
        <v>TRUE</v>
      </c>
      <c r="AY51" t="b">
        <f t="shared" si="2"/>
        <v>1</v>
      </c>
      <c r="AZ51" t="e">
        <f t="shared" si="3"/>
        <v>#N/A</v>
      </c>
    </row>
    <row r="52" spans="1:52" x14ac:dyDescent="0.25">
      <c r="A52" s="1">
        <v>35385890</v>
      </c>
      <c r="B52" s="1" t="s">
        <v>40</v>
      </c>
      <c r="C52" s="1" t="s">
        <v>41</v>
      </c>
      <c r="D52" s="1" t="s">
        <v>62</v>
      </c>
      <c r="E52" s="1" t="s">
        <v>63</v>
      </c>
      <c r="F52" s="1" t="s">
        <v>34</v>
      </c>
      <c r="G52" s="1" t="s">
        <v>80</v>
      </c>
      <c r="H52" s="1" t="s">
        <v>55</v>
      </c>
      <c r="I52" s="1" t="s">
        <v>81</v>
      </c>
      <c r="J52" s="1" t="s">
        <v>82</v>
      </c>
      <c r="K52" s="1">
        <v>38.236698445400002</v>
      </c>
      <c r="L52" s="1">
        <v>-120.3628771449</v>
      </c>
      <c r="M52" s="1" t="s">
        <v>46</v>
      </c>
      <c r="N52" s="78"/>
      <c r="O52" s="17">
        <v>2386</v>
      </c>
      <c r="P52" s="8">
        <v>2.6855239999999999E-3</v>
      </c>
      <c r="Q52" s="78"/>
      <c r="R52" s="11">
        <v>379</v>
      </c>
      <c r="S52" s="12">
        <v>7.352438877017929E-3</v>
      </c>
      <c r="T52" s="13" t="s">
        <v>50</v>
      </c>
      <c r="U52" s="14">
        <v>1.1708177296369846</v>
      </c>
      <c r="V52" s="15">
        <v>1.3829545454545455</v>
      </c>
      <c r="W52" s="16">
        <v>0</v>
      </c>
      <c r="X52" s="16">
        <v>1.3829545454545455</v>
      </c>
      <c r="Y52" s="16">
        <v>0</v>
      </c>
      <c r="Z52" s="16">
        <v>0</v>
      </c>
      <c r="AA52" s="16">
        <v>0</v>
      </c>
      <c r="AB52" s="1"/>
      <c r="AC52" s="43" t="e">
        <f>INDEX(WF_Data!$B$2:$B$11172,MATCH('v3 Mitigation Alternatives'!$Q52,WF_Data!$A$2:$A$11172,0))</f>
        <v>#N/A</v>
      </c>
      <c r="AD52" s="43" t="e">
        <f>INDEX(WF_Data!$C$2:$C$11172,MATCH('v3 Mitigation Alternatives'!$Q52,WF_Data!$A$2:$A$11172,0))*11.41</f>
        <v>#N/A</v>
      </c>
      <c r="AE52" s="47" t="e">
        <f t="shared" si="4"/>
        <v>#N/A</v>
      </c>
      <c r="AF52" s="48" t="e">
        <f>$AC52*Cost_Data!$C$3</f>
        <v>#N/A</v>
      </c>
      <c r="AG52" s="48" t="e">
        <f>$AC52*Cost_Data!$C$8/1000</f>
        <v>#N/A</v>
      </c>
      <c r="AH52" s="48" t="e">
        <f>$AC52*Cost_Data!$C$7/1000</f>
        <v>#N/A</v>
      </c>
      <c r="AI52" s="48" t="e">
        <f>-Study_Period*((Cost_Data!$C$7+Cost_Data!$C$8)/1000)*$AC52-$AF52*Generic_Capital_PVRR_Multiplier</f>
        <v>#N/A</v>
      </c>
      <c r="AJ52" s="48" t="e">
        <f t="shared" si="5"/>
        <v>#N/A</v>
      </c>
      <c r="AK52" s="47" t="e">
        <f t="shared" si="6"/>
        <v>#N/A</v>
      </c>
      <c r="AL52" s="48" t="e">
        <f>$AC52*U52*Cost_Data!$B$3</f>
        <v>#N/A</v>
      </c>
      <c r="AM52" s="48" t="e">
        <f>$AC52*U52*Cost_Data!$B$8/1000</f>
        <v>#N/A</v>
      </c>
      <c r="AN52" s="48" t="e">
        <f>$AC52*U52*Cost_Data!$B$7/1000</f>
        <v>#N/A</v>
      </c>
      <c r="AO52" s="48" t="e">
        <f>-Study_Period*((Cost_Data!$B$7+Cost_Data!$B$8)*U52/1000)*$AC52-$AL52*Generic_Capital_PVRR_Multiplier</f>
        <v>#N/A</v>
      </c>
      <c r="AP52" s="48" t="e">
        <f t="shared" si="7"/>
        <v>#N/A</v>
      </c>
      <c r="AQ52" t="e">
        <f t="shared" si="0"/>
        <v>#N/A</v>
      </c>
      <c r="AR52" s="43">
        <v>6.6666666666666599</v>
      </c>
      <c r="AS52">
        <v>150</v>
      </c>
      <c r="AT52">
        <f t="shared" si="8"/>
        <v>150</v>
      </c>
      <c r="AU52">
        <v>0</v>
      </c>
      <c r="AV52" t="b">
        <v>1</v>
      </c>
      <c r="AX52" t="str">
        <f t="shared" si="1"/>
        <v>TRUE</v>
      </c>
      <c r="AY52" t="b">
        <f t="shared" si="2"/>
        <v>1</v>
      </c>
      <c r="AZ52" t="e">
        <f t="shared" si="3"/>
        <v>#N/A</v>
      </c>
    </row>
    <row r="53" spans="1:52" x14ac:dyDescent="0.25">
      <c r="A53" s="1">
        <v>35385889</v>
      </c>
      <c r="B53" s="1" t="s">
        <v>40</v>
      </c>
      <c r="C53" s="1" t="s">
        <v>41</v>
      </c>
      <c r="D53" s="1" t="s">
        <v>62</v>
      </c>
      <c r="E53" s="1" t="s">
        <v>63</v>
      </c>
      <c r="F53" s="1" t="s">
        <v>34</v>
      </c>
      <c r="G53" s="1" t="s">
        <v>80</v>
      </c>
      <c r="H53" s="1" t="s">
        <v>55</v>
      </c>
      <c r="I53" s="1" t="s">
        <v>81</v>
      </c>
      <c r="J53" s="1" t="s">
        <v>82</v>
      </c>
      <c r="K53" s="1">
        <v>38.236698445400002</v>
      </c>
      <c r="L53" s="1">
        <v>-120.3628771449</v>
      </c>
      <c r="M53" s="1" t="s">
        <v>46</v>
      </c>
      <c r="N53" s="78"/>
      <c r="O53" s="17">
        <v>2386</v>
      </c>
      <c r="P53" s="8">
        <v>2.6855239999999999E-3</v>
      </c>
      <c r="Q53" s="78"/>
      <c r="R53" s="11">
        <v>379</v>
      </c>
      <c r="S53" s="12">
        <v>7.352438877017929E-3</v>
      </c>
      <c r="T53" s="13" t="s">
        <v>50</v>
      </c>
      <c r="U53" s="14">
        <v>1.1708177296369846</v>
      </c>
      <c r="V53" s="15">
        <v>2.4530303030303031</v>
      </c>
      <c r="W53" s="16">
        <v>0</v>
      </c>
      <c r="X53" s="16">
        <v>0</v>
      </c>
      <c r="Y53" s="16">
        <v>2.4530303030303031</v>
      </c>
      <c r="Z53" s="16">
        <v>0</v>
      </c>
      <c r="AA53" s="16">
        <v>0</v>
      </c>
      <c r="AB53" s="1"/>
      <c r="AC53" s="43" t="e">
        <f>INDEX(WF_Data!$B$2:$B$11172,MATCH('v3 Mitigation Alternatives'!$Q53,WF_Data!$A$2:$A$11172,0))</f>
        <v>#N/A</v>
      </c>
      <c r="AD53" s="43" t="e">
        <f>INDEX(WF_Data!$C$2:$C$11172,MATCH('v3 Mitigation Alternatives'!$Q53,WF_Data!$A$2:$A$11172,0))*11.41</f>
        <v>#N/A</v>
      </c>
      <c r="AE53" s="47" t="e">
        <f t="shared" si="4"/>
        <v>#N/A</v>
      </c>
      <c r="AF53" s="48" t="e">
        <f>$AC53*Cost_Data!$C$3</f>
        <v>#N/A</v>
      </c>
      <c r="AG53" s="48" t="e">
        <f>$AC53*Cost_Data!$C$8/1000</f>
        <v>#N/A</v>
      </c>
      <c r="AH53" s="48" t="e">
        <f>$AC53*Cost_Data!$C$7/1000</f>
        <v>#N/A</v>
      </c>
      <c r="AI53" s="48" t="e">
        <f>-Study_Period*((Cost_Data!$C$7+Cost_Data!$C$8)/1000)*$AC53-$AF53*Generic_Capital_PVRR_Multiplier</f>
        <v>#N/A</v>
      </c>
      <c r="AJ53" s="48" t="e">
        <f t="shared" si="5"/>
        <v>#N/A</v>
      </c>
      <c r="AK53" s="47" t="e">
        <f t="shared" si="6"/>
        <v>#N/A</v>
      </c>
      <c r="AL53" s="48" t="e">
        <f>$AC53*U53*Cost_Data!$B$3</f>
        <v>#N/A</v>
      </c>
      <c r="AM53" s="48" t="e">
        <f>$AC53*U53*Cost_Data!$B$8/1000</f>
        <v>#N/A</v>
      </c>
      <c r="AN53" s="48" t="e">
        <f>$AC53*U53*Cost_Data!$B$7/1000</f>
        <v>#N/A</v>
      </c>
      <c r="AO53" s="48" t="e">
        <f>-Study_Period*((Cost_Data!$B$7+Cost_Data!$B$8)*U53/1000)*$AC53-$AL53*Generic_Capital_PVRR_Multiplier</f>
        <v>#N/A</v>
      </c>
      <c r="AP53" s="48" t="e">
        <f t="shared" si="7"/>
        <v>#N/A</v>
      </c>
      <c r="AQ53" t="e">
        <f t="shared" si="0"/>
        <v>#N/A</v>
      </c>
      <c r="AR53" s="43">
        <v>6.6666666666666599</v>
      </c>
      <c r="AS53">
        <v>150</v>
      </c>
      <c r="AT53">
        <f t="shared" si="8"/>
        <v>150</v>
      </c>
      <c r="AU53">
        <v>0</v>
      </c>
      <c r="AV53" t="b">
        <v>1</v>
      </c>
      <c r="AX53" t="str">
        <f t="shared" si="1"/>
        <v>TRUE</v>
      </c>
      <c r="AY53" t="b">
        <f t="shared" si="2"/>
        <v>1</v>
      </c>
      <c r="AZ53" t="e">
        <f t="shared" si="3"/>
        <v>#N/A</v>
      </c>
    </row>
    <row r="54" spans="1:52" x14ac:dyDescent="0.25">
      <c r="A54" s="1">
        <v>35385888</v>
      </c>
      <c r="B54" s="1" t="s">
        <v>40</v>
      </c>
      <c r="C54" s="1" t="s">
        <v>41</v>
      </c>
      <c r="D54" s="1" t="s">
        <v>62</v>
      </c>
      <c r="E54" s="1" t="s">
        <v>63</v>
      </c>
      <c r="F54" s="1" t="s">
        <v>34</v>
      </c>
      <c r="G54" s="1" t="s">
        <v>80</v>
      </c>
      <c r="H54" s="1" t="s">
        <v>55</v>
      </c>
      <c r="I54" s="1" t="s">
        <v>81</v>
      </c>
      <c r="J54" s="1" t="s">
        <v>82</v>
      </c>
      <c r="K54" s="1">
        <v>38.236698445400002</v>
      </c>
      <c r="L54" s="1">
        <v>-120.3628771449</v>
      </c>
      <c r="M54" s="1" t="s">
        <v>46</v>
      </c>
      <c r="N54" s="78"/>
      <c r="O54" s="17">
        <v>2386</v>
      </c>
      <c r="P54" s="8">
        <v>2.6855239999999999E-3</v>
      </c>
      <c r="Q54" s="78"/>
      <c r="R54" s="11">
        <v>379</v>
      </c>
      <c r="S54" s="12">
        <v>7.352438877017929E-3</v>
      </c>
      <c r="T54" s="13" t="s">
        <v>50</v>
      </c>
      <c r="U54" s="14">
        <v>1.1708177296369846</v>
      </c>
      <c r="V54" s="15">
        <v>1.5439393939393939</v>
      </c>
      <c r="W54" s="16">
        <v>0</v>
      </c>
      <c r="X54" s="16">
        <v>1.5439393939393939</v>
      </c>
      <c r="Y54" s="16">
        <v>0</v>
      </c>
      <c r="Z54" s="16">
        <v>0</v>
      </c>
      <c r="AA54" s="16">
        <v>0</v>
      </c>
      <c r="AB54" s="1"/>
      <c r="AC54" s="43" t="e">
        <f>INDEX(WF_Data!$B$2:$B$11172,MATCH('v3 Mitigation Alternatives'!$Q54,WF_Data!$A$2:$A$11172,0))</f>
        <v>#N/A</v>
      </c>
      <c r="AD54" s="43" t="e">
        <f>INDEX(WF_Data!$C$2:$C$11172,MATCH('v3 Mitigation Alternatives'!$Q54,WF_Data!$A$2:$A$11172,0))*11.41</f>
        <v>#N/A</v>
      </c>
      <c r="AE54" s="47" t="e">
        <f t="shared" si="4"/>
        <v>#N/A</v>
      </c>
      <c r="AF54" s="48" t="e">
        <f>$AC54*Cost_Data!$C$3</f>
        <v>#N/A</v>
      </c>
      <c r="AG54" s="48" t="e">
        <f>$AC54*Cost_Data!$C$8/1000</f>
        <v>#N/A</v>
      </c>
      <c r="AH54" s="48" t="e">
        <f>$AC54*Cost_Data!$C$7/1000</f>
        <v>#N/A</v>
      </c>
      <c r="AI54" s="48" t="e">
        <f>-Study_Period*((Cost_Data!$C$7+Cost_Data!$C$8)/1000)*$AC54-$AF54*Generic_Capital_PVRR_Multiplier</f>
        <v>#N/A</v>
      </c>
      <c r="AJ54" s="48" t="e">
        <f t="shared" si="5"/>
        <v>#N/A</v>
      </c>
      <c r="AK54" s="47" t="e">
        <f t="shared" si="6"/>
        <v>#N/A</v>
      </c>
      <c r="AL54" s="48" t="e">
        <f>$AC54*U54*Cost_Data!$B$3</f>
        <v>#N/A</v>
      </c>
      <c r="AM54" s="48" t="e">
        <f>$AC54*U54*Cost_Data!$B$8/1000</f>
        <v>#N/A</v>
      </c>
      <c r="AN54" s="48" t="e">
        <f>$AC54*U54*Cost_Data!$B$7/1000</f>
        <v>#N/A</v>
      </c>
      <c r="AO54" s="48" t="e">
        <f>-Study_Period*((Cost_Data!$B$7+Cost_Data!$B$8)*U54/1000)*$AC54-$AL54*Generic_Capital_PVRR_Multiplier</f>
        <v>#N/A</v>
      </c>
      <c r="AP54" s="48" t="e">
        <f t="shared" si="7"/>
        <v>#N/A</v>
      </c>
      <c r="AQ54" t="e">
        <f t="shared" si="0"/>
        <v>#N/A</v>
      </c>
      <c r="AR54" s="43">
        <v>6.6666666666666599</v>
      </c>
      <c r="AS54">
        <v>150</v>
      </c>
      <c r="AT54">
        <f t="shared" si="8"/>
        <v>150</v>
      </c>
      <c r="AU54">
        <v>0</v>
      </c>
      <c r="AV54" t="b">
        <v>1</v>
      </c>
      <c r="AX54" t="str">
        <f t="shared" si="1"/>
        <v>TRUE</v>
      </c>
      <c r="AY54" t="b">
        <f t="shared" si="2"/>
        <v>1</v>
      </c>
      <c r="AZ54" t="e">
        <f t="shared" si="3"/>
        <v>#N/A</v>
      </c>
    </row>
    <row r="55" spans="1:52" x14ac:dyDescent="0.25">
      <c r="A55" s="1">
        <v>35376888</v>
      </c>
      <c r="B55" s="1" t="s">
        <v>40</v>
      </c>
      <c r="C55" s="1" t="s">
        <v>41</v>
      </c>
      <c r="D55" s="1" t="s">
        <v>32</v>
      </c>
      <c r="E55" s="1" t="s">
        <v>33</v>
      </c>
      <c r="F55" s="1" t="s">
        <v>34</v>
      </c>
      <c r="G55" s="1" t="s">
        <v>80</v>
      </c>
      <c r="H55" s="1" t="s">
        <v>55</v>
      </c>
      <c r="I55" s="1" t="s">
        <v>81</v>
      </c>
      <c r="J55" s="1" t="s">
        <v>82</v>
      </c>
      <c r="K55" s="1">
        <v>38.2364476224</v>
      </c>
      <c r="L55" s="1">
        <v>-120.3625645163</v>
      </c>
      <c r="M55" s="1" t="s">
        <v>46</v>
      </c>
      <c r="N55" s="78"/>
      <c r="O55" s="17">
        <v>2386</v>
      </c>
      <c r="P55" s="8">
        <v>2.6855239999999999E-3</v>
      </c>
      <c r="Q55" s="78"/>
      <c r="R55" s="11">
        <v>379</v>
      </c>
      <c r="S55" s="12">
        <v>7.352438877017929E-3</v>
      </c>
      <c r="T55" s="13" t="s">
        <v>50</v>
      </c>
      <c r="U55" s="14">
        <v>1.1708177296369846</v>
      </c>
      <c r="V55" s="15">
        <v>7.270075757575758</v>
      </c>
      <c r="W55" s="16">
        <v>0</v>
      </c>
      <c r="X55" s="16">
        <v>0</v>
      </c>
      <c r="Y55" s="16">
        <v>0</v>
      </c>
      <c r="Z55" s="16">
        <v>0</v>
      </c>
      <c r="AA55" s="16">
        <v>7.270075757575758</v>
      </c>
      <c r="AB55" s="1"/>
      <c r="AC55" s="43" t="e">
        <f>INDEX(WF_Data!$B$2:$B$11172,MATCH('v3 Mitigation Alternatives'!$Q55,WF_Data!$A$2:$A$11172,0))</f>
        <v>#N/A</v>
      </c>
      <c r="AD55" s="43" t="e">
        <f>INDEX(WF_Data!$C$2:$C$11172,MATCH('v3 Mitigation Alternatives'!$Q55,WF_Data!$A$2:$A$11172,0))*11.41</f>
        <v>#N/A</v>
      </c>
      <c r="AE55" s="47" t="e">
        <f t="shared" si="4"/>
        <v>#N/A</v>
      </c>
      <c r="AF55" s="48" t="e">
        <f>$AC55*Cost_Data!$C$3</f>
        <v>#N/A</v>
      </c>
      <c r="AG55" s="48" t="e">
        <f>$AC55*Cost_Data!$C$8/1000</f>
        <v>#N/A</v>
      </c>
      <c r="AH55" s="48" t="e">
        <f>$AC55*Cost_Data!$C$7/1000</f>
        <v>#N/A</v>
      </c>
      <c r="AI55" s="48" t="e">
        <f>-Study_Period*((Cost_Data!$C$7+Cost_Data!$C$8)/1000)*$AC55-$AF55*Generic_Capital_PVRR_Multiplier</f>
        <v>#N/A</v>
      </c>
      <c r="AJ55" s="48" t="e">
        <f t="shared" si="5"/>
        <v>#N/A</v>
      </c>
      <c r="AK55" s="47" t="e">
        <f t="shared" si="6"/>
        <v>#N/A</v>
      </c>
      <c r="AL55" s="48" t="e">
        <f>$AC55*U55*Cost_Data!$B$3</f>
        <v>#N/A</v>
      </c>
      <c r="AM55" s="48" t="e">
        <f>$AC55*U55*Cost_Data!$B$8/1000</f>
        <v>#N/A</v>
      </c>
      <c r="AN55" s="48" t="e">
        <f>$AC55*U55*Cost_Data!$B$7/1000</f>
        <v>#N/A</v>
      </c>
      <c r="AO55" s="48" t="e">
        <f>-Study_Period*((Cost_Data!$B$7+Cost_Data!$B$8)*U55/1000)*$AC55-$AL55*Generic_Capital_PVRR_Multiplier</f>
        <v>#N/A</v>
      </c>
      <c r="AP55" s="48" t="e">
        <f t="shared" si="7"/>
        <v>#N/A</v>
      </c>
      <c r="AQ55" t="e">
        <f t="shared" si="0"/>
        <v>#N/A</v>
      </c>
      <c r="AR55" s="43">
        <v>6.6666666666666599</v>
      </c>
      <c r="AS55">
        <v>150</v>
      </c>
      <c r="AT55">
        <f t="shared" si="8"/>
        <v>150</v>
      </c>
      <c r="AU55">
        <v>0</v>
      </c>
      <c r="AV55" t="b">
        <v>1</v>
      </c>
      <c r="AX55" t="str">
        <f t="shared" si="1"/>
        <v>TRUE</v>
      </c>
      <c r="AY55" t="b">
        <f t="shared" si="2"/>
        <v>1</v>
      </c>
      <c r="AZ55" t="e">
        <f t="shared" si="3"/>
        <v>#N/A</v>
      </c>
    </row>
    <row r="56" spans="1:52" x14ac:dyDescent="0.25">
      <c r="A56" s="1">
        <v>35373705</v>
      </c>
      <c r="B56" s="1" t="s">
        <v>40</v>
      </c>
      <c r="C56" s="1" t="s">
        <v>41</v>
      </c>
      <c r="D56" s="1" t="s">
        <v>62</v>
      </c>
      <c r="E56" s="1" t="s">
        <v>63</v>
      </c>
      <c r="F56" s="1" t="s">
        <v>34</v>
      </c>
      <c r="G56" s="1" t="s">
        <v>80</v>
      </c>
      <c r="H56" s="1" t="s">
        <v>55</v>
      </c>
      <c r="I56" s="1" t="s">
        <v>81</v>
      </c>
      <c r="J56" s="1" t="s">
        <v>82</v>
      </c>
      <c r="K56" s="1">
        <v>38.2364476224</v>
      </c>
      <c r="L56" s="1">
        <v>-120.3625645163</v>
      </c>
      <c r="M56" s="1" t="s">
        <v>46</v>
      </c>
      <c r="N56" s="78"/>
      <c r="O56" s="17">
        <v>2386</v>
      </c>
      <c r="P56" s="8">
        <v>2.6855239999999999E-3</v>
      </c>
      <c r="Q56" s="78"/>
      <c r="R56" s="11">
        <v>379</v>
      </c>
      <c r="S56" s="12">
        <v>7.352438877017929E-3</v>
      </c>
      <c r="T56" s="13" t="s">
        <v>50</v>
      </c>
      <c r="U56" s="14">
        <v>1.1708177296369846</v>
      </c>
      <c r="V56" s="15">
        <v>5.5169999999999995</v>
      </c>
      <c r="W56" s="16">
        <v>0</v>
      </c>
      <c r="X56" s="16">
        <v>0</v>
      </c>
      <c r="Y56" s="16">
        <v>5.5169999999999995</v>
      </c>
      <c r="Z56" s="16">
        <v>0</v>
      </c>
      <c r="AA56" s="16">
        <v>0</v>
      </c>
      <c r="AB56" s="1"/>
      <c r="AC56" s="43" t="e">
        <f>INDEX(WF_Data!$B$2:$B$11172,MATCH('v3 Mitigation Alternatives'!$Q56,WF_Data!$A$2:$A$11172,0))</f>
        <v>#N/A</v>
      </c>
      <c r="AD56" s="43" t="e">
        <f>INDEX(WF_Data!$C$2:$C$11172,MATCH('v3 Mitigation Alternatives'!$Q56,WF_Data!$A$2:$A$11172,0))*11.41</f>
        <v>#N/A</v>
      </c>
      <c r="AE56" s="47" t="e">
        <f t="shared" si="4"/>
        <v>#N/A</v>
      </c>
      <c r="AF56" s="48" t="e">
        <f>$AC56*Cost_Data!$C$3</f>
        <v>#N/A</v>
      </c>
      <c r="AG56" s="48" t="e">
        <f>$AC56*Cost_Data!$C$8/1000</f>
        <v>#N/A</v>
      </c>
      <c r="AH56" s="48" t="e">
        <f>$AC56*Cost_Data!$C$7/1000</f>
        <v>#N/A</v>
      </c>
      <c r="AI56" s="48" t="e">
        <f>-Study_Period*((Cost_Data!$C$7+Cost_Data!$C$8)/1000)*$AC56-$AF56*Generic_Capital_PVRR_Multiplier</f>
        <v>#N/A</v>
      </c>
      <c r="AJ56" s="48" t="e">
        <f t="shared" si="5"/>
        <v>#N/A</v>
      </c>
      <c r="AK56" s="47" t="e">
        <f t="shared" si="6"/>
        <v>#N/A</v>
      </c>
      <c r="AL56" s="48" t="e">
        <f>$AC56*U56*Cost_Data!$B$3</f>
        <v>#N/A</v>
      </c>
      <c r="AM56" s="48" t="e">
        <f>$AC56*U56*Cost_Data!$B$8/1000</f>
        <v>#N/A</v>
      </c>
      <c r="AN56" s="48" t="e">
        <f>$AC56*U56*Cost_Data!$B$7/1000</f>
        <v>#N/A</v>
      </c>
      <c r="AO56" s="48" t="e">
        <f>-Study_Period*((Cost_Data!$B$7+Cost_Data!$B$8)*U56/1000)*$AC56-$AL56*Generic_Capital_PVRR_Multiplier</f>
        <v>#N/A</v>
      </c>
      <c r="AP56" s="48" t="e">
        <f t="shared" si="7"/>
        <v>#N/A</v>
      </c>
      <c r="AQ56" t="e">
        <f t="shared" si="0"/>
        <v>#N/A</v>
      </c>
      <c r="AR56" s="43">
        <v>6.6666666666666599</v>
      </c>
      <c r="AS56">
        <v>150</v>
      </c>
      <c r="AT56">
        <f t="shared" si="8"/>
        <v>150</v>
      </c>
      <c r="AU56">
        <v>0</v>
      </c>
      <c r="AV56" t="b">
        <v>1</v>
      </c>
      <c r="AX56" t="str">
        <f t="shared" si="1"/>
        <v>TRUE</v>
      </c>
      <c r="AY56" t="b">
        <f t="shared" si="2"/>
        <v>1</v>
      </c>
      <c r="AZ56" t="e">
        <f t="shared" si="3"/>
        <v>#N/A</v>
      </c>
    </row>
    <row r="57" spans="1:52" x14ac:dyDescent="0.25">
      <c r="A57" s="1">
        <v>35367520</v>
      </c>
      <c r="B57" s="1" t="s">
        <v>40</v>
      </c>
      <c r="C57" s="1" t="s">
        <v>41</v>
      </c>
      <c r="D57" s="1" t="s">
        <v>62</v>
      </c>
      <c r="E57" s="1" t="s">
        <v>63</v>
      </c>
      <c r="F57" s="1" t="s">
        <v>34</v>
      </c>
      <c r="G57" s="1" t="s">
        <v>80</v>
      </c>
      <c r="H57" s="1" t="s">
        <v>55</v>
      </c>
      <c r="I57" s="1" t="s">
        <v>81</v>
      </c>
      <c r="J57" s="1" t="s">
        <v>82</v>
      </c>
      <c r="K57" s="1">
        <v>38.236698445400002</v>
      </c>
      <c r="L57" s="1">
        <v>-120.3628771449</v>
      </c>
      <c r="M57" s="1" t="s">
        <v>46</v>
      </c>
      <c r="N57" s="78"/>
      <c r="O57" s="17">
        <v>2386</v>
      </c>
      <c r="P57" s="8">
        <v>2.6855239999999999E-3</v>
      </c>
      <c r="Q57" s="78"/>
      <c r="R57" s="11">
        <v>379</v>
      </c>
      <c r="S57" s="12">
        <v>7.352438877017929E-3</v>
      </c>
      <c r="T57" s="13" t="s">
        <v>50</v>
      </c>
      <c r="U57" s="14">
        <v>1.1708177296369846</v>
      </c>
      <c r="V57" s="15">
        <v>2.2869318181818183</v>
      </c>
      <c r="W57" s="16">
        <v>0</v>
      </c>
      <c r="X57" s="16">
        <v>2.2869318181818183</v>
      </c>
      <c r="Y57" s="16">
        <v>0</v>
      </c>
      <c r="Z57" s="16">
        <v>0</v>
      </c>
      <c r="AA57" s="16">
        <v>0</v>
      </c>
      <c r="AB57" s="1"/>
      <c r="AC57" s="43" t="e">
        <f>INDEX(WF_Data!$B$2:$B$11172,MATCH('v3 Mitigation Alternatives'!$Q57,WF_Data!$A$2:$A$11172,0))</f>
        <v>#N/A</v>
      </c>
      <c r="AD57" s="43" t="e">
        <f>INDEX(WF_Data!$C$2:$C$11172,MATCH('v3 Mitigation Alternatives'!$Q57,WF_Data!$A$2:$A$11172,0))*11.41</f>
        <v>#N/A</v>
      </c>
      <c r="AE57" s="47" t="e">
        <f t="shared" si="4"/>
        <v>#N/A</v>
      </c>
      <c r="AF57" s="48" t="e">
        <f>$AC57*Cost_Data!$C$3</f>
        <v>#N/A</v>
      </c>
      <c r="AG57" s="48" t="e">
        <f>$AC57*Cost_Data!$C$8/1000</f>
        <v>#N/A</v>
      </c>
      <c r="AH57" s="48" t="e">
        <f>$AC57*Cost_Data!$C$7/1000</f>
        <v>#N/A</v>
      </c>
      <c r="AI57" s="48" t="e">
        <f>-Study_Period*((Cost_Data!$C$7+Cost_Data!$C$8)/1000)*$AC57-$AF57*Generic_Capital_PVRR_Multiplier</f>
        <v>#N/A</v>
      </c>
      <c r="AJ57" s="48" t="e">
        <f t="shared" si="5"/>
        <v>#N/A</v>
      </c>
      <c r="AK57" s="47" t="e">
        <f t="shared" si="6"/>
        <v>#N/A</v>
      </c>
      <c r="AL57" s="48" t="e">
        <f>$AC57*U57*Cost_Data!$B$3</f>
        <v>#N/A</v>
      </c>
      <c r="AM57" s="48" t="e">
        <f>$AC57*U57*Cost_Data!$B$8/1000</f>
        <v>#N/A</v>
      </c>
      <c r="AN57" s="48" t="e">
        <f>$AC57*U57*Cost_Data!$B$7/1000</f>
        <v>#N/A</v>
      </c>
      <c r="AO57" s="48" t="e">
        <f>-Study_Period*((Cost_Data!$B$7+Cost_Data!$B$8)*U57/1000)*$AC57-$AL57*Generic_Capital_PVRR_Multiplier</f>
        <v>#N/A</v>
      </c>
      <c r="AP57" s="48" t="e">
        <f t="shared" si="7"/>
        <v>#N/A</v>
      </c>
      <c r="AQ57" t="e">
        <f t="shared" si="0"/>
        <v>#N/A</v>
      </c>
      <c r="AR57" s="43">
        <v>6.6666666666666599</v>
      </c>
      <c r="AS57">
        <v>150</v>
      </c>
      <c r="AT57">
        <f t="shared" si="8"/>
        <v>150</v>
      </c>
      <c r="AU57">
        <v>0</v>
      </c>
      <c r="AV57" t="b">
        <v>1</v>
      </c>
      <c r="AX57" t="str">
        <f t="shared" si="1"/>
        <v>TRUE</v>
      </c>
      <c r="AY57" t="b">
        <f t="shared" si="2"/>
        <v>1</v>
      </c>
      <c r="AZ57" t="e">
        <f t="shared" si="3"/>
        <v>#N/A</v>
      </c>
    </row>
    <row r="58" spans="1:52" x14ac:dyDescent="0.25">
      <c r="A58" s="1">
        <v>35373599</v>
      </c>
      <c r="B58" s="1" t="s">
        <v>40</v>
      </c>
      <c r="C58" s="1" t="s">
        <v>41</v>
      </c>
      <c r="D58" s="1" t="s">
        <v>32</v>
      </c>
      <c r="E58" s="1" t="s">
        <v>33</v>
      </c>
      <c r="F58" s="1" t="s">
        <v>34</v>
      </c>
      <c r="G58" s="1" t="s">
        <v>47</v>
      </c>
      <c r="H58" s="1" t="s">
        <v>36</v>
      </c>
      <c r="I58" s="1" t="s">
        <v>48</v>
      </c>
      <c r="J58" s="1" t="s">
        <v>49</v>
      </c>
      <c r="K58" s="1">
        <v>38.768812370100001</v>
      </c>
      <c r="L58" s="1">
        <v>-120.4471310517</v>
      </c>
      <c r="M58" s="1" t="s">
        <v>46</v>
      </c>
      <c r="N58" s="78"/>
      <c r="O58" s="10">
        <v>1138</v>
      </c>
      <c r="P58" s="8">
        <v>5.3560139999999999E-2</v>
      </c>
      <c r="Q58" s="78"/>
      <c r="R58" s="11">
        <v>370</v>
      </c>
      <c r="S58" s="12">
        <v>7.4888684145559131E-3</v>
      </c>
      <c r="T58" s="13" t="s">
        <v>64</v>
      </c>
      <c r="U58" s="14">
        <v>2.288965471865998</v>
      </c>
      <c r="V58" s="15">
        <v>8.4399621212121207</v>
      </c>
      <c r="W58" s="16">
        <v>0</v>
      </c>
      <c r="X58" s="16">
        <v>0</v>
      </c>
      <c r="Y58" s="16">
        <v>0</v>
      </c>
      <c r="Z58" s="16">
        <v>8.4399621212121207</v>
      </c>
      <c r="AA58" s="16">
        <v>0</v>
      </c>
      <c r="AB58" s="1"/>
      <c r="AC58" s="43" t="e">
        <f>INDEX(WF_Data!$B$2:$B$11172,MATCH('v3 Mitigation Alternatives'!$Q58,WF_Data!$A$2:$A$11172,0))</f>
        <v>#N/A</v>
      </c>
      <c r="AD58" s="43" t="e">
        <f>INDEX(WF_Data!$C$2:$C$11172,MATCH('v3 Mitigation Alternatives'!$Q58,WF_Data!$A$2:$A$11172,0))*11.41</f>
        <v>#N/A</v>
      </c>
      <c r="AE58" s="47" t="e">
        <f t="shared" si="4"/>
        <v>#N/A</v>
      </c>
      <c r="AF58" s="48" t="e">
        <f>$AC58*Cost_Data!$C$3</f>
        <v>#N/A</v>
      </c>
      <c r="AG58" s="48" t="e">
        <f>$AC58*Cost_Data!$C$8/1000</f>
        <v>#N/A</v>
      </c>
      <c r="AH58" s="48" t="e">
        <f>$AC58*Cost_Data!$C$7/1000</f>
        <v>#N/A</v>
      </c>
      <c r="AI58" s="48" t="e">
        <f>-Study_Period*((Cost_Data!$C$7+Cost_Data!$C$8)/1000)*$AC58-$AF58*Generic_Capital_PVRR_Multiplier</f>
        <v>#N/A</v>
      </c>
      <c r="AJ58" s="48" t="e">
        <f t="shared" si="5"/>
        <v>#N/A</v>
      </c>
      <c r="AK58" s="47" t="e">
        <f t="shared" si="6"/>
        <v>#N/A</v>
      </c>
      <c r="AL58" s="48" t="e">
        <f>$AC58*U58*Cost_Data!$B$3</f>
        <v>#N/A</v>
      </c>
      <c r="AM58" s="48" t="e">
        <f>$AC58*U58*Cost_Data!$B$8/1000</f>
        <v>#N/A</v>
      </c>
      <c r="AN58" s="48" t="e">
        <f>$AC58*U58*Cost_Data!$B$7/1000</f>
        <v>#N/A</v>
      </c>
      <c r="AO58" s="48" t="e">
        <f>-Study_Period*((Cost_Data!$B$7+Cost_Data!$B$8)*U58/1000)*$AC58-$AL58*Generic_Capital_PVRR_Multiplier</f>
        <v>#N/A</v>
      </c>
      <c r="AP58" s="48" t="e">
        <f t="shared" si="7"/>
        <v>#N/A</v>
      </c>
      <c r="AQ58" t="e">
        <f t="shared" si="0"/>
        <v>#N/A</v>
      </c>
      <c r="AR58" s="43">
        <v>10</v>
      </c>
      <c r="AS58">
        <v>135</v>
      </c>
      <c r="AT58">
        <f t="shared" si="8"/>
        <v>135</v>
      </c>
      <c r="AU58">
        <v>224</v>
      </c>
      <c r="AV58" t="s">
        <v>114</v>
      </c>
      <c r="AW58" t="s">
        <v>348</v>
      </c>
      <c r="AX58" t="str">
        <f t="shared" si="1"/>
        <v>FALSE</v>
      </c>
      <c r="AY58" t="b">
        <f t="shared" si="2"/>
        <v>1</v>
      </c>
      <c r="AZ58" t="e">
        <f t="shared" si="3"/>
        <v>#N/A</v>
      </c>
    </row>
    <row r="59" spans="1:52" x14ac:dyDescent="0.25">
      <c r="A59" s="1">
        <v>35367467</v>
      </c>
      <c r="B59" s="1" t="s">
        <v>40</v>
      </c>
      <c r="C59" s="1" t="s">
        <v>41</v>
      </c>
      <c r="D59" s="1" t="s">
        <v>32</v>
      </c>
      <c r="E59" s="1" t="s">
        <v>33</v>
      </c>
      <c r="F59" s="1" t="s">
        <v>34</v>
      </c>
      <c r="G59" s="1" t="s">
        <v>47</v>
      </c>
      <c r="H59" s="1" t="s">
        <v>36</v>
      </c>
      <c r="I59" s="1" t="s">
        <v>48</v>
      </c>
      <c r="J59" s="1" t="s">
        <v>49</v>
      </c>
      <c r="K59" s="1">
        <v>38.760571674600001</v>
      </c>
      <c r="L59" s="1">
        <v>-120.504969311</v>
      </c>
      <c r="M59" s="1" t="s">
        <v>46</v>
      </c>
      <c r="N59" s="78"/>
      <c r="O59" s="10">
        <v>1138</v>
      </c>
      <c r="P59" s="8">
        <v>5.3560139999999999E-2</v>
      </c>
      <c r="Q59" s="78"/>
      <c r="R59" s="11">
        <v>370</v>
      </c>
      <c r="S59" s="12">
        <v>7.4888684145559131E-3</v>
      </c>
      <c r="T59" s="13" t="s">
        <v>39</v>
      </c>
      <c r="U59" s="14">
        <v>2.288965471865998</v>
      </c>
      <c r="V59" s="15">
        <v>8.75</v>
      </c>
      <c r="W59" s="16">
        <v>0</v>
      </c>
      <c r="X59" s="16">
        <v>0</v>
      </c>
      <c r="Y59" s="16">
        <v>0</v>
      </c>
      <c r="Z59" s="16">
        <v>0</v>
      </c>
      <c r="AA59" s="16">
        <v>8.75</v>
      </c>
      <c r="AB59" s="1"/>
      <c r="AC59" s="43" t="e">
        <f>INDEX(WF_Data!$B$2:$B$11172,MATCH('v3 Mitigation Alternatives'!$Q59,WF_Data!$A$2:$A$11172,0))</f>
        <v>#N/A</v>
      </c>
      <c r="AD59" s="43" t="e">
        <f>INDEX(WF_Data!$C$2:$C$11172,MATCH('v3 Mitigation Alternatives'!$Q59,WF_Data!$A$2:$A$11172,0))*11.41</f>
        <v>#N/A</v>
      </c>
      <c r="AE59" s="47" t="e">
        <f t="shared" si="4"/>
        <v>#N/A</v>
      </c>
      <c r="AF59" s="48" t="e">
        <f>$AC59*Cost_Data!$C$3</f>
        <v>#N/A</v>
      </c>
      <c r="AG59" s="48" t="e">
        <f>$AC59*Cost_Data!$C$8/1000</f>
        <v>#N/A</v>
      </c>
      <c r="AH59" s="48" t="e">
        <f>$AC59*Cost_Data!$C$7/1000</f>
        <v>#N/A</v>
      </c>
      <c r="AI59" s="48" t="e">
        <f>-Study_Period*((Cost_Data!$C$7+Cost_Data!$C$8)/1000)*$AC59-$AF59*Generic_Capital_PVRR_Multiplier</f>
        <v>#N/A</v>
      </c>
      <c r="AJ59" s="48" t="e">
        <f t="shared" si="5"/>
        <v>#N/A</v>
      </c>
      <c r="AK59" s="47" t="e">
        <f t="shared" si="6"/>
        <v>#N/A</v>
      </c>
      <c r="AL59" s="48" t="e">
        <f>$AC59*U59*Cost_Data!$B$3</f>
        <v>#N/A</v>
      </c>
      <c r="AM59" s="48" t="e">
        <f>$AC59*U59*Cost_Data!$B$8/1000</f>
        <v>#N/A</v>
      </c>
      <c r="AN59" s="48" t="e">
        <f>$AC59*U59*Cost_Data!$B$7/1000</f>
        <v>#N/A</v>
      </c>
      <c r="AO59" s="48" t="e">
        <f>-Study_Period*((Cost_Data!$B$7+Cost_Data!$B$8)*U59/1000)*$AC59-$AL59*Generic_Capital_PVRR_Multiplier</f>
        <v>#N/A</v>
      </c>
      <c r="AP59" s="48" t="e">
        <f t="shared" si="7"/>
        <v>#N/A</v>
      </c>
      <c r="AQ59" t="e">
        <f t="shared" si="0"/>
        <v>#N/A</v>
      </c>
      <c r="AR59" s="43">
        <v>10</v>
      </c>
      <c r="AS59">
        <v>135</v>
      </c>
      <c r="AT59">
        <f t="shared" si="8"/>
        <v>135</v>
      </c>
      <c r="AU59">
        <v>224</v>
      </c>
      <c r="AV59" t="s">
        <v>114</v>
      </c>
      <c r="AW59" t="s">
        <v>348</v>
      </c>
      <c r="AX59" t="str">
        <f t="shared" si="1"/>
        <v>FALSE</v>
      </c>
      <c r="AY59" t="b">
        <f t="shared" si="2"/>
        <v>1</v>
      </c>
      <c r="AZ59" t="e">
        <f t="shared" si="3"/>
        <v>#N/A</v>
      </c>
    </row>
    <row r="60" spans="1:52" x14ac:dyDescent="0.25">
      <c r="A60" s="1">
        <v>35392113</v>
      </c>
      <c r="B60" s="1" t="s">
        <v>61</v>
      </c>
      <c r="C60" s="1" t="s">
        <v>31</v>
      </c>
      <c r="D60" s="1" t="s">
        <v>32</v>
      </c>
      <c r="E60" s="1" t="s">
        <v>33</v>
      </c>
      <c r="F60" s="1" t="s">
        <v>34</v>
      </c>
      <c r="G60" s="1" t="s">
        <v>47</v>
      </c>
      <c r="H60" s="1" t="s">
        <v>36</v>
      </c>
      <c r="I60" s="1" t="s">
        <v>83</v>
      </c>
      <c r="J60" s="1" t="s">
        <v>84</v>
      </c>
      <c r="K60" s="1">
        <v>39.044393272299999</v>
      </c>
      <c r="L60" s="1">
        <v>-120.73929306399999</v>
      </c>
      <c r="M60" s="1" t="s">
        <v>46</v>
      </c>
      <c r="N60" s="78"/>
      <c r="O60" s="17">
        <v>1434</v>
      </c>
      <c r="P60" s="8">
        <v>3.1693082999999997E-2</v>
      </c>
      <c r="Q60" s="78"/>
      <c r="R60" s="11">
        <v>322</v>
      </c>
      <c r="S60" s="12">
        <v>8.8133565768411352E-3</v>
      </c>
      <c r="T60" s="13" t="s">
        <v>50</v>
      </c>
      <c r="U60" s="14">
        <v>1.5425508948977267</v>
      </c>
      <c r="V60" s="15">
        <v>1.2196969696969697</v>
      </c>
      <c r="W60" s="16">
        <v>0</v>
      </c>
      <c r="X60" s="16">
        <v>0</v>
      </c>
      <c r="Y60" s="16">
        <v>0</v>
      </c>
      <c r="Z60" s="16">
        <v>1.2196969696969697</v>
      </c>
      <c r="AA60" s="16">
        <v>0</v>
      </c>
      <c r="AB60" s="1"/>
      <c r="AC60" s="43" t="e">
        <f>INDEX(WF_Data!$B$2:$B$11172,MATCH('v3 Mitigation Alternatives'!$Q60,WF_Data!$A$2:$A$11172,0))</f>
        <v>#N/A</v>
      </c>
      <c r="AD60" s="43" t="e">
        <f>INDEX(WF_Data!$C$2:$C$11172,MATCH('v3 Mitigation Alternatives'!$Q60,WF_Data!$A$2:$A$11172,0))*11.41</f>
        <v>#N/A</v>
      </c>
      <c r="AE60" s="47" t="e">
        <f t="shared" si="4"/>
        <v>#N/A</v>
      </c>
      <c r="AF60" s="48" t="e">
        <f>$AC60*Cost_Data!$C$3</f>
        <v>#N/A</v>
      </c>
      <c r="AG60" s="48" t="e">
        <f>$AC60*Cost_Data!$C$8/1000</f>
        <v>#N/A</v>
      </c>
      <c r="AH60" s="48" t="e">
        <f>$AC60*Cost_Data!$C$7/1000</f>
        <v>#N/A</v>
      </c>
      <c r="AI60" s="48" t="e">
        <f>-Study_Period*((Cost_Data!$C$7+Cost_Data!$C$8)/1000)*$AC60-$AF60*Generic_Capital_PVRR_Multiplier</f>
        <v>#N/A</v>
      </c>
      <c r="AJ60" s="48" t="e">
        <f t="shared" si="5"/>
        <v>#N/A</v>
      </c>
      <c r="AK60" s="47" t="e">
        <f t="shared" si="6"/>
        <v>#N/A</v>
      </c>
      <c r="AL60" s="48" t="e">
        <f>$AC60*U60*Cost_Data!$B$3</f>
        <v>#N/A</v>
      </c>
      <c r="AM60" s="48" t="e">
        <f>$AC60*U60*Cost_Data!$B$8/1000</f>
        <v>#N/A</v>
      </c>
      <c r="AN60" s="48" t="e">
        <f>$AC60*U60*Cost_Data!$B$7/1000</f>
        <v>#N/A</v>
      </c>
      <c r="AO60" s="48" t="e">
        <f>-Study_Period*((Cost_Data!$B$7+Cost_Data!$B$8)*U60/1000)*$AC60-$AL60*Generic_Capital_PVRR_Multiplier</f>
        <v>#N/A</v>
      </c>
      <c r="AP60" s="48" t="e">
        <f t="shared" si="7"/>
        <v>#N/A</v>
      </c>
      <c r="AQ60" t="e">
        <f t="shared" si="0"/>
        <v>#N/A</v>
      </c>
      <c r="AR60" s="43">
        <v>13.3333333333333</v>
      </c>
      <c r="AS60">
        <v>135</v>
      </c>
      <c r="AT60">
        <f t="shared" si="8"/>
        <v>135</v>
      </c>
      <c r="AU60">
        <v>0</v>
      </c>
      <c r="AV60" t="s">
        <v>114</v>
      </c>
      <c r="AW60" t="s">
        <v>348</v>
      </c>
      <c r="AX60" t="str">
        <f t="shared" si="1"/>
        <v>FALSE</v>
      </c>
      <c r="AY60" t="b">
        <f t="shared" si="2"/>
        <v>1</v>
      </c>
      <c r="AZ60" t="e">
        <f t="shared" si="3"/>
        <v>#N/A</v>
      </c>
    </row>
    <row r="61" spans="1:52" x14ac:dyDescent="0.25">
      <c r="A61" s="1">
        <v>35387916</v>
      </c>
      <c r="B61" s="1" t="s">
        <v>40</v>
      </c>
      <c r="C61" s="1" t="s">
        <v>41</v>
      </c>
      <c r="D61" s="1" t="s">
        <v>32</v>
      </c>
      <c r="E61" s="1" t="s">
        <v>33</v>
      </c>
      <c r="F61" s="1" t="s">
        <v>34</v>
      </c>
      <c r="G61" s="1" t="s">
        <v>47</v>
      </c>
      <c r="H61" s="1" t="s">
        <v>36</v>
      </c>
      <c r="I61" s="1" t="s">
        <v>83</v>
      </c>
      <c r="J61" s="1" t="s">
        <v>84</v>
      </c>
      <c r="K61" s="1">
        <v>39.047274381199998</v>
      </c>
      <c r="L61" s="1">
        <v>-120.7852760498</v>
      </c>
      <c r="M61" s="1" t="s">
        <v>46</v>
      </c>
      <c r="N61" s="78"/>
      <c r="O61" s="10">
        <v>1434</v>
      </c>
      <c r="P61" s="8">
        <v>3.1693082999999997E-2</v>
      </c>
      <c r="Q61" s="78"/>
      <c r="R61" s="11">
        <v>322</v>
      </c>
      <c r="S61" s="12">
        <v>8.8133565768411352E-3</v>
      </c>
      <c r="T61" s="13" t="s">
        <v>64</v>
      </c>
      <c r="U61" s="14">
        <v>1.5425508948977267</v>
      </c>
      <c r="V61" s="15">
        <v>7.2100378787878787</v>
      </c>
      <c r="W61" s="16">
        <v>0</v>
      </c>
      <c r="X61" s="16">
        <v>0</v>
      </c>
      <c r="Y61" s="16">
        <v>0</v>
      </c>
      <c r="Z61" s="16">
        <v>7.2100378787878787</v>
      </c>
      <c r="AA61" s="16">
        <v>0</v>
      </c>
      <c r="AB61" s="1"/>
      <c r="AC61" s="43" t="e">
        <f>INDEX(WF_Data!$B$2:$B$11172,MATCH('v3 Mitigation Alternatives'!$Q61,WF_Data!$A$2:$A$11172,0))</f>
        <v>#N/A</v>
      </c>
      <c r="AD61" s="43" t="e">
        <f>INDEX(WF_Data!$C$2:$C$11172,MATCH('v3 Mitigation Alternatives'!$Q61,WF_Data!$A$2:$A$11172,0))*11.41</f>
        <v>#N/A</v>
      </c>
      <c r="AE61" s="47" t="e">
        <f t="shared" si="4"/>
        <v>#N/A</v>
      </c>
      <c r="AF61" s="48" t="e">
        <f>$AC61*Cost_Data!$C$3</f>
        <v>#N/A</v>
      </c>
      <c r="AG61" s="48" t="e">
        <f>$AC61*Cost_Data!$C$8/1000</f>
        <v>#N/A</v>
      </c>
      <c r="AH61" s="48" t="e">
        <f>$AC61*Cost_Data!$C$7/1000</f>
        <v>#N/A</v>
      </c>
      <c r="AI61" s="48" t="e">
        <f>-Study_Period*((Cost_Data!$C$7+Cost_Data!$C$8)/1000)*$AC61-$AF61*Generic_Capital_PVRR_Multiplier</f>
        <v>#N/A</v>
      </c>
      <c r="AJ61" s="48" t="e">
        <f t="shared" si="5"/>
        <v>#N/A</v>
      </c>
      <c r="AK61" s="47" t="e">
        <f t="shared" si="6"/>
        <v>#N/A</v>
      </c>
      <c r="AL61" s="48" t="e">
        <f>$AC61*U61*Cost_Data!$B$3</f>
        <v>#N/A</v>
      </c>
      <c r="AM61" s="48" t="e">
        <f>$AC61*U61*Cost_Data!$B$8/1000</f>
        <v>#N/A</v>
      </c>
      <c r="AN61" s="48" t="e">
        <f>$AC61*U61*Cost_Data!$B$7/1000</f>
        <v>#N/A</v>
      </c>
      <c r="AO61" s="48" t="e">
        <f>-Study_Period*((Cost_Data!$B$7+Cost_Data!$B$8)*U61/1000)*$AC61-$AL61*Generic_Capital_PVRR_Multiplier</f>
        <v>#N/A</v>
      </c>
      <c r="AP61" s="48" t="e">
        <f t="shared" si="7"/>
        <v>#N/A</v>
      </c>
      <c r="AQ61" t="e">
        <f t="shared" si="0"/>
        <v>#N/A</v>
      </c>
      <c r="AR61" s="43">
        <v>13.3333333333333</v>
      </c>
      <c r="AS61">
        <v>135</v>
      </c>
      <c r="AT61">
        <f t="shared" si="8"/>
        <v>135</v>
      </c>
      <c r="AU61">
        <v>0</v>
      </c>
      <c r="AV61" t="s">
        <v>114</v>
      </c>
      <c r="AW61" t="s">
        <v>348</v>
      </c>
      <c r="AX61" t="str">
        <f t="shared" si="1"/>
        <v>FALSE</v>
      </c>
      <c r="AY61" t="b">
        <f t="shared" si="2"/>
        <v>1</v>
      </c>
      <c r="AZ61" t="e">
        <f t="shared" si="3"/>
        <v>#N/A</v>
      </c>
    </row>
    <row r="62" spans="1:52" x14ac:dyDescent="0.25">
      <c r="A62" s="1">
        <v>35397456</v>
      </c>
      <c r="B62" s="1" t="s">
        <v>40</v>
      </c>
      <c r="C62" s="1" t="s">
        <v>41</v>
      </c>
      <c r="D62" s="1" t="s">
        <v>32</v>
      </c>
      <c r="E62" s="1" t="s">
        <v>33</v>
      </c>
      <c r="F62" s="1" t="s">
        <v>34</v>
      </c>
      <c r="G62" s="1" t="s">
        <v>47</v>
      </c>
      <c r="H62" s="1" t="s">
        <v>36</v>
      </c>
      <c r="I62" s="1" t="s">
        <v>72</v>
      </c>
      <c r="J62" s="1" t="s">
        <v>73</v>
      </c>
      <c r="K62" s="1">
        <v>39.174046986999997</v>
      </c>
      <c r="L62" s="1">
        <v>-120.9729333359</v>
      </c>
      <c r="M62" s="1" t="s">
        <v>46</v>
      </c>
      <c r="N62" s="78"/>
      <c r="O62" s="10">
        <v>1788</v>
      </c>
      <c r="P62" s="8">
        <v>1.4796953999999999E-2</v>
      </c>
      <c r="Q62" s="78"/>
      <c r="R62" s="11">
        <v>315</v>
      </c>
      <c r="S62" s="12">
        <v>8.8798819775493098E-3</v>
      </c>
      <c r="T62" s="13" t="s">
        <v>50</v>
      </c>
      <c r="U62" s="14">
        <v>1.1643951802418613</v>
      </c>
      <c r="V62" s="15">
        <v>3.5289999999999999</v>
      </c>
      <c r="W62" s="16">
        <v>0</v>
      </c>
      <c r="X62" s="16">
        <v>0</v>
      </c>
      <c r="Y62" s="16">
        <v>0</v>
      </c>
      <c r="Z62" s="16">
        <v>3.5289999999999999</v>
      </c>
      <c r="AA62" s="16">
        <v>0</v>
      </c>
      <c r="AB62" s="1"/>
      <c r="AC62" s="43" t="e">
        <f>INDEX(WF_Data!$B$2:$B$11172,MATCH('v3 Mitigation Alternatives'!$Q62,WF_Data!$A$2:$A$11172,0))</f>
        <v>#N/A</v>
      </c>
      <c r="AD62" s="43" t="e">
        <f>INDEX(WF_Data!$C$2:$C$11172,MATCH('v3 Mitigation Alternatives'!$Q62,WF_Data!$A$2:$A$11172,0))*11.41</f>
        <v>#N/A</v>
      </c>
      <c r="AE62" s="47" t="e">
        <f t="shared" si="4"/>
        <v>#N/A</v>
      </c>
      <c r="AF62" s="48" t="e">
        <f>$AC62*Cost_Data!$C$3</f>
        <v>#N/A</v>
      </c>
      <c r="AG62" s="48" t="e">
        <f>$AC62*Cost_Data!$C$8/1000</f>
        <v>#N/A</v>
      </c>
      <c r="AH62" s="48" t="e">
        <f>$AC62*Cost_Data!$C$7/1000</f>
        <v>#N/A</v>
      </c>
      <c r="AI62" s="48" t="e">
        <f>-Study_Period*((Cost_Data!$C$7+Cost_Data!$C$8)/1000)*$AC62-$AF62*Generic_Capital_PVRR_Multiplier</f>
        <v>#N/A</v>
      </c>
      <c r="AJ62" s="48" t="e">
        <f t="shared" si="5"/>
        <v>#N/A</v>
      </c>
      <c r="AK62" s="47" t="e">
        <f t="shared" si="6"/>
        <v>#N/A</v>
      </c>
      <c r="AL62" s="48" t="e">
        <f>$AC62*U62*Cost_Data!$B$3</f>
        <v>#N/A</v>
      </c>
      <c r="AM62" s="48" t="e">
        <f>$AC62*U62*Cost_Data!$B$8/1000</f>
        <v>#N/A</v>
      </c>
      <c r="AN62" s="48" t="e">
        <f>$AC62*U62*Cost_Data!$B$7/1000</f>
        <v>#N/A</v>
      </c>
      <c r="AO62" s="48" t="e">
        <f>-Study_Period*((Cost_Data!$B$7+Cost_Data!$B$8)*U62/1000)*$AC62-$AL62*Generic_Capital_PVRR_Multiplier</f>
        <v>#N/A</v>
      </c>
      <c r="AP62" s="48" t="e">
        <f t="shared" si="7"/>
        <v>#N/A</v>
      </c>
      <c r="AQ62" t="e">
        <f t="shared" si="0"/>
        <v>#N/A</v>
      </c>
      <c r="AR62" s="43">
        <v>6.6666666666666599</v>
      </c>
      <c r="AS62">
        <v>150</v>
      </c>
      <c r="AT62">
        <f t="shared" si="8"/>
        <v>150</v>
      </c>
      <c r="AU62">
        <v>29</v>
      </c>
      <c r="AV62" t="b">
        <v>1</v>
      </c>
      <c r="AX62" t="str">
        <f t="shared" si="1"/>
        <v>TRUE</v>
      </c>
      <c r="AY62" t="b">
        <f t="shared" si="2"/>
        <v>1</v>
      </c>
      <c r="AZ62" t="e">
        <f t="shared" si="3"/>
        <v>#N/A</v>
      </c>
    </row>
    <row r="63" spans="1:52" x14ac:dyDescent="0.25">
      <c r="A63" s="1">
        <v>35397455</v>
      </c>
      <c r="B63" s="1" t="s">
        <v>40</v>
      </c>
      <c r="C63" s="1" t="s">
        <v>41</v>
      </c>
      <c r="D63" s="1" t="s">
        <v>32</v>
      </c>
      <c r="E63" s="1" t="s">
        <v>33</v>
      </c>
      <c r="F63" s="1" t="s">
        <v>34</v>
      </c>
      <c r="G63" s="1" t="s">
        <v>47</v>
      </c>
      <c r="H63" s="1" t="s">
        <v>36</v>
      </c>
      <c r="I63" s="1" t="s">
        <v>72</v>
      </c>
      <c r="J63" s="1" t="s">
        <v>73</v>
      </c>
      <c r="K63" s="1">
        <v>39.1806451968</v>
      </c>
      <c r="L63" s="1">
        <v>-120.97511126019999</v>
      </c>
      <c r="M63" s="1" t="s">
        <v>46</v>
      </c>
      <c r="N63" s="78"/>
      <c r="O63" s="10">
        <v>1788</v>
      </c>
      <c r="P63" s="8">
        <v>1.4796953999999999E-2</v>
      </c>
      <c r="Q63" s="78"/>
      <c r="R63" s="11">
        <v>315</v>
      </c>
      <c r="S63" s="12">
        <v>8.8798819775493098E-3</v>
      </c>
      <c r="T63" s="13" t="s">
        <v>50</v>
      </c>
      <c r="U63" s="14">
        <v>1.1643951802418613</v>
      </c>
      <c r="V63" s="15">
        <v>1.3120000000000001</v>
      </c>
      <c r="W63" s="16">
        <v>0</v>
      </c>
      <c r="X63" s="16">
        <v>0</v>
      </c>
      <c r="Y63" s="16">
        <v>0</v>
      </c>
      <c r="Z63" s="16">
        <v>1.3120000000000001</v>
      </c>
      <c r="AA63" s="16">
        <v>0</v>
      </c>
      <c r="AB63" s="1"/>
      <c r="AC63" s="43" t="e">
        <f>INDEX(WF_Data!$B$2:$B$11172,MATCH('v3 Mitigation Alternatives'!$Q63,WF_Data!$A$2:$A$11172,0))</f>
        <v>#N/A</v>
      </c>
      <c r="AD63" s="43" t="e">
        <f>INDEX(WF_Data!$C$2:$C$11172,MATCH('v3 Mitigation Alternatives'!$Q63,WF_Data!$A$2:$A$11172,0))*11.41</f>
        <v>#N/A</v>
      </c>
      <c r="AE63" s="47" t="e">
        <f t="shared" si="4"/>
        <v>#N/A</v>
      </c>
      <c r="AF63" s="48" t="e">
        <f>$AC63*Cost_Data!$C$3</f>
        <v>#N/A</v>
      </c>
      <c r="AG63" s="48" t="e">
        <f>$AC63*Cost_Data!$C$8/1000</f>
        <v>#N/A</v>
      </c>
      <c r="AH63" s="48" t="e">
        <f>$AC63*Cost_Data!$C$7/1000</f>
        <v>#N/A</v>
      </c>
      <c r="AI63" s="48" t="e">
        <f>-Study_Period*((Cost_Data!$C$7+Cost_Data!$C$8)/1000)*$AC63-$AF63*Generic_Capital_PVRR_Multiplier</f>
        <v>#N/A</v>
      </c>
      <c r="AJ63" s="48" t="e">
        <f t="shared" si="5"/>
        <v>#N/A</v>
      </c>
      <c r="AK63" s="47" t="e">
        <f t="shared" si="6"/>
        <v>#N/A</v>
      </c>
      <c r="AL63" s="48" t="e">
        <f>$AC63*U63*Cost_Data!$B$3</f>
        <v>#N/A</v>
      </c>
      <c r="AM63" s="48" t="e">
        <f>$AC63*U63*Cost_Data!$B$8/1000</f>
        <v>#N/A</v>
      </c>
      <c r="AN63" s="48" t="e">
        <f>$AC63*U63*Cost_Data!$B$7/1000</f>
        <v>#N/A</v>
      </c>
      <c r="AO63" s="48" t="e">
        <f>-Study_Period*((Cost_Data!$B$7+Cost_Data!$B$8)*U63/1000)*$AC63-$AL63*Generic_Capital_PVRR_Multiplier</f>
        <v>#N/A</v>
      </c>
      <c r="AP63" s="48" t="e">
        <f t="shared" si="7"/>
        <v>#N/A</v>
      </c>
      <c r="AQ63" t="e">
        <f t="shared" si="0"/>
        <v>#N/A</v>
      </c>
      <c r="AR63" s="43">
        <v>6.6666666666666599</v>
      </c>
      <c r="AS63">
        <v>150</v>
      </c>
      <c r="AT63">
        <f t="shared" si="8"/>
        <v>150</v>
      </c>
      <c r="AU63">
        <v>29</v>
      </c>
      <c r="AV63" t="b">
        <v>1</v>
      </c>
      <c r="AX63" t="str">
        <f t="shared" si="1"/>
        <v>TRUE</v>
      </c>
      <c r="AY63" t="b">
        <f t="shared" si="2"/>
        <v>1</v>
      </c>
      <c r="AZ63" t="e">
        <f t="shared" si="3"/>
        <v>#N/A</v>
      </c>
    </row>
    <row r="64" spans="1:52" x14ac:dyDescent="0.25">
      <c r="A64" s="1">
        <v>35397454</v>
      </c>
      <c r="B64" s="1" t="s">
        <v>40</v>
      </c>
      <c r="C64" s="1" t="s">
        <v>41</v>
      </c>
      <c r="D64" s="1" t="s">
        <v>32</v>
      </c>
      <c r="E64" s="1" t="s">
        <v>33</v>
      </c>
      <c r="F64" s="1" t="s">
        <v>34</v>
      </c>
      <c r="G64" s="1" t="s">
        <v>47</v>
      </c>
      <c r="H64" s="1" t="s">
        <v>36</v>
      </c>
      <c r="I64" s="1" t="s">
        <v>72</v>
      </c>
      <c r="J64" s="1" t="s">
        <v>73</v>
      </c>
      <c r="K64" s="1">
        <v>39.191403381800001</v>
      </c>
      <c r="L64" s="1">
        <v>-120.96143906339999</v>
      </c>
      <c r="M64" s="1" t="s">
        <v>46</v>
      </c>
      <c r="N64" s="78"/>
      <c r="O64" s="10">
        <v>1788</v>
      </c>
      <c r="P64" s="8">
        <v>1.4796953999999999E-2</v>
      </c>
      <c r="Q64" s="78"/>
      <c r="R64" s="11">
        <v>315</v>
      </c>
      <c r="S64" s="12">
        <v>8.8798819775493098E-3</v>
      </c>
      <c r="T64" s="13" t="s">
        <v>50</v>
      </c>
      <c r="U64" s="14">
        <v>1.1643951802418613</v>
      </c>
      <c r="V64" s="15">
        <v>2.778</v>
      </c>
      <c r="W64" s="16">
        <v>0</v>
      </c>
      <c r="X64" s="16">
        <v>0</v>
      </c>
      <c r="Y64" s="16">
        <v>2.778</v>
      </c>
      <c r="Z64" s="16">
        <v>0</v>
      </c>
      <c r="AA64" s="16">
        <v>0</v>
      </c>
      <c r="AB64" s="1"/>
      <c r="AC64" s="43" t="e">
        <f>INDEX(WF_Data!$B$2:$B$11172,MATCH('v3 Mitigation Alternatives'!$Q64,WF_Data!$A$2:$A$11172,0))</f>
        <v>#N/A</v>
      </c>
      <c r="AD64" s="43" t="e">
        <f>INDEX(WF_Data!$C$2:$C$11172,MATCH('v3 Mitigation Alternatives'!$Q64,WF_Data!$A$2:$A$11172,0))*11.41</f>
        <v>#N/A</v>
      </c>
      <c r="AE64" s="47" t="e">
        <f t="shared" si="4"/>
        <v>#N/A</v>
      </c>
      <c r="AF64" s="48" t="e">
        <f>$AC64*Cost_Data!$C$3</f>
        <v>#N/A</v>
      </c>
      <c r="AG64" s="48" t="e">
        <f>$AC64*Cost_Data!$C$8/1000</f>
        <v>#N/A</v>
      </c>
      <c r="AH64" s="48" t="e">
        <f>$AC64*Cost_Data!$C$7/1000</f>
        <v>#N/A</v>
      </c>
      <c r="AI64" s="48" t="e">
        <f>-Study_Period*((Cost_Data!$C$7+Cost_Data!$C$8)/1000)*$AC64-$AF64*Generic_Capital_PVRR_Multiplier</f>
        <v>#N/A</v>
      </c>
      <c r="AJ64" s="48" t="e">
        <f t="shared" si="5"/>
        <v>#N/A</v>
      </c>
      <c r="AK64" s="47" t="e">
        <f t="shared" si="6"/>
        <v>#N/A</v>
      </c>
      <c r="AL64" s="48" t="e">
        <f>$AC64*U64*Cost_Data!$B$3</f>
        <v>#N/A</v>
      </c>
      <c r="AM64" s="48" t="e">
        <f>$AC64*U64*Cost_Data!$B$8/1000</f>
        <v>#N/A</v>
      </c>
      <c r="AN64" s="48" t="e">
        <f>$AC64*U64*Cost_Data!$B$7/1000</f>
        <v>#N/A</v>
      </c>
      <c r="AO64" s="48" t="e">
        <f>-Study_Period*((Cost_Data!$B$7+Cost_Data!$B$8)*U64/1000)*$AC64-$AL64*Generic_Capital_PVRR_Multiplier</f>
        <v>#N/A</v>
      </c>
      <c r="AP64" s="48" t="e">
        <f t="shared" si="7"/>
        <v>#N/A</v>
      </c>
      <c r="AQ64" t="e">
        <f t="shared" si="0"/>
        <v>#N/A</v>
      </c>
      <c r="AR64" s="43">
        <v>6.6666666666666599</v>
      </c>
      <c r="AS64">
        <v>150</v>
      </c>
      <c r="AT64">
        <f t="shared" si="8"/>
        <v>150</v>
      </c>
      <c r="AU64">
        <v>29</v>
      </c>
      <c r="AV64" t="b">
        <v>1</v>
      </c>
      <c r="AX64" t="str">
        <f t="shared" si="1"/>
        <v>TRUE</v>
      </c>
      <c r="AY64" t="b">
        <f t="shared" si="2"/>
        <v>1</v>
      </c>
      <c r="AZ64" t="e">
        <f t="shared" si="3"/>
        <v>#N/A</v>
      </c>
    </row>
    <row r="65" spans="1:52" x14ac:dyDescent="0.25">
      <c r="A65" s="1">
        <v>35397453</v>
      </c>
      <c r="B65" s="1" t="s">
        <v>40</v>
      </c>
      <c r="C65" s="1" t="s">
        <v>41</v>
      </c>
      <c r="D65" s="1" t="s">
        <v>32</v>
      </c>
      <c r="E65" s="1" t="s">
        <v>33</v>
      </c>
      <c r="F65" s="1" t="s">
        <v>34</v>
      </c>
      <c r="G65" s="1" t="s">
        <v>47</v>
      </c>
      <c r="H65" s="1" t="s">
        <v>36</v>
      </c>
      <c r="I65" s="1" t="s">
        <v>72</v>
      </c>
      <c r="J65" s="1" t="s">
        <v>73</v>
      </c>
      <c r="K65" s="1">
        <v>39.167502990599999</v>
      </c>
      <c r="L65" s="1">
        <v>-120.9690320636</v>
      </c>
      <c r="M65" s="1" t="s">
        <v>46</v>
      </c>
      <c r="N65" s="78"/>
      <c r="O65" s="10">
        <v>1788</v>
      </c>
      <c r="P65" s="8">
        <v>1.4796953999999999E-2</v>
      </c>
      <c r="Q65" s="78"/>
      <c r="R65" s="11">
        <v>315</v>
      </c>
      <c r="S65" s="12">
        <v>8.8798819775493098E-3</v>
      </c>
      <c r="T65" s="13" t="s">
        <v>64</v>
      </c>
      <c r="U65" s="14">
        <v>1.1643951802418613</v>
      </c>
      <c r="V65" s="15">
        <v>4.3019999999999996</v>
      </c>
      <c r="W65" s="16">
        <v>0</v>
      </c>
      <c r="X65" s="16">
        <v>0</v>
      </c>
      <c r="Y65" s="16">
        <v>4.3019999999999996</v>
      </c>
      <c r="Z65" s="16">
        <v>0</v>
      </c>
      <c r="AA65" s="16">
        <v>0</v>
      </c>
      <c r="AB65" s="1"/>
      <c r="AC65" s="43" t="e">
        <f>INDEX(WF_Data!$B$2:$B$11172,MATCH('v3 Mitigation Alternatives'!$Q65,WF_Data!$A$2:$A$11172,0))</f>
        <v>#N/A</v>
      </c>
      <c r="AD65" s="43" t="e">
        <f>INDEX(WF_Data!$C$2:$C$11172,MATCH('v3 Mitigation Alternatives'!$Q65,WF_Data!$A$2:$A$11172,0))*11.41</f>
        <v>#N/A</v>
      </c>
      <c r="AE65" s="47" t="e">
        <f t="shared" si="4"/>
        <v>#N/A</v>
      </c>
      <c r="AF65" s="48" t="e">
        <f>$AC65*Cost_Data!$C$3</f>
        <v>#N/A</v>
      </c>
      <c r="AG65" s="48" t="e">
        <f>$AC65*Cost_Data!$C$8/1000</f>
        <v>#N/A</v>
      </c>
      <c r="AH65" s="48" t="e">
        <f>$AC65*Cost_Data!$C$7/1000</f>
        <v>#N/A</v>
      </c>
      <c r="AI65" s="48" t="e">
        <f>-Study_Period*((Cost_Data!$C$7+Cost_Data!$C$8)/1000)*$AC65-$AF65*Generic_Capital_PVRR_Multiplier</f>
        <v>#N/A</v>
      </c>
      <c r="AJ65" s="48" t="e">
        <f t="shared" si="5"/>
        <v>#N/A</v>
      </c>
      <c r="AK65" s="47" t="e">
        <f t="shared" si="6"/>
        <v>#N/A</v>
      </c>
      <c r="AL65" s="48" t="e">
        <f>$AC65*U65*Cost_Data!$B$3</f>
        <v>#N/A</v>
      </c>
      <c r="AM65" s="48" t="e">
        <f>$AC65*U65*Cost_Data!$B$8/1000</f>
        <v>#N/A</v>
      </c>
      <c r="AN65" s="48" t="e">
        <f>$AC65*U65*Cost_Data!$B$7/1000</f>
        <v>#N/A</v>
      </c>
      <c r="AO65" s="48" t="e">
        <f>-Study_Period*((Cost_Data!$B$7+Cost_Data!$B$8)*U65/1000)*$AC65-$AL65*Generic_Capital_PVRR_Multiplier</f>
        <v>#N/A</v>
      </c>
      <c r="AP65" s="48" t="e">
        <f t="shared" si="7"/>
        <v>#N/A</v>
      </c>
      <c r="AQ65" t="e">
        <f t="shared" si="0"/>
        <v>#N/A</v>
      </c>
      <c r="AR65" s="43">
        <v>6.6666666666666599</v>
      </c>
      <c r="AS65">
        <v>150</v>
      </c>
      <c r="AT65">
        <f t="shared" si="8"/>
        <v>150</v>
      </c>
      <c r="AU65">
        <v>29</v>
      </c>
      <c r="AV65" t="b">
        <v>1</v>
      </c>
      <c r="AX65" t="str">
        <f t="shared" si="1"/>
        <v>TRUE</v>
      </c>
      <c r="AY65" t="b">
        <f t="shared" si="2"/>
        <v>1</v>
      </c>
      <c r="AZ65" t="e">
        <f t="shared" si="3"/>
        <v>#N/A</v>
      </c>
    </row>
    <row r="66" spans="1:52" x14ac:dyDescent="0.25">
      <c r="A66" s="1">
        <v>35397452</v>
      </c>
      <c r="B66" s="1" t="s">
        <v>40</v>
      </c>
      <c r="C66" s="1" t="s">
        <v>41</v>
      </c>
      <c r="D66" s="1" t="s">
        <v>32</v>
      </c>
      <c r="E66" s="1" t="s">
        <v>33</v>
      </c>
      <c r="F66" s="1" t="s">
        <v>34</v>
      </c>
      <c r="G66" s="1" t="s">
        <v>47</v>
      </c>
      <c r="H66" s="1" t="s">
        <v>36</v>
      </c>
      <c r="I66" s="1" t="s">
        <v>72</v>
      </c>
      <c r="J66" s="1" t="s">
        <v>73</v>
      </c>
      <c r="K66" s="1">
        <v>39.170205194799998</v>
      </c>
      <c r="L66" s="1">
        <v>-120.9720176655</v>
      </c>
      <c r="M66" s="1" t="s">
        <v>46</v>
      </c>
      <c r="N66" s="78"/>
      <c r="O66" s="10">
        <v>1788</v>
      </c>
      <c r="P66" s="8">
        <v>1.4796953999999999E-2</v>
      </c>
      <c r="Q66" s="78"/>
      <c r="R66" s="11">
        <v>315</v>
      </c>
      <c r="S66" s="12">
        <v>8.8798819775493098E-3</v>
      </c>
      <c r="T66" s="13" t="s">
        <v>64</v>
      </c>
      <c r="U66" s="14">
        <v>1.1643951802418613</v>
      </c>
      <c r="V66" s="15">
        <v>2.0739999999999998</v>
      </c>
      <c r="W66" s="16">
        <v>0</v>
      </c>
      <c r="X66" s="16">
        <v>0</v>
      </c>
      <c r="Y66" s="16">
        <v>2.0739999999999998</v>
      </c>
      <c r="Z66" s="16">
        <v>0</v>
      </c>
      <c r="AA66" s="16">
        <v>0</v>
      </c>
      <c r="AB66" s="1"/>
      <c r="AC66" s="43" t="e">
        <f>INDEX(WF_Data!$B$2:$B$11172,MATCH('v3 Mitigation Alternatives'!$Q66,WF_Data!$A$2:$A$11172,0))</f>
        <v>#N/A</v>
      </c>
      <c r="AD66" s="43" t="e">
        <f>INDEX(WF_Data!$C$2:$C$11172,MATCH('v3 Mitigation Alternatives'!$Q66,WF_Data!$A$2:$A$11172,0))*11.41</f>
        <v>#N/A</v>
      </c>
      <c r="AE66" s="47" t="e">
        <f t="shared" si="4"/>
        <v>#N/A</v>
      </c>
      <c r="AF66" s="48" t="e">
        <f>$AC66*Cost_Data!$C$3</f>
        <v>#N/A</v>
      </c>
      <c r="AG66" s="48" t="e">
        <f>$AC66*Cost_Data!$C$8/1000</f>
        <v>#N/A</v>
      </c>
      <c r="AH66" s="48" t="e">
        <f>$AC66*Cost_Data!$C$7/1000</f>
        <v>#N/A</v>
      </c>
      <c r="AI66" s="48" t="e">
        <f>-Study_Period*((Cost_Data!$C$7+Cost_Data!$C$8)/1000)*$AC66-$AF66*Generic_Capital_PVRR_Multiplier</f>
        <v>#N/A</v>
      </c>
      <c r="AJ66" s="48" t="e">
        <f t="shared" si="5"/>
        <v>#N/A</v>
      </c>
      <c r="AK66" s="47" t="e">
        <f t="shared" si="6"/>
        <v>#N/A</v>
      </c>
      <c r="AL66" s="48" t="e">
        <f>$AC66*U66*Cost_Data!$B$3</f>
        <v>#N/A</v>
      </c>
      <c r="AM66" s="48" t="e">
        <f>$AC66*U66*Cost_Data!$B$8/1000</f>
        <v>#N/A</v>
      </c>
      <c r="AN66" s="48" t="e">
        <f>$AC66*U66*Cost_Data!$B$7/1000</f>
        <v>#N/A</v>
      </c>
      <c r="AO66" s="48" t="e">
        <f>-Study_Period*((Cost_Data!$B$7+Cost_Data!$B$8)*U66/1000)*$AC66-$AL66*Generic_Capital_PVRR_Multiplier</f>
        <v>#N/A</v>
      </c>
      <c r="AP66" s="48" t="e">
        <f t="shared" si="7"/>
        <v>#N/A</v>
      </c>
      <c r="AQ66" t="e">
        <f t="shared" si="0"/>
        <v>#N/A</v>
      </c>
      <c r="AR66" s="43">
        <v>6.6666666666666599</v>
      </c>
      <c r="AS66">
        <v>150</v>
      </c>
      <c r="AT66">
        <f t="shared" si="8"/>
        <v>150</v>
      </c>
      <c r="AU66">
        <v>29</v>
      </c>
      <c r="AV66" t="b">
        <v>1</v>
      </c>
      <c r="AX66" t="str">
        <f t="shared" si="1"/>
        <v>TRUE</v>
      </c>
      <c r="AY66" t="b">
        <f t="shared" si="2"/>
        <v>1</v>
      </c>
      <c r="AZ66" t="e">
        <f t="shared" si="3"/>
        <v>#N/A</v>
      </c>
    </row>
    <row r="67" spans="1:52" x14ac:dyDescent="0.25">
      <c r="A67" s="1">
        <v>35396863</v>
      </c>
      <c r="B67" s="1" t="s">
        <v>40</v>
      </c>
      <c r="C67" s="1" t="s">
        <v>41</v>
      </c>
      <c r="D67" s="1" t="s">
        <v>32</v>
      </c>
      <c r="E67" s="1" t="s">
        <v>33</v>
      </c>
      <c r="F67" s="1" t="s">
        <v>34</v>
      </c>
      <c r="G67" s="1" t="s">
        <v>47</v>
      </c>
      <c r="H67" s="1" t="s">
        <v>36</v>
      </c>
      <c r="I67" s="1" t="s">
        <v>72</v>
      </c>
      <c r="J67" s="1" t="s">
        <v>73</v>
      </c>
      <c r="K67" s="1">
        <v>39.177900985100003</v>
      </c>
      <c r="L67" s="1">
        <v>-120.9564498748</v>
      </c>
      <c r="M67" s="1" t="s">
        <v>46</v>
      </c>
      <c r="N67" s="78"/>
      <c r="O67" s="10">
        <v>1788</v>
      </c>
      <c r="P67" s="8">
        <v>1.4796953999999999E-2</v>
      </c>
      <c r="Q67" s="78"/>
      <c r="R67" s="11">
        <v>315</v>
      </c>
      <c r="S67" s="12">
        <v>8.8798819775493098E-3</v>
      </c>
      <c r="T67" s="13" t="s">
        <v>50</v>
      </c>
      <c r="U67" s="14">
        <v>1.1643951802418613</v>
      </c>
      <c r="V67" s="15">
        <v>2.4870000000000001</v>
      </c>
      <c r="W67" s="16">
        <v>0</v>
      </c>
      <c r="X67" s="16">
        <v>0</v>
      </c>
      <c r="Y67" s="16">
        <v>0</v>
      </c>
      <c r="Z67" s="16">
        <v>2.4870000000000001</v>
      </c>
      <c r="AA67" s="16">
        <v>0</v>
      </c>
      <c r="AB67" s="1"/>
      <c r="AC67" s="43" t="e">
        <f>INDEX(WF_Data!$B$2:$B$11172,MATCH('v3 Mitigation Alternatives'!$Q67,WF_Data!$A$2:$A$11172,0))</f>
        <v>#N/A</v>
      </c>
      <c r="AD67" s="43" t="e">
        <f>INDEX(WF_Data!$C$2:$C$11172,MATCH('v3 Mitigation Alternatives'!$Q67,WF_Data!$A$2:$A$11172,0))*11.41</f>
        <v>#N/A</v>
      </c>
      <c r="AE67" s="47" t="e">
        <f t="shared" si="4"/>
        <v>#N/A</v>
      </c>
      <c r="AF67" s="48" t="e">
        <f>$AC67*Cost_Data!$C$3</f>
        <v>#N/A</v>
      </c>
      <c r="AG67" s="48" t="e">
        <f>$AC67*Cost_Data!$C$8/1000</f>
        <v>#N/A</v>
      </c>
      <c r="AH67" s="48" t="e">
        <f>$AC67*Cost_Data!$C$7/1000</f>
        <v>#N/A</v>
      </c>
      <c r="AI67" s="48" t="e">
        <f>-Study_Period*((Cost_Data!$C$7+Cost_Data!$C$8)/1000)*$AC67-$AF67*Generic_Capital_PVRR_Multiplier</f>
        <v>#N/A</v>
      </c>
      <c r="AJ67" s="48" t="e">
        <f t="shared" si="5"/>
        <v>#N/A</v>
      </c>
      <c r="AK67" s="47" t="e">
        <f t="shared" si="6"/>
        <v>#N/A</v>
      </c>
      <c r="AL67" s="48" t="e">
        <f>$AC67*U67*Cost_Data!$B$3</f>
        <v>#N/A</v>
      </c>
      <c r="AM67" s="48" t="e">
        <f>$AC67*U67*Cost_Data!$B$8/1000</f>
        <v>#N/A</v>
      </c>
      <c r="AN67" s="48" t="e">
        <f>$AC67*U67*Cost_Data!$B$7/1000</f>
        <v>#N/A</v>
      </c>
      <c r="AO67" s="48" t="e">
        <f>-Study_Period*((Cost_Data!$B$7+Cost_Data!$B$8)*U67/1000)*$AC67-$AL67*Generic_Capital_PVRR_Multiplier</f>
        <v>#N/A</v>
      </c>
      <c r="AP67" s="48" t="e">
        <f t="shared" si="7"/>
        <v>#N/A</v>
      </c>
      <c r="AQ67" t="e">
        <f t="shared" si="0"/>
        <v>#N/A</v>
      </c>
      <c r="AR67" s="43">
        <v>6.6666666666666599</v>
      </c>
      <c r="AS67">
        <v>150</v>
      </c>
      <c r="AT67">
        <f t="shared" si="8"/>
        <v>150</v>
      </c>
      <c r="AU67">
        <v>29</v>
      </c>
      <c r="AV67" t="b">
        <v>1</v>
      </c>
      <c r="AX67" t="str">
        <f t="shared" si="1"/>
        <v>TRUE</v>
      </c>
      <c r="AY67" t="b">
        <f t="shared" si="2"/>
        <v>1</v>
      </c>
      <c r="AZ67" t="e">
        <f t="shared" si="3"/>
        <v>#N/A</v>
      </c>
    </row>
    <row r="68" spans="1:52" x14ac:dyDescent="0.25">
      <c r="A68" s="1">
        <v>35396862</v>
      </c>
      <c r="B68" s="1" t="s">
        <v>40</v>
      </c>
      <c r="C68" s="1" t="s">
        <v>41</v>
      </c>
      <c r="D68" s="1" t="s">
        <v>62</v>
      </c>
      <c r="E68" s="1" t="s">
        <v>63</v>
      </c>
      <c r="F68" s="1" t="s">
        <v>34</v>
      </c>
      <c r="G68" s="1" t="s">
        <v>47</v>
      </c>
      <c r="H68" s="1" t="s">
        <v>36</v>
      </c>
      <c r="I68" s="1" t="s">
        <v>72</v>
      </c>
      <c r="J68" s="1" t="s">
        <v>73</v>
      </c>
      <c r="K68" s="1">
        <v>39.187959000799999</v>
      </c>
      <c r="L68" s="1">
        <v>-120.9590189601</v>
      </c>
      <c r="M68" s="1" t="s">
        <v>46</v>
      </c>
      <c r="N68" s="78"/>
      <c r="O68" s="10">
        <v>1788</v>
      </c>
      <c r="P68" s="8">
        <v>1.4796953999999999E-2</v>
      </c>
      <c r="Q68" s="78"/>
      <c r="R68" s="11">
        <v>315</v>
      </c>
      <c r="S68" s="12">
        <v>8.8798819775493098E-3</v>
      </c>
      <c r="T68" s="13" t="s">
        <v>50</v>
      </c>
      <c r="U68" s="14">
        <v>1.1643951802418613</v>
      </c>
      <c r="V68" s="15">
        <v>1.798</v>
      </c>
      <c r="W68" s="16">
        <v>0</v>
      </c>
      <c r="X68" s="16">
        <v>0</v>
      </c>
      <c r="Y68" s="16">
        <v>0</v>
      </c>
      <c r="Z68" s="16">
        <v>1.798</v>
      </c>
      <c r="AA68" s="16">
        <v>0</v>
      </c>
      <c r="AB68" s="1"/>
      <c r="AC68" s="43" t="e">
        <f>INDEX(WF_Data!$B$2:$B$11172,MATCH('v3 Mitigation Alternatives'!$Q68,WF_Data!$A$2:$A$11172,0))</f>
        <v>#N/A</v>
      </c>
      <c r="AD68" s="43" t="e">
        <f>INDEX(WF_Data!$C$2:$C$11172,MATCH('v3 Mitigation Alternatives'!$Q68,WF_Data!$A$2:$A$11172,0))*11.41</f>
        <v>#N/A</v>
      </c>
      <c r="AE68" s="47" t="e">
        <f t="shared" si="4"/>
        <v>#N/A</v>
      </c>
      <c r="AF68" s="48" t="e">
        <f>$AC68*Cost_Data!$C$3</f>
        <v>#N/A</v>
      </c>
      <c r="AG68" s="48" t="e">
        <f>$AC68*Cost_Data!$C$8/1000</f>
        <v>#N/A</v>
      </c>
      <c r="AH68" s="48" t="e">
        <f>$AC68*Cost_Data!$C$7/1000</f>
        <v>#N/A</v>
      </c>
      <c r="AI68" s="48" t="e">
        <f>-Study_Period*((Cost_Data!$C$7+Cost_Data!$C$8)/1000)*$AC68-$AF68*Generic_Capital_PVRR_Multiplier</f>
        <v>#N/A</v>
      </c>
      <c r="AJ68" s="48" t="e">
        <f t="shared" si="5"/>
        <v>#N/A</v>
      </c>
      <c r="AK68" s="47" t="e">
        <f t="shared" si="6"/>
        <v>#N/A</v>
      </c>
      <c r="AL68" s="48" t="e">
        <f>$AC68*U68*Cost_Data!$B$3</f>
        <v>#N/A</v>
      </c>
      <c r="AM68" s="48" t="e">
        <f>$AC68*U68*Cost_Data!$B$8/1000</f>
        <v>#N/A</v>
      </c>
      <c r="AN68" s="48" t="e">
        <f>$AC68*U68*Cost_Data!$B$7/1000</f>
        <v>#N/A</v>
      </c>
      <c r="AO68" s="48" t="e">
        <f>-Study_Period*((Cost_Data!$B$7+Cost_Data!$B$8)*U68/1000)*$AC68-$AL68*Generic_Capital_PVRR_Multiplier</f>
        <v>#N/A</v>
      </c>
      <c r="AP68" s="48" t="e">
        <f t="shared" si="7"/>
        <v>#N/A</v>
      </c>
      <c r="AQ68" t="e">
        <f t="shared" si="0"/>
        <v>#N/A</v>
      </c>
      <c r="AR68" s="43">
        <v>6.6666666666666599</v>
      </c>
      <c r="AS68">
        <v>150</v>
      </c>
      <c r="AT68">
        <f t="shared" si="8"/>
        <v>150</v>
      </c>
      <c r="AU68">
        <v>29</v>
      </c>
      <c r="AV68" t="b">
        <v>1</v>
      </c>
      <c r="AX68" t="str">
        <f t="shared" si="1"/>
        <v>TRUE</v>
      </c>
      <c r="AY68" t="b">
        <f t="shared" si="2"/>
        <v>1</v>
      </c>
      <c r="AZ68" t="e">
        <f t="shared" si="3"/>
        <v>#N/A</v>
      </c>
    </row>
    <row r="69" spans="1:52" x14ac:dyDescent="0.25">
      <c r="A69" s="1">
        <v>35396861</v>
      </c>
      <c r="B69" s="1" t="s">
        <v>40</v>
      </c>
      <c r="C69" s="1" t="s">
        <v>41</v>
      </c>
      <c r="D69" s="1" t="s">
        <v>32</v>
      </c>
      <c r="E69" s="1" t="s">
        <v>33</v>
      </c>
      <c r="F69" s="1" t="s">
        <v>34</v>
      </c>
      <c r="G69" s="1" t="s">
        <v>47</v>
      </c>
      <c r="H69" s="1" t="s">
        <v>36</v>
      </c>
      <c r="I69" s="1" t="s">
        <v>72</v>
      </c>
      <c r="J69" s="1" t="s">
        <v>73</v>
      </c>
      <c r="K69" s="1">
        <v>39.188113192300001</v>
      </c>
      <c r="L69" s="1">
        <v>-120.9473558541</v>
      </c>
      <c r="M69" s="1" t="s">
        <v>46</v>
      </c>
      <c r="N69" s="78"/>
      <c r="O69" s="10">
        <v>1788</v>
      </c>
      <c r="P69" s="8">
        <v>1.4796953999999999E-2</v>
      </c>
      <c r="Q69" s="78"/>
      <c r="R69" s="11">
        <v>315</v>
      </c>
      <c r="S69" s="12">
        <v>8.8798819775493098E-3</v>
      </c>
      <c r="T69" s="13" t="s">
        <v>50</v>
      </c>
      <c r="U69" s="14">
        <v>1.1643951802418613</v>
      </c>
      <c r="V69" s="15">
        <v>2.1339999999999999</v>
      </c>
      <c r="W69" s="16">
        <v>0</v>
      </c>
      <c r="X69" s="16">
        <v>0</v>
      </c>
      <c r="Y69" s="16">
        <v>0</v>
      </c>
      <c r="Z69" s="16">
        <v>2.1339999999999999</v>
      </c>
      <c r="AA69" s="16">
        <v>0</v>
      </c>
      <c r="AB69" s="1"/>
      <c r="AC69" s="43" t="e">
        <f>INDEX(WF_Data!$B$2:$B$11172,MATCH('v3 Mitigation Alternatives'!$Q69,WF_Data!$A$2:$A$11172,0))</f>
        <v>#N/A</v>
      </c>
      <c r="AD69" s="43" t="e">
        <f>INDEX(WF_Data!$C$2:$C$11172,MATCH('v3 Mitigation Alternatives'!$Q69,WF_Data!$A$2:$A$11172,0))*11.41</f>
        <v>#N/A</v>
      </c>
      <c r="AE69" s="47" t="e">
        <f t="shared" si="4"/>
        <v>#N/A</v>
      </c>
      <c r="AF69" s="48" t="e">
        <f>$AC69*Cost_Data!$C$3</f>
        <v>#N/A</v>
      </c>
      <c r="AG69" s="48" t="e">
        <f>$AC69*Cost_Data!$C$8/1000</f>
        <v>#N/A</v>
      </c>
      <c r="AH69" s="48" t="e">
        <f>$AC69*Cost_Data!$C$7/1000</f>
        <v>#N/A</v>
      </c>
      <c r="AI69" s="48" t="e">
        <f>-Study_Period*((Cost_Data!$C$7+Cost_Data!$C$8)/1000)*$AC69-$AF69*Generic_Capital_PVRR_Multiplier</f>
        <v>#N/A</v>
      </c>
      <c r="AJ69" s="48" t="e">
        <f t="shared" si="5"/>
        <v>#N/A</v>
      </c>
      <c r="AK69" s="47" t="e">
        <f t="shared" si="6"/>
        <v>#N/A</v>
      </c>
      <c r="AL69" s="48" t="e">
        <f>$AC69*U69*Cost_Data!$B$3</f>
        <v>#N/A</v>
      </c>
      <c r="AM69" s="48" t="e">
        <f>$AC69*U69*Cost_Data!$B$8/1000</f>
        <v>#N/A</v>
      </c>
      <c r="AN69" s="48" t="e">
        <f>$AC69*U69*Cost_Data!$B$7/1000</f>
        <v>#N/A</v>
      </c>
      <c r="AO69" s="48" t="e">
        <f>-Study_Period*((Cost_Data!$B$7+Cost_Data!$B$8)*U69/1000)*$AC69-$AL69*Generic_Capital_PVRR_Multiplier</f>
        <v>#N/A</v>
      </c>
      <c r="AP69" s="48" t="e">
        <f t="shared" si="7"/>
        <v>#N/A</v>
      </c>
      <c r="AQ69" t="e">
        <f t="shared" si="0"/>
        <v>#N/A</v>
      </c>
      <c r="AR69" s="43">
        <v>6.6666666666666599</v>
      </c>
      <c r="AS69">
        <v>150</v>
      </c>
      <c r="AT69">
        <f t="shared" si="8"/>
        <v>150</v>
      </c>
      <c r="AU69">
        <v>29</v>
      </c>
      <c r="AV69" t="b">
        <v>1</v>
      </c>
      <c r="AX69" t="str">
        <f t="shared" si="1"/>
        <v>TRUE</v>
      </c>
      <c r="AY69" t="b">
        <f t="shared" si="2"/>
        <v>1</v>
      </c>
      <c r="AZ69" t="e">
        <f t="shared" si="3"/>
        <v>#N/A</v>
      </c>
    </row>
    <row r="70" spans="1:52" x14ac:dyDescent="0.25">
      <c r="A70" s="1">
        <v>35396860</v>
      </c>
      <c r="B70" s="1" t="s">
        <v>40</v>
      </c>
      <c r="C70" s="1" t="s">
        <v>41</v>
      </c>
      <c r="D70" s="1" t="s">
        <v>32</v>
      </c>
      <c r="E70" s="1" t="s">
        <v>33</v>
      </c>
      <c r="F70" s="1" t="s">
        <v>34</v>
      </c>
      <c r="G70" s="1" t="s">
        <v>47</v>
      </c>
      <c r="H70" s="1" t="s">
        <v>36</v>
      </c>
      <c r="I70" s="1" t="s">
        <v>72</v>
      </c>
      <c r="J70" s="1" t="s">
        <v>73</v>
      </c>
      <c r="K70" s="1">
        <v>39.185667089500001</v>
      </c>
      <c r="L70" s="1">
        <v>-120.9734914542</v>
      </c>
      <c r="M70" s="1" t="s">
        <v>46</v>
      </c>
      <c r="N70" s="78"/>
      <c r="O70" s="10">
        <v>1788</v>
      </c>
      <c r="P70" s="8">
        <v>1.4796953999999999E-2</v>
      </c>
      <c r="Q70" s="78"/>
      <c r="R70" s="11">
        <v>315</v>
      </c>
      <c r="S70" s="12">
        <v>8.8798819775493098E-3</v>
      </c>
      <c r="T70" s="13" t="s">
        <v>50</v>
      </c>
      <c r="U70" s="14">
        <v>1.1643951802418613</v>
      </c>
      <c r="V70" s="15">
        <v>2.6</v>
      </c>
      <c r="W70" s="16">
        <v>0</v>
      </c>
      <c r="X70" s="16">
        <v>0</v>
      </c>
      <c r="Y70" s="16">
        <v>2.6</v>
      </c>
      <c r="Z70" s="16">
        <v>0</v>
      </c>
      <c r="AA70" s="16">
        <v>0</v>
      </c>
      <c r="AB70" s="1"/>
      <c r="AC70" s="43" t="e">
        <f>INDEX(WF_Data!$B$2:$B$11172,MATCH('v3 Mitigation Alternatives'!$Q70,WF_Data!$A$2:$A$11172,0))</f>
        <v>#N/A</v>
      </c>
      <c r="AD70" s="43" t="e">
        <f>INDEX(WF_Data!$C$2:$C$11172,MATCH('v3 Mitigation Alternatives'!$Q70,WF_Data!$A$2:$A$11172,0))*11.41</f>
        <v>#N/A</v>
      </c>
      <c r="AE70" s="47" t="e">
        <f t="shared" si="4"/>
        <v>#N/A</v>
      </c>
      <c r="AF70" s="48" t="e">
        <f>$AC70*Cost_Data!$C$3</f>
        <v>#N/A</v>
      </c>
      <c r="AG70" s="48" t="e">
        <f>$AC70*Cost_Data!$C$8/1000</f>
        <v>#N/A</v>
      </c>
      <c r="AH70" s="48" t="e">
        <f>$AC70*Cost_Data!$C$7/1000</f>
        <v>#N/A</v>
      </c>
      <c r="AI70" s="48" t="e">
        <f>-Study_Period*((Cost_Data!$C$7+Cost_Data!$C$8)/1000)*$AC70-$AF70*Generic_Capital_PVRR_Multiplier</f>
        <v>#N/A</v>
      </c>
      <c r="AJ70" s="48" t="e">
        <f t="shared" si="5"/>
        <v>#N/A</v>
      </c>
      <c r="AK70" s="47" t="e">
        <f t="shared" si="6"/>
        <v>#N/A</v>
      </c>
      <c r="AL70" s="48" t="e">
        <f>$AC70*U70*Cost_Data!$B$3</f>
        <v>#N/A</v>
      </c>
      <c r="AM70" s="48" t="e">
        <f>$AC70*U70*Cost_Data!$B$8/1000</f>
        <v>#N/A</v>
      </c>
      <c r="AN70" s="48" t="e">
        <f>$AC70*U70*Cost_Data!$B$7/1000</f>
        <v>#N/A</v>
      </c>
      <c r="AO70" s="48" t="e">
        <f>-Study_Period*((Cost_Data!$B$7+Cost_Data!$B$8)*U70/1000)*$AC70-$AL70*Generic_Capital_PVRR_Multiplier</f>
        <v>#N/A</v>
      </c>
      <c r="AP70" s="48" t="e">
        <f t="shared" si="7"/>
        <v>#N/A</v>
      </c>
      <c r="AQ70" t="e">
        <f t="shared" si="0"/>
        <v>#N/A</v>
      </c>
      <c r="AR70" s="43">
        <v>6.6666666666666599</v>
      </c>
      <c r="AS70">
        <v>150</v>
      </c>
      <c r="AT70">
        <f t="shared" si="8"/>
        <v>150</v>
      </c>
      <c r="AU70">
        <v>29</v>
      </c>
      <c r="AV70" t="b">
        <v>1</v>
      </c>
      <c r="AX70" t="str">
        <f t="shared" si="1"/>
        <v>TRUE</v>
      </c>
      <c r="AY70" t="b">
        <f t="shared" si="2"/>
        <v>1</v>
      </c>
      <c r="AZ70" t="e">
        <f t="shared" si="3"/>
        <v>#N/A</v>
      </c>
    </row>
    <row r="71" spans="1:52" x14ac:dyDescent="0.25">
      <c r="A71" s="1">
        <v>35396779</v>
      </c>
      <c r="B71" s="1" t="s">
        <v>40</v>
      </c>
      <c r="C71" s="1" t="s">
        <v>41</v>
      </c>
      <c r="D71" s="1" t="s">
        <v>32</v>
      </c>
      <c r="E71" s="1" t="s">
        <v>33</v>
      </c>
      <c r="F71" s="1" t="s">
        <v>34</v>
      </c>
      <c r="G71" s="1" t="s">
        <v>47</v>
      </c>
      <c r="H71" s="1" t="s">
        <v>36</v>
      </c>
      <c r="I71" s="1" t="s">
        <v>72</v>
      </c>
      <c r="J71" s="1" t="s">
        <v>73</v>
      </c>
      <c r="K71" s="1">
        <v>39.190200085499995</v>
      </c>
      <c r="L71" s="1">
        <v>-120.9766583359</v>
      </c>
      <c r="M71" s="1" t="s">
        <v>46</v>
      </c>
      <c r="N71" s="78"/>
      <c r="O71" s="10">
        <v>1788</v>
      </c>
      <c r="P71" s="8">
        <v>1.4796953999999999E-2</v>
      </c>
      <c r="Q71" s="78"/>
      <c r="R71" s="11">
        <v>315</v>
      </c>
      <c r="S71" s="12">
        <v>8.8798819775493098E-3</v>
      </c>
      <c r="T71" s="13" t="s">
        <v>50</v>
      </c>
      <c r="U71" s="14">
        <v>1.1643951802418613</v>
      </c>
      <c r="V71" s="15">
        <v>2.010037878787879</v>
      </c>
      <c r="W71" s="16">
        <v>0</v>
      </c>
      <c r="X71" s="16">
        <v>0</v>
      </c>
      <c r="Y71" s="16">
        <v>2.010037878787879</v>
      </c>
      <c r="Z71" s="16">
        <v>0</v>
      </c>
      <c r="AA71" s="16">
        <v>0</v>
      </c>
      <c r="AB71" s="1"/>
      <c r="AC71" s="43" t="e">
        <f>INDEX(WF_Data!$B$2:$B$11172,MATCH('v3 Mitigation Alternatives'!$Q71,WF_Data!$A$2:$A$11172,0))</f>
        <v>#N/A</v>
      </c>
      <c r="AD71" s="43" t="e">
        <f>INDEX(WF_Data!$C$2:$C$11172,MATCH('v3 Mitigation Alternatives'!$Q71,WF_Data!$A$2:$A$11172,0))*11.41</f>
        <v>#N/A</v>
      </c>
      <c r="AE71" s="47" t="e">
        <f t="shared" si="4"/>
        <v>#N/A</v>
      </c>
      <c r="AF71" s="48" t="e">
        <f>$AC71*Cost_Data!$C$3</f>
        <v>#N/A</v>
      </c>
      <c r="AG71" s="48" t="e">
        <f>$AC71*Cost_Data!$C$8/1000</f>
        <v>#N/A</v>
      </c>
      <c r="AH71" s="48" t="e">
        <f>$AC71*Cost_Data!$C$7/1000</f>
        <v>#N/A</v>
      </c>
      <c r="AI71" s="48" t="e">
        <f>-Study_Period*((Cost_Data!$C$7+Cost_Data!$C$8)/1000)*$AC71-$AF71*Generic_Capital_PVRR_Multiplier</f>
        <v>#N/A</v>
      </c>
      <c r="AJ71" s="48" t="e">
        <f t="shared" si="5"/>
        <v>#N/A</v>
      </c>
      <c r="AK71" s="47" t="e">
        <f t="shared" si="6"/>
        <v>#N/A</v>
      </c>
      <c r="AL71" s="48" t="e">
        <f>$AC71*U71*Cost_Data!$B$3</f>
        <v>#N/A</v>
      </c>
      <c r="AM71" s="48" t="e">
        <f>$AC71*U71*Cost_Data!$B$8/1000</f>
        <v>#N/A</v>
      </c>
      <c r="AN71" s="48" t="e">
        <f>$AC71*U71*Cost_Data!$B$7/1000</f>
        <v>#N/A</v>
      </c>
      <c r="AO71" s="48" t="e">
        <f>-Study_Period*((Cost_Data!$B$7+Cost_Data!$B$8)*U71/1000)*$AC71-$AL71*Generic_Capital_PVRR_Multiplier</f>
        <v>#N/A</v>
      </c>
      <c r="AP71" s="48" t="e">
        <f t="shared" si="7"/>
        <v>#N/A</v>
      </c>
      <c r="AQ71" t="e">
        <f t="shared" si="0"/>
        <v>#N/A</v>
      </c>
      <c r="AR71" s="43">
        <v>6.6666666666666599</v>
      </c>
      <c r="AS71">
        <v>150</v>
      </c>
      <c r="AT71">
        <f t="shared" si="8"/>
        <v>150</v>
      </c>
      <c r="AU71">
        <v>29</v>
      </c>
      <c r="AV71" t="b">
        <v>1</v>
      </c>
      <c r="AX71" t="str">
        <f t="shared" si="1"/>
        <v>TRUE</v>
      </c>
      <c r="AY71" t="b">
        <f t="shared" si="2"/>
        <v>1</v>
      </c>
      <c r="AZ71" t="e">
        <f t="shared" si="3"/>
        <v>#N/A</v>
      </c>
    </row>
    <row r="72" spans="1:52" x14ac:dyDescent="0.25">
      <c r="A72" s="1">
        <v>35396778</v>
      </c>
      <c r="B72" s="1" t="s">
        <v>40</v>
      </c>
      <c r="C72" s="1" t="s">
        <v>41</v>
      </c>
      <c r="D72" s="1" t="s">
        <v>32</v>
      </c>
      <c r="E72" s="1" t="s">
        <v>33</v>
      </c>
      <c r="F72" s="1" t="s">
        <v>34</v>
      </c>
      <c r="G72" s="1" t="s">
        <v>47</v>
      </c>
      <c r="H72" s="1" t="s">
        <v>36</v>
      </c>
      <c r="I72" s="1" t="s">
        <v>72</v>
      </c>
      <c r="J72" s="1" t="s">
        <v>73</v>
      </c>
      <c r="K72" s="1">
        <v>39.1908457838</v>
      </c>
      <c r="L72" s="1">
        <v>-120.9839892463</v>
      </c>
      <c r="M72" s="1" t="s">
        <v>46</v>
      </c>
      <c r="N72" s="78"/>
      <c r="O72" s="10">
        <v>1788</v>
      </c>
      <c r="P72" s="8">
        <v>1.4796953999999999E-2</v>
      </c>
      <c r="Q72" s="78"/>
      <c r="R72" s="11">
        <v>315</v>
      </c>
      <c r="S72" s="12">
        <v>8.8798819775493098E-3</v>
      </c>
      <c r="T72" s="13" t="s">
        <v>50</v>
      </c>
      <c r="U72" s="14">
        <v>1.1643951802418613</v>
      </c>
      <c r="V72" s="15">
        <v>1.4100378787878789</v>
      </c>
      <c r="W72" s="16">
        <v>0</v>
      </c>
      <c r="X72" s="16">
        <v>0</v>
      </c>
      <c r="Y72" s="16">
        <v>1.4100378787878789</v>
      </c>
      <c r="Z72" s="16">
        <v>0</v>
      </c>
      <c r="AA72" s="16">
        <v>0</v>
      </c>
      <c r="AB72" s="1"/>
      <c r="AC72" s="43" t="e">
        <f>INDEX(WF_Data!$B$2:$B$11172,MATCH('v3 Mitigation Alternatives'!$Q72,WF_Data!$A$2:$A$11172,0))</f>
        <v>#N/A</v>
      </c>
      <c r="AD72" s="43" t="e">
        <f>INDEX(WF_Data!$C$2:$C$11172,MATCH('v3 Mitigation Alternatives'!$Q72,WF_Data!$A$2:$A$11172,0))*11.41</f>
        <v>#N/A</v>
      </c>
      <c r="AE72" s="47" t="e">
        <f t="shared" si="4"/>
        <v>#N/A</v>
      </c>
      <c r="AF72" s="48" t="e">
        <f>$AC72*Cost_Data!$C$3</f>
        <v>#N/A</v>
      </c>
      <c r="AG72" s="48" t="e">
        <f>$AC72*Cost_Data!$C$8/1000</f>
        <v>#N/A</v>
      </c>
      <c r="AH72" s="48" t="e">
        <f>$AC72*Cost_Data!$C$7/1000</f>
        <v>#N/A</v>
      </c>
      <c r="AI72" s="48" t="e">
        <f>-Study_Period*((Cost_Data!$C$7+Cost_Data!$C$8)/1000)*$AC72-$AF72*Generic_Capital_PVRR_Multiplier</f>
        <v>#N/A</v>
      </c>
      <c r="AJ72" s="48" t="e">
        <f t="shared" si="5"/>
        <v>#N/A</v>
      </c>
      <c r="AK72" s="47" t="e">
        <f t="shared" si="6"/>
        <v>#N/A</v>
      </c>
      <c r="AL72" s="48" t="e">
        <f>$AC72*U72*Cost_Data!$B$3</f>
        <v>#N/A</v>
      </c>
      <c r="AM72" s="48" t="e">
        <f>$AC72*U72*Cost_Data!$B$8/1000</f>
        <v>#N/A</v>
      </c>
      <c r="AN72" s="48" t="e">
        <f>$AC72*U72*Cost_Data!$B$7/1000</f>
        <v>#N/A</v>
      </c>
      <c r="AO72" s="48" t="e">
        <f>-Study_Period*((Cost_Data!$B$7+Cost_Data!$B$8)*U72/1000)*$AC72-$AL72*Generic_Capital_PVRR_Multiplier</f>
        <v>#N/A</v>
      </c>
      <c r="AP72" s="48" t="e">
        <f t="shared" si="7"/>
        <v>#N/A</v>
      </c>
      <c r="AQ72" t="e">
        <f t="shared" ref="AQ72:AQ135" si="9">IF(AJ72&gt;AP72,"Overhead Harden","Underground")</f>
        <v>#N/A</v>
      </c>
      <c r="AR72" s="43">
        <v>6.6666666666666599</v>
      </c>
      <c r="AS72">
        <v>150</v>
      </c>
      <c r="AT72">
        <f t="shared" si="8"/>
        <v>150</v>
      </c>
      <c r="AU72">
        <v>29</v>
      </c>
      <c r="AV72" t="b">
        <v>1</v>
      </c>
      <c r="AX72" t="str">
        <f t="shared" ref="AX72:AX135" si="10">IF(OR(AV72=TRUE,AV72="Fire Rebuild"),"TRUE","FALSE")</f>
        <v>TRUE</v>
      </c>
      <c r="AY72" t="b">
        <f t="shared" ref="AY72:AY135" si="11">IF(OR(AR72&gt;=8,AT72&gt;=105,AX72="TRUE"),TRUE,FALSE)</f>
        <v>1</v>
      </c>
      <c r="AZ72" t="e">
        <f t="shared" ref="AZ72:AZ135" si="12">IF(AV72="Fire Rebuild","Underground",IF(AY72=TRUE,IF(AJ72*2&gt;AP72,"Overhead Harden","Underground"),IF(AJ72&gt;AP72,"Overhead Harden","Underground")))</f>
        <v>#N/A</v>
      </c>
    </row>
    <row r="73" spans="1:52" x14ac:dyDescent="0.25">
      <c r="A73" s="1">
        <v>35396776</v>
      </c>
      <c r="B73" s="1" t="s">
        <v>40</v>
      </c>
      <c r="C73" s="1" t="s">
        <v>41</v>
      </c>
      <c r="D73" s="1" t="s">
        <v>62</v>
      </c>
      <c r="E73" s="1" t="s">
        <v>63</v>
      </c>
      <c r="F73" s="1" t="s">
        <v>34</v>
      </c>
      <c r="G73" s="1" t="s">
        <v>47</v>
      </c>
      <c r="H73" s="1" t="s">
        <v>36</v>
      </c>
      <c r="I73" s="1" t="s">
        <v>72</v>
      </c>
      <c r="J73" s="1" t="s">
        <v>73</v>
      </c>
      <c r="K73" s="1">
        <v>39.1908645014</v>
      </c>
      <c r="L73" s="1">
        <v>-120.9932969396</v>
      </c>
      <c r="M73" s="1" t="s">
        <v>46</v>
      </c>
      <c r="N73" s="78"/>
      <c r="O73" s="10">
        <v>1788</v>
      </c>
      <c r="P73" s="8">
        <v>1.4796953999999999E-2</v>
      </c>
      <c r="Q73" s="78"/>
      <c r="R73" s="11">
        <v>315</v>
      </c>
      <c r="S73" s="12">
        <v>8.8798819775493098E-3</v>
      </c>
      <c r="T73" s="13" t="s">
        <v>50</v>
      </c>
      <c r="U73" s="14">
        <v>1.1643951802418613</v>
      </c>
      <c r="V73" s="15">
        <v>2.79</v>
      </c>
      <c r="W73" s="16">
        <v>0</v>
      </c>
      <c r="X73" s="16">
        <v>0</v>
      </c>
      <c r="Y73" s="16">
        <v>2.79</v>
      </c>
      <c r="Z73" s="16">
        <v>0</v>
      </c>
      <c r="AA73" s="16">
        <v>0</v>
      </c>
      <c r="AB73" s="1"/>
      <c r="AC73" s="43" t="e">
        <f>INDEX(WF_Data!$B$2:$B$11172,MATCH('v3 Mitigation Alternatives'!$Q73,WF_Data!$A$2:$A$11172,0))</f>
        <v>#N/A</v>
      </c>
      <c r="AD73" s="43" t="e">
        <f>INDEX(WF_Data!$C$2:$C$11172,MATCH('v3 Mitigation Alternatives'!$Q73,WF_Data!$A$2:$A$11172,0))*11.41</f>
        <v>#N/A</v>
      </c>
      <c r="AE73" s="47" t="e">
        <f t="shared" ref="AE73:AE136" si="13">AD73*0.62</f>
        <v>#N/A</v>
      </c>
      <c r="AF73" s="48" t="e">
        <f>$AC73*Cost_Data!$C$3</f>
        <v>#N/A</v>
      </c>
      <c r="AG73" s="48" t="e">
        <f>$AC73*Cost_Data!$C$8/1000</f>
        <v>#N/A</v>
      </c>
      <c r="AH73" s="48" t="e">
        <f>$AC73*Cost_Data!$C$7/1000</f>
        <v>#N/A</v>
      </c>
      <c r="AI73" s="48" t="e">
        <f>-Study_Period*((Cost_Data!$C$7+Cost_Data!$C$8)/1000)*$AC73-$AF73*Generic_Capital_PVRR_Multiplier</f>
        <v>#N/A</v>
      </c>
      <c r="AJ73" s="48" t="e">
        <f t="shared" ref="AJ73:AJ136" si="14">AI73/AE73</f>
        <v>#N/A</v>
      </c>
      <c r="AK73" s="47" t="e">
        <f t="shared" ref="AK73:AK136" si="15">AD73*0.99</f>
        <v>#N/A</v>
      </c>
      <c r="AL73" s="48" t="e">
        <f>$AC73*U73*Cost_Data!$B$3</f>
        <v>#N/A</v>
      </c>
      <c r="AM73" s="48" t="e">
        <f>$AC73*U73*Cost_Data!$B$8/1000</f>
        <v>#N/A</v>
      </c>
      <c r="AN73" s="48" t="e">
        <f>$AC73*U73*Cost_Data!$B$7/1000</f>
        <v>#N/A</v>
      </c>
      <c r="AO73" s="48" t="e">
        <f>-Study_Period*((Cost_Data!$B$7+Cost_Data!$B$8)*U73/1000)*$AC73-$AL73*Generic_Capital_PVRR_Multiplier</f>
        <v>#N/A</v>
      </c>
      <c r="AP73" s="48" t="e">
        <f t="shared" ref="AP73:AP136" si="16">AO73/AK73</f>
        <v>#N/A</v>
      </c>
      <c r="AQ73" t="e">
        <f t="shared" si="9"/>
        <v>#N/A</v>
      </c>
      <c r="AR73" s="43">
        <v>6.6666666666666599</v>
      </c>
      <c r="AS73">
        <v>150</v>
      </c>
      <c r="AT73">
        <f t="shared" ref="AT73:AT136" si="17">IFERROR(AS73*1,0)</f>
        <v>150</v>
      </c>
      <c r="AU73">
        <v>29</v>
      </c>
      <c r="AV73" t="b">
        <v>1</v>
      </c>
      <c r="AX73" t="str">
        <f t="shared" si="10"/>
        <v>TRUE</v>
      </c>
      <c r="AY73" t="b">
        <f t="shared" si="11"/>
        <v>1</v>
      </c>
      <c r="AZ73" t="e">
        <f t="shared" si="12"/>
        <v>#N/A</v>
      </c>
    </row>
    <row r="74" spans="1:52" x14ac:dyDescent="0.25">
      <c r="A74" s="1">
        <v>35396775</v>
      </c>
      <c r="B74" s="1" t="s">
        <v>40</v>
      </c>
      <c r="C74" s="1" t="s">
        <v>41</v>
      </c>
      <c r="D74" s="1" t="s">
        <v>32</v>
      </c>
      <c r="E74" s="1" t="s">
        <v>33</v>
      </c>
      <c r="F74" s="1" t="s">
        <v>34</v>
      </c>
      <c r="G74" s="1" t="s">
        <v>47</v>
      </c>
      <c r="H74" s="1" t="s">
        <v>36</v>
      </c>
      <c r="I74" s="1" t="s">
        <v>72</v>
      </c>
      <c r="J74" s="1" t="s">
        <v>73</v>
      </c>
      <c r="K74" s="1">
        <v>39.1910861944</v>
      </c>
      <c r="L74" s="1">
        <v>-120.99636802809999</v>
      </c>
      <c r="M74" s="1" t="s">
        <v>46</v>
      </c>
      <c r="N74" s="78"/>
      <c r="O74" s="10">
        <v>1788</v>
      </c>
      <c r="P74" s="8">
        <v>1.4796953999999999E-2</v>
      </c>
      <c r="Q74" s="78"/>
      <c r="R74" s="11">
        <v>315</v>
      </c>
      <c r="S74" s="12">
        <v>8.8798819775493098E-3</v>
      </c>
      <c r="T74" s="13" t="s">
        <v>50</v>
      </c>
      <c r="U74" s="14">
        <v>1.1643951802418613</v>
      </c>
      <c r="V74" s="15">
        <v>1.71</v>
      </c>
      <c r="W74" s="16">
        <v>0</v>
      </c>
      <c r="X74" s="16">
        <v>0</v>
      </c>
      <c r="Y74" s="16">
        <v>0</v>
      </c>
      <c r="Z74" s="16">
        <v>1.71</v>
      </c>
      <c r="AA74" s="16">
        <v>0</v>
      </c>
      <c r="AB74" s="1"/>
      <c r="AC74" s="43" t="e">
        <f>INDEX(WF_Data!$B$2:$B$11172,MATCH('v3 Mitigation Alternatives'!$Q74,WF_Data!$A$2:$A$11172,0))</f>
        <v>#N/A</v>
      </c>
      <c r="AD74" s="43" t="e">
        <f>INDEX(WF_Data!$C$2:$C$11172,MATCH('v3 Mitigation Alternatives'!$Q74,WF_Data!$A$2:$A$11172,0))*11.41</f>
        <v>#N/A</v>
      </c>
      <c r="AE74" s="47" t="e">
        <f t="shared" si="13"/>
        <v>#N/A</v>
      </c>
      <c r="AF74" s="48" t="e">
        <f>$AC74*Cost_Data!$C$3</f>
        <v>#N/A</v>
      </c>
      <c r="AG74" s="48" t="e">
        <f>$AC74*Cost_Data!$C$8/1000</f>
        <v>#N/A</v>
      </c>
      <c r="AH74" s="48" t="e">
        <f>$AC74*Cost_Data!$C$7/1000</f>
        <v>#N/A</v>
      </c>
      <c r="AI74" s="48" t="e">
        <f>-Study_Period*((Cost_Data!$C$7+Cost_Data!$C$8)/1000)*$AC74-$AF74*Generic_Capital_PVRR_Multiplier</f>
        <v>#N/A</v>
      </c>
      <c r="AJ74" s="48" t="e">
        <f t="shared" si="14"/>
        <v>#N/A</v>
      </c>
      <c r="AK74" s="47" t="e">
        <f t="shared" si="15"/>
        <v>#N/A</v>
      </c>
      <c r="AL74" s="48" t="e">
        <f>$AC74*U74*Cost_Data!$B$3</f>
        <v>#N/A</v>
      </c>
      <c r="AM74" s="48" t="e">
        <f>$AC74*U74*Cost_Data!$B$8/1000</f>
        <v>#N/A</v>
      </c>
      <c r="AN74" s="48" t="e">
        <f>$AC74*U74*Cost_Data!$B$7/1000</f>
        <v>#N/A</v>
      </c>
      <c r="AO74" s="48" t="e">
        <f>-Study_Period*((Cost_Data!$B$7+Cost_Data!$B$8)*U74/1000)*$AC74-$AL74*Generic_Capital_PVRR_Multiplier</f>
        <v>#N/A</v>
      </c>
      <c r="AP74" s="48" t="e">
        <f t="shared" si="16"/>
        <v>#N/A</v>
      </c>
      <c r="AQ74" t="e">
        <f t="shared" si="9"/>
        <v>#N/A</v>
      </c>
      <c r="AR74" s="43">
        <v>6.6666666666666599</v>
      </c>
      <c r="AS74">
        <v>150</v>
      </c>
      <c r="AT74">
        <f t="shared" si="17"/>
        <v>150</v>
      </c>
      <c r="AU74">
        <v>29</v>
      </c>
      <c r="AV74" t="b">
        <v>1</v>
      </c>
      <c r="AX74" t="str">
        <f t="shared" si="10"/>
        <v>TRUE</v>
      </c>
      <c r="AY74" t="b">
        <f t="shared" si="11"/>
        <v>1</v>
      </c>
      <c r="AZ74" t="e">
        <f t="shared" si="12"/>
        <v>#N/A</v>
      </c>
    </row>
    <row r="75" spans="1:52" x14ac:dyDescent="0.25">
      <c r="A75" s="1">
        <v>35390288</v>
      </c>
      <c r="B75" s="1" t="s">
        <v>40</v>
      </c>
      <c r="C75" s="1" t="s">
        <v>41</v>
      </c>
      <c r="D75" s="1" t="s">
        <v>65</v>
      </c>
      <c r="E75" s="1" t="s">
        <v>66</v>
      </c>
      <c r="F75" s="1" t="s">
        <v>34</v>
      </c>
      <c r="G75" s="1" t="s">
        <v>47</v>
      </c>
      <c r="H75" s="1" t="s">
        <v>36</v>
      </c>
      <c r="I75" s="1" t="s">
        <v>72</v>
      </c>
      <c r="J75" s="1" t="s">
        <v>73</v>
      </c>
      <c r="K75" s="1">
        <v>39.176637506799999</v>
      </c>
      <c r="L75" s="1">
        <v>-120.97721754130001</v>
      </c>
      <c r="M75" s="1" t="s">
        <v>46</v>
      </c>
      <c r="N75" s="78"/>
      <c r="O75" s="10">
        <v>1788</v>
      </c>
      <c r="P75" s="8">
        <v>1.4796953999999999E-2</v>
      </c>
      <c r="Q75" s="78"/>
      <c r="R75" s="11">
        <v>315</v>
      </c>
      <c r="S75" s="12">
        <v>8.8798819775493098E-3</v>
      </c>
      <c r="T75" s="13" t="s">
        <v>50</v>
      </c>
      <c r="U75" s="14">
        <v>1.1643951802418613</v>
      </c>
      <c r="V75" s="15">
        <v>0.12973484848484848</v>
      </c>
      <c r="W75" s="16">
        <v>0</v>
      </c>
      <c r="X75" s="16">
        <v>0</v>
      </c>
      <c r="Y75" s="16">
        <v>0</v>
      </c>
      <c r="Z75" s="16">
        <v>0</v>
      </c>
      <c r="AA75" s="16">
        <v>0.12973484848484848</v>
      </c>
      <c r="AB75" s="1"/>
      <c r="AC75" s="43" t="e">
        <f>INDEX(WF_Data!$B$2:$B$11172,MATCH('v3 Mitigation Alternatives'!$Q75,WF_Data!$A$2:$A$11172,0))</f>
        <v>#N/A</v>
      </c>
      <c r="AD75" s="43" t="e">
        <f>INDEX(WF_Data!$C$2:$C$11172,MATCH('v3 Mitigation Alternatives'!$Q75,WF_Data!$A$2:$A$11172,0))*11.41</f>
        <v>#N/A</v>
      </c>
      <c r="AE75" s="47" t="e">
        <f t="shared" si="13"/>
        <v>#N/A</v>
      </c>
      <c r="AF75" s="48" t="e">
        <f>$AC75*Cost_Data!$C$3</f>
        <v>#N/A</v>
      </c>
      <c r="AG75" s="48" t="e">
        <f>$AC75*Cost_Data!$C$8/1000</f>
        <v>#N/A</v>
      </c>
      <c r="AH75" s="48" t="e">
        <f>$AC75*Cost_Data!$C$7/1000</f>
        <v>#N/A</v>
      </c>
      <c r="AI75" s="48" t="e">
        <f>-Study_Period*((Cost_Data!$C$7+Cost_Data!$C$8)/1000)*$AC75-$AF75*Generic_Capital_PVRR_Multiplier</f>
        <v>#N/A</v>
      </c>
      <c r="AJ75" s="48" t="e">
        <f t="shared" si="14"/>
        <v>#N/A</v>
      </c>
      <c r="AK75" s="47" t="e">
        <f t="shared" si="15"/>
        <v>#N/A</v>
      </c>
      <c r="AL75" s="48" t="e">
        <f>$AC75*U75*Cost_Data!$B$3</f>
        <v>#N/A</v>
      </c>
      <c r="AM75" s="48" t="e">
        <f>$AC75*U75*Cost_Data!$B$8/1000</f>
        <v>#N/A</v>
      </c>
      <c r="AN75" s="48" t="e">
        <f>$AC75*U75*Cost_Data!$B$7/1000</f>
        <v>#N/A</v>
      </c>
      <c r="AO75" s="48" t="e">
        <f>-Study_Period*((Cost_Data!$B$7+Cost_Data!$B$8)*U75/1000)*$AC75-$AL75*Generic_Capital_PVRR_Multiplier</f>
        <v>#N/A</v>
      </c>
      <c r="AP75" s="48" t="e">
        <f t="shared" si="16"/>
        <v>#N/A</v>
      </c>
      <c r="AQ75" t="e">
        <f t="shared" si="9"/>
        <v>#N/A</v>
      </c>
      <c r="AR75" s="43">
        <v>6.6666666666666599</v>
      </c>
      <c r="AS75">
        <v>150</v>
      </c>
      <c r="AT75">
        <f t="shared" si="17"/>
        <v>150</v>
      </c>
      <c r="AU75">
        <v>29</v>
      </c>
      <c r="AV75" t="b">
        <v>1</v>
      </c>
      <c r="AX75" t="str">
        <f t="shared" si="10"/>
        <v>TRUE</v>
      </c>
      <c r="AY75" t="b">
        <f t="shared" si="11"/>
        <v>1</v>
      </c>
      <c r="AZ75" t="e">
        <f t="shared" si="12"/>
        <v>#N/A</v>
      </c>
    </row>
    <row r="76" spans="1:52" x14ac:dyDescent="0.25">
      <c r="A76" s="1">
        <v>35373596</v>
      </c>
      <c r="B76" s="1" t="s">
        <v>40</v>
      </c>
      <c r="C76" s="1" t="s">
        <v>41</v>
      </c>
      <c r="D76" s="1" t="s">
        <v>32</v>
      </c>
      <c r="E76" s="1" t="s">
        <v>33</v>
      </c>
      <c r="F76" s="1" t="s">
        <v>34</v>
      </c>
      <c r="G76" s="1" t="s">
        <v>47</v>
      </c>
      <c r="H76" s="1" t="s">
        <v>36</v>
      </c>
      <c r="I76" s="1" t="s">
        <v>72</v>
      </c>
      <c r="J76" s="1" t="s">
        <v>73</v>
      </c>
      <c r="K76" s="1">
        <v>39.190676588999999</v>
      </c>
      <c r="L76" s="1">
        <v>-120.9916660296</v>
      </c>
      <c r="M76" s="1" t="s">
        <v>46</v>
      </c>
      <c r="N76" s="78"/>
      <c r="O76" s="10">
        <v>1788</v>
      </c>
      <c r="P76" s="8">
        <v>1.4796953999999999E-2</v>
      </c>
      <c r="Q76" s="78"/>
      <c r="R76" s="11">
        <v>315</v>
      </c>
      <c r="S76" s="12">
        <v>8.8798819775493098E-3</v>
      </c>
      <c r="T76" s="13" t="s">
        <v>50</v>
      </c>
      <c r="U76" s="14">
        <v>1.1643951802418613</v>
      </c>
      <c r="V76" s="15">
        <v>8.0899621212121211</v>
      </c>
      <c r="W76" s="16">
        <v>0</v>
      </c>
      <c r="X76" s="16">
        <v>0</v>
      </c>
      <c r="Y76" s="16">
        <v>0</v>
      </c>
      <c r="Z76" s="16">
        <v>0</v>
      </c>
      <c r="AA76" s="16">
        <v>8.0899621212121211</v>
      </c>
      <c r="AB76" s="1"/>
      <c r="AC76" s="43" t="e">
        <f>INDEX(WF_Data!$B$2:$B$11172,MATCH('v3 Mitigation Alternatives'!$Q76,WF_Data!$A$2:$A$11172,0))</f>
        <v>#N/A</v>
      </c>
      <c r="AD76" s="43" t="e">
        <f>INDEX(WF_Data!$C$2:$C$11172,MATCH('v3 Mitigation Alternatives'!$Q76,WF_Data!$A$2:$A$11172,0))*11.41</f>
        <v>#N/A</v>
      </c>
      <c r="AE76" s="47" t="e">
        <f t="shared" si="13"/>
        <v>#N/A</v>
      </c>
      <c r="AF76" s="48" t="e">
        <f>$AC76*Cost_Data!$C$3</f>
        <v>#N/A</v>
      </c>
      <c r="AG76" s="48" t="e">
        <f>$AC76*Cost_Data!$C$8/1000</f>
        <v>#N/A</v>
      </c>
      <c r="AH76" s="48" t="e">
        <f>$AC76*Cost_Data!$C$7/1000</f>
        <v>#N/A</v>
      </c>
      <c r="AI76" s="48" t="e">
        <f>-Study_Period*((Cost_Data!$C$7+Cost_Data!$C$8)/1000)*$AC76-$AF76*Generic_Capital_PVRR_Multiplier</f>
        <v>#N/A</v>
      </c>
      <c r="AJ76" s="48" t="e">
        <f t="shared" si="14"/>
        <v>#N/A</v>
      </c>
      <c r="AK76" s="47" t="e">
        <f t="shared" si="15"/>
        <v>#N/A</v>
      </c>
      <c r="AL76" s="48" t="e">
        <f>$AC76*U76*Cost_Data!$B$3</f>
        <v>#N/A</v>
      </c>
      <c r="AM76" s="48" t="e">
        <f>$AC76*U76*Cost_Data!$B$8/1000</f>
        <v>#N/A</v>
      </c>
      <c r="AN76" s="48" t="e">
        <f>$AC76*U76*Cost_Data!$B$7/1000</f>
        <v>#N/A</v>
      </c>
      <c r="AO76" s="48" t="e">
        <f>-Study_Period*((Cost_Data!$B$7+Cost_Data!$B$8)*U76/1000)*$AC76-$AL76*Generic_Capital_PVRR_Multiplier</f>
        <v>#N/A</v>
      </c>
      <c r="AP76" s="48" t="e">
        <f t="shared" si="16"/>
        <v>#N/A</v>
      </c>
      <c r="AQ76" t="e">
        <f t="shared" si="9"/>
        <v>#N/A</v>
      </c>
      <c r="AR76" s="43">
        <v>6.6666666666666599</v>
      </c>
      <c r="AS76">
        <v>150</v>
      </c>
      <c r="AT76">
        <f t="shared" si="17"/>
        <v>150</v>
      </c>
      <c r="AU76">
        <v>29</v>
      </c>
      <c r="AV76" t="b">
        <v>1</v>
      </c>
      <c r="AX76" t="str">
        <f t="shared" si="10"/>
        <v>TRUE</v>
      </c>
      <c r="AY76" t="b">
        <f t="shared" si="11"/>
        <v>1</v>
      </c>
      <c r="AZ76" t="e">
        <f t="shared" si="12"/>
        <v>#N/A</v>
      </c>
    </row>
    <row r="77" spans="1:52" x14ac:dyDescent="0.25">
      <c r="A77" s="1">
        <v>35373595</v>
      </c>
      <c r="B77" s="1" t="s">
        <v>40</v>
      </c>
      <c r="C77" s="1" t="s">
        <v>41</v>
      </c>
      <c r="D77" s="1" t="s">
        <v>32</v>
      </c>
      <c r="E77" s="1" t="s">
        <v>33</v>
      </c>
      <c r="F77" s="1" t="s">
        <v>34</v>
      </c>
      <c r="G77" s="1" t="s">
        <v>47</v>
      </c>
      <c r="H77" s="1" t="s">
        <v>36</v>
      </c>
      <c r="I77" s="1" t="s">
        <v>72</v>
      </c>
      <c r="J77" s="1" t="s">
        <v>73</v>
      </c>
      <c r="K77" s="1">
        <v>39.185067991300002</v>
      </c>
      <c r="L77" s="1">
        <v>-120.971855964</v>
      </c>
      <c r="M77" s="1" t="s">
        <v>46</v>
      </c>
      <c r="N77" s="78"/>
      <c r="O77" s="10">
        <v>1788</v>
      </c>
      <c r="P77" s="8">
        <v>1.4796953999999999E-2</v>
      </c>
      <c r="Q77" s="78"/>
      <c r="R77" s="11">
        <v>315</v>
      </c>
      <c r="S77" s="12">
        <v>8.8798819775493098E-3</v>
      </c>
      <c r="T77" s="13" t="s">
        <v>50</v>
      </c>
      <c r="U77" s="14">
        <v>1.1643951802418613</v>
      </c>
      <c r="V77" s="15">
        <v>3.0609999999999999</v>
      </c>
      <c r="W77" s="16">
        <v>0</v>
      </c>
      <c r="X77" s="16">
        <v>0</v>
      </c>
      <c r="Y77" s="16">
        <v>0</v>
      </c>
      <c r="Z77" s="16">
        <v>3.0609999999999999</v>
      </c>
      <c r="AA77" s="16">
        <v>0</v>
      </c>
      <c r="AB77" s="1"/>
      <c r="AC77" s="43" t="e">
        <f>INDEX(WF_Data!$B$2:$B$11172,MATCH('v3 Mitigation Alternatives'!$Q77,WF_Data!$A$2:$A$11172,0))</f>
        <v>#N/A</v>
      </c>
      <c r="AD77" s="43" t="e">
        <f>INDEX(WF_Data!$C$2:$C$11172,MATCH('v3 Mitigation Alternatives'!$Q77,WF_Data!$A$2:$A$11172,0))*11.41</f>
        <v>#N/A</v>
      </c>
      <c r="AE77" s="47" t="e">
        <f t="shared" si="13"/>
        <v>#N/A</v>
      </c>
      <c r="AF77" s="48" t="e">
        <f>$AC77*Cost_Data!$C$3</f>
        <v>#N/A</v>
      </c>
      <c r="AG77" s="48" t="e">
        <f>$AC77*Cost_Data!$C$8/1000</f>
        <v>#N/A</v>
      </c>
      <c r="AH77" s="48" t="e">
        <f>$AC77*Cost_Data!$C$7/1000</f>
        <v>#N/A</v>
      </c>
      <c r="AI77" s="48" t="e">
        <f>-Study_Period*((Cost_Data!$C$7+Cost_Data!$C$8)/1000)*$AC77-$AF77*Generic_Capital_PVRR_Multiplier</f>
        <v>#N/A</v>
      </c>
      <c r="AJ77" s="48" t="e">
        <f t="shared" si="14"/>
        <v>#N/A</v>
      </c>
      <c r="AK77" s="47" t="e">
        <f t="shared" si="15"/>
        <v>#N/A</v>
      </c>
      <c r="AL77" s="48" t="e">
        <f>$AC77*U77*Cost_Data!$B$3</f>
        <v>#N/A</v>
      </c>
      <c r="AM77" s="48" t="e">
        <f>$AC77*U77*Cost_Data!$B$8/1000</f>
        <v>#N/A</v>
      </c>
      <c r="AN77" s="48" t="e">
        <f>$AC77*U77*Cost_Data!$B$7/1000</f>
        <v>#N/A</v>
      </c>
      <c r="AO77" s="48" t="e">
        <f>-Study_Period*((Cost_Data!$B$7+Cost_Data!$B$8)*U77/1000)*$AC77-$AL77*Generic_Capital_PVRR_Multiplier</f>
        <v>#N/A</v>
      </c>
      <c r="AP77" s="48" t="e">
        <f t="shared" si="16"/>
        <v>#N/A</v>
      </c>
      <c r="AQ77" t="e">
        <f t="shared" si="9"/>
        <v>#N/A</v>
      </c>
      <c r="AR77" s="43">
        <v>6.6666666666666599</v>
      </c>
      <c r="AS77">
        <v>150</v>
      </c>
      <c r="AT77">
        <f t="shared" si="17"/>
        <v>150</v>
      </c>
      <c r="AU77">
        <v>29</v>
      </c>
      <c r="AV77" t="b">
        <v>1</v>
      </c>
      <c r="AX77" t="str">
        <f t="shared" si="10"/>
        <v>TRUE</v>
      </c>
      <c r="AY77" t="b">
        <f t="shared" si="11"/>
        <v>1</v>
      </c>
      <c r="AZ77" t="e">
        <f t="shared" si="12"/>
        <v>#N/A</v>
      </c>
    </row>
    <row r="78" spans="1:52" x14ac:dyDescent="0.25">
      <c r="A78" s="1">
        <v>35373594</v>
      </c>
      <c r="B78" s="1" t="s">
        <v>40</v>
      </c>
      <c r="C78" s="1" t="s">
        <v>41</v>
      </c>
      <c r="D78" s="1" t="s">
        <v>32</v>
      </c>
      <c r="E78" s="1" t="s">
        <v>33</v>
      </c>
      <c r="F78" s="1" t="s">
        <v>34</v>
      </c>
      <c r="G78" s="1" t="s">
        <v>47</v>
      </c>
      <c r="H78" s="1" t="s">
        <v>36</v>
      </c>
      <c r="I78" s="1" t="s">
        <v>72</v>
      </c>
      <c r="J78" s="1" t="s">
        <v>73</v>
      </c>
      <c r="K78" s="1">
        <v>39.184050484300002</v>
      </c>
      <c r="L78" s="1">
        <v>-120.9420760606</v>
      </c>
      <c r="M78" s="1" t="s">
        <v>46</v>
      </c>
      <c r="N78" s="78"/>
      <c r="O78" s="10">
        <v>1788</v>
      </c>
      <c r="P78" s="8">
        <v>1.4796953999999999E-2</v>
      </c>
      <c r="Q78" s="78"/>
      <c r="R78" s="11">
        <v>315</v>
      </c>
      <c r="S78" s="12">
        <v>8.8798819775493098E-3</v>
      </c>
      <c r="T78" s="13" t="s">
        <v>50</v>
      </c>
      <c r="U78" s="14">
        <v>1.1643951802418613</v>
      </c>
      <c r="V78" s="15">
        <v>10.760037878787879</v>
      </c>
      <c r="W78" s="16">
        <v>0</v>
      </c>
      <c r="X78" s="16">
        <v>10.760037878787879</v>
      </c>
      <c r="Y78" s="16">
        <v>0</v>
      </c>
      <c r="Z78" s="16">
        <v>0</v>
      </c>
      <c r="AA78" s="16">
        <v>0</v>
      </c>
      <c r="AB78" s="1"/>
      <c r="AC78" s="43" t="e">
        <f>INDEX(WF_Data!$B$2:$B$11172,MATCH('v3 Mitigation Alternatives'!$Q78,WF_Data!$A$2:$A$11172,0))</f>
        <v>#N/A</v>
      </c>
      <c r="AD78" s="43" t="e">
        <f>INDEX(WF_Data!$C$2:$C$11172,MATCH('v3 Mitigation Alternatives'!$Q78,WF_Data!$A$2:$A$11172,0))*11.41</f>
        <v>#N/A</v>
      </c>
      <c r="AE78" s="47" t="e">
        <f t="shared" si="13"/>
        <v>#N/A</v>
      </c>
      <c r="AF78" s="48" t="e">
        <f>$AC78*Cost_Data!$C$3</f>
        <v>#N/A</v>
      </c>
      <c r="AG78" s="48" t="e">
        <f>$AC78*Cost_Data!$C$8/1000</f>
        <v>#N/A</v>
      </c>
      <c r="AH78" s="48" t="e">
        <f>$AC78*Cost_Data!$C$7/1000</f>
        <v>#N/A</v>
      </c>
      <c r="AI78" s="48" t="e">
        <f>-Study_Period*((Cost_Data!$C$7+Cost_Data!$C$8)/1000)*$AC78-$AF78*Generic_Capital_PVRR_Multiplier</f>
        <v>#N/A</v>
      </c>
      <c r="AJ78" s="48" t="e">
        <f t="shared" si="14"/>
        <v>#N/A</v>
      </c>
      <c r="AK78" s="47" t="e">
        <f t="shared" si="15"/>
        <v>#N/A</v>
      </c>
      <c r="AL78" s="48" t="e">
        <f>$AC78*U78*Cost_Data!$B$3</f>
        <v>#N/A</v>
      </c>
      <c r="AM78" s="48" t="e">
        <f>$AC78*U78*Cost_Data!$B$8/1000</f>
        <v>#N/A</v>
      </c>
      <c r="AN78" s="48" t="e">
        <f>$AC78*U78*Cost_Data!$B$7/1000</f>
        <v>#N/A</v>
      </c>
      <c r="AO78" s="48" t="e">
        <f>-Study_Period*((Cost_Data!$B$7+Cost_Data!$B$8)*U78/1000)*$AC78-$AL78*Generic_Capital_PVRR_Multiplier</f>
        <v>#N/A</v>
      </c>
      <c r="AP78" s="48" t="e">
        <f t="shared" si="16"/>
        <v>#N/A</v>
      </c>
      <c r="AQ78" t="e">
        <f t="shared" si="9"/>
        <v>#N/A</v>
      </c>
      <c r="AR78" s="43">
        <v>6.6666666666666599</v>
      </c>
      <c r="AS78">
        <v>150</v>
      </c>
      <c r="AT78">
        <f t="shared" si="17"/>
        <v>150</v>
      </c>
      <c r="AU78">
        <v>29</v>
      </c>
      <c r="AV78" t="b">
        <v>1</v>
      </c>
      <c r="AX78" t="str">
        <f t="shared" si="10"/>
        <v>TRUE</v>
      </c>
      <c r="AY78" t="b">
        <f t="shared" si="11"/>
        <v>1</v>
      </c>
      <c r="AZ78" t="e">
        <f t="shared" si="12"/>
        <v>#N/A</v>
      </c>
    </row>
    <row r="79" spans="1:52" x14ac:dyDescent="0.25">
      <c r="A79" s="1">
        <v>35373593</v>
      </c>
      <c r="B79" s="1" t="s">
        <v>40</v>
      </c>
      <c r="C79" s="1" t="s">
        <v>41</v>
      </c>
      <c r="D79" s="1" t="s">
        <v>32</v>
      </c>
      <c r="E79" s="1" t="s">
        <v>33</v>
      </c>
      <c r="F79" s="1" t="s">
        <v>34</v>
      </c>
      <c r="G79" s="1" t="s">
        <v>47</v>
      </c>
      <c r="H79" s="1" t="s">
        <v>36</v>
      </c>
      <c r="I79" s="1" t="s">
        <v>72</v>
      </c>
      <c r="J79" s="1" t="s">
        <v>73</v>
      </c>
      <c r="K79" s="1">
        <v>39.187141695800001</v>
      </c>
      <c r="L79" s="1">
        <v>-120.9543239568</v>
      </c>
      <c r="M79" s="1" t="s">
        <v>46</v>
      </c>
      <c r="N79" s="78"/>
      <c r="O79" s="10">
        <v>1788</v>
      </c>
      <c r="P79" s="8">
        <v>1.4796953999999999E-2</v>
      </c>
      <c r="Q79" s="78"/>
      <c r="R79" s="11">
        <v>315</v>
      </c>
      <c r="S79" s="12">
        <v>8.8798819775493098E-3</v>
      </c>
      <c r="T79" s="13" t="s">
        <v>50</v>
      </c>
      <c r="U79" s="14">
        <v>1.1643951802418613</v>
      </c>
      <c r="V79" s="15">
        <v>3.081</v>
      </c>
      <c r="W79" s="16">
        <v>0</v>
      </c>
      <c r="X79" s="16">
        <v>3.081</v>
      </c>
      <c r="Y79" s="16">
        <v>0</v>
      </c>
      <c r="Z79" s="16">
        <v>0</v>
      </c>
      <c r="AA79" s="16">
        <v>0</v>
      </c>
      <c r="AB79" s="1"/>
      <c r="AC79" s="43" t="e">
        <f>INDEX(WF_Data!$B$2:$B$11172,MATCH('v3 Mitigation Alternatives'!$Q79,WF_Data!$A$2:$A$11172,0))</f>
        <v>#N/A</v>
      </c>
      <c r="AD79" s="43" t="e">
        <f>INDEX(WF_Data!$C$2:$C$11172,MATCH('v3 Mitigation Alternatives'!$Q79,WF_Data!$A$2:$A$11172,0))*11.41</f>
        <v>#N/A</v>
      </c>
      <c r="AE79" s="47" t="e">
        <f t="shared" si="13"/>
        <v>#N/A</v>
      </c>
      <c r="AF79" s="48" t="e">
        <f>$AC79*Cost_Data!$C$3</f>
        <v>#N/A</v>
      </c>
      <c r="AG79" s="48" t="e">
        <f>$AC79*Cost_Data!$C$8/1000</f>
        <v>#N/A</v>
      </c>
      <c r="AH79" s="48" t="e">
        <f>$AC79*Cost_Data!$C$7/1000</f>
        <v>#N/A</v>
      </c>
      <c r="AI79" s="48" t="e">
        <f>-Study_Period*((Cost_Data!$C$7+Cost_Data!$C$8)/1000)*$AC79-$AF79*Generic_Capital_PVRR_Multiplier</f>
        <v>#N/A</v>
      </c>
      <c r="AJ79" s="48" t="e">
        <f t="shared" si="14"/>
        <v>#N/A</v>
      </c>
      <c r="AK79" s="47" t="e">
        <f t="shared" si="15"/>
        <v>#N/A</v>
      </c>
      <c r="AL79" s="48" t="e">
        <f>$AC79*U79*Cost_Data!$B$3</f>
        <v>#N/A</v>
      </c>
      <c r="AM79" s="48" t="e">
        <f>$AC79*U79*Cost_Data!$B$8/1000</f>
        <v>#N/A</v>
      </c>
      <c r="AN79" s="48" t="e">
        <f>$AC79*U79*Cost_Data!$B$7/1000</f>
        <v>#N/A</v>
      </c>
      <c r="AO79" s="48" t="e">
        <f>-Study_Period*((Cost_Data!$B$7+Cost_Data!$B$8)*U79/1000)*$AC79-$AL79*Generic_Capital_PVRR_Multiplier</f>
        <v>#N/A</v>
      </c>
      <c r="AP79" s="48" t="e">
        <f t="shared" si="16"/>
        <v>#N/A</v>
      </c>
      <c r="AQ79" t="e">
        <f t="shared" si="9"/>
        <v>#N/A</v>
      </c>
      <c r="AR79" s="43">
        <v>6.6666666666666599</v>
      </c>
      <c r="AS79">
        <v>150</v>
      </c>
      <c r="AT79">
        <f t="shared" si="17"/>
        <v>150</v>
      </c>
      <c r="AU79">
        <v>29</v>
      </c>
      <c r="AV79" t="b">
        <v>1</v>
      </c>
      <c r="AX79" t="str">
        <f t="shared" si="10"/>
        <v>TRUE</v>
      </c>
      <c r="AY79" t="b">
        <f t="shared" si="11"/>
        <v>1</v>
      </c>
      <c r="AZ79" t="e">
        <f t="shared" si="12"/>
        <v>#N/A</v>
      </c>
    </row>
    <row r="80" spans="1:52" x14ac:dyDescent="0.25">
      <c r="A80" s="1">
        <v>35373592</v>
      </c>
      <c r="B80" s="1" t="s">
        <v>40</v>
      </c>
      <c r="C80" s="1" t="s">
        <v>41</v>
      </c>
      <c r="D80" s="1" t="s">
        <v>32</v>
      </c>
      <c r="E80" s="1" t="s">
        <v>33</v>
      </c>
      <c r="F80" s="1" t="s">
        <v>34</v>
      </c>
      <c r="G80" s="1" t="s">
        <v>47</v>
      </c>
      <c r="H80" s="1" t="s">
        <v>36</v>
      </c>
      <c r="I80" s="1" t="s">
        <v>72</v>
      </c>
      <c r="J80" s="1" t="s">
        <v>73</v>
      </c>
      <c r="K80" s="1">
        <v>39.191929688599998</v>
      </c>
      <c r="L80" s="1">
        <v>-120.97476436389999</v>
      </c>
      <c r="M80" s="1" t="s">
        <v>46</v>
      </c>
      <c r="N80" s="78"/>
      <c r="O80" s="10">
        <v>1788</v>
      </c>
      <c r="P80" s="8">
        <v>1.4796953999999999E-2</v>
      </c>
      <c r="Q80" s="78"/>
      <c r="R80" s="11">
        <v>315</v>
      </c>
      <c r="S80" s="12">
        <v>8.8798819775493098E-3</v>
      </c>
      <c r="T80" s="13" t="s">
        <v>50</v>
      </c>
      <c r="U80" s="14">
        <v>1.1643951802418613</v>
      </c>
      <c r="V80" s="15">
        <v>5.6420000000000003</v>
      </c>
      <c r="W80" s="16">
        <v>0</v>
      </c>
      <c r="X80" s="16">
        <v>0</v>
      </c>
      <c r="Y80" s="16">
        <v>5.6420000000000003</v>
      </c>
      <c r="Z80" s="16">
        <v>0</v>
      </c>
      <c r="AA80" s="16">
        <v>0</v>
      </c>
      <c r="AB80" s="1"/>
      <c r="AC80" s="43" t="e">
        <f>INDEX(WF_Data!$B$2:$B$11172,MATCH('v3 Mitigation Alternatives'!$Q80,WF_Data!$A$2:$A$11172,0))</f>
        <v>#N/A</v>
      </c>
      <c r="AD80" s="43" t="e">
        <f>INDEX(WF_Data!$C$2:$C$11172,MATCH('v3 Mitigation Alternatives'!$Q80,WF_Data!$A$2:$A$11172,0))*11.41</f>
        <v>#N/A</v>
      </c>
      <c r="AE80" s="47" t="e">
        <f t="shared" si="13"/>
        <v>#N/A</v>
      </c>
      <c r="AF80" s="48" t="e">
        <f>$AC80*Cost_Data!$C$3</f>
        <v>#N/A</v>
      </c>
      <c r="AG80" s="48" t="e">
        <f>$AC80*Cost_Data!$C$8/1000</f>
        <v>#N/A</v>
      </c>
      <c r="AH80" s="48" t="e">
        <f>$AC80*Cost_Data!$C$7/1000</f>
        <v>#N/A</v>
      </c>
      <c r="AI80" s="48" t="e">
        <f>-Study_Period*((Cost_Data!$C$7+Cost_Data!$C$8)/1000)*$AC80-$AF80*Generic_Capital_PVRR_Multiplier</f>
        <v>#N/A</v>
      </c>
      <c r="AJ80" s="48" t="e">
        <f t="shared" si="14"/>
        <v>#N/A</v>
      </c>
      <c r="AK80" s="47" t="e">
        <f t="shared" si="15"/>
        <v>#N/A</v>
      </c>
      <c r="AL80" s="48" t="e">
        <f>$AC80*U80*Cost_Data!$B$3</f>
        <v>#N/A</v>
      </c>
      <c r="AM80" s="48" t="e">
        <f>$AC80*U80*Cost_Data!$B$8/1000</f>
        <v>#N/A</v>
      </c>
      <c r="AN80" s="48" t="e">
        <f>$AC80*U80*Cost_Data!$B$7/1000</f>
        <v>#N/A</v>
      </c>
      <c r="AO80" s="48" t="e">
        <f>-Study_Period*((Cost_Data!$B$7+Cost_Data!$B$8)*U80/1000)*$AC80-$AL80*Generic_Capital_PVRR_Multiplier</f>
        <v>#N/A</v>
      </c>
      <c r="AP80" s="48" t="e">
        <f t="shared" si="16"/>
        <v>#N/A</v>
      </c>
      <c r="AQ80" t="e">
        <f t="shared" si="9"/>
        <v>#N/A</v>
      </c>
      <c r="AR80" s="43">
        <v>6.6666666666666599</v>
      </c>
      <c r="AS80">
        <v>150</v>
      </c>
      <c r="AT80">
        <f t="shared" si="17"/>
        <v>150</v>
      </c>
      <c r="AU80">
        <v>29</v>
      </c>
      <c r="AV80" t="b">
        <v>1</v>
      </c>
      <c r="AX80" t="str">
        <f t="shared" si="10"/>
        <v>TRUE</v>
      </c>
      <c r="AY80" t="b">
        <f t="shared" si="11"/>
        <v>1</v>
      </c>
      <c r="AZ80" t="e">
        <f t="shared" si="12"/>
        <v>#N/A</v>
      </c>
    </row>
    <row r="81" spans="1:52" x14ac:dyDescent="0.25">
      <c r="A81" s="1">
        <v>35373590</v>
      </c>
      <c r="B81" s="1" t="s">
        <v>40</v>
      </c>
      <c r="C81" s="1" t="s">
        <v>41</v>
      </c>
      <c r="D81" s="1" t="s">
        <v>32</v>
      </c>
      <c r="E81" s="1" t="s">
        <v>33</v>
      </c>
      <c r="F81" s="1" t="s">
        <v>34</v>
      </c>
      <c r="G81" s="1" t="s">
        <v>47</v>
      </c>
      <c r="H81" s="1" t="s">
        <v>36</v>
      </c>
      <c r="I81" s="1" t="s">
        <v>72</v>
      </c>
      <c r="J81" s="1" t="s">
        <v>73</v>
      </c>
      <c r="K81" s="1">
        <v>39.171497611699998</v>
      </c>
      <c r="L81" s="1">
        <v>-120.9735853135</v>
      </c>
      <c r="M81" s="1" t="s">
        <v>46</v>
      </c>
      <c r="N81" s="78"/>
      <c r="O81" s="10">
        <v>1788</v>
      </c>
      <c r="P81" s="8">
        <v>1.4796953999999999E-2</v>
      </c>
      <c r="Q81" s="78"/>
      <c r="R81" s="11">
        <v>315</v>
      </c>
      <c r="S81" s="12">
        <v>8.8798819775493098E-3</v>
      </c>
      <c r="T81" s="13" t="s">
        <v>64</v>
      </c>
      <c r="U81" s="14">
        <v>1.1643951802418613</v>
      </c>
      <c r="V81" s="15">
        <v>2.2679999999999998</v>
      </c>
      <c r="W81" s="16">
        <v>0</v>
      </c>
      <c r="X81" s="16">
        <v>0</v>
      </c>
      <c r="Y81" s="16">
        <v>2.2679999999999998</v>
      </c>
      <c r="Z81" s="16">
        <v>0</v>
      </c>
      <c r="AA81" s="16">
        <v>0</v>
      </c>
      <c r="AB81" s="1"/>
      <c r="AC81" s="43" t="e">
        <f>INDEX(WF_Data!$B$2:$B$11172,MATCH('v3 Mitigation Alternatives'!$Q81,WF_Data!$A$2:$A$11172,0))</f>
        <v>#N/A</v>
      </c>
      <c r="AD81" s="43" t="e">
        <f>INDEX(WF_Data!$C$2:$C$11172,MATCH('v3 Mitigation Alternatives'!$Q81,WF_Data!$A$2:$A$11172,0))*11.41</f>
        <v>#N/A</v>
      </c>
      <c r="AE81" s="47" t="e">
        <f t="shared" si="13"/>
        <v>#N/A</v>
      </c>
      <c r="AF81" s="48" t="e">
        <f>$AC81*Cost_Data!$C$3</f>
        <v>#N/A</v>
      </c>
      <c r="AG81" s="48" t="e">
        <f>$AC81*Cost_Data!$C$8/1000</f>
        <v>#N/A</v>
      </c>
      <c r="AH81" s="48" t="e">
        <f>$AC81*Cost_Data!$C$7/1000</f>
        <v>#N/A</v>
      </c>
      <c r="AI81" s="48" t="e">
        <f>-Study_Period*((Cost_Data!$C$7+Cost_Data!$C$8)/1000)*$AC81-$AF81*Generic_Capital_PVRR_Multiplier</f>
        <v>#N/A</v>
      </c>
      <c r="AJ81" s="48" t="e">
        <f t="shared" si="14"/>
        <v>#N/A</v>
      </c>
      <c r="AK81" s="47" t="e">
        <f t="shared" si="15"/>
        <v>#N/A</v>
      </c>
      <c r="AL81" s="48" t="e">
        <f>$AC81*U81*Cost_Data!$B$3</f>
        <v>#N/A</v>
      </c>
      <c r="AM81" s="48" t="e">
        <f>$AC81*U81*Cost_Data!$B$8/1000</f>
        <v>#N/A</v>
      </c>
      <c r="AN81" s="48" t="e">
        <f>$AC81*U81*Cost_Data!$B$7/1000</f>
        <v>#N/A</v>
      </c>
      <c r="AO81" s="48" t="e">
        <f>-Study_Period*((Cost_Data!$B$7+Cost_Data!$B$8)*U81/1000)*$AC81-$AL81*Generic_Capital_PVRR_Multiplier</f>
        <v>#N/A</v>
      </c>
      <c r="AP81" s="48" t="e">
        <f t="shared" si="16"/>
        <v>#N/A</v>
      </c>
      <c r="AQ81" t="e">
        <f t="shared" si="9"/>
        <v>#N/A</v>
      </c>
      <c r="AR81" s="43">
        <v>6.6666666666666599</v>
      </c>
      <c r="AS81">
        <v>150</v>
      </c>
      <c r="AT81">
        <f t="shared" si="17"/>
        <v>150</v>
      </c>
      <c r="AU81">
        <v>29</v>
      </c>
      <c r="AV81" t="b">
        <v>1</v>
      </c>
      <c r="AX81" t="str">
        <f t="shared" si="10"/>
        <v>TRUE</v>
      </c>
      <c r="AY81" t="b">
        <f t="shared" si="11"/>
        <v>1</v>
      </c>
      <c r="AZ81" t="e">
        <f t="shared" si="12"/>
        <v>#N/A</v>
      </c>
    </row>
    <row r="82" spans="1:52" x14ac:dyDescent="0.25">
      <c r="A82" s="1">
        <v>35373589</v>
      </c>
      <c r="B82" s="1" t="s">
        <v>40</v>
      </c>
      <c r="C82" s="1" t="s">
        <v>41</v>
      </c>
      <c r="D82" s="1" t="s">
        <v>32</v>
      </c>
      <c r="E82" s="1" t="s">
        <v>33</v>
      </c>
      <c r="F82" s="1" t="s">
        <v>34</v>
      </c>
      <c r="G82" s="1" t="s">
        <v>47</v>
      </c>
      <c r="H82" s="1" t="s">
        <v>36</v>
      </c>
      <c r="I82" s="1" t="s">
        <v>72</v>
      </c>
      <c r="J82" s="1" t="s">
        <v>73</v>
      </c>
      <c r="K82" s="1">
        <v>39.190506298899997</v>
      </c>
      <c r="L82" s="1">
        <v>-120.98869804749999</v>
      </c>
      <c r="M82" s="1" t="s">
        <v>46</v>
      </c>
      <c r="N82" s="78"/>
      <c r="O82" s="10">
        <v>1788</v>
      </c>
      <c r="P82" s="8">
        <v>1.4796953999999999E-2</v>
      </c>
      <c r="Q82" s="78"/>
      <c r="R82" s="11">
        <v>315</v>
      </c>
      <c r="S82" s="12">
        <v>8.8798819775493098E-3</v>
      </c>
      <c r="T82" s="13" t="s">
        <v>50</v>
      </c>
      <c r="U82" s="14">
        <v>1.1643951802418613</v>
      </c>
      <c r="V82" s="15">
        <v>8.1200757575757567</v>
      </c>
      <c r="W82" s="16">
        <v>0</v>
      </c>
      <c r="X82" s="16">
        <v>0</v>
      </c>
      <c r="Y82" s="16">
        <v>8.1200757575757567</v>
      </c>
      <c r="Z82" s="16">
        <v>0</v>
      </c>
      <c r="AA82" s="16">
        <v>0</v>
      </c>
      <c r="AB82" s="1"/>
      <c r="AC82" s="43" t="e">
        <f>INDEX(WF_Data!$B$2:$B$11172,MATCH('v3 Mitigation Alternatives'!$Q82,WF_Data!$A$2:$A$11172,0))</f>
        <v>#N/A</v>
      </c>
      <c r="AD82" s="43" t="e">
        <f>INDEX(WF_Data!$C$2:$C$11172,MATCH('v3 Mitigation Alternatives'!$Q82,WF_Data!$A$2:$A$11172,0))*11.41</f>
        <v>#N/A</v>
      </c>
      <c r="AE82" s="47" t="e">
        <f t="shared" si="13"/>
        <v>#N/A</v>
      </c>
      <c r="AF82" s="48" t="e">
        <f>$AC82*Cost_Data!$C$3</f>
        <v>#N/A</v>
      </c>
      <c r="AG82" s="48" t="e">
        <f>$AC82*Cost_Data!$C$8/1000</f>
        <v>#N/A</v>
      </c>
      <c r="AH82" s="48" t="e">
        <f>$AC82*Cost_Data!$C$7/1000</f>
        <v>#N/A</v>
      </c>
      <c r="AI82" s="48" t="e">
        <f>-Study_Period*((Cost_Data!$C$7+Cost_Data!$C$8)/1000)*$AC82-$AF82*Generic_Capital_PVRR_Multiplier</f>
        <v>#N/A</v>
      </c>
      <c r="AJ82" s="48" t="e">
        <f t="shared" si="14"/>
        <v>#N/A</v>
      </c>
      <c r="AK82" s="47" t="e">
        <f t="shared" si="15"/>
        <v>#N/A</v>
      </c>
      <c r="AL82" s="48" t="e">
        <f>$AC82*U82*Cost_Data!$B$3</f>
        <v>#N/A</v>
      </c>
      <c r="AM82" s="48" t="e">
        <f>$AC82*U82*Cost_Data!$B$8/1000</f>
        <v>#N/A</v>
      </c>
      <c r="AN82" s="48" t="e">
        <f>$AC82*U82*Cost_Data!$B$7/1000</f>
        <v>#N/A</v>
      </c>
      <c r="AO82" s="48" t="e">
        <f>-Study_Period*((Cost_Data!$B$7+Cost_Data!$B$8)*U82/1000)*$AC82-$AL82*Generic_Capital_PVRR_Multiplier</f>
        <v>#N/A</v>
      </c>
      <c r="AP82" s="48" t="e">
        <f t="shared" si="16"/>
        <v>#N/A</v>
      </c>
      <c r="AQ82" t="e">
        <f t="shared" si="9"/>
        <v>#N/A</v>
      </c>
      <c r="AR82" s="43">
        <v>6.6666666666666599</v>
      </c>
      <c r="AS82">
        <v>150</v>
      </c>
      <c r="AT82">
        <f t="shared" si="17"/>
        <v>150</v>
      </c>
      <c r="AU82">
        <v>29</v>
      </c>
      <c r="AV82" t="b">
        <v>1</v>
      </c>
      <c r="AX82" t="str">
        <f t="shared" si="10"/>
        <v>TRUE</v>
      </c>
      <c r="AY82" t="b">
        <f t="shared" si="11"/>
        <v>1</v>
      </c>
      <c r="AZ82" t="e">
        <f t="shared" si="12"/>
        <v>#N/A</v>
      </c>
    </row>
    <row r="83" spans="1:52" x14ac:dyDescent="0.25">
      <c r="A83" s="1">
        <v>35367462</v>
      </c>
      <c r="B83" s="1" t="s">
        <v>40</v>
      </c>
      <c r="C83" s="1" t="s">
        <v>41</v>
      </c>
      <c r="D83" s="1" t="s">
        <v>32</v>
      </c>
      <c r="E83" s="1" t="s">
        <v>33</v>
      </c>
      <c r="F83" s="1" t="s">
        <v>34</v>
      </c>
      <c r="G83" s="1" t="s">
        <v>47</v>
      </c>
      <c r="H83" s="1" t="s">
        <v>36</v>
      </c>
      <c r="I83" s="1" t="s">
        <v>72</v>
      </c>
      <c r="J83" s="1" t="s">
        <v>73</v>
      </c>
      <c r="K83" s="1">
        <v>39.191245788499998</v>
      </c>
      <c r="L83" s="1">
        <v>-120.99362443299999</v>
      </c>
      <c r="M83" s="1" t="s">
        <v>46</v>
      </c>
      <c r="N83" s="78"/>
      <c r="O83" s="10">
        <v>1788</v>
      </c>
      <c r="P83" s="8">
        <v>1.4796953999999999E-2</v>
      </c>
      <c r="Q83" s="78"/>
      <c r="R83" s="11">
        <v>315</v>
      </c>
      <c r="S83" s="12">
        <v>8.8798819775493098E-3</v>
      </c>
      <c r="T83" s="13" t="s">
        <v>50</v>
      </c>
      <c r="U83" s="14">
        <v>1.1643951802418613</v>
      </c>
      <c r="V83" s="15">
        <v>4.6529999999999996</v>
      </c>
      <c r="W83" s="16">
        <v>0</v>
      </c>
      <c r="X83" s="16">
        <v>0</v>
      </c>
      <c r="Y83" s="16">
        <v>4.6529999999999996</v>
      </c>
      <c r="Z83" s="16">
        <v>0</v>
      </c>
      <c r="AA83" s="16">
        <v>0</v>
      </c>
      <c r="AB83" s="1"/>
      <c r="AC83" s="43" t="e">
        <f>INDEX(WF_Data!$B$2:$B$11172,MATCH('v3 Mitigation Alternatives'!$Q83,WF_Data!$A$2:$A$11172,0))</f>
        <v>#N/A</v>
      </c>
      <c r="AD83" s="43" t="e">
        <f>INDEX(WF_Data!$C$2:$C$11172,MATCH('v3 Mitigation Alternatives'!$Q83,WF_Data!$A$2:$A$11172,0))*11.41</f>
        <v>#N/A</v>
      </c>
      <c r="AE83" s="47" t="e">
        <f t="shared" si="13"/>
        <v>#N/A</v>
      </c>
      <c r="AF83" s="48" t="e">
        <f>$AC83*Cost_Data!$C$3</f>
        <v>#N/A</v>
      </c>
      <c r="AG83" s="48" t="e">
        <f>$AC83*Cost_Data!$C$8/1000</f>
        <v>#N/A</v>
      </c>
      <c r="AH83" s="48" t="e">
        <f>$AC83*Cost_Data!$C$7/1000</f>
        <v>#N/A</v>
      </c>
      <c r="AI83" s="48" t="e">
        <f>-Study_Period*((Cost_Data!$C$7+Cost_Data!$C$8)/1000)*$AC83-$AF83*Generic_Capital_PVRR_Multiplier</f>
        <v>#N/A</v>
      </c>
      <c r="AJ83" s="48" t="e">
        <f t="shared" si="14"/>
        <v>#N/A</v>
      </c>
      <c r="AK83" s="47" t="e">
        <f t="shared" si="15"/>
        <v>#N/A</v>
      </c>
      <c r="AL83" s="48" t="e">
        <f>$AC83*U83*Cost_Data!$B$3</f>
        <v>#N/A</v>
      </c>
      <c r="AM83" s="48" t="e">
        <f>$AC83*U83*Cost_Data!$B$8/1000</f>
        <v>#N/A</v>
      </c>
      <c r="AN83" s="48" t="e">
        <f>$AC83*U83*Cost_Data!$B$7/1000</f>
        <v>#N/A</v>
      </c>
      <c r="AO83" s="48" t="e">
        <f>-Study_Period*((Cost_Data!$B$7+Cost_Data!$B$8)*U83/1000)*$AC83-$AL83*Generic_Capital_PVRR_Multiplier</f>
        <v>#N/A</v>
      </c>
      <c r="AP83" s="48" t="e">
        <f t="shared" si="16"/>
        <v>#N/A</v>
      </c>
      <c r="AQ83" t="e">
        <f t="shared" si="9"/>
        <v>#N/A</v>
      </c>
      <c r="AR83" s="43">
        <v>6.6666666666666599</v>
      </c>
      <c r="AS83">
        <v>150</v>
      </c>
      <c r="AT83">
        <f t="shared" si="17"/>
        <v>150</v>
      </c>
      <c r="AU83">
        <v>29</v>
      </c>
      <c r="AV83" t="b">
        <v>1</v>
      </c>
      <c r="AX83" t="str">
        <f t="shared" si="10"/>
        <v>TRUE</v>
      </c>
      <c r="AY83" t="b">
        <f t="shared" si="11"/>
        <v>1</v>
      </c>
      <c r="AZ83" t="e">
        <f t="shared" si="12"/>
        <v>#N/A</v>
      </c>
    </row>
    <row r="84" spans="1:52" x14ac:dyDescent="0.25">
      <c r="A84" s="1">
        <v>35382936</v>
      </c>
      <c r="B84" s="1" t="s">
        <v>40</v>
      </c>
      <c r="C84" s="1" t="s">
        <v>41</v>
      </c>
      <c r="D84" s="1" t="s">
        <v>32</v>
      </c>
      <c r="E84" s="1" t="s">
        <v>33</v>
      </c>
      <c r="F84" s="1" t="s">
        <v>34</v>
      </c>
      <c r="G84" s="1" t="s">
        <v>69</v>
      </c>
      <c r="H84" s="1" t="s">
        <v>43</v>
      </c>
      <c r="I84" s="1" t="s">
        <v>86</v>
      </c>
      <c r="J84" s="1" t="s">
        <v>71</v>
      </c>
      <c r="K84" s="1">
        <v>39.213030473400003</v>
      </c>
      <c r="L84" s="1">
        <v>-122.930093383</v>
      </c>
      <c r="M84" s="1" t="s">
        <v>46</v>
      </c>
      <c r="N84" s="78"/>
      <c r="O84" s="17">
        <v>705</v>
      </c>
      <c r="P84" s="8">
        <v>0.111609898</v>
      </c>
      <c r="Q84" s="78"/>
      <c r="R84" s="11">
        <v>309</v>
      </c>
      <c r="S84" s="12">
        <v>8.9653087486397595E-3</v>
      </c>
      <c r="T84" s="13" t="s">
        <v>64</v>
      </c>
      <c r="U84" s="14">
        <v>1.1824521330847397</v>
      </c>
      <c r="V84" s="15">
        <v>5.2600378787878785</v>
      </c>
      <c r="W84" s="16">
        <v>0</v>
      </c>
      <c r="X84" s="16">
        <v>0</v>
      </c>
      <c r="Y84" s="16">
        <v>0</v>
      </c>
      <c r="Z84" s="16">
        <v>5.2600378787878785</v>
      </c>
      <c r="AA84" s="16">
        <v>0</v>
      </c>
      <c r="AB84" s="1"/>
      <c r="AC84" s="43" t="e">
        <f>INDEX(WF_Data!$B$2:$B$11172,MATCH('v3 Mitigation Alternatives'!$Q84,WF_Data!$A$2:$A$11172,0))</f>
        <v>#N/A</v>
      </c>
      <c r="AD84" s="43" t="e">
        <f>INDEX(WF_Data!$C$2:$C$11172,MATCH('v3 Mitigation Alternatives'!$Q84,WF_Data!$A$2:$A$11172,0))*11.41</f>
        <v>#N/A</v>
      </c>
      <c r="AE84" s="47" t="e">
        <f t="shared" si="13"/>
        <v>#N/A</v>
      </c>
      <c r="AF84" s="48" t="e">
        <f>$AC84*Cost_Data!$C$3</f>
        <v>#N/A</v>
      </c>
      <c r="AG84" s="48" t="e">
        <f>$AC84*Cost_Data!$C$8/1000</f>
        <v>#N/A</v>
      </c>
      <c r="AH84" s="48" t="e">
        <f>$AC84*Cost_Data!$C$7/1000</f>
        <v>#N/A</v>
      </c>
      <c r="AI84" s="48" t="e">
        <f>-Study_Period*((Cost_Data!$C$7+Cost_Data!$C$8)/1000)*$AC84-$AF84*Generic_Capital_PVRR_Multiplier</f>
        <v>#N/A</v>
      </c>
      <c r="AJ84" s="48" t="e">
        <f t="shared" si="14"/>
        <v>#N/A</v>
      </c>
      <c r="AK84" s="47" t="e">
        <f t="shared" si="15"/>
        <v>#N/A</v>
      </c>
      <c r="AL84" s="48" t="e">
        <f>$AC84*U84*Cost_Data!$B$3</f>
        <v>#N/A</v>
      </c>
      <c r="AM84" s="48" t="e">
        <f>$AC84*U84*Cost_Data!$B$8/1000</f>
        <v>#N/A</v>
      </c>
      <c r="AN84" s="48" t="e">
        <f>$AC84*U84*Cost_Data!$B$7/1000</f>
        <v>#N/A</v>
      </c>
      <c r="AO84" s="48" t="e">
        <f>-Study_Period*((Cost_Data!$B$7+Cost_Data!$B$8)*U84/1000)*$AC84-$AL84*Generic_Capital_PVRR_Multiplier</f>
        <v>#N/A</v>
      </c>
      <c r="AP84" s="48" t="e">
        <f t="shared" si="16"/>
        <v>#N/A</v>
      </c>
      <c r="AQ84" t="e">
        <f t="shared" si="9"/>
        <v>#N/A</v>
      </c>
      <c r="AR84" s="43">
        <v>1.6666666666666599</v>
      </c>
      <c r="AS84">
        <v>120</v>
      </c>
      <c r="AT84">
        <f t="shared" si="17"/>
        <v>120</v>
      </c>
      <c r="AU84">
        <v>0</v>
      </c>
      <c r="AV84" t="s">
        <v>114</v>
      </c>
      <c r="AW84" t="s">
        <v>348</v>
      </c>
      <c r="AX84" t="str">
        <f t="shared" si="10"/>
        <v>FALSE</v>
      </c>
      <c r="AY84" t="b">
        <f t="shared" si="11"/>
        <v>1</v>
      </c>
      <c r="AZ84" t="e">
        <f t="shared" si="12"/>
        <v>#N/A</v>
      </c>
    </row>
    <row r="85" spans="1:52" x14ac:dyDescent="0.25">
      <c r="A85" s="1">
        <v>35382934</v>
      </c>
      <c r="B85" s="1" t="s">
        <v>40</v>
      </c>
      <c r="C85" s="1" t="s">
        <v>41</v>
      </c>
      <c r="D85" s="1" t="s">
        <v>32</v>
      </c>
      <c r="E85" s="1" t="s">
        <v>33</v>
      </c>
      <c r="F85" s="1" t="s">
        <v>34</v>
      </c>
      <c r="G85" s="1" t="s">
        <v>69</v>
      </c>
      <c r="H85" s="1" t="s">
        <v>43</v>
      </c>
      <c r="I85" s="1" t="s">
        <v>86</v>
      </c>
      <c r="J85" s="1" t="s">
        <v>71</v>
      </c>
      <c r="K85" s="1">
        <v>39.189228057861328</v>
      </c>
      <c r="L85" s="1">
        <v>-122.90090179443359</v>
      </c>
      <c r="M85" s="1" t="s">
        <v>46</v>
      </c>
      <c r="N85" s="78"/>
      <c r="O85" s="17">
        <v>705</v>
      </c>
      <c r="P85" s="8">
        <v>0.111609898</v>
      </c>
      <c r="Q85" s="78"/>
      <c r="R85" s="11">
        <v>309</v>
      </c>
      <c r="S85" s="12">
        <v>8.9653087486397595E-3</v>
      </c>
      <c r="T85" s="13" t="s">
        <v>39</v>
      </c>
      <c r="U85" s="14">
        <v>1.1824521330847397</v>
      </c>
      <c r="V85" s="15">
        <v>6.0399621212121213</v>
      </c>
      <c r="W85" s="16">
        <v>0</v>
      </c>
      <c r="X85" s="16">
        <v>0</v>
      </c>
      <c r="Y85" s="16">
        <v>0</v>
      </c>
      <c r="Z85" s="16">
        <v>6.0399621212121213</v>
      </c>
      <c r="AA85" s="16">
        <v>0</v>
      </c>
      <c r="AB85" s="1"/>
      <c r="AC85" s="43" t="e">
        <f>INDEX(WF_Data!$B$2:$B$11172,MATCH('v3 Mitigation Alternatives'!$Q85,WF_Data!$A$2:$A$11172,0))</f>
        <v>#N/A</v>
      </c>
      <c r="AD85" s="43" t="e">
        <f>INDEX(WF_Data!$C$2:$C$11172,MATCH('v3 Mitigation Alternatives'!$Q85,WF_Data!$A$2:$A$11172,0))*11.41</f>
        <v>#N/A</v>
      </c>
      <c r="AE85" s="47" t="e">
        <f t="shared" si="13"/>
        <v>#N/A</v>
      </c>
      <c r="AF85" s="48" t="e">
        <f>$AC85*Cost_Data!$C$3</f>
        <v>#N/A</v>
      </c>
      <c r="AG85" s="48" t="e">
        <f>$AC85*Cost_Data!$C$8/1000</f>
        <v>#N/A</v>
      </c>
      <c r="AH85" s="48" t="e">
        <f>$AC85*Cost_Data!$C$7/1000</f>
        <v>#N/A</v>
      </c>
      <c r="AI85" s="48" t="e">
        <f>-Study_Period*((Cost_Data!$C$7+Cost_Data!$C$8)/1000)*$AC85-$AF85*Generic_Capital_PVRR_Multiplier</f>
        <v>#N/A</v>
      </c>
      <c r="AJ85" s="48" t="e">
        <f t="shared" si="14"/>
        <v>#N/A</v>
      </c>
      <c r="AK85" s="47" t="e">
        <f t="shared" si="15"/>
        <v>#N/A</v>
      </c>
      <c r="AL85" s="48" t="e">
        <f>$AC85*U85*Cost_Data!$B$3</f>
        <v>#N/A</v>
      </c>
      <c r="AM85" s="48" t="e">
        <f>$AC85*U85*Cost_Data!$B$8/1000</f>
        <v>#N/A</v>
      </c>
      <c r="AN85" s="48" t="e">
        <f>$AC85*U85*Cost_Data!$B$7/1000</f>
        <v>#N/A</v>
      </c>
      <c r="AO85" s="48" t="e">
        <f>-Study_Period*((Cost_Data!$B$7+Cost_Data!$B$8)*U85/1000)*$AC85-$AL85*Generic_Capital_PVRR_Multiplier</f>
        <v>#N/A</v>
      </c>
      <c r="AP85" s="48" t="e">
        <f t="shared" si="16"/>
        <v>#N/A</v>
      </c>
      <c r="AQ85" t="e">
        <f t="shared" si="9"/>
        <v>#N/A</v>
      </c>
      <c r="AR85" s="43">
        <v>1.6666666666666599</v>
      </c>
      <c r="AS85">
        <v>120</v>
      </c>
      <c r="AT85">
        <f t="shared" si="17"/>
        <v>120</v>
      </c>
      <c r="AU85">
        <v>0</v>
      </c>
      <c r="AV85" t="s">
        <v>114</v>
      </c>
      <c r="AW85" t="s">
        <v>348</v>
      </c>
      <c r="AX85" t="str">
        <f t="shared" si="10"/>
        <v>FALSE</v>
      </c>
      <c r="AY85" t="b">
        <f t="shared" si="11"/>
        <v>1</v>
      </c>
      <c r="AZ85" t="e">
        <f t="shared" si="12"/>
        <v>#N/A</v>
      </c>
    </row>
    <row r="86" spans="1:52" x14ac:dyDescent="0.25">
      <c r="A86" s="1">
        <v>35379289</v>
      </c>
      <c r="B86" s="1" t="s">
        <v>40</v>
      </c>
      <c r="C86" s="1" t="s">
        <v>41</v>
      </c>
      <c r="D86" s="1" t="s">
        <v>32</v>
      </c>
      <c r="E86" s="1" t="s">
        <v>33</v>
      </c>
      <c r="F86" s="1" t="s">
        <v>34</v>
      </c>
      <c r="G86" s="1" t="s">
        <v>47</v>
      </c>
      <c r="H86" s="1" t="s">
        <v>36</v>
      </c>
      <c r="I86" s="1" t="s">
        <v>87</v>
      </c>
      <c r="J86" s="1" t="s">
        <v>88</v>
      </c>
      <c r="K86" s="1">
        <v>39.4332042988</v>
      </c>
      <c r="L86" s="1">
        <v>-121.075342787</v>
      </c>
      <c r="M86" s="1" t="s">
        <v>46</v>
      </c>
      <c r="N86" s="78"/>
      <c r="O86" s="17">
        <v>1400</v>
      </c>
      <c r="P86" s="8">
        <v>3.3438481999999999E-2</v>
      </c>
      <c r="Q86" s="78"/>
      <c r="R86" s="11">
        <v>301</v>
      </c>
      <c r="S86" s="12">
        <v>9.3855052332819412E-3</v>
      </c>
      <c r="T86" s="13" t="s">
        <v>50</v>
      </c>
      <c r="U86" s="14">
        <v>2.2228453704942317</v>
      </c>
      <c r="V86" s="15">
        <v>6.7399621212121215</v>
      </c>
      <c r="W86" s="16">
        <v>0</v>
      </c>
      <c r="X86" s="16">
        <v>0</v>
      </c>
      <c r="Y86" s="16">
        <v>0</v>
      </c>
      <c r="Z86" s="16">
        <v>0</v>
      </c>
      <c r="AA86" s="16">
        <v>6.7399621212121215</v>
      </c>
      <c r="AB86" s="1"/>
      <c r="AC86" s="43" t="e">
        <f>INDEX(WF_Data!$B$2:$B$11172,MATCH('v3 Mitigation Alternatives'!$Q86,WF_Data!$A$2:$A$11172,0))</f>
        <v>#N/A</v>
      </c>
      <c r="AD86" s="43" t="e">
        <f>INDEX(WF_Data!$C$2:$C$11172,MATCH('v3 Mitigation Alternatives'!$Q86,WF_Data!$A$2:$A$11172,0))*11.41</f>
        <v>#N/A</v>
      </c>
      <c r="AE86" s="47" t="e">
        <f t="shared" si="13"/>
        <v>#N/A</v>
      </c>
      <c r="AF86" s="48" t="e">
        <f>$AC86*Cost_Data!$C$3</f>
        <v>#N/A</v>
      </c>
      <c r="AG86" s="48" t="e">
        <f>$AC86*Cost_Data!$C$8/1000</f>
        <v>#N/A</v>
      </c>
      <c r="AH86" s="48" t="e">
        <f>$AC86*Cost_Data!$C$7/1000</f>
        <v>#N/A</v>
      </c>
      <c r="AI86" s="48" t="e">
        <f>-Study_Period*((Cost_Data!$C$7+Cost_Data!$C$8)/1000)*$AC86-$AF86*Generic_Capital_PVRR_Multiplier</f>
        <v>#N/A</v>
      </c>
      <c r="AJ86" s="48" t="e">
        <f t="shared" si="14"/>
        <v>#N/A</v>
      </c>
      <c r="AK86" s="47" t="e">
        <f t="shared" si="15"/>
        <v>#N/A</v>
      </c>
      <c r="AL86" s="48" t="e">
        <f>$AC86*U86*Cost_Data!$B$3</f>
        <v>#N/A</v>
      </c>
      <c r="AM86" s="48" t="e">
        <f>$AC86*U86*Cost_Data!$B$8/1000</f>
        <v>#N/A</v>
      </c>
      <c r="AN86" s="48" t="e">
        <f>$AC86*U86*Cost_Data!$B$7/1000</f>
        <v>#N/A</v>
      </c>
      <c r="AO86" s="48" t="e">
        <f>-Study_Period*((Cost_Data!$B$7+Cost_Data!$B$8)*U86/1000)*$AC86-$AL86*Generic_Capital_PVRR_Multiplier</f>
        <v>#N/A</v>
      </c>
      <c r="AP86" s="48" t="e">
        <f t="shared" si="16"/>
        <v>#N/A</v>
      </c>
      <c r="AQ86" t="e">
        <f t="shared" si="9"/>
        <v>#N/A</v>
      </c>
      <c r="AR86" s="43">
        <v>16.6666666666666</v>
      </c>
      <c r="AS86">
        <v>105</v>
      </c>
      <c r="AT86">
        <f t="shared" si="17"/>
        <v>105</v>
      </c>
      <c r="AU86">
        <v>0</v>
      </c>
      <c r="AV86" t="s">
        <v>114</v>
      </c>
      <c r="AW86" t="s">
        <v>348</v>
      </c>
      <c r="AX86" t="str">
        <f t="shared" si="10"/>
        <v>FALSE</v>
      </c>
      <c r="AY86" t="b">
        <f t="shared" si="11"/>
        <v>1</v>
      </c>
      <c r="AZ86" t="e">
        <f t="shared" si="12"/>
        <v>#N/A</v>
      </c>
    </row>
    <row r="87" spans="1:52" x14ac:dyDescent="0.25">
      <c r="A87" s="1">
        <v>35375453</v>
      </c>
      <c r="B87" s="1" t="s">
        <v>40</v>
      </c>
      <c r="C87" s="1" t="s">
        <v>41</v>
      </c>
      <c r="D87" s="1" t="s">
        <v>32</v>
      </c>
      <c r="E87" s="1" t="s">
        <v>33</v>
      </c>
      <c r="F87" s="1" t="s">
        <v>34</v>
      </c>
      <c r="G87" s="1" t="s">
        <v>47</v>
      </c>
      <c r="H87" s="1" t="s">
        <v>36</v>
      </c>
      <c r="I87" s="1" t="s">
        <v>89</v>
      </c>
      <c r="J87" s="1" t="s">
        <v>88</v>
      </c>
      <c r="K87" s="1">
        <v>39.451984405517578</v>
      </c>
      <c r="L87" s="1">
        <v>-121.05406951904297</v>
      </c>
      <c r="M87" s="1" t="s">
        <v>46</v>
      </c>
      <c r="N87" s="78"/>
      <c r="O87" s="17">
        <v>1400</v>
      </c>
      <c r="P87" s="8">
        <v>3.3438481999999999E-2</v>
      </c>
      <c r="Q87" s="78"/>
      <c r="R87" s="11">
        <v>301</v>
      </c>
      <c r="S87" s="12">
        <v>9.3855052332819412E-3</v>
      </c>
      <c r="T87" s="13" t="s">
        <v>50</v>
      </c>
      <c r="U87" s="14">
        <v>2.2228453704942317</v>
      </c>
      <c r="V87" s="15">
        <v>10.5875</v>
      </c>
      <c r="W87" s="16">
        <v>0</v>
      </c>
      <c r="X87" s="16">
        <v>0</v>
      </c>
      <c r="Y87" s="16">
        <v>0</v>
      </c>
      <c r="Z87" s="16">
        <v>10.5875</v>
      </c>
      <c r="AA87" s="16">
        <v>0</v>
      </c>
      <c r="AB87" s="1"/>
      <c r="AC87" s="43" t="e">
        <f>INDEX(WF_Data!$B$2:$B$11172,MATCH('v3 Mitigation Alternatives'!$Q87,WF_Data!$A$2:$A$11172,0))</f>
        <v>#N/A</v>
      </c>
      <c r="AD87" s="43" t="e">
        <f>INDEX(WF_Data!$C$2:$C$11172,MATCH('v3 Mitigation Alternatives'!$Q87,WF_Data!$A$2:$A$11172,0))*11.41</f>
        <v>#N/A</v>
      </c>
      <c r="AE87" s="47" t="e">
        <f t="shared" si="13"/>
        <v>#N/A</v>
      </c>
      <c r="AF87" s="48" t="e">
        <f>$AC87*Cost_Data!$C$3</f>
        <v>#N/A</v>
      </c>
      <c r="AG87" s="48" t="e">
        <f>$AC87*Cost_Data!$C$8/1000</f>
        <v>#N/A</v>
      </c>
      <c r="AH87" s="48" t="e">
        <f>$AC87*Cost_Data!$C$7/1000</f>
        <v>#N/A</v>
      </c>
      <c r="AI87" s="48" t="e">
        <f>-Study_Period*((Cost_Data!$C$7+Cost_Data!$C$8)/1000)*$AC87-$AF87*Generic_Capital_PVRR_Multiplier</f>
        <v>#N/A</v>
      </c>
      <c r="AJ87" s="48" t="e">
        <f t="shared" si="14"/>
        <v>#N/A</v>
      </c>
      <c r="AK87" s="47" t="e">
        <f t="shared" si="15"/>
        <v>#N/A</v>
      </c>
      <c r="AL87" s="48" t="e">
        <f>$AC87*U87*Cost_Data!$B$3</f>
        <v>#N/A</v>
      </c>
      <c r="AM87" s="48" t="e">
        <f>$AC87*U87*Cost_Data!$B$8/1000</f>
        <v>#N/A</v>
      </c>
      <c r="AN87" s="48" t="e">
        <f>$AC87*U87*Cost_Data!$B$7/1000</f>
        <v>#N/A</v>
      </c>
      <c r="AO87" s="48" t="e">
        <f>-Study_Period*((Cost_Data!$B$7+Cost_Data!$B$8)*U87/1000)*$AC87-$AL87*Generic_Capital_PVRR_Multiplier</f>
        <v>#N/A</v>
      </c>
      <c r="AP87" s="48" t="e">
        <f t="shared" si="16"/>
        <v>#N/A</v>
      </c>
      <c r="AQ87" t="e">
        <f t="shared" si="9"/>
        <v>#N/A</v>
      </c>
      <c r="AR87" s="43">
        <v>16.6666666666666</v>
      </c>
      <c r="AS87">
        <v>105</v>
      </c>
      <c r="AT87">
        <f t="shared" si="17"/>
        <v>105</v>
      </c>
      <c r="AU87">
        <v>0</v>
      </c>
      <c r="AV87" t="s">
        <v>114</v>
      </c>
      <c r="AW87" t="s">
        <v>348</v>
      </c>
      <c r="AX87" t="str">
        <f t="shared" si="10"/>
        <v>FALSE</v>
      </c>
      <c r="AY87" t="b">
        <f t="shared" si="11"/>
        <v>1</v>
      </c>
      <c r="AZ87" t="e">
        <f t="shared" si="12"/>
        <v>#N/A</v>
      </c>
    </row>
    <row r="88" spans="1:52" x14ac:dyDescent="0.25">
      <c r="A88" s="1">
        <v>35385801</v>
      </c>
      <c r="B88" s="1" t="s">
        <v>40</v>
      </c>
      <c r="C88" s="1" t="s">
        <v>41</v>
      </c>
      <c r="D88" s="1" t="s">
        <v>32</v>
      </c>
      <c r="E88" s="1" t="s">
        <v>33</v>
      </c>
      <c r="F88" s="1" t="s">
        <v>34</v>
      </c>
      <c r="G88" s="1" t="s">
        <v>35</v>
      </c>
      <c r="H88" s="1" t="s">
        <v>36</v>
      </c>
      <c r="I88" s="1" t="s">
        <v>68</v>
      </c>
      <c r="J88" s="1" t="s">
        <v>52</v>
      </c>
      <c r="K88" s="1">
        <v>39.791089638499997</v>
      </c>
      <c r="L88" s="1">
        <v>-121.72179122030001</v>
      </c>
      <c r="M88" s="1" t="s">
        <v>46</v>
      </c>
      <c r="N88" s="78"/>
      <c r="O88" s="17">
        <v>1045</v>
      </c>
      <c r="P88" s="8">
        <v>6.1761781000000002E-2</v>
      </c>
      <c r="Q88" s="78"/>
      <c r="R88" s="11">
        <v>290</v>
      </c>
      <c r="S88" s="12">
        <v>9.6296419839842738E-3</v>
      </c>
      <c r="T88" s="13" t="s">
        <v>64</v>
      </c>
      <c r="U88" s="14">
        <v>1.2149103567571189</v>
      </c>
      <c r="V88" s="15">
        <v>6.1</v>
      </c>
      <c r="W88" s="16">
        <v>0</v>
      </c>
      <c r="X88" s="16">
        <v>0</v>
      </c>
      <c r="Y88" s="16">
        <v>0</v>
      </c>
      <c r="Z88" s="16">
        <v>0</v>
      </c>
      <c r="AA88" s="16">
        <v>6.1</v>
      </c>
      <c r="AB88" s="1"/>
      <c r="AC88" s="43" t="e">
        <f>INDEX(WF_Data!$B$2:$B$11172,MATCH('v3 Mitigation Alternatives'!$Q88,WF_Data!$A$2:$A$11172,0))</f>
        <v>#N/A</v>
      </c>
      <c r="AD88" s="43" t="e">
        <f>INDEX(WF_Data!$C$2:$C$11172,MATCH('v3 Mitigation Alternatives'!$Q88,WF_Data!$A$2:$A$11172,0))*11.41</f>
        <v>#N/A</v>
      </c>
      <c r="AE88" s="47" t="e">
        <f t="shared" si="13"/>
        <v>#N/A</v>
      </c>
      <c r="AF88" s="48" t="e">
        <f>$AC88*Cost_Data!$C$3</f>
        <v>#N/A</v>
      </c>
      <c r="AG88" s="48" t="e">
        <f>$AC88*Cost_Data!$C$8/1000</f>
        <v>#N/A</v>
      </c>
      <c r="AH88" s="48" t="e">
        <f>$AC88*Cost_Data!$C$7/1000</f>
        <v>#N/A</v>
      </c>
      <c r="AI88" s="48" t="e">
        <f>-Study_Period*((Cost_Data!$C$7+Cost_Data!$C$8)/1000)*$AC88-$AF88*Generic_Capital_PVRR_Multiplier</f>
        <v>#N/A</v>
      </c>
      <c r="AJ88" s="48" t="e">
        <f t="shared" si="14"/>
        <v>#N/A</v>
      </c>
      <c r="AK88" s="47" t="e">
        <f t="shared" si="15"/>
        <v>#N/A</v>
      </c>
      <c r="AL88" s="48" t="e">
        <f>$AC88*U88*Cost_Data!$B$3</f>
        <v>#N/A</v>
      </c>
      <c r="AM88" s="48" t="e">
        <f>$AC88*U88*Cost_Data!$B$8/1000</f>
        <v>#N/A</v>
      </c>
      <c r="AN88" s="48" t="e">
        <f>$AC88*U88*Cost_Data!$B$7/1000</f>
        <v>#N/A</v>
      </c>
      <c r="AO88" s="48" t="e">
        <f>-Study_Period*((Cost_Data!$B$7+Cost_Data!$B$8)*U88/1000)*$AC88-$AL88*Generic_Capital_PVRR_Multiplier</f>
        <v>#N/A</v>
      </c>
      <c r="AP88" s="48" t="e">
        <f t="shared" si="16"/>
        <v>#N/A</v>
      </c>
      <c r="AQ88" t="e">
        <f t="shared" si="9"/>
        <v>#N/A</v>
      </c>
      <c r="AR88" s="43">
        <v>3.3333333333333299</v>
      </c>
      <c r="AS88">
        <v>120</v>
      </c>
      <c r="AT88">
        <f t="shared" si="17"/>
        <v>120</v>
      </c>
      <c r="AU88">
        <v>0</v>
      </c>
      <c r="AV88" t="s">
        <v>114</v>
      </c>
      <c r="AW88" t="s">
        <v>348</v>
      </c>
      <c r="AX88" t="str">
        <f t="shared" si="10"/>
        <v>FALSE</v>
      </c>
      <c r="AY88" t="b">
        <f t="shared" si="11"/>
        <v>1</v>
      </c>
      <c r="AZ88" t="e">
        <f t="shared" si="12"/>
        <v>#N/A</v>
      </c>
    </row>
    <row r="89" spans="1:52" x14ac:dyDescent="0.25">
      <c r="A89" s="1">
        <v>35401222</v>
      </c>
      <c r="B89" s="1" t="s">
        <v>40</v>
      </c>
      <c r="C89" s="1" t="s">
        <v>41</v>
      </c>
      <c r="D89" s="1" t="s">
        <v>32</v>
      </c>
      <c r="E89" s="1" t="s">
        <v>33</v>
      </c>
      <c r="F89" s="1" t="s">
        <v>34</v>
      </c>
      <c r="G89" s="1" t="s">
        <v>47</v>
      </c>
      <c r="H89" s="1" t="s">
        <v>36</v>
      </c>
      <c r="I89" s="1" t="s">
        <v>48</v>
      </c>
      <c r="J89" s="1" t="s">
        <v>49</v>
      </c>
      <c r="K89" s="1">
        <v>38.758286454999997</v>
      </c>
      <c r="L89" s="1">
        <v>-120.5159360609</v>
      </c>
      <c r="M89" s="1" t="s">
        <v>46</v>
      </c>
      <c r="N89" s="78"/>
      <c r="O89" s="10">
        <v>2037</v>
      </c>
      <c r="P89" s="8">
        <v>8.3743359999999996E-3</v>
      </c>
      <c r="Q89" s="78"/>
      <c r="R89" s="11">
        <v>287</v>
      </c>
      <c r="S89" s="12">
        <v>9.7168427026622893E-3</v>
      </c>
      <c r="T89" s="13" t="s">
        <v>50</v>
      </c>
      <c r="U89" s="14">
        <v>1.1695332892841586</v>
      </c>
      <c r="V89" s="15">
        <v>4.3200757575757578</v>
      </c>
      <c r="W89" s="16">
        <v>0</v>
      </c>
      <c r="X89" s="16">
        <v>0</v>
      </c>
      <c r="Y89" s="16">
        <v>0</v>
      </c>
      <c r="Z89" s="16">
        <v>0</v>
      </c>
      <c r="AA89" s="16">
        <v>4.3200757575757578</v>
      </c>
      <c r="AB89" s="1"/>
      <c r="AC89" s="43" t="e">
        <f>INDEX(WF_Data!$B$2:$B$11172,MATCH('v3 Mitigation Alternatives'!$Q89,WF_Data!$A$2:$A$11172,0))</f>
        <v>#N/A</v>
      </c>
      <c r="AD89" s="43" t="e">
        <f>INDEX(WF_Data!$C$2:$C$11172,MATCH('v3 Mitigation Alternatives'!$Q89,WF_Data!$A$2:$A$11172,0))*11.41</f>
        <v>#N/A</v>
      </c>
      <c r="AE89" s="47" t="e">
        <f t="shared" si="13"/>
        <v>#N/A</v>
      </c>
      <c r="AF89" s="48" t="e">
        <f>$AC89*Cost_Data!$C$3</f>
        <v>#N/A</v>
      </c>
      <c r="AG89" s="48" t="e">
        <f>$AC89*Cost_Data!$C$8/1000</f>
        <v>#N/A</v>
      </c>
      <c r="AH89" s="48" t="e">
        <f>$AC89*Cost_Data!$C$7/1000</f>
        <v>#N/A</v>
      </c>
      <c r="AI89" s="48" t="e">
        <f>-Study_Period*((Cost_Data!$C$7+Cost_Data!$C$8)/1000)*$AC89-$AF89*Generic_Capital_PVRR_Multiplier</f>
        <v>#N/A</v>
      </c>
      <c r="AJ89" s="48" t="e">
        <f t="shared" si="14"/>
        <v>#N/A</v>
      </c>
      <c r="AK89" s="47" t="e">
        <f t="shared" si="15"/>
        <v>#N/A</v>
      </c>
      <c r="AL89" s="48" t="e">
        <f>$AC89*U89*Cost_Data!$B$3</f>
        <v>#N/A</v>
      </c>
      <c r="AM89" s="48" t="e">
        <f>$AC89*U89*Cost_Data!$B$8/1000</f>
        <v>#N/A</v>
      </c>
      <c r="AN89" s="48" t="e">
        <f>$AC89*U89*Cost_Data!$B$7/1000</f>
        <v>#N/A</v>
      </c>
      <c r="AO89" s="48" t="e">
        <f>-Study_Period*((Cost_Data!$B$7+Cost_Data!$B$8)*U89/1000)*$AC89-$AL89*Generic_Capital_PVRR_Multiplier</f>
        <v>#N/A</v>
      </c>
      <c r="AP89" s="48" t="e">
        <f t="shared" si="16"/>
        <v>#N/A</v>
      </c>
      <c r="AQ89" t="e">
        <f t="shared" si="9"/>
        <v>#N/A</v>
      </c>
      <c r="AR89" s="43">
        <v>10</v>
      </c>
      <c r="AS89">
        <v>135</v>
      </c>
      <c r="AT89">
        <f t="shared" si="17"/>
        <v>135</v>
      </c>
      <c r="AU89">
        <v>153</v>
      </c>
      <c r="AV89" t="s">
        <v>114</v>
      </c>
      <c r="AW89" t="s">
        <v>348</v>
      </c>
      <c r="AX89" t="str">
        <f t="shared" si="10"/>
        <v>FALSE</v>
      </c>
      <c r="AY89" t="b">
        <f t="shared" si="11"/>
        <v>1</v>
      </c>
      <c r="AZ89" t="e">
        <f t="shared" si="12"/>
        <v>#N/A</v>
      </c>
    </row>
    <row r="90" spans="1:52" x14ac:dyDescent="0.25">
      <c r="A90" s="1">
        <v>35401221</v>
      </c>
      <c r="B90" s="1" t="s">
        <v>40</v>
      </c>
      <c r="C90" s="1" t="s">
        <v>41</v>
      </c>
      <c r="D90" s="1" t="s">
        <v>32</v>
      </c>
      <c r="E90" s="1" t="s">
        <v>33</v>
      </c>
      <c r="F90" s="1" t="s">
        <v>34</v>
      </c>
      <c r="G90" s="1" t="s">
        <v>47</v>
      </c>
      <c r="H90" s="1" t="s">
        <v>36</v>
      </c>
      <c r="I90" s="1" t="s">
        <v>48</v>
      </c>
      <c r="J90" s="1" t="s">
        <v>49</v>
      </c>
      <c r="K90" s="1">
        <v>38.761601368000001</v>
      </c>
      <c r="L90" s="1">
        <v>-120.53449071270001</v>
      </c>
      <c r="M90" s="1" t="s">
        <v>46</v>
      </c>
      <c r="N90" s="78"/>
      <c r="O90" s="10">
        <v>2037</v>
      </c>
      <c r="P90" s="8">
        <v>8.3743359999999996E-3</v>
      </c>
      <c r="Q90" s="78"/>
      <c r="R90" s="11">
        <v>287</v>
      </c>
      <c r="S90" s="12">
        <v>9.7168427026622893E-3</v>
      </c>
      <c r="T90" s="13" t="s">
        <v>50</v>
      </c>
      <c r="U90" s="14">
        <v>1.1695332892841586</v>
      </c>
      <c r="V90" s="15">
        <v>3.1200757575757576</v>
      </c>
      <c r="W90" s="16">
        <v>0</v>
      </c>
      <c r="X90" s="16">
        <v>0</v>
      </c>
      <c r="Y90" s="16">
        <v>0</v>
      </c>
      <c r="Z90" s="16">
        <v>3.1200757575757576</v>
      </c>
      <c r="AA90" s="16">
        <v>0</v>
      </c>
      <c r="AB90" s="1"/>
      <c r="AC90" s="43" t="e">
        <f>INDEX(WF_Data!$B$2:$B$11172,MATCH('v3 Mitigation Alternatives'!$Q90,WF_Data!$A$2:$A$11172,0))</f>
        <v>#N/A</v>
      </c>
      <c r="AD90" s="43" t="e">
        <f>INDEX(WF_Data!$C$2:$C$11172,MATCH('v3 Mitigation Alternatives'!$Q90,WF_Data!$A$2:$A$11172,0))*11.41</f>
        <v>#N/A</v>
      </c>
      <c r="AE90" s="47" t="e">
        <f t="shared" si="13"/>
        <v>#N/A</v>
      </c>
      <c r="AF90" s="48" t="e">
        <f>$AC90*Cost_Data!$C$3</f>
        <v>#N/A</v>
      </c>
      <c r="AG90" s="48" t="e">
        <f>$AC90*Cost_Data!$C$8/1000</f>
        <v>#N/A</v>
      </c>
      <c r="AH90" s="48" t="e">
        <f>$AC90*Cost_Data!$C$7/1000</f>
        <v>#N/A</v>
      </c>
      <c r="AI90" s="48" t="e">
        <f>-Study_Period*((Cost_Data!$C$7+Cost_Data!$C$8)/1000)*$AC90-$AF90*Generic_Capital_PVRR_Multiplier</f>
        <v>#N/A</v>
      </c>
      <c r="AJ90" s="48" t="e">
        <f t="shared" si="14"/>
        <v>#N/A</v>
      </c>
      <c r="AK90" s="47" t="e">
        <f t="shared" si="15"/>
        <v>#N/A</v>
      </c>
      <c r="AL90" s="48" t="e">
        <f>$AC90*U90*Cost_Data!$B$3</f>
        <v>#N/A</v>
      </c>
      <c r="AM90" s="48" t="e">
        <f>$AC90*U90*Cost_Data!$B$8/1000</f>
        <v>#N/A</v>
      </c>
      <c r="AN90" s="48" t="e">
        <f>$AC90*U90*Cost_Data!$B$7/1000</f>
        <v>#N/A</v>
      </c>
      <c r="AO90" s="48" t="e">
        <f>-Study_Period*((Cost_Data!$B$7+Cost_Data!$B$8)*U90/1000)*$AC90-$AL90*Generic_Capital_PVRR_Multiplier</f>
        <v>#N/A</v>
      </c>
      <c r="AP90" s="48" t="e">
        <f t="shared" si="16"/>
        <v>#N/A</v>
      </c>
      <c r="AQ90" t="e">
        <f t="shared" si="9"/>
        <v>#N/A</v>
      </c>
      <c r="AR90" s="43">
        <v>10</v>
      </c>
      <c r="AS90">
        <v>135</v>
      </c>
      <c r="AT90">
        <f t="shared" si="17"/>
        <v>135</v>
      </c>
      <c r="AU90">
        <v>153</v>
      </c>
      <c r="AV90" t="s">
        <v>114</v>
      </c>
      <c r="AW90" t="s">
        <v>348</v>
      </c>
      <c r="AX90" t="str">
        <f t="shared" si="10"/>
        <v>FALSE</v>
      </c>
      <c r="AY90" t="b">
        <f t="shared" si="11"/>
        <v>1</v>
      </c>
      <c r="AZ90" t="e">
        <f t="shared" si="12"/>
        <v>#N/A</v>
      </c>
    </row>
    <row r="91" spans="1:52" x14ac:dyDescent="0.25">
      <c r="A91" s="1">
        <v>35401220</v>
      </c>
      <c r="B91" s="1" t="s">
        <v>40</v>
      </c>
      <c r="C91" s="1" t="s">
        <v>41</v>
      </c>
      <c r="D91" s="1" t="s">
        <v>32</v>
      </c>
      <c r="E91" s="1" t="s">
        <v>33</v>
      </c>
      <c r="F91" s="1" t="s">
        <v>34</v>
      </c>
      <c r="G91" s="1" t="s">
        <v>47</v>
      </c>
      <c r="H91" s="1" t="s">
        <v>36</v>
      </c>
      <c r="I91" s="1" t="s">
        <v>48</v>
      </c>
      <c r="J91" s="1" t="s">
        <v>49</v>
      </c>
      <c r="K91" s="1">
        <v>38.7642508793</v>
      </c>
      <c r="L91" s="1">
        <v>-120.55771560300001</v>
      </c>
      <c r="M91" s="1" t="s">
        <v>46</v>
      </c>
      <c r="N91" s="78"/>
      <c r="O91" s="10">
        <v>2037</v>
      </c>
      <c r="P91" s="8">
        <v>8.3743359999999996E-3</v>
      </c>
      <c r="Q91" s="78"/>
      <c r="R91" s="11">
        <v>287</v>
      </c>
      <c r="S91" s="12">
        <v>9.7168427026622893E-3</v>
      </c>
      <c r="T91" s="13" t="s">
        <v>50</v>
      </c>
      <c r="U91" s="14">
        <v>1.1695332892841586</v>
      </c>
      <c r="V91" s="15">
        <v>2.6399621212121214</v>
      </c>
      <c r="W91" s="16">
        <v>0</v>
      </c>
      <c r="X91" s="16">
        <v>0</v>
      </c>
      <c r="Y91" s="16">
        <v>0</v>
      </c>
      <c r="Z91" s="16">
        <v>2.6399621212121214</v>
      </c>
      <c r="AA91" s="16">
        <v>0</v>
      </c>
      <c r="AB91" s="1"/>
      <c r="AC91" s="43" t="e">
        <f>INDEX(WF_Data!$B$2:$B$11172,MATCH('v3 Mitigation Alternatives'!$Q91,WF_Data!$A$2:$A$11172,0))</f>
        <v>#N/A</v>
      </c>
      <c r="AD91" s="43" t="e">
        <f>INDEX(WF_Data!$C$2:$C$11172,MATCH('v3 Mitigation Alternatives'!$Q91,WF_Data!$A$2:$A$11172,0))*11.41</f>
        <v>#N/A</v>
      </c>
      <c r="AE91" s="47" t="e">
        <f t="shared" si="13"/>
        <v>#N/A</v>
      </c>
      <c r="AF91" s="48" t="e">
        <f>$AC91*Cost_Data!$C$3</f>
        <v>#N/A</v>
      </c>
      <c r="AG91" s="48" t="e">
        <f>$AC91*Cost_Data!$C$8/1000</f>
        <v>#N/A</v>
      </c>
      <c r="AH91" s="48" t="e">
        <f>$AC91*Cost_Data!$C$7/1000</f>
        <v>#N/A</v>
      </c>
      <c r="AI91" s="48" t="e">
        <f>-Study_Period*((Cost_Data!$C$7+Cost_Data!$C$8)/1000)*$AC91-$AF91*Generic_Capital_PVRR_Multiplier</f>
        <v>#N/A</v>
      </c>
      <c r="AJ91" s="48" t="e">
        <f t="shared" si="14"/>
        <v>#N/A</v>
      </c>
      <c r="AK91" s="47" t="e">
        <f t="shared" si="15"/>
        <v>#N/A</v>
      </c>
      <c r="AL91" s="48" t="e">
        <f>$AC91*U91*Cost_Data!$B$3</f>
        <v>#N/A</v>
      </c>
      <c r="AM91" s="48" t="e">
        <f>$AC91*U91*Cost_Data!$B$8/1000</f>
        <v>#N/A</v>
      </c>
      <c r="AN91" s="48" t="e">
        <f>$AC91*U91*Cost_Data!$B$7/1000</f>
        <v>#N/A</v>
      </c>
      <c r="AO91" s="48" t="e">
        <f>-Study_Period*((Cost_Data!$B$7+Cost_Data!$B$8)*U91/1000)*$AC91-$AL91*Generic_Capital_PVRR_Multiplier</f>
        <v>#N/A</v>
      </c>
      <c r="AP91" s="48" t="e">
        <f t="shared" si="16"/>
        <v>#N/A</v>
      </c>
      <c r="AQ91" t="e">
        <f t="shared" si="9"/>
        <v>#N/A</v>
      </c>
      <c r="AR91" s="43">
        <v>10</v>
      </c>
      <c r="AS91">
        <v>135</v>
      </c>
      <c r="AT91">
        <f t="shared" si="17"/>
        <v>135</v>
      </c>
      <c r="AU91">
        <v>153</v>
      </c>
      <c r="AV91" t="s">
        <v>114</v>
      </c>
      <c r="AW91" t="s">
        <v>348</v>
      </c>
      <c r="AX91" t="str">
        <f t="shared" si="10"/>
        <v>FALSE</v>
      </c>
      <c r="AY91" t="b">
        <f t="shared" si="11"/>
        <v>1</v>
      </c>
      <c r="AZ91" t="e">
        <f t="shared" si="12"/>
        <v>#N/A</v>
      </c>
    </row>
    <row r="92" spans="1:52" x14ac:dyDescent="0.25">
      <c r="A92" s="1">
        <v>35373598</v>
      </c>
      <c r="B92" s="1" t="s">
        <v>40</v>
      </c>
      <c r="C92" s="1" t="s">
        <v>41</v>
      </c>
      <c r="D92" s="1" t="s">
        <v>32</v>
      </c>
      <c r="E92" s="1" t="s">
        <v>33</v>
      </c>
      <c r="F92" s="1" t="s">
        <v>34</v>
      </c>
      <c r="G92" s="1" t="s">
        <v>47</v>
      </c>
      <c r="H92" s="1" t="s">
        <v>36</v>
      </c>
      <c r="I92" s="1" t="s">
        <v>48</v>
      </c>
      <c r="J92" s="1" t="s">
        <v>49</v>
      </c>
      <c r="K92" s="1">
        <v>38.763210286300001</v>
      </c>
      <c r="L92" s="1">
        <v>-120.5441575035</v>
      </c>
      <c r="M92" s="1" t="s">
        <v>46</v>
      </c>
      <c r="N92" s="78"/>
      <c r="O92" s="10">
        <v>2037</v>
      </c>
      <c r="P92" s="8">
        <v>8.3743359999999996E-3</v>
      </c>
      <c r="Q92" s="78"/>
      <c r="R92" s="11">
        <v>287</v>
      </c>
      <c r="S92" s="12">
        <v>9.7168427026622893E-3</v>
      </c>
      <c r="T92" s="13" t="s">
        <v>50</v>
      </c>
      <c r="U92" s="14">
        <v>1.1695332892841586</v>
      </c>
      <c r="V92" s="15">
        <v>9.9100378787878789</v>
      </c>
      <c r="W92" s="16">
        <v>0</v>
      </c>
      <c r="X92" s="16">
        <v>0</v>
      </c>
      <c r="Y92" s="16">
        <v>0</v>
      </c>
      <c r="Z92" s="16">
        <v>0</v>
      </c>
      <c r="AA92" s="16">
        <v>9.9100378787878789</v>
      </c>
      <c r="AB92" s="1"/>
      <c r="AC92" s="43" t="e">
        <f>INDEX(WF_Data!$B$2:$B$11172,MATCH('v3 Mitigation Alternatives'!$Q92,WF_Data!$A$2:$A$11172,0))</f>
        <v>#N/A</v>
      </c>
      <c r="AD92" s="43" t="e">
        <f>INDEX(WF_Data!$C$2:$C$11172,MATCH('v3 Mitigation Alternatives'!$Q92,WF_Data!$A$2:$A$11172,0))*11.41</f>
        <v>#N/A</v>
      </c>
      <c r="AE92" s="47" t="e">
        <f t="shared" si="13"/>
        <v>#N/A</v>
      </c>
      <c r="AF92" s="48" t="e">
        <f>$AC92*Cost_Data!$C$3</f>
        <v>#N/A</v>
      </c>
      <c r="AG92" s="48" t="e">
        <f>$AC92*Cost_Data!$C$8/1000</f>
        <v>#N/A</v>
      </c>
      <c r="AH92" s="48" t="e">
        <f>$AC92*Cost_Data!$C$7/1000</f>
        <v>#N/A</v>
      </c>
      <c r="AI92" s="48" t="e">
        <f>-Study_Period*((Cost_Data!$C$7+Cost_Data!$C$8)/1000)*$AC92-$AF92*Generic_Capital_PVRR_Multiplier</f>
        <v>#N/A</v>
      </c>
      <c r="AJ92" s="48" t="e">
        <f t="shared" si="14"/>
        <v>#N/A</v>
      </c>
      <c r="AK92" s="47" t="e">
        <f t="shared" si="15"/>
        <v>#N/A</v>
      </c>
      <c r="AL92" s="48" t="e">
        <f>$AC92*U92*Cost_Data!$B$3</f>
        <v>#N/A</v>
      </c>
      <c r="AM92" s="48" t="e">
        <f>$AC92*U92*Cost_Data!$B$8/1000</f>
        <v>#N/A</v>
      </c>
      <c r="AN92" s="48" t="e">
        <f>$AC92*U92*Cost_Data!$B$7/1000</f>
        <v>#N/A</v>
      </c>
      <c r="AO92" s="48" t="e">
        <f>-Study_Period*((Cost_Data!$B$7+Cost_Data!$B$8)*U92/1000)*$AC92-$AL92*Generic_Capital_PVRR_Multiplier</f>
        <v>#N/A</v>
      </c>
      <c r="AP92" s="48" t="e">
        <f t="shared" si="16"/>
        <v>#N/A</v>
      </c>
      <c r="AQ92" t="e">
        <f t="shared" si="9"/>
        <v>#N/A</v>
      </c>
      <c r="AR92" s="43">
        <v>10</v>
      </c>
      <c r="AS92">
        <v>135</v>
      </c>
      <c r="AT92">
        <f t="shared" si="17"/>
        <v>135</v>
      </c>
      <c r="AU92">
        <v>153</v>
      </c>
      <c r="AV92" t="s">
        <v>114</v>
      </c>
      <c r="AW92" t="s">
        <v>348</v>
      </c>
      <c r="AX92" t="str">
        <f t="shared" si="10"/>
        <v>FALSE</v>
      </c>
      <c r="AY92" t="b">
        <f t="shared" si="11"/>
        <v>1</v>
      </c>
      <c r="AZ92" t="e">
        <f t="shared" si="12"/>
        <v>#N/A</v>
      </c>
    </row>
    <row r="93" spans="1:52" x14ac:dyDescent="0.25">
      <c r="A93" s="1">
        <v>35367466</v>
      </c>
      <c r="B93" s="1" t="s">
        <v>40</v>
      </c>
      <c r="C93" s="1" t="s">
        <v>41</v>
      </c>
      <c r="D93" s="1" t="s">
        <v>32</v>
      </c>
      <c r="E93" s="1" t="s">
        <v>33</v>
      </c>
      <c r="F93" s="1" t="s">
        <v>34</v>
      </c>
      <c r="G93" s="1" t="s">
        <v>47</v>
      </c>
      <c r="H93" s="1" t="s">
        <v>36</v>
      </c>
      <c r="I93" s="1" t="s">
        <v>48</v>
      </c>
      <c r="J93" s="1" t="s">
        <v>49</v>
      </c>
      <c r="K93" s="1">
        <v>38.761860179899998</v>
      </c>
      <c r="L93" s="1">
        <v>-120.55921599359999</v>
      </c>
      <c r="M93" s="1" t="s">
        <v>46</v>
      </c>
      <c r="N93" s="78"/>
      <c r="O93" s="10">
        <v>2037</v>
      </c>
      <c r="P93" s="8">
        <v>8.3743359999999996E-3</v>
      </c>
      <c r="Q93" s="78"/>
      <c r="R93" s="11">
        <v>287</v>
      </c>
      <c r="S93" s="12">
        <v>9.7168427026622893E-3</v>
      </c>
      <c r="T93" s="13" t="s">
        <v>50</v>
      </c>
      <c r="U93" s="14">
        <v>1.1695332892841586</v>
      </c>
      <c r="V93" s="15">
        <v>4.0999999999999996</v>
      </c>
      <c r="W93" s="16">
        <v>0</v>
      </c>
      <c r="X93" s="16">
        <v>0</v>
      </c>
      <c r="Y93" s="16">
        <v>0</v>
      </c>
      <c r="Z93" s="16">
        <v>0</v>
      </c>
      <c r="AA93" s="16">
        <v>4.0999999999999996</v>
      </c>
      <c r="AB93" s="1"/>
      <c r="AC93" s="43" t="e">
        <f>INDEX(WF_Data!$B$2:$B$11172,MATCH('v3 Mitigation Alternatives'!$Q93,WF_Data!$A$2:$A$11172,0))</f>
        <v>#N/A</v>
      </c>
      <c r="AD93" s="43" t="e">
        <f>INDEX(WF_Data!$C$2:$C$11172,MATCH('v3 Mitigation Alternatives'!$Q93,WF_Data!$A$2:$A$11172,0))*11.41</f>
        <v>#N/A</v>
      </c>
      <c r="AE93" s="47" t="e">
        <f t="shared" si="13"/>
        <v>#N/A</v>
      </c>
      <c r="AF93" s="48" t="e">
        <f>$AC93*Cost_Data!$C$3</f>
        <v>#N/A</v>
      </c>
      <c r="AG93" s="48" t="e">
        <f>$AC93*Cost_Data!$C$8/1000</f>
        <v>#N/A</v>
      </c>
      <c r="AH93" s="48" t="e">
        <f>$AC93*Cost_Data!$C$7/1000</f>
        <v>#N/A</v>
      </c>
      <c r="AI93" s="48" t="e">
        <f>-Study_Period*((Cost_Data!$C$7+Cost_Data!$C$8)/1000)*$AC93-$AF93*Generic_Capital_PVRR_Multiplier</f>
        <v>#N/A</v>
      </c>
      <c r="AJ93" s="48" t="e">
        <f t="shared" si="14"/>
        <v>#N/A</v>
      </c>
      <c r="AK93" s="47" t="e">
        <f t="shared" si="15"/>
        <v>#N/A</v>
      </c>
      <c r="AL93" s="48" t="e">
        <f>$AC93*U93*Cost_Data!$B$3</f>
        <v>#N/A</v>
      </c>
      <c r="AM93" s="48" t="e">
        <f>$AC93*U93*Cost_Data!$B$8/1000</f>
        <v>#N/A</v>
      </c>
      <c r="AN93" s="48" t="e">
        <f>$AC93*U93*Cost_Data!$B$7/1000</f>
        <v>#N/A</v>
      </c>
      <c r="AO93" s="48" t="e">
        <f>-Study_Period*((Cost_Data!$B$7+Cost_Data!$B$8)*U93/1000)*$AC93-$AL93*Generic_Capital_PVRR_Multiplier</f>
        <v>#N/A</v>
      </c>
      <c r="AP93" s="48" t="e">
        <f t="shared" si="16"/>
        <v>#N/A</v>
      </c>
      <c r="AQ93" t="e">
        <f t="shared" si="9"/>
        <v>#N/A</v>
      </c>
      <c r="AR93" s="43">
        <v>10</v>
      </c>
      <c r="AS93">
        <v>135</v>
      </c>
      <c r="AT93">
        <f t="shared" si="17"/>
        <v>135</v>
      </c>
      <c r="AU93">
        <v>153</v>
      </c>
      <c r="AV93" t="s">
        <v>114</v>
      </c>
      <c r="AW93" t="s">
        <v>348</v>
      </c>
      <c r="AX93" t="str">
        <f t="shared" si="10"/>
        <v>FALSE</v>
      </c>
      <c r="AY93" t="b">
        <f t="shared" si="11"/>
        <v>1</v>
      </c>
      <c r="AZ93" t="e">
        <f t="shared" si="12"/>
        <v>#N/A</v>
      </c>
    </row>
    <row r="94" spans="1:52" x14ac:dyDescent="0.25">
      <c r="A94" s="1">
        <v>35367475</v>
      </c>
      <c r="B94" s="1" t="s">
        <v>40</v>
      </c>
      <c r="C94" s="1" t="s">
        <v>41</v>
      </c>
      <c r="D94" s="1" t="s">
        <v>32</v>
      </c>
      <c r="E94" s="1" t="s">
        <v>33</v>
      </c>
      <c r="F94" s="1" t="s">
        <v>34</v>
      </c>
      <c r="G94" s="1" t="s">
        <v>47</v>
      </c>
      <c r="H94" s="1" t="s">
        <v>36</v>
      </c>
      <c r="I94" s="1" t="s">
        <v>48</v>
      </c>
      <c r="J94" s="1" t="s">
        <v>49</v>
      </c>
      <c r="K94" s="1">
        <v>38.793225773099998</v>
      </c>
      <c r="L94" s="1">
        <v>-120.6191830958</v>
      </c>
      <c r="M94" s="1" t="s">
        <v>46</v>
      </c>
      <c r="N94" s="78"/>
      <c r="O94" s="10">
        <v>2732</v>
      </c>
      <c r="P94" s="8">
        <v>5.1721999999999998E-4</v>
      </c>
      <c r="Q94" s="78"/>
      <c r="R94" s="11">
        <v>278</v>
      </c>
      <c r="S94" s="12">
        <v>9.9515542349323423E-3</v>
      </c>
      <c r="T94" s="13" t="s">
        <v>50</v>
      </c>
      <c r="U94" s="14">
        <v>1.1505946013840731</v>
      </c>
      <c r="V94" s="15">
        <v>6.8875000000000002</v>
      </c>
      <c r="W94" s="16">
        <v>0</v>
      </c>
      <c r="X94" s="16">
        <v>0</v>
      </c>
      <c r="Y94" s="16">
        <v>0</v>
      </c>
      <c r="Z94" s="16">
        <v>0</v>
      </c>
      <c r="AA94" s="16">
        <v>6.8875000000000002</v>
      </c>
      <c r="AB94" s="1"/>
      <c r="AC94" s="43" t="e">
        <f>INDEX(WF_Data!$B$2:$B$11172,MATCH('v3 Mitigation Alternatives'!$Q94,WF_Data!$A$2:$A$11172,0))</f>
        <v>#N/A</v>
      </c>
      <c r="AD94" s="43" t="e">
        <f>INDEX(WF_Data!$C$2:$C$11172,MATCH('v3 Mitigation Alternatives'!$Q94,WF_Data!$A$2:$A$11172,0))*11.41</f>
        <v>#N/A</v>
      </c>
      <c r="AE94" s="47" t="e">
        <f t="shared" si="13"/>
        <v>#N/A</v>
      </c>
      <c r="AF94" s="48" t="e">
        <f>$AC94*Cost_Data!$C$3</f>
        <v>#N/A</v>
      </c>
      <c r="AG94" s="48" t="e">
        <f>$AC94*Cost_Data!$C$8/1000</f>
        <v>#N/A</v>
      </c>
      <c r="AH94" s="48" t="e">
        <f>$AC94*Cost_Data!$C$7/1000</f>
        <v>#N/A</v>
      </c>
      <c r="AI94" s="48" t="e">
        <f>-Study_Period*((Cost_Data!$C$7+Cost_Data!$C$8)/1000)*$AC94-$AF94*Generic_Capital_PVRR_Multiplier</f>
        <v>#N/A</v>
      </c>
      <c r="AJ94" s="48" t="e">
        <f t="shared" si="14"/>
        <v>#N/A</v>
      </c>
      <c r="AK94" s="47" t="e">
        <f t="shared" si="15"/>
        <v>#N/A</v>
      </c>
      <c r="AL94" s="48" t="e">
        <f>$AC94*U94*Cost_Data!$B$3</f>
        <v>#N/A</v>
      </c>
      <c r="AM94" s="48" t="e">
        <f>$AC94*U94*Cost_Data!$B$8/1000</f>
        <v>#N/A</v>
      </c>
      <c r="AN94" s="48" t="e">
        <f>$AC94*U94*Cost_Data!$B$7/1000</f>
        <v>#N/A</v>
      </c>
      <c r="AO94" s="48" t="e">
        <f>-Study_Period*((Cost_Data!$B$7+Cost_Data!$B$8)*U94/1000)*$AC94-$AL94*Generic_Capital_PVRR_Multiplier</f>
        <v>#N/A</v>
      </c>
      <c r="AP94" s="48" t="e">
        <f t="shared" si="16"/>
        <v>#N/A</v>
      </c>
      <c r="AQ94" t="e">
        <f t="shared" si="9"/>
        <v>#N/A</v>
      </c>
      <c r="AR94" s="43">
        <v>10</v>
      </c>
      <c r="AS94">
        <v>150</v>
      </c>
      <c r="AT94">
        <f t="shared" si="17"/>
        <v>150</v>
      </c>
      <c r="AU94">
        <v>189</v>
      </c>
      <c r="AV94" t="s">
        <v>114</v>
      </c>
      <c r="AW94" t="s">
        <v>348</v>
      </c>
      <c r="AX94" t="str">
        <f t="shared" si="10"/>
        <v>FALSE</v>
      </c>
      <c r="AY94" t="b">
        <f t="shared" si="11"/>
        <v>1</v>
      </c>
      <c r="AZ94" t="e">
        <f t="shared" si="12"/>
        <v>#N/A</v>
      </c>
    </row>
    <row r="95" spans="1:52" x14ac:dyDescent="0.25">
      <c r="A95" s="1">
        <v>35374562</v>
      </c>
      <c r="B95" s="1" t="s">
        <v>40</v>
      </c>
      <c r="C95" s="1" t="s">
        <v>41</v>
      </c>
      <c r="D95" s="1" t="s">
        <v>32</v>
      </c>
      <c r="E95" s="1" t="s">
        <v>33</v>
      </c>
      <c r="F95" s="1" t="s">
        <v>34</v>
      </c>
      <c r="G95" s="1" t="s">
        <v>35</v>
      </c>
      <c r="H95" s="1" t="s">
        <v>36</v>
      </c>
      <c r="I95" s="1" t="s">
        <v>90</v>
      </c>
      <c r="J95" s="1" t="s">
        <v>52</v>
      </c>
      <c r="K95" s="1">
        <v>39.884735127900001</v>
      </c>
      <c r="L95" s="1">
        <v>-121.66613119980001</v>
      </c>
      <c r="M95" s="1" t="s">
        <v>46</v>
      </c>
      <c r="N95" s="78"/>
      <c r="O95" s="17">
        <v>2575</v>
      </c>
      <c r="P95" s="8">
        <v>1.3922629999999999E-3</v>
      </c>
      <c r="Q95" s="78"/>
      <c r="R95" s="11">
        <v>273</v>
      </c>
      <c r="S95" s="12">
        <v>1.0009384171335619E-2</v>
      </c>
      <c r="T95" s="13" t="s">
        <v>39</v>
      </c>
      <c r="U95" s="14">
        <v>1.1478893133051071</v>
      </c>
      <c r="V95" s="15">
        <v>8.75</v>
      </c>
      <c r="W95" s="16">
        <v>0</v>
      </c>
      <c r="X95" s="16">
        <v>0</v>
      </c>
      <c r="Y95" s="16">
        <v>0</v>
      </c>
      <c r="Z95" s="16">
        <v>0</v>
      </c>
      <c r="AA95" s="16">
        <v>8.75</v>
      </c>
      <c r="AB95" s="1"/>
      <c r="AC95" s="43" t="e">
        <f>INDEX(WF_Data!$B$2:$B$11172,MATCH('v3 Mitigation Alternatives'!$Q95,WF_Data!$A$2:$A$11172,0))</f>
        <v>#N/A</v>
      </c>
      <c r="AD95" s="43" t="e">
        <f>INDEX(WF_Data!$C$2:$C$11172,MATCH('v3 Mitigation Alternatives'!$Q95,WF_Data!$A$2:$A$11172,0))*11.41</f>
        <v>#N/A</v>
      </c>
      <c r="AE95" s="47" t="e">
        <f t="shared" si="13"/>
        <v>#N/A</v>
      </c>
      <c r="AF95" s="48" t="e">
        <f>$AC95*Cost_Data!$C$3</f>
        <v>#N/A</v>
      </c>
      <c r="AG95" s="48" t="e">
        <f>$AC95*Cost_Data!$C$8/1000</f>
        <v>#N/A</v>
      </c>
      <c r="AH95" s="48" t="e">
        <f>$AC95*Cost_Data!$C$7/1000</f>
        <v>#N/A</v>
      </c>
      <c r="AI95" s="48" t="e">
        <f>-Study_Period*((Cost_Data!$C$7+Cost_Data!$C$8)/1000)*$AC95-$AF95*Generic_Capital_PVRR_Multiplier</f>
        <v>#N/A</v>
      </c>
      <c r="AJ95" s="48" t="e">
        <f t="shared" si="14"/>
        <v>#N/A</v>
      </c>
      <c r="AK95" s="47" t="e">
        <f t="shared" si="15"/>
        <v>#N/A</v>
      </c>
      <c r="AL95" s="48" t="e">
        <f>$AC95*U95*Cost_Data!$B$3</f>
        <v>#N/A</v>
      </c>
      <c r="AM95" s="48" t="e">
        <f>$AC95*U95*Cost_Data!$B$8/1000</f>
        <v>#N/A</v>
      </c>
      <c r="AN95" s="48" t="e">
        <f>$AC95*U95*Cost_Data!$B$7/1000</f>
        <v>#N/A</v>
      </c>
      <c r="AO95" s="48" t="e">
        <f>-Study_Period*((Cost_Data!$B$7+Cost_Data!$B$8)*U95/1000)*$AC95-$AL95*Generic_Capital_PVRR_Multiplier</f>
        <v>#N/A</v>
      </c>
      <c r="AP95" s="48" t="e">
        <f t="shared" si="16"/>
        <v>#N/A</v>
      </c>
      <c r="AQ95" t="e">
        <f t="shared" si="9"/>
        <v>#N/A</v>
      </c>
      <c r="AR95" s="43">
        <v>18.3333333333333</v>
      </c>
      <c r="AS95">
        <v>150</v>
      </c>
      <c r="AT95">
        <f t="shared" si="17"/>
        <v>150</v>
      </c>
      <c r="AU95">
        <v>117</v>
      </c>
      <c r="AV95" t="b">
        <v>1</v>
      </c>
      <c r="AX95" t="str">
        <f t="shared" si="10"/>
        <v>TRUE</v>
      </c>
      <c r="AY95" t="b">
        <f t="shared" si="11"/>
        <v>1</v>
      </c>
      <c r="AZ95" t="e">
        <f t="shared" si="12"/>
        <v>#N/A</v>
      </c>
    </row>
    <row r="96" spans="1:52" x14ac:dyDescent="0.25">
      <c r="A96" s="1">
        <v>35374561</v>
      </c>
      <c r="B96" s="1" t="s">
        <v>40</v>
      </c>
      <c r="C96" s="1" t="s">
        <v>41</v>
      </c>
      <c r="D96" s="1" t="s">
        <v>32</v>
      </c>
      <c r="E96" s="1" t="s">
        <v>33</v>
      </c>
      <c r="F96" s="1" t="s">
        <v>34</v>
      </c>
      <c r="G96" s="1" t="s">
        <v>35</v>
      </c>
      <c r="H96" s="1" t="s">
        <v>36</v>
      </c>
      <c r="I96" s="1" t="s">
        <v>90</v>
      </c>
      <c r="J96" s="1" t="s">
        <v>52</v>
      </c>
      <c r="K96" s="1">
        <v>39.885600207099998</v>
      </c>
      <c r="L96" s="1">
        <v>-121.6660453301</v>
      </c>
      <c r="M96" s="1" t="s">
        <v>46</v>
      </c>
      <c r="N96" s="78"/>
      <c r="O96" s="17">
        <v>2575</v>
      </c>
      <c r="P96" s="8">
        <v>1.3922629999999999E-3</v>
      </c>
      <c r="Q96" s="78"/>
      <c r="R96" s="11">
        <v>273</v>
      </c>
      <c r="S96" s="12">
        <v>1.0009384171335619E-2</v>
      </c>
      <c r="T96" s="13" t="s">
        <v>39</v>
      </c>
      <c r="U96" s="14">
        <v>1.1478893133051071</v>
      </c>
      <c r="V96" s="15">
        <v>8.75</v>
      </c>
      <c r="W96" s="16">
        <v>0</v>
      </c>
      <c r="X96" s="16">
        <v>0</v>
      </c>
      <c r="Y96" s="16">
        <v>0</v>
      </c>
      <c r="Z96" s="16">
        <v>0</v>
      </c>
      <c r="AA96" s="16">
        <v>8.75</v>
      </c>
      <c r="AB96" s="1"/>
      <c r="AC96" s="43" t="e">
        <f>INDEX(WF_Data!$B$2:$B$11172,MATCH('v3 Mitigation Alternatives'!$Q96,WF_Data!$A$2:$A$11172,0))</f>
        <v>#N/A</v>
      </c>
      <c r="AD96" s="43" t="e">
        <f>INDEX(WF_Data!$C$2:$C$11172,MATCH('v3 Mitigation Alternatives'!$Q96,WF_Data!$A$2:$A$11172,0))*11.41</f>
        <v>#N/A</v>
      </c>
      <c r="AE96" s="47" t="e">
        <f t="shared" si="13"/>
        <v>#N/A</v>
      </c>
      <c r="AF96" s="48" t="e">
        <f>$AC96*Cost_Data!$C$3</f>
        <v>#N/A</v>
      </c>
      <c r="AG96" s="48" t="e">
        <f>$AC96*Cost_Data!$C$8/1000</f>
        <v>#N/A</v>
      </c>
      <c r="AH96" s="48" t="e">
        <f>$AC96*Cost_Data!$C$7/1000</f>
        <v>#N/A</v>
      </c>
      <c r="AI96" s="48" t="e">
        <f>-Study_Period*((Cost_Data!$C$7+Cost_Data!$C$8)/1000)*$AC96-$AF96*Generic_Capital_PVRR_Multiplier</f>
        <v>#N/A</v>
      </c>
      <c r="AJ96" s="48" t="e">
        <f t="shared" si="14"/>
        <v>#N/A</v>
      </c>
      <c r="AK96" s="47" t="e">
        <f t="shared" si="15"/>
        <v>#N/A</v>
      </c>
      <c r="AL96" s="48" t="e">
        <f>$AC96*U96*Cost_Data!$B$3</f>
        <v>#N/A</v>
      </c>
      <c r="AM96" s="48" t="e">
        <f>$AC96*U96*Cost_Data!$B$8/1000</f>
        <v>#N/A</v>
      </c>
      <c r="AN96" s="48" t="e">
        <f>$AC96*U96*Cost_Data!$B$7/1000</f>
        <v>#N/A</v>
      </c>
      <c r="AO96" s="48" t="e">
        <f>-Study_Period*((Cost_Data!$B$7+Cost_Data!$B$8)*U96/1000)*$AC96-$AL96*Generic_Capital_PVRR_Multiplier</f>
        <v>#N/A</v>
      </c>
      <c r="AP96" s="48" t="e">
        <f t="shared" si="16"/>
        <v>#N/A</v>
      </c>
      <c r="AQ96" t="e">
        <f t="shared" si="9"/>
        <v>#N/A</v>
      </c>
      <c r="AR96" s="43">
        <v>18.3333333333333</v>
      </c>
      <c r="AS96">
        <v>150</v>
      </c>
      <c r="AT96">
        <f t="shared" si="17"/>
        <v>150</v>
      </c>
      <c r="AU96">
        <v>117</v>
      </c>
      <c r="AV96" t="b">
        <v>1</v>
      </c>
      <c r="AX96" t="str">
        <f t="shared" si="10"/>
        <v>TRUE</v>
      </c>
      <c r="AY96" t="b">
        <f t="shared" si="11"/>
        <v>1</v>
      </c>
      <c r="AZ96" t="e">
        <f t="shared" si="12"/>
        <v>#N/A</v>
      </c>
    </row>
    <row r="97" spans="1:52" x14ac:dyDescent="0.25">
      <c r="A97" s="1">
        <v>35374459</v>
      </c>
      <c r="B97" s="1" t="s">
        <v>40</v>
      </c>
      <c r="C97" s="1" t="s">
        <v>41</v>
      </c>
      <c r="D97" s="1" t="s">
        <v>32</v>
      </c>
      <c r="E97" s="1" t="s">
        <v>33</v>
      </c>
      <c r="F97" s="1" t="s">
        <v>34</v>
      </c>
      <c r="G97" s="1" t="s">
        <v>35</v>
      </c>
      <c r="H97" s="1" t="s">
        <v>36</v>
      </c>
      <c r="I97" s="1" t="s">
        <v>90</v>
      </c>
      <c r="J97" s="1" t="s">
        <v>52</v>
      </c>
      <c r="K97" s="1">
        <v>39.886433018699996</v>
      </c>
      <c r="L97" s="1">
        <v>-121.66567482249999</v>
      </c>
      <c r="M97" s="1" t="s">
        <v>46</v>
      </c>
      <c r="N97" s="78"/>
      <c r="O97" s="17">
        <v>2575</v>
      </c>
      <c r="P97" s="8">
        <v>1.3922629999999999E-3</v>
      </c>
      <c r="Q97" s="78"/>
      <c r="R97" s="11">
        <v>273</v>
      </c>
      <c r="S97" s="12">
        <v>1.0009384171335619E-2</v>
      </c>
      <c r="T97" s="13" t="s">
        <v>39</v>
      </c>
      <c r="U97" s="14">
        <v>1.1478893133051071</v>
      </c>
      <c r="V97" s="15">
        <v>8.75</v>
      </c>
      <c r="W97" s="16">
        <v>0</v>
      </c>
      <c r="X97" s="16">
        <v>0</v>
      </c>
      <c r="Y97" s="16">
        <v>0</v>
      </c>
      <c r="Z97" s="16">
        <v>8.75</v>
      </c>
      <c r="AA97" s="16">
        <v>0</v>
      </c>
      <c r="AB97" s="1"/>
      <c r="AC97" s="43" t="e">
        <f>INDEX(WF_Data!$B$2:$B$11172,MATCH('v3 Mitigation Alternatives'!$Q97,WF_Data!$A$2:$A$11172,0))</f>
        <v>#N/A</v>
      </c>
      <c r="AD97" s="43" t="e">
        <f>INDEX(WF_Data!$C$2:$C$11172,MATCH('v3 Mitigation Alternatives'!$Q97,WF_Data!$A$2:$A$11172,0))*11.41</f>
        <v>#N/A</v>
      </c>
      <c r="AE97" s="47" t="e">
        <f t="shared" si="13"/>
        <v>#N/A</v>
      </c>
      <c r="AF97" s="48" t="e">
        <f>$AC97*Cost_Data!$C$3</f>
        <v>#N/A</v>
      </c>
      <c r="AG97" s="48" t="e">
        <f>$AC97*Cost_Data!$C$8/1000</f>
        <v>#N/A</v>
      </c>
      <c r="AH97" s="48" t="e">
        <f>$AC97*Cost_Data!$C$7/1000</f>
        <v>#N/A</v>
      </c>
      <c r="AI97" s="48" t="e">
        <f>-Study_Period*((Cost_Data!$C$7+Cost_Data!$C$8)/1000)*$AC97-$AF97*Generic_Capital_PVRR_Multiplier</f>
        <v>#N/A</v>
      </c>
      <c r="AJ97" s="48" t="e">
        <f t="shared" si="14"/>
        <v>#N/A</v>
      </c>
      <c r="AK97" s="47" t="e">
        <f t="shared" si="15"/>
        <v>#N/A</v>
      </c>
      <c r="AL97" s="48" t="e">
        <f>$AC97*U97*Cost_Data!$B$3</f>
        <v>#N/A</v>
      </c>
      <c r="AM97" s="48" t="e">
        <f>$AC97*U97*Cost_Data!$B$8/1000</f>
        <v>#N/A</v>
      </c>
      <c r="AN97" s="48" t="e">
        <f>$AC97*U97*Cost_Data!$B$7/1000</f>
        <v>#N/A</v>
      </c>
      <c r="AO97" s="48" t="e">
        <f>-Study_Period*((Cost_Data!$B$7+Cost_Data!$B$8)*U97/1000)*$AC97-$AL97*Generic_Capital_PVRR_Multiplier</f>
        <v>#N/A</v>
      </c>
      <c r="AP97" s="48" t="e">
        <f t="shared" si="16"/>
        <v>#N/A</v>
      </c>
      <c r="AQ97" t="e">
        <f t="shared" si="9"/>
        <v>#N/A</v>
      </c>
      <c r="AR97" s="43">
        <v>18.3333333333333</v>
      </c>
      <c r="AS97">
        <v>150</v>
      </c>
      <c r="AT97">
        <f t="shared" si="17"/>
        <v>150</v>
      </c>
      <c r="AU97">
        <v>117</v>
      </c>
      <c r="AV97" t="b">
        <v>1</v>
      </c>
      <c r="AX97" t="str">
        <f t="shared" si="10"/>
        <v>TRUE</v>
      </c>
      <c r="AY97" t="b">
        <f t="shared" si="11"/>
        <v>1</v>
      </c>
      <c r="AZ97" t="e">
        <f t="shared" si="12"/>
        <v>#N/A</v>
      </c>
    </row>
    <row r="98" spans="1:52" x14ac:dyDescent="0.25">
      <c r="A98" s="1">
        <v>35374458</v>
      </c>
      <c r="B98" s="1" t="s">
        <v>40</v>
      </c>
      <c r="C98" s="1" t="s">
        <v>41</v>
      </c>
      <c r="D98" s="1" t="s">
        <v>32</v>
      </c>
      <c r="E98" s="1" t="s">
        <v>33</v>
      </c>
      <c r="F98" s="1" t="s">
        <v>34</v>
      </c>
      <c r="G98" s="1" t="s">
        <v>35</v>
      </c>
      <c r="H98" s="1" t="s">
        <v>36</v>
      </c>
      <c r="I98" s="1" t="s">
        <v>90</v>
      </c>
      <c r="J98" s="1" t="s">
        <v>52</v>
      </c>
      <c r="K98" s="1">
        <v>39.886788818299998</v>
      </c>
      <c r="L98" s="1">
        <v>-121.6655115218</v>
      </c>
      <c r="M98" s="1" t="s">
        <v>46</v>
      </c>
      <c r="N98" s="78"/>
      <c r="O98" s="17">
        <v>2575</v>
      </c>
      <c r="P98" s="8">
        <v>1.3922629999999999E-3</v>
      </c>
      <c r="Q98" s="78"/>
      <c r="R98" s="11">
        <v>273</v>
      </c>
      <c r="S98" s="12">
        <v>1.0009384171335619E-2</v>
      </c>
      <c r="T98" s="13" t="s">
        <v>64</v>
      </c>
      <c r="U98" s="14">
        <v>1.1478893133051071</v>
      </c>
      <c r="V98" s="15">
        <v>8.75</v>
      </c>
      <c r="W98" s="16">
        <v>0</v>
      </c>
      <c r="X98" s="16">
        <v>0</v>
      </c>
      <c r="Y98" s="16">
        <v>0</v>
      </c>
      <c r="Z98" s="16">
        <v>8.75</v>
      </c>
      <c r="AA98" s="16">
        <v>0</v>
      </c>
      <c r="AB98" s="1"/>
      <c r="AC98" s="43" t="e">
        <f>INDEX(WF_Data!$B$2:$B$11172,MATCH('v3 Mitigation Alternatives'!$Q98,WF_Data!$A$2:$A$11172,0))</f>
        <v>#N/A</v>
      </c>
      <c r="AD98" s="43" t="e">
        <f>INDEX(WF_Data!$C$2:$C$11172,MATCH('v3 Mitigation Alternatives'!$Q98,WF_Data!$A$2:$A$11172,0))*11.41</f>
        <v>#N/A</v>
      </c>
      <c r="AE98" s="47" t="e">
        <f t="shared" si="13"/>
        <v>#N/A</v>
      </c>
      <c r="AF98" s="48" t="e">
        <f>$AC98*Cost_Data!$C$3</f>
        <v>#N/A</v>
      </c>
      <c r="AG98" s="48" t="e">
        <f>$AC98*Cost_Data!$C$8/1000</f>
        <v>#N/A</v>
      </c>
      <c r="AH98" s="48" t="e">
        <f>$AC98*Cost_Data!$C$7/1000</f>
        <v>#N/A</v>
      </c>
      <c r="AI98" s="48" t="e">
        <f>-Study_Period*((Cost_Data!$C$7+Cost_Data!$C$8)/1000)*$AC98-$AF98*Generic_Capital_PVRR_Multiplier</f>
        <v>#N/A</v>
      </c>
      <c r="AJ98" s="48" t="e">
        <f t="shared" si="14"/>
        <v>#N/A</v>
      </c>
      <c r="AK98" s="47" t="e">
        <f t="shared" si="15"/>
        <v>#N/A</v>
      </c>
      <c r="AL98" s="48" t="e">
        <f>$AC98*U98*Cost_Data!$B$3</f>
        <v>#N/A</v>
      </c>
      <c r="AM98" s="48" t="e">
        <f>$AC98*U98*Cost_Data!$B$8/1000</f>
        <v>#N/A</v>
      </c>
      <c r="AN98" s="48" t="e">
        <f>$AC98*U98*Cost_Data!$B$7/1000</f>
        <v>#N/A</v>
      </c>
      <c r="AO98" s="48" t="e">
        <f>-Study_Period*((Cost_Data!$B$7+Cost_Data!$B$8)*U98/1000)*$AC98-$AL98*Generic_Capital_PVRR_Multiplier</f>
        <v>#N/A</v>
      </c>
      <c r="AP98" s="48" t="e">
        <f t="shared" si="16"/>
        <v>#N/A</v>
      </c>
      <c r="AQ98" t="e">
        <f t="shared" si="9"/>
        <v>#N/A</v>
      </c>
      <c r="AR98" s="43">
        <v>18.3333333333333</v>
      </c>
      <c r="AS98">
        <v>150</v>
      </c>
      <c r="AT98">
        <f t="shared" si="17"/>
        <v>150</v>
      </c>
      <c r="AU98">
        <v>117</v>
      </c>
      <c r="AV98" t="b">
        <v>1</v>
      </c>
      <c r="AX98" t="str">
        <f t="shared" si="10"/>
        <v>TRUE</v>
      </c>
      <c r="AY98" t="b">
        <f t="shared" si="11"/>
        <v>1</v>
      </c>
      <c r="AZ98" t="e">
        <f t="shared" si="12"/>
        <v>#N/A</v>
      </c>
    </row>
    <row r="99" spans="1:52" x14ac:dyDescent="0.25">
      <c r="A99" s="1">
        <v>35374457</v>
      </c>
      <c r="B99" s="1" t="s">
        <v>40</v>
      </c>
      <c r="C99" s="1" t="s">
        <v>41</v>
      </c>
      <c r="D99" s="1" t="s">
        <v>32</v>
      </c>
      <c r="E99" s="1" t="s">
        <v>33</v>
      </c>
      <c r="F99" s="1" t="s">
        <v>34</v>
      </c>
      <c r="G99" s="1" t="s">
        <v>35</v>
      </c>
      <c r="H99" s="1" t="s">
        <v>36</v>
      </c>
      <c r="I99" s="1" t="s">
        <v>90</v>
      </c>
      <c r="J99" s="1" t="s">
        <v>52</v>
      </c>
      <c r="K99" s="1">
        <v>39.886999127300001</v>
      </c>
      <c r="L99" s="1">
        <v>-121.6654161196</v>
      </c>
      <c r="M99" s="1" t="s">
        <v>46</v>
      </c>
      <c r="N99" s="78"/>
      <c r="O99" s="17">
        <v>2575</v>
      </c>
      <c r="P99" s="8">
        <v>1.3922629999999999E-3</v>
      </c>
      <c r="Q99" s="78"/>
      <c r="R99" s="11">
        <v>273</v>
      </c>
      <c r="S99" s="12">
        <v>1.0009384171335619E-2</v>
      </c>
      <c r="T99" s="13" t="s">
        <v>50</v>
      </c>
      <c r="U99" s="14">
        <v>1.1478893133051071</v>
      </c>
      <c r="V99" s="15">
        <v>8.75</v>
      </c>
      <c r="W99" s="16">
        <v>0</v>
      </c>
      <c r="X99" s="16">
        <v>0</v>
      </c>
      <c r="Y99" s="16">
        <v>8.75</v>
      </c>
      <c r="Z99" s="16">
        <v>0</v>
      </c>
      <c r="AA99" s="16">
        <v>0</v>
      </c>
      <c r="AB99" s="1"/>
      <c r="AC99" s="43" t="e">
        <f>INDEX(WF_Data!$B$2:$B$11172,MATCH('v3 Mitigation Alternatives'!$Q99,WF_Data!$A$2:$A$11172,0))</f>
        <v>#N/A</v>
      </c>
      <c r="AD99" s="43" t="e">
        <f>INDEX(WF_Data!$C$2:$C$11172,MATCH('v3 Mitigation Alternatives'!$Q99,WF_Data!$A$2:$A$11172,0))*11.41</f>
        <v>#N/A</v>
      </c>
      <c r="AE99" s="47" t="e">
        <f t="shared" si="13"/>
        <v>#N/A</v>
      </c>
      <c r="AF99" s="48" t="e">
        <f>$AC99*Cost_Data!$C$3</f>
        <v>#N/A</v>
      </c>
      <c r="AG99" s="48" t="e">
        <f>$AC99*Cost_Data!$C$8/1000</f>
        <v>#N/A</v>
      </c>
      <c r="AH99" s="48" t="e">
        <f>$AC99*Cost_Data!$C$7/1000</f>
        <v>#N/A</v>
      </c>
      <c r="AI99" s="48" t="e">
        <f>-Study_Period*((Cost_Data!$C$7+Cost_Data!$C$8)/1000)*$AC99-$AF99*Generic_Capital_PVRR_Multiplier</f>
        <v>#N/A</v>
      </c>
      <c r="AJ99" s="48" t="e">
        <f t="shared" si="14"/>
        <v>#N/A</v>
      </c>
      <c r="AK99" s="47" t="e">
        <f t="shared" si="15"/>
        <v>#N/A</v>
      </c>
      <c r="AL99" s="48" t="e">
        <f>$AC99*U99*Cost_Data!$B$3</f>
        <v>#N/A</v>
      </c>
      <c r="AM99" s="48" t="e">
        <f>$AC99*U99*Cost_Data!$B$8/1000</f>
        <v>#N/A</v>
      </c>
      <c r="AN99" s="48" t="e">
        <f>$AC99*U99*Cost_Data!$B$7/1000</f>
        <v>#N/A</v>
      </c>
      <c r="AO99" s="48" t="e">
        <f>-Study_Period*((Cost_Data!$B$7+Cost_Data!$B$8)*U99/1000)*$AC99-$AL99*Generic_Capital_PVRR_Multiplier</f>
        <v>#N/A</v>
      </c>
      <c r="AP99" s="48" t="e">
        <f t="shared" si="16"/>
        <v>#N/A</v>
      </c>
      <c r="AQ99" t="e">
        <f t="shared" si="9"/>
        <v>#N/A</v>
      </c>
      <c r="AR99" s="43">
        <v>18.3333333333333</v>
      </c>
      <c r="AS99">
        <v>150</v>
      </c>
      <c r="AT99">
        <f t="shared" si="17"/>
        <v>150</v>
      </c>
      <c r="AU99">
        <v>117</v>
      </c>
      <c r="AV99" t="b">
        <v>1</v>
      </c>
      <c r="AX99" t="str">
        <f t="shared" si="10"/>
        <v>TRUE</v>
      </c>
      <c r="AY99" t="b">
        <f t="shared" si="11"/>
        <v>1</v>
      </c>
      <c r="AZ99" t="e">
        <f t="shared" si="12"/>
        <v>#N/A</v>
      </c>
    </row>
    <row r="100" spans="1:52" x14ac:dyDescent="0.25">
      <c r="A100" s="1">
        <v>35374456</v>
      </c>
      <c r="B100" s="1" t="s">
        <v>40</v>
      </c>
      <c r="C100" s="1" t="s">
        <v>41</v>
      </c>
      <c r="D100" s="1" t="s">
        <v>32</v>
      </c>
      <c r="E100" s="1" t="s">
        <v>33</v>
      </c>
      <c r="F100" s="1" t="s">
        <v>34</v>
      </c>
      <c r="G100" s="1" t="s">
        <v>35</v>
      </c>
      <c r="H100" s="1" t="s">
        <v>36</v>
      </c>
      <c r="I100" s="1" t="s">
        <v>90</v>
      </c>
      <c r="J100" s="1" t="s">
        <v>52</v>
      </c>
      <c r="K100" s="1">
        <v>39.887058425299998</v>
      </c>
      <c r="L100" s="1">
        <v>-121.6653883274</v>
      </c>
      <c r="M100" s="1" t="s">
        <v>46</v>
      </c>
      <c r="N100" s="78"/>
      <c r="O100" s="17">
        <v>2575</v>
      </c>
      <c r="P100" s="8">
        <v>1.3922629999999999E-3</v>
      </c>
      <c r="Q100" s="78"/>
      <c r="R100" s="11">
        <v>273</v>
      </c>
      <c r="S100" s="12">
        <v>1.0009384171335619E-2</v>
      </c>
      <c r="T100" s="13" t="s">
        <v>50</v>
      </c>
      <c r="U100" s="14">
        <v>1.1478893133051071</v>
      </c>
      <c r="V100" s="15">
        <v>10.189962121212121</v>
      </c>
      <c r="W100" s="16">
        <v>0</v>
      </c>
      <c r="X100" s="16">
        <v>0</v>
      </c>
      <c r="Y100" s="16">
        <v>10.189962121212121</v>
      </c>
      <c r="Z100" s="16">
        <v>0</v>
      </c>
      <c r="AA100" s="16">
        <v>0</v>
      </c>
      <c r="AB100" s="1"/>
      <c r="AC100" s="43" t="e">
        <f>INDEX(WF_Data!$B$2:$B$11172,MATCH('v3 Mitigation Alternatives'!$Q100,WF_Data!$A$2:$A$11172,0))</f>
        <v>#N/A</v>
      </c>
      <c r="AD100" s="43" t="e">
        <f>INDEX(WF_Data!$C$2:$C$11172,MATCH('v3 Mitigation Alternatives'!$Q100,WF_Data!$A$2:$A$11172,0))*11.41</f>
        <v>#N/A</v>
      </c>
      <c r="AE100" s="47" t="e">
        <f t="shared" si="13"/>
        <v>#N/A</v>
      </c>
      <c r="AF100" s="48" t="e">
        <f>$AC100*Cost_Data!$C$3</f>
        <v>#N/A</v>
      </c>
      <c r="AG100" s="48" t="e">
        <f>$AC100*Cost_Data!$C$8/1000</f>
        <v>#N/A</v>
      </c>
      <c r="AH100" s="48" t="e">
        <f>$AC100*Cost_Data!$C$7/1000</f>
        <v>#N/A</v>
      </c>
      <c r="AI100" s="48" t="e">
        <f>-Study_Period*((Cost_Data!$C$7+Cost_Data!$C$8)/1000)*$AC100-$AF100*Generic_Capital_PVRR_Multiplier</f>
        <v>#N/A</v>
      </c>
      <c r="AJ100" s="48" t="e">
        <f t="shared" si="14"/>
        <v>#N/A</v>
      </c>
      <c r="AK100" s="47" t="e">
        <f t="shared" si="15"/>
        <v>#N/A</v>
      </c>
      <c r="AL100" s="48" t="e">
        <f>$AC100*U100*Cost_Data!$B$3</f>
        <v>#N/A</v>
      </c>
      <c r="AM100" s="48" t="e">
        <f>$AC100*U100*Cost_Data!$B$8/1000</f>
        <v>#N/A</v>
      </c>
      <c r="AN100" s="48" t="e">
        <f>$AC100*U100*Cost_Data!$B$7/1000</f>
        <v>#N/A</v>
      </c>
      <c r="AO100" s="48" t="e">
        <f>-Study_Period*((Cost_Data!$B$7+Cost_Data!$B$8)*U100/1000)*$AC100-$AL100*Generic_Capital_PVRR_Multiplier</f>
        <v>#N/A</v>
      </c>
      <c r="AP100" s="48" t="e">
        <f t="shared" si="16"/>
        <v>#N/A</v>
      </c>
      <c r="AQ100" t="e">
        <f t="shared" si="9"/>
        <v>#N/A</v>
      </c>
      <c r="AR100" s="43">
        <v>18.3333333333333</v>
      </c>
      <c r="AS100">
        <v>150</v>
      </c>
      <c r="AT100">
        <f t="shared" si="17"/>
        <v>150</v>
      </c>
      <c r="AU100">
        <v>117</v>
      </c>
      <c r="AV100" t="b">
        <v>1</v>
      </c>
      <c r="AX100" t="str">
        <f t="shared" si="10"/>
        <v>TRUE</v>
      </c>
      <c r="AY100" t="b">
        <f t="shared" si="11"/>
        <v>1</v>
      </c>
      <c r="AZ100" t="e">
        <f t="shared" si="12"/>
        <v>#N/A</v>
      </c>
    </row>
    <row r="101" spans="1:52" x14ac:dyDescent="0.25">
      <c r="A101" s="1">
        <v>35350039</v>
      </c>
      <c r="B101" s="1" t="s">
        <v>61</v>
      </c>
      <c r="C101" s="1" t="s">
        <v>31</v>
      </c>
      <c r="D101" s="1" t="s">
        <v>91</v>
      </c>
      <c r="E101" s="1" t="s">
        <v>92</v>
      </c>
      <c r="F101" s="1" t="s">
        <v>34</v>
      </c>
      <c r="G101" s="1" t="s">
        <v>35</v>
      </c>
      <c r="H101" s="1" t="s">
        <v>36</v>
      </c>
      <c r="I101" s="1" t="s">
        <v>93</v>
      </c>
      <c r="J101" s="1" t="s">
        <v>52</v>
      </c>
      <c r="K101" s="1">
        <v>39.662610458300001</v>
      </c>
      <c r="L101" s="1">
        <v>-121.4005890742</v>
      </c>
      <c r="M101" s="1" t="s">
        <v>46</v>
      </c>
      <c r="N101" s="78"/>
      <c r="O101" s="17">
        <v>1288</v>
      </c>
      <c r="P101" s="8">
        <v>4.0960539999999997E-2</v>
      </c>
      <c r="Q101" s="78"/>
      <c r="R101" s="11">
        <v>267</v>
      </c>
      <c r="S101" s="12">
        <v>1.0152495681704107E-2</v>
      </c>
      <c r="T101" s="13" t="s">
        <v>50</v>
      </c>
      <c r="U101" s="14">
        <v>2.0187430057358142</v>
      </c>
      <c r="V101" s="15">
        <v>6.6287878787878785E-2</v>
      </c>
      <c r="W101" s="16">
        <v>0</v>
      </c>
      <c r="X101" s="16">
        <v>6.6287878787878785E-2</v>
      </c>
      <c r="Y101" s="16">
        <v>0</v>
      </c>
      <c r="Z101" s="16">
        <v>0</v>
      </c>
      <c r="AA101" s="16">
        <v>0</v>
      </c>
      <c r="AB101" s="1"/>
      <c r="AC101" s="43" t="e">
        <f>INDEX(WF_Data!$B$2:$B$11172,MATCH('v3 Mitigation Alternatives'!$Q101,WF_Data!$A$2:$A$11172,0))</f>
        <v>#N/A</v>
      </c>
      <c r="AD101" s="43" t="e">
        <f>INDEX(WF_Data!$C$2:$C$11172,MATCH('v3 Mitigation Alternatives'!$Q101,WF_Data!$A$2:$A$11172,0))*11.41</f>
        <v>#N/A</v>
      </c>
      <c r="AE101" s="47" t="e">
        <f t="shared" si="13"/>
        <v>#N/A</v>
      </c>
      <c r="AF101" s="48" t="e">
        <f>$AC101*Cost_Data!$C$3</f>
        <v>#N/A</v>
      </c>
      <c r="AG101" s="48" t="e">
        <f>$AC101*Cost_Data!$C$8/1000</f>
        <v>#N/A</v>
      </c>
      <c r="AH101" s="48" t="e">
        <f>$AC101*Cost_Data!$C$7/1000</f>
        <v>#N/A</v>
      </c>
      <c r="AI101" s="48" t="e">
        <f>-Study_Period*((Cost_Data!$C$7+Cost_Data!$C$8)/1000)*$AC101-$AF101*Generic_Capital_PVRR_Multiplier</f>
        <v>#N/A</v>
      </c>
      <c r="AJ101" s="48" t="e">
        <f t="shared" si="14"/>
        <v>#N/A</v>
      </c>
      <c r="AK101" s="47" t="e">
        <f t="shared" si="15"/>
        <v>#N/A</v>
      </c>
      <c r="AL101" s="48" t="e">
        <f>$AC101*U101*Cost_Data!$B$3</f>
        <v>#N/A</v>
      </c>
      <c r="AM101" s="48" t="e">
        <f>$AC101*U101*Cost_Data!$B$8/1000</f>
        <v>#N/A</v>
      </c>
      <c r="AN101" s="48" t="e">
        <f>$AC101*U101*Cost_Data!$B$7/1000</f>
        <v>#N/A</v>
      </c>
      <c r="AO101" s="48" t="e">
        <f>-Study_Period*((Cost_Data!$B$7+Cost_Data!$B$8)*U101/1000)*$AC101-$AL101*Generic_Capital_PVRR_Multiplier</f>
        <v>#N/A</v>
      </c>
      <c r="AP101" s="48" t="e">
        <f t="shared" si="16"/>
        <v>#N/A</v>
      </c>
      <c r="AQ101" t="e">
        <f t="shared" si="9"/>
        <v>#N/A</v>
      </c>
      <c r="AR101" s="43">
        <v>15</v>
      </c>
      <c r="AS101">
        <v>135</v>
      </c>
      <c r="AT101">
        <f t="shared" si="17"/>
        <v>135</v>
      </c>
      <c r="AU101">
        <v>0</v>
      </c>
      <c r="AV101" t="s">
        <v>61</v>
      </c>
      <c r="AX101" t="str">
        <f t="shared" si="10"/>
        <v>TRUE</v>
      </c>
      <c r="AY101" t="b">
        <f t="shared" si="11"/>
        <v>1</v>
      </c>
      <c r="AZ101" t="str">
        <f t="shared" si="12"/>
        <v>Underground</v>
      </c>
    </row>
    <row r="102" spans="1:52" x14ac:dyDescent="0.25">
      <c r="A102" s="1">
        <v>35373588</v>
      </c>
      <c r="B102" s="1" t="s">
        <v>40</v>
      </c>
      <c r="C102" s="1" t="s">
        <v>41</v>
      </c>
      <c r="D102" s="1" t="s">
        <v>32</v>
      </c>
      <c r="E102" s="1" t="s">
        <v>33</v>
      </c>
      <c r="F102" s="1" t="s">
        <v>34</v>
      </c>
      <c r="G102" s="1" t="s">
        <v>47</v>
      </c>
      <c r="H102" s="1" t="s">
        <v>36</v>
      </c>
      <c r="I102" s="1" t="s">
        <v>72</v>
      </c>
      <c r="J102" s="1" t="s">
        <v>73</v>
      </c>
      <c r="K102" s="1">
        <v>39.169564506900002</v>
      </c>
      <c r="L102" s="1">
        <v>-120.9929729446</v>
      </c>
      <c r="M102" s="1" t="s">
        <v>46</v>
      </c>
      <c r="N102" s="78"/>
      <c r="O102" s="10">
        <v>1154</v>
      </c>
      <c r="P102" s="8">
        <v>5.2211500000000001E-2</v>
      </c>
      <c r="Q102" s="78"/>
      <c r="R102" s="11">
        <v>266</v>
      </c>
      <c r="S102" s="12">
        <v>1.0207751129785513E-2</v>
      </c>
      <c r="T102" s="13" t="s">
        <v>64</v>
      </c>
      <c r="U102" s="14">
        <v>1.3286660276827349</v>
      </c>
      <c r="V102" s="15">
        <v>9.3100378787878793</v>
      </c>
      <c r="W102" s="16">
        <v>0</v>
      </c>
      <c r="X102" s="16">
        <v>0</v>
      </c>
      <c r="Y102" s="16">
        <v>0</v>
      </c>
      <c r="Z102" s="16">
        <v>0</v>
      </c>
      <c r="AA102" s="16">
        <v>9.3100378787878793</v>
      </c>
      <c r="AB102" s="1"/>
      <c r="AC102" s="43" t="e">
        <f>INDEX(WF_Data!$B$2:$B$11172,MATCH('v3 Mitigation Alternatives'!$Q102,WF_Data!$A$2:$A$11172,0))</f>
        <v>#N/A</v>
      </c>
      <c r="AD102" s="43" t="e">
        <f>INDEX(WF_Data!$C$2:$C$11172,MATCH('v3 Mitigation Alternatives'!$Q102,WF_Data!$A$2:$A$11172,0))*11.41</f>
        <v>#N/A</v>
      </c>
      <c r="AE102" s="47" t="e">
        <f t="shared" si="13"/>
        <v>#N/A</v>
      </c>
      <c r="AF102" s="48" t="e">
        <f>$AC102*Cost_Data!$C$3</f>
        <v>#N/A</v>
      </c>
      <c r="AG102" s="48" t="e">
        <f>$AC102*Cost_Data!$C$8/1000</f>
        <v>#N/A</v>
      </c>
      <c r="AH102" s="48" t="e">
        <f>$AC102*Cost_Data!$C$7/1000</f>
        <v>#N/A</v>
      </c>
      <c r="AI102" s="48" t="e">
        <f>-Study_Period*((Cost_Data!$C$7+Cost_Data!$C$8)/1000)*$AC102-$AF102*Generic_Capital_PVRR_Multiplier</f>
        <v>#N/A</v>
      </c>
      <c r="AJ102" s="48" t="e">
        <f t="shared" si="14"/>
        <v>#N/A</v>
      </c>
      <c r="AK102" s="47" t="e">
        <f t="shared" si="15"/>
        <v>#N/A</v>
      </c>
      <c r="AL102" s="48" t="e">
        <f>$AC102*U102*Cost_Data!$B$3</f>
        <v>#N/A</v>
      </c>
      <c r="AM102" s="48" t="e">
        <f>$AC102*U102*Cost_Data!$B$8/1000</f>
        <v>#N/A</v>
      </c>
      <c r="AN102" s="48" t="e">
        <f>$AC102*U102*Cost_Data!$B$7/1000</f>
        <v>#N/A</v>
      </c>
      <c r="AO102" s="48" t="e">
        <f>-Study_Period*((Cost_Data!$B$7+Cost_Data!$B$8)*U102/1000)*$AC102-$AL102*Generic_Capital_PVRR_Multiplier</f>
        <v>#N/A</v>
      </c>
      <c r="AP102" s="48" t="e">
        <f t="shared" si="16"/>
        <v>#N/A</v>
      </c>
      <c r="AQ102" t="e">
        <f t="shared" si="9"/>
        <v>#N/A</v>
      </c>
      <c r="AR102" s="43">
        <v>3.3333333333333299</v>
      </c>
      <c r="AS102">
        <v>150</v>
      </c>
      <c r="AT102">
        <f t="shared" si="17"/>
        <v>150</v>
      </c>
      <c r="AU102">
        <v>153</v>
      </c>
      <c r="AV102" t="s">
        <v>114</v>
      </c>
      <c r="AW102" t="s">
        <v>348</v>
      </c>
      <c r="AX102" t="str">
        <f t="shared" si="10"/>
        <v>FALSE</v>
      </c>
      <c r="AY102" t="b">
        <f t="shared" si="11"/>
        <v>1</v>
      </c>
      <c r="AZ102" t="e">
        <f t="shared" si="12"/>
        <v>#N/A</v>
      </c>
    </row>
    <row r="103" spans="1:52" x14ac:dyDescent="0.25">
      <c r="A103" s="1">
        <v>35373587</v>
      </c>
      <c r="B103" s="1" t="s">
        <v>40</v>
      </c>
      <c r="C103" s="1" t="s">
        <v>41</v>
      </c>
      <c r="D103" s="1" t="s">
        <v>32</v>
      </c>
      <c r="E103" s="1" t="s">
        <v>33</v>
      </c>
      <c r="F103" s="1" t="s">
        <v>34</v>
      </c>
      <c r="G103" s="1" t="s">
        <v>47</v>
      </c>
      <c r="H103" s="1" t="s">
        <v>36</v>
      </c>
      <c r="I103" s="1" t="s">
        <v>72</v>
      </c>
      <c r="J103" s="1" t="s">
        <v>73</v>
      </c>
      <c r="K103" s="1">
        <v>39.165070792200005</v>
      </c>
      <c r="L103" s="1">
        <v>-120.9879642475</v>
      </c>
      <c r="M103" s="1" t="s">
        <v>46</v>
      </c>
      <c r="N103" s="78"/>
      <c r="O103" s="10">
        <v>1154</v>
      </c>
      <c r="P103" s="8">
        <v>5.2211500000000001E-2</v>
      </c>
      <c r="Q103" s="78"/>
      <c r="R103" s="11">
        <v>266</v>
      </c>
      <c r="S103" s="12">
        <v>1.0207751129785513E-2</v>
      </c>
      <c r="T103" s="13" t="s">
        <v>64</v>
      </c>
      <c r="U103" s="14">
        <v>1.3286660276827349</v>
      </c>
      <c r="V103" s="15">
        <v>9.7799242424242419</v>
      </c>
      <c r="W103" s="16">
        <v>0</v>
      </c>
      <c r="X103" s="16">
        <v>0</v>
      </c>
      <c r="Y103" s="16">
        <v>0</v>
      </c>
      <c r="Z103" s="16">
        <v>9.7799242424242419</v>
      </c>
      <c r="AA103" s="16">
        <v>0</v>
      </c>
      <c r="AB103" s="1"/>
      <c r="AC103" s="43" t="e">
        <f>INDEX(WF_Data!$B$2:$B$11172,MATCH('v3 Mitigation Alternatives'!$Q103,WF_Data!$A$2:$A$11172,0))</f>
        <v>#N/A</v>
      </c>
      <c r="AD103" s="43" t="e">
        <f>INDEX(WF_Data!$C$2:$C$11172,MATCH('v3 Mitigation Alternatives'!$Q103,WF_Data!$A$2:$A$11172,0))*11.41</f>
        <v>#N/A</v>
      </c>
      <c r="AE103" s="47" t="e">
        <f t="shared" si="13"/>
        <v>#N/A</v>
      </c>
      <c r="AF103" s="48" t="e">
        <f>$AC103*Cost_Data!$C$3</f>
        <v>#N/A</v>
      </c>
      <c r="AG103" s="48" t="e">
        <f>$AC103*Cost_Data!$C$8/1000</f>
        <v>#N/A</v>
      </c>
      <c r="AH103" s="48" t="e">
        <f>$AC103*Cost_Data!$C$7/1000</f>
        <v>#N/A</v>
      </c>
      <c r="AI103" s="48" t="e">
        <f>-Study_Period*((Cost_Data!$C$7+Cost_Data!$C$8)/1000)*$AC103-$AF103*Generic_Capital_PVRR_Multiplier</f>
        <v>#N/A</v>
      </c>
      <c r="AJ103" s="48" t="e">
        <f t="shared" si="14"/>
        <v>#N/A</v>
      </c>
      <c r="AK103" s="47" t="e">
        <f t="shared" si="15"/>
        <v>#N/A</v>
      </c>
      <c r="AL103" s="48" t="e">
        <f>$AC103*U103*Cost_Data!$B$3</f>
        <v>#N/A</v>
      </c>
      <c r="AM103" s="48" t="e">
        <f>$AC103*U103*Cost_Data!$B$8/1000</f>
        <v>#N/A</v>
      </c>
      <c r="AN103" s="48" t="e">
        <f>$AC103*U103*Cost_Data!$B$7/1000</f>
        <v>#N/A</v>
      </c>
      <c r="AO103" s="48" t="e">
        <f>-Study_Period*((Cost_Data!$B$7+Cost_Data!$B$8)*U103/1000)*$AC103-$AL103*Generic_Capital_PVRR_Multiplier</f>
        <v>#N/A</v>
      </c>
      <c r="AP103" s="48" t="e">
        <f t="shared" si="16"/>
        <v>#N/A</v>
      </c>
      <c r="AQ103" t="e">
        <f t="shared" si="9"/>
        <v>#N/A</v>
      </c>
      <c r="AR103" s="43">
        <v>3.3333333333333299</v>
      </c>
      <c r="AS103">
        <v>150</v>
      </c>
      <c r="AT103">
        <f t="shared" si="17"/>
        <v>150</v>
      </c>
      <c r="AU103">
        <v>153</v>
      </c>
      <c r="AV103" t="s">
        <v>114</v>
      </c>
      <c r="AW103" t="s">
        <v>348</v>
      </c>
      <c r="AX103" t="str">
        <f t="shared" si="10"/>
        <v>FALSE</v>
      </c>
      <c r="AY103" t="b">
        <f t="shared" si="11"/>
        <v>1</v>
      </c>
      <c r="AZ103" t="e">
        <f t="shared" si="12"/>
        <v>#N/A</v>
      </c>
    </row>
    <row r="104" spans="1:52" x14ac:dyDescent="0.25">
      <c r="A104" s="1">
        <v>35367460</v>
      </c>
      <c r="B104" s="1" t="s">
        <v>40</v>
      </c>
      <c r="C104" s="1" t="s">
        <v>41</v>
      </c>
      <c r="D104" s="1" t="s">
        <v>32</v>
      </c>
      <c r="E104" s="1" t="s">
        <v>33</v>
      </c>
      <c r="F104" s="1" t="s">
        <v>34</v>
      </c>
      <c r="G104" s="1" t="s">
        <v>47</v>
      </c>
      <c r="H104" s="1" t="s">
        <v>36</v>
      </c>
      <c r="I104" s="1" t="s">
        <v>72</v>
      </c>
      <c r="J104" s="1" t="s">
        <v>73</v>
      </c>
      <c r="K104" s="1">
        <v>39.190869801799998</v>
      </c>
      <c r="L104" s="1">
        <v>-120.9998480475</v>
      </c>
      <c r="M104" s="1" t="s">
        <v>46</v>
      </c>
      <c r="N104" s="78"/>
      <c r="O104" s="10">
        <v>1154</v>
      </c>
      <c r="P104" s="8">
        <v>5.2211500000000001E-2</v>
      </c>
      <c r="Q104" s="78"/>
      <c r="R104" s="11">
        <v>266</v>
      </c>
      <c r="S104" s="12">
        <v>1.0207751129785513E-2</v>
      </c>
      <c r="T104" s="13" t="s">
        <v>64</v>
      </c>
      <c r="U104" s="14">
        <v>1.3286660276827349</v>
      </c>
      <c r="V104" s="15">
        <v>12.410037878787879</v>
      </c>
      <c r="W104" s="16">
        <v>0</v>
      </c>
      <c r="X104" s="16">
        <v>0</v>
      </c>
      <c r="Y104" s="16">
        <v>0</v>
      </c>
      <c r="Z104" s="16">
        <v>0</v>
      </c>
      <c r="AA104" s="16">
        <v>12.410037878787879</v>
      </c>
      <c r="AB104" s="1"/>
      <c r="AC104" s="43" t="e">
        <f>INDEX(WF_Data!$B$2:$B$11172,MATCH('v3 Mitigation Alternatives'!$Q104,WF_Data!$A$2:$A$11172,0))</f>
        <v>#N/A</v>
      </c>
      <c r="AD104" s="43" t="e">
        <f>INDEX(WF_Data!$C$2:$C$11172,MATCH('v3 Mitigation Alternatives'!$Q104,WF_Data!$A$2:$A$11172,0))*11.41</f>
        <v>#N/A</v>
      </c>
      <c r="AE104" s="47" t="e">
        <f t="shared" si="13"/>
        <v>#N/A</v>
      </c>
      <c r="AF104" s="48" t="e">
        <f>$AC104*Cost_Data!$C$3</f>
        <v>#N/A</v>
      </c>
      <c r="AG104" s="48" t="e">
        <f>$AC104*Cost_Data!$C$8/1000</f>
        <v>#N/A</v>
      </c>
      <c r="AH104" s="48" t="e">
        <f>$AC104*Cost_Data!$C$7/1000</f>
        <v>#N/A</v>
      </c>
      <c r="AI104" s="48" t="e">
        <f>-Study_Period*((Cost_Data!$C$7+Cost_Data!$C$8)/1000)*$AC104-$AF104*Generic_Capital_PVRR_Multiplier</f>
        <v>#N/A</v>
      </c>
      <c r="AJ104" s="48" t="e">
        <f t="shared" si="14"/>
        <v>#N/A</v>
      </c>
      <c r="AK104" s="47" t="e">
        <f t="shared" si="15"/>
        <v>#N/A</v>
      </c>
      <c r="AL104" s="48" t="e">
        <f>$AC104*U104*Cost_Data!$B$3</f>
        <v>#N/A</v>
      </c>
      <c r="AM104" s="48" t="e">
        <f>$AC104*U104*Cost_Data!$B$8/1000</f>
        <v>#N/A</v>
      </c>
      <c r="AN104" s="48" t="e">
        <f>$AC104*U104*Cost_Data!$B$7/1000</f>
        <v>#N/A</v>
      </c>
      <c r="AO104" s="48" t="e">
        <f>-Study_Period*((Cost_Data!$B$7+Cost_Data!$B$8)*U104/1000)*$AC104-$AL104*Generic_Capital_PVRR_Multiplier</f>
        <v>#N/A</v>
      </c>
      <c r="AP104" s="48" t="e">
        <f t="shared" si="16"/>
        <v>#N/A</v>
      </c>
      <c r="AQ104" t="e">
        <f t="shared" si="9"/>
        <v>#N/A</v>
      </c>
      <c r="AR104" s="43">
        <v>3.3333333333333299</v>
      </c>
      <c r="AS104">
        <v>150</v>
      </c>
      <c r="AT104">
        <f t="shared" si="17"/>
        <v>150</v>
      </c>
      <c r="AU104">
        <v>153</v>
      </c>
      <c r="AV104" t="s">
        <v>114</v>
      </c>
      <c r="AW104" t="s">
        <v>348</v>
      </c>
      <c r="AX104" t="str">
        <f t="shared" si="10"/>
        <v>FALSE</v>
      </c>
      <c r="AY104" t="b">
        <f t="shared" si="11"/>
        <v>1</v>
      </c>
      <c r="AZ104" t="e">
        <f t="shared" si="12"/>
        <v>#N/A</v>
      </c>
    </row>
    <row r="105" spans="1:52" x14ac:dyDescent="0.25">
      <c r="A105" s="1">
        <v>35373706</v>
      </c>
      <c r="B105" s="1" t="s">
        <v>40</v>
      </c>
      <c r="C105" s="1" t="s">
        <v>41</v>
      </c>
      <c r="D105" s="1" t="s">
        <v>32</v>
      </c>
      <c r="E105" s="1" t="s">
        <v>33</v>
      </c>
      <c r="F105" s="1" t="s">
        <v>34</v>
      </c>
      <c r="G105" s="1" t="s">
        <v>80</v>
      </c>
      <c r="H105" s="1" t="s">
        <v>55</v>
      </c>
      <c r="I105" s="1" t="s">
        <v>94</v>
      </c>
      <c r="J105" s="1" t="s">
        <v>95</v>
      </c>
      <c r="K105" s="1">
        <v>38.489376068115234</v>
      </c>
      <c r="L105" s="1">
        <v>-120.52548217773438</v>
      </c>
      <c r="M105" s="1" t="s">
        <v>46</v>
      </c>
      <c r="N105" s="78"/>
      <c r="O105" s="17">
        <v>2293</v>
      </c>
      <c r="P105" s="8">
        <v>3.5257600000000002E-3</v>
      </c>
      <c r="Q105" s="78"/>
      <c r="R105" s="11">
        <v>256</v>
      </c>
      <c r="S105" s="12">
        <v>1.0529662309811843E-2</v>
      </c>
      <c r="T105" s="13" t="s">
        <v>50</v>
      </c>
      <c r="U105" s="14">
        <v>1.0208298721727691</v>
      </c>
      <c r="V105" s="15">
        <v>12.45</v>
      </c>
      <c r="W105" s="16">
        <v>0</v>
      </c>
      <c r="X105" s="16">
        <v>0</v>
      </c>
      <c r="Y105" s="16">
        <v>0</v>
      </c>
      <c r="Z105" s="16">
        <v>0</v>
      </c>
      <c r="AA105" s="16">
        <v>12.45</v>
      </c>
      <c r="AB105" s="1"/>
      <c r="AC105" s="43" t="e">
        <f>INDEX(WF_Data!$B$2:$B$11172,MATCH('v3 Mitigation Alternatives'!$Q105,WF_Data!$A$2:$A$11172,0))</f>
        <v>#N/A</v>
      </c>
      <c r="AD105" s="43" t="e">
        <f>INDEX(WF_Data!$C$2:$C$11172,MATCH('v3 Mitigation Alternatives'!$Q105,WF_Data!$A$2:$A$11172,0))*11.41</f>
        <v>#N/A</v>
      </c>
      <c r="AE105" s="47" t="e">
        <f t="shared" si="13"/>
        <v>#N/A</v>
      </c>
      <c r="AF105" s="48" t="e">
        <f>$AC105*Cost_Data!$C$3</f>
        <v>#N/A</v>
      </c>
      <c r="AG105" s="48" t="e">
        <f>$AC105*Cost_Data!$C$8/1000</f>
        <v>#N/A</v>
      </c>
      <c r="AH105" s="48" t="e">
        <f>$AC105*Cost_Data!$C$7/1000</f>
        <v>#N/A</v>
      </c>
      <c r="AI105" s="48" t="e">
        <f>-Study_Period*((Cost_Data!$C$7+Cost_Data!$C$8)/1000)*$AC105-$AF105*Generic_Capital_PVRR_Multiplier</f>
        <v>#N/A</v>
      </c>
      <c r="AJ105" s="48" t="e">
        <f t="shared" si="14"/>
        <v>#N/A</v>
      </c>
      <c r="AK105" s="47" t="e">
        <f t="shared" si="15"/>
        <v>#N/A</v>
      </c>
      <c r="AL105" s="48" t="e">
        <f>$AC105*U105*Cost_Data!$B$3</f>
        <v>#N/A</v>
      </c>
      <c r="AM105" s="48" t="e">
        <f>$AC105*U105*Cost_Data!$B$8/1000</f>
        <v>#N/A</v>
      </c>
      <c r="AN105" s="48" t="e">
        <f>$AC105*U105*Cost_Data!$B$7/1000</f>
        <v>#N/A</v>
      </c>
      <c r="AO105" s="48" t="e">
        <f>-Study_Period*((Cost_Data!$B$7+Cost_Data!$B$8)*U105/1000)*$AC105-$AL105*Generic_Capital_PVRR_Multiplier</f>
        <v>#N/A</v>
      </c>
      <c r="AP105" s="48" t="e">
        <f t="shared" si="16"/>
        <v>#N/A</v>
      </c>
      <c r="AQ105" t="e">
        <f t="shared" si="9"/>
        <v>#N/A</v>
      </c>
      <c r="AR105" s="43">
        <v>8.3333333333333304</v>
      </c>
      <c r="AS105">
        <v>150</v>
      </c>
      <c r="AT105">
        <f t="shared" si="17"/>
        <v>150</v>
      </c>
      <c r="AU105">
        <v>477</v>
      </c>
      <c r="AV105" t="s">
        <v>114</v>
      </c>
      <c r="AW105" t="s">
        <v>348</v>
      </c>
      <c r="AX105" t="str">
        <f t="shared" si="10"/>
        <v>FALSE</v>
      </c>
      <c r="AY105" t="b">
        <f t="shared" si="11"/>
        <v>1</v>
      </c>
      <c r="AZ105" t="e">
        <f t="shared" si="12"/>
        <v>#N/A</v>
      </c>
    </row>
    <row r="106" spans="1:52" x14ac:dyDescent="0.25">
      <c r="A106" s="1">
        <v>35367522</v>
      </c>
      <c r="B106" s="1" t="s">
        <v>40</v>
      </c>
      <c r="C106" s="1" t="s">
        <v>41</v>
      </c>
      <c r="D106" s="1" t="s">
        <v>32</v>
      </c>
      <c r="E106" s="1" t="s">
        <v>33</v>
      </c>
      <c r="F106" s="1" t="s">
        <v>34</v>
      </c>
      <c r="G106" s="1" t="s">
        <v>80</v>
      </c>
      <c r="H106" s="1" t="s">
        <v>55</v>
      </c>
      <c r="I106" s="1" t="s">
        <v>94</v>
      </c>
      <c r="J106" s="1" t="s">
        <v>95</v>
      </c>
      <c r="K106" s="1">
        <v>38.486839294433594</v>
      </c>
      <c r="L106" s="1">
        <v>-120.52299499511719</v>
      </c>
      <c r="M106" s="1" t="s">
        <v>46</v>
      </c>
      <c r="N106" s="78"/>
      <c r="O106" s="17">
        <v>2293</v>
      </c>
      <c r="P106" s="8">
        <v>3.5257600000000002E-3</v>
      </c>
      <c r="Q106" s="78"/>
      <c r="R106" s="11">
        <v>256</v>
      </c>
      <c r="S106" s="12">
        <v>1.0529662309811843E-2</v>
      </c>
      <c r="T106" s="13" t="s">
        <v>50</v>
      </c>
      <c r="U106" s="14">
        <v>1.0208298721727691</v>
      </c>
      <c r="V106" s="15">
        <v>12.089962121212121</v>
      </c>
      <c r="W106" s="16">
        <v>0</v>
      </c>
      <c r="X106" s="16">
        <v>0</v>
      </c>
      <c r="Y106" s="16">
        <v>0</v>
      </c>
      <c r="Z106" s="16">
        <v>12.089962121212121</v>
      </c>
      <c r="AA106" s="16">
        <v>0</v>
      </c>
      <c r="AB106" s="1"/>
      <c r="AC106" s="43" t="e">
        <f>INDEX(WF_Data!$B$2:$B$11172,MATCH('v3 Mitigation Alternatives'!$Q106,WF_Data!$A$2:$A$11172,0))</f>
        <v>#N/A</v>
      </c>
      <c r="AD106" s="43" t="e">
        <f>INDEX(WF_Data!$C$2:$C$11172,MATCH('v3 Mitigation Alternatives'!$Q106,WF_Data!$A$2:$A$11172,0))*11.41</f>
        <v>#N/A</v>
      </c>
      <c r="AE106" s="47" t="e">
        <f t="shared" si="13"/>
        <v>#N/A</v>
      </c>
      <c r="AF106" s="48" t="e">
        <f>$AC106*Cost_Data!$C$3</f>
        <v>#N/A</v>
      </c>
      <c r="AG106" s="48" t="e">
        <f>$AC106*Cost_Data!$C$8/1000</f>
        <v>#N/A</v>
      </c>
      <c r="AH106" s="48" t="e">
        <f>$AC106*Cost_Data!$C$7/1000</f>
        <v>#N/A</v>
      </c>
      <c r="AI106" s="48" t="e">
        <f>-Study_Period*((Cost_Data!$C$7+Cost_Data!$C$8)/1000)*$AC106-$AF106*Generic_Capital_PVRR_Multiplier</f>
        <v>#N/A</v>
      </c>
      <c r="AJ106" s="48" t="e">
        <f t="shared" si="14"/>
        <v>#N/A</v>
      </c>
      <c r="AK106" s="47" t="e">
        <f t="shared" si="15"/>
        <v>#N/A</v>
      </c>
      <c r="AL106" s="48" t="e">
        <f>$AC106*U106*Cost_Data!$B$3</f>
        <v>#N/A</v>
      </c>
      <c r="AM106" s="48" t="e">
        <f>$AC106*U106*Cost_Data!$B$8/1000</f>
        <v>#N/A</v>
      </c>
      <c r="AN106" s="48" t="e">
        <f>$AC106*U106*Cost_Data!$B$7/1000</f>
        <v>#N/A</v>
      </c>
      <c r="AO106" s="48" t="e">
        <f>-Study_Period*((Cost_Data!$B$7+Cost_Data!$B$8)*U106/1000)*$AC106-$AL106*Generic_Capital_PVRR_Multiplier</f>
        <v>#N/A</v>
      </c>
      <c r="AP106" s="48" t="e">
        <f t="shared" si="16"/>
        <v>#N/A</v>
      </c>
      <c r="AQ106" t="e">
        <f t="shared" si="9"/>
        <v>#N/A</v>
      </c>
      <c r="AR106" s="43">
        <v>8.3333333333333304</v>
      </c>
      <c r="AS106">
        <v>150</v>
      </c>
      <c r="AT106">
        <f t="shared" si="17"/>
        <v>150</v>
      </c>
      <c r="AU106">
        <v>477</v>
      </c>
      <c r="AV106" t="s">
        <v>114</v>
      </c>
      <c r="AW106" t="s">
        <v>348</v>
      </c>
      <c r="AX106" t="str">
        <f t="shared" si="10"/>
        <v>FALSE</v>
      </c>
      <c r="AY106" t="b">
        <f t="shared" si="11"/>
        <v>1</v>
      </c>
      <c r="AZ106" t="e">
        <f t="shared" si="12"/>
        <v>#N/A</v>
      </c>
    </row>
    <row r="107" spans="1:52" x14ac:dyDescent="0.25">
      <c r="A107" s="1">
        <v>35397961</v>
      </c>
      <c r="B107" s="1" t="s">
        <v>40</v>
      </c>
      <c r="C107" s="1" t="s">
        <v>41</v>
      </c>
      <c r="D107" s="1" t="s">
        <v>32</v>
      </c>
      <c r="E107" s="1" t="s">
        <v>33</v>
      </c>
      <c r="F107" s="1" t="s">
        <v>34</v>
      </c>
      <c r="G107" s="1" t="s">
        <v>74</v>
      </c>
      <c r="H107" s="1" t="s">
        <v>43</v>
      </c>
      <c r="I107" s="1" t="s">
        <v>76</v>
      </c>
      <c r="J107" s="1" t="s">
        <v>76</v>
      </c>
      <c r="K107" s="1">
        <v>38.346454301000001</v>
      </c>
      <c r="L107" s="1">
        <v>-122.41934618160001</v>
      </c>
      <c r="M107" s="1" t="s">
        <v>46</v>
      </c>
      <c r="N107" s="78"/>
      <c r="O107" s="17">
        <v>1224</v>
      </c>
      <c r="P107" s="8">
        <v>4.6077319999999998E-2</v>
      </c>
      <c r="Q107" s="78"/>
      <c r="R107" s="11">
        <v>255</v>
      </c>
      <c r="S107" s="12">
        <v>1.0548934051181343E-2</v>
      </c>
      <c r="T107" s="13" t="s">
        <v>50</v>
      </c>
      <c r="U107" s="14">
        <v>1.2610820537397833</v>
      </c>
      <c r="V107" s="15">
        <v>1.161</v>
      </c>
      <c r="W107" s="16">
        <v>0</v>
      </c>
      <c r="X107" s="16">
        <v>0</v>
      </c>
      <c r="Y107" s="16">
        <v>1.161</v>
      </c>
      <c r="Z107" s="16">
        <v>0</v>
      </c>
      <c r="AA107" s="16">
        <v>0</v>
      </c>
      <c r="AB107" s="1"/>
      <c r="AC107" s="43" t="e">
        <f>INDEX(WF_Data!$B$2:$B$11172,MATCH('v3 Mitigation Alternatives'!$Q107,WF_Data!$A$2:$A$11172,0))</f>
        <v>#N/A</v>
      </c>
      <c r="AD107" s="43" t="e">
        <f>INDEX(WF_Data!$C$2:$C$11172,MATCH('v3 Mitigation Alternatives'!$Q107,WF_Data!$A$2:$A$11172,0))*11.41</f>
        <v>#N/A</v>
      </c>
      <c r="AE107" s="47" t="e">
        <f t="shared" si="13"/>
        <v>#N/A</v>
      </c>
      <c r="AF107" s="48" t="e">
        <f>$AC107*Cost_Data!$C$3</f>
        <v>#N/A</v>
      </c>
      <c r="AG107" s="48" t="e">
        <f>$AC107*Cost_Data!$C$8/1000</f>
        <v>#N/A</v>
      </c>
      <c r="AH107" s="48" t="e">
        <f>$AC107*Cost_Data!$C$7/1000</f>
        <v>#N/A</v>
      </c>
      <c r="AI107" s="48" t="e">
        <f>-Study_Period*((Cost_Data!$C$7+Cost_Data!$C$8)/1000)*$AC107-$AF107*Generic_Capital_PVRR_Multiplier</f>
        <v>#N/A</v>
      </c>
      <c r="AJ107" s="48" t="e">
        <f t="shared" si="14"/>
        <v>#N/A</v>
      </c>
      <c r="AK107" s="47" t="e">
        <f t="shared" si="15"/>
        <v>#N/A</v>
      </c>
      <c r="AL107" s="48" t="e">
        <f>$AC107*U107*Cost_Data!$B$3</f>
        <v>#N/A</v>
      </c>
      <c r="AM107" s="48" t="e">
        <f>$AC107*U107*Cost_Data!$B$8/1000</f>
        <v>#N/A</v>
      </c>
      <c r="AN107" s="48" t="e">
        <f>$AC107*U107*Cost_Data!$B$7/1000</f>
        <v>#N/A</v>
      </c>
      <c r="AO107" s="48" t="e">
        <f>-Study_Period*((Cost_Data!$B$7+Cost_Data!$B$8)*U107/1000)*$AC107-$AL107*Generic_Capital_PVRR_Multiplier</f>
        <v>#N/A</v>
      </c>
      <c r="AP107" s="48" t="e">
        <f t="shared" si="16"/>
        <v>#N/A</v>
      </c>
      <c r="AQ107" t="e">
        <f t="shared" si="9"/>
        <v>#N/A</v>
      </c>
      <c r="AR107" s="43">
        <v>15</v>
      </c>
      <c r="AS107">
        <v>120</v>
      </c>
      <c r="AT107">
        <f t="shared" si="17"/>
        <v>120</v>
      </c>
      <c r="AU107">
        <v>0</v>
      </c>
      <c r="AV107" t="b">
        <v>1</v>
      </c>
      <c r="AX107" t="str">
        <f t="shared" si="10"/>
        <v>TRUE</v>
      </c>
      <c r="AY107" t="b">
        <f t="shared" si="11"/>
        <v>1</v>
      </c>
      <c r="AZ107" t="e">
        <f t="shared" si="12"/>
        <v>#N/A</v>
      </c>
    </row>
    <row r="108" spans="1:52" x14ac:dyDescent="0.25">
      <c r="A108" s="1">
        <v>35397960</v>
      </c>
      <c r="B108" s="1" t="s">
        <v>40</v>
      </c>
      <c r="C108" s="1" t="s">
        <v>41</v>
      </c>
      <c r="D108" s="1" t="s">
        <v>32</v>
      </c>
      <c r="E108" s="1" t="s">
        <v>33</v>
      </c>
      <c r="F108" s="1" t="s">
        <v>34</v>
      </c>
      <c r="G108" s="1" t="s">
        <v>74</v>
      </c>
      <c r="H108" s="1" t="s">
        <v>43</v>
      </c>
      <c r="I108" s="1" t="s">
        <v>76</v>
      </c>
      <c r="J108" s="1" t="s">
        <v>76</v>
      </c>
      <c r="K108" s="1">
        <v>38.344102896700001</v>
      </c>
      <c r="L108" s="1">
        <v>-122.40998698670001</v>
      </c>
      <c r="M108" s="1" t="s">
        <v>46</v>
      </c>
      <c r="N108" s="78"/>
      <c r="O108" s="17">
        <v>1224</v>
      </c>
      <c r="P108" s="8">
        <v>4.6077319999999998E-2</v>
      </c>
      <c r="Q108" s="78"/>
      <c r="R108" s="11">
        <v>255</v>
      </c>
      <c r="S108" s="12">
        <v>1.0548934051181343E-2</v>
      </c>
      <c r="T108" s="13" t="s">
        <v>50</v>
      </c>
      <c r="U108" s="14">
        <v>1.2610820537397833</v>
      </c>
      <c r="V108" s="15">
        <v>2.222</v>
      </c>
      <c r="W108" s="16">
        <v>0</v>
      </c>
      <c r="X108" s="16">
        <v>0</v>
      </c>
      <c r="Y108" s="16">
        <v>2.222</v>
      </c>
      <c r="Z108" s="16">
        <v>0</v>
      </c>
      <c r="AA108" s="16">
        <v>0</v>
      </c>
      <c r="AB108" s="1"/>
      <c r="AC108" s="43" t="e">
        <f>INDEX(WF_Data!$B$2:$B$11172,MATCH('v3 Mitigation Alternatives'!$Q108,WF_Data!$A$2:$A$11172,0))</f>
        <v>#N/A</v>
      </c>
      <c r="AD108" s="43" t="e">
        <f>INDEX(WF_Data!$C$2:$C$11172,MATCH('v3 Mitigation Alternatives'!$Q108,WF_Data!$A$2:$A$11172,0))*11.41</f>
        <v>#N/A</v>
      </c>
      <c r="AE108" s="47" t="e">
        <f t="shared" si="13"/>
        <v>#N/A</v>
      </c>
      <c r="AF108" s="48" t="e">
        <f>$AC108*Cost_Data!$C$3</f>
        <v>#N/A</v>
      </c>
      <c r="AG108" s="48" t="e">
        <f>$AC108*Cost_Data!$C$8/1000</f>
        <v>#N/A</v>
      </c>
      <c r="AH108" s="48" t="e">
        <f>$AC108*Cost_Data!$C$7/1000</f>
        <v>#N/A</v>
      </c>
      <c r="AI108" s="48" t="e">
        <f>-Study_Period*((Cost_Data!$C$7+Cost_Data!$C$8)/1000)*$AC108-$AF108*Generic_Capital_PVRR_Multiplier</f>
        <v>#N/A</v>
      </c>
      <c r="AJ108" s="48" t="e">
        <f t="shared" si="14"/>
        <v>#N/A</v>
      </c>
      <c r="AK108" s="47" t="e">
        <f t="shared" si="15"/>
        <v>#N/A</v>
      </c>
      <c r="AL108" s="48" t="e">
        <f>$AC108*U108*Cost_Data!$B$3</f>
        <v>#N/A</v>
      </c>
      <c r="AM108" s="48" t="e">
        <f>$AC108*U108*Cost_Data!$B$8/1000</f>
        <v>#N/A</v>
      </c>
      <c r="AN108" s="48" t="e">
        <f>$AC108*U108*Cost_Data!$B$7/1000</f>
        <v>#N/A</v>
      </c>
      <c r="AO108" s="48" t="e">
        <f>-Study_Period*((Cost_Data!$B$7+Cost_Data!$B$8)*U108/1000)*$AC108-$AL108*Generic_Capital_PVRR_Multiplier</f>
        <v>#N/A</v>
      </c>
      <c r="AP108" s="48" t="e">
        <f t="shared" si="16"/>
        <v>#N/A</v>
      </c>
      <c r="AQ108" t="e">
        <f t="shared" si="9"/>
        <v>#N/A</v>
      </c>
      <c r="AR108" s="43">
        <v>15</v>
      </c>
      <c r="AS108">
        <v>120</v>
      </c>
      <c r="AT108">
        <f t="shared" si="17"/>
        <v>120</v>
      </c>
      <c r="AU108">
        <v>0</v>
      </c>
      <c r="AV108" t="b">
        <v>1</v>
      </c>
      <c r="AX108" t="str">
        <f t="shared" si="10"/>
        <v>TRUE</v>
      </c>
      <c r="AY108" t="b">
        <f t="shared" si="11"/>
        <v>1</v>
      </c>
      <c r="AZ108" t="e">
        <f t="shared" si="12"/>
        <v>#N/A</v>
      </c>
    </row>
    <row r="109" spans="1:52" x14ac:dyDescent="0.25">
      <c r="A109" s="1">
        <v>35396905</v>
      </c>
      <c r="B109" s="1" t="s">
        <v>40</v>
      </c>
      <c r="C109" s="1" t="s">
        <v>41</v>
      </c>
      <c r="D109" s="1" t="s">
        <v>32</v>
      </c>
      <c r="E109" s="1" t="s">
        <v>33</v>
      </c>
      <c r="F109" s="1" t="s">
        <v>34</v>
      </c>
      <c r="G109" s="1" t="s">
        <v>74</v>
      </c>
      <c r="H109" s="1" t="s">
        <v>43</v>
      </c>
      <c r="I109" s="1" t="s">
        <v>76</v>
      </c>
      <c r="J109" s="1" t="s">
        <v>76</v>
      </c>
      <c r="K109" s="1">
        <v>38.392950099399997</v>
      </c>
      <c r="L109" s="1">
        <v>-122.4420956779</v>
      </c>
      <c r="M109" s="1" t="s">
        <v>46</v>
      </c>
      <c r="N109" s="78"/>
      <c r="O109" s="17">
        <v>1224</v>
      </c>
      <c r="P109" s="8">
        <v>4.6077319999999998E-2</v>
      </c>
      <c r="Q109" s="78"/>
      <c r="R109" s="11">
        <v>255</v>
      </c>
      <c r="S109" s="12">
        <v>1.0548934051181343E-2</v>
      </c>
      <c r="T109" s="13" t="s">
        <v>50</v>
      </c>
      <c r="U109" s="14">
        <v>1.2610820537397833</v>
      </c>
      <c r="V109" s="15">
        <v>0.48099999999999998</v>
      </c>
      <c r="W109" s="16">
        <v>0</v>
      </c>
      <c r="X109" s="16">
        <v>0</v>
      </c>
      <c r="Y109" s="16">
        <v>0</v>
      </c>
      <c r="Z109" s="16">
        <v>0.48099999999999998</v>
      </c>
      <c r="AA109" s="16">
        <v>0</v>
      </c>
      <c r="AB109" s="1"/>
      <c r="AC109" s="43" t="e">
        <f>INDEX(WF_Data!$B$2:$B$11172,MATCH('v3 Mitigation Alternatives'!$Q109,WF_Data!$A$2:$A$11172,0))</f>
        <v>#N/A</v>
      </c>
      <c r="AD109" s="43" t="e">
        <f>INDEX(WF_Data!$C$2:$C$11172,MATCH('v3 Mitigation Alternatives'!$Q109,WF_Data!$A$2:$A$11172,0))*11.41</f>
        <v>#N/A</v>
      </c>
      <c r="AE109" s="47" t="e">
        <f t="shared" si="13"/>
        <v>#N/A</v>
      </c>
      <c r="AF109" s="48" t="e">
        <f>$AC109*Cost_Data!$C$3</f>
        <v>#N/A</v>
      </c>
      <c r="AG109" s="48" t="e">
        <f>$AC109*Cost_Data!$C$8/1000</f>
        <v>#N/A</v>
      </c>
      <c r="AH109" s="48" t="e">
        <f>$AC109*Cost_Data!$C$7/1000</f>
        <v>#N/A</v>
      </c>
      <c r="AI109" s="48" t="e">
        <f>-Study_Period*((Cost_Data!$C$7+Cost_Data!$C$8)/1000)*$AC109-$AF109*Generic_Capital_PVRR_Multiplier</f>
        <v>#N/A</v>
      </c>
      <c r="AJ109" s="48" t="e">
        <f t="shared" si="14"/>
        <v>#N/A</v>
      </c>
      <c r="AK109" s="47" t="e">
        <f t="shared" si="15"/>
        <v>#N/A</v>
      </c>
      <c r="AL109" s="48" t="e">
        <f>$AC109*U109*Cost_Data!$B$3</f>
        <v>#N/A</v>
      </c>
      <c r="AM109" s="48" t="e">
        <f>$AC109*U109*Cost_Data!$B$8/1000</f>
        <v>#N/A</v>
      </c>
      <c r="AN109" s="48" t="e">
        <f>$AC109*U109*Cost_Data!$B$7/1000</f>
        <v>#N/A</v>
      </c>
      <c r="AO109" s="48" t="e">
        <f>-Study_Period*((Cost_Data!$B$7+Cost_Data!$B$8)*U109/1000)*$AC109-$AL109*Generic_Capital_PVRR_Multiplier</f>
        <v>#N/A</v>
      </c>
      <c r="AP109" s="48" t="e">
        <f t="shared" si="16"/>
        <v>#N/A</v>
      </c>
      <c r="AQ109" t="e">
        <f t="shared" si="9"/>
        <v>#N/A</v>
      </c>
      <c r="AR109" s="43">
        <v>15</v>
      </c>
      <c r="AS109">
        <v>120</v>
      </c>
      <c r="AT109">
        <f t="shared" si="17"/>
        <v>120</v>
      </c>
      <c r="AU109">
        <v>0</v>
      </c>
      <c r="AV109" t="b">
        <v>1</v>
      </c>
      <c r="AX109" t="str">
        <f t="shared" si="10"/>
        <v>TRUE</v>
      </c>
      <c r="AY109" t="b">
        <f t="shared" si="11"/>
        <v>1</v>
      </c>
      <c r="AZ109" t="e">
        <f t="shared" si="12"/>
        <v>#N/A</v>
      </c>
    </row>
    <row r="110" spans="1:52" x14ac:dyDescent="0.25">
      <c r="A110" s="1">
        <v>35396904</v>
      </c>
      <c r="B110" s="1" t="s">
        <v>40</v>
      </c>
      <c r="C110" s="1" t="s">
        <v>41</v>
      </c>
      <c r="D110" s="1" t="s">
        <v>32</v>
      </c>
      <c r="E110" s="1" t="s">
        <v>33</v>
      </c>
      <c r="F110" s="1" t="s">
        <v>34</v>
      </c>
      <c r="G110" s="1" t="s">
        <v>74</v>
      </c>
      <c r="H110" s="1" t="s">
        <v>43</v>
      </c>
      <c r="I110" s="1" t="s">
        <v>76</v>
      </c>
      <c r="J110" s="1" t="s">
        <v>76</v>
      </c>
      <c r="K110" s="1">
        <v>38.390903207800001</v>
      </c>
      <c r="L110" s="1">
        <v>-122.43869657330001</v>
      </c>
      <c r="M110" s="1" t="s">
        <v>46</v>
      </c>
      <c r="N110" s="78"/>
      <c r="O110" s="17">
        <v>1224</v>
      </c>
      <c r="P110" s="8">
        <v>4.6077319999999998E-2</v>
      </c>
      <c r="Q110" s="78"/>
      <c r="R110" s="11">
        <v>255</v>
      </c>
      <c r="S110" s="12">
        <v>1.0548934051181343E-2</v>
      </c>
      <c r="T110" s="13" t="s">
        <v>50</v>
      </c>
      <c r="U110" s="14">
        <v>1.2610820537397833</v>
      </c>
      <c r="V110" s="15">
        <v>0.84799999999999998</v>
      </c>
      <c r="W110" s="16">
        <v>0</v>
      </c>
      <c r="X110" s="16">
        <v>0</v>
      </c>
      <c r="Y110" s="16">
        <v>0</v>
      </c>
      <c r="Z110" s="16">
        <v>0.84799999999999998</v>
      </c>
      <c r="AA110" s="16">
        <v>0</v>
      </c>
      <c r="AB110" s="1"/>
      <c r="AC110" s="43" t="e">
        <f>INDEX(WF_Data!$B$2:$B$11172,MATCH('v3 Mitigation Alternatives'!$Q110,WF_Data!$A$2:$A$11172,0))</f>
        <v>#N/A</v>
      </c>
      <c r="AD110" s="43" t="e">
        <f>INDEX(WF_Data!$C$2:$C$11172,MATCH('v3 Mitigation Alternatives'!$Q110,WF_Data!$A$2:$A$11172,0))*11.41</f>
        <v>#N/A</v>
      </c>
      <c r="AE110" s="47" t="e">
        <f t="shared" si="13"/>
        <v>#N/A</v>
      </c>
      <c r="AF110" s="48" t="e">
        <f>$AC110*Cost_Data!$C$3</f>
        <v>#N/A</v>
      </c>
      <c r="AG110" s="48" t="e">
        <f>$AC110*Cost_Data!$C$8/1000</f>
        <v>#N/A</v>
      </c>
      <c r="AH110" s="48" t="e">
        <f>$AC110*Cost_Data!$C$7/1000</f>
        <v>#N/A</v>
      </c>
      <c r="AI110" s="48" t="e">
        <f>-Study_Period*((Cost_Data!$C$7+Cost_Data!$C$8)/1000)*$AC110-$AF110*Generic_Capital_PVRR_Multiplier</f>
        <v>#N/A</v>
      </c>
      <c r="AJ110" s="48" t="e">
        <f t="shared" si="14"/>
        <v>#N/A</v>
      </c>
      <c r="AK110" s="47" t="e">
        <f t="shared" si="15"/>
        <v>#N/A</v>
      </c>
      <c r="AL110" s="48" t="e">
        <f>$AC110*U110*Cost_Data!$B$3</f>
        <v>#N/A</v>
      </c>
      <c r="AM110" s="48" t="e">
        <f>$AC110*U110*Cost_Data!$B$8/1000</f>
        <v>#N/A</v>
      </c>
      <c r="AN110" s="48" t="e">
        <f>$AC110*U110*Cost_Data!$B$7/1000</f>
        <v>#N/A</v>
      </c>
      <c r="AO110" s="48" t="e">
        <f>-Study_Period*((Cost_Data!$B$7+Cost_Data!$B$8)*U110/1000)*$AC110-$AL110*Generic_Capital_PVRR_Multiplier</f>
        <v>#N/A</v>
      </c>
      <c r="AP110" s="48" t="e">
        <f t="shared" si="16"/>
        <v>#N/A</v>
      </c>
      <c r="AQ110" t="e">
        <f t="shared" si="9"/>
        <v>#N/A</v>
      </c>
      <c r="AR110" s="43">
        <v>15</v>
      </c>
      <c r="AS110">
        <v>120</v>
      </c>
      <c r="AT110">
        <f t="shared" si="17"/>
        <v>120</v>
      </c>
      <c r="AU110">
        <v>0</v>
      </c>
      <c r="AV110" t="b">
        <v>1</v>
      </c>
      <c r="AX110" t="str">
        <f t="shared" si="10"/>
        <v>TRUE</v>
      </c>
      <c r="AY110" t="b">
        <f t="shared" si="11"/>
        <v>1</v>
      </c>
      <c r="AZ110" t="e">
        <f t="shared" si="12"/>
        <v>#N/A</v>
      </c>
    </row>
    <row r="111" spans="1:52" x14ac:dyDescent="0.25">
      <c r="A111" s="1">
        <v>35396903</v>
      </c>
      <c r="B111" s="1" t="s">
        <v>40</v>
      </c>
      <c r="C111" s="1" t="s">
        <v>41</v>
      </c>
      <c r="D111" s="1" t="s">
        <v>32</v>
      </c>
      <c r="E111" s="1" t="s">
        <v>33</v>
      </c>
      <c r="F111" s="1" t="s">
        <v>34</v>
      </c>
      <c r="G111" s="1" t="s">
        <v>74</v>
      </c>
      <c r="H111" s="1" t="s">
        <v>43</v>
      </c>
      <c r="I111" s="1" t="s">
        <v>76</v>
      </c>
      <c r="J111" s="1" t="s">
        <v>76</v>
      </c>
      <c r="K111" s="1">
        <v>38.390463412000003</v>
      </c>
      <c r="L111" s="1">
        <v>-122.4380499924</v>
      </c>
      <c r="M111" s="1" t="s">
        <v>46</v>
      </c>
      <c r="N111" s="78"/>
      <c r="O111" s="17">
        <v>1224</v>
      </c>
      <c r="P111" s="8">
        <v>4.6077319999999998E-2</v>
      </c>
      <c r="Q111" s="78"/>
      <c r="R111" s="11">
        <v>255</v>
      </c>
      <c r="S111" s="12">
        <v>1.0548934051181343E-2</v>
      </c>
      <c r="T111" s="13" t="s">
        <v>50</v>
      </c>
      <c r="U111" s="14">
        <v>1.2610820537397833</v>
      </c>
      <c r="V111" s="15">
        <v>1.9570000000000001</v>
      </c>
      <c r="W111" s="16">
        <v>0</v>
      </c>
      <c r="X111" s="16">
        <v>0</v>
      </c>
      <c r="Y111" s="16">
        <v>0</v>
      </c>
      <c r="Z111" s="16">
        <v>1.9570000000000001</v>
      </c>
      <c r="AA111" s="16">
        <v>0</v>
      </c>
      <c r="AB111" s="1"/>
      <c r="AC111" s="43" t="e">
        <f>INDEX(WF_Data!$B$2:$B$11172,MATCH('v3 Mitigation Alternatives'!$Q111,WF_Data!$A$2:$A$11172,0))</f>
        <v>#N/A</v>
      </c>
      <c r="AD111" s="43" t="e">
        <f>INDEX(WF_Data!$C$2:$C$11172,MATCH('v3 Mitigation Alternatives'!$Q111,WF_Data!$A$2:$A$11172,0))*11.41</f>
        <v>#N/A</v>
      </c>
      <c r="AE111" s="47" t="e">
        <f t="shared" si="13"/>
        <v>#N/A</v>
      </c>
      <c r="AF111" s="48" t="e">
        <f>$AC111*Cost_Data!$C$3</f>
        <v>#N/A</v>
      </c>
      <c r="AG111" s="48" t="e">
        <f>$AC111*Cost_Data!$C$8/1000</f>
        <v>#N/A</v>
      </c>
      <c r="AH111" s="48" t="e">
        <f>$AC111*Cost_Data!$C$7/1000</f>
        <v>#N/A</v>
      </c>
      <c r="AI111" s="48" t="e">
        <f>-Study_Period*((Cost_Data!$C$7+Cost_Data!$C$8)/1000)*$AC111-$AF111*Generic_Capital_PVRR_Multiplier</f>
        <v>#N/A</v>
      </c>
      <c r="AJ111" s="48" t="e">
        <f t="shared" si="14"/>
        <v>#N/A</v>
      </c>
      <c r="AK111" s="47" t="e">
        <f t="shared" si="15"/>
        <v>#N/A</v>
      </c>
      <c r="AL111" s="48" t="e">
        <f>$AC111*U111*Cost_Data!$B$3</f>
        <v>#N/A</v>
      </c>
      <c r="AM111" s="48" t="e">
        <f>$AC111*U111*Cost_Data!$B$8/1000</f>
        <v>#N/A</v>
      </c>
      <c r="AN111" s="48" t="e">
        <f>$AC111*U111*Cost_Data!$B$7/1000</f>
        <v>#N/A</v>
      </c>
      <c r="AO111" s="48" t="e">
        <f>-Study_Period*((Cost_Data!$B$7+Cost_Data!$B$8)*U111/1000)*$AC111-$AL111*Generic_Capital_PVRR_Multiplier</f>
        <v>#N/A</v>
      </c>
      <c r="AP111" s="48" t="e">
        <f t="shared" si="16"/>
        <v>#N/A</v>
      </c>
      <c r="AQ111" t="e">
        <f t="shared" si="9"/>
        <v>#N/A</v>
      </c>
      <c r="AR111" s="43">
        <v>15</v>
      </c>
      <c r="AS111">
        <v>120</v>
      </c>
      <c r="AT111">
        <f t="shared" si="17"/>
        <v>120</v>
      </c>
      <c r="AU111">
        <v>0</v>
      </c>
      <c r="AV111" t="b">
        <v>1</v>
      </c>
      <c r="AX111" t="str">
        <f t="shared" si="10"/>
        <v>TRUE</v>
      </c>
      <c r="AY111" t="b">
        <f t="shared" si="11"/>
        <v>1</v>
      </c>
      <c r="AZ111" t="e">
        <f t="shared" si="12"/>
        <v>#N/A</v>
      </c>
    </row>
    <row r="112" spans="1:52" x14ac:dyDescent="0.25">
      <c r="A112" s="1">
        <v>35396902</v>
      </c>
      <c r="B112" s="1" t="s">
        <v>40</v>
      </c>
      <c r="C112" s="1" t="s">
        <v>41</v>
      </c>
      <c r="D112" s="1" t="s">
        <v>32</v>
      </c>
      <c r="E112" s="1" t="s">
        <v>33</v>
      </c>
      <c r="F112" s="1" t="s">
        <v>34</v>
      </c>
      <c r="G112" s="1" t="s">
        <v>74</v>
      </c>
      <c r="H112" s="1" t="s">
        <v>43</v>
      </c>
      <c r="I112" s="1" t="s">
        <v>76</v>
      </c>
      <c r="J112" s="1" t="s">
        <v>76</v>
      </c>
      <c r="K112" s="1">
        <v>38.385662815400003</v>
      </c>
      <c r="L112" s="1">
        <v>-122.4323514795</v>
      </c>
      <c r="M112" s="1" t="s">
        <v>46</v>
      </c>
      <c r="N112" s="78"/>
      <c r="O112" s="17">
        <v>1224</v>
      </c>
      <c r="P112" s="8">
        <v>4.6077319999999998E-2</v>
      </c>
      <c r="Q112" s="78"/>
      <c r="R112" s="11">
        <v>255</v>
      </c>
      <c r="S112" s="12">
        <v>1.0548934051181343E-2</v>
      </c>
      <c r="T112" s="13" t="s">
        <v>50</v>
      </c>
      <c r="U112" s="14">
        <v>1.2610820537397833</v>
      </c>
      <c r="V112" s="15">
        <v>2.5750000000000002</v>
      </c>
      <c r="W112" s="16">
        <v>0</v>
      </c>
      <c r="X112" s="16">
        <v>0</v>
      </c>
      <c r="Y112" s="16">
        <v>0</v>
      </c>
      <c r="Z112" s="16">
        <v>2.5750000000000002</v>
      </c>
      <c r="AA112" s="16">
        <v>0</v>
      </c>
      <c r="AB112" s="1"/>
      <c r="AC112" s="43" t="e">
        <f>INDEX(WF_Data!$B$2:$B$11172,MATCH('v3 Mitigation Alternatives'!$Q112,WF_Data!$A$2:$A$11172,0))</f>
        <v>#N/A</v>
      </c>
      <c r="AD112" s="43" t="e">
        <f>INDEX(WF_Data!$C$2:$C$11172,MATCH('v3 Mitigation Alternatives'!$Q112,WF_Data!$A$2:$A$11172,0))*11.41</f>
        <v>#N/A</v>
      </c>
      <c r="AE112" s="47" t="e">
        <f t="shared" si="13"/>
        <v>#N/A</v>
      </c>
      <c r="AF112" s="48" t="e">
        <f>$AC112*Cost_Data!$C$3</f>
        <v>#N/A</v>
      </c>
      <c r="AG112" s="48" t="e">
        <f>$AC112*Cost_Data!$C$8/1000</f>
        <v>#N/A</v>
      </c>
      <c r="AH112" s="48" t="e">
        <f>$AC112*Cost_Data!$C$7/1000</f>
        <v>#N/A</v>
      </c>
      <c r="AI112" s="48" t="e">
        <f>-Study_Period*((Cost_Data!$C$7+Cost_Data!$C$8)/1000)*$AC112-$AF112*Generic_Capital_PVRR_Multiplier</f>
        <v>#N/A</v>
      </c>
      <c r="AJ112" s="48" t="e">
        <f t="shared" si="14"/>
        <v>#N/A</v>
      </c>
      <c r="AK112" s="47" t="e">
        <f t="shared" si="15"/>
        <v>#N/A</v>
      </c>
      <c r="AL112" s="48" t="e">
        <f>$AC112*U112*Cost_Data!$B$3</f>
        <v>#N/A</v>
      </c>
      <c r="AM112" s="48" t="e">
        <f>$AC112*U112*Cost_Data!$B$8/1000</f>
        <v>#N/A</v>
      </c>
      <c r="AN112" s="48" t="e">
        <f>$AC112*U112*Cost_Data!$B$7/1000</f>
        <v>#N/A</v>
      </c>
      <c r="AO112" s="48" t="e">
        <f>-Study_Period*((Cost_Data!$B$7+Cost_Data!$B$8)*U112/1000)*$AC112-$AL112*Generic_Capital_PVRR_Multiplier</f>
        <v>#N/A</v>
      </c>
      <c r="AP112" s="48" t="e">
        <f t="shared" si="16"/>
        <v>#N/A</v>
      </c>
      <c r="AQ112" t="e">
        <f t="shared" si="9"/>
        <v>#N/A</v>
      </c>
      <c r="AR112" s="43">
        <v>15</v>
      </c>
      <c r="AS112">
        <v>120</v>
      </c>
      <c r="AT112">
        <f t="shared" si="17"/>
        <v>120</v>
      </c>
      <c r="AU112">
        <v>0</v>
      </c>
      <c r="AV112" t="b">
        <v>1</v>
      </c>
      <c r="AX112" t="str">
        <f t="shared" si="10"/>
        <v>TRUE</v>
      </c>
      <c r="AY112" t="b">
        <f t="shared" si="11"/>
        <v>1</v>
      </c>
      <c r="AZ112" t="e">
        <f t="shared" si="12"/>
        <v>#N/A</v>
      </c>
    </row>
    <row r="113" spans="1:52" x14ac:dyDescent="0.25">
      <c r="A113" s="1">
        <v>35396900</v>
      </c>
      <c r="B113" s="1" t="s">
        <v>40</v>
      </c>
      <c r="C113" s="1" t="s">
        <v>41</v>
      </c>
      <c r="D113" s="1" t="s">
        <v>32</v>
      </c>
      <c r="E113" s="1" t="s">
        <v>33</v>
      </c>
      <c r="F113" s="1" t="s">
        <v>34</v>
      </c>
      <c r="G113" s="1" t="s">
        <v>74</v>
      </c>
      <c r="H113" s="1" t="s">
        <v>43</v>
      </c>
      <c r="I113" s="1" t="s">
        <v>76</v>
      </c>
      <c r="J113" s="1" t="s">
        <v>76</v>
      </c>
      <c r="K113" s="1">
        <v>38.381972500700002</v>
      </c>
      <c r="L113" s="1">
        <v>-122.4321244782</v>
      </c>
      <c r="M113" s="1" t="s">
        <v>46</v>
      </c>
      <c r="N113" s="78"/>
      <c r="O113" s="17">
        <v>1224</v>
      </c>
      <c r="P113" s="8">
        <v>4.6077319999999998E-2</v>
      </c>
      <c r="Q113" s="78"/>
      <c r="R113" s="11">
        <v>255</v>
      </c>
      <c r="S113" s="12">
        <v>1.0548934051181343E-2</v>
      </c>
      <c r="T113" s="13" t="s">
        <v>50</v>
      </c>
      <c r="U113" s="14">
        <v>1.2610820537397833</v>
      </c>
      <c r="V113" s="15">
        <v>1.4179999999999999</v>
      </c>
      <c r="W113" s="16">
        <v>0</v>
      </c>
      <c r="X113" s="16">
        <v>0</v>
      </c>
      <c r="Y113" s="16">
        <v>0</v>
      </c>
      <c r="Z113" s="16">
        <v>1.4179999999999999</v>
      </c>
      <c r="AA113" s="16">
        <v>0</v>
      </c>
      <c r="AB113" s="1"/>
      <c r="AC113" s="43" t="e">
        <f>INDEX(WF_Data!$B$2:$B$11172,MATCH('v3 Mitigation Alternatives'!$Q113,WF_Data!$A$2:$A$11172,0))</f>
        <v>#N/A</v>
      </c>
      <c r="AD113" s="43" t="e">
        <f>INDEX(WF_Data!$C$2:$C$11172,MATCH('v3 Mitigation Alternatives'!$Q113,WF_Data!$A$2:$A$11172,0))*11.41</f>
        <v>#N/A</v>
      </c>
      <c r="AE113" s="47" t="e">
        <f t="shared" si="13"/>
        <v>#N/A</v>
      </c>
      <c r="AF113" s="48" t="e">
        <f>$AC113*Cost_Data!$C$3</f>
        <v>#N/A</v>
      </c>
      <c r="AG113" s="48" t="e">
        <f>$AC113*Cost_Data!$C$8/1000</f>
        <v>#N/A</v>
      </c>
      <c r="AH113" s="48" t="e">
        <f>$AC113*Cost_Data!$C$7/1000</f>
        <v>#N/A</v>
      </c>
      <c r="AI113" s="48" t="e">
        <f>-Study_Period*((Cost_Data!$C$7+Cost_Data!$C$8)/1000)*$AC113-$AF113*Generic_Capital_PVRR_Multiplier</f>
        <v>#N/A</v>
      </c>
      <c r="AJ113" s="48" t="e">
        <f t="shared" si="14"/>
        <v>#N/A</v>
      </c>
      <c r="AK113" s="47" t="e">
        <f t="shared" si="15"/>
        <v>#N/A</v>
      </c>
      <c r="AL113" s="48" t="e">
        <f>$AC113*U113*Cost_Data!$B$3</f>
        <v>#N/A</v>
      </c>
      <c r="AM113" s="48" t="e">
        <f>$AC113*U113*Cost_Data!$B$8/1000</f>
        <v>#N/A</v>
      </c>
      <c r="AN113" s="48" t="e">
        <f>$AC113*U113*Cost_Data!$B$7/1000</f>
        <v>#N/A</v>
      </c>
      <c r="AO113" s="48" t="e">
        <f>-Study_Period*((Cost_Data!$B$7+Cost_Data!$B$8)*U113/1000)*$AC113-$AL113*Generic_Capital_PVRR_Multiplier</f>
        <v>#N/A</v>
      </c>
      <c r="AP113" s="48" t="e">
        <f t="shared" si="16"/>
        <v>#N/A</v>
      </c>
      <c r="AQ113" t="e">
        <f t="shared" si="9"/>
        <v>#N/A</v>
      </c>
      <c r="AR113" s="43">
        <v>15</v>
      </c>
      <c r="AS113">
        <v>120</v>
      </c>
      <c r="AT113">
        <f t="shared" si="17"/>
        <v>120</v>
      </c>
      <c r="AU113">
        <v>0</v>
      </c>
      <c r="AV113" t="b">
        <v>1</v>
      </c>
      <c r="AX113" t="str">
        <f t="shared" si="10"/>
        <v>TRUE</v>
      </c>
      <c r="AY113" t="b">
        <f t="shared" si="11"/>
        <v>1</v>
      </c>
      <c r="AZ113" t="e">
        <f t="shared" si="12"/>
        <v>#N/A</v>
      </c>
    </row>
    <row r="114" spans="1:52" x14ac:dyDescent="0.25">
      <c r="A114" s="1">
        <v>35396878</v>
      </c>
      <c r="B114" s="1" t="s">
        <v>40</v>
      </c>
      <c r="C114" s="1" t="s">
        <v>41</v>
      </c>
      <c r="D114" s="1" t="s">
        <v>32</v>
      </c>
      <c r="E114" s="1" t="s">
        <v>33</v>
      </c>
      <c r="F114" s="1" t="s">
        <v>34</v>
      </c>
      <c r="G114" s="1" t="s">
        <v>74</v>
      </c>
      <c r="H114" s="1" t="s">
        <v>43</v>
      </c>
      <c r="I114" s="1" t="s">
        <v>76</v>
      </c>
      <c r="J114" s="1" t="s">
        <v>76</v>
      </c>
      <c r="K114" s="1">
        <v>38.375672918299998</v>
      </c>
      <c r="L114" s="1">
        <v>-122.4227455799</v>
      </c>
      <c r="M114" s="1" t="s">
        <v>46</v>
      </c>
      <c r="N114" s="78"/>
      <c r="O114" s="17">
        <v>1224</v>
      </c>
      <c r="P114" s="8">
        <v>4.6077319999999998E-2</v>
      </c>
      <c r="Q114" s="78"/>
      <c r="R114" s="11">
        <v>255</v>
      </c>
      <c r="S114" s="12">
        <v>1.0548934051181343E-2</v>
      </c>
      <c r="T114" s="13" t="s">
        <v>50</v>
      </c>
      <c r="U114" s="14">
        <v>1.2610820537397833</v>
      </c>
      <c r="V114" s="15">
        <v>1.7400000000000002</v>
      </c>
      <c r="W114" s="16">
        <v>0</v>
      </c>
      <c r="X114" s="16">
        <v>0</v>
      </c>
      <c r="Y114" s="16">
        <v>0</v>
      </c>
      <c r="Z114" s="16">
        <v>1.7400000000000002</v>
      </c>
      <c r="AA114" s="16">
        <v>0</v>
      </c>
      <c r="AB114" s="1"/>
      <c r="AC114" s="43" t="e">
        <f>INDEX(WF_Data!$B$2:$B$11172,MATCH('v3 Mitigation Alternatives'!$Q114,WF_Data!$A$2:$A$11172,0))</f>
        <v>#N/A</v>
      </c>
      <c r="AD114" s="43" t="e">
        <f>INDEX(WF_Data!$C$2:$C$11172,MATCH('v3 Mitigation Alternatives'!$Q114,WF_Data!$A$2:$A$11172,0))*11.41</f>
        <v>#N/A</v>
      </c>
      <c r="AE114" s="47" t="e">
        <f t="shared" si="13"/>
        <v>#N/A</v>
      </c>
      <c r="AF114" s="48" t="e">
        <f>$AC114*Cost_Data!$C$3</f>
        <v>#N/A</v>
      </c>
      <c r="AG114" s="48" t="e">
        <f>$AC114*Cost_Data!$C$8/1000</f>
        <v>#N/A</v>
      </c>
      <c r="AH114" s="48" t="e">
        <f>$AC114*Cost_Data!$C$7/1000</f>
        <v>#N/A</v>
      </c>
      <c r="AI114" s="48" t="e">
        <f>-Study_Period*((Cost_Data!$C$7+Cost_Data!$C$8)/1000)*$AC114-$AF114*Generic_Capital_PVRR_Multiplier</f>
        <v>#N/A</v>
      </c>
      <c r="AJ114" s="48" t="e">
        <f t="shared" si="14"/>
        <v>#N/A</v>
      </c>
      <c r="AK114" s="47" t="e">
        <f t="shared" si="15"/>
        <v>#N/A</v>
      </c>
      <c r="AL114" s="48" t="e">
        <f>$AC114*U114*Cost_Data!$B$3</f>
        <v>#N/A</v>
      </c>
      <c r="AM114" s="48" t="e">
        <f>$AC114*U114*Cost_Data!$B$8/1000</f>
        <v>#N/A</v>
      </c>
      <c r="AN114" s="48" t="e">
        <f>$AC114*U114*Cost_Data!$B$7/1000</f>
        <v>#N/A</v>
      </c>
      <c r="AO114" s="48" t="e">
        <f>-Study_Period*((Cost_Data!$B$7+Cost_Data!$B$8)*U114/1000)*$AC114-$AL114*Generic_Capital_PVRR_Multiplier</f>
        <v>#N/A</v>
      </c>
      <c r="AP114" s="48" t="e">
        <f t="shared" si="16"/>
        <v>#N/A</v>
      </c>
      <c r="AQ114" t="e">
        <f t="shared" si="9"/>
        <v>#N/A</v>
      </c>
      <c r="AR114" s="43">
        <v>15</v>
      </c>
      <c r="AS114">
        <v>120</v>
      </c>
      <c r="AT114">
        <f t="shared" si="17"/>
        <v>120</v>
      </c>
      <c r="AU114">
        <v>0</v>
      </c>
      <c r="AV114" t="b">
        <v>1</v>
      </c>
      <c r="AX114" t="str">
        <f t="shared" si="10"/>
        <v>TRUE</v>
      </c>
      <c r="AY114" t="b">
        <f t="shared" si="11"/>
        <v>1</v>
      </c>
      <c r="AZ114" t="e">
        <f t="shared" si="12"/>
        <v>#N/A</v>
      </c>
    </row>
    <row r="115" spans="1:52" x14ac:dyDescent="0.25">
      <c r="A115" s="1">
        <v>35396877</v>
      </c>
      <c r="B115" s="1" t="s">
        <v>40</v>
      </c>
      <c r="C115" s="1" t="s">
        <v>41</v>
      </c>
      <c r="D115" s="1" t="s">
        <v>32</v>
      </c>
      <c r="E115" s="1" t="s">
        <v>33</v>
      </c>
      <c r="F115" s="1" t="s">
        <v>34</v>
      </c>
      <c r="G115" s="1" t="s">
        <v>74</v>
      </c>
      <c r="H115" s="1" t="s">
        <v>43</v>
      </c>
      <c r="I115" s="1" t="s">
        <v>76</v>
      </c>
      <c r="J115" s="1" t="s">
        <v>76</v>
      </c>
      <c r="K115" s="1">
        <v>38.372259213899994</v>
      </c>
      <c r="L115" s="1">
        <v>-122.41781729089999</v>
      </c>
      <c r="M115" s="1" t="s">
        <v>46</v>
      </c>
      <c r="N115" s="78"/>
      <c r="O115" s="17">
        <v>1224</v>
      </c>
      <c r="P115" s="8">
        <v>4.6077319999999998E-2</v>
      </c>
      <c r="Q115" s="78"/>
      <c r="R115" s="11">
        <v>255</v>
      </c>
      <c r="S115" s="12">
        <v>1.0548934051181343E-2</v>
      </c>
      <c r="T115" s="13" t="s">
        <v>50</v>
      </c>
      <c r="U115" s="14">
        <v>1.2610820537397833</v>
      </c>
      <c r="V115" s="15">
        <v>4.2619999999999996</v>
      </c>
      <c r="W115" s="16">
        <v>0</v>
      </c>
      <c r="X115" s="16">
        <v>0</v>
      </c>
      <c r="Y115" s="16">
        <v>0</v>
      </c>
      <c r="Z115" s="16">
        <v>4.2619999999999996</v>
      </c>
      <c r="AA115" s="16">
        <v>0</v>
      </c>
      <c r="AB115" s="1"/>
      <c r="AC115" s="43" t="e">
        <f>INDEX(WF_Data!$B$2:$B$11172,MATCH('v3 Mitigation Alternatives'!$Q115,WF_Data!$A$2:$A$11172,0))</f>
        <v>#N/A</v>
      </c>
      <c r="AD115" s="43" t="e">
        <f>INDEX(WF_Data!$C$2:$C$11172,MATCH('v3 Mitigation Alternatives'!$Q115,WF_Data!$A$2:$A$11172,0))*11.41</f>
        <v>#N/A</v>
      </c>
      <c r="AE115" s="47" t="e">
        <f t="shared" si="13"/>
        <v>#N/A</v>
      </c>
      <c r="AF115" s="48" t="e">
        <f>$AC115*Cost_Data!$C$3</f>
        <v>#N/A</v>
      </c>
      <c r="AG115" s="48" t="e">
        <f>$AC115*Cost_Data!$C$8/1000</f>
        <v>#N/A</v>
      </c>
      <c r="AH115" s="48" t="e">
        <f>$AC115*Cost_Data!$C$7/1000</f>
        <v>#N/A</v>
      </c>
      <c r="AI115" s="48" t="e">
        <f>-Study_Period*((Cost_Data!$C$7+Cost_Data!$C$8)/1000)*$AC115-$AF115*Generic_Capital_PVRR_Multiplier</f>
        <v>#N/A</v>
      </c>
      <c r="AJ115" s="48" t="e">
        <f t="shared" si="14"/>
        <v>#N/A</v>
      </c>
      <c r="AK115" s="47" t="e">
        <f t="shared" si="15"/>
        <v>#N/A</v>
      </c>
      <c r="AL115" s="48" t="e">
        <f>$AC115*U115*Cost_Data!$B$3</f>
        <v>#N/A</v>
      </c>
      <c r="AM115" s="48" t="e">
        <f>$AC115*U115*Cost_Data!$B$8/1000</f>
        <v>#N/A</v>
      </c>
      <c r="AN115" s="48" t="e">
        <f>$AC115*U115*Cost_Data!$B$7/1000</f>
        <v>#N/A</v>
      </c>
      <c r="AO115" s="48" t="e">
        <f>-Study_Period*((Cost_Data!$B$7+Cost_Data!$B$8)*U115/1000)*$AC115-$AL115*Generic_Capital_PVRR_Multiplier</f>
        <v>#N/A</v>
      </c>
      <c r="AP115" s="48" t="e">
        <f t="shared" si="16"/>
        <v>#N/A</v>
      </c>
      <c r="AQ115" t="e">
        <f t="shared" si="9"/>
        <v>#N/A</v>
      </c>
      <c r="AR115" s="43">
        <v>15</v>
      </c>
      <c r="AS115">
        <v>120</v>
      </c>
      <c r="AT115">
        <f t="shared" si="17"/>
        <v>120</v>
      </c>
      <c r="AU115">
        <v>0</v>
      </c>
      <c r="AV115" t="b">
        <v>1</v>
      </c>
      <c r="AX115" t="str">
        <f t="shared" si="10"/>
        <v>TRUE</v>
      </c>
      <c r="AY115" t="b">
        <f t="shared" si="11"/>
        <v>1</v>
      </c>
      <c r="AZ115" t="e">
        <f t="shared" si="12"/>
        <v>#N/A</v>
      </c>
    </row>
    <row r="116" spans="1:52" x14ac:dyDescent="0.25">
      <c r="A116" s="1">
        <v>35396876</v>
      </c>
      <c r="B116" s="1" t="s">
        <v>40</v>
      </c>
      <c r="C116" s="1" t="s">
        <v>41</v>
      </c>
      <c r="D116" s="1" t="s">
        <v>32</v>
      </c>
      <c r="E116" s="1" t="s">
        <v>33</v>
      </c>
      <c r="F116" s="1" t="s">
        <v>34</v>
      </c>
      <c r="G116" s="1" t="s">
        <v>74</v>
      </c>
      <c r="H116" s="1" t="s">
        <v>43</v>
      </c>
      <c r="I116" s="1" t="s">
        <v>76</v>
      </c>
      <c r="J116" s="1" t="s">
        <v>76</v>
      </c>
      <c r="K116" s="1">
        <v>38.375339407199995</v>
      </c>
      <c r="L116" s="1">
        <v>-122.4220649865</v>
      </c>
      <c r="M116" s="1" t="s">
        <v>46</v>
      </c>
      <c r="N116" s="78"/>
      <c r="O116" s="17">
        <v>1224</v>
      </c>
      <c r="P116" s="8">
        <v>4.6077319999999998E-2</v>
      </c>
      <c r="Q116" s="78"/>
      <c r="R116" s="11">
        <v>255</v>
      </c>
      <c r="S116" s="12">
        <v>1.0548934051181343E-2</v>
      </c>
      <c r="T116" s="13" t="s">
        <v>50</v>
      </c>
      <c r="U116" s="14">
        <v>1.2610820537397833</v>
      </c>
      <c r="V116" s="15">
        <v>1.7250000000000001</v>
      </c>
      <c r="W116" s="16">
        <v>0</v>
      </c>
      <c r="X116" s="16">
        <v>0</v>
      </c>
      <c r="Y116" s="16">
        <v>0</v>
      </c>
      <c r="Z116" s="16">
        <v>1.7250000000000001</v>
      </c>
      <c r="AA116" s="16">
        <v>0</v>
      </c>
      <c r="AB116" s="1"/>
      <c r="AC116" s="43" t="e">
        <f>INDEX(WF_Data!$B$2:$B$11172,MATCH('v3 Mitigation Alternatives'!$Q116,WF_Data!$A$2:$A$11172,0))</f>
        <v>#N/A</v>
      </c>
      <c r="AD116" s="43" t="e">
        <f>INDEX(WF_Data!$C$2:$C$11172,MATCH('v3 Mitigation Alternatives'!$Q116,WF_Data!$A$2:$A$11172,0))*11.41</f>
        <v>#N/A</v>
      </c>
      <c r="AE116" s="47" t="e">
        <f t="shared" si="13"/>
        <v>#N/A</v>
      </c>
      <c r="AF116" s="48" t="e">
        <f>$AC116*Cost_Data!$C$3</f>
        <v>#N/A</v>
      </c>
      <c r="AG116" s="48" t="e">
        <f>$AC116*Cost_Data!$C$8/1000</f>
        <v>#N/A</v>
      </c>
      <c r="AH116" s="48" t="e">
        <f>$AC116*Cost_Data!$C$7/1000</f>
        <v>#N/A</v>
      </c>
      <c r="AI116" s="48" t="e">
        <f>-Study_Period*((Cost_Data!$C$7+Cost_Data!$C$8)/1000)*$AC116-$AF116*Generic_Capital_PVRR_Multiplier</f>
        <v>#N/A</v>
      </c>
      <c r="AJ116" s="48" t="e">
        <f t="shared" si="14"/>
        <v>#N/A</v>
      </c>
      <c r="AK116" s="47" t="e">
        <f t="shared" si="15"/>
        <v>#N/A</v>
      </c>
      <c r="AL116" s="48" t="e">
        <f>$AC116*U116*Cost_Data!$B$3</f>
        <v>#N/A</v>
      </c>
      <c r="AM116" s="48" t="e">
        <f>$AC116*U116*Cost_Data!$B$8/1000</f>
        <v>#N/A</v>
      </c>
      <c r="AN116" s="48" t="e">
        <f>$AC116*U116*Cost_Data!$B$7/1000</f>
        <v>#N/A</v>
      </c>
      <c r="AO116" s="48" t="e">
        <f>-Study_Period*((Cost_Data!$B$7+Cost_Data!$B$8)*U116/1000)*$AC116-$AL116*Generic_Capital_PVRR_Multiplier</f>
        <v>#N/A</v>
      </c>
      <c r="AP116" s="48" t="e">
        <f t="shared" si="16"/>
        <v>#N/A</v>
      </c>
      <c r="AQ116" t="e">
        <f t="shared" si="9"/>
        <v>#N/A</v>
      </c>
      <c r="AR116" s="43">
        <v>15</v>
      </c>
      <c r="AS116">
        <v>120</v>
      </c>
      <c r="AT116">
        <f t="shared" si="17"/>
        <v>120</v>
      </c>
      <c r="AU116">
        <v>0</v>
      </c>
      <c r="AV116" t="b">
        <v>1</v>
      </c>
      <c r="AX116" t="str">
        <f t="shared" si="10"/>
        <v>TRUE</v>
      </c>
      <c r="AY116" t="b">
        <f t="shared" si="11"/>
        <v>1</v>
      </c>
      <c r="AZ116" t="e">
        <f t="shared" si="12"/>
        <v>#N/A</v>
      </c>
    </row>
    <row r="117" spans="1:52" x14ac:dyDescent="0.25">
      <c r="A117" s="1">
        <v>35396875</v>
      </c>
      <c r="B117" s="1" t="s">
        <v>40</v>
      </c>
      <c r="C117" s="1" t="s">
        <v>41</v>
      </c>
      <c r="D117" s="1" t="s">
        <v>32</v>
      </c>
      <c r="E117" s="1" t="s">
        <v>33</v>
      </c>
      <c r="F117" s="1" t="s">
        <v>34</v>
      </c>
      <c r="G117" s="1" t="s">
        <v>74</v>
      </c>
      <c r="H117" s="1" t="s">
        <v>43</v>
      </c>
      <c r="I117" s="1" t="s">
        <v>76</v>
      </c>
      <c r="J117" s="1" t="s">
        <v>76</v>
      </c>
      <c r="K117" s="1">
        <v>38.363024192200001</v>
      </c>
      <c r="L117" s="1">
        <v>-122.40517358450001</v>
      </c>
      <c r="M117" s="1" t="s">
        <v>46</v>
      </c>
      <c r="N117" s="78"/>
      <c r="O117" s="17">
        <v>1224</v>
      </c>
      <c r="P117" s="8">
        <v>4.6077319999999998E-2</v>
      </c>
      <c r="Q117" s="78"/>
      <c r="R117" s="11">
        <v>255</v>
      </c>
      <c r="S117" s="12">
        <v>1.0548934051181343E-2</v>
      </c>
      <c r="T117" s="13" t="s">
        <v>50</v>
      </c>
      <c r="U117" s="14">
        <v>1.2610820537397833</v>
      </c>
      <c r="V117" s="15">
        <v>2.7050000000000001</v>
      </c>
      <c r="W117" s="16">
        <v>0</v>
      </c>
      <c r="X117" s="16">
        <v>0</v>
      </c>
      <c r="Y117" s="16">
        <v>2.7050000000000001</v>
      </c>
      <c r="Z117" s="16">
        <v>0</v>
      </c>
      <c r="AA117" s="16">
        <v>0</v>
      </c>
      <c r="AB117" s="1"/>
      <c r="AC117" s="43" t="e">
        <f>INDEX(WF_Data!$B$2:$B$11172,MATCH('v3 Mitigation Alternatives'!$Q117,WF_Data!$A$2:$A$11172,0))</f>
        <v>#N/A</v>
      </c>
      <c r="AD117" s="43" t="e">
        <f>INDEX(WF_Data!$C$2:$C$11172,MATCH('v3 Mitigation Alternatives'!$Q117,WF_Data!$A$2:$A$11172,0))*11.41</f>
        <v>#N/A</v>
      </c>
      <c r="AE117" s="47" t="e">
        <f t="shared" si="13"/>
        <v>#N/A</v>
      </c>
      <c r="AF117" s="48" t="e">
        <f>$AC117*Cost_Data!$C$3</f>
        <v>#N/A</v>
      </c>
      <c r="AG117" s="48" t="e">
        <f>$AC117*Cost_Data!$C$8/1000</f>
        <v>#N/A</v>
      </c>
      <c r="AH117" s="48" t="e">
        <f>$AC117*Cost_Data!$C$7/1000</f>
        <v>#N/A</v>
      </c>
      <c r="AI117" s="48" t="e">
        <f>-Study_Period*((Cost_Data!$C$7+Cost_Data!$C$8)/1000)*$AC117-$AF117*Generic_Capital_PVRR_Multiplier</f>
        <v>#N/A</v>
      </c>
      <c r="AJ117" s="48" t="e">
        <f t="shared" si="14"/>
        <v>#N/A</v>
      </c>
      <c r="AK117" s="47" t="e">
        <f t="shared" si="15"/>
        <v>#N/A</v>
      </c>
      <c r="AL117" s="48" t="e">
        <f>$AC117*U117*Cost_Data!$B$3</f>
        <v>#N/A</v>
      </c>
      <c r="AM117" s="48" t="e">
        <f>$AC117*U117*Cost_Data!$B$8/1000</f>
        <v>#N/A</v>
      </c>
      <c r="AN117" s="48" t="e">
        <f>$AC117*U117*Cost_Data!$B$7/1000</f>
        <v>#N/A</v>
      </c>
      <c r="AO117" s="48" t="e">
        <f>-Study_Period*((Cost_Data!$B$7+Cost_Data!$B$8)*U117/1000)*$AC117-$AL117*Generic_Capital_PVRR_Multiplier</f>
        <v>#N/A</v>
      </c>
      <c r="AP117" s="48" t="e">
        <f t="shared" si="16"/>
        <v>#N/A</v>
      </c>
      <c r="AQ117" t="e">
        <f t="shared" si="9"/>
        <v>#N/A</v>
      </c>
      <c r="AR117" s="43">
        <v>15</v>
      </c>
      <c r="AS117">
        <v>120</v>
      </c>
      <c r="AT117">
        <f t="shared" si="17"/>
        <v>120</v>
      </c>
      <c r="AU117">
        <v>0</v>
      </c>
      <c r="AV117" t="b">
        <v>1</v>
      </c>
      <c r="AX117" t="str">
        <f t="shared" si="10"/>
        <v>TRUE</v>
      </c>
      <c r="AY117" t="b">
        <f t="shared" si="11"/>
        <v>1</v>
      </c>
      <c r="AZ117" t="e">
        <f t="shared" si="12"/>
        <v>#N/A</v>
      </c>
    </row>
    <row r="118" spans="1:52" x14ac:dyDescent="0.25">
      <c r="A118" s="1">
        <v>35396874</v>
      </c>
      <c r="B118" s="1" t="s">
        <v>40</v>
      </c>
      <c r="C118" s="1" t="s">
        <v>41</v>
      </c>
      <c r="D118" s="1" t="s">
        <v>32</v>
      </c>
      <c r="E118" s="1" t="s">
        <v>33</v>
      </c>
      <c r="F118" s="1" t="s">
        <v>34</v>
      </c>
      <c r="G118" s="1" t="s">
        <v>74</v>
      </c>
      <c r="H118" s="1" t="s">
        <v>43</v>
      </c>
      <c r="I118" s="1" t="s">
        <v>76</v>
      </c>
      <c r="J118" s="1" t="s">
        <v>76</v>
      </c>
      <c r="K118" s="1">
        <v>38.347092090800004</v>
      </c>
      <c r="L118" s="1">
        <v>-122.39491482140001</v>
      </c>
      <c r="M118" s="1" t="s">
        <v>46</v>
      </c>
      <c r="N118" s="78"/>
      <c r="O118" s="17">
        <v>1224</v>
      </c>
      <c r="P118" s="8">
        <v>4.6077319999999998E-2</v>
      </c>
      <c r="Q118" s="78"/>
      <c r="R118" s="11">
        <v>255</v>
      </c>
      <c r="S118" s="12">
        <v>1.0548934051181343E-2</v>
      </c>
      <c r="T118" s="13" t="s">
        <v>50</v>
      </c>
      <c r="U118" s="14">
        <v>1.2610820537397833</v>
      </c>
      <c r="V118" s="15">
        <v>2.9649999999999999</v>
      </c>
      <c r="W118" s="16">
        <v>0</v>
      </c>
      <c r="X118" s="16">
        <v>0</v>
      </c>
      <c r="Y118" s="16">
        <v>2.9649999999999999</v>
      </c>
      <c r="Z118" s="16">
        <v>0</v>
      </c>
      <c r="AA118" s="16">
        <v>0</v>
      </c>
      <c r="AB118" s="1"/>
      <c r="AC118" s="43" t="e">
        <f>INDEX(WF_Data!$B$2:$B$11172,MATCH('v3 Mitigation Alternatives'!$Q118,WF_Data!$A$2:$A$11172,0))</f>
        <v>#N/A</v>
      </c>
      <c r="AD118" s="43" t="e">
        <f>INDEX(WF_Data!$C$2:$C$11172,MATCH('v3 Mitigation Alternatives'!$Q118,WF_Data!$A$2:$A$11172,0))*11.41</f>
        <v>#N/A</v>
      </c>
      <c r="AE118" s="47" t="e">
        <f t="shared" si="13"/>
        <v>#N/A</v>
      </c>
      <c r="AF118" s="48" t="e">
        <f>$AC118*Cost_Data!$C$3</f>
        <v>#N/A</v>
      </c>
      <c r="AG118" s="48" t="e">
        <f>$AC118*Cost_Data!$C$8/1000</f>
        <v>#N/A</v>
      </c>
      <c r="AH118" s="48" t="e">
        <f>$AC118*Cost_Data!$C$7/1000</f>
        <v>#N/A</v>
      </c>
      <c r="AI118" s="48" t="e">
        <f>-Study_Period*((Cost_Data!$C$7+Cost_Data!$C$8)/1000)*$AC118-$AF118*Generic_Capital_PVRR_Multiplier</f>
        <v>#N/A</v>
      </c>
      <c r="AJ118" s="48" t="e">
        <f t="shared" si="14"/>
        <v>#N/A</v>
      </c>
      <c r="AK118" s="47" t="e">
        <f t="shared" si="15"/>
        <v>#N/A</v>
      </c>
      <c r="AL118" s="48" t="e">
        <f>$AC118*U118*Cost_Data!$B$3</f>
        <v>#N/A</v>
      </c>
      <c r="AM118" s="48" t="e">
        <f>$AC118*U118*Cost_Data!$B$8/1000</f>
        <v>#N/A</v>
      </c>
      <c r="AN118" s="48" t="e">
        <f>$AC118*U118*Cost_Data!$B$7/1000</f>
        <v>#N/A</v>
      </c>
      <c r="AO118" s="48" t="e">
        <f>-Study_Period*((Cost_Data!$B$7+Cost_Data!$B$8)*U118/1000)*$AC118-$AL118*Generic_Capital_PVRR_Multiplier</f>
        <v>#N/A</v>
      </c>
      <c r="AP118" s="48" t="e">
        <f t="shared" si="16"/>
        <v>#N/A</v>
      </c>
      <c r="AQ118" t="e">
        <f t="shared" si="9"/>
        <v>#N/A</v>
      </c>
      <c r="AR118" s="43">
        <v>15</v>
      </c>
      <c r="AS118">
        <v>120</v>
      </c>
      <c r="AT118">
        <f t="shared" si="17"/>
        <v>120</v>
      </c>
      <c r="AU118">
        <v>0</v>
      </c>
      <c r="AV118" t="b">
        <v>1</v>
      </c>
      <c r="AX118" t="str">
        <f t="shared" si="10"/>
        <v>TRUE</v>
      </c>
      <c r="AY118" t="b">
        <f t="shared" si="11"/>
        <v>1</v>
      </c>
      <c r="AZ118" t="e">
        <f t="shared" si="12"/>
        <v>#N/A</v>
      </c>
    </row>
    <row r="119" spans="1:52" x14ac:dyDescent="0.25">
      <c r="A119" s="1">
        <v>35396871</v>
      </c>
      <c r="B119" s="1" t="s">
        <v>40</v>
      </c>
      <c r="C119" s="1" t="s">
        <v>41</v>
      </c>
      <c r="D119" s="1" t="s">
        <v>32</v>
      </c>
      <c r="E119" s="1" t="s">
        <v>33</v>
      </c>
      <c r="F119" s="1" t="s">
        <v>34</v>
      </c>
      <c r="G119" s="1" t="s">
        <v>74</v>
      </c>
      <c r="H119" s="1" t="s">
        <v>43</v>
      </c>
      <c r="I119" s="1" t="s">
        <v>76</v>
      </c>
      <c r="J119" s="1" t="s">
        <v>76</v>
      </c>
      <c r="K119" s="1">
        <v>38.362365107999999</v>
      </c>
      <c r="L119" s="1">
        <v>-122.40474939330001</v>
      </c>
      <c r="M119" s="1" t="s">
        <v>46</v>
      </c>
      <c r="N119" s="78"/>
      <c r="O119" s="17">
        <v>1224</v>
      </c>
      <c r="P119" s="8">
        <v>4.6077319999999998E-2</v>
      </c>
      <c r="Q119" s="78"/>
      <c r="R119" s="11">
        <v>255</v>
      </c>
      <c r="S119" s="12">
        <v>1.0548934051181343E-2</v>
      </c>
      <c r="T119" s="13" t="s">
        <v>50</v>
      </c>
      <c r="U119" s="14">
        <v>1.2610820537397833</v>
      </c>
      <c r="V119" s="15">
        <v>0.70299999999999996</v>
      </c>
      <c r="W119" s="16">
        <v>0</v>
      </c>
      <c r="X119" s="16">
        <v>0</v>
      </c>
      <c r="Y119" s="16">
        <v>0.70299999999999996</v>
      </c>
      <c r="Z119" s="16">
        <v>0</v>
      </c>
      <c r="AA119" s="16">
        <v>0</v>
      </c>
      <c r="AB119" s="1"/>
      <c r="AC119" s="43" t="e">
        <f>INDEX(WF_Data!$B$2:$B$11172,MATCH('v3 Mitigation Alternatives'!$Q119,WF_Data!$A$2:$A$11172,0))</f>
        <v>#N/A</v>
      </c>
      <c r="AD119" s="43" t="e">
        <f>INDEX(WF_Data!$C$2:$C$11172,MATCH('v3 Mitigation Alternatives'!$Q119,WF_Data!$A$2:$A$11172,0))*11.41</f>
        <v>#N/A</v>
      </c>
      <c r="AE119" s="47" t="e">
        <f t="shared" si="13"/>
        <v>#N/A</v>
      </c>
      <c r="AF119" s="48" t="e">
        <f>$AC119*Cost_Data!$C$3</f>
        <v>#N/A</v>
      </c>
      <c r="AG119" s="48" t="e">
        <f>$AC119*Cost_Data!$C$8/1000</f>
        <v>#N/A</v>
      </c>
      <c r="AH119" s="48" t="e">
        <f>$AC119*Cost_Data!$C$7/1000</f>
        <v>#N/A</v>
      </c>
      <c r="AI119" s="48" t="e">
        <f>-Study_Period*((Cost_Data!$C$7+Cost_Data!$C$8)/1000)*$AC119-$AF119*Generic_Capital_PVRR_Multiplier</f>
        <v>#N/A</v>
      </c>
      <c r="AJ119" s="48" t="e">
        <f t="shared" si="14"/>
        <v>#N/A</v>
      </c>
      <c r="AK119" s="47" t="e">
        <f t="shared" si="15"/>
        <v>#N/A</v>
      </c>
      <c r="AL119" s="48" t="e">
        <f>$AC119*U119*Cost_Data!$B$3</f>
        <v>#N/A</v>
      </c>
      <c r="AM119" s="48" t="e">
        <f>$AC119*U119*Cost_Data!$B$8/1000</f>
        <v>#N/A</v>
      </c>
      <c r="AN119" s="48" t="e">
        <f>$AC119*U119*Cost_Data!$B$7/1000</f>
        <v>#N/A</v>
      </c>
      <c r="AO119" s="48" t="e">
        <f>-Study_Period*((Cost_Data!$B$7+Cost_Data!$B$8)*U119/1000)*$AC119-$AL119*Generic_Capital_PVRR_Multiplier</f>
        <v>#N/A</v>
      </c>
      <c r="AP119" s="48" t="e">
        <f t="shared" si="16"/>
        <v>#N/A</v>
      </c>
      <c r="AQ119" t="e">
        <f t="shared" si="9"/>
        <v>#N/A</v>
      </c>
      <c r="AR119" s="43">
        <v>15</v>
      </c>
      <c r="AS119">
        <v>120</v>
      </c>
      <c r="AT119">
        <f t="shared" si="17"/>
        <v>120</v>
      </c>
      <c r="AU119">
        <v>0</v>
      </c>
      <c r="AV119" t="b">
        <v>1</v>
      </c>
      <c r="AX119" t="str">
        <f t="shared" si="10"/>
        <v>TRUE</v>
      </c>
      <c r="AY119" t="b">
        <f t="shared" si="11"/>
        <v>1</v>
      </c>
      <c r="AZ119" t="e">
        <f t="shared" si="12"/>
        <v>#N/A</v>
      </c>
    </row>
    <row r="120" spans="1:52" x14ac:dyDescent="0.25">
      <c r="A120" s="1">
        <v>35396870</v>
      </c>
      <c r="B120" s="1" t="s">
        <v>40</v>
      </c>
      <c r="C120" s="1" t="s">
        <v>41</v>
      </c>
      <c r="D120" s="1" t="s">
        <v>32</v>
      </c>
      <c r="E120" s="1" t="s">
        <v>33</v>
      </c>
      <c r="F120" s="1" t="s">
        <v>34</v>
      </c>
      <c r="G120" s="1" t="s">
        <v>74</v>
      </c>
      <c r="H120" s="1" t="s">
        <v>43</v>
      </c>
      <c r="I120" s="1" t="s">
        <v>76</v>
      </c>
      <c r="J120" s="1" t="s">
        <v>76</v>
      </c>
      <c r="K120" s="1">
        <v>38.351174586900001</v>
      </c>
      <c r="L120" s="1">
        <v>-122.3814827185</v>
      </c>
      <c r="M120" s="1" t="s">
        <v>46</v>
      </c>
      <c r="N120" s="78"/>
      <c r="O120" s="17">
        <v>1224</v>
      </c>
      <c r="P120" s="8">
        <v>4.6077319999999998E-2</v>
      </c>
      <c r="Q120" s="78"/>
      <c r="R120" s="11">
        <v>255</v>
      </c>
      <c r="S120" s="12">
        <v>1.0548934051181343E-2</v>
      </c>
      <c r="T120" s="13" t="s">
        <v>50</v>
      </c>
      <c r="U120" s="14">
        <v>1.2610820537397833</v>
      </c>
      <c r="V120" s="15">
        <v>1.619</v>
      </c>
      <c r="W120" s="16">
        <v>0</v>
      </c>
      <c r="X120" s="16">
        <v>0</v>
      </c>
      <c r="Y120" s="16">
        <v>1.619</v>
      </c>
      <c r="Z120" s="16">
        <v>0</v>
      </c>
      <c r="AA120" s="16">
        <v>0</v>
      </c>
      <c r="AB120" s="1"/>
      <c r="AC120" s="43" t="e">
        <f>INDEX(WF_Data!$B$2:$B$11172,MATCH('v3 Mitigation Alternatives'!$Q120,WF_Data!$A$2:$A$11172,0))</f>
        <v>#N/A</v>
      </c>
      <c r="AD120" s="43" t="e">
        <f>INDEX(WF_Data!$C$2:$C$11172,MATCH('v3 Mitigation Alternatives'!$Q120,WF_Data!$A$2:$A$11172,0))*11.41</f>
        <v>#N/A</v>
      </c>
      <c r="AE120" s="47" t="e">
        <f t="shared" si="13"/>
        <v>#N/A</v>
      </c>
      <c r="AF120" s="48" t="e">
        <f>$AC120*Cost_Data!$C$3</f>
        <v>#N/A</v>
      </c>
      <c r="AG120" s="48" t="e">
        <f>$AC120*Cost_Data!$C$8/1000</f>
        <v>#N/A</v>
      </c>
      <c r="AH120" s="48" t="e">
        <f>$AC120*Cost_Data!$C$7/1000</f>
        <v>#N/A</v>
      </c>
      <c r="AI120" s="48" t="e">
        <f>-Study_Period*((Cost_Data!$C$7+Cost_Data!$C$8)/1000)*$AC120-$AF120*Generic_Capital_PVRR_Multiplier</f>
        <v>#N/A</v>
      </c>
      <c r="AJ120" s="48" t="e">
        <f t="shared" si="14"/>
        <v>#N/A</v>
      </c>
      <c r="AK120" s="47" t="e">
        <f t="shared" si="15"/>
        <v>#N/A</v>
      </c>
      <c r="AL120" s="48" t="e">
        <f>$AC120*U120*Cost_Data!$B$3</f>
        <v>#N/A</v>
      </c>
      <c r="AM120" s="48" t="e">
        <f>$AC120*U120*Cost_Data!$B$8/1000</f>
        <v>#N/A</v>
      </c>
      <c r="AN120" s="48" t="e">
        <f>$AC120*U120*Cost_Data!$B$7/1000</f>
        <v>#N/A</v>
      </c>
      <c r="AO120" s="48" t="e">
        <f>-Study_Period*((Cost_Data!$B$7+Cost_Data!$B$8)*U120/1000)*$AC120-$AL120*Generic_Capital_PVRR_Multiplier</f>
        <v>#N/A</v>
      </c>
      <c r="AP120" s="48" t="e">
        <f t="shared" si="16"/>
        <v>#N/A</v>
      </c>
      <c r="AQ120" t="e">
        <f t="shared" si="9"/>
        <v>#N/A</v>
      </c>
      <c r="AR120" s="43">
        <v>15</v>
      </c>
      <c r="AS120">
        <v>120</v>
      </c>
      <c r="AT120">
        <f t="shared" si="17"/>
        <v>120</v>
      </c>
      <c r="AU120">
        <v>0</v>
      </c>
      <c r="AV120" t="b">
        <v>1</v>
      </c>
      <c r="AX120" t="str">
        <f t="shared" si="10"/>
        <v>TRUE</v>
      </c>
      <c r="AY120" t="b">
        <f t="shared" si="11"/>
        <v>1</v>
      </c>
      <c r="AZ120" t="e">
        <f t="shared" si="12"/>
        <v>#N/A</v>
      </c>
    </row>
    <row r="121" spans="1:52" x14ac:dyDescent="0.25">
      <c r="A121" s="1">
        <v>35396869</v>
      </c>
      <c r="B121" s="1" t="s">
        <v>40</v>
      </c>
      <c r="C121" s="1" t="s">
        <v>41</v>
      </c>
      <c r="D121" s="1" t="s">
        <v>32</v>
      </c>
      <c r="E121" s="1" t="s">
        <v>33</v>
      </c>
      <c r="F121" s="1" t="s">
        <v>34</v>
      </c>
      <c r="G121" s="1" t="s">
        <v>74</v>
      </c>
      <c r="H121" s="1" t="s">
        <v>43</v>
      </c>
      <c r="I121" s="1" t="s">
        <v>76</v>
      </c>
      <c r="J121" s="1" t="s">
        <v>76</v>
      </c>
      <c r="K121" s="1">
        <v>38.3394775390625</v>
      </c>
      <c r="L121" s="1">
        <v>-122.37570953369141</v>
      </c>
      <c r="M121" s="1" t="s">
        <v>46</v>
      </c>
      <c r="N121" s="78"/>
      <c r="O121" s="17">
        <v>1224</v>
      </c>
      <c r="P121" s="8">
        <v>4.6077319999999998E-2</v>
      </c>
      <c r="Q121" s="78"/>
      <c r="R121" s="11">
        <v>255</v>
      </c>
      <c r="S121" s="12">
        <v>1.0548934051181343E-2</v>
      </c>
      <c r="T121" s="13" t="s">
        <v>50</v>
      </c>
      <c r="U121" s="14">
        <v>1.2610820537397833</v>
      </c>
      <c r="V121" s="15">
        <v>3.6180000000000003</v>
      </c>
      <c r="W121" s="16">
        <v>0</v>
      </c>
      <c r="X121" s="16">
        <v>0</v>
      </c>
      <c r="Y121" s="16">
        <v>3.6180000000000003</v>
      </c>
      <c r="Z121" s="16">
        <v>0</v>
      </c>
      <c r="AA121" s="16">
        <v>0</v>
      </c>
      <c r="AB121" s="1"/>
      <c r="AC121" s="43" t="e">
        <f>INDEX(WF_Data!$B$2:$B$11172,MATCH('v3 Mitigation Alternatives'!$Q121,WF_Data!$A$2:$A$11172,0))</f>
        <v>#N/A</v>
      </c>
      <c r="AD121" s="43" t="e">
        <f>INDEX(WF_Data!$C$2:$C$11172,MATCH('v3 Mitigation Alternatives'!$Q121,WF_Data!$A$2:$A$11172,0))*11.41</f>
        <v>#N/A</v>
      </c>
      <c r="AE121" s="47" t="e">
        <f t="shared" si="13"/>
        <v>#N/A</v>
      </c>
      <c r="AF121" s="48" t="e">
        <f>$AC121*Cost_Data!$C$3</f>
        <v>#N/A</v>
      </c>
      <c r="AG121" s="48" t="e">
        <f>$AC121*Cost_Data!$C$8/1000</f>
        <v>#N/A</v>
      </c>
      <c r="AH121" s="48" t="e">
        <f>$AC121*Cost_Data!$C$7/1000</f>
        <v>#N/A</v>
      </c>
      <c r="AI121" s="48" t="e">
        <f>-Study_Period*((Cost_Data!$C$7+Cost_Data!$C$8)/1000)*$AC121-$AF121*Generic_Capital_PVRR_Multiplier</f>
        <v>#N/A</v>
      </c>
      <c r="AJ121" s="48" t="e">
        <f t="shared" si="14"/>
        <v>#N/A</v>
      </c>
      <c r="AK121" s="47" t="e">
        <f t="shared" si="15"/>
        <v>#N/A</v>
      </c>
      <c r="AL121" s="48" t="e">
        <f>$AC121*U121*Cost_Data!$B$3</f>
        <v>#N/A</v>
      </c>
      <c r="AM121" s="48" t="e">
        <f>$AC121*U121*Cost_Data!$B$8/1000</f>
        <v>#N/A</v>
      </c>
      <c r="AN121" s="48" t="e">
        <f>$AC121*U121*Cost_Data!$B$7/1000</f>
        <v>#N/A</v>
      </c>
      <c r="AO121" s="48" t="e">
        <f>-Study_Period*((Cost_Data!$B$7+Cost_Data!$B$8)*U121/1000)*$AC121-$AL121*Generic_Capital_PVRR_Multiplier</f>
        <v>#N/A</v>
      </c>
      <c r="AP121" s="48" t="e">
        <f t="shared" si="16"/>
        <v>#N/A</v>
      </c>
      <c r="AQ121" t="e">
        <f t="shared" si="9"/>
        <v>#N/A</v>
      </c>
      <c r="AR121" s="43">
        <v>15</v>
      </c>
      <c r="AS121">
        <v>120</v>
      </c>
      <c r="AT121">
        <f t="shared" si="17"/>
        <v>120</v>
      </c>
      <c r="AU121">
        <v>0</v>
      </c>
      <c r="AV121" t="b">
        <v>1</v>
      </c>
      <c r="AX121" t="str">
        <f t="shared" si="10"/>
        <v>TRUE</v>
      </c>
      <c r="AY121" t="b">
        <f t="shared" si="11"/>
        <v>1</v>
      </c>
      <c r="AZ121" t="e">
        <f t="shared" si="12"/>
        <v>#N/A</v>
      </c>
    </row>
    <row r="122" spans="1:52" x14ac:dyDescent="0.25">
      <c r="A122" s="1">
        <v>35392777</v>
      </c>
      <c r="B122" s="1" t="s">
        <v>40</v>
      </c>
      <c r="C122" s="1" t="s">
        <v>41</v>
      </c>
      <c r="D122" s="1" t="s">
        <v>32</v>
      </c>
      <c r="E122" s="1" t="s">
        <v>33</v>
      </c>
      <c r="F122" s="1" t="s">
        <v>34</v>
      </c>
      <c r="G122" s="1" t="s">
        <v>74</v>
      </c>
      <c r="H122" s="1" t="s">
        <v>43</v>
      </c>
      <c r="I122" s="1" t="s">
        <v>76</v>
      </c>
      <c r="J122" s="1" t="s">
        <v>76</v>
      </c>
      <c r="K122" s="1">
        <v>38.332639006699999</v>
      </c>
      <c r="L122" s="1">
        <v>-122.3980220208</v>
      </c>
      <c r="M122" s="1" t="s">
        <v>46</v>
      </c>
      <c r="N122" s="78"/>
      <c r="O122" s="17">
        <v>1224</v>
      </c>
      <c r="P122" s="8">
        <v>4.6077319999999998E-2</v>
      </c>
      <c r="Q122" s="78"/>
      <c r="R122" s="11">
        <v>255</v>
      </c>
      <c r="S122" s="12">
        <v>1.0548934051181343E-2</v>
      </c>
      <c r="T122" s="13" t="s">
        <v>64</v>
      </c>
      <c r="U122" s="14">
        <v>1.2610820537397833</v>
      </c>
      <c r="V122" s="15">
        <v>1.8200757575757576</v>
      </c>
      <c r="W122" s="16">
        <v>0</v>
      </c>
      <c r="X122" s="16">
        <v>0</v>
      </c>
      <c r="Y122" s="16">
        <v>0</v>
      </c>
      <c r="Z122" s="16">
        <v>1.8200757575757576</v>
      </c>
      <c r="AA122" s="16">
        <v>0</v>
      </c>
      <c r="AB122" s="1"/>
      <c r="AC122" s="43" t="e">
        <f>INDEX(WF_Data!$B$2:$B$11172,MATCH('v3 Mitigation Alternatives'!$Q122,WF_Data!$A$2:$A$11172,0))</f>
        <v>#N/A</v>
      </c>
      <c r="AD122" s="43" t="e">
        <f>INDEX(WF_Data!$C$2:$C$11172,MATCH('v3 Mitigation Alternatives'!$Q122,WF_Data!$A$2:$A$11172,0))*11.41</f>
        <v>#N/A</v>
      </c>
      <c r="AE122" s="47" t="e">
        <f t="shared" si="13"/>
        <v>#N/A</v>
      </c>
      <c r="AF122" s="48" t="e">
        <f>$AC122*Cost_Data!$C$3</f>
        <v>#N/A</v>
      </c>
      <c r="AG122" s="48" t="e">
        <f>$AC122*Cost_Data!$C$8/1000</f>
        <v>#N/A</v>
      </c>
      <c r="AH122" s="48" t="e">
        <f>$AC122*Cost_Data!$C$7/1000</f>
        <v>#N/A</v>
      </c>
      <c r="AI122" s="48" t="e">
        <f>-Study_Period*((Cost_Data!$C$7+Cost_Data!$C$8)/1000)*$AC122-$AF122*Generic_Capital_PVRR_Multiplier</f>
        <v>#N/A</v>
      </c>
      <c r="AJ122" s="48" t="e">
        <f t="shared" si="14"/>
        <v>#N/A</v>
      </c>
      <c r="AK122" s="47" t="e">
        <f t="shared" si="15"/>
        <v>#N/A</v>
      </c>
      <c r="AL122" s="48" t="e">
        <f>$AC122*U122*Cost_Data!$B$3</f>
        <v>#N/A</v>
      </c>
      <c r="AM122" s="48" t="e">
        <f>$AC122*U122*Cost_Data!$B$8/1000</f>
        <v>#N/A</v>
      </c>
      <c r="AN122" s="48" t="e">
        <f>$AC122*U122*Cost_Data!$B$7/1000</f>
        <v>#N/A</v>
      </c>
      <c r="AO122" s="48" t="e">
        <f>-Study_Period*((Cost_Data!$B$7+Cost_Data!$B$8)*U122/1000)*$AC122-$AL122*Generic_Capital_PVRR_Multiplier</f>
        <v>#N/A</v>
      </c>
      <c r="AP122" s="48" t="e">
        <f t="shared" si="16"/>
        <v>#N/A</v>
      </c>
      <c r="AQ122" t="e">
        <f t="shared" si="9"/>
        <v>#N/A</v>
      </c>
      <c r="AR122" s="43">
        <v>15</v>
      </c>
      <c r="AS122">
        <v>120</v>
      </c>
      <c r="AT122">
        <f t="shared" si="17"/>
        <v>120</v>
      </c>
      <c r="AU122">
        <v>0</v>
      </c>
      <c r="AV122" t="b">
        <v>1</v>
      </c>
      <c r="AX122" t="str">
        <f t="shared" si="10"/>
        <v>TRUE</v>
      </c>
      <c r="AY122" t="b">
        <f t="shared" si="11"/>
        <v>1</v>
      </c>
      <c r="AZ122" t="e">
        <f t="shared" si="12"/>
        <v>#N/A</v>
      </c>
    </row>
    <row r="123" spans="1:52" x14ac:dyDescent="0.25">
      <c r="A123" s="1">
        <v>35392776</v>
      </c>
      <c r="B123" s="1" t="s">
        <v>40</v>
      </c>
      <c r="C123" s="1" t="s">
        <v>41</v>
      </c>
      <c r="D123" s="1" t="s">
        <v>32</v>
      </c>
      <c r="E123" s="1" t="s">
        <v>33</v>
      </c>
      <c r="F123" s="1" t="s">
        <v>34</v>
      </c>
      <c r="G123" s="1" t="s">
        <v>74</v>
      </c>
      <c r="H123" s="1" t="s">
        <v>43</v>
      </c>
      <c r="I123" s="1" t="s">
        <v>76</v>
      </c>
      <c r="J123" s="1" t="s">
        <v>76</v>
      </c>
      <c r="K123" s="1">
        <v>38.339065108</v>
      </c>
      <c r="L123" s="1">
        <v>-122.3908975122</v>
      </c>
      <c r="M123" s="1" t="s">
        <v>46</v>
      </c>
      <c r="N123" s="78"/>
      <c r="O123" s="17">
        <v>1224</v>
      </c>
      <c r="P123" s="8">
        <v>4.6077319999999998E-2</v>
      </c>
      <c r="Q123" s="78"/>
      <c r="R123" s="11">
        <v>255</v>
      </c>
      <c r="S123" s="12">
        <v>1.0548934051181343E-2</v>
      </c>
      <c r="T123" s="13" t="s">
        <v>50</v>
      </c>
      <c r="U123" s="14">
        <v>1.2610820537397833</v>
      </c>
      <c r="V123" s="15">
        <v>1.6200757575757576</v>
      </c>
      <c r="W123" s="16">
        <v>0</v>
      </c>
      <c r="X123" s="16">
        <v>0</v>
      </c>
      <c r="Y123" s="16">
        <v>0</v>
      </c>
      <c r="Z123" s="16">
        <v>1.6200757575757576</v>
      </c>
      <c r="AA123" s="16">
        <v>0</v>
      </c>
      <c r="AB123" s="1"/>
      <c r="AC123" s="43" t="e">
        <f>INDEX(WF_Data!$B$2:$B$11172,MATCH('v3 Mitigation Alternatives'!$Q123,WF_Data!$A$2:$A$11172,0))</f>
        <v>#N/A</v>
      </c>
      <c r="AD123" s="43" t="e">
        <f>INDEX(WF_Data!$C$2:$C$11172,MATCH('v3 Mitigation Alternatives'!$Q123,WF_Data!$A$2:$A$11172,0))*11.41</f>
        <v>#N/A</v>
      </c>
      <c r="AE123" s="47" t="e">
        <f t="shared" si="13"/>
        <v>#N/A</v>
      </c>
      <c r="AF123" s="48" t="e">
        <f>$AC123*Cost_Data!$C$3</f>
        <v>#N/A</v>
      </c>
      <c r="AG123" s="48" t="e">
        <f>$AC123*Cost_Data!$C$8/1000</f>
        <v>#N/A</v>
      </c>
      <c r="AH123" s="48" t="e">
        <f>$AC123*Cost_Data!$C$7/1000</f>
        <v>#N/A</v>
      </c>
      <c r="AI123" s="48" t="e">
        <f>-Study_Period*((Cost_Data!$C$7+Cost_Data!$C$8)/1000)*$AC123-$AF123*Generic_Capital_PVRR_Multiplier</f>
        <v>#N/A</v>
      </c>
      <c r="AJ123" s="48" t="e">
        <f t="shared" si="14"/>
        <v>#N/A</v>
      </c>
      <c r="AK123" s="47" t="e">
        <f t="shared" si="15"/>
        <v>#N/A</v>
      </c>
      <c r="AL123" s="48" t="e">
        <f>$AC123*U123*Cost_Data!$B$3</f>
        <v>#N/A</v>
      </c>
      <c r="AM123" s="48" t="e">
        <f>$AC123*U123*Cost_Data!$B$8/1000</f>
        <v>#N/A</v>
      </c>
      <c r="AN123" s="48" t="e">
        <f>$AC123*U123*Cost_Data!$B$7/1000</f>
        <v>#N/A</v>
      </c>
      <c r="AO123" s="48" t="e">
        <f>-Study_Period*((Cost_Data!$B$7+Cost_Data!$B$8)*U123/1000)*$AC123-$AL123*Generic_Capital_PVRR_Multiplier</f>
        <v>#N/A</v>
      </c>
      <c r="AP123" s="48" t="e">
        <f t="shared" si="16"/>
        <v>#N/A</v>
      </c>
      <c r="AQ123" t="e">
        <f t="shared" si="9"/>
        <v>#N/A</v>
      </c>
      <c r="AR123" s="43">
        <v>15</v>
      </c>
      <c r="AS123">
        <v>120</v>
      </c>
      <c r="AT123">
        <f t="shared" si="17"/>
        <v>120</v>
      </c>
      <c r="AU123">
        <v>0</v>
      </c>
      <c r="AV123" t="b">
        <v>1</v>
      </c>
      <c r="AX123" t="str">
        <f t="shared" si="10"/>
        <v>TRUE</v>
      </c>
      <c r="AY123" t="b">
        <f t="shared" si="11"/>
        <v>1</v>
      </c>
      <c r="AZ123" t="e">
        <f t="shared" si="12"/>
        <v>#N/A</v>
      </c>
    </row>
    <row r="124" spans="1:52" x14ac:dyDescent="0.25">
      <c r="A124" s="1">
        <v>35392775</v>
      </c>
      <c r="B124" s="1" t="s">
        <v>40</v>
      </c>
      <c r="C124" s="1" t="s">
        <v>41</v>
      </c>
      <c r="D124" s="1" t="s">
        <v>32</v>
      </c>
      <c r="E124" s="1" t="s">
        <v>33</v>
      </c>
      <c r="F124" s="1" t="s">
        <v>34</v>
      </c>
      <c r="G124" s="1" t="s">
        <v>74</v>
      </c>
      <c r="H124" s="1" t="s">
        <v>43</v>
      </c>
      <c r="I124" s="1" t="s">
        <v>76</v>
      </c>
      <c r="J124" s="1" t="s">
        <v>76</v>
      </c>
      <c r="K124" s="1">
        <v>38.336470008100001</v>
      </c>
      <c r="L124" s="1">
        <v>-122.383902619</v>
      </c>
      <c r="M124" s="1" t="s">
        <v>46</v>
      </c>
      <c r="N124" s="78"/>
      <c r="O124" s="17">
        <v>1224</v>
      </c>
      <c r="P124" s="8">
        <v>4.6077319999999998E-2</v>
      </c>
      <c r="Q124" s="78"/>
      <c r="R124" s="11">
        <v>255</v>
      </c>
      <c r="S124" s="12">
        <v>1.0548934051181343E-2</v>
      </c>
      <c r="T124" s="13" t="s">
        <v>50</v>
      </c>
      <c r="U124" s="14">
        <v>1.2610820537397833</v>
      </c>
      <c r="V124" s="15">
        <v>1.7600378787878788</v>
      </c>
      <c r="W124" s="16">
        <v>0</v>
      </c>
      <c r="X124" s="16">
        <v>0</v>
      </c>
      <c r="Y124" s="16">
        <v>0</v>
      </c>
      <c r="Z124" s="16">
        <v>1.7600378787878788</v>
      </c>
      <c r="AA124" s="16">
        <v>0</v>
      </c>
      <c r="AB124" s="1"/>
      <c r="AC124" s="43" t="e">
        <f>INDEX(WF_Data!$B$2:$B$11172,MATCH('v3 Mitigation Alternatives'!$Q124,WF_Data!$A$2:$A$11172,0))</f>
        <v>#N/A</v>
      </c>
      <c r="AD124" s="43" t="e">
        <f>INDEX(WF_Data!$C$2:$C$11172,MATCH('v3 Mitigation Alternatives'!$Q124,WF_Data!$A$2:$A$11172,0))*11.41</f>
        <v>#N/A</v>
      </c>
      <c r="AE124" s="47" t="e">
        <f t="shared" si="13"/>
        <v>#N/A</v>
      </c>
      <c r="AF124" s="48" t="e">
        <f>$AC124*Cost_Data!$C$3</f>
        <v>#N/A</v>
      </c>
      <c r="AG124" s="48" t="e">
        <f>$AC124*Cost_Data!$C$8/1000</f>
        <v>#N/A</v>
      </c>
      <c r="AH124" s="48" t="e">
        <f>$AC124*Cost_Data!$C$7/1000</f>
        <v>#N/A</v>
      </c>
      <c r="AI124" s="48" t="e">
        <f>-Study_Period*((Cost_Data!$C$7+Cost_Data!$C$8)/1000)*$AC124-$AF124*Generic_Capital_PVRR_Multiplier</f>
        <v>#N/A</v>
      </c>
      <c r="AJ124" s="48" t="e">
        <f t="shared" si="14"/>
        <v>#N/A</v>
      </c>
      <c r="AK124" s="47" t="e">
        <f t="shared" si="15"/>
        <v>#N/A</v>
      </c>
      <c r="AL124" s="48" t="e">
        <f>$AC124*U124*Cost_Data!$B$3</f>
        <v>#N/A</v>
      </c>
      <c r="AM124" s="48" t="e">
        <f>$AC124*U124*Cost_Data!$B$8/1000</f>
        <v>#N/A</v>
      </c>
      <c r="AN124" s="48" t="e">
        <f>$AC124*U124*Cost_Data!$B$7/1000</f>
        <v>#N/A</v>
      </c>
      <c r="AO124" s="48" t="e">
        <f>-Study_Period*((Cost_Data!$B$7+Cost_Data!$B$8)*U124/1000)*$AC124-$AL124*Generic_Capital_PVRR_Multiplier</f>
        <v>#N/A</v>
      </c>
      <c r="AP124" s="48" t="e">
        <f t="shared" si="16"/>
        <v>#N/A</v>
      </c>
      <c r="AQ124" t="e">
        <f t="shared" si="9"/>
        <v>#N/A</v>
      </c>
      <c r="AR124" s="43">
        <v>15</v>
      </c>
      <c r="AS124">
        <v>120</v>
      </c>
      <c r="AT124">
        <f t="shared" si="17"/>
        <v>120</v>
      </c>
      <c r="AU124">
        <v>0</v>
      </c>
      <c r="AV124" t="b">
        <v>1</v>
      </c>
      <c r="AX124" t="str">
        <f t="shared" si="10"/>
        <v>TRUE</v>
      </c>
      <c r="AY124" t="b">
        <f t="shared" si="11"/>
        <v>1</v>
      </c>
      <c r="AZ124" t="e">
        <f t="shared" si="12"/>
        <v>#N/A</v>
      </c>
    </row>
    <row r="125" spans="1:52" x14ac:dyDescent="0.25">
      <c r="A125" s="1">
        <v>35392774</v>
      </c>
      <c r="B125" s="1" t="s">
        <v>40</v>
      </c>
      <c r="C125" s="1" t="s">
        <v>41</v>
      </c>
      <c r="D125" s="1" t="s">
        <v>32</v>
      </c>
      <c r="E125" s="1" t="s">
        <v>33</v>
      </c>
      <c r="F125" s="1" t="s">
        <v>34</v>
      </c>
      <c r="G125" s="1" t="s">
        <v>74</v>
      </c>
      <c r="H125" s="1" t="s">
        <v>43</v>
      </c>
      <c r="I125" s="1" t="s">
        <v>76</v>
      </c>
      <c r="J125" s="1" t="s">
        <v>76</v>
      </c>
      <c r="K125" s="1">
        <v>38.333718392899996</v>
      </c>
      <c r="L125" s="1">
        <v>-122.37417991470001</v>
      </c>
      <c r="M125" s="1" t="s">
        <v>46</v>
      </c>
      <c r="N125" s="78"/>
      <c r="O125" s="17">
        <v>1224</v>
      </c>
      <c r="P125" s="8">
        <v>4.6077319999999998E-2</v>
      </c>
      <c r="Q125" s="78"/>
      <c r="R125" s="11">
        <v>255</v>
      </c>
      <c r="S125" s="12">
        <v>1.0548934051181343E-2</v>
      </c>
      <c r="T125" s="13" t="s">
        <v>50</v>
      </c>
      <c r="U125" s="14">
        <v>1.2610820537397833</v>
      </c>
      <c r="V125" s="15">
        <v>1.5899621212121211</v>
      </c>
      <c r="W125" s="16">
        <v>0</v>
      </c>
      <c r="X125" s="16">
        <v>0</v>
      </c>
      <c r="Y125" s="16">
        <v>0</v>
      </c>
      <c r="Z125" s="16">
        <v>1.5899621212121211</v>
      </c>
      <c r="AA125" s="16">
        <v>0</v>
      </c>
      <c r="AB125" s="1"/>
      <c r="AC125" s="43" t="e">
        <f>INDEX(WF_Data!$B$2:$B$11172,MATCH('v3 Mitigation Alternatives'!$Q125,WF_Data!$A$2:$A$11172,0))</f>
        <v>#N/A</v>
      </c>
      <c r="AD125" s="43" t="e">
        <f>INDEX(WF_Data!$C$2:$C$11172,MATCH('v3 Mitigation Alternatives'!$Q125,WF_Data!$A$2:$A$11172,0))*11.41</f>
        <v>#N/A</v>
      </c>
      <c r="AE125" s="47" t="e">
        <f t="shared" si="13"/>
        <v>#N/A</v>
      </c>
      <c r="AF125" s="48" t="e">
        <f>$AC125*Cost_Data!$C$3</f>
        <v>#N/A</v>
      </c>
      <c r="AG125" s="48" t="e">
        <f>$AC125*Cost_Data!$C$8/1000</f>
        <v>#N/A</v>
      </c>
      <c r="AH125" s="48" t="e">
        <f>$AC125*Cost_Data!$C$7/1000</f>
        <v>#N/A</v>
      </c>
      <c r="AI125" s="48" t="e">
        <f>-Study_Period*((Cost_Data!$C$7+Cost_Data!$C$8)/1000)*$AC125-$AF125*Generic_Capital_PVRR_Multiplier</f>
        <v>#N/A</v>
      </c>
      <c r="AJ125" s="48" t="e">
        <f t="shared" si="14"/>
        <v>#N/A</v>
      </c>
      <c r="AK125" s="47" t="e">
        <f t="shared" si="15"/>
        <v>#N/A</v>
      </c>
      <c r="AL125" s="48" t="e">
        <f>$AC125*U125*Cost_Data!$B$3</f>
        <v>#N/A</v>
      </c>
      <c r="AM125" s="48" t="e">
        <f>$AC125*U125*Cost_Data!$B$8/1000</f>
        <v>#N/A</v>
      </c>
      <c r="AN125" s="48" t="e">
        <f>$AC125*U125*Cost_Data!$B$7/1000</f>
        <v>#N/A</v>
      </c>
      <c r="AO125" s="48" t="e">
        <f>-Study_Period*((Cost_Data!$B$7+Cost_Data!$B$8)*U125/1000)*$AC125-$AL125*Generic_Capital_PVRR_Multiplier</f>
        <v>#N/A</v>
      </c>
      <c r="AP125" s="48" t="e">
        <f t="shared" si="16"/>
        <v>#N/A</v>
      </c>
      <c r="AQ125" t="e">
        <f t="shared" si="9"/>
        <v>#N/A</v>
      </c>
      <c r="AR125" s="43">
        <v>15</v>
      </c>
      <c r="AS125">
        <v>120</v>
      </c>
      <c r="AT125">
        <f t="shared" si="17"/>
        <v>120</v>
      </c>
      <c r="AU125">
        <v>0</v>
      </c>
      <c r="AV125" t="b">
        <v>1</v>
      </c>
      <c r="AX125" t="str">
        <f t="shared" si="10"/>
        <v>TRUE</v>
      </c>
      <c r="AY125" t="b">
        <f t="shared" si="11"/>
        <v>1</v>
      </c>
      <c r="AZ125" t="e">
        <f t="shared" si="12"/>
        <v>#N/A</v>
      </c>
    </row>
    <row r="126" spans="1:52" x14ac:dyDescent="0.25">
      <c r="A126" s="1">
        <v>35392773</v>
      </c>
      <c r="B126" s="1" t="s">
        <v>40</v>
      </c>
      <c r="C126" s="1" t="s">
        <v>41</v>
      </c>
      <c r="D126" s="1" t="s">
        <v>32</v>
      </c>
      <c r="E126" s="1" t="s">
        <v>33</v>
      </c>
      <c r="F126" s="1" t="s">
        <v>34</v>
      </c>
      <c r="G126" s="1" t="s">
        <v>74</v>
      </c>
      <c r="H126" s="1" t="s">
        <v>43</v>
      </c>
      <c r="I126" s="1" t="s">
        <v>76</v>
      </c>
      <c r="J126" s="1" t="s">
        <v>76</v>
      </c>
      <c r="K126" s="1">
        <v>38.328414916992188</v>
      </c>
      <c r="L126" s="1">
        <v>-122.35355377197266</v>
      </c>
      <c r="M126" s="1" t="s">
        <v>46</v>
      </c>
      <c r="N126" s="78"/>
      <c r="O126" s="17">
        <v>1224</v>
      </c>
      <c r="P126" s="8">
        <v>4.6077319999999998E-2</v>
      </c>
      <c r="Q126" s="78"/>
      <c r="R126" s="11">
        <v>255</v>
      </c>
      <c r="S126" s="12">
        <v>1.0548934051181343E-2</v>
      </c>
      <c r="T126" s="13" t="s">
        <v>64</v>
      </c>
      <c r="U126" s="14">
        <v>1.2610820537397833</v>
      </c>
      <c r="V126" s="15">
        <v>4.9000000000000004</v>
      </c>
      <c r="W126" s="16">
        <v>0</v>
      </c>
      <c r="X126" s="16">
        <v>0</v>
      </c>
      <c r="Y126" s="16">
        <v>0</v>
      </c>
      <c r="Z126" s="16">
        <v>4.9000000000000004</v>
      </c>
      <c r="AA126" s="16">
        <v>0</v>
      </c>
      <c r="AB126" s="1"/>
      <c r="AC126" s="43" t="e">
        <f>INDEX(WF_Data!$B$2:$B$11172,MATCH('v3 Mitigation Alternatives'!$Q126,WF_Data!$A$2:$A$11172,0))</f>
        <v>#N/A</v>
      </c>
      <c r="AD126" s="43" t="e">
        <f>INDEX(WF_Data!$C$2:$C$11172,MATCH('v3 Mitigation Alternatives'!$Q126,WF_Data!$A$2:$A$11172,0))*11.41</f>
        <v>#N/A</v>
      </c>
      <c r="AE126" s="47" t="e">
        <f t="shared" si="13"/>
        <v>#N/A</v>
      </c>
      <c r="AF126" s="48" t="e">
        <f>$AC126*Cost_Data!$C$3</f>
        <v>#N/A</v>
      </c>
      <c r="AG126" s="48" t="e">
        <f>$AC126*Cost_Data!$C$8/1000</f>
        <v>#N/A</v>
      </c>
      <c r="AH126" s="48" t="e">
        <f>$AC126*Cost_Data!$C$7/1000</f>
        <v>#N/A</v>
      </c>
      <c r="AI126" s="48" t="e">
        <f>-Study_Period*((Cost_Data!$C$7+Cost_Data!$C$8)/1000)*$AC126-$AF126*Generic_Capital_PVRR_Multiplier</f>
        <v>#N/A</v>
      </c>
      <c r="AJ126" s="48" t="e">
        <f t="shared" si="14"/>
        <v>#N/A</v>
      </c>
      <c r="AK126" s="47" t="e">
        <f t="shared" si="15"/>
        <v>#N/A</v>
      </c>
      <c r="AL126" s="48" t="e">
        <f>$AC126*U126*Cost_Data!$B$3</f>
        <v>#N/A</v>
      </c>
      <c r="AM126" s="48" t="e">
        <f>$AC126*U126*Cost_Data!$B$8/1000</f>
        <v>#N/A</v>
      </c>
      <c r="AN126" s="48" t="e">
        <f>$AC126*U126*Cost_Data!$B$7/1000</f>
        <v>#N/A</v>
      </c>
      <c r="AO126" s="48" t="e">
        <f>-Study_Period*((Cost_Data!$B$7+Cost_Data!$B$8)*U126/1000)*$AC126-$AL126*Generic_Capital_PVRR_Multiplier</f>
        <v>#N/A</v>
      </c>
      <c r="AP126" s="48" t="e">
        <f t="shared" si="16"/>
        <v>#N/A</v>
      </c>
      <c r="AQ126" t="e">
        <f t="shared" si="9"/>
        <v>#N/A</v>
      </c>
      <c r="AR126" s="43">
        <v>15</v>
      </c>
      <c r="AS126">
        <v>120</v>
      </c>
      <c r="AT126">
        <f t="shared" si="17"/>
        <v>120</v>
      </c>
      <c r="AU126">
        <v>0</v>
      </c>
      <c r="AV126" t="b">
        <v>1</v>
      </c>
      <c r="AX126" t="str">
        <f t="shared" si="10"/>
        <v>TRUE</v>
      </c>
      <c r="AY126" t="b">
        <f t="shared" si="11"/>
        <v>1</v>
      </c>
      <c r="AZ126" t="e">
        <f t="shared" si="12"/>
        <v>#N/A</v>
      </c>
    </row>
    <row r="127" spans="1:52" x14ac:dyDescent="0.25">
      <c r="A127" s="1">
        <v>35373703</v>
      </c>
      <c r="B127" s="1" t="s">
        <v>40</v>
      </c>
      <c r="C127" s="1" t="s">
        <v>41</v>
      </c>
      <c r="D127" s="1" t="s">
        <v>32</v>
      </c>
      <c r="E127" s="1" t="s">
        <v>33</v>
      </c>
      <c r="F127" s="1" t="s">
        <v>34</v>
      </c>
      <c r="G127" s="1" t="s">
        <v>74</v>
      </c>
      <c r="H127" s="1" t="s">
        <v>43</v>
      </c>
      <c r="I127" s="1" t="s">
        <v>76</v>
      </c>
      <c r="J127" s="1" t="s">
        <v>76</v>
      </c>
      <c r="K127" s="1">
        <v>38.341876983642578</v>
      </c>
      <c r="L127" s="1">
        <v>-122.39418792724609</v>
      </c>
      <c r="M127" s="1" t="s">
        <v>46</v>
      </c>
      <c r="N127" s="78"/>
      <c r="O127" s="17">
        <v>1224</v>
      </c>
      <c r="P127" s="8">
        <v>4.6077319999999998E-2</v>
      </c>
      <c r="Q127" s="78"/>
      <c r="R127" s="11">
        <v>255</v>
      </c>
      <c r="S127" s="12">
        <v>1.0548934051181343E-2</v>
      </c>
      <c r="T127" s="13" t="s">
        <v>50</v>
      </c>
      <c r="U127" s="14">
        <v>1.2610820537397833</v>
      </c>
      <c r="V127" s="15">
        <v>2.4</v>
      </c>
      <c r="W127" s="16">
        <v>0</v>
      </c>
      <c r="X127" s="16">
        <v>0</v>
      </c>
      <c r="Y127" s="16">
        <v>2.4</v>
      </c>
      <c r="Z127" s="16">
        <v>0</v>
      </c>
      <c r="AA127" s="16">
        <v>0</v>
      </c>
      <c r="AB127" s="1"/>
      <c r="AC127" s="43" t="e">
        <f>INDEX(WF_Data!$B$2:$B$11172,MATCH('v3 Mitigation Alternatives'!$Q127,WF_Data!$A$2:$A$11172,0))</f>
        <v>#N/A</v>
      </c>
      <c r="AD127" s="43" t="e">
        <f>INDEX(WF_Data!$C$2:$C$11172,MATCH('v3 Mitigation Alternatives'!$Q127,WF_Data!$A$2:$A$11172,0))*11.41</f>
        <v>#N/A</v>
      </c>
      <c r="AE127" s="47" t="e">
        <f t="shared" si="13"/>
        <v>#N/A</v>
      </c>
      <c r="AF127" s="48" t="e">
        <f>$AC127*Cost_Data!$C$3</f>
        <v>#N/A</v>
      </c>
      <c r="AG127" s="48" t="e">
        <f>$AC127*Cost_Data!$C$8/1000</f>
        <v>#N/A</v>
      </c>
      <c r="AH127" s="48" t="e">
        <f>$AC127*Cost_Data!$C$7/1000</f>
        <v>#N/A</v>
      </c>
      <c r="AI127" s="48" t="e">
        <f>-Study_Period*((Cost_Data!$C$7+Cost_Data!$C$8)/1000)*$AC127-$AF127*Generic_Capital_PVRR_Multiplier</f>
        <v>#N/A</v>
      </c>
      <c r="AJ127" s="48" t="e">
        <f t="shared" si="14"/>
        <v>#N/A</v>
      </c>
      <c r="AK127" s="47" t="e">
        <f t="shared" si="15"/>
        <v>#N/A</v>
      </c>
      <c r="AL127" s="48" t="e">
        <f>$AC127*U127*Cost_Data!$B$3</f>
        <v>#N/A</v>
      </c>
      <c r="AM127" s="48" t="e">
        <f>$AC127*U127*Cost_Data!$B$8/1000</f>
        <v>#N/A</v>
      </c>
      <c r="AN127" s="48" t="e">
        <f>$AC127*U127*Cost_Data!$B$7/1000</f>
        <v>#N/A</v>
      </c>
      <c r="AO127" s="48" t="e">
        <f>-Study_Period*((Cost_Data!$B$7+Cost_Data!$B$8)*U127/1000)*$AC127-$AL127*Generic_Capital_PVRR_Multiplier</f>
        <v>#N/A</v>
      </c>
      <c r="AP127" s="48" t="e">
        <f t="shared" si="16"/>
        <v>#N/A</v>
      </c>
      <c r="AQ127" t="e">
        <f t="shared" si="9"/>
        <v>#N/A</v>
      </c>
      <c r="AR127" s="43">
        <v>15</v>
      </c>
      <c r="AS127">
        <v>120</v>
      </c>
      <c r="AT127">
        <f t="shared" si="17"/>
        <v>120</v>
      </c>
      <c r="AU127">
        <v>0</v>
      </c>
      <c r="AV127" t="b">
        <v>1</v>
      </c>
      <c r="AX127" t="str">
        <f t="shared" si="10"/>
        <v>TRUE</v>
      </c>
      <c r="AY127" t="b">
        <f t="shared" si="11"/>
        <v>1</v>
      </c>
      <c r="AZ127" t="e">
        <f t="shared" si="12"/>
        <v>#N/A</v>
      </c>
    </row>
    <row r="128" spans="1:52" x14ac:dyDescent="0.25">
      <c r="A128" s="1">
        <v>35373637</v>
      </c>
      <c r="B128" s="1" t="s">
        <v>40</v>
      </c>
      <c r="C128" s="1" t="s">
        <v>41</v>
      </c>
      <c r="D128" s="1" t="s">
        <v>32</v>
      </c>
      <c r="E128" s="1" t="s">
        <v>33</v>
      </c>
      <c r="F128" s="1" t="s">
        <v>34</v>
      </c>
      <c r="G128" s="1" t="s">
        <v>74</v>
      </c>
      <c r="H128" s="1" t="s">
        <v>43</v>
      </c>
      <c r="I128" s="1" t="s">
        <v>76</v>
      </c>
      <c r="J128" s="1" t="s">
        <v>76</v>
      </c>
      <c r="K128" s="1">
        <v>38.370369914199998</v>
      </c>
      <c r="L128" s="1">
        <v>-122.4131699046</v>
      </c>
      <c r="M128" s="1" t="s">
        <v>46</v>
      </c>
      <c r="N128" s="78"/>
      <c r="O128" s="17">
        <v>1224</v>
      </c>
      <c r="P128" s="8">
        <v>4.6077319999999998E-2</v>
      </c>
      <c r="Q128" s="78"/>
      <c r="R128" s="11">
        <v>255</v>
      </c>
      <c r="S128" s="12">
        <v>1.0548934051181343E-2</v>
      </c>
      <c r="T128" s="13" t="s">
        <v>50</v>
      </c>
      <c r="U128" s="14">
        <v>1.2610820537397833</v>
      </c>
      <c r="V128" s="15">
        <v>1.87</v>
      </c>
      <c r="W128" s="16">
        <v>0</v>
      </c>
      <c r="X128" s="16">
        <v>0</v>
      </c>
      <c r="Y128" s="16">
        <v>0</v>
      </c>
      <c r="Z128" s="16">
        <v>1.87</v>
      </c>
      <c r="AA128" s="16">
        <v>0</v>
      </c>
      <c r="AB128" s="1"/>
      <c r="AC128" s="43" t="e">
        <f>INDEX(WF_Data!$B$2:$B$11172,MATCH('v3 Mitigation Alternatives'!$Q128,WF_Data!$A$2:$A$11172,0))</f>
        <v>#N/A</v>
      </c>
      <c r="AD128" s="43" t="e">
        <f>INDEX(WF_Data!$C$2:$C$11172,MATCH('v3 Mitigation Alternatives'!$Q128,WF_Data!$A$2:$A$11172,0))*11.41</f>
        <v>#N/A</v>
      </c>
      <c r="AE128" s="47" t="e">
        <f t="shared" si="13"/>
        <v>#N/A</v>
      </c>
      <c r="AF128" s="48" t="e">
        <f>$AC128*Cost_Data!$C$3</f>
        <v>#N/A</v>
      </c>
      <c r="AG128" s="48" t="e">
        <f>$AC128*Cost_Data!$C$8/1000</f>
        <v>#N/A</v>
      </c>
      <c r="AH128" s="48" t="e">
        <f>$AC128*Cost_Data!$C$7/1000</f>
        <v>#N/A</v>
      </c>
      <c r="AI128" s="48" t="e">
        <f>-Study_Period*((Cost_Data!$C$7+Cost_Data!$C$8)/1000)*$AC128-$AF128*Generic_Capital_PVRR_Multiplier</f>
        <v>#N/A</v>
      </c>
      <c r="AJ128" s="48" t="e">
        <f t="shared" si="14"/>
        <v>#N/A</v>
      </c>
      <c r="AK128" s="47" t="e">
        <f t="shared" si="15"/>
        <v>#N/A</v>
      </c>
      <c r="AL128" s="48" t="e">
        <f>$AC128*U128*Cost_Data!$B$3</f>
        <v>#N/A</v>
      </c>
      <c r="AM128" s="48" t="e">
        <f>$AC128*U128*Cost_Data!$B$8/1000</f>
        <v>#N/A</v>
      </c>
      <c r="AN128" s="48" t="e">
        <f>$AC128*U128*Cost_Data!$B$7/1000</f>
        <v>#N/A</v>
      </c>
      <c r="AO128" s="48" t="e">
        <f>-Study_Period*((Cost_Data!$B$7+Cost_Data!$B$8)*U128/1000)*$AC128-$AL128*Generic_Capital_PVRR_Multiplier</f>
        <v>#N/A</v>
      </c>
      <c r="AP128" s="48" t="e">
        <f t="shared" si="16"/>
        <v>#N/A</v>
      </c>
      <c r="AQ128" t="e">
        <f t="shared" si="9"/>
        <v>#N/A</v>
      </c>
      <c r="AR128" s="43">
        <v>15</v>
      </c>
      <c r="AS128">
        <v>120</v>
      </c>
      <c r="AT128">
        <f t="shared" si="17"/>
        <v>120</v>
      </c>
      <c r="AU128">
        <v>0</v>
      </c>
      <c r="AV128" t="b">
        <v>1</v>
      </c>
      <c r="AX128" t="str">
        <f t="shared" si="10"/>
        <v>TRUE</v>
      </c>
      <c r="AY128" t="b">
        <f t="shared" si="11"/>
        <v>1</v>
      </c>
      <c r="AZ128" t="e">
        <f t="shared" si="12"/>
        <v>#N/A</v>
      </c>
    </row>
    <row r="129" spans="1:52" x14ac:dyDescent="0.25">
      <c r="A129" s="1">
        <v>35373636</v>
      </c>
      <c r="B129" s="1" t="s">
        <v>40</v>
      </c>
      <c r="C129" s="1" t="s">
        <v>41</v>
      </c>
      <c r="D129" s="1" t="s">
        <v>32</v>
      </c>
      <c r="E129" s="1" t="s">
        <v>33</v>
      </c>
      <c r="F129" s="1" t="s">
        <v>34</v>
      </c>
      <c r="G129" s="1" t="s">
        <v>74</v>
      </c>
      <c r="H129" s="1" t="s">
        <v>43</v>
      </c>
      <c r="I129" s="1" t="s">
        <v>76</v>
      </c>
      <c r="J129" s="1" t="s">
        <v>76</v>
      </c>
      <c r="K129" s="1">
        <v>38.3337890894</v>
      </c>
      <c r="L129" s="1">
        <v>-122.3726680247</v>
      </c>
      <c r="M129" s="1" t="s">
        <v>46</v>
      </c>
      <c r="N129" s="78"/>
      <c r="O129" s="17">
        <v>1224</v>
      </c>
      <c r="P129" s="8">
        <v>4.6077319999999998E-2</v>
      </c>
      <c r="Q129" s="78"/>
      <c r="R129" s="11">
        <v>255</v>
      </c>
      <c r="S129" s="12">
        <v>1.0548934051181343E-2</v>
      </c>
      <c r="T129" s="13" t="s">
        <v>50</v>
      </c>
      <c r="U129" s="14">
        <v>1.2610820537397833</v>
      </c>
      <c r="V129" s="15">
        <v>0.61599999999999999</v>
      </c>
      <c r="W129" s="16">
        <v>0</v>
      </c>
      <c r="X129" s="16">
        <v>0</v>
      </c>
      <c r="Y129" s="16">
        <v>0.61599999999999999</v>
      </c>
      <c r="Z129" s="16">
        <v>0</v>
      </c>
      <c r="AA129" s="16">
        <v>0</v>
      </c>
      <c r="AB129" s="1"/>
      <c r="AC129" s="43" t="e">
        <f>INDEX(WF_Data!$B$2:$B$11172,MATCH('v3 Mitigation Alternatives'!$Q129,WF_Data!$A$2:$A$11172,0))</f>
        <v>#N/A</v>
      </c>
      <c r="AD129" s="43" t="e">
        <f>INDEX(WF_Data!$C$2:$C$11172,MATCH('v3 Mitigation Alternatives'!$Q129,WF_Data!$A$2:$A$11172,0))*11.41</f>
        <v>#N/A</v>
      </c>
      <c r="AE129" s="47" t="e">
        <f t="shared" si="13"/>
        <v>#N/A</v>
      </c>
      <c r="AF129" s="48" t="e">
        <f>$AC129*Cost_Data!$C$3</f>
        <v>#N/A</v>
      </c>
      <c r="AG129" s="48" t="e">
        <f>$AC129*Cost_Data!$C$8/1000</f>
        <v>#N/A</v>
      </c>
      <c r="AH129" s="48" t="e">
        <f>$AC129*Cost_Data!$C$7/1000</f>
        <v>#N/A</v>
      </c>
      <c r="AI129" s="48" t="e">
        <f>-Study_Period*((Cost_Data!$C$7+Cost_Data!$C$8)/1000)*$AC129-$AF129*Generic_Capital_PVRR_Multiplier</f>
        <v>#N/A</v>
      </c>
      <c r="AJ129" s="48" t="e">
        <f t="shared" si="14"/>
        <v>#N/A</v>
      </c>
      <c r="AK129" s="47" t="e">
        <f t="shared" si="15"/>
        <v>#N/A</v>
      </c>
      <c r="AL129" s="48" t="e">
        <f>$AC129*U129*Cost_Data!$B$3</f>
        <v>#N/A</v>
      </c>
      <c r="AM129" s="48" t="e">
        <f>$AC129*U129*Cost_Data!$B$8/1000</f>
        <v>#N/A</v>
      </c>
      <c r="AN129" s="48" t="e">
        <f>$AC129*U129*Cost_Data!$B$7/1000</f>
        <v>#N/A</v>
      </c>
      <c r="AO129" s="48" t="e">
        <f>-Study_Period*((Cost_Data!$B$7+Cost_Data!$B$8)*U129/1000)*$AC129-$AL129*Generic_Capital_PVRR_Multiplier</f>
        <v>#N/A</v>
      </c>
      <c r="AP129" s="48" t="e">
        <f t="shared" si="16"/>
        <v>#N/A</v>
      </c>
      <c r="AQ129" t="e">
        <f t="shared" si="9"/>
        <v>#N/A</v>
      </c>
      <c r="AR129" s="43">
        <v>15</v>
      </c>
      <c r="AS129">
        <v>120</v>
      </c>
      <c r="AT129">
        <f t="shared" si="17"/>
        <v>120</v>
      </c>
      <c r="AU129">
        <v>0</v>
      </c>
      <c r="AV129" t="b">
        <v>1</v>
      </c>
      <c r="AX129" t="str">
        <f t="shared" si="10"/>
        <v>TRUE</v>
      </c>
      <c r="AY129" t="b">
        <f t="shared" si="11"/>
        <v>1</v>
      </c>
      <c r="AZ129" t="e">
        <f t="shared" si="12"/>
        <v>#N/A</v>
      </c>
    </row>
    <row r="130" spans="1:52" x14ac:dyDescent="0.25">
      <c r="A130" s="1">
        <v>35367513</v>
      </c>
      <c r="B130" s="1" t="s">
        <v>40</v>
      </c>
      <c r="C130" s="1" t="s">
        <v>41</v>
      </c>
      <c r="D130" s="1" t="s">
        <v>32</v>
      </c>
      <c r="E130" s="1" t="s">
        <v>33</v>
      </c>
      <c r="F130" s="1" t="s">
        <v>34</v>
      </c>
      <c r="G130" s="1" t="s">
        <v>74</v>
      </c>
      <c r="H130" s="1" t="s">
        <v>43</v>
      </c>
      <c r="I130" s="1" t="s">
        <v>76</v>
      </c>
      <c r="J130" s="1" t="s">
        <v>76</v>
      </c>
      <c r="K130" s="1">
        <v>38.315530588800002</v>
      </c>
      <c r="L130" s="1">
        <v>-122.34204331960001</v>
      </c>
      <c r="M130" s="1" t="s">
        <v>46</v>
      </c>
      <c r="N130" s="78"/>
      <c r="O130" s="17">
        <v>1224</v>
      </c>
      <c r="P130" s="8">
        <v>4.6077319999999998E-2</v>
      </c>
      <c r="Q130" s="78"/>
      <c r="R130" s="11">
        <v>255</v>
      </c>
      <c r="S130" s="12">
        <v>1.0548934051181343E-2</v>
      </c>
      <c r="T130" s="13" t="s">
        <v>39</v>
      </c>
      <c r="U130" s="14">
        <v>1.2610820537397833</v>
      </c>
      <c r="V130" s="15">
        <v>2.27</v>
      </c>
      <c r="W130" s="16">
        <v>0</v>
      </c>
      <c r="X130" s="16">
        <v>0</v>
      </c>
      <c r="Y130" s="16">
        <v>0</v>
      </c>
      <c r="Z130" s="16">
        <v>2.27</v>
      </c>
      <c r="AA130" s="16">
        <v>0</v>
      </c>
      <c r="AB130" s="1"/>
      <c r="AC130" s="43" t="e">
        <f>INDEX(WF_Data!$B$2:$B$11172,MATCH('v3 Mitigation Alternatives'!$Q130,WF_Data!$A$2:$A$11172,0))</f>
        <v>#N/A</v>
      </c>
      <c r="AD130" s="43" t="e">
        <f>INDEX(WF_Data!$C$2:$C$11172,MATCH('v3 Mitigation Alternatives'!$Q130,WF_Data!$A$2:$A$11172,0))*11.41</f>
        <v>#N/A</v>
      </c>
      <c r="AE130" s="47" t="e">
        <f t="shared" si="13"/>
        <v>#N/A</v>
      </c>
      <c r="AF130" s="48" t="e">
        <f>$AC130*Cost_Data!$C$3</f>
        <v>#N/A</v>
      </c>
      <c r="AG130" s="48" t="e">
        <f>$AC130*Cost_Data!$C$8/1000</f>
        <v>#N/A</v>
      </c>
      <c r="AH130" s="48" t="e">
        <f>$AC130*Cost_Data!$C$7/1000</f>
        <v>#N/A</v>
      </c>
      <c r="AI130" s="48" t="e">
        <f>-Study_Period*((Cost_Data!$C$7+Cost_Data!$C$8)/1000)*$AC130-$AF130*Generic_Capital_PVRR_Multiplier</f>
        <v>#N/A</v>
      </c>
      <c r="AJ130" s="48" t="e">
        <f t="shared" si="14"/>
        <v>#N/A</v>
      </c>
      <c r="AK130" s="47" t="e">
        <f t="shared" si="15"/>
        <v>#N/A</v>
      </c>
      <c r="AL130" s="48" t="e">
        <f>$AC130*U130*Cost_Data!$B$3</f>
        <v>#N/A</v>
      </c>
      <c r="AM130" s="48" t="e">
        <f>$AC130*U130*Cost_Data!$B$8/1000</f>
        <v>#N/A</v>
      </c>
      <c r="AN130" s="48" t="e">
        <f>$AC130*U130*Cost_Data!$B$7/1000</f>
        <v>#N/A</v>
      </c>
      <c r="AO130" s="48" t="e">
        <f>-Study_Period*((Cost_Data!$B$7+Cost_Data!$B$8)*U130/1000)*$AC130-$AL130*Generic_Capital_PVRR_Multiplier</f>
        <v>#N/A</v>
      </c>
      <c r="AP130" s="48" t="e">
        <f t="shared" si="16"/>
        <v>#N/A</v>
      </c>
      <c r="AQ130" t="e">
        <f t="shared" si="9"/>
        <v>#N/A</v>
      </c>
      <c r="AR130" s="43">
        <v>15</v>
      </c>
      <c r="AS130">
        <v>120</v>
      </c>
      <c r="AT130">
        <f t="shared" si="17"/>
        <v>120</v>
      </c>
      <c r="AU130">
        <v>0</v>
      </c>
      <c r="AV130" t="b">
        <v>1</v>
      </c>
      <c r="AX130" t="str">
        <f t="shared" si="10"/>
        <v>TRUE</v>
      </c>
      <c r="AY130" t="b">
        <f t="shared" si="11"/>
        <v>1</v>
      </c>
      <c r="AZ130" t="e">
        <f t="shared" si="12"/>
        <v>#N/A</v>
      </c>
    </row>
    <row r="131" spans="1:52" x14ac:dyDescent="0.25">
      <c r="A131" s="1">
        <v>35373581</v>
      </c>
      <c r="B131" s="1" t="s">
        <v>40</v>
      </c>
      <c r="C131" s="1" t="s">
        <v>41</v>
      </c>
      <c r="D131" s="1" t="s">
        <v>32</v>
      </c>
      <c r="E131" s="1" t="s">
        <v>33</v>
      </c>
      <c r="F131" s="1" t="s">
        <v>34</v>
      </c>
      <c r="G131" s="1" t="s">
        <v>47</v>
      </c>
      <c r="H131" s="1" t="s">
        <v>36</v>
      </c>
      <c r="I131" s="1" t="s">
        <v>72</v>
      </c>
      <c r="J131" s="1" t="s">
        <v>73</v>
      </c>
      <c r="K131" s="1">
        <v>39.211794361700001</v>
      </c>
      <c r="L131" s="1">
        <v>-121.00918415</v>
      </c>
      <c r="M131" s="1" t="s">
        <v>46</v>
      </c>
      <c r="N131" s="78"/>
      <c r="O131" s="10">
        <v>1649</v>
      </c>
      <c r="P131" s="8">
        <v>2.1168227000000001E-2</v>
      </c>
      <c r="Q131" s="78"/>
      <c r="R131" s="11">
        <v>234</v>
      </c>
      <c r="S131" s="12">
        <v>1.1406919247969553E-2</v>
      </c>
      <c r="T131" s="13" t="s">
        <v>50</v>
      </c>
      <c r="U131" s="14">
        <v>1.3034707709150579</v>
      </c>
      <c r="V131" s="15">
        <v>6.729924242424242</v>
      </c>
      <c r="W131" s="16">
        <v>0</v>
      </c>
      <c r="X131" s="16">
        <v>0</v>
      </c>
      <c r="Y131" s="16">
        <v>6.729924242424242</v>
      </c>
      <c r="Z131" s="16">
        <v>0</v>
      </c>
      <c r="AA131" s="16">
        <v>0</v>
      </c>
      <c r="AB131" s="1"/>
      <c r="AC131" s="43" t="e">
        <f>INDEX(WF_Data!$B$2:$B$11172,MATCH('v3 Mitigation Alternatives'!$Q131,WF_Data!$A$2:$A$11172,0))</f>
        <v>#N/A</v>
      </c>
      <c r="AD131" s="43" t="e">
        <f>INDEX(WF_Data!$C$2:$C$11172,MATCH('v3 Mitigation Alternatives'!$Q131,WF_Data!$A$2:$A$11172,0))*11.41</f>
        <v>#N/A</v>
      </c>
      <c r="AE131" s="47" t="e">
        <f t="shared" si="13"/>
        <v>#N/A</v>
      </c>
      <c r="AF131" s="48" t="e">
        <f>$AC131*Cost_Data!$C$3</f>
        <v>#N/A</v>
      </c>
      <c r="AG131" s="48" t="e">
        <f>$AC131*Cost_Data!$C$8/1000</f>
        <v>#N/A</v>
      </c>
      <c r="AH131" s="48" t="e">
        <f>$AC131*Cost_Data!$C$7/1000</f>
        <v>#N/A</v>
      </c>
      <c r="AI131" s="48" t="e">
        <f>-Study_Period*((Cost_Data!$C$7+Cost_Data!$C$8)/1000)*$AC131-$AF131*Generic_Capital_PVRR_Multiplier</f>
        <v>#N/A</v>
      </c>
      <c r="AJ131" s="48" t="e">
        <f t="shared" si="14"/>
        <v>#N/A</v>
      </c>
      <c r="AK131" s="47" t="e">
        <f t="shared" si="15"/>
        <v>#N/A</v>
      </c>
      <c r="AL131" s="48" t="e">
        <f>$AC131*U131*Cost_Data!$B$3</f>
        <v>#N/A</v>
      </c>
      <c r="AM131" s="48" t="e">
        <f>$AC131*U131*Cost_Data!$B$8/1000</f>
        <v>#N/A</v>
      </c>
      <c r="AN131" s="48" t="e">
        <f>$AC131*U131*Cost_Data!$B$7/1000</f>
        <v>#N/A</v>
      </c>
      <c r="AO131" s="48" t="e">
        <f>-Study_Period*((Cost_Data!$B$7+Cost_Data!$B$8)*U131/1000)*$AC131-$AL131*Generic_Capital_PVRR_Multiplier</f>
        <v>#N/A</v>
      </c>
      <c r="AP131" s="48" t="e">
        <f t="shared" si="16"/>
        <v>#N/A</v>
      </c>
      <c r="AQ131" t="e">
        <f t="shared" si="9"/>
        <v>#N/A</v>
      </c>
      <c r="AR131" s="43">
        <v>5</v>
      </c>
      <c r="AS131">
        <v>135</v>
      </c>
      <c r="AT131">
        <f t="shared" si="17"/>
        <v>135</v>
      </c>
      <c r="AU131">
        <v>32</v>
      </c>
      <c r="AV131" t="b">
        <v>1</v>
      </c>
      <c r="AX131" t="str">
        <f t="shared" si="10"/>
        <v>TRUE</v>
      </c>
      <c r="AY131" t="b">
        <f t="shared" si="11"/>
        <v>1</v>
      </c>
      <c r="AZ131" t="e">
        <f t="shared" si="12"/>
        <v>#N/A</v>
      </c>
    </row>
    <row r="132" spans="1:52" x14ac:dyDescent="0.25">
      <c r="A132" s="1">
        <v>35373580</v>
      </c>
      <c r="B132" s="1" t="s">
        <v>40</v>
      </c>
      <c r="C132" s="1" t="s">
        <v>41</v>
      </c>
      <c r="D132" s="1" t="s">
        <v>32</v>
      </c>
      <c r="E132" s="1" t="s">
        <v>33</v>
      </c>
      <c r="F132" s="1" t="s">
        <v>34</v>
      </c>
      <c r="G132" s="1" t="s">
        <v>47</v>
      </c>
      <c r="H132" s="1" t="s">
        <v>36</v>
      </c>
      <c r="I132" s="1" t="s">
        <v>72</v>
      </c>
      <c r="J132" s="1" t="s">
        <v>73</v>
      </c>
      <c r="K132" s="1">
        <v>39.212011387099999</v>
      </c>
      <c r="L132" s="1">
        <v>-121.0099475685</v>
      </c>
      <c r="M132" s="1" t="s">
        <v>46</v>
      </c>
      <c r="N132" s="78"/>
      <c r="O132" s="10">
        <v>1649</v>
      </c>
      <c r="P132" s="8">
        <v>2.1168227000000001E-2</v>
      </c>
      <c r="Q132" s="78"/>
      <c r="R132" s="11">
        <v>234</v>
      </c>
      <c r="S132" s="12">
        <v>1.1406919247969553E-2</v>
      </c>
      <c r="T132" s="13" t="s">
        <v>50</v>
      </c>
      <c r="U132" s="14">
        <v>1.3034707709150579</v>
      </c>
      <c r="V132" s="15">
        <v>8.3799242424242433</v>
      </c>
      <c r="W132" s="16">
        <v>0</v>
      </c>
      <c r="X132" s="16">
        <v>0</v>
      </c>
      <c r="Y132" s="16">
        <v>0</v>
      </c>
      <c r="Z132" s="16">
        <v>0</v>
      </c>
      <c r="AA132" s="16">
        <v>8.3799242424242433</v>
      </c>
      <c r="AB132" s="1"/>
      <c r="AC132" s="43" t="e">
        <f>INDEX(WF_Data!$B$2:$B$11172,MATCH('v3 Mitigation Alternatives'!$Q132,WF_Data!$A$2:$A$11172,0))</f>
        <v>#N/A</v>
      </c>
      <c r="AD132" s="43" t="e">
        <f>INDEX(WF_Data!$C$2:$C$11172,MATCH('v3 Mitigation Alternatives'!$Q132,WF_Data!$A$2:$A$11172,0))*11.41</f>
        <v>#N/A</v>
      </c>
      <c r="AE132" s="47" t="e">
        <f t="shared" si="13"/>
        <v>#N/A</v>
      </c>
      <c r="AF132" s="48" t="e">
        <f>$AC132*Cost_Data!$C$3</f>
        <v>#N/A</v>
      </c>
      <c r="AG132" s="48" t="e">
        <f>$AC132*Cost_Data!$C$8/1000</f>
        <v>#N/A</v>
      </c>
      <c r="AH132" s="48" t="e">
        <f>$AC132*Cost_Data!$C$7/1000</f>
        <v>#N/A</v>
      </c>
      <c r="AI132" s="48" t="e">
        <f>-Study_Period*((Cost_Data!$C$7+Cost_Data!$C$8)/1000)*$AC132-$AF132*Generic_Capital_PVRR_Multiplier</f>
        <v>#N/A</v>
      </c>
      <c r="AJ132" s="48" t="e">
        <f t="shared" si="14"/>
        <v>#N/A</v>
      </c>
      <c r="AK132" s="47" t="e">
        <f t="shared" si="15"/>
        <v>#N/A</v>
      </c>
      <c r="AL132" s="48" t="e">
        <f>$AC132*U132*Cost_Data!$B$3</f>
        <v>#N/A</v>
      </c>
      <c r="AM132" s="48" t="e">
        <f>$AC132*U132*Cost_Data!$B$8/1000</f>
        <v>#N/A</v>
      </c>
      <c r="AN132" s="48" t="e">
        <f>$AC132*U132*Cost_Data!$B$7/1000</f>
        <v>#N/A</v>
      </c>
      <c r="AO132" s="48" t="e">
        <f>-Study_Period*((Cost_Data!$B$7+Cost_Data!$B$8)*U132/1000)*$AC132-$AL132*Generic_Capital_PVRR_Multiplier</f>
        <v>#N/A</v>
      </c>
      <c r="AP132" s="48" t="e">
        <f t="shared" si="16"/>
        <v>#N/A</v>
      </c>
      <c r="AQ132" t="e">
        <f t="shared" si="9"/>
        <v>#N/A</v>
      </c>
      <c r="AR132" s="43">
        <v>5</v>
      </c>
      <c r="AS132">
        <v>135</v>
      </c>
      <c r="AT132">
        <f t="shared" si="17"/>
        <v>135</v>
      </c>
      <c r="AU132">
        <v>32</v>
      </c>
      <c r="AV132" t="b">
        <v>1</v>
      </c>
      <c r="AX132" t="str">
        <f t="shared" si="10"/>
        <v>TRUE</v>
      </c>
      <c r="AY132" t="b">
        <f t="shared" si="11"/>
        <v>1</v>
      </c>
      <c r="AZ132" t="e">
        <f t="shared" si="12"/>
        <v>#N/A</v>
      </c>
    </row>
    <row r="133" spans="1:52" x14ac:dyDescent="0.25">
      <c r="A133" s="1">
        <v>35373539</v>
      </c>
      <c r="B133" s="1" t="s">
        <v>40</v>
      </c>
      <c r="C133" s="1" t="s">
        <v>41</v>
      </c>
      <c r="D133" s="1" t="s">
        <v>32</v>
      </c>
      <c r="E133" s="1" t="s">
        <v>33</v>
      </c>
      <c r="F133" s="1" t="s">
        <v>34</v>
      </c>
      <c r="G133" s="1" t="s">
        <v>47</v>
      </c>
      <c r="H133" s="1" t="s">
        <v>36</v>
      </c>
      <c r="I133" s="1" t="s">
        <v>72</v>
      </c>
      <c r="J133" s="1" t="s">
        <v>73</v>
      </c>
      <c r="K133" s="1">
        <v>39.212256794600002</v>
      </c>
      <c r="L133" s="1">
        <v>-121.010716249</v>
      </c>
      <c r="M133" s="1" t="s">
        <v>46</v>
      </c>
      <c r="N133" s="78"/>
      <c r="O133" s="10">
        <v>1649</v>
      </c>
      <c r="P133" s="8">
        <v>2.1168227000000001E-2</v>
      </c>
      <c r="Q133" s="78"/>
      <c r="R133" s="11">
        <v>234</v>
      </c>
      <c r="S133" s="12">
        <v>1.1406919247969553E-2</v>
      </c>
      <c r="T133" s="13" t="s">
        <v>50</v>
      </c>
      <c r="U133" s="14">
        <v>1.3034707709150579</v>
      </c>
      <c r="V133" s="15">
        <v>9.3100378787878793</v>
      </c>
      <c r="W133" s="16">
        <v>0</v>
      </c>
      <c r="X133" s="16">
        <v>0</v>
      </c>
      <c r="Y133" s="16">
        <v>0</v>
      </c>
      <c r="Z133" s="16">
        <v>0</v>
      </c>
      <c r="AA133" s="16">
        <v>9.3100378787878793</v>
      </c>
      <c r="AB133" s="1"/>
      <c r="AC133" s="43" t="e">
        <f>INDEX(WF_Data!$B$2:$B$11172,MATCH('v3 Mitigation Alternatives'!$Q133,WF_Data!$A$2:$A$11172,0))</f>
        <v>#N/A</v>
      </c>
      <c r="AD133" s="43" t="e">
        <f>INDEX(WF_Data!$C$2:$C$11172,MATCH('v3 Mitigation Alternatives'!$Q133,WF_Data!$A$2:$A$11172,0))*11.41</f>
        <v>#N/A</v>
      </c>
      <c r="AE133" s="47" t="e">
        <f t="shared" si="13"/>
        <v>#N/A</v>
      </c>
      <c r="AF133" s="48" t="e">
        <f>$AC133*Cost_Data!$C$3</f>
        <v>#N/A</v>
      </c>
      <c r="AG133" s="48" t="e">
        <f>$AC133*Cost_Data!$C$8/1000</f>
        <v>#N/A</v>
      </c>
      <c r="AH133" s="48" t="e">
        <f>$AC133*Cost_Data!$C$7/1000</f>
        <v>#N/A</v>
      </c>
      <c r="AI133" s="48" t="e">
        <f>-Study_Period*((Cost_Data!$C$7+Cost_Data!$C$8)/1000)*$AC133-$AF133*Generic_Capital_PVRR_Multiplier</f>
        <v>#N/A</v>
      </c>
      <c r="AJ133" s="48" t="e">
        <f t="shared" si="14"/>
        <v>#N/A</v>
      </c>
      <c r="AK133" s="47" t="e">
        <f t="shared" si="15"/>
        <v>#N/A</v>
      </c>
      <c r="AL133" s="48" t="e">
        <f>$AC133*U133*Cost_Data!$B$3</f>
        <v>#N/A</v>
      </c>
      <c r="AM133" s="48" t="e">
        <f>$AC133*U133*Cost_Data!$B$8/1000</f>
        <v>#N/A</v>
      </c>
      <c r="AN133" s="48" t="e">
        <f>$AC133*U133*Cost_Data!$B$7/1000</f>
        <v>#N/A</v>
      </c>
      <c r="AO133" s="48" t="e">
        <f>-Study_Period*((Cost_Data!$B$7+Cost_Data!$B$8)*U133/1000)*$AC133-$AL133*Generic_Capital_PVRR_Multiplier</f>
        <v>#N/A</v>
      </c>
      <c r="AP133" s="48" t="e">
        <f t="shared" si="16"/>
        <v>#N/A</v>
      </c>
      <c r="AQ133" t="e">
        <f t="shared" si="9"/>
        <v>#N/A</v>
      </c>
      <c r="AR133" s="43">
        <v>5</v>
      </c>
      <c r="AS133">
        <v>135</v>
      </c>
      <c r="AT133">
        <f t="shared" si="17"/>
        <v>135</v>
      </c>
      <c r="AU133">
        <v>32</v>
      </c>
      <c r="AV133" t="b">
        <v>1</v>
      </c>
      <c r="AX133" t="str">
        <f t="shared" si="10"/>
        <v>TRUE</v>
      </c>
      <c r="AY133" t="b">
        <f t="shared" si="11"/>
        <v>1</v>
      </c>
      <c r="AZ133" t="e">
        <f t="shared" si="12"/>
        <v>#N/A</v>
      </c>
    </row>
    <row r="134" spans="1:52" x14ac:dyDescent="0.25">
      <c r="A134" s="1">
        <v>35373538</v>
      </c>
      <c r="B134" s="1" t="s">
        <v>40</v>
      </c>
      <c r="C134" s="1" t="s">
        <v>41</v>
      </c>
      <c r="D134" s="1" t="s">
        <v>32</v>
      </c>
      <c r="E134" s="1" t="s">
        <v>33</v>
      </c>
      <c r="F134" s="1" t="s">
        <v>34</v>
      </c>
      <c r="G134" s="1" t="s">
        <v>47</v>
      </c>
      <c r="H134" s="1" t="s">
        <v>36</v>
      </c>
      <c r="I134" s="1" t="s">
        <v>72</v>
      </c>
      <c r="J134" s="1" t="s">
        <v>73</v>
      </c>
      <c r="K134" s="1">
        <v>39.212455252700003</v>
      </c>
      <c r="L134" s="1">
        <v>-121.011421807</v>
      </c>
      <c r="M134" s="1" t="s">
        <v>46</v>
      </c>
      <c r="N134" s="78"/>
      <c r="O134" s="10">
        <v>1649</v>
      </c>
      <c r="P134" s="8">
        <v>2.1168227000000001E-2</v>
      </c>
      <c r="Q134" s="78"/>
      <c r="R134" s="11">
        <v>234</v>
      </c>
      <c r="S134" s="12">
        <v>1.1406919247969553E-2</v>
      </c>
      <c r="T134" s="13" t="s">
        <v>50</v>
      </c>
      <c r="U134" s="14">
        <v>1.3034707709150579</v>
      </c>
      <c r="V134" s="15">
        <v>8.2399621212121215</v>
      </c>
      <c r="W134" s="16">
        <v>0</v>
      </c>
      <c r="X134" s="16">
        <v>0</v>
      </c>
      <c r="Y134" s="16">
        <v>0</v>
      </c>
      <c r="Z134" s="16">
        <v>8.2399621212121215</v>
      </c>
      <c r="AA134" s="16">
        <v>0</v>
      </c>
      <c r="AB134" s="1"/>
      <c r="AC134" s="43" t="e">
        <f>INDEX(WF_Data!$B$2:$B$11172,MATCH('v3 Mitigation Alternatives'!$Q134,WF_Data!$A$2:$A$11172,0))</f>
        <v>#N/A</v>
      </c>
      <c r="AD134" s="43" t="e">
        <f>INDEX(WF_Data!$C$2:$C$11172,MATCH('v3 Mitigation Alternatives'!$Q134,WF_Data!$A$2:$A$11172,0))*11.41</f>
        <v>#N/A</v>
      </c>
      <c r="AE134" s="47" t="e">
        <f t="shared" si="13"/>
        <v>#N/A</v>
      </c>
      <c r="AF134" s="48" t="e">
        <f>$AC134*Cost_Data!$C$3</f>
        <v>#N/A</v>
      </c>
      <c r="AG134" s="48" t="e">
        <f>$AC134*Cost_Data!$C$8/1000</f>
        <v>#N/A</v>
      </c>
      <c r="AH134" s="48" t="e">
        <f>$AC134*Cost_Data!$C$7/1000</f>
        <v>#N/A</v>
      </c>
      <c r="AI134" s="48" t="e">
        <f>-Study_Period*((Cost_Data!$C$7+Cost_Data!$C$8)/1000)*$AC134-$AF134*Generic_Capital_PVRR_Multiplier</f>
        <v>#N/A</v>
      </c>
      <c r="AJ134" s="48" t="e">
        <f t="shared" si="14"/>
        <v>#N/A</v>
      </c>
      <c r="AK134" s="47" t="e">
        <f t="shared" si="15"/>
        <v>#N/A</v>
      </c>
      <c r="AL134" s="48" t="e">
        <f>$AC134*U134*Cost_Data!$B$3</f>
        <v>#N/A</v>
      </c>
      <c r="AM134" s="48" t="e">
        <f>$AC134*U134*Cost_Data!$B$8/1000</f>
        <v>#N/A</v>
      </c>
      <c r="AN134" s="48" t="e">
        <f>$AC134*U134*Cost_Data!$B$7/1000</f>
        <v>#N/A</v>
      </c>
      <c r="AO134" s="48" t="e">
        <f>-Study_Period*((Cost_Data!$B$7+Cost_Data!$B$8)*U134/1000)*$AC134-$AL134*Generic_Capital_PVRR_Multiplier</f>
        <v>#N/A</v>
      </c>
      <c r="AP134" s="48" t="e">
        <f t="shared" si="16"/>
        <v>#N/A</v>
      </c>
      <c r="AQ134" t="e">
        <f t="shared" si="9"/>
        <v>#N/A</v>
      </c>
      <c r="AR134" s="43">
        <v>5</v>
      </c>
      <c r="AS134">
        <v>135</v>
      </c>
      <c r="AT134">
        <f t="shared" si="17"/>
        <v>135</v>
      </c>
      <c r="AU134">
        <v>32</v>
      </c>
      <c r="AV134" t="b">
        <v>1</v>
      </c>
      <c r="AX134" t="str">
        <f t="shared" si="10"/>
        <v>TRUE</v>
      </c>
      <c r="AY134" t="b">
        <f t="shared" si="11"/>
        <v>1</v>
      </c>
      <c r="AZ134" t="e">
        <f t="shared" si="12"/>
        <v>#N/A</v>
      </c>
    </row>
    <row r="135" spans="1:52" x14ac:dyDescent="0.25">
      <c r="A135" s="1">
        <v>35373537</v>
      </c>
      <c r="B135" s="1" t="s">
        <v>40</v>
      </c>
      <c r="C135" s="1" t="s">
        <v>41</v>
      </c>
      <c r="D135" s="1" t="s">
        <v>32</v>
      </c>
      <c r="E135" s="1" t="s">
        <v>33</v>
      </c>
      <c r="F135" s="1" t="s">
        <v>34</v>
      </c>
      <c r="G135" s="1" t="s">
        <v>47</v>
      </c>
      <c r="H135" s="1" t="s">
        <v>36</v>
      </c>
      <c r="I135" s="1" t="s">
        <v>72</v>
      </c>
      <c r="J135" s="1" t="s">
        <v>73</v>
      </c>
      <c r="K135" s="1">
        <v>39.212663508399999</v>
      </c>
      <c r="L135" s="1">
        <v>-121.0121279917</v>
      </c>
      <c r="M135" s="1" t="s">
        <v>46</v>
      </c>
      <c r="N135" s="78"/>
      <c r="O135" s="10">
        <v>1649</v>
      </c>
      <c r="P135" s="8">
        <v>2.1168227000000001E-2</v>
      </c>
      <c r="Q135" s="78"/>
      <c r="R135" s="11">
        <v>234</v>
      </c>
      <c r="S135" s="12">
        <v>1.1406919247969553E-2</v>
      </c>
      <c r="T135" s="13" t="s">
        <v>50</v>
      </c>
      <c r="U135" s="14">
        <v>1.3034707709150579</v>
      </c>
      <c r="V135" s="15">
        <v>9.6999999999999993</v>
      </c>
      <c r="W135" s="16">
        <v>0</v>
      </c>
      <c r="X135" s="16">
        <v>0</v>
      </c>
      <c r="Y135" s="16">
        <v>0</v>
      </c>
      <c r="Z135" s="16">
        <v>9.6999999999999993</v>
      </c>
      <c r="AA135" s="16">
        <v>0</v>
      </c>
      <c r="AB135" s="1"/>
      <c r="AC135" s="43" t="e">
        <f>INDEX(WF_Data!$B$2:$B$11172,MATCH('v3 Mitigation Alternatives'!$Q135,WF_Data!$A$2:$A$11172,0))</f>
        <v>#N/A</v>
      </c>
      <c r="AD135" s="43" t="e">
        <f>INDEX(WF_Data!$C$2:$C$11172,MATCH('v3 Mitigation Alternatives'!$Q135,WF_Data!$A$2:$A$11172,0))*11.41</f>
        <v>#N/A</v>
      </c>
      <c r="AE135" s="47" t="e">
        <f t="shared" si="13"/>
        <v>#N/A</v>
      </c>
      <c r="AF135" s="48" t="e">
        <f>$AC135*Cost_Data!$C$3</f>
        <v>#N/A</v>
      </c>
      <c r="AG135" s="48" t="e">
        <f>$AC135*Cost_Data!$C$8/1000</f>
        <v>#N/A</v>
      </c>
      <c r="AH135" s="48" t="e">
        <f>$AC135*Cost_Data!$C$7/1000</f>
        <v>#N/A</v>
      </c>
      <c r="AI135" s="48" t="e">
        <f>-Study_Period*((Cost_Data!$C$7+Cost_Data!$C$8)/1000)*$AC135-$AF135*Generic_Capital_PVRR_Multiplier</f>
        <v>#N/A</v>
      </c>
      <c r="AJ135" s="48" t="e">
        <f t="shared" si="14"/>
        <v>#N/A</v>
      </c>
      <c r="AK135" s="47" t="e">
        <f t="shared" si="15"/>
        <v>#N/A</v>
      </c>
      <c r="AL135" s="48" t="e">
        <f>$AC135*U135*Cost_Data!$B$3</f>
        <v>#N/A</v>
      </c>
      <c r="AM135" s="48" t="e">
        <f>$AC135*U135*Cost_Data!$B$8/1000</f>
        <v>#N/A</v>
      </c>
      <c r="AN135" s="48" t="e">
        <f>$AC135*U135*Cost_Data!$B$7/1000</f>
        <v>#N/A</v>
      </c>
      <c r="AO135" s="48" t="e">
        <f>-Study_Period*((Cost_Data!$B$7+Cost_Data!$B$8)*U135/1000)*$AC135-$AL135*Generic_Capital_PVRR_Multiplier</f>
        <v>#N/A</v>
      </c>
      <c r="AP135" s="48" t="e">
        <f t="shared" si="16"/>
        <v>#N/A</v>
      </c>
      <c r="AQ135" t="e">
        <f t="shared" si="9"/>
        <v>#N/A</v>
      </c>
      <c r="AR135" s="43">
        <v>5</v>
      </c>
      <c r="AS135">
        <v>135</v>
      </c>
      <c r="AT135">
        <f t="shared" si="17"/>
        <v>135</v>
      </c>
      <c r="AU135">
        <v>32</v>
      </c>
      <c r="AV135" t="b">
        <v>1</v>
      </c>
      <c r="AX135" t="str">
        <f t="shared" si="10"/>
        <v>TRUE</v>
      </c>
      <c r="AY135" t="b">
        <f t="shared" si="11"/>
        <v>1</v>
      </c>
      <c r="AZ135" t="e">
        <f t="shared" si="12"/>
        <v>#N/A</v>
      </c>
    </row>
    <row r="136" spans="1:52" x14ac:dyDescent="0.25">
      <c r="A136" s="1">
        <v>35373536</v>
      </c>
      <c r="B136" s="1" t="s">
        <v>40</v>
      </c>
      <c r="C136" s="1" t="s">
        <v>41</v>
      </c>
      <c r="D136" s="1" t="s">
        <v>32</v>
      </c>
      <c r="E136" s="1" t="s">
        <v>33</v>
      </c>
      <c r="F136" s="1" t="s">
        <v>34</v>
      </c>
      <c r="G136" s="1" t="s">
        <v>47</v>
      </c>
      <c r="H136" s="1" t="s">
        <v>36</v>
      </c>
      <c r="I136" s="1" t="s">
        <v>72</v>
      </c>
      <c r="J136" s="1" t="s">
        <v>73</v>
      </c>
      <c r="K136" s="1">
        <v>39.212721520300001</v>
      </c>
      <c r="L136" s="1">
        <v>-121.0123079259</v>
      </c>
      <c r="M136" s="1" t="s">
        <v>46</v>
      </c>
      <c r="N136" s="78"/>
      <c r="O136" s="10">
        <v>1649</v>
      </c>
      <c r="P136" s="8">
        <v>2.1168227000000001E-2</v>
      </c>
      <c r="Q136" s="78"/>
      <c r="R136" s="11">
        <v>234</v>
      </c>
      <c r="S136" s="12">
        <v>1.1406919247969553E-2</v>
      </c>
      <c r="T136" s="13" t="s">
        <v>50</v>
      </c>
      <c r="U136" s="14">
        <v>1.3034707709150579</v>
      </c>
      <c r="V136" s="15">
        <v>10.3</v>
      </c>
      <c r="W136" s="16">
        <v>0</v>
      </c>
      <c r="X136" s="16">
        <v>0</v>
      </c>
      <c r="Y136" s="16">
        <v>10.3</v>
      </c>
      <c r="Z136" s="16">
        <v>0</v>
      </c>
      <c r="AA136" s="16">
        <v>0</v>
      </c>
      <c r="AB136" s="1"/>
      <c r="AC136" s="43" t="e">
        <f>INDEX(WF_Data!$B$2:$B$11172,MATCH('v3 Mitigation Alternatives'!$Q136,WF_Data!$A$2:$A$11172,0))</f>
        <v>#N/A</v>
      </c>
      <c r="AD136" s="43" t="e">
        <f>INDEX(WF_Data!$C$2:$C$11172,MATCH('v3 Mitigation Alternatives'!$Q136,WF_Data!$A$2:$A$11172,0))*11.41</f>
        <v>#N/A</v>
      </c>
      <c r="AE136" s="47" t="e">
        <f t="shared" si="13"/>
        <v>#N/A</v>
      </c>
      <c r="AF136" s="48" t="e">
        <f>$AC136*Cost_Data!$C$3</f>
        <v>#N/A</v>
      </c>
      <c r="AG136" s="48" t="e">
        <f>$AC136*Cost_Data!$C$8/1000</f>
        <v>#N/A</v>
      </c>
      <c r="AH136" s="48" t="e">
        <f>$AC136*Cost_Data!$C$7/1000</f>
        <v>#N/A</v>
      </c>
      <c r="AI136" s="48" t="e">
        <f>-Study_Period*((Cost_Data!$C$7+Cost_Data!$C$8)/1000)*$AC136-$AF136*Generic_Capital_PVRR_Multiplier</f>
        <v>#N/A</v>
      </c>
      <c r="AJ136" s="48" t="e">
        <f t="shared" si="14"/>
        <v>#N/A</v>
      </c>
      <c r="AK136" s="47" t="e">
        <f t="shared" si="15"/>
        <v>#N/A</v>
      </c>
      <c r="AL136" s="48" t="e">
        <f>$AC136*U136*Cost_Data!$B$3</f>
        <v>#N/A</v>
      </c>
      <c r="AM136" s="48" t="e">
        <f>$AC136*U136*Cost_Data!$B$8/1000</f>
        <v>#N/A</v>
      </c>
      <c r="AN136" s="48" t="e">
        <f>$AC136*U136*Cost_Data!$B$7/1000</f>
        <v>#N/A</v>
      </c>
      <c r="AO136" s="48" t="e">
        <f>-Study_Period*((Cost_Data!$B$7+Cost_Data!$B$8)*U136/1000)*$AC136-$AL136*Generic_Capital_PVRR_Multiplier</f>
        <v>#N/A</v>
      </c>
      <c r="AP136" s="48" t="e">
        <f t="shared" si="16"/>
        <v>#N/A</v>
      </c>
      <c r="AQ136" t="e">
        <f t="shared" ref="AQ136:AQ199" si="18">IF(AJ136&gt;AP136,"Overhead Harden","Underground")</f>
        <v>#N/A</v>
      </c>
      <c r="AR136" s="43">
        <v>5</v>
      </c>
      <c r="AS136">
        <v>135</v>
      </c>
      <c r="AT136">
        <f t="shared" si="17"/>
        <v>135</v>
      </c>
      <c r="AU136">
        <v>32</v>
      </c>
      <c r="AV136" t="b">
        <v>1</v>
      </c>
      <c r="AX136" t="str">
        <f t="shared" ref="AX136:AX199" si="19">IF(OR(AV136=TRUE,AV136="Fire Rebuild"),"TRUE","FALSE")</f>
        <v>TRUE</v>
      </c>
      <c r="AY136" t="b">
        <f t="shared" ref="AY136:AY199" si="20">IF(OR(AR136&gt;=8,AT136&gt;=105,AX136="TRUE"),TRUE,FALSE)</f>
        <v>1</v>
      </c>
      <c r="AZ136" t="e">
        <f t="shared" ref="AZ136:AZ199" si="21">IF(AV136="Fire Rebuild","Underground",IF(AY136=TRUE,IF(AJ136*2&gt;AP136,"Overhead Harden","Underground"),IF(AJ136&gt;AP136,"Overhead Harden","Underground")))</f>
        <v>#N/A</v>
      </c>
    </row>
    <row r="137" spans="1:52" x14ac:dyDescent="0.25">
      <c r="A137" s="1">
        <v>35367415</v>
      </c>
      <c r="B137" s="1" t="s">
        <v>40</v>
      </c>
      <c r="C137" s="1" t="s">
        <v>41</v>
      </c>
      <c r="D137" s="1" t="s">
        <v>32</v>
      </c>
      <c r="E137" s="1" t="s">
        <v>33</v>
      </c>
      <c r="F137" s="1" t="s">
        <v>34</v>
      </c>
      <c r="G137" s="1" t="s">
        <v>47</v>
      </c>
      <c r="H137" s="1" t="s">
        <v>36</v>
      </c>
      <c r="I137" s="1" t="s">
        <v>72</v>
      </c>
      <c r="J137" s="1" t="s">
        <v>73</v>
      </c>
      <c r="K137" s="1">
        <v>39.212876449900001</v>
      </c>
      <c r="L137" s="1">
        <v>-121.0128377682</v>
      </c>
      <c r="M137" s="1" t="s">
        <v>46</v>
      </c>
      <c r="N137" s="78"/>
      <c r="O137" s="10">
        <v>1649</v>
      </c>
      <c r="P137" s="8">
        <v>2.1168227000000001E-2</v>
      </c>
      <c r="Q137" s="78"/>
      <c r="R137" s="11">
        <v>234</v>
      </c>
      <c r="S137" s="12">
        <v>1.1406919247969553E-2</v>
      </c>
      <c r="T137" s="13" t="s">
        <v>50</v>
      </c>
      <c r="U137" s="14">
        <v>1.3034707709150579</v>
      </c>
      <c r="V137" s="15">
        <v>7.0100378787878785</v>
      </c>
      <c r="W137" s="16">
        <v>0</v>
      </c>
      <c r="X137" s="16">
        <v>0</v>
      </c>
      <c r="Y137" s="16">
        <v>7.0100378787878785</v>
      </c>
      <c r="Z137" s="16">
        <v>0</v>
      </c>
      <c r="AA137" s="16">
        <v>0</v>
      </c>
      <c r="AB137" s="1"/>
      <c r="AC137" s="43" t="e">
        <f>INDEX(WF_Data!$B$2:$B$11172,MATCH('v3 Mitigation Alternatives'!$Q137,WF_Data!$A$2:$A$11172,0))</f>
        <v>#N/A</v>
      </c>
      <c r="AD137" s="43" t="e">
        <f>INDEX(WF_Data!$C$2:$C$11172,MATCH('v3 Mitigation Alternatives'!$Q137,WF_Data!$A$2:$A$11172,0))*11.41</f>
        <v>#N/A</v>
      </c>
      <c r="AE137" s="47" t="e">
        <f t="shared" ref="AE137:AE200" si="22">AD137*0.62</f>
        <v>#N/A</v>
      </c>
      <c r="AF137" s="48" t="e">
        <f>$AC137*Cost_Data!$C$3</f>
        <v>#N/A</v>
      </c>
      <c r="AG137" s="48" t="e">
        <f>$AC137*Cost_Data!$C$8/1000</f>
        <v>#N/A</v>
      </c>
      <c r="AH137" s="48" t="e">
        <f>$AC137*Cost_Data!$C$7/1000</f>
        <v>#N/A</v>
      </c>
      <c r="AI137" s="48" t="e">
        <f>-Study_Period*((Cost_Data!$C$7+Cost_Data!$C$8)/1000)*$AC137-$AF137*Generic_Capital_PVRR_Multiplier</f>
        <v>#N/A</v>
      </c>
      <c r="AJ137" s="48" t="e">
        <f t="shared" ref="AJ137:AJ200" si="23">AI137/AE137</f>
        <v>#N/A</v>
      </c>
      <c r="AK137" s="47" t="e">
        <f t="shared" ref="AK137:AK200" si="24">AD137*0.99</f>
        <v>#N/A</v>
      </c>
      <c r="AL137" s="48" t="e">
        <f>$AC137*U137*Cost_Data!$B$3</f>
        <v>#N/A</v>
      </c>
      <c r="AM137" s="48" t="e">
        <f>$AC137*U137*Cost_Data!$B$8/1000</f>
        <v>#N/A</v>
      </c>
      <c r="AN137" s="48" t="e">
        <f>$AC137*U137*Cost_Data!$B$7/1000</f>
        <v>#N/A</v>
      </c>
      <c r="AO137" s="48" t="e">
        <f>-Study_Period*((Cost_Data!$B$7+Cost_Data!$B$8)*U137/1000)*$AC137-$AL137*Generic_Capital_PVRR_Multiplier</f>
        <v>#N/A</v>
      </c>
      <c r="AP137" s="48" t="e">
        <f t="shared" ref="AP137:AP200" si="25">AO137/AK137</f>
        <v>#N/A</v>
      </c>
      <c r="AQ137" t="e">
        <f t="shared" si="18"/>
        <v>#N/A</v>
      </c>
      <c r="AR137" s="43">
        <v>5</v>
      </c>
      <c r="AS137">
        <v>135</v>
      </c>
      <c r="AT137">
        <f t="shared" ref="AT137:AT200" si="26">IFERROR(AS137*1,0)</f>
        <v>135</v>
      </c>
      <c r="AU137">
        <v>32</v>
      </c>
      <c r="AV137" t="b">
        <v>1</v>
      </c>
      <c r="AX137" t="str">
        <f t="shared" si="19"/>
        <v>TRUE</v>
      </c>
      <c r="AY137" t="b">
        <f t="shared" si="20"/>
        <v>1</v>
      </c>
      <c r="AZ137" t="e">
        <f t="shared" si="21"/>
        <v>#N/A</v>
      </c>
    </row>
    <row r="138" spans="1:52" x14ac:dyDescent="0.25">
      <c r="A138" s="1">
        <v>35396760</v>
      </c>
      <c r="B138" s="1" t="s">
        <v>40</v>
      </c>
      <c r="C138" s="1" t="s">
        <v>41</v>
      </c>
      <c r="D138" s="1" t="s">
        <v>32</v>
      </c>
      <c r="E138" s="1" t="s">
        <v>33</v>
      </c>
      <c r="F138" s="1" t="s">
        <v>34</v>
      </c>
      <c r="G138" s="1" t="s">
        <v>80</v>
      </c>
      <c r="H138" s="1" t="s">
        <v>55</v>
      </c>
      <c r="I138" s="1" t="s">
        <v>94</v>
      </c>
      <c r="J138" s="1" t="s">
        <v>95</v>
      </c>
      <c r="K138" s="1">
        <v>38.453605597399999</v>
      </c>
      <c r="L138" s="1">
        <v>-120.52986262020001</v>
      </c>
      <c r="M138" s="1" t="s">
        <v>46</v>
      </c>
      <c r="N138" s="78"/>
      <c r="O138" s="17">
        <v>2447</v>
      </c>
      <c r="P138" s="8">
        <v>2.2349599999999998E-3</v>
      </c>
      <c r="Q138" s="78"/>
      <c r="R138" s="11">
        <v>233</v>
      </c>
      <c r="S138" s="12">
        <v>1.1407982924279535E-2</v>
      </c>
      <c r="T138" s="13" t="s">
        <v>50</v>
      </c>
      <c r="U138" s="14">
        <v>1.1914661748264821</v>
      </c>
      <c r="V138" s="15">
        <v>0.92992424242424243</v>
      </c>
      <c r="W138" s="16">
        <v>0</v>
      </c>
      <c r="X138" s="16">
        <v>0</v>
      </c>
      <c r="Y138" s="16">
        <v>0</v>
      </c>
      <c r="Z138" s="16">
        <v>0</v>
      </c>
      <c r="AA138" s="16">
        <v>0.92992424242424243</v>
      </c>
      <c r="AB138" s="1"/>
      <c r="AC138" s="43" t="e">
        <f>INDEX(WF_Data!$B$2:$B$11172,MATCH('v3 Mitigation Alternatives'!$Q138,WF_Data!$A$2:$A$11172,0))</f>
        <v>#N/A</v>
      </c>
      <c r="AD138" s="43" t="e">
        <f>INDEX(WF_Data!$C$2:$C$11172,MATCH('v3 Mitigation Alternatives'!$Q138,WF_Data!$A$2:$A$11172,0))*11.41</f>
        <v>#N/A</v>
      </c>
      <c r="AE138" s="47" t="e">
        <f t="shared" si="22"/>
        <v>#N/A</v>
      </c>
      <c r="AF138" s="48" t="e">
        <f>$AC138*Cost_Data!$C$3</f>
        <v>#N/A</v>
      </c>
      <c r="AG138" s="48" t="e">
        <f>$AC138*Cost_Data!$C$8/1000</f>
        <v>#N/A</v>
      </c>
      <c r="AH138" s="48" t="e">
        <f>$AC138*Cost_Data!$C$7/1000</f>
        <v>#N/A</v>
      </c>
      <c r="AI138" s="48" t="e">
        <f>-Study_Period*((Cost_Data!$C$7+Cost_Data!$C$8)/1000)*$AC138-$AF138*Generic_Capital_PVRR_Multiplier</f>
        <v>#N/A</v>
      </c>
      <c r="AJ138" s="48" t="e">
        <f t="shared" si="23"/>
        <v>#N/A</v>
      </c>
      <c r="AK138" s="47" t="e">
        <f t="shared" si="24"/>
        <v>#N/A</v>
      </c>
      <c r="AL138" s="48" t="e">
        <f>$AC138*U138*Cost_Data!$B$3</f>
        <v>#N/A</v>
      </c>
      <c r="AM138" s="48" t="e">
        <f>$AC138*U138*Cost_Data!$B$8/1000</f>
        <v>#N/A</v>
      </c>
      <c r="AN138" s="48" t="e">
        <f>$AC138*U138*Cost_Data!$B$7/1000</f>
        <v>#N/A</v>
      </c>
      <c r="AO138" s="48" t="e">
        <f>-Study_Period*((Cost_Data!$B$7+Cost_Data!$B$8)*U138/1000)*$AC138-$AL138*Generic_Capital_PVRR_Multiplier</f>
        <v>#N/A</v>
      </c>
      <c r="AP138" s="48" t="e">
        <f t="shared" si="25"/>
        <v>#N/A</v>
      </c>
      <c r="AQ138" t="e">
        <f t="shared" si="18"/>
        <v>#N/A</v>
      </c>
      <c r="AR138" s="43">
        <v>8.3333333333333304</v>
      </c>
      <c r="AS138">
        <v>150</v>
      </c>
      <c r="AT138">
        <f t="shared" si="26"/>
        <v>150</v>
      </c>
      <c r="AU138">
        <v>180</v>
      </c>
      <c r="AV138" t="s">
        <v>114</v>
      </c>
      <c r="AW138" t="s">
        <v>348</v>
      </c>
      <c r="AX138" t="str">
        <f t="shared" si="19"/>
        <v>FALSE</v>
      </c>
      <c r="AY138" t="b">
        <f t="shared" si="20"/>
        <v>1</v>
      </c>
      <c r="AZ138" t="e">
        <f t="shared" si="21"/>
        <v>#N/A</v>
      </c>
    </row>
    <row r="139" spans="1:52" x14ac:dyDescent="0.25">
      <c r="A139" s="1">
        <v>35396699</v>
      </c>
      <c r="B139" s="1" t="s">
        <v>40</v>
      </c>
      <c r="C139" s="1" t="s">
        <v>41</v>
      </c>
      <c r="D139" s="1" t="s">
        <v>32</v>
      </c>
      <c r="E139" s="1" t="s">
        <v>33</v>
      </c>
      <c r="F139" s="1" t="s">
        <v>34</v>
      </c>
      <c r="G139" s="1" t="s">
        <v>80</v>
      </c>
      <c r="H139" s="1" t="s">
        <v>55</v>
      </c>
      <c r="I139" s="1" t="s">
        <v>94</v>
      </c>
      <c r="J139" s="1" t="s">
        <v>95</v>
      </c>
      <c r="K139" s="1">
        <v>38.453605597399999</v>
      </c>
      <c r="L139" s="1">
        <v>-120.52986262020001</v>
      </c>
      <c r="M139" s="1" t="s">
        <v>46</v>
      </c>
      <c r="N139" s="78"/>
      <c r="O139" s="17">
        <v>2447</v>
      </c>
      <c r="P139" s="8">
        <v>2.2349599999999998E-3</v>
      </c>
      <c r="Q139" s="78"/>
      <c r="R139" s="11">
        <v>233</v>
      </c>
      <c r="S139" s="12">
        <v>1.1407982924279535E-2</v>
      </c>
      <c r="T139" s="13" t="s">
        <v>50</v>
      </c>
      <c r="U139" s="14">
        <v>1.1914661748264821</v>
      </c>
      <c r="V139" s="15">
        <v>3.3700757575757576</v>
      </c>
      <c r="W139" s="16">
        <v>0</v>
      </c>
      <c r="X139" s="16">
        <v>0</v>
      </c>
      <c r="Y139" s="16">
        <v>0</v>
      </c>
      <c r="Z139" s="16">
        <v>0</v>
      </c>
      <c r="AA139" s="16">
        <v>3.3700757575757576</v>
      </c>
      <c r="AB139" s="1"/>
      <c r="AC139" s="43" t="e">
        <f>INDEX(WF_Data!$B$2:$B$11172,MATCH('v3 Mitigation Alternatives'!$Q139,WF_Data!$A$2:$A$11172,0))</f>
        <v>#N/A</v>
      </c>
      <c r="AD139" s="43" t="e">
        <f>INDEX(WF_Data!$C$2:$C$11172,MATCH('v3 Mitigation Alternatives'!$Q139,WF_Data!$A$2:$A$11172,0))*11.41</f>
        <v>#N/A</v>
      </c>
      <c r="AE139" s="47" t="e">
        <f t="shared" si="22"/>
        <v>#N/A</v>
      </c>
      <c r="AF139" s="48" t="e">
        <f>$AC139*Cost_Data!$C$3</f>
        <v>#N/A</v>
      </c>
      <c r="AG139" s="48" t="e">
        <f>$AC139*Cost_Data!$C$8/1000</f>
        <v>#N/A</v>
      </c>
      <c r="AH139" s="48" t="e">
        <f>$AC139*Cost_Data!$C$7/1000</f>
        <v>#N/A</v>
      </c>
      <c r="AI139" s="48" t="e">
        <f>-Study_Period*((Cost_Data!$C$7+Cost_Data!$C$8)/1000)*$AC139-$AF139*Generic_Capital_PVRR_Multiplier</f>
        <v>#N/A</v>
      </c>
      <c r="AJ139" s="48" t="e">
        <f t="shared" si="23"/>
        <v>#N/A</v>
      </c>
      <c r="AK139" s="47" t="e">
        <f t="shared" si="24"/>
        <v>#N/A</v>
      </c>
      <c r="AL139" s="48" t="e">
        <f>$AC139*U139*Cost_Data!$B$3</f>
        <v>#N/A</v>
      </c>
      <c r="AM139" s="48" t="e">
        <f>$AC139*U139*Cost_Data!$B$8/1000</f>
        <v>#N/A</v>
      </c>
      <c r="AN139" s="48" t="e">
        <f>$AC139*U139*Cost_Data!$B$7/1000</f>
        <v>#N/A</v>
      </c>
      <c r="AO139" s="48" t="e">
        <f>-Study_Period*((Cost_Data!$B$7+Cost_Data!$B$8)*U139/1000)*$AC139-$AL139*Generic_Capital_PVRR_Multiplier</f>
        <v>#N/A</v>
      </c>
      <c r="AP139" s="48" t="e">
        <f t="shared" si="25"/>
        <v>#N/A</v>
      </c>
      <c r="AQ139" t="e">
        <f t="shared" si="18"/>
        <v>#N/A</v>
      </c>
      <c r="AR139" s="43">
        <v>8.3333333333333304</v>
      </c>
      <c r="AS139">
        <v>150</v>
      </c>
      <c r="AT139">
        <f t="shared" si="26"/>
        <v>150</v>
      </c>
      <c r="AU139">
        <v>180</v>
      </c>
      <c r="AV139" t="s">
        <v>114</v>
      </c>
      <c r="AW139" t="s">
        <v>348</v>
      </c>
      <c r="AX139" t="str">
        <f t="shared" si="19"/>
        <v>FALSE</v>
      </c>
      <c r="AY139" t="b">
        <f t="shared" si="20"/>
        <v>1</v>
      </c>
      <c r="AZ139" t="e">
        <f t="shared" si="21"/>
        <v>#N/A</v>
      </c>
    </row>
    <row r="140" spans="1:52" x14ac:dyDescent="0.25">
      <c r="A140" s="1">
        <v>35396698</v>
      </c>
      <c r="B140" s="1" t="s">
        <v>40</v>
      </c>
      <c r="C140" s="1" t="s">
        <v>41</v>
      </c>
      <c r="D140" s="1" t="s">
        <v>32</v>
      </c>
      <c r="E140" s="1" t="s">
        <v>33</v>
      </c>
      <c r="F140" s="1" t="s">
        <v>34</v>
      </c>
      <c r="G140" s="1" t="s">
        <v>80</v>
      </c>
      <c r="H140" s="1" t="s">
        <v>55</v>
      </c>
      <c r="I140" s="1" t="s">
        <v>94</v>
      </c>
      <c r="J140" s="1" t="s">
        <v>95</v>
      </c>
      <c r="K140" s="1">
        <v>38.453605597399999</v>
      </c>
      <c r="L140" s="1">
        <v>-120.52986262020001</v>
      </c>
      <c r="M140" s="1" t="s">
        <v>46</v>
      </c>
      <c r="N140" s="78"/>
      <c r="O140" s="17">
        <v>2447</v>
      </c>
      <c r="P140" s="8">
        <v>2.2349599999999998E-3</v>
      </c>
      <c r="Q140" s="78"/>
      <c r="R140" s="11">
        <v>233</v>
      </c>
      <c r="S140" s="12">
        <v>1.1407982924279535E-2</v>
      </c>
      <c r="T140" s="13" t="s">
        <v>50</v>
      </c>
      <c r="U140" s="14">
        <v>1.1914661748264821</v>
      </c>
      <c r="V140" s="15">
        <v>3.6399621212121214</v>
      </c>
      <c r="W140" s="16">
        <v>0</v>
      </c>
      <c r="X140" s="16">
        <v>0</v>
      </c>
      <c r="Y140" s="16">
        <v>0</v>
      </c>
      <c r="Z140" s="16">
        <v>3.6399621212121214</v>
      </c>
      <c r="AA140" s="16">
        <v>0</v>
      </c>
      <c r="AB140" s="1"/>
      <c r="AC140" s="43" t="e">
        <f>INDEX(WF_Data!$B$2:$B$11172,MATCH('v3 Mitigation Alternatives'!$Q140,WF_Data!$A$2:$A$11172,0))</f>
        <v>#N/A</v>
      </c>
      <c r="AD140" s="43" t="e">
        <f>INDEX(WF_Data!$C$2:$C$11172,MATCH('v3 Mitigation Alternatives'!$Q140,WF_Data!$A$2:$A$11172,0))*11.41</f>
        <v>#N/A</v>
      </c>
      <c r="AE140" s="47" t="e">
        <f t="shared" si="22"/>
        <v>#N/A</v>
      </c>
      <c r="AF140" s="48" t="e">
        <f>$AC140*Cost_Data!$C$3</f>
        <v>#N/A</v>
      </c>
      <c r="AG140" s="48" t="e">
        <f>$AC140*Cost_Data!$C$8/1000</f>
        <v>#N/A</v>
      </c>
      <c r="AH140" s="48" t="e">
        <f>$AC140*Cost_Data!$C$7/1000</f>
        <v>#N/A</v>
      </c>
      <c r="AI140" s="48" t="e">
        <f>-Study_Period*((Cost_Data!$C$7+Cost_Data!$C$8)/1000)*$AC140-$AF140*Generic_Capital_PVRR_Multiplier</f>
        <v>#N/A</v>
      </c>
      <c r="AJ140" s="48" t="e">
        <f t="shared" si="23"/>
        <v>#N/A</v>
      </c>
      <c r="AK140" s="47" t="e">
        <f t="shared" si="24"/>
        <v>#N/A</v>
      </c>
      <c r="AL140" s="48" t="e">
        <f>$AC140*U140*Cost_Data!$B$3</f>
        <v>#N/A</v>
      </c>
      <c r="AM140" s="48" t="e">
        <f>$AC140*U140*Cost_Data!$B$8/1000</f>
        <v>#N/A</v>
      </c>
      <c r="AN140" s="48" t="e">
        <f>$AC140*U140*Cost_Data!$B$7/1000</f>
        <v>#N/A</v>
      </c>
      <c r="AO140" s="48" t="e">
        <f>-Study_Period*((Cost_Data!$B$7+Cost_Data!$B$8)*U140/1000)*$AC140-$AL140*Generic_Capital_PVRR_Multiplier</f>
        <v>#N/A</v>
      </c>
      <c r="AP140" s="48" t="e">
        <f t="shared" si="25"/>
        <v>#N/A</v>
      </c>
      <c r="AQ140" t="e">
        <f t="shared" si="18"/>
        <v>#N/A</v>
      </c>
      <c r="AR140" s="43">
        <v>8.3333333333333304</v>
      </c>
      <c r="AS140">
        <v>150</v>
      </c>
      <c r="AT140">
        <f t="shared" si="26"/>
        <v>150</v>
      </c>
      <c r="AU140">
        <v>180</v>
      </c>
      <c r="AV140" t="s">
        <v>114</v>
      </c>
      <c r="AW140" t="s">
        <v>348</v>
      </c>
      <c r="AX140" t="str">
        <f t="shared" si="19"/>
        <v>FALSE</v>
      </c>
      <c r="AY140" t="b">
        <f t="shared" si="20"/>
        <v>1</v>
      </c>
      <c r="AZ140" t="e">
        <f t="shared" si="21"/>
        <v>#N/A</v>
      </c>
    </row>
    <row r="141" spans="1:52" x14ac:dyDescent="0.25">
      <c r="A141" s="1">
        <v>35367511</v>
      </c>
      <c r="B141" s="1" t="s">
        <v>40</v>
      </c>
      <c r="C141" s="1" t="s">
        <v>41</v>
      </c>
      <c r="D141" s="1" t="s">
        <v>32</v>
      </c>
      <c r="E141" s="1" t="s">
        <v>33</v>
      </c>
      <c r="F141" s="1" t="s">
        <v>34</v>
      </c>
      <c r="G141" s="1" t="s">
        <v>80</v>
      </c>
      <c r="H141" s="1" t="s">
        <v>55</v>
      </c>
      <c r="I141" s="1" t="s">
        <v>94</v>
      </c>
      <c r="J141" s="1" t="s">
        <v>95</v>
      </c>
      <c r="K141" s="1">
        <v>38.453605597399999</v>
      </c>
      <c r="L141" s="1">
        <v>-120.52986262020001</v>
      </c>
      <c r="M141" s="1" t="s">
        <v>46</v>
      </c>
      <c r="N141" s="78"/>
      <c r="O141" s="17">
        <v>2447</v>
      </c>
      <c r="P141" s="8">
        <v>2.2349599999999998E-3</v>
      </c>
      <c r="Q141" s="78"/>
      <c r="R141" s="11">
        <v>233</v>
      </c>
      <c r="S141" s="12">
        <v>1.1407982924279535E-2</v>
      </c>
      <c r="T141" s="13" t="s">
        <v>64</v>
      </c>
      <c r="U141" s="14">
        <v>1.1914661748264821</v>
      </c>
      <c r="V141" s="15">
        <v>12.770075757575757</v>
      </c>
      <c r="W141" s="16">
        <v>0</v>
      </c>
      <c r="X141" s="16">
        <v>0</v>
      </c>
      <c r="Y141" s="16">
        <v>0</v>
      </c>
      <c r="Z141" s="16">
        <v>12.770075757575757</v>
      </c>
      <c r="AA141" s="16">
        <v>0</v>
      </c>
      <c r="AB141" s="1"/>
      <c r="AC141" s="43" t="e">
        <f>INDEX(WF_Data!$B$2:$B$11172,MATCH('v3 Mitigation Alternatives'!$Q141,WF_Data!$A$2:$A$11172,0))</f>
        <v>#N/A</v>
      </c>
      <c r="AD141" s="43" t="e">
        <f>INDEX(WF_Data!$C$2:$C$11172,MATCH('v3 Mitigation Alternatives'!$Q141,WF_Data!$A$2:$A$11172,0))*11.41</f>
        <v>#N/A</v>
      </c>
      <c r="AE141" s="47" t="e">
        <f t="shared" si="22"/>
        <v>#N/A</v>
      </c>
      <c r="AF141" s="48" t="e">
        <f>$AC141*Cost_Data!$C$3</f>
        <v>#N/A</v>
      </c>
      <c r="AG141" s="48" t="e">
        <f>$AC141*Cost_Data!$C$8/1000</f>
        <v>#N/A</v>
      </c>
      <c r="AH141" s="48" t="e">
        <f>$AC141*Cost_Data!$C$7/1000</f>
        <v>#N/A</v>
      </c>
      <c r="AI141" s="48" t="e">
        <f>-Study_Period*((Cost_Data!$C$7+Cost_Data!$C$8)/1000)*$AC141-$AF141*Generic_Capital_PVRR_Multiplier</f>
        <v>#N/A</v>
      </c>
      <c r="AJ141" s="48" t="e">
        <f t="shared" si="23"/>
        <v>#N/A</v>
      </c>
      <c r="AK141" s="47" t="e">
        <f t="shared" si="24"/>
        <v>#N/A</v>
      </c>
      <c r="AL141" s="48" t="e">
        <f>$AC141*U141*Cost_Data!$B$3</f>
        <v>#N/A</v>
      </c>
      <c r="AM141" s="48" t="e">
        <f>$AC141*U141*Cost_Data!$B$8/1000</f>
        <v>#N/A</v>
      </c>
      <c r="AN141" s="48" t="e">
        <f>$AC141*U141*Cost_Data!$B$7/1000</f>
        <v>#N/A</v>
      </c>
      <c r="AO141" s="48" t="e">
        <f>-Study_Period*((Cost_Data!$B$7+Cost_Data!$B$8)*U141/1000)*$AC141-$AL141*Generic_Capital_PVRR_Multiplier</f>
        <v>#N/A</v>
      </c>
      <c r="AP141" s="48" t="e">
        <f t="shared" si="25"/>
        <v>#N/A</v>
      </c>
      <c r="AQ141" t="e">
        <f t="shared" si="18"/>
        <v>#N/A</v>
      </c>
      <c r="AR141" s="43">
        <v>8.3333333333333304</v>
      </c>
      <c r="AS141">
        <v>150</v>
      </c>
      <c r="AT141">
        <f t="shared" si="26"/>
        <v>150</v>
      </c>
      <c r="AU141">
        <v>180</v>
      </c>
      <c r="AV141" t="s">
        <v>114</v>
      </c>
      <c r="AW141" t="s">
        <v>348</v>
      </c>
      <c r="AX141" t="str">
        <f t="shared" si="19"/>
        <v>FALSE</v>
      </c>
      <c r="AY141" t="b">
        <f t="shared" si="20"/>
        <v>1</v>
      </c>
      <c r="AZ141" t="e">
        <f t="shared" si="21"/>
        <v>#N/A</v>
      </c>
    </row>
    <row r="142" spans="1:52" x14ac:dyDescent="0.25">
      <c r="A142" s="1">
        <v>35418371</v>
      </c>
      <c r="B142" s="1" t="s">
        <v>40</v>
      </c>
      <c r="C142" s="1" t="s">
        <v>41</v>
      </c>
      <c r="D142" s="1" t="s">
        <v>32</v>
      </c>
      <c r="E142" s="1" t="s">
        <v>33</v>
      </c>
      <c r="F142" s="1" t="s">
        <v>34</v>
      </c>
      <c r="G142" s="1" t="s">
        <v>80</v>
      </c>
      <c r="H142" s="1" t="s">
        <v>55</v>
      </c>
      <c r="I142" s="1" t="s">
        <v>96</v>
      </c>
      <c r="J142" s="1" t="s">
        <v>82</v>
      </c>
      <c r="K142" s="1">
        <v>38.169918709289</v>
      </c>
      <c r="L142" s="1">
        <v>-120.406698155733</v>
      </c>
      <c r="M142" s="1" t="s">
        <v>46</v>
      </c>
      <c r="N142" s="78"/>
      <c r="O142" s="8">
        <v>2142</v>
      </c>
      <c r="P142" s="8">
        <v>6.2158530000000004E-3</v>
      </c>
      <c r="Q142" s="78"/>
      <c r="R142" s="11">
        <v>231</v>
      </c>
      <c r="S142" s="12">
        <v>1.1425359844534822E-2</v>
      </c>
      <c r="T142" s="13" t="s">
        <v>39</v>
      </c>
      <c r="U142" s="14">
        <v>1.4688857757970317</v>
      </c>
      <c r="V142" s="16">
        <v>12.675000000000001</v>
      </c>
      <c r="W142" s="16">
        <v>0</v>
      </c>
      <c r="X142" s="16">
        <v>0</v>
      </c>
      <c r="Y142" s="16">
        <v>12.675000000000001</v>
      </c>
      <c r="Z142" s="16">
        <v>0</v>
      </c>
      <c r="AA142" s="16">
        <v>0</v>
      </c>
      <c r="AB142" s="1"/>
      <c r="AC142" s="43" t="e">
        <f>INDEX(WF_Data!$B$2:$B$11172,MATCH('v3 Mitigation Alternatives'!$Q142,WF_Data!$A$2:$A$11172,0))</f>
        <v>#N/A</v>
      </c>
      <c r="AD142" s="43" t="e">
        <f>INDEX(WF_Data!$C$2:$C$11172,MATCH('v3 Mitigation Alternatives'!$Q142,WF_Data!$A$2:$A$11172,0))*11.41</f>
        <v>#N/A</v>
      </c>
      <c r="AE142" s="47" t="e">
        <f t="shared" si="22"/>
        <v>#N/A</v>
      </c>
      <c r="AF142" s="48" t="e">
        <f>$AC142*Cost_Data!$C$3</f>
        <v>#N/A</v>
      </c>
      <c r="AG142" s="48" t="e">
        <f>$AC142*Cost_Data!$C$8/1000</f>
        <v>#N/A</v>
      </c>
      <c r="AH142" s="48" t="e">
        <f>$AC142*Cost_Data!$C$7/1000</f>
        <v>#N/A</v>
      </c>
      <c r="AI142" s="48" t="e">
        <f>-Study_Period*((Cost_Data!$C$7+Cost_Data!$C$8)/1000)*$AC142-$AF142*Generic_Capital_PVRR_Multiplier</f>
        <v>#N/A</v>
      </c>
      <c r="AJ142" s="48" t="e">
        <f t="shared" si="23"/>
        <v>#N/A</v>
      </c>
      <c r="AK142" s="47" t="e">
        <f t="shared" si="24"/>
        <v>#N/A</v>
      </c>
      <c r="AL142" s="48" t="e">
        <f>$AC142*U142*Cost_Data!$B$3</f>
        <v>#N/A</v>
      </c>
      <c r="AM142" s="48" t="e">
        <f>$AC142*U142*Cost_Data!$B$8/1000</f>
        <v>#N/A</v>
      </c>
      <c r="AN142" s="48" t="e">
        <f>$AC142*U142*Cost_Data!$B$7/1000</f>
        <v>#N/A</v>
      </c>
      <c r="AO142" s="48" t="e">
        <f>-Study_Period*((Cost_Data!$B$7+Cost_Data!$B$8)*U142/1000)*$AC142-$AL142*Generic_Capital_PVRR_Multiplier</f>
        <v>#N/A</v>
      </c>
      <c r="AP142" s="48" t="e">
        <f t="shared" si="25"/>
        <v>#N/A</v>
      </c>
      <c r="AQ142" t="e">
        <f t="shared" si="18"/>
        <v>#N/A</v>
      </c>
      <c r="AR142" s="43">
        <v>3.3333333333333299</v>
      </c>
      <c r="AS142">
        <v>150</v>
      </c>
      <c r="AT142">
        <f t="shared" si="26"/>
        <v>150</v>
      </c>
      <c r="AU142">
        <v>0</v>
      </c>
      <c r="AV142" t="b">
        <v>1</v>
      </c>
      <c r="AX142" t="str">
        <f t="shared" si="19"/>
        <v>TRUE</v>
      </c>
      <c r="AY142" t="b">
        <f t="shared" si="20"/>
        <v>1</v>
      </c>
      <c r="AZ142" t="e">
        <f t="shared" si="21"/>
        <v>#N/A</v>
      </c>
    </row>
    <row r="143" spans="1:52" x14ac:dyDescent="0.25">
      <c r="A143" s="1">
        <v>35376889</v>
      </c>
      <c r="B143" s="1" t="s">
        <v>40</v>
      </c>
      <c r="C143" s="1" t="s">
        <v>41</v>
      </c>
      <c r="D143" s="1" t="s">
        <v>32</v>
      </c>
      <c r="E143" s="1" t="s">
        <v>33</v>
      </c>
      <c r="F143" s="1" t="s">
        <v>34</v>
      </c>
      <c r="G143" s="1" t="s">
        <v>80</v>
      </c>
      <c r="H143" s="1" t="s">
        <v>55</v>
      </c>
      <c r="I143" s="1" t="s">
        <v>94</v>
      </c>
      <c r="J143" s="1" t="s">
        <v>95</v>
      </c>
      <c r="K143" s="1">
        <v>38.421397930800005</v>
      </c>
      <c r="L143" s="1">
        <v>-120.5494101087</v>
      </c>
      <c r="M143" s="1" t="s">
        <v>46</v>
      </c>
      <c r="N143" s="78"/>
      <c r="O143" s="17">
        <v>1765</v>
      </c>
      <c r="P143" s="8">
        <v>1.5735919000000001E-2</v>
      </c>
      <c r="Q143" s="78"/>
      <c r="R143" s="11">
        <v>218</v>
      </c>
      <c r="S143" s="12">
        <v>1.183607337786999E-2</v>
      </c>
      <c r="T143" s="13" t="s">
        <v>50</v>
      </c>
      <c r="U143" s="14">
        <v>1.6480959635705976</v>
      </c>
      <c r="V143" s="15">
        <v>13.7</v>
      </c>
      <c r="W143" s="16">
        <v>0</v>
      </c>
      <c r="X143" s="16">
        <v>0</v>
      </c>
      <c r="Y143" s="16">
        <v>0</v>
      </c>
      <c r="Z143" s="16">
        <v>13.7</v>
      </c>
      <c r="AA143" s="16">
        <v>0</v>
      </c>
      <c r="AB143" s="1"/>
      <c r="AC143" s="43" t="e">
        <f>INDEX(WF_Data!$B$2:$B$11172,MATCH('v3 Mitigation Alternatives'!$Q143,WF_Data!$A$2:$A$11172,0))</f>
        <v>#N/A</v>
      </c>
      <c r="AD143" s="43" t="e">
        <f>INDEX(WF_Data!$C$2:$C$11172,MATCH('v3 Mitigation Alternatives'!$Q143,WF_Data!$A$2:$A$11172,0))*11.41</f>
        <v>#N/A</v>
      </c>
      <c r="AE143" s="47" t="e">
        <f t="shared" si="22"/>
        <v>#N/A</v>
      </c>
      <c r="AF143" s="48" t="e">
        <f>$AC143*Cost_Data!$C$3</f>
        <v>#N/A</v>
      </c>
      <c r="AG143" s="48" t="e">
        <f>$AC143*Cost_Data!$C$8/1000</f>
        <v>#N/A</v>
      </c>
      <c r="AH143" s="48" t="e">
        <f>$AC143*Cost_Data!$C$7/1000</f>
        <v>#N/A</v>
      </c>
      <c r="AI143" s="48" t="e">
        <f>-Study_Period*((Cost_Data!$C$7+Cost_Data!$C$8)/1000)*$AC143-$AF143*Generic_Capital_PVRR_Multiplier</f>
        <v>#N/A</v>
      </c>
      <c r="AJ143" s="48" t="e">
        <f t="shared" si="23"/>
        <v>#N/A</v>
      </c>
      <c r="AK143" s="47" t="e">
        <f t="shared" si="24"/>
        <v>#N/A</v>
      </c>
      <c r="AL143" s="48" t="e">
        <f>$AC143*U143*Cost_Data!$B$3</f>
        <v>#N/A</v>
      </c>
      <c r="AM143" s="48" t="e">
        <f>$AC143*U143*Cost_Data!$B$8/1000</f>
        <v>#N/A</v>
      </c>
      <c r="AN143" s="48" t="e">
        <f>$AC143*U143*Cost_Data!$B$7/1000</f>
        <v>#N/A</v>
      </c>
      <c r="AO143" s="48" t="e">
        <f>-Study_Period*((Cost_Data!$B$7+Cost_Data!$B$8)*U143/1000)*$AC143-$AL143*Generic_Capital_PVRR_Multiplier</f>
        <v>#N/A</v>
      </c>
      <c r="AP143" s="48" t="e">
        <f t="shared" si="25"/>
        <v>#N/A</v>
      </c>
      <c r="AQ143" t="e">
        <f t="shared" si="18"/>
        <v>#N/A</v>
      </c>
      <c r="AR143" s="43">
        <v>8.3333333333333304</v>
      </c>
      <c r="AS143">
        <v>150</v>
      </c>
      <c r="AT143">
        <f t="shared" si="26"/>
        <v>150</v>
      </c>
      <c r="AU143">
        <v>1</v>
      </c>
      <c r="AV143" t="s">
        <v>114</v>
      </c>
      <c r="AW143" t="s">
        <v>348</v>
      </c>
      <c r="AX143" t="str">
        <f t="shared" si="19"/>
        <v>FALSE</v>
      </c>
      <c r="AY143" t="b">
        <f t="shared" si="20"/>
        <v>1</v>
      </c>
      <c r="AZ143" t="e">
        <f t="shared" si="21"/>
        <v>#N/A</v>
      </c>
    </row>
    <row r="144" spans="1:52" x14ac:dyDescent="0.25">
      <c r="A144" s="1">
        <v>35367526</v>
      </c>
      <c r="B144" s="1" t="s">
        <v>40</v>
      </c>
      <c r="C144" s="1" t="s">
        <v>41</v>
      </c>
      <c r="D144" s="1" t="s">
        <v>32</v>
      </c>
      <c r="E144" s="1" t="s">
        <v>33</v>
      </c>
      <c r="F144" s="1" t="s">
        <v>34</v>
      </c>
      <c r="G144" s="1" t="s">
        <v>80</v>
      </c>
      <c r="H144" s="1" t="s">
        <v>55</v>
      </c>
      <c r="I144" s="1" t="s">
        <v>94</v>
      </c>
      <c r="J144" s="1" t="s">
        <v>95</v>
      </c>
      <c r="K144" s="1">
        <v>38.418665038500002</v>
      </c>
      <c r="L144" s="1">
        <v>-120.55702772149999</v>
      </c>
      <c r="M144" s="1" t="s">
        <v>46</v>
      </c>
      <c r="N144" s="78"/>
      <c r="O144" s="17">
        <v>1765</v>
      </c>
      <c r="P144" s="8">
        <v>1.5735919000000001E-2</v>
      </c>
      <c r="Q144" s="78"/>
      <c r="R144" s="11">
        <v>218</v>
      </c>
      <c r="S144" s="12">
        <v>1.183607337786999E-2</v>
      </c>
      <c r="T144" s="13" t="s">
        <v>50</v>
      </c>
      <c r="U144" s="14">
        <v>1.6480959635705976</v>
      </c>
      <c r="V144" s="15">
        <v>13.570075757575758</v>
      </c>
      <c r="W144" s="16">
        <v>0</v>
      </c>
      <c r="X144" s="16">
        <v>0</v>
      </c>
      <c r="Y144" s="16">
        <v>0</v>
      </c>
      <c r="Z144" s="16">
        <v>0</v>
      </c>
      <c r="AA144" s="16">
        <v>13.570075757575758</v>
      </c>
      <c r="AB144" s="1"/>
      <c r="AC144" s="43" t="e">
        <f>INDEX(WF_Data!$B$2:$B$11172,MATCH('v3 Mitigation Alternatives'!$Q144,WF_Data!$A$2:$A$11172,0))</f>
        <v>#N/A</v>
      </c>
      <c r="AD144" s="43" t="e">
        <f>INDEX(WF_Data!$C$2:$C$11172,MATCH('v3 Mitigation Alternatives'!$Q144,WF_Data!$A$2:$A$11172,0))*11.41</f>
        <v>#N/A</v>
      </c>
      <c r="AE144" s="47" t="e">
        <f t="shared" si="22"/>
        <v>#N/A</v>
      </c>
      <c r="AF144" s="48" t="e">
        <f>$AC144*Cost_Data!$C$3</f>
        <v>#N/A</v>
      </c>
      <c r="AG144" s="48" t="e">
        <f>$AC144*Cost_Data!$C$8/1000</f>
        <v>#N/A</v>
      </c>
      <c r="AH144" s="48" t="e">
        <f>$AC144*Cost_Data!$C$7/1000</f>
        <v>#N/A</v>
      </c>
      <c r="AI144" s="48" t="e">
        <f>-Study_Period*((Cost_Data!$C$7+Cost_Data!$C$8)/1000)*$AC144-$AF144*Generic_Capital_PVRR_Multiplier</f>
        <v>#N/A</v>
      </c>
      <c r="AJ144" s="48" t="e">
        <f t="shared" si="23"/>
        <v>#N/A</v>
      </c>
      <c r="AK144" s="47" t="e">
        <f t="shared" si="24"/>
        <v>#N/A</v>
      </c>
      <c r="AL144" s="48" t="e">
        <f>$AC144*U144*Cost_Data!$B$3</f>
        <v>#N/A</v>
      </c>
      <c r="AM144" s="48" t="e">
        <f>$AC144*U144*Cost_Data!$B$8/1000</f>
        <v>#N/A</v>
      </c>
      <c r="AN144" s="48" t="e">
        <f>$AC144*U144*Cost_Data!$B$7/1000</f>
        <v>#N/A</v>
      </c>
      <c r="AO144" s="48" t="e">
        <f>-Study_Period*((Cost_Data!$B$7+Cost_Data!$B$8)*U144/1000)*$AC144-$AL144*Generic_Capital_PVRR_Multiplier</f>
        <v>#N/A</v>
      </c>
      <c r="AP144" s="48" t="e">
        <f t="shared" si="25"/>
        <v>#N/A</v>
      </c>
      <c r="AQ144" t="e">
        <f t="shared" si="18"/>
        <v>#N/A</v>
      </c>
      <c r="AR144" s="43">
        <v>8.3333333333333304</v>
      </c>
      <c r="AS144">
        <v>150</v>
      </c>
      <c r="AT144">
        <f t="shared" si="26"/>
        <v>150</v>
      </c>
      <c r="AU144">
        <v>1</v>
      </c>
      <c r="AV144" t="s">
        <v>114</v>
      </c>
      <c r="AW144" t="s">
        <v>348</v>
      </c>
      <c r="AX144" t="str">
        <f t="shared" si="19"/>
        <v>FALSE</v>
      </c>
      <c r="AY144" t="b">
        <f t="shared" si="20"/>
        <v>1</v>
      </c>
      <c r="AZ144" t="e">
        <f t="shared" si="21"/>
        <v>#N/A</v>
      </c>
    </row>
    <row r="145" spans="1:52" x14ac:dyDescent="0.25">
      <c r="A145" s="1">
        <v>35373051</v>
      </c>
      <c r="B145" s="1" t="s">
        <v>61</v>
      </c>
      <c r="C145" s="1" t="s">
        <v>31</v>
      </c>
      <c r="D145" s="1" t="s">
        <v>65</v>
      </c>
      <c r="E145" s="1" t="s">
        <v>66</v>
      </c>
      <c r="F145" s="1" t="s">
        <v>34</v>
      </c>
      <c r="G145" s="1" t="s">
        <v>35</v>
      </c>
      <c r="H145" s="1" t="s">
        <v>36</v>
      </c>
      <c r="I145" s="1" t="s">
        <v>97</v>
      </c>
      <c r="J145" s="1" t="s">
        <v>52</v>
      </c>
      <c r="K145" s="1">
        <v>39.574028200500003</v>
      </c>
      <c r="L145" s="1">
        <v>-121.3076588358</v>
      </c>
      <c r="M145" s="1" t="s">
        <v>46</v>
      </c>
      <c r="N145" s="78"/>
      <c r="O145" s="17">
        <v>1480</v>
      </c>
      <c r="P145" s="8">
        <v>2.9280726999999999E-2</v>
      </c>
      <c r="Q145" s="78"/>
      <c r="R145" s="11">
        <v>212</v>
      </c>
      <c r="S145" s="12">
        <v>1.2089657710360552E-2</v>
      </c>
      <c r="T145" s="13" t="s">
        <v>50</v>
      </c>
      <c r="U145" s="14">
        <v>2.6513681400130098</v>
      </c>
      <c r="V145" s="15">
        <v>0.13863636363636364</v>
      </c>
      <c r="W145" s="16">
        <v>0</v>
      </c>
      <c r="X145" s="16">
        <v>0.13863636363636364</v>
      </c>
      <c r="Y145" s="16">
        <v>0</v>
      </c>
      <c r="Z145" s="16">
        <v>0</v>
      </c>
      <c r="AA145" s="16">
        <v>0</v>
      </c>
      <c r="AB145" s="1"/>
      <c r="AC145" s="43" t="e">
        <f>INDEX(WF_Data!$B$2:$B$11172,MATCH('v3 Mitigation Alternatives'!$Q145,WF_Data!$A$2:$A$11172,0))</f>
        <v>#N/A</v>
      </c>
      <c r="AD145" s="43" t="e">
        <f>INDEX(WF_Data!$C$2:$C$11172,MATCH('v3 Mitigation Alternatives'!$Q145,WF_Data!$A$2:$A$11172,0))*11.41</f>
        <v>#N/A</v>
      </c>
      <c r="AE145" s="47" t="e">
        <f t="shared" si="22"/>
        <v>#N/A</v>
      </c>
      <c r="AF145" s="48" t="e">
        <f>$AC145*Cost_Data!$C$3</f>
        <v>#N/A</v>
      </c>
      <c r="AG145" s="48" t="e">
        <f>$AC145*Cost_Data!$C$8/1000</f>
        <v>#N/A</v>
      </c>
      <c r="AH145" s="48" t="e">
        <f>$AC145*Cost_Data!$C$7/1000</f>
        <v>#N/A</v>
      </c>
      <c r="AI145" s="48" t="e">
        <f>-Study_Period*((Cost_Data!$C$7+Cost_Data!$C$8)/1000)*$AC145-$AF145*Generic_Capital_PVRR_Multiplier</f>
        <v>#N/A</v>
      </c>
      <c r="AJ145" s="48" t="e">
        <f t="shared" si="23"/>
        <v>#N/A</v>
      </c>
      <c r="AK145" s="47" t="e">
        <f t="shared" si="24"/>
        <v>#N/A</v>
      </c>
      <c r="AL145" s="48" t="e">
        <f>$AC145*U145*Cost_Data!$B$3</f>
        <v>#N/A</v>
      </c>
      <c r="AM145" s="48" t="e">
        <f>$AC145*U145*Cost_Data!$B$8/1000</f>
        <v>#N/A</v>
      </c>
      <c r="AN145" s="48" t="e">
        <f>$AC145*U145*Cost_Data!$B$7/1000</f>
        <v>#N/A</v>
      </c>
      <c r="AO145" s="48" t="e">
        <f>-Study_Period*((Cost_Data!$B$7+Cost_Data!$B$8)*U145/1000)*$AC145-$AL145*Generic_Capital_PVRR_Multiplier</f>
        <v>#N/A</v>
      </c>
      <c r="AP145" s="48" t="e">
        <f t="shared" si="25"/>
        <v>#N/A</v>
      </c>
      <c r="AQ145" t="e">
        <f t="shared" si="18"/>
        <v>#N/A</v>
      </c>
      <c r="AR145" s="43">
        <v>21.6666666666666</v>
      </c>
      <c r="AS145">
        <v>150</v>
      </c>
      <c r="AT145">
        <f t="shared" si="26"/>
        <v>150</v>
      </c>
      <c r="AU145">
        <v>622</v>
      </c>
      <c r="AV145" t="s">
        <v>61</v>
      </c>
      <c r="AX145" t="str">
        <f t="shared" si="19"/>
        <v>TRUE</v>
      </c>
      <c r="AY145" t="b">
        <f t="shared" si="20"/>
        <v>1</v>
      </c>
      <c r="AZ145" t="str">
        <f t="shared" si="21"/>
        <v>Underground</v>
      </c>
    </row>
    <row r="146" spans="1:52" x14ac:dyDescent="0.25">
      <c r="A146" s="1">
        <v>35367500</v>
      </c>
      <c r="B146" s="1" t="s">
        <v>40</v>
      </c>
      <c r="C146" s="1" t="s">
        <v>41</v>
      </c>
      <c r="D146" s="1" t="s">
        <v>32</v>
      </c>
      <c r="E146" s="1" t="s">
        <v>33</v>
      </c>
      <c r="F146" s="1" t="s">
        <v>34</v>
      </c>
      <c r="G146" s="1" t="s">
        <v>69</v>
      </c>
      <c r="H146" s="1" t="s">
        <v>43</v>
      </c>
      <c r="I146" s="1" t="s">
        <v>98</v>
      </c>
      <c r="J146" s="1" t="s">
        <v>71</v>
      </c>
      <c r="K146" s="1">
        <v>38.826658493899998</v>
      </c>
      <c r="L146" s="1">
        <v>-122.7270960649</v>
      </c>
      <c r="M146" s="1" t="s">
        <v>46</v>
      </c>
      <c r="N146" s="78"/>
      <c r="O146" s="17">
        <v>2060</v>
      </c>
      <c r="P146" s="8">
        <v>7.6984260000000004E-3</v>
      </c>
      <c r="Q146" s="78"/>
      <c r="R146" s="11">
        <v>211</v>
      </c>
      <c r="S146" s="12">
        <v>1.2090149968862533E-2</v>
      </c>
      <c r="T146" s="13" t="s">
        <v>50</v>
      </c>
      <c r="U146" s="14">
        <v>1.1369622392529259</v>
      </c>
      <c r="V146" s="15">
        <v>1.4299242424242424</v>
      </c>
      <c r="W146" s="16">
        <v>0</v>
      </c>
      <c r="X146" s="16">
        <v>0</v>
      </c>
      <c r="Y146" s="16">
        <v>0</v>
      </c>
      <c r="Z146" s="16">
        <v>0</v>
      </c>
      <c r="AA146" s="16">
        <v>1.4299242424242424</v>
      </c>
      <c r="AB146" s="1"/>
      <c r="AC146" s="43" t="e">
        <f>INDEX(WF_Data!$B$2:$B$11172,MATCH('v3 Mitigation Alternatives'!$Q146,WF_Data!$A$2:$A$11172,0))</f>
        <v>#N/A</v>
      </c>
      <c r="AD146" s="43" t="e">
        <f>INDEX(WF_Data!$C$2:$C$11172,MATCH('v3 Mitigation Alternatives'!$Q146,WF_Data!$A$2:$A$11172,0))*11.41</f>
        <v>#N/A</v>
      </c>
      <c r="AE146" s="47" t="e">
        <f t="shared" si="22"/>
        <v>#N/A</v>
      </c>
      <c r="AF146" s="48" t="e">
        <f>$AC146*Cost_Data!$C$3</f>
        <v>#N/A</v>
      </c>
      <c r="AG146" s="48" t="e">
        <f>$AC146*Cost_Data!$C$8/1000</f>
        <v>#N/A</v>
      </c>
      <c r="AH146" s="48" t="e">
        <f>$AC146*Cost_Data!$C$7/1000</f>
        <v>#N/A</v>
      </c>
      <c r="AI146" s="48" t="e">
        <f>-Study_Period*((Cost_Data!$C$7+Cost_Data!$C$8)/1000)*$AC146-$AF146*Generic_Capital_PVRR_Multiplier</f>
        <v>#N/A</v>
      </c>
      <c r="AJ146" s="48" t="e">
        <f t="shared" si="23"/>
        <v>#N/A</v>
      </c>
      <c r="AK146" s="47" t="e">
        <f t="shared" si="24"/>
        <v>#N/A</v>
      </c>
      <c r="AL146" s="48" t="e">
        <f>$AC146*U146*Cost_Data!$B$3</f>
        <v>#N/A</v>
      </c>
      <c r="AM146" s="48" t="e">
        <f>$AC146*U146*Cost_Data!$B$8/1000</f>
        <v>#N/A</v>
      </c>
      <c r="AN146" s="48" t="e">
        <f>$AC146*U146*Cost_Data!$B$7/1000</f>
        <v>#N/A</v>
      </c>
      <c r="AO146" s="48" t="e">
        <f>-Study_Period*((Cost_Data!$B$7+Cost_Data!$B$8)*U146/1000)*$AC146-$AL146*Generic_Capital_PVRR_Multiplier</f>
        <v>#N/A</v>
      </c>
      <c r="AP146" s="48" t="e">
        <f t="shared" si="25"/>
        <v>#N/A</v>
      </c>
      <c r="AQ146" t="e">
        <f t="shared" si="18"/>
        <v>#N/A</v>
      </c>
      <c r="AR146" s="43">
        <v>10</v>
      </c>
      <c r="AS146">
        <v>150</v>
      </c>
      <c r="AT146">
        <f t="shared" si="26"/>
        <v>150</v>
      </c>
      <c r="AU146">
        <v>0</v>
      </c>
      <c r="AV146" t="s">
        <v>114</v>
      </c>
      <c r="AW146" t="s">
        <v>348</v>
      </c>
      <c r="AX146" t="str">
        <f t="shared" si="19"/>
        <v>FALSE</v>
      </c>
      <c r="AY146" t="b">
        <f t="shared" si="20"/>
        <v>1</v>
      </c>
      <c r="AZ146" t="e">
        <f t="shared" si="21"/>
        <v>#N/A</v>
      </c>
    </row>
    <row r="147" spans="1:52" x14ac:dyDescent="0.25">
      <c r="A147" s="1">
        <v>35404267</v>
      </c>
      <c r="B147" s="1" t="s">
        <v>40</v>
      </c>
      <c r="C147" s="1" t="s">
        <v>41</v>
      </c>
      <c r="D147" s="1" t="s">
        <v>32</v>
      </c>
      <c r="E147" s="1" t="s">
        <v>33</v>
      </c>
      <c r="F147" s="1" t="s">
        <v>34</v>
      </c>
      <c r="G147" s="1" t="s">
        <v>80</v>
      </c>
      <c r="H147" s="1" t="s">
        <v>55</v>
      </c>
      <c r="I147" s="1" t="s">
        <v>99</v>
      </c>
      <c r="J147" s="1" t="s">
        <v>95</v>
      </c>
      <c r="K147" s="1">
        <v>38.489038945300003</v>
      </c>
      <c r="L147" s="1">
        <v>-120.58893913510001</v>
      </c>
      <c r="M147" s="1" t="s">
        <v>46</v>
      </c>
      <c r="N147" s="78"/>
      <c r="O147" s="17">
        <v>2136</v>
      </c>
      <c r="P147" s="8">
        <v>6.3998630000000004E-3</v>
      </c>
      <c r="Q147" s="78"/>
      <c r="R147" s="11">
        <v>204</v>
      </c>
      <c r="S147" s="12">
        <v>1.244718790772689E-2</v>
      </c>
      <c r="T147" s="13" t="s">
        <v>64</v>
      </c>
      <c r="U147" s="14">
        <v>1.0460568598671205</v>
      </c>
      <c r="V147" s="15">
        <v>6.1919999999999993</v>
      </c>
      <c r="W147" s="16">
        <v>0</v>
      </c>
      <c r="X147" s="16">
        <v>0</v>
      </c>
      <c r="Y147" s="16">
        <v>0</v>
      </c>
      <c r="Z147" s="16">
        <v>6.1919999999999993</v>
      </c>
      <c r="AA147" s="16">
        <v>0</v>
      </c>
      <c r="AB147" s="1"/>
      <c r="AC147" s="43" t="e">
        <f>INDEX(WF_Data!$B$2:$B$11172,MATCH('v3 Mitigation Alternatives'!$Q147,WF_Data!$A$2:$A$11172,0))</f>
        <v>#N/A</v>
      </c>
      <c r="AD147" s="43" t="e">
        <f>INDEX(WF_Data!$C$2:$C$11172,MATCH('v3 Mitigation Alternatives'!$Q147,WF_Data!$A$2:$A$11172,0))*11.41</f>
        <v>#N/A</v>
      </c>
      <c r="AE147" s="47" t="e">
        <f t="shared" si="22"/>
        <v>#N/A</v>
      </c>
      <c r="AF147" s="48" t="e">
        <f>$AC147*Cost_Data!$C$3</f>
        <v>#N/A</v>
      </c>
      <c r="AG147" s="48" t="e">
        <f>$AC147*Cost_Data!$C$8/1000</f>
        <v>#N/A</v>
      </c>
      <c r="AH147" s="48" t="e">
        <f>$AC147*Cost_Data!$C$7/1000</f>
        <v>#N/A</v>
      </c>
      <c r="AI147" s="48" t="e">
        <f>-Study_Period*((Cost_Data!$C$7+Cost_Data!$C$8)/1000)*$AC147-$AF147*Generic_Capital_PVRR_Multiplier</f>
        <v>#N/A</v>
      </c>
      <c r="AJ147" s="48" t="e">
        <f t="shared" si="23"/>
        <v>#N/A</v>
      </c>
      <c r="AK147" s="47" t="e">
        <f t="shared" si="24"/>
        <v>#N/A</v>
      </c>
      <c r="AL147" s="48" t="e">
        <f>$AC147*U147*Cost_Data!$B$3</f>
        <v>#N/A</v>
      </c>
      <c r="AM147" s="48" t="e">
        <f>$AC147*U147*Cost_Data!$B$8/1000</f>
        <v>#N/A</v>
      </c>
      <c r="AN147" s="48" t="e">
        <f>$AC147*U147*Cost_Data!$B$7/1000</f>
        <v>#N/A</v>
      </c>
      <c r="AO147" s="48" t="e">
        <f>-Study_Period*((Cost_Data!$B$7+Cost_Data!$B$8)*U147/1000)*$AC147-$AL147*Generic_Capital_PVRR_Multiplier</f>
        <v>#N/A</v>
      </c>
      <c r="AP147" s="48" t="e">
        <f t="shared" si="25"/>
        <v>#N/A</v>
      </c>
      <c r="AQ147" t="e">
        <f t="shared" si="18"/>
        <v>#N/A</v>
      </c>
      <c r="AR147" s="43">
        <v>8.3333333333333304</v>
      </c>
      <c r="AS147">
        <v>150</v>
      </c>
      <c r="AT147">
        <f t="shared" si="26"/>
        <v>150</v>
      </c>
      <c r="AU147">
        <v>127</v>
      </c>
      <c r="AV147" t="b">
        <v>1</v>
      </c>
      <c r="AX147" t="str">
        <f t="shared" si="19"/>
        <v>TRUE</v>
      </c>
      <c r="AY147" t="b">
        <f t="shared" si="20"/>
        <v>1</v>
      </c>
      <c r="AZ147" t="e">
        <f t="shared" si="21"/>
        <v>#N/A</v>
      </c>
    </row>
    <row r="148" spans="1:52" x14ac:dyDescent="0.25">
      <c r="A148" s="1">
        <v>35402641</v>
      </c>
      <c r="B148" s="1" t="s">
        <v>40</v>
      </c>
      <c r="C148" s="1" t="s">
        <v>41</v>
      </c>
      <c r="D148" s="1" t="s">
        <v>32</v>
      </c>
      <c r="E148" s="1" t="s">
        <v>33</v>
      </c>
      <c r="F148" s="1" t="s">
        <v>34</v>
      </c>
      <c r="G148" s="1" t="s">
        <v>80</v>
      </c>
      <c r="H148" s="1" t="s">
        <v>55</v>
      </c>
      <c r="I148" s="1" t="s">
        <v>99</v>
      </c>
      <c r="J148" s="1" t="s">
        <v>95</v>
      </c>
      <c r="K148" s="1">
        <v>38.473770141601563</v>
      </c>
      <c r="L148" s="1">
        <v>-120.62674713134766</v>
      </c>
      <c r="M148" s="1" t="s">
        <v>46</v>
      </c>
      <c r="N148" s="78"/>
      <c r="O148" s="17">
        <v>2136</v>
      </c>
      <c r="P148" s="8">
        <v>6.3998630000000004E-3</v>
      </c>
      <c r="Q148" s="78"/>
      <c r="R148" s="11">
        <v>204</v>
      </c>
      <c r="S148" s="12">
        <v>1.244718790772689E-2</v>
      </c>
      <c r="T148" s="13" t="s">
        <v>64</v>
      </c>
      <c r="U148" s="14">
        <v>1.0460568598671205</v>
      </c>
      <c r="V148" s="15">
        <v>4.9140151515151516</v>
      </c>
      <c r="W148" s="16">
        <v>0</v>
      </c>
      <c r="X148" s="16">
        <v>0</v>
      </c>
      <c r="Y148" s="16">
        <v>4.9140151515151516</v>
      </c>
      <c r="Z148" s="16">
        <v>0</v>
      </c>
      <c r="AA148" s="16">
        <v>0</v>
      </c>
      <c r="AB148" s="1"/>
      <c r="AC148" s="43" t="e">
        <f>INDEX(WF_Data!$B$2:$B$11172,MATCH('v3 Mitigation Alternatives'!$Q148,WF_Data!$A$2:$A$11172,0))</f>
        <v>#N/A</v>
      </c>
      <c r="AD148" s="43" t="e">
        <f>INDEX(WF_Data!$C$2:$C$11172,MATCH('v3 Mitigation Alternatives'!$Q148,WF_Data!$A$2:$A$11172,0))*11.41</f>
        <v>#N/A</v>
      </c>
      <c r="AE148" s="47" t="e">
        <f t="shared" si="22"/>
        <v>#N/A</v>
      </c>
      <c r="AF148" s="48" t="e">
        <f>$AC148*Cost_Data!$C$3</f>
        <v>#N/A</v>
      </c>
      <c r="AG148" s="48" t="e">
        <f>$AC148*Cost_Data!$C$8/1000</f>
        <v>#N/A</v>
      </c>
      <c r="AH148" s="48" t="e">
        <f>$AC148*Cost_Data!$C$7/1000</f>
        <v>#N/A</v>
      </c>
      <c r="AI148" s="48" t="e">
        <f>-Study_Period*((Cost_Data!$C$7+Cost_Data!$C$8)/1000)*$AC148-$AF148*Generic_Capital_PVRR_Multiplier</f>
        <v>#N/A</v>
      </c>
      <c r="AJ148" s="48" t="e">
        <f t="shared" si="23"/>
        <v>#N/A</v>
      </c>
      <c r="AK148" s="47" t="e">
        <f t="shared" si="24"/>
        <v>#N/A</v>
      </c>
      <c r="AL148" s="48" t="e">
        <f>$AC148*U148*Cost_Data!$B$3</f>
        <v>#N/A</v>
      </c>
      <c r="AM148" s="48" t="e">
        <f>$AC148*U148*Cost_Data!$B$8/1000</f>
        <v>#N/A</v>
      </c>
      <c r="AN148" s="48" t="e">
        <f>$AC148*U148*Cost_Data!$B$7/1000</f>
        <v>#N/A</v>
      </c>
      <c r="AO148" s="48" t="e">
        <f>-Study_Period*((Cost_Data!$B$7+Cost_Data!$B$8)*U148/1000)*$AC148-$AL148*Generic_Capital_PVRR_Multiplier</f>
        <v>#N/A</v>
      </c>
      <c r="AP148" s="48" t="e">
        <f t="shared" si="25"/>
        <v>#N/A</v>
      </c>
      <c r="AQ148" t="e">
        <f t="shared" si="18"/>
        <v>#N/A</v>
      </c>
      <c r="AR148" s="43">
        <v>8.3333333333333304</v>
      </c>
      <c r="AS148">
        <v>150</v>
      </c>
      <c r="AT148">
        <f t="shared" si="26"/>
        <v>150</v>
      </c>
      <c r="AU148">
        <v>127</v>
      </c>
      <c r="AV148" t="b">
        <v>1</v>
      </c>
      <c r="AX148" t="str">
        <f t="shared" si="19"/>
        <v>TRUE</v>
      </c>
      <c r="AY148" t="b">
        <f t="shared" si="20"/>
        <v>1</v>
      </c>
      <c r="AZ148" t="e">
        <f t="shared" si="21"/>
        <v>#N/A</v>
      </c>
    </row>
    <row r="149" spans="1:52" x14ac:dyDescent="0.25">
      <c r="A149" s="1">
        <v>35373635</v>
      </c>
      <c r="B149" s="1" t="s">
        <v>40</v>
      </c>
      <c r="C149" s="1" t="s">
        <v>41</v>
      </c>
      <c r="D149" s="1" t="s">
        <v>32</v>
      </c>
      <c r="E149" s="1" t="s">
        <v>33</v>
      </c>
      <c r="F149" s="1" t="s">
        <v>34</v>
      </c>
      <c r="G149" s="1" t="s">
        <v>80</v>
      </c>
      <c r="H149" s="1" t="s">
        <v>55</v>
      </c>
      <c r="I149" s="1" t="s">
        <v>99</v>
      </c>
      <c r="J149" s="1" t="s">
        <v>95</v>
      </c>
      <c r="K149" s="1">
        <v>38.485755624299998</v>
      </c>
      <c r="L149" s="1">
        <v>-120.60208616760001</v>
      </c>
      <c r="M149" s="1" t="s">
        <v>46</v>
      </c>
      <c r="N149" s="78"/>
      <c r="O149" s="17">
        <v>2136</v>
      </c>
      <c r="P149" s="8">
        <v>6.3998630000000004E-3</v>
      </c>
      <c r="Q149" s="78"/>
      <c r="R149" s="11">
        <v>204</v>
      </c>
      <c r="S149" s="12">
        <v>1.244718790772689E-2</v>
      </c>
      <c r="T149" s="13" t="s">
        <v>64</v>
      </c>
      <c r="U149" s="14">
        <v>1.0460568598671205</v>
      </c>
      <c r="V149" s="15">
        <v>4.8879999999999999</v>
      </c>
      <c r="W149" s="16">
        <v>0</v>
      </c>
      <c r="X149" s="16">
        <v>0</v>
      </c>
      <c r="Y149" s="16">
        <v>4.8879999999999999</v>
      </c>
      <c r="Z149" s="16">
        <v>0</v>
      </c>
      <c r="AA149" s="16">
        <v>0</v>
      </c>
      <c r="AB149" s="1"/>
      <c r="AC149" s="43" t="e">
        <f>INDEX(WF_Data!$B$2:$B$11172,MATCH('v3 Mitigation Alternatives'!$Q149,WF_Data!$A$2:$A$11172,0))</f>
        <v>#N/A</v>
      </c>
      <c r="AD149" s="43" t="e">
        <f>INDEX(WF_Data!$C$2:$C$11172,MATCH('v3 Mitigation Alternatives'!$Q149,WF_Data!$A$2:$A$11172,0))*11.41</f>
        <v>#N/A</v>
      </c>
      <c r="AE149" s="47" t="e">
        <f t="shared" si="22"/>
        <v>#N/A</v>
      </c>
      <c r="AF149" s="48" t="e">
        <f>$AC149*Cost_Data!$C$3</f>
        <v>#N/A</v>
      </c>
      <c r="AG149" s="48" t="e">
        <f>$AC149*Cost_Data!$C$8/1000</f>
        <v>#N/A</v>
      </c>
      <c r="AH149" s="48" t="e">
        <f>$AC149*Cost_Data!$C$7/1000</f>
        <v>#N/A</v>
      </c>
      <c r="AI149" s="48" t="e">
        <f>-Study_Period*((Cost_Data!$C$7+Cost_Data!$C$8)/1000)*$AC149-$AF149*Generic_Capital_PVRR_Multiplier</f>
        <v>#N/A</v>
      </c>
      <c r="AJ149" s="48" t="e">
        <f t="shared" si="23"/>
        <v>#N/A</v>
      </c>
      <c r="AK149" s="47" t="e">
        <f t="shared" si="24"/>
        <v>#N/A</v>
      </c>
      <c r="AL149" s="48" t="e">
        <f>$AC149*U149*Cost_Data!$B$3</f>
        <v>#N/A</v>
      </c>
      <c r="AM149" s="48" t="e">
        <f>$AC149*U149*Cost_Data!$B$8/1000</f>
        <v>#N/A</v>
      </c>
      <c r="AN149" s="48" t="e">
        <f>$AC149*U149*Cost_Data!$B$7/1000</f>
        <v>#N/A</v>
      </c>
      <c r="AO149" s="48" t="e">
        <f>-Study_Period*((Cost_Data!$B$7+Cost_Data!$B$8)*U149/1000)*$AC149-$AL149*Generic_Capital_PVRR_Multiplier</f>
        <v>#N/A</v>
      </c>
      <c r="AP149" s="48" t="e">
        <f t="shared" si="25"/>
        <v>#N/A</v>
      </c>
      <c r="AQ149" t="e">
        <f t="shared" si="18"/>
        <v>#N/A</v>
      </c>
      <c r="AR149" s="43">
        <v>8.3333333333333304</v>
      </c>
      <c r="AS149">
        <v>150</v>
      </c>
      <c r="AT149">
        <f t="shared" si="26"/>
        <v>150</v>
      </c>
      <c r="AU149">
        <v>127</v>
      </c>
      <c r="AV149" t="b">
        <v>1</v>
      </c>
      <c r="AX149" t="str">
        <f t="shared" si="19"/>
        <v>TRUE</v>
      </c>
      <c r="AY149" t="b">
        <f t="shared" si="20"/>
        <v>1</v>
      </c>
      <c r="AZ149" t="e">
        <f t="shared" si="21"/>
        <v>#N/A</v>
      </c>
    </row>
    <row r="150" spans="1:52" x14ac:dyDescent="0.25">
      <c r="A150" s="1">
        <v>35367510</v>
      </c>
      <c r="B150" s="1" t="s">
        <v>40</v>
      </c>
      <c r="C150" s="1" t="s">
        <v>41</v>
      </c>
      <c r="D150" s="1" t="s">
        <v>32</v>
      </c>
      <c r="E150" s="1" t="s">
        <v>33</v>
      </c>
      <c r="F150" s="1" t="s">
        <v>34</v>
      </c>
      <c r="G150" s="1" t="s">
        <v>80</v>
      </c>
      <c r="H150" s="1" t="s">
        <v>55</v>
      </c>
      <c r="I150" s="1" t="s">
        <v>99</v>
      </c>
      <c r="J150" s="1" t="s">
        <v>95</v>
      </c>
      <c r="K150" s="1">
        <v>38.473770141601563</v>
      </c>
      <c r="L150" s="1">
        <v>-120.62674713134766</v>
      </c>
      <c r="M150" s="1" t="s">
        <v>46</v>
      </c>
      <c r="N150" s="78"/>
      <c r="O150" s="17">
        <v>2136</v>
      </c>
      <c r="P150" s="8">
        <v>6.3998630000000004E-3</v>
      </c>
      <c r="Q150" s="78"/>
      <c r="R150" s="11">
        <v>204</v>
      </c>
      <c r="S150" s="12">
        <v>1.244718790772689E-2</v>
      </c>
      <c r="T150" s="13" t="s">
        <v>64</v>
      </c>
      <c r="U150" s="14">
        <v>1.0460568598671205</v>
      </c>
      <c r="V150" s="15">
        <v>9</v>
      </c>
      <c r="W150" s="16">
        <v>0</v>
      </c>
      <c r="X150" s="16">
        <v>0</v>
      </c>
      <c r="Y150" s="16">
        <v>9</v>
      </c>
      <c r="Z150" s="16">
        <v>0</v>
      </c>
      <c r="AA150" s="16">
        <v>0</v>
      </c>
      <c r="AB150" s="1"/>
      <c r="AC150" s="43" t="e">
        <f>INDEX(WF_Data!$B$2:$B$11172,MATCH('v3 Mitigation Alternatives'!$Q150,WF_Data!$A$2:$A$11172,0))</f>
        <v>#N/A</v>
      </c>
      <c r="AD150" s="43" t="e">
        <f>INDEX(WF_Data!$C$2:$C$11172,MATCH('v3 Mitigation Alternatives'!$Q150,WF_Data!$A$2:$A$11172,0))*11.41</f>
        <v>#N/A</v>
      </c>
      <c r="AE150" s="47" t="e">
        <f t="shared" si="22"/>
        <v>#N/A</v>
      </c>
      <c r="AF150" s="48" t="e">
        <f>$AC150*Cost_Data!$C$3</f>
        <v>#N/A</v>
      </c>
      <c r="AG150" s="48" t="e">
        <f>$AC150*Cost_Data!$C$8/1000</f>
        <v>#N/A</v>
      </c>
      <c r="AH150" s="48" t="e">
        <f>$AC150*Cost_Data!$C$7/1000</f>
        <v>#N/A</v>
      </c>
      <c r="AI150" s="48" t="e">
        <f>-Study_Period*((Cost_Data!$C$7+Cost_Data!$C$8)/1000)*$AC150-$AF150*Generic_Capital_PVRR_Multiplier</f>
        <v>#N/A</v>
      </c>
      <c r="AJ150" s="48" t="e">
        <f t="shared" si="23"/>
        <v>#N/A</v>
      </c>
      <c r="AK150" s="47" t="e">
        <f t="shared" si="24"/>
        <v>#N/A</v>
      </c>
      <c r="AL150" s="48" t="e">
        <f>$AC150*U150*Cost_Data!$B$3</f>
        <v>#N/A</v>
      </c>
      <c r="AM150" s="48" t="e">
        <f>$AC150*U150*Cost_Data!$B$8/1000</f>
        <v>#N/A</v>
      </c>
      <c r="AN150" s="48" t="e">
        <f>$AC150*U150*Cost_Data!$B$7/1000</f>
        <v>#N/A</v>
      </c>
      <c r="AO150" s="48" t="e">
        <f>-Study_Period*((Cost_Data!$B$7+Cost_Data!$B$8)*U150/1000)*$AC150-$AL150*Generic_Capital_PVRR_Multiplier</f>
        <v>#N/A</v>
      </c>
      <c r="AP150" s="48" t="e">
        <f t="shared" si="25"/>
        <v>#N/A</v>
      </c>
      <c r="AQ150" t="e">
        <f t="shared" si="18"/>
        <v>#N/A</v>
      </c>
      <c r="AR150" s="43">
        <v>8.3333333333333304</v>
      </c>
      <c r="AS150">
        <v>150</v>
      </c>
      <c r="AT150">
        <f t="shared" si="26"/>
        <v>150</v>
      </c>
      <c r="AU150">
        <v>127</v>
      </c>
      <c r="AV150" t="b">
        <v>1</v>
      </c>
      <c r="AX150" t="str">
        <f t="shared" si="19"/>
        <v>TRUE</v>
      </c>
      <c r="AY150" t="b">
        <f t="shared" si="20"/>
        <v>1</v>
      </c>
      <c r="AZ150" t="e">
        <f t="shared" si="21"/>
        <v>#N/A</v>
      </c>
    </row>
    <row r="151" spans="1:52" x14ac:dyDescent="0.25">
      <c r="A151" s="1">
        <v>35403850</v>
      </c>
      <c r="B151" s="1" t="s">
        <v>40</v>
      </c>
      <c r="C151" s="1" t="s">
        <v>41</v>
      </c>
      <c r="D151" s="1" t="s">
        <v>32</v>
      </c>
      <c r="E151" s="1" t="s">
        <v>33</v>
      </c>
      <c r="F151" s="1" t="s">
        <v>34</v>
      </c>
      <c r="G151" s="1" t="s">
        <v>54</v>
      </c>
      <c r="H151" s="1" t="s">
        <v>55</v>
      </c>
      <c r="I151" s="1" t="s">
        <v>100</v>
      </c>
      <c r="J151" s="1" t="s">
        <v>56</v>
      </c>
      <c r="K151" s="1">
        <v>37.5728283957</v>
      </c>
      <c r="L151" s="1">
        <v>-119.9923534424</v>
      </c>
      <c r="M151" s="1" t="s">
        <v>46</v>
      </c>
      <c r="N151" s="78"/>
      <c r="O151" s="17">
        <v>700</v>
      </c>
      <c r="P151" s="8">
        <v>0.112047404</v>
      </c>
      <c r="Q151" s="78"/>
      <c r="R151" s="11">
        <v>199</v>
      </c>
      <c r="S151" s="12">
        <v>1.2689256401476907E-2</v>
      </c>
      <c r="T151" s="13" t="s">
        <v>39</v>
      </c>
      <c r="U151" s="14">
        <v>1.3826037894448489</v>
      </c>
      <c r="V151" s="15">
        <v>3.1299999999999994</v>
      </c>
      <c r="W151" s="16">
        <v>0</v>
      </c>
      <c r="X151" s="16">
        <v>0</v>
      </c>
      <c r="Y151" s="16">
        <v>0</v>
      </c>
      <c r="Z151" s="16">
        <v>0</v>
      </c>
      <c r="AA151" s="16">
        <v>3.1299999999999994</v>
      </c>
      <c r="AB151" s="1"/>
      <c r="AC151" s="43" t="e">
        <f>INDEX(WF_Data!$B$2:$B$11172,MATCH('v3 Mitigation Alternatives'!$Q151,WF_Data!$A$2:$A$11172,0))</f>
        <v>#N/A</v>
      </c>
      <c r="AD151" s="43" t="e">
        <f>INDEX(WF_Data!$C$2:$C$11172,MATCH('v3 Mitigation Alternatives'!$Q151,WF_Data!$A$2:$A$11172,0))*11.41</f>
        <v>#N/A</v>
      </c>
      <c r="AE151" s="47" t="e">
        <f t="shared" si="22"/>
        <v>#N/A</v>
      </c>
      <c r="AF151" s="48" t="e">
        <f>$AC151*Cost_Data!$C$3</f>
        <v>#N/A</v>
      </c>
      <c r="AG151" s="48" t="e">
        <f>$AC151*Cost_Data!$C$8/1000</f>
        <v>#N/A</v>
      </c>
      <c r="AH151" s="48" t="e">
        <f>$AC151*Cost_Data!$C$7/1000</f>
        <v>#N/A</v>
      </c>
      <c r="AI151" s="48" t="e">
        <f>-Study_Period*((Cost_Data!$C$7+Cost_Data!$C$8)/1000)*$AC151-$AF151*Generic_Capital_PVRR_Multiplier</f>
        <v>#N/A</v>
      </c>
      <c r="AJ151" s="48" t="e">
        <f t="shared" si="23"/>
        <v>#N/A</v>
      </c>
      <c r="AK151" s="47" t="e">
        <f t="shared" si="24"/>
        <v>#N/A</v>
      </c>
      <c r="AL151" s="48" t="e">
        <f>$AC151*U151*Cost_Data!$B$3</f>
        <v>#N/A</v>
      </c>
      <c r="AM151" s="48" t="e">
        <f>$AC151*U151*Cost_Data!$B$8/1000</f>
        <v>#N/A</v>
      </c>
      <c r="AN151" s="48" t="e">
        <f>$AC151*U151*Cost_Data!$B$7/1000</f>
        <v>#N/A</v>
      </c>
      <c r="AO151" s="48" t="e">
        <f>-Study_Period*((Cost_Data!$B$7+Cost_Data!$B$8)*U151/1000)*$AC151-$AL151*Generic_Capital_PVRR_Multiplier</f>
        <v>#N/A</v>
      </c>
      <c r="AP151" s="48" t="e">
        <f t="shared" si="25"/>
        <v>#N/A</v>
      </c>
      <c r="AQ151" t="e">
        <f t="shared" si="18"/>
        <v>#N/A</v>
      </c>
      <c r="AR151" s="43">
        <v>0</v>
      </c>
      <c r="AS151">
        <v>150</v>
      </c>
      <c r="AT151">
        <f t="shared" si="26"/>
        <v>150</v>
      </c>
      <c r="AU151">
        <v>0</v>
      </c>
      <c r="AV151" t="s">
        <v>114</v>
      </c>
      <c r="AW151" t="s">
        <v>348</v>
      </c>
      <c r="AX151" t="str">
        <f t="shared" si="19"/>
        <v>FALSE</v>
      </c>
      <c r="AY151" t="b">
        <f t="shared" si="20"/>
        <v>1</v>
      </c>
      <c r="AZ151" t="e">
        <f t="shared" si="21"/>
        <v>#N/A</v>
      </c>
    </row>
    <row r="152" spans="1:52" x14ac:dyDescent="0.25">
      <c r="A152" s="1">
        <v>35403849</v>
      </c>
      <c r="B152" s="1" t="s">
        <v>40</v>
      </c>
      <c r="C152" s="1" t="s">
        <v>41</v>
      </c>
      <c r="D152" s="1" t="s">
        <v>32</v>
      </c>
      <c r="E152" s="1" t="s">
        <v>33</v>
      </c>
      <c r="F152" s="1" t="s">
        <v>34</v>
      </c>
      <c r="G152" s="1" t="s">
        <v>54</v>
      </c>
      <c r="H152" s="1" t="s">
        <v>55</v>
      </c>
      <c r="I152" s="1" t="s">
        <v>100</v>
      </c>
      <c r="J152" s="1" t="s">
        <v>56</v>
      </c>
      <c r="K152" s="1">
        <v>37.573557895</v>
      </c>
      <c r="L152" s="1">
        <v>-119.9769029361</v>
      </c>
      <c r="M152" s="1" t="s">
        <v>46</v>
      </c>
      <c r="N152" s="78"/>
      <c r="O152" s="17">
        <v>700</v>
      </c>
      <c r="P152" s="8">
        <v>0.112047404</v>
      </c>
      <c r="Q152" s="78"/>
      <c r="R152" s="11">
        <v>199</v>
      </c>
      <c r="S152" s="12">
        <v>1.2689256401476907E-2</v>
      </c>
      <c r="T152" s="13" t="s">
        <v>39</v>
      </c>
      <c r="U152" s="14">
        <v>1.3826037894448489</v>
      </c>
      <c r="V152" s="15">
        <v>4.3099999999999996</v>
      </c>
      <c r="W152" s="16">
        <v>0</v>
      </c>
      <c r="X152" s="16">
        <v>0</v>
      </c>
      <c r="Y152" s="16">
        <v>0</v>
      </c>
      <c r="Z152" s="16">
        <v>0</v>
      </c>
      <c r="AA152" s="16">
        <v>4.3099999999999996</v>
      </c>
      <c r="AB152" s="1"/>
      <c r="AC152" s="43" t="e">
        <f>INDEX(WF_Data!$B$2:$B$11172,MATCH('v3 Mitigation Alternatives'!$Q152,WF_Data!$A$2:$A$11172,0))</f>
        <v>#N/A</v>
      </c>
      <c r="AD152" s="43" t="e">
        <f>INDEX(WF_Data!$C$2:$C$11172,MATCH('v3 Mitigation Alternatives'!$Q152,WF_Data!$A$2:$A$11172,0))*11.41</f>
        <v>#N/A</v>
      </c>
      <c r="AE152" s="47" t="e">
        <f t="shared" si="22"/>
        <v>#N/A</v>
      </c>
      <c r="AF152" s="48" t="e">
        <f>$AC152*Cost_Data!$C$3</f>
        <v>#N/A</v>
      </c>
      <c r="AG152" s="48" t="e">
        <f>$AC152*Cost_Data!$C$8/1000</f>
        <v>#N/A</v>
      </c>
      <c r="AH152" s="48" t="e">
        <f>$AC152*Cost_Data!$C$7/1000</f>
        <v>#N/A</v>
      </c>
      <c r="AI152" s="48" t="e">
        <f>-Study_Period*((Cost_Data!$C$7+Cost_Data!$C$8)/1000)*$AC152-$AF152*Generic_Capital_PVRR_Multiplier</f>
        <v>#N/A</v>
      </c>
      <c r="AJ152" s="48" t="e">
        <f t="shared" si="23"/>
        <v>#N/A</v>
      </c>
      <c r="AK152" s="47" t="e">
        <f t="shared" si="24"/>
        <v>#N/A</v>
      </c>
      <c r="AL152" s="48" t="e">
        <f>$AC152*U152*Cost_Data!$B$3</f>
        <v>#N/A</v>
      </c>
      <c r="AM152" s="48" t="e">
        <f>$AC152*U152*Cost_Data!$B$8/1000</f>
        <v>#N/A</v>
      </c>
      <c r="AN152" s="48" t="e">
        <f>$AC152*U152*Cost_Data!$B$7/1000</f>
        <v>#N/A</v>
      </c>
      <c r="AO152" s="48" t="e">
        <f>-Study_Period*((Cost_Data!$B$7+Cost_Data!$B$8)*U152/1000)*$AC152-$AL152*Generic_Capital_PVRR_Multiplier</f>
        <v>#N/A</v>
      </c>
      <c r="AP152" s="48" t="e">
        <f t="shared" si="25"/>
        <v>#N/A</v>
      </c>
      <c r="AQ152" t="e">
        <f t="shared" si="18"/>
        <v>#N/A</v>
      </c>
      <c r="AR152" s="43">
        <v>0</v>
      </c>
      <c r="AS152">
        <v>150</v>
      </c>
      <c r="AT152">
        <f t="shared" si="26"/>
        <v>150</v>
      </c>
      <c r="AU152">
        <v>0</v>
      </c>
      <c r="AV152" t="s">
        <v>114</v>
      </c>
      <c r="AW152" t="s">
        <v>348</v>
      </c>
      <c r="AX152" t="str">
        <f t="shared" si="19"/>
        <v>FALSE</v>
      </c>
      <c r="AY152" t="b">
        <f t="shared" si="20"/>
        <v>1</v>
      </c>
      <c r="AZ152" t="e">
        <f t="shared" si="21"/>
        <v>#N/A</v>
      </c>
    </row>
    <row r="153" spans="1:52" x14ac:dyDescent="0.25">
      <c r="A153" s="1">
        <v>35403848</v>
      </c>
      <c r="B153" s="1" t="s">
        <v>40</v>
      </c>
      <c r="C153" s="1" t="s">
        <v>41</v>
      </c>
      <c r="D153" s="1" t="s">
        <v>32</v>
      </c>
      <c r="E153" s="1" t="s">
        <v>33</v>
      </c>
      <c r="F153" s="1" t="s">
        <v>34</v>
      </c>
      <c r="G153" s="1" t="s">
        <v>54</v>
      </c>
      <c r="H153" s="1" t="s">
        <v>55</v>
      </c>
      <c r="I153" s="1" t="s">
        <v>100</v>
      </c>
      <c r="J153" s="1" t="s">
        <v>56</v>
      </c>
      <c r="K153" s="1">
        <v>37.567671894100002</v>
      </c>
      <c r="L153" s="1">
        <v>-119.9691662451</v>
      </c>
      <c r="M153" s="1" t="s">
        <v>46</v>
      </c>
      <c r="N153" s="78"/>
      <c r="O153" s="17">
        <v>700</v>
      </c>
      <c r="P153" s="8">
        <v>0.112047404</v>
      </c>
      <c r="Q153" s="78"/>
      <c r="R153" s="11">
        <v>199</v>
      </c>
      <c r="S153" s="12">
        <v>1.2689256401476907E-2</v>
      </c>
      <c r="T153" s="13" t="s">
        <v>39</v>
      </c>
      <c r="U153" s="14">
        <v>1.3826037894448489</v>
      </c>
      <c r="V153" s="15">
        <v>3.81</v>
      </c>
      <c r="W153" s="16">
        <v>0</v>
      </c>
      <c r="X153" s="16">
        <v>0</v>
      </c>
      <c r="Y153" s="16">
        <v>0</v>
      </c>
      <c r="Z153" s="16">
        <v>3.81</v>
      </c>
      <c r="AA153" s="16">
        <v>0</v>
      </c>
      <c r="AB153" s="1"/>
      <c r="AC153" s="43" t="e">
        <f>INDEX(WF_Data!$B$2:$B$11172,MATCH('v3 Mitigation Alternatives'!$Q153,WF_Data!$A$2:$A$11172,0))</f>
        <v>#N/A</v>
      </c>
      <c r="AD153" s="43" t="e">
        <f>INDEX(WF_Data!$C$2:$C$11172,MATCH('v3 Mitigation Alternatives'!$Q153,WF_Data!$A$2:$A$11172,0))*11.41</f>
        <v>#N/A</v>
      </c>
      <c r="AE153" s="47" t="e">
        <f t="shared" si="22"/>
        <v>#N/A</v>
      </c>
      <c r="AF153" s="48" t="e">
        <f>$AC153*Cost_Data!$C$3</f>
        <v>#N/A</v>
      </c>
      <c r="AG153" s="48" t="e">
        <f>$AC153*Cost_Data!$C$8/1000</f>
        <v>#N/A</v>
      </c>
      <c r="AH153" s="48" t="e">
        <f>$AC153*Cost_Data!$C$7/1000</f>
        <v>#N/A</v>
      </c>
      <c r="AI153" s="48" t="e">
        <f>-Study_Period*((Cost_Data!$C$7+Cost_Data!$C$8)/1000)*$AC153-$AF153*Generic_Capital_PVRR_Multiplier</f>
        <v>#N/A</v>
      </c>
      <c r="AJ153" s="48" t="e">
        <f t="shared" si="23"/>
        <v>#N/A</v>
      </c>
      <c r="AK153" s="47" t="e">
        <f t="shared" si="24"/>
        <v>#N/A</v>
      </c>
      <c r="AL153" s="48" t="e">
        <f>$AC153*U153*Cost_Data!$B$3</f>
        <v>#N/A</v>
      </c>
      <c r="AM153" s="48" t="e">
        <f>$AC153*U153*Cost_Data!$B$8/1000</f>
        <v>#N/A</v>
      </c>
      <c r="AN153" s="48" t="e">
        <f>$AC153*U153*Cost_Data!$B$7/1000</f>
        <v>#N/A</v>
      </c>
      <c r="AO153" s="48" t="e">
        <f>-Study_Period*((Cost_Data!$B$7+Cost_Data!$B$8)*U153/1000)*$AC153-$AL153*Generic_Capital_PVRR_Multiplier</f>
        <v>#N/A</v>
      </c>
      <c r="AP153" s="48" t="e">
        <f t="shared" si="25"/>
        <v>#N/A</v>
      </c>
      <c r="AQ153" t="e">
        <f t="shared" si="18"/>
        <v>#N/A</v>
      </c>
      <c r="AR153" s="43">
        <v>0</v>
      </c>
      <c r="AS153">
        <v>150</v>
      </c>
      <c r="AT153">
        <f t="shared" si="26"/>
        <v>150</v>
      </c>
      <c r="AU153">
        <v>0</v>
      </c>
      <c r="AV153" t="s">
        <v>114</v>
      </c>
      <c r="AW153" t="s">
        <v>348</v>
      </c>
      <c r="AX153" t="str">
        <f t="shared" si="19"/>
        <v>FALSE</v>
      </c>
      <c r="AY153" t="b">
        <f t="shared" si="20"/>
        <v>1</v>
      </c>
      <c r="AZ153" t="e">
        <f t="shared" si="21"/>
        <v>#N/A</v>
      </c>
    </row>
    <row r="154" spans="1:52" x14ac:dyDescent="0.25">
      <c r="A154" s="1">
        <v>35403847</v>
      </c>
      <c r="B154" s="1" t="s">
        <v>40</v>
      </c>
      <c r="C154" s="1" t="s">
        <v>41</v>
      </c>
      <c r="D154" s="1" t="s">
        <v>32</v>
      </c>
      <c r="E154" s="1" t="s">
        <v>33</v>
      </c>
      <c r="F154" s="1" t="s">
        <v>34</v>
      </c>
      <c r="G154" s="1" t="s">
        <v>54</v>
      </c>
      <c r="H154" s="1" t="s">
        <v>55</v>
      </c>
      <c r="I154" s="1" t="s">
        <v>100</v>
      </c>
      <c r="J154" s="1" t="s">
        <v>56</v>
      </c>
      <c r="K154" s="1">
        <v>37.568518999200002</v>
      </c>
      <c r="L154" s="1">
        <v>-119.96766845099999</v>
      </c>
      <c r="M154" s="1" t="s">
        <v>46</v>
      </c>
      <c r="N154" s="78"/>
      <c r="O154" s="17">
        <v>700</v>
      </c>
      <c r="P154" s="8">
        <v>0.112047404</v>
      </c>
      <c r="Q154" s="78"/>
      <c r="R154" s="11">
        <v>199</v>
      </c>
      <c r="S154" s="12">
        <v>1.2689256401476907E-2</v>
      </c>
      <c r="T154" s="13" t="s">
        <v>39</v>
      </c>
      <c r="U154" s="14">
        <v>1.3826037894448489</v>
      </c>
      <c r="V154" s="15">
        <v>4.3899999999999997</v>
      </c>
      <c r="W154" s="16">
        <v>0</v>
      </c>
      <c r="X154" s="16">
        <v>0</v>
      </c>
      <c r="Y154" s="16">
        <v>0</v>
      </c>
      <c r="Z154" s="16">
        <v>4.3899999999999997</v>
      </c>
      <c r="AA154" s="16">
        <v>0</v>
      </c>
      <c r="AB154" s="1"/>
      <c r="AC154" s="43" t="e">
        <f>INDEX(WF_Data!$B$2:$B$11172,MATCH('v3 Mitigation Alternatives'!$Q154,WF_Data!$A$2:$A$11172,0))</f>
        <v>#N/A</v>
      </c>
      <c r="AD154" s="43" t="e">
        <f>INDEX(WF_Data!$C$2:$C$11172,MATCH('v3 Mitigation Alternatives'!$Q154,WF_Data!$A$2:$A$11172,0))*11.41</f>
        <v>#N/A</v>
      </c>
      <c r="AE154" s="47" t="e">
        <f t="shared" si="22"/>
        <v>#N/A</v>
      </c>
      <c r="AF154" s="48" t="e">
        <f>$AC154*Cost_Data!$C$3</f>
        <v>#N/A</v>
      </c>
      <c r="AG154" s="48" t="e">
        <f>$AC154*Cost_Data!$C$8/1000</f>
        <v>#N/A</v>
      </c>
      <c r="AH154" s="48" t="e">
        <f>$AC154*Cost_Data!$C$7/1000</f>
        <v>#N/A</v>
      </c>
      <c r="AI154" s="48" t="e">
        <f>-Study_Period*((Cost_Data!$C$7+Cost_Data!$C$8)/1000)*$AC154-$AF154*Generic_Capital_PVRR_Multiplier</f>
        <v>#N/A</v>
      </c>
      <c r="AJ154" s="48" t="e">
        <f t="shared" si="23"/>
        <v>#N/A</v>
      </c>
      <c r="AK154" s="47" t="e">
        <f t="shared" si="24"/>
        <v>#N/A</v>
      </c>
      <c r="AL154" s="48" t="e">
        <f>$AC154*U154*Cost_Data!$B$3</f>
        <v>#N/A</v>
      </c>
      <c r="AM154" s="48" t="e">
        <f>$AC154*U154*Cost_Data!$B$8/1000</f>
        <v>#N/A</v>
      </c>
      <c r="AN154" s="48" t="e">
        <f>$AC154*U154*Cost_Data!$B$7/1000</f>
        <v>#N/A</v>
      </c>
      <c r="AO154" s="48" t="e">
        <f>-Study_Period*((Cost_Data!$B$7+Cost_Data!$B$8)*U154/1000)*$AC154-$AL154*Generic_Capital_PVRR_Multiplier</f>
        <v>#N/A</v>
      </c>
      <c r="AP154" s="48" t="e">
        <f t="shared" si="25"/>
        <v>#N/A</v>
      </c>
      <c r="AQ154" t="e">
        <f t="shared" si="18"/>
        <v>#N/A</v>
      </c>
      <c r="AR154" s="43">
        <v>0</v>
      </c>
      <c r="AS154">
        <v>150</v>
      </c>
      <c r="AT154">
        <f t="shared" si="26"/>
        <v>150</v>
      </c>
      <c r="AU154">
        <v>0</v>
      </c>
      <c r="AV154" t="s">
        <v>114</v>
      </c>
      <c r="AW154" t="s">
        <v>348</v>
      </c>
      <c r="AX154" t="str">
        <f t="shared" si="19"/>
        <v>FALSE</v>
      </c>
      <c r="AY154" t="b">
        <f t="shared" si="20"/>
        <v>1</v>
      </c>
      <c r="AZ154" t="e">
        <f t="shared" si="21"/>
        <v>#N/A</v>
      </c>
    </row>
    <row r="155" spans="1:52" x14ac:dyDescent="0.25">
      <c r="A155" s="1">
        <v>35382933</v>
      </c>
      <c r="B155" s="1" t="s">
        <v>40</v>
      </c>
      <c r="C155" s="1" t="s">
        <v>41</v>
      </c>
      <c r="D155" s="1" t="s">
        <v>32</v>
      </c>
      <c r="E155" s="1" t="s">
        <v>33</v>
      </c>
      <c r="F155" s="1" t="s">
        <v>34</v>
      </c>
      <c r="G155" s="1" t="s">
        <v>54</v>
      </c>
      <c r="H155" s="1" t="s">
        <v>55</v>
      </c>
      <c r="I155" s="1" t="s">
        <v>100</v>
      </c>
      <c r="J155" s="1" t="s">
        <v>56</v>
      </c>
      <c r="K155" s="1">
        <v>37.566429138183594</v>
      </c>
      <c r="L155" s="1">
        <v>-119.96922302246094</v>
      </c>
      <c r="M155" s="1" t="s">
        <v>46</v>
      </c>
      <c r="N155" s="78"/>
      <c r="O155" s="17">
        <v>700</v>
      </c>
      <c r="P155" s="8">
        <v>0.112047404</v>
      </c>
      <c r="Q155" s="78"/>
      <c r="R155" s="11">
        <v>199</v>
      </c>
      <c r="S155" s="12">
        <v>1.2689256401476907E-2</v>
      </c>
      <c r="T155" s="13" t="s">
        <v>39</v>
      </c>
      <c r="U155" s="14">
        <v>1.3826037894448489</v>
      </c>
      <c r="V155" s="15">
        <v>5.24</v>
      </c>
      <c r="W155" s="16">
        <v>0</v>
      </c>
      <c r="X155" s="16">
        <v>0</v>
      </c>
      <c r="Y155" s="16">
        <v>0</v>
      </c>
      <c r="Z155" s="16">
        <v>0</v>
      </c>
      <c r="AA155" s="16">
        <v>5.24</v>
      </c>
      <c r="AB155" s="1"/>
      <c r="AC155" s="43" t="e">
        <f>INDEX(WF_Data!$B$2:$B$11172,MATCH('v3 Mitigation Alternatives'!$Q155,WF_Data!$A$2:$A$11172,0))</f>
        <v>#N/A</v>
      </c>
      <c r="AD155" s="43" t="e">
        <f>INDEX(WF_Data!$C$2:$C$11172,MATCH('v3 Mitigation Alternatives'!$Q155,WF_Data!$A$2:$A$11172,0))*11.41</f>
        <v>#N/A</v>
      </c>
      <c r="AE155" s="47" t="e">
        <f t="shared" si="22"/>
        <v>#N/A</v>
      </c>
      <c r="AF155" s="48" t="e">
        <f>$AC155*Cost_Data!$C$3</f>
        <v>#N/A</v>
      </c>
      <c r="AG155" s="48" t="e">
        <f>$AC155*Cost_Data!$C$8/1000</f>
        <v>#N/A</v>
      </c>
      <c r="AH155" s="48" t="e">
        <f>$AC155*Cost_Data!$C$7/1000</f>
        <v>#N/A</v>
      </c>
      <c r="AI155" s="48" t="e">
        <f>-Study_Period*((Cost_Data!$C$7+Cost_Data!$C$8)/1000)*$AC155-$AF155*Generic_Capital_PVRR_Multiplier</f>
        <v>#N/A</v>
      </c>
      <c r="AJ155" s="48" t="e">
        <f t="shared" si="23"/>
        <v>#N/A</v>
      </c>
      <c r="AK155" s="47" t="e">
        <f t="shared" si="24"/>
        <v>#N/A</v>
      </c>
      <c r="AL155" s="48" t="e">
        <f>$AC155*U155*Cost_Data!$B$3</f>
        <v>#N/A</v>
      </c>
      <c r="AM155" s="48" t="e">
        <f>$AC155*U155*Cost_Data!$B$8/1000</f>
        <v>#N/A</v>
      </c>
      <c r="AN155" s="48" t="e">
        <f>$AC155*U155*Cost_Data!$B$7/1000</f>
        <v>#N/A</v>
      </c>
      <c r="AO155" s="48" t="e">
        <f>-Study_Period*((Cost_Data!$B$7+Cost_Data!$B$8)*U155/1000)*$AC155-$AL155*Generic_Capital_PVRR_Multiplier</f>
        <v>#N/A</v>
      </c>
      <c r="AP155" s="48" t="e">
        <f t="shared" si="25"/>
        <v>#N/A</v>
      </c>
      <c r="AQ155" t="e">
        <f t="shared" si="18"/>
        <v>#N/A</v>
      </c>
      <c r="AR155" s="43">
        <v>0</v>
      </c>
      <c r="AS155">
        <v>150</v>
      </c>
      <c r="AT155">
        <f t="shared" si="26"/>
        <v>150</v>
      </c>
      <c r="AU155">
        <v>0</v>
      </c>
      <c r="AV155" t="s">
        <v>114</v>
      </c>
      <c r="AW155" t="s">
        <v>348</v>
      </c>
      <c r="AX155" t="str">
        <f t="shared" si="19"/>
        <v>FALSE</v>
      </c>
      <c r="AY155" t="b">
        <f t="shared" si="20"/>
        <v>1</v>
      </c>
      <c r="AZ155" t="e">
        <f t="shared" si="21"/>
        <v>#N/A</v>
      </c>
    </row>
    <row r="156" spans="1:52" x14ac:dyDescent="0.25">
      <c r="A156" s="1">
        <v>35379382</v>
      </c>
      <c r="B156" s="1" t="s">
        <v>40</v>
      </c>
      <c r="C156" s="1" t="s">
        <v>41</v>
      </c>
      <c r="D156" s="1" t="s">
        <v>32</v>
      </c>
      <c r="E156" s="1" t="s">
        <v>33</v>
      </c>
      <c r="F156" s="1" t="s">
        <v>34</v>
      </c>
      <c r="G156" s="1" t="s">
        <v>54</v>
      </c>
      <c r="H156" s="1" t="s">
        <v>55</v>
      </c>
      <c r="I156" s="1" t="s">
        <v>100</v>
      </c>
      <c r="J156" s="1" t="s">
        <v>56</v>
      </c>
      <c r="K156" s="1">
        <v>37.564075469970703</v>
      </c>
      <c r="L156" s="1">
        <v>-119.94026184082031</v>
      </c>
      <c r="M156" s="1" t="s">
        <v>46</v>
      </c>
      <c r="N156" s="78"/>
      <c r="O156" s="17">
        <v>700</v>
      </c>
      <c r="P156" s="8">
        <v>0.112047404</v>
      </c>
      <c r="Q156" s="78"/>
      <c r="R156" s="11">
        <v>199</v>
      </c>
      <c r="S156" s="12">
        <v>1.2689256401476907E-2</v>
      </c>
      <c r="T156" s="13" t="s">
        <v>39</v>
      </c>
      <c r="U156" s="14">
        <v>1.3826037894448489</v>
      </c>
      <c r="V156" s="15">
        <v>5.28</v>
      </c>
      <c r="W156" s="16">
        <v>0</v>
      </c>
      <c r="X156" s="16">
        <v>0</v>
      </c>
      <c r="Y156" s="16">
        <v>0</v>
      </c>
      <c r="Z156" s="16">
        <v>5.28</v>
      </c>
      <c r="AA156" s="16">
        <v>0</v>
      </c>
      <c r="AB156" s="1"/>
      <c r="AC156" s="43" t="e">
        <f>INDEX(WF_Data!$B$2:$B$11172,MATCH('v3 Mitigation Alternatives'!$Q156,WF_Data!$A$2:$A$11172,0))</f>
        <v>#N/A</v>
      </c>
      <c r="AD156" s="43" t="e">
        <f>INDEX(WF_Data!$C$2:$C$11172,MATCH('v3 Mitigation Alternatives'!$Q156,WF_Data!$A$2:$A$11172,0))*11.41</f>
        <v>#N/A</v>
      </c>
      <c r="AE156" s="47" t="e">
        <f t="shared" si="22"/>
        <v>#N/A</v>
      </c>
      <c r="AF156" s="48" t="e">
        <f>$AC156*Cost_Data!$C$3</f>
        <v>#N/A</v>
      </c>
      <c r="AG156" s="48" t="e">
        <f>$AC156*Cost_Data!$C$8/1000</f>
        <v>#N/A</v>
      </c>
      <c r="AH156" s="48" t="e">
        <f>$AC156*Cost_Data!$C$7/1000</f>
        <v>#N/A</v>
      </c>
      <c r="AI156" s="48" t="e">
        <f>-Study_Period*((Cost_Data!$C$7+Cost_Data!$C$8)/1000)*$AC156-$AF156*Generic_Capital_PVRR_Multiplier</f>
        <v>#N/A</v>
      </c>
      <c r="AJ156" s="48" t="e">
        <f t="shared" si="23"/>
        <v>#N/A</v>
      </c>
      <c r="AK156" s="47" t="e">
        <f t="shared" si="24"/>
        <v>#N/A</v>
      </c>
      <c r="AL156" s="48" t="e">
        <f>$AC156*U156*Cost_Data!$B$3</f>
        <v>#N/A</v>
      </c>
      <c r="AM156" s="48" t="e">
        <f>$AC156*U156*Cost_Data!$B$8/1000</f>
        <v>#N/A</v>
      </c>
      <c r="AN156" s="48" t="e">
        <f>$AC156*U156*Cost_Data!$B$7/1000</f>
        <v>#N/A</v>
      </c>
      <c r="AO156" s="48" t="e">
        <f>-Study_Period*((Cost_Data!$B$7+Cost_Data!$B$8)*U156/1000)*$AC156-$AL156*Generic_Capital_PVRR_Multiplier</f>
        <v>#N/A</v>
      </c>
      <c r="AP156" s="48" t="e">
        <f t="shared" si="25"/>
        <v>#N/A</v>
      </c>
      <c r="AQ156" t="e">
        <f t="shared" si="18"/>
        <v>#N/A</v>
      </c>
      <c r="AR156" s="43">
        <v>0</v>
      </c>
      <c r="AS156">
        <v>150</v>
      </c>
      <c r="AT156">
        <f t="shared" si="26"/>
        <v>150</v>
      </c>
      <c r="AU156">
        <v>0</v>
      </c>
      <c r="AV156" t="s">
        <v>114</v>
      </c>
      <c r="AW156" t="s">
        <v>348</v>
      </c>
      <c r="AX156" t="str">
        <f t="shared" si="19"/>
        <v>FALSE</v>
      </c>
      <c r="AY156" t="b">
        <f t="shared" si="20"/>
        <v>1</v>
      </c>
      <c r="AZ156" t="e">
        <f t="shared" si="21"/>
        <v>#N/A</v>
      </c>
    </row>
    <row r="157" spans="1:52" x14ac:dyDescent="0.25">
      <c r="A157" s="1">
        <v>35375184</v>
      </c>
      <c r="B157" s="1" t="s">
        <v>40</v>
      </c>
      <c r="C157" s="1" t="s">
        <v>41</v>
      </c>
      <c r="D157" s="1" t="s">
        <v>32</v>
      </c>
      <c r="E157" s="1" t="s">
        <v>33</v>
      </c>
      <c r="F157" s="1" t="s">
        <v>34</v>
      </c>
      <c r="G157" s="1" t="s">
        <v>57</v>
      </c>
      <c r="H157" s="1" t="s">
        <v>58</v>
      </c>
      <c r="I157" s="1" t="s">
        <v>112</v>
      </c>
      <c r="J157" s="1" t="s">
        <v>113</v>
      </c>
      <c r="K157" s="1">
        <v>36.339998522000002</v>
      </c>
      <c r="L157" s="1">
        <v>-120.74838888319999</v>
      </c>
      <c r="M157" s="1" t="s">
        <v>46</v>
      </c>
      <c r="N157" s="78"/>
      <c r="O157" s="8" t="s">
        <v>114</v>
      </c>
      <c r="P157" s="8" t="s">
        <v>114</v>
      </c>
      <c r="Q157" s="78"/>
      <c r="R157" s="11">
        <v>193</v>
      </c>
      <c r="S157" s="12">
        <v>1.2994499426324725E-2</v>
      </c>
      <c r="T157" s="13" t="s">
        <v>115</v>
      </c>
      <c r="U157" s="14">
        <v>1.1619590246154599</v>
      </c>
      <c r="V157" s="15">
        <v>8.75</v>
      </c>
      <c r="W157" s="16">
        <v>0</v>
      </c>
      <c r="X157" s="16">
        <v>0</v>
      </c>
      <c r="Y157" s="16">
        <v>0</v>
      </c>
      <c r="Z157" s="16">
        <v>0</v>
      </c>
      <c r="AA157" s="16">
        <v>8.75</v>
      </c>
      <c r="AB157" s="1"/>
      <c r="AC157" s="43" t="e">
        <f>INDEX(WF_Data!$B$2:$B$11172,MATCH('v3 Mitigation Alternatives'!$Q157,WF_Data!$A$2:$A$11172,0))</f>
        <v>#N/A</v>
      </c>
      <c r="AD157" s="43" t="e">
        <f>INDEX(WF_Data!$C$2:$C$11172,MATCH('v3 Mitigation Alternatives'!$Q157,WF_Data!$A$2:$A$11172,0))*11.41</f>
        <v>#N/A</v>
      </c>
      <c r="AE157" s="47" t="e">
        <f t="shared" si="22"/>
        <v>#N/A</v>
      </c>
      <c r="AF157" s="48" t="e">
        <f>$AC157*Cost_Data!$C$3</f>
        <v>#N/A</v>
      </c>
      <c r="AG157" s="48" t="e">
        <f>$AC157*Cost_Data!$C$8/1000</f>
        <v>#N/A</v>
      </c>
      <c r="AH157" s="48" t="e">
        <f>$AC157*Cost_Data!$C$7/1000</f>
        <v>#N/A</v>
      </c>
      <c r="AI157" s="48" t="e">
        <f>-Study_Period*((Cost_Data!$C$7+Cost_Data!$C$8)/1000)*$AC157-$AF157*Generic_Capital_PVRR_Multiplier</f>
        <v>#N/A</v>
      </c>
      <c r="AJ157" s="48" t="e">
        <f t="shared" si="23"/>
        <v>#N/A</v>
      </c>
      <c r="AK157" s="47" t="e">
        <f t="shared" si="24"/>
        <v>#N/A</v>
      </c>
      <c r="AL157" s="48" t="e">
        <f>$AC157*U157*Cost_Data!$B$3</f>
        <v>#N/A</v>
      </c>
      <c r="AM157" s="48" t="e">
        <f>$AC157*U157*Cost_Data!$B$8/1000</f>
        <v>#N/A</v>
      </c>
      <c r="AN157" s="48" t="e">
        <f>$AC157*U157*Cost_Data!$B$7/1000</f>
        <v>#N/A</v>
      </c>
      <c r="AO157" s="48" t="e">
        <f>-Study_Period*((Cost_Data!$B$7+Cost_Data!$B$8)*U157/1000)*$AC157-$AL157*Generic_Capital_PVRR_Multiplier</f>
        <v>#N/A</v>
      </c>
      <c r="AP157" s="48" t="e">
        <f t="shared" si="25"/>
        <v>#N/A</v>
      </c>
      <c r="AQ157" t="e">
        <f t="shared" si="18"/>
        <v>#N/A</v>
      </c>
      <c r="AR157" s="43">
        <v>1.6666666666666599</v>
      </c>
      <c r="AS157" t="s">
        <v>330</v>
      </c>
      <c r="AT157">
        <f t="shared" si="26"/>
        <v>0</v>
      </c>
      <c r="AU157">
        <v>0</v>
      </c>
      <c r="AV157" t="b">
        <v>0</v>
      </c>
      <c r="AX157" t="str">
        <f t="shared" si="19"/>
        <v>FALSE</v>
      </c>
      <c r="AY157" t="b">
        <f t="shared" si="20"/>
        <v>0</v>
      </c>
      <c r="AZ157" t="e">
        <f t="shared" si="21"/>
        <v>#N/A</v>
      </c>
    </row>
    <row r="158" spans="1:52" x14ac:dyDescent="0.25">
      <c r="A158" s="1">
        <v>35375183</v>
      </c>
      <c r="B158" s="1" t="s">
        <v>40</v>
      </c>
      <c r="C158" s="1" t="s">
        <v>41</v>
      </c>
      <c r="D158" s="1" t="s">
        <v>32</v>
      </c>
      <c r="E158" s="1" t="s">
        <v>33</v>
      </c>
      <c r="F158" s="1" t="s">
        <v>34</v>
      </c>
      <c r="G158" s="1" t="s">
        <v>57</v>
      </c>
      <c r="H158" s="1" t="s">
        <v>58</v>
      </c>
      <c r="I158" s="1" t="s">
        <v>112</v>
      </c>
      <c r="J158" s="1" t="s">
        <v>113</v>
      </c>
      <c r="K158" s="1">
        <v>36.361648559570313</v>
      </c>
      <c r="L158" s="1">
        <v>-120.85036468505859</v>
      </c>
      <c r="M158" s="1" t="s">
        <v>46</v>
      </c>
      <c r="N158" s="78"/>
      <c r="O158" s="8" t="s">
        <v>114</v>
      </c>
      <c r="P158" s="8" t="s">
        <v>114</v>
      </c>
      <c r="Q158" s="78"/>
      <c r="R158" s="11">
        <v>193</v>
      </c>
      <c r="S158" s="12">
        <v>1.2994499426324725E-2</v>
      </c>
      <c r="T158" s="13" t="s">
        <v>115</v>
      </c>
      <c r="U158" s="14">
        <v>1.1619590246154599</v>
      </c>
      <c r="V158" s="15">
        <v>8.75</v>
      </c>
      <c r="W158" s="16">
        <v>0</v>
      </c>
      <c r="X158" s="16">
        <v>0</v>
      </c>
      <c r="Y158" s="16">
        <v>0</v>
      </c>
      <c r="Z158" s="16">
        <v>0</v>
      </c>
      <c r="AA158" s="16">
        <v>8.75</v>
      </c>
      <c r="AB158" s="1"/>
      <c r="AC158" s="43" t="e">
        <f>INDEX(WF_Data!$B$2:$B$11172,MATCH('v3 Mitigation Alternatives'!$Q158,WF_Data!$A$2:$A$11172,0))</f>
        <v>#N/A</v>
      </c>
      <c r="AD158" s="43" t="e">
        <f>INDEX(WF_Data!$C$2:$C$11172,MATCH('v3 Mitigation Alternatives'!$Q158,WF_Data!$A$2:$A$11172,0))*11.41</f>
        <v>#N/A</v>
      </c>
      <c r="AE158" s="47" t="e">
        <f t="shared" si="22"/>
        <v>#N/A</v>
      </c>
      <c r="AF158" s="48" t="e">
        <f>$AC158*Cost_Data!$C$3</f>
        <v>#N/A</v>
      </c>
      <c r="AG158" s="48" t="e">
        <f>$AC158*Cost_Data!$C$8/1000</f>
        <v>#N/A</v>
      </c>
      <c r="AH158" s="48" t="e">
        <f>$AC158*Cost_Data!$C$7/1000</f>
        <v>#N/A</v>
      </c>
      <c r="AI158" s="48" t="e">
        <f>-Study_Period*((Cost_Data!$C$7+Cost_Data!$C$8)/1000)*$AC158-$AF158*Generic_Capital_PVRR_Multiplier</f>
        <v>#N/A</v>
      </c>
      <c r="AJ158" s="48" t="e">
        <f t="shared" si="23"/>
        <v>#N/A</v>
      </c>
      <c r="AK158" s="47" t="e">
        <f t="shared" si="24"/>
        <v>#N/A</v>
      </c>
      <c r="AL158" s="48" t="e">
        <f>$AC158*U158*Cost_Data!$B$3</f>
        <v>#N/A</v>
      </c>
      <c r="AM158" s="48" t="e">
        <f>$AC158*U158*Cost_Data!$B$8/1000</f>
        <v>#N/A</v>
      </c>
      <c r="AN158" s="48" t="e">
        <f>$AC158*U158*Cost_Data!$B$7/1000</f>
        <v>#N/A</v>
      </c>
      <c r="AO158" s="48" t="e">
        <f>-Study_Period*((Cost_Data!$B$7+Cost_Data!$B$8)*U158/1000)*$AC158-$AL158*Generic_Capital_PVRR_Multiplier</f>
        <v>#N/A</v>
      </c>
      <c r="AP158" s="48" t="e">
        <f t="shared" si="25"/>
        <v>#N/A</v>
      </c>
      <c r="AQ158" t="e">
        <f t="shared" si="18"/>
        <v>#N/A</v>
      </c>
      <c r="AR158" s="43">
        <v>1.6666666666666599</v>
      </c>
      <c r="AS158" t="s">
        <v>330</v>
      </c>
      <c r="AT158">
        <f t="shared" si="26"/>
        <v>0</v>
      </c>
      <c r="AU158">
        <v>0</v>
      </c>
      <c r="AV158" t="b">
        <v>0</v>
      </c>
      <c r="AX158" t="str">
        <f t="shared" si="19"/>
        <v>FALSE</v>
      </c>
      <c r="AY158" t="b">
        <f t="shared" si="20"/>
        <v>0</v>
      </c>
      <c r="AZ158" t="e">
        <f t="shared" si="21"/>
        <v>#N/A</v>
      </c>
    </row>
    <row r="159" spans="1:52" x14ac:dyDescent="0.25">
      <c r="A159" s="1">
        <v>35375182</v>
      </c>
      <c r="B159" s="1" t="s">
        <v>40</v>
      </c>
      <c r="C159" s="1" t="s">
        <v>41</v>
      </c>
      <c r="D159" s="1" t="s">
        <v>32</v>
      </c>
      <c r="E159" s="1" t="s">
        <v>33</v>
      </c>
      <c r="F159" s="1" t="s">
        <v>34</v>
      </c>
      <c r="G159" s="1" t="s">
        <v>57</v>
      </c>
      <c r="H159" s="1" t="s">
        <v>58</v>
      </c>
      <c r="I159" s="1" t="s">
        <v>112</v>
      </c>
      <c r="J159" s="1" t="s">
        <v>113</v>
      </c>
      <c r="K159" s="1">
        <v>36.387129204600001</v>
      </c>
      <c r="L159" s="1">
        <v>-120.9253438882</v>
      </c>
      <c r="M159" s="1" t="s">
        <v>46</v>
      </c>
      <c r="N159" s="78"/>
      <c r="O159" s="8" t="s">
        <v>114</v>
      </c>
      <c r="P159" s="8" t="s">
        <v>114</v>
      </c>
      <c r="Q159" s="78"/>
      <c r="R159" s="11">
        <v>193</v>
      </c>
      <c r="S159" s="12">
        <v>1.2994499426324725E-2</v>
      </c>
      <c r="T159" s="13" t="s">
        <v>115</v>
      </c>
      <c r="U159" s="14">
        <v>1.1619590246154599</v>
      </c>
      <c r="V159" s="15">
        <v>8.75</v>
      </c>
      <c r="W159" s="16">
        <v>0</v>
      </c>
      <c r="X159" s="16">
        <v>0</v>
      </c>
      <c r="Y159" s="16">
        <v>0</v>
      </c>
      <c r="Z159" s="16">
        <v>8.75</v>
      </c>
      <c r="AA159" s="16">
        <v>0</v>
      </c>
      <c r="AB159" s="1"/>
      <c r="AC159" s="43" t="e">
        <f>INDEX(WF_Data!$B$2:$B$11172,MATCH('v3 Mitigation Alternatives'!$Q159,WF_Data!$A$2:$A$11172,0))</f>
        <v>#N/A</v>
      </c>
      <c r="AD159" s="43" t="e">
        <f>INDEX(WF_Data!$C$2:$C$11172,MATCH('v3 Mitigation Alternatives'!$Q159,WF_Data!$A$2:$A$11172,0))*11.41</f>
        <v>#N/A</v>
      </c>
      <c r="AE159" s="47" t="e">
        <f t="shared" si="22"/>
        <v>#N/A</v>
      </c>
      <c r="AF159" s="48" t="e">
        <f>$AC159*Cost_Data!$C$3</f>
        <v>#N/A</v>
      </c>
      <c r="AG159" s="48" t="e">
        <f>$AC159*Cost_Data!$C$8/1000</f>
        <v>#N/A</v>
      </c>
      <c r="AH159" s="48" t="e">
        <f>$AC159*Cost_Data!$C$7/1000</f>
        <v>#N/A</v>
      </c>
      <c r="AI159" s="48" t="e">
        <f>-Study_Period*((Cost_Data!$C$7+Cost_Data!$C$8)/1000)*$AC159-$AF159*Generic_Capital_PVRR_Multiplier</f>
        <v>#N/A</v>
      </c>
      <c r="AJ159" s="48" t="e">
        <f t="shared" si="23"/>
        <v>#N/A</v>
      </c>
      <c r="AK159" s="47" t="e">
        <f t="shared" si="24"/>
        <v>#N/A</v>
      </c>
      <c r="AL159" s="48" t="e">
        <f>$AC159*U159*Cost_Data!$B$3</f>
        <v>#N/A</v>
      </c>
      <c r="AM159" s="48" t="e">
        <f>$AC159*U159*Cost_Data!$B$8/1000</f>
        <v>#N/A</v>
      </c>
      <c r="AN159" s="48" t="e">
        <f>$AC159*U159*Cost_Data!$B$7/1000</f>
        <v>#N/A</v>
      </c>
      <c r="AO159" s="48" t="e">
        <f>-Study_Period*((Cost_Data!$B$7+Cost_Data!$B$8)*U159/1000)*$AC159-$AL159*Generic_Capital_PVRR_Multiplier</f>
        <v>#N/A</v>
      </c>
      <c r="AP159" s="48" t="e">
        <f t="shared" si="25"/>
        <v>#N/A</v>
      </c>
      <c r="AQ159" t="e">
        <f t="shared" si="18"/>
        <v>#N/A</v>
      </c>
      <c r="AR159" s="43">
        <v>1.6666666666666599</v>
      </c>
      <c r="AS159" t="s">
        <v>330</v>
      </c>
      <c r="AT159">
        <f t="shared" si="26"/>
        <v>0</v>
      </c>
      <c r="AU159">
        <v>0</v>
      </c>
      <c r="AV159" t="b">
        <v>0</v>
      </c>
      <c r="AX159" t="str">
        <f t="shared" si="19"/>
        <v>FALSE</v>
      </c>
      <c r="AY159" t="b">
        <f t="shared" si="20"/>
        <v>0</v>
      </c>
      <c r="AZ159" t="e">
        <f t="shared" si="21"/>
        <v>#N/A</v>
      </c>
    </row>
    <row r="160" spans="1:52" x14ac:dyDescent="0.25">
      <c r="A160" s="1">
        <v>35375181</v>
      </c>
      <c r="B160" s="1" t="s">
        <v>40</v>
      </c>
      <c r="C160" s="1" t="s">
        <v>41</v>
      </c>
      <c r="D160" s="1" t="s">
        <v>32</v>
      </c>
      <c r="E160" s="1" t="s">
        <v>33</v>
      </c>
      <c r="F160" s="1" t="s">
        <v>34</v>
      </c>
      <c r="G160" s="1" t="s">
        <v>57</v>
      </c>
      <c r="H160" s="1" t="s">
        <v>58</v>
      </c>
      <c r="I160" s="1" t="s">
        <v>112</v>
      </c>
      <c r="J160" s="1" t="s">
        <v>113</v>
      </c>
      <c r="K160" s="1">
        <v>36.405245506500002</v>
      </c>
      <c r="L160" s="1">
        <v>-120.95338360140001</v>
      </c>
      <c r="M160" s="1" t="s">
        <v>46</v>
      </c>
      <c r="N160" s="78"/>
      <c r="O160" s="8" t="s">
        <v>114</v>
      </c>
      <c r="P160" s="8" t="s">
        <v>114</v>
      </c>
      <c r="Q160" s="78"/>
      <c r="R160" s="11">
        <v>193</v>
      </c>
      <c r="S160" s="12">
        <v>1.2994499426324725E-2</v>
      </c>
      <c r="T160" s="13" t="s">
        <v>115</v>
      </c>
      <c r="U160" s="14">
        <v>1.1619590246154599</v>
      </c>
      <c r="V160" s="15">
        <v>8.75</v>
      </c>
      <c r="W160" s="16">
        <v>0</v>
      </c>
      <c r="X160" s="16">
        <v>0</v>
      </c>
      <c r="Y160" s="16">
        <v>0</v>
      </c>
      <c r="Z160" s="16">
        <v>8.75</v>
      </c>
      <c r="AA160" s="16">
        <v>0</v>
      </c>
      <c r="AB160" s="1"/>
      <c r="AC160" s="43" t="e">
        <f>INDEX(WF_Data!$B$2:$B$11172,MATCH('v3 Mitigation Alternatives'!$Q160,WF_Data!$A$2:$A$11172,0))</f>
        <v>#N/A</v>
      </c>
      <c r="AD160" s="43" t="e">
        <f>INDEX(WF_Data!$C$2:$C$11172,MATCH('v3 Mitigation Alternatives'!$Q160,WF_Data!$A$2:$A$11172,0))*11.41</f>
        <v>#N/A</v>
      </c>
      <c r="AE160" s="47" t="e">
        <f t="shared" si="22"/>
        <v>#N/A</v>
      </c>
      <c r="AF160" s="48" t="e">
        <f>$AC160*Cost_Data!$C$3</f>
        <v>#N/A</v>
      </c>
      <c r="AG160" s="48" t="e">
        <f>$AC160*Cost_Data!$C$8/1000</f>
        <v>#N/A</v>
      </c>
      <c r="AH160" s="48" t="e">
        <f>$AC160*Cost_Data!$C$7/1000</f>
        <v>#N/A</v>
      </c>
      <c r="AI160" s="48" t="e">
        <f>-Study_Period*((Cost_Data!$C$7+Cost_Data!$C$8)/1000)*$AC160-$AF160*Generic_Capital_PVRR_Multiplier</f>
        <v>#N/A</v>
      </c>
      <c r="AJ160" s="48" t="e">
        <f t="shared" si="23"/>
        <v>#N/A</v>
      </c>
      <c r="AK160" s="47" t="e">
        <f t="shared" si="24"/>
        <v>#N/A</v>
      </c>
      <c r="AL160" s="48" t="e">
        <f>$AC160*U160*Cost_Data!$B$3</f>
        <v>#N/A</v>
      </c>
      <c r="AM160" s="48" t="e">
        <f>$AC160*U160*Cost_Data!$B$8/1000</f>
        <v>#N/A</v>
      </c>
      <c r="AN160" s="48" t="e">
        <f>$AC160*U160*Cost_Data!$B$7/1000</f>
        <v>#N/A</v>
      </c>
      <c r="AO160" s="48" t="e">
        <f>-Study_Period*((Cost_Data!$B$7+Cost_Data!$B$8)*U160/1000)*$AC160-$AL160*Generic_Capital_PVRR_Multiplier</f>
        <v>#N/A</v>
      </c>
      <c r="AP160" s="48" t="e">
        <f t="shared" si="25"/>
        <v>#N/A</v>
      </c>
      <c r="AQ160" t="e">
        <f t="shared" si="18"/>
        <v>#N/A</v>
      </c>
      <c r="AR160" s="43">
        <v>1.6666666666666599</v>
      </c>
      <c r="AS160" t="s">
        <v>330</v>
      </c>
      <c r="AT160">
        <f t="shared" si="26"/>
        <v>0</v>
      </c>
      <c r="AU160">
        <v>0</v>
      </c>
      <c r="AV160" t="b">
        <v>0</v>
      </c>
      <c r="AX160" t="str">
        <f t="shared" si="19"/>
        <v>FALSE</v>
      </c>
      <c r="AY160" t="b">
        <f t="shared" si="20"/>
        <v>0</v>
      </c>
      <c r="AZ160" t="e">
        <f t="shared" si="21"/>
        <v>#N/A</v>
      </c>
    </row>
    <row r="161" spans="1:52" x14ac:dyDescent="0.25">
      <c r="A161" s="1">
        <v>35375180</v>
      </c>
      <c r="B161" s="1" t="s">
        <v>40</v>
      </c>
      <c r="C161" s="1" t="s">
        <v>41</v>
      </c>
      <c r="D161" s="1" t="s">
        <v>32</v>
      </c>
      <c r="E161" s="1" t="s">
        <v>33</v>
      </c>
      <c r="F161" s="1" t="s">
        <v>34</v>
      </c>
      <c r="G161" s="1" t="s">
        <v>57</v>
      </c>
      <c r="H161" s="1" t="s">
        <v>58</v>
      </c>
      <c r="I161" s="1" t="s">
        <v>112</v>
      </c>
      <c r="J161" s="1" t="s">
        <v>113</v>
      </c>
      <c r="K161" s="1">
        <v>36.387385149099998</v>
      </c>
      <c r="L161" s="1">
        <v>-121.00456015029999</v>
      </c>
      <c r="M161" s="1" t="s">
        <v>46</v>
      </c>
      <c r="N161" s="78"/>
      <c r="O161" s="8" t="s">
        <v>114</v>
      </c>
      <c r="P161" s="8" t="s">
        <v>114</v>
      </c>
      <c r="Q161" s="78"/>
      <c r="R161" s="11">
        <v>193</v>
      </c>
      <c r="S161" s="12">
        <v>1.2994499426324725E-2</v>
      </c>
      <c r="T161" s="13" t="s">
        <v>115</v>
      </c>
      <c r="U161" s="14">
        <v>1.1619590246154599</v>
      </c>
      <c r="V161" s="15">
        <v>12.71003787878788</v>
      </c>
      <c r="W161" s="16">
        <v>0</v>
      </c>
      <c r="X161" s="16">
        <v>0</v>
      </c>
      <c r="Y161" s="16">
        <v>12.71003787878788</v>
      </c>
      <c r="Z161" s="16">
        <v>0</v>
      </c>
      <c r="AA161" s="16">
        <v>0</v>
      </c>
      <c r="AB161" s="1"/>
      <c r="AC161" s="43" t="e">
        <f>INDEX(WF_Data!$B$2:$B$11172,MATCH('v3 Mitigation Alternatives'!$Q161,WF_Data!$A$2:$A$11172,0))</f>
        <v>#N/A</v>
      </c>
      <c r="AD161" s="43" t="e">
        <f>INDEX(WF_Data!$C$2:$C$11172,MATCH('v3 Mitigation Alternatives'!$Q161,WF_Data!$A$2:$A$11172,0))*11.41</f>
        <v>#N/A</v>
      </c>
      <c r="AE161" s="47" t="e">
        <f t="shared" si="22"/>
        <v>#N/A</v>
      </c>
      <c r="AF161" s="48" t="e">
        <f>$AC161*Cost_Data!$C$3</f>
        <v>#N/A</v>
      </c>
      <c r="AG161" s="48" t="e">
        <f>$AC161*Cost_Data!$C$8/1000</f>
        <v>#N/A</v>
      </c>
      <c r="AH161" s="48" t="e">
        <f>$AC161*Cost_Data!$C$7/1000</f>
        <v>#N/A</v>
      </c>
      <c r="AI161" s="48" t="e">
        <f>-Study_Period*((Cost_Data!$C$7+Cost_Data!$C$8)/1000)*$AC161-$AF161*Generic_Capital_PVRR_Multiplier</f>
        <v>#N/A</v>
      </c>
      <c r="AJ161" s="48" t="e">
        <f t="shared" si="23"/>
        <v>#N/A</v>
      </c>
      <c r="AK161" s="47" t="e">
        <f t="shared" si="24"/>
        <v>#N/A</v>
      </c>
      <c r="AL161" s="48" t="e">
        <f>$AC161*U161*Cost_Data!$B$3</f>
        <v>#N/A</v>
      </c>
      <c r="AM161" s="48" t="e">
        <f>$AC161*U161*Cost_Data!$B$8/1000</f>
        <v>#N/A</v>
      </c>
      <c r="AN161" s="48" t="e">
        <f>$AC161*U161*Cost_Data!$B$7/1000</f>
        <v>#N/A</v>
      </c>
      <c r="AO161" s="48" t="e">
        <f>-Study_Period*((Cost_Data!$B$7+Cost_Data!$B$8)*U161/1000)*$AC161-$AL161*Generic_Capital_PVRR_Multiplier</f>
        <v>#N/A</v>
      </c>
      <c r="AP161" s="48" t="e">
        <f t="shared" si="25"/>
        <v>#N/A</v>
      </c>
      <c r="AQ161" t="e">
        <f t="shared" si="18"/>
        <v>#N/A</v>
      </c>
      <c r="AR161" s="43">
        <v>1.6666666666666599</v>
      </c>
      <c r="AS161" t="s">
        <v>330</v>
      </c>
      <c r="AT161">
        <f t="shared" si="26"/>
        <v>0</v>
      </c>
      <c r="AU161">
        <v>0</v>
      </c>
      <c r="AV161" t="b">
        <v>0</v>
      </c>
      <c r="AX161" t="str">
        <f t="shared" si="19"/>
        <v>FALSE</v>
      </c>
      <c r="AY161" t="b">
        <f t="shared" si="20"/>
        <v>0</v>
      </c>
      <c r="AZ161" t="e">
        <f t="shared" si="21"/>
        <v>#N/A</v>
      </c>
    </row>
    <row r="162" spans="1:52" x14ac:dyDescent="0.25">
      <c r="A162" s="1">
        <v>35376642</v>
      </c>
      <c r="B162" s="1" t="s">
        <v>40</v>
      </c>
      <c r="C162" s="1" t="s">
        <v>41</v>
      </c>
      <c r="D162" s="1" t="s">
        <v>32</v>
      </c>
      <c r="E162" s="1" t="s">
        <v>33</v>
      </c>
      <c r="F162" s="1" t="s">
        <v>34</v>
      </c>
      <c r="G162" s="1" t="s">
        <v>47</v>
      </c>
      <c r="H162" s="1" t="s">
        <v>36</v>
      </c>
      <c r="I162" s="1" t="s">
        <v>116</v>
      </c>
      <c r="J162" s="1" t="s">
        <v>84</v>
      </c>
      <c r="K162" s="1">
        <v>39.190579264900002</v>
      </c>
      <c r="L162" s="1">
        <v>-120.8090140087</v>
      </c>
      <c r="M162" s="1" t="s">
        <v>46</v>
      </c>
      <c r="N162" s="78"/>
      <c r="O162" s="10">
        <v>2087</v>
      </c>
      <c r="P162" s="8">
        <v>7.1701789999999996E-3</v>
      </c>
      <c r="Q162" s="78"/>
      <c r="R162" s="11">
        <v>192</v>
      </c>
      <c r="S162" s="12">
        <v>1.3013289681207664E-2</v>
      </c>
      <c r="T162" s="13" t="s">
        <v>50</v>
      </c>
      <c r="U162" s="14">
        <v>1.4413593640544091</v>
      </c>
      <c r="V162" s="15">
        <v>9.0600378787878793</v>
      </c>
      <c r="W162" s="16">
        <v>0</v>
      </c>
      <c r="X162" s="16">
        <v>0</v>
      </c>
      <c r="Y162" s="16">
        <v>0</v>
      </c>
      <c r="Z162" s="16">
        <v>0</v>
      </c>
      <c r="AA162" s="16">
        <v>9.0600378787878793</v>
      </c>
      <c r="AB162" s="1"/>
      <c r="AC162" s="43" t="e">
        <f>INDEX(WF_Data!$B$2:$B$11172,MATCH('v3 Mitigation Alternatives'!$Q162,WF_Data!$A$2:$A$11172,0))</f>
        <v>#N/A</v>
      </c>
      <c r="AD162" s="43" t="e">
        <f>INDEX(WF_Data!$C$2:$C$11172,MATCH('v3 Mitigation Alternatives'!$Q162,WF_Data!$A$2:$A$11172,0))*11.41</f>
        <v>#N/A</v>
      </c>
      <c r="AE162" s="47" t="e">
        <f t="shared" si="22"/>
        <v>#N/A</v>
      </c>
      <c r="AF162" s="48" t="e">
        <f>$AC162*Cost_Data!$C$3</f>
        <v>#N/A</v>
      </c>
      <c r="AG162" s="48" t="e">
        <f>$AC162*Cost_Data!$C$8/1000</f>
        <v>#N/A</v>
      </c>
      <c r="AH162" s="48" t="e">
        <f>$AC162*Cost_Data!$C$7/1000</f>
        <v>#N/A</v>
      </c>
      <c r="AI162" s="48" t="e">
        <f>-Study_Period*((Cost_Data!$C$7+Cost_Data!$C$8)/1000)*$AC162-$AF162*Generic_Capital_PVRR_Multiplier</f>
        <v>#N/A</v>
      </c>
      <c r="AJ162" s="48" t="e">
        <f t="shared" si="23"/>
        <v>#N/A</v>
      </c>
      <c r="AK162" s="47" t="e">
        <f t="shared" si="24"/>
        <v>#N/A</v>
      </c>
      <c r="AL162" s="48" t="e">
        <f>$AC162*U162*Cost_Data!$B$3</f>
        <v>#N/A</v>
      </c>
      <c r="AM162" s="48" t="e">
        <f>$AC162*U162*Cost_Data!$B$8/1000</f>
        <v>#N/A</v>
      </c>
      <c r="AN162" s="48" t="e">
        <f>$AC162*U162*Cost_Data!$B$7/1000</f>
        <v>#N/A</v>
      </c>
      <c r="AO162" s="48" t="e">
        <f>-Study_Period*((Cost_Data!$B$7+Cost_Data!$B$8)*U162/1000)*$AC162-$AL162*Generic_Capital_PVRR_Multiplier</f>
        <v>#N/A</v>
      </c>
      <c r="AP162" s="48" t="e">
        <f t="shared" si="25"/>
        <v>#N/A</v>
      </c>
      <c r="AQ162" t="e">
        <f t="shared" si="18"/>
        <v>#N/A</v>
      </c>
      <c r="AR162" s="43">
        <v>16.6666666666666</v>
      </c>
      <c r="AS162">
        <v>120</v>
      </c>
      <c r="AT162">
        <f t="shared" si="26"/>
        <v>120</v>
      </c>
      <c r="AU162">
        <v>597</v>
      </c>
      <c r="AV162" t="b">
        <v>1</v>
      </c>
      <c r="AX162" t="str">
        <f t="shared" si="19"/>
        <v>TRUE</v>
      </c>
      <c r="AY162" t="b">
        <f t="shared" si="20"/>
        <v>1</v>
      </c>
      <c r="AZ162" t="e">
        <f t="shared" si="21"/>
        <v>#N/A</v>
      </c>
    </row>
    <row r="163" spans="1:52" x14ac:dyDescent="0.25">
      <c r="A163" s="1">
        <v>35376641</v>
      </c>
      <c r="B163" s="1" t="s">
        <v>40</v>
      </c>
      <c r="C163" s="1" t="s">
        <v>41</v>
      </c>
      <c r="D163" s="1" t="s">
        <v>32</v>
      </c>
      <c r="E163" s="1" t="s">
        <v>33</v>
      </c>
      <c r="F163" s="1" t="s">
        <v>34</v>
      </c>
      <c r="G163" s="1" t="s">
        <v>47</v>
      </c>
      <c r="H163" s="1" t="s">
        <v>36</v>
      </c>
      <c r="I163" s="1" t="s">
        <v>116</v>
      </c>
      <c r="J163" s="1" t="s">
        <v>84</v>
      </c>
      <c r="K163" s="1">
        <v>39.200924350299999</v>
      </c>
      <c r="L163" s="1">
        <v>-120.8104555816</v>
      </c>
      <c r="M163" s="1" t="s">
        <v>46</v>
      </c>
      <c r="N163" s="78"/>
      <c r="O163" s="10">
        <v>2087</v>
      </c>
      <c r="P163" s="8">
        <v>7.1701789999999996E-3</v>
      </c>
      <c r="Q163" s="78"/>
      <c r="R163" s="11">
        <v>192</v>
      </c>
      <c r="S163" s="12">
        <v>1.3013289681207664E-2</v>
      </c>
      <c r="T163" s="13" t="s">
        <v>50</v>
      </c>
      <c r="U163" s="14">
        <v>1.4413593640544091</v>
      </c>
      <c r="V163" s="15">
        <v>8.1999999999999993</v>
      </c>
      <c r="W163" s="16">
        <v>0</v>
      </c>
      <c r="X163" s="16">
        <v>0</v>
      </c>
      <c r="Y163" s="16">
        <v>0</v>
      </c>
      <c r="Z163" s="16">
        <v>8.1999999999999993</v>
      </c>
      <c r="AA163" s="16">
        <v>0</v>
      </c>
      <c r="AB163" s="1"/>
      <c r="AC163" s="43" t="e">
        <f>INDEX(WF_Data!$B$2:$B$11172,MATCH('v3 Mitigation Alternatives'!$Q163,WF_Data!$A$2:$A$11172,0))</f>
        <v>#N/A</v>
      </c>
      <c r="AD163" s="43" t="e">
        <f>INDEX(WF_Data!$C$2:$C$11172,MATCH('v3 Mitigation Alternatives'!$Q163,WF_Data!$A$2:$A$11172,0))*11.41</f>
        <v>#N/A</v>
      </c>
      <c r="AE163" s="47" t="e">
        <f t="shared" si="22"/>
        <v>#N/A</v>
      </c>
      <c r="AF163" s="48" t="e">
        <f>$AC163*Cost_Data!$C$3</f>
        <v>#N/A</v>
      </c>
      <c r="AG163" s="48" t="e">
        <f>$AC163*Cost_Data!$C$8/1000</f>
        <v>#N/A</v>
      </c>
      <c r="AH163" s="48" t="e">
        <f>$AC163*Cost_Data!$C$7/1000</f>
        <v>#N/A</v>
      </c>
      <c r="AI163" s="48" t="e">
        <f>-Study_Period*((Cost_Data!$C$7+Cost_Data!$C$8)/1000)*$AC163-$AF163*Generic_Capital_PVRR_Multiplier</f>
        <v>#N/A</v>
      </c>
      <c r="AJ163" s="48" t="e">
        <f t="shared" si="23"/>
        <v>#N/A</v>
      </c>
      <c r="AK163" s="47" t="e">
        <f t="shared" si="24"/>
        <v>#N/A</v>
      </c>
      <c r="AL163" s="48" t="e">
        <f>$AC163*U163*Cost_Data!$B$3</f>
        <v>#N/A</v>
      </c>
      <c r="AM163" s="48" t="e">
        <f>$AC163*U163*Cost_Data!$B$8/1000</f>
        <v>#N/A</v>
      </c>
      <c r="AN163" s="48" t="e">
        <f>$AC163*U163*Cost_Data!$B$7/1000</f>
        <v>#N/A</v>
      </c>
      <c r="AO163" s="48" t="e">
        <f>-Study_Period*((Cost_Data!$B$7+Cost_Data!$B$8)*U163/1000)*$AC163-$AL163*Generic_Capital_PVRR_Multiplier</f>
        <v>#N/A</v>
      </c>
      <c r="AP163" s="48" t="e">
        <f t="shared" si="25"/>
        <v>#N/A</v>
      </c>
      <c r="AQ163" t="e">
        <f t="shared" si="18"/>
        <v>#N/A</v>
      </c>
      <c r="AR163" s="43">
        <v>16.6666666666666</v>
      </c>
      <c r="AS163">
        <v>120</v>
      </c>
      <c r="AT163">
        <f t="shared" si="26"/>
        <v>120</v>
      </c>
      <c r="AU163">
        <v>597</v>
      </c>
      <c r="AV163" t="b">
        <v>1</v>
      </c>
      <c r="AX163" t="str">
        <f t="shared" si="19"/>
        <v>TRUE</v>
      </c>
      <c r="AY163" t="b">
        <f t="shared" si="20"/>
        <v>1</v>
      </c>
      <c r="AZ163" t="e">
        <f t="shared" si="21"/>
        <v>#N/A</v>
      </c>
    </row>
    <row r="164" spans="1:52" x14ac:dyDescent="0.25">
      <c r="A164" s="1">
        <v>35376640</v>
      </c>
      <c r="B164" s="1" t="s">
        <v>40</v>
      </c>
      <c r="C164" s="1" t="s">
        <v>41</v>
      </c>
      <c r="D164" s="1" t="s">
        <v>32</v>
      </c>
      <c r="E164" s="1" t="s">
        <v>33</v>
      </c>
      <c r="F164" s="1" t="s">
        <v>34</v>
      </c>
      <c r="G164" s="1" t="s">
        <v>47</v>
      </c>
      <c r="H164" s="1" t="s">
        <v>36</v>
      </c>
      <c r="I164" s="1" t="s">
        <v>121</v>
      </c>
      <c r="J164" s="1" t="s">
        <v>84</v>
      </c>
      <c r="K164" s="1">
        <v>39.215923465499998</v>
      </c>
      <c r="L164" s="1">
        <v>-120.8055127766</v>
      </c>
      <c r="M164" s="1" t="s">
        <v>46</v>
      </c>
      <c r="N164" s="78"/>
      <c r="O164" s="10">
        <v>2087</v>
      </c>
      <c r="P164" s="8">
        <v>7.1701789999999996E-3</v>
      </c>
      <c r="Q164" s="78"/>
      <c r="R164" s="11">
        <v>192</v>
      </c>
      <c r="S164" s="12">
        <v>1.3013289681207664E-2</v>
      </c>
      <c r="T164" s="13" t="s">
        <v>50</v>
      </c>
      <c r="U164" s="14">
        <v>1.4413593640544091</v>
      </c>
      <c r="V164" s="15">
        <v>9.5</v>
      </c>
      <c r="W164" s="16">
        <v>0</v>
      </c>
      <c r="X164" s="16">
        <v>0</v>
      </c>
      <c r="Y164" s="16">
        <v>0</v>
      </c>
      <c r="Z164" s="16">
        <v>9.5</v>
      </c>
      <c r="AA164" s="16">
        <v>0</v>
      </c>
      <c r="AB164" s="1"/>
      <c r="AC164" s="43" t="e">
        <f>INDEX(WF_Data!$B$2:$B$11172,MATCH('v3 Mitigation Alternatives'!$Q164,WF_Data!$A$2:$A$11172,0))</f>
        <v>#N/A</v>
      </c>
      <c r="AD164" s="43" t="e">
        <f>INDEX(WF_Data!$C$2:$C$11172,MATCH('v3 Mitigation Alternatives'!$Q164,WF_Data!$A$2:$A$11172,0))*11.41</f>
        <v>#N/A</v>
      </c>
      <c r="AE164" s="47" t="e">
        <f t="shared" si="22"/>
        <v>#N/A</v>
      </c>
      <c r="AF164" s="48" t="e">
        <f>$AC164*Cost_Data!$C$3</f>
        <v>#N/A</v>
      </c>
      <c r="AG164" s="48" t="e">
        <f>$AC164*Cost_Data!$C$8/1000</f>
        <v>#N/A</v>
      </c>
      <c r="AH164" s="48" t="e">
        <f>$AC164*Cost_Data!$C$7/1000</f>
        <v>#N/A</v>
      </c>
      <c r="AI164" s="48" t="e">
        <f>-Study_Period*((Cost_Data!$C$7+Cost_Data!$C$8)/1000)*$AC164-$AF164*Generic_Capital_PVRR_Multiplier</f>
        <v>#N/A</v>
      </c>
      <c r="AJ164" s="48" t="e">
        <f t="shared" si="23"/>
        <v>#N/A</v>
      </c>
      <c r="AK164" s="47" t="e">
        <f t="shared" si="24"/>
        <v>#N/A</v>
      </c>
      <c r="AL164" s="48" t="e">
        <f>$AC164*U164*Cost_Data!$B$3</f>
        <v>#N/A</v>
      </c>
      <c r="AM164" s="48" t="e">
        <f>$AC164*U164*Cost_Data!$B$8/1000</f>
        <v>#N/A</v>
      </c>
      <c r="AN164" s="48" t="e">
        <f>$AC164*U164*Cost_Data!$B$7/1000</f>
        <v>#N/A</v>
      </c>
      <c r="AO164" s="48" t="e">
        <f>-Study_Period*((Cost_Data!$B$7+Cost_Data!$B$8)*U164/1000)*$AC164-$AL164*Generic_Capital_PVRR_Multiplier</f>
        <v>#N/A</v>
      </c>
      <c r="AP164" s="48" t="e">
        <f t="shared" si="25"/>
        <v>#N/A</v>
      </c>
      <c r="AQ164" t="e">
        <f t="shared" si="18"/>
        <v>#N/A</v>
      </c>
      <c r="AR164" s="43">
        <v>16.6666666666666</v>
      </c>
      <c r="AS164">
        <v>120</v>
      </c>
      <c r="AT164">
        <f t="shared" si="26"/>
        <v>120</v>
      </c>
      <c r="AU164">
        <v>597</v>
      </c>
      <c r="AV164" t="b">
        <v>1</v>
      </c>
      <c r="AX164" t="str">
        <f t="shared" si="19"/>
        <v>TRUE</v>
      </c>
      <c r="AY164" t="b">
        <f t="shared" si="20"/>
        <v>1</v>
      </c>
      <c r="AZ164" t="e">
        <f t="shared" si="21"/>
        <v>#N/A</v>
      </c>
    </row>
    <row r="165" spans="1:52" x14ac:dyDescent="0.25">
      <c r="A165" s="1">
        <v>35376556</v>
      </c>
      <c r="B165" s="1" t="s">
        <v>40</v>
      </c>
      <c r="C165" s="1" t="s">
        <v>41</v>
      </c>
      <c r="D165" s="1" t="s">
        <v>32</v>
      </c>
      <c r="E165" s="1" t="s">
        <v>33</v>
      </c>
      <c r="F165" s="1" t="s">
        <v>34</v>
      </c>
      <c r="G165" s="1" t="s">
        <v>47</v>
      </c>
      <c r="H165" s="1" t="s">
        <v>36</v>
      </c>
      <c r="I165" s="1" t="s">
        <v>121</v>
      </c>
      <c r="J165" s="1" t="s">
        <v>84</v>
      </c>
      <c r="K165" s="1">
        <v>39.214689956299999</v>
      </c>
      <c r="L165" s="1">
        <v>-120.8090778728</v>
      </c>
      <c r="M165" s="1" t="s">
        <v>46</v>
      </c>
      <c r="N165" s="78"/>
      <c r="O165" s="10">
        <v>2087</v>
      </c>
      <c r="P165" s="8">
        <v>7.1701789999999996E-3</v>
      </c>
      <c r="Q165" s="78"/>
      <c r="R165" s="11">
        <v>192</v>
      </c>
      <c r="S165" s="12">
        <v>1.3013289681207664E-2</v>
      </c>
      <c r="T165" s="13" t="s">
        <v>50</v>
      </c>
      <c r="U165" s="14">
        <v>1.4413593640544091</v>
      </c>
      <c r="V165" s="15">
        <v>4.7</v>
      </c>
      <c r="W165" s="16">
        <v>0</v>
      </c>
      <c r="X165" s="16">
        <v>0</v>
      </c>
      <c r="Y165" s="16">
        <v>4.7</v>
      </c>
      <c r="Z165" s="16">
        <v>0</v>
      </c>
      <c r="AA165" s="16">
        <v>0</v>
      </c>
      <c r="AB165" s="1"/>
      <c r="AC165" s="43" t="e">
        <f>INDEX(WF_Data!$B$2:$B$11172,MATCH('v3 Mitigation Alternatives'!$Q165,WF_Data!$A$2:$A$11172,0))</f>
        <v>#N/A</v>
      </c>
      <c r="AD165" s="43" t="e">
        <f>INDEX(WF_Data!$C$2:$C$11172,MATCH('v3 Mitigation Alternatives'!$Q165,WF_Data!$A$2:$A$11172,0))*11.41</f>
        <v>#N/A</v>
      </c>
      <c r="AE165" s="47" t="e">
        <f t="shared" si="22"/>
        <v>#N/A</v>
      </c>
      <c r="AF165" s="48" t="e">
        <f>$AC165*Cost_Data!$C$3</f>
        <v>#N/A</v>
      </c>
      <c r="AG165" s="48" t="e">
        <f>$AC165*Cost_Data!$C$8/1000</f>
        <v>#N/A</v>
      </c>
      <c r="AH165" s="48" t="e">
        <f>$AC165*Cost_Data!$C$7/1000</f>
        <v>#N/A</v>
      </c>
      <c r="AI165" s="48" t="e">
        <f>-Study_Period*((Cost_Data!$C$7+Cost_Data!$C$8)/1000)*$AC165-$AF165*Generic_Capital_PVRR_Multiplier</f>
        <v>#N/A</v>
      </c>
      <c r="AJ165" s="48" t="e">
        <f t="shared" si="23"/>
        <v>#N/A</v>
      </c>
      <c r="AK165" s="47" t="e">
        <f t="shared" si="24"/>
        <v>#N/A</v>
      </c>
      <c r="AL165" s="48" t="e">
        <f>$AC165*U165*Cost_Data!$B$3</f>
        <v>#N/A</v>
      </c>
      <c r="AM165" s="48" t="e">
        <f>$AC165*U165*Cost_Data!$B$8/1000</f>
        <v>#N/A</v>
      </c>
      <c r="AN165" s="48" t="e">
        <f>$AC165*U165*Cost_Data!$B$7/1000</f>
        <v>#N/A</v>
      </c>
      <c r="AO165" s="48" t="e">
        <f>-Study_Period*((Cost_Data!$B$7+Cost_Data!$B$8)*U165/1000)*$AC165-$AL165*Generic_Capital_PVRR_Multiplier</f>
        <v>#N/A</v>
      </c>
      <c r="AP165" s="48" t="e">
        <f t="shared" si="25"/>
        <v>#N/A</v>
      </c>
      <c r="AQ165" t="e">
        <f t="shared" si="18"/>
        <v>#N/A</v>
      </c>
      <c r="AR165" s="43">
        <v>16.6666666666666</v>
      </c>
      <c r="AS165">
        <v>120</v>
      </c>
      <c r="AT165">
        <f t="shared" si="26"/>
        <v>120</v>
      </c>
      <c r="AU165">
        <v>597</v>
      </c>
      <c r="AV165" t="b">
        <v>1</v>
      </c>
      <c r="AX165" t="str">
        <f t="shared" si="19"/>
        <v>TRUE</v>
      </c>
      <c r="AY165" t="b">
        <f t="shared" si="20"/>
        <v>1</v>
      </c>
      <c r="AZ165" t="e">
        <f t="shared" si="21"/>
        <v>#N/A</v>
      </c>
    </row>
    <row r="166" spans="1:52" x14ac:dyDescent="0.25">
      <c r="A166" s="1">
        <v>35378690</v>
      </c>
      <c r="B166" s="1" t="s">
        <v>40</v>
      </c>
      <c r="C166" s="1" t="s">
        <v>41</v>
      </c>
      <c r="D166" s="1" t="s">
        <v>32</v>
      </c>
      <c r="E166" s="1" t="s">
        <v>33</v>
      </c>
      <c r="F166" s="1" t="s">
        <v>34</v>
      </c>
      <c r="G166" s="1" t="s">
        <v>69</v>
      </c>
      <c r="H166" s="1" t="s">
        <v>43</v>
      </c>
      <c r="I166" s="1" t="s">
        <v>122</v>
      </c>
      <c r="J166" s="1" t="s">
        <v>71</v>
      </c>
      <c r="K166" s="1">
        <v>38.830055236816406</v>
      </c>
      <c r="L166" s="1">
        <v>-122.72997283935547</v>
      </c>
      <c r="M166" s="1" t="s">
        <v>46</v>
      </c>
      <c r="N166" s="78"/>
      <c r="O166" s="10">
        <v>328</v>
      </c>
      <c r="P166" s="8">
        <v>0.19982548</v>
      </c>
      <c r="Q166" s="78"/>
      <c r="R166" s="11">
        <v>182</v>
      </c>
      <c r="S166" s="12">
        <v>1.3549301175480531E-2</v>
      </c>
      <c r="T166" s="13" t="s">
        <v>50</v>
      </c>
      <c r="U166" s="14">
        <v>1.2972181715692011</v>
      </c>
      <c r="V166" s="15">
        <v>4.4600378787878787</v>
      </c>
      <c r="W166" s="16">
        <v>0</v>
      </c>
      <c r="X166" s="16">
        <v>0</v>
      </c>
      <c r="Y166" s="16">
        <v>0</v>
      </c>
      <c r="Z166" s="16">
        <v>0</v>
      </c>
      <c r="AA166" s="16">
        <v>4.4600378787878787</v>
      </c>
      <c r="AB166" s="1"/>
      <c r="AC166" s="43" t="e">
        <f>INDEX(WF_Data!$B$2:$B$11172,MATCH('v3 Mitigation Alternatives'!$Q166,WF_Data!$A$2:$A$11172,0))</f>
        <v>#N/A</v>
      </c>
      <c r="AD166" s="43" t="e">
        <f>INDEX(WF_Data!$C$2:$C$11172,MATCH('v3 Mitigation Alternatives'!$Q166,WF_Data!$A$2:$A$11172,0))*11.41</f>
        <v>#N/A</v>
      </c>
      <c r="AE166" s="47" t="e">
        <f t="shared" si="22"/>
        <v>#N/A</v>
      </c>
      <c r="AF166" s="48" t="e">
        <f>$AC166*Cost_Data!$C$3</f>
        <v>#N/A</v>
      </c>
      <c r="AG166" s="48" t="e">
        <f>$AC166*Cost_Data!$C$8/1000</f>
        <v>#N/A</v>
      </c>
      <c r="AH166" s="48" t="e">
        <f>$AC166*Cost_Data!$C$7/1000</f>
        <v>#N/A</v>
      </c>
      <c r="AI166" s="48" t="e">
        <f>-Study_Period*((Cost_Data!$C$7+Cost_Data!$C$8)/1000)*$AC166-$AF166*Generic_Capital_PVRR_Multiplier</f>
        <v>#N/A</v>
      </c>
      <c r="AJ166" s="48" t="e">
        <f t="shared" si="23"/>
        <v>#N/A</v>
      </c>
      <c r="AK166" s="47" t="e">
        <f t="shared" si="24"/>
        <v>#N/A</v>
      </c>
      <c r="AL166" s="48" t="e">
        <f>$AC166*U166*Cost_Data!$B$3</f>
        <v>#N/A</v>
      </c>
      <c r="AM166" s="48" t="e">
        <f>$AC166*U166*Cost_Data!$B$8/1000</f>
        <v>#N/A</v>
      </c>
      <c r="AN166" s="48" t="e">
        <f>$AC166*U166*Cost_Data!$B$7/1000</f>
        <v>#N/A</v>
      </c>
      <c r="AO166" s="48" t="e">
        <f>-Study_Period*((Cost_Data!$B$7+Cost_Data!$B$8)*U166/1000)*$AC166-$AL166*Generic_Capital_PVRR_Multiplier</f>
        <v>#N/A</v>
      </c>
      <c r="AP166" s="48" t="e">
        <f t="shared" si="25"/>
        <v>#N/A</v>
      </c>
      <c r="AQ166" t="e">
        <f t="shared" si="18"/>
        <v>#N/A</v>
      </c>
      <c r="AR166" s="43">
        <v>11.6666666666666</v>
      </c>
      <c r="AS166">
        <v>150</v>
      </c>
      <c r="AT166">
        <f t="shared" si="26"/>
        <v>150</v>
      </c>
      <c r="AU166">
        <v>198</v>
      </c>
      <c r="AV166" t="s">
        <v>114</v>
      </c>
      <c r="AW166" t="s">
        <v>153</v>
      </c>
      <c r="AX166" t="str">
        <f t="shared" si="19"/>
        <v>FALSE</v>
      </c>
      <c r="AY166" t="b">
        <f t="shared" si="20"/>
        <v>1</v>
      </c>
      <c r="AZ166" t="e">
        <f t="shared" si="21"/>
        <v>#N/A</v>
      </c>
    </row>
    <row r="167" spans="1:52" x14ac:dyDescent="0.25">
      <c r="A167" s="1">
        <v>35378688</v>
      </c>
      <c r="B167" s="1" t="s">
        <v>40</v>
      </c>
      <c r="C167" s="1" t="s">
        <v>41</v>
      </c>
      <c r="D167" s="1" t="s">
        <v>32</v>
      </c>
      <c r="E167" s="1" t="s">
        <v>33</v>
      </c>
      <c r="F167" s="1" t="s">
        <v>34</v>
      </c>
      <c r="G167" s="1" t="s">
        <v>69</v>
      </c>
      <c r="H167" s="1" t="s">
        <v>43</v>
      </c>
      <c r="I167" s="1" t="s">
        <v>122</v>
      </c>
      <c r="J167" s="1" t="s">
        <v>71</v>
      </c>
      <c r="K167" s="1">
        <v>38.829612731933594</v>
      </c>
      <c r="L167" s="1">
        <v>-122.72994995117188</v>
      </c>
      <c r="M167" s="1" t="s">
        <v>46</v>
      </c>
      <c r="N167" s="78"/>
      <c r="O167" s="10">
        <v>328</v>
      </c>
      <c r="P167" s="8">
        <v>0.19982548</v>
      </c>
      <c r="Q167" s="78"/>
      <c r="R167" s="11">
        <v>182</v>
      </c>
      <c r="S167" s="12">
        <v>1.3549301175480531E-2</v>
      </c>
      <c r="T167" s="13" t="s">
        <v>50</v>
      </c>
      <c r="U167" s="14">
        <v>1.2972181715692011</v>
      </c>
      <c r="V167" s="15">
        <v>10.889962121212122</v>
      </c>
      <c r="W167" s="16">
        <v>0</v>
      </c>
      <c r="X167" s="16">
        <v>0</v>
      </c>
      <c r="Y167" s="16">
        <v>0</v>
      </c>
      <c r="Z167" s="16">
        <v>0</v>
      </c>
      <c r="AA167" s="16">
        <v>10.889962121212122</v>
      </c>
      <c r="AB167" s="1"/>
      <c r="AC167" s="43" t="e">
        <f>INDEX(WF_Data!$B$2:$B$11172,MATCH('v3 Mitigation Alternatives'!$Q167,WF_Data!$A$2:$A$11172,0))</f>
        <v>#N/A</v>
      </c>
      <c r="AD167" s="43" t="e">
        <f>INDEX(WF_Data!$C$2:$C$11172,MATCH('v3 Mitigation Alternatives'!$Q167,WF_Data!$A$2:$A$11172,0))*11.41</f>
        <v>#N/A</v>
      </c>
      <c r="AE167" s="47" t="e">
        <f t="shared" si="22"/>
        <v>#N/A</v>
      </c>
      <c r="AF167" s="48" t="e">
        <f>$AC167*Cost_Data!$C$3</f>
        <v>#N/A</v>
      </c>
      <c r="AG167" s="48" t="e">
        <f>$AC167*Cost_Data!$C$8/1000</f>
        <v>#N/A</v>
      </c>
      <c r="AH167" s="48" t="e">
        <f>$AC167*Cost_Data!$C$7/1000</f>
        <v>#N/A</v>
      </c>
      <c r="AI167" s="48" t="e">
        <f>-Study_Period*((Cost_Data!$C$7+Cost_Data!$C$8)/1000)*$AC167-$AF167*Generic_Capital_PVRR_Multiplier</f>
        <v>#N/A</v>
      </c>
      <c r="AJ167" s="48" t="e">
        <f t="shared" si="23"/>
        <v>#N/A</v>
      </c>
      <c r="AK167" s="47" t="e">
        <f t="shared" si="24"/>
        <v>#N/A</v>
      </c>
      <c r="AL167" s="48" t="e">
        <f>$AC167*U167*Cost_Data!$B$3</f>
        <v>#N/A</v>
      </c>
      <c r="AM167" s="48" t="e">
        <f>$AC167*U167*Cost_Data!$B$8/1000</f>
        <v>#N/A</v>
      </c>
      <c r="AN167" s="48" t="e">
        <f>$AC167*U167*Cost_Data!$B$7/1000</f>
        <v>#N/A</v>
      </c>
      <c r="AO167" s="48" t="e">
        <f>-Study_Period*((Cost_Data!$B$7+Cost_Data!$B$8)*U167/1000)*$AC167-$AL167*Generic_Capital_PVRR_Multiplier</f>
        <v>#N/A</v>
      </c>
      <c r="AP167" s="48" t="e">
        <f t="shared" si="25"/>
        <v>#N/A</v>
      </c>
      <c r="AQ167" t="e">
        <f t="shared" si="18"/>
        <v>#N/A</v>
      </c>
      <c r="AR167" s="43">
        <v>11.6666666666666</v>
      </c>
      <c r="AS167">
        <v>150</v>
      </c>
      <c r="AT167">
        <f t="shared" si="26"/>
        <v>150</v>
      </c>
      <c r="AU167">
        <v>198</v>
      </c>
      <c r="AV167" t="s">
        <v>114</v>
      </c>
      <c r="AW167" t="s">
        <v>153</v>
      </c>
      <c r="AX167" t="str">
        <f t="shared" si="19"/>
        <v>FALSE</v>
      </c>
      <c r="AY167" t="b">
        <f t="shared" si="20"/>
        <v>1</v>
      </c>
      <c r="AZ167" t="e">
        <f t="shared" si="21"/>
        <v>#N/A</v>
      </c>
    </row>
    <row r="168" spans="1:52" x14ac:dyDescent="0.25">
      <c r="A168" s="1">
        <v>35378687</v>
      </c>
      <c r="B168" s="1" t="s">
        <v>40</v>
      </c>
      <c r="C168" s="1" t="s">
        <v>41</v>
      </c>
      <c r="D168" s="1" t="s">
        <v>32</v>
      </c>
      <c r="E168" s="1" t="s">
        <v>33</v>
      </c>
      <c r="F168" s="1" t="s">
        <v>34</v>
      </c>
      <c r="G168" s="1" t="s">
        <v>69</v>
      </c>
      <c r="H168" s="1" t="s">
        <v>43</v>
      </c>
      <c r="I168" s="1" t="s">
        <v>122</v>
      </c>
      <c r="J168" s="1" t="s">
        <v>71</v>
      </c>
      <c r="K168" s="1">
        <v>38.829151153564453</v>
      </c>
      <c r="L168" s="1">
        <v>-122.72951507568359</v>
      </c>
      <c r="M168" s="1" t="s">
        <v>46</v>
      </c>
      <c r="N168" s="78"/>
      <c r="O168" s="10">
        <v>328</v>
      </c>
      <c r="P168" s="8">
        <v>0.19982548</v>
      </c>
      <c r="Q168" s="78"/>
      <c r="R168" s="11">
        <v>182</v>
      </c>
      <c r="S168" s="12">
        <v>1.3549301175480531E-2</v>
      </c>
      <c r="T168" s="13" t="s">
        <v>50</v>
      </c>
      <c r="U168" s="14">
        <v>1.2972181715692011</v>
      </c>
      <c r="V168" s="15">
        <v>8.8399621212121211</v>
      </c>
      <c r="W168" s="16">
        <v>0</v>
      </c>
      <c r="X168" s="16">
        <v>0</v>
      </c>
      <c r="Y168" s="16">
        <v>0</v>
      </c>
      <c r="Z168" s="16">
        <v>8.8399621212121211</v>
      </c>
      <c r="AA168" s="16">
        <v>0</v>
      </c>
      <c r="AB168" s="1"/>
      <c r="AC168" s="43" t="e">
        <f>INDEX(WF_Data!$B$2:$B$11172,MATCH('v3 Mitigation Alternatives'!$Q168,WF_Data!$A$2:$A$11172,0))</f>
        <v>#N/A</v>
      </c>
      <c r="AD168" s="43" t="e">
        <f>INDEX(WF_Data!$C$2:$C$11172,MATCH('v3 Mitigation Alternatives'!$Q168,WF_Data!$A$2:$A$11172,0))*11.41</f>
        <v>#N/A</v>
      </c>
      <c r="AE168" s="47" t="e">
        <f t="shared" si="22"/>
        <v>#N/A</v>
      </c>
      <c r="AF168" s="48" t="e">
        <f>$AC168*Cost_Data!$C$3</f>
        <v>#N/A</v>
      </c>
      <c r="AG168" s="48" t="e">
        <f>$AC168*Cost_Data!$C$8/1000</f>
        <v>#N/A</v>
      </c>
      <c r="AH168" s="48" t="e">
        <f>$AC168*Cost_Data!$C$7/1000</f>
        <v>#N/A</v>
      </c>
      <c r="AI168" s="48" t="e">
        <f>-Study_Period*((Cost_Data!$C$7+Cost_Data!$C$8)/1000)*$AC168-$AF168*Generic_Capital_PVRR_Multiplier</f>
        <v>#N/A</v>
      </c>
      <c r="AJ168" s="48" t="e">
        <f t="shared" si="23"/>
        <v>#N/A</v>
      </c>
      <c r="AK168" s="47" t="e">
        <f t="shared" si="24"/>
        <v>#N/A</v>
      </c>
      <c r="AL168" s="48" t="e">
        <f>$AC168*U168*Cost_Data!$B$3</f>
        <v>#N/A</v>
      </c>
      <c r="AM168" s="48" t="e">
        <f>$AC168*U168*Cost_Data!$B$8/1000</f>
        <v>#N/A</v>
      </c>
      <c r="AN168" s="48" t="e">
        <f>$AC168*U168*Cost_Data!$B$7/1000</f>
        <v>#N/A</v>
      </c>
      <c r="AO168" s="48" t="e">
        <f>-Study_Period*((Cost_Data!$B$7+Cost_Data!$B$8)*U168/1000)*$AC168-$AL168*Generic_Capital_PVRR_Multiplier</f>
        <v>#N/A</v>
      </c>
      <c r="AP168" s="48" t="e">
        <f t="shared" si="25"/>
        <v>#N/A</v>
      </c>
      <c r="AQ168" t="e">
        <f t="shared" si="18"/>
        <v>#N/A</v>
      </c>
      <c r="AR168" s="43">
        <v>11.6666666666666</v>
      </c>
      <c r="AS168">
        <v>150</v>
      </c>
      <c r="AT168">
        <f t="shared" si="26"/>
        <v>150</v>
      </c>
      <c r="AU168">
        <v>198</v>
      </c>
      <c r="AV168" t="s">
        <v>114</v>
      </c>
      <c r="AW168" t="s">
        <v>153</v>
      </c>
      <c r="AX168" t="str">
        <f t="shared" si="19"/>
        <v>FALSE</v>
      </c>
      <c r="AY168" t="b">
        <f t="shared" si="20"/>
        <v>1</v>
      </c>
      <c r="AZ168" t="e">
        <f t="shared" si="21"/>
        <v>#N/A</v>
      </c>
    </row>
    <row r="169" spans="1:52" x14ac:dyDescent="0.25">
      <c r="A169" s="1">
        <v>35377437</v>
      </c>
      <c r="B169" s="1" t="s">
        <v>40</v>
      </c>
      <c r="C169" s="1" t="s">
        <v>41</v>
      </c>
      <c r="D169" s="1" t="s">
        <v>32</v>
      </c>
      <c r="E169" s="1" t="s">
        <v>33</v>
      </c>
      <c r="F169" s="1" t="s">
        <v>34</v>
      </c>
      <c r="G169" s="1" t="s">
        <v>69</v>
      </c>
      <c r="H169" s="1" t="s">
        <v>43</v>
      </c>
      <c r="I169" s="1" t="s">
        <v>122</v>
      </c>
      <c r="J169" s="1" t="s">
        <v>71</v>
      </c>
      <c r="K169" s="1">
        <v>38.828994393999999</v>
      </c>
      <c r="L169" s="1">
        <v>-122.729390264</v>
      </c>
      <c r="M169" s="1" t="s">
        <v>46</v>
      </c>
      <c r="N169" s="78"/>
      <c r="O169" s="10">
        <v>328</v>
      </c>
      <c r="P169" s="8">
        <v>0.19982548</v>
      </c>
      <c r="Q169" s="78"/>
      <c r="R169" s="11">
        <v>182</v>
      </c>
      <c r="S169" s="12">
        <v>1.3549301175480531E-2</v>
      </c>
      <c r="T169" s="13" t="s">
        <v>50</v>
      </c>
      <c r="U169" s="14">
        <v>1.2972181715692011</v>
      </c>
      <c r="V169" s="15">
        <v>7.1899621212121216</v>
      </c>
      <c r="W169" s="16">
        <v>0</v>
      </c>
      <c r="X169" s="16">
        <v>0</v>
      </c>
      <c r="Y169" s="16">
        <v>0</v>
      </c>
      <c r="Z169" s="16">
        <v>7.1899621212121216</v>
      </c>
      <c r="AA169" s="16">
        <v>0</v>
      </c>
      <c r="AB169" s="1"/>
      <c r="AC169" s="43" t="e">
        <f>INDEX(WF_Data!$B$2:$B$11172,MATCH('v3 Mitigation Alternatives'!$Q169,WF_Data!$A$2:$A$11172,0))</f>
        <v>#N/A</v>
      </c>
      <c r="AD169" s="43" t="e">
        <f>INDEX(WF_Data!$C$2:$C$11172,MATCH('v3 Mitigation Alternatives'!$Q169,WF_Data!$A$2:$A$11172,0))*11.41</f>
        <v>#N/A</v>
      </c>
      <c r="AE169" s="47" t="e">
        <f t="shared" si="22"/>
        <v>#N/A</v>
      </c>
      <c r="AF169" s="48" t="e">
        <f>$AC169*Cost_Data!$C$3</f>
        <v>#N/A</v>
      </c>
      <c r="AG169" s="48" t="e">
        <f>$AC169*Cost_Data!$C$8/1000</f>
        <v>#N/A</v>
      </c>
      <c r="AH169" s="48" t="e">
        <f>$AC169*Cost_Data!$C$7/1000</f>
        <v>#N/A</v>
      </c>
      <c r="AI169" s="48" t="e">
        <f>-Study_Period*((Cost_Data!$C$7+Cost_Data!$C$8)/1000)*$AC169-$AF169*Generic_Capital_PVRR_Multiplier</f>
        <v>#N/A</v>
      </c>
      <c r="AJ169" s="48" t="e">
        <f t="shared" si="23"/>
        <v>#N/A</v>
      </c>
      <c r="AK169" s="47" t="e">
        <f t="shared" si="24"/>
        <v>#N/A</v>
      </c>
      <c r="AL169" s="48" t="e">
        <f>$AC169*U169*Cost_Data!$B$3</f>
        <v>#N/A</v>
      </c>
      <c r="AM169" s="48" t="e">
        <f>$AC169*U169*Cost_Data!$B$8/1000</f>
        <v>#N/A</v>
      </c>
      <c r="AN169" s="48" t="e">
        <f>$AC169*U169*Cost_Data!$B$7/1000</f>
        <v>#N/A</v>
      </c>
      <c r="AO169" s="48" t="e">
        <f>-Study_Period*((Cost_Data!$B$7+Cost_Data!$B$8)*U169/1000)*$AC169-$AL169*Generic_Capital_PVRR_Multiplier</f>
        <v>#N/A</v>
      </c>
      <c r="AP169" s="48" t="e">
        <f t="shared" si="25"/>
        <v>#N/A</v>
      </c>
      <c r="AQ169" t="e">
        <f t="shared" si="18"/>
        <v>#N/A</v>
      </c>
      <c r="AR169" s="43">
        <v>11.6666666666666</v>
      </c>
      <c r="AS169">
        <v>150</v>
      </c>
      <c r="AT169">
        <f t="shared" si="26"/>
        <v>150</v>
      </c>
      <c r="AU169">
        <v>198</v>
      </c>
      <c r="AV169" t="s">
        <v>114</v>
      </c>
      <c r="AW169" t="s">
        <v>153</v>
      </c>
      <c r="AX169" t="str">
        <f t="shared" si="19"/>
        <v>FALSE</v>
      </c>
      <c r="AY169" t="b">
        <f t="shared" si="20"/>
        <v>1</v>
      </c>
      <c r="AZ169" t="e">
        <f t="shared" si="21"/>
        <v>#N/A</v>
      </c>
    </row>
    <row r="170" spans="1:52" x14ac:dyDescent="0.25">
      <c r="A170" s="1">
        <v>35403556</v>
      </c>
      <c r="B170" s="1" t="s">
        <v>40</v>
      </c>
      <c r="C170" s="1" t="s">
        <v>41</v>
      </c>
      <c r="D170" s="1" t="s">
        <v>32</v>
      </c>
      <c r="E170" s="1" t="s">
        <v>33</v>
      </c>
      <c r="F170" s="1" t="s">
        <v>34</v>
      </c>
      <c r="G170" s="1" t="s">
        <v>47</v>
      </c>
      <c r="H170" s="1" t="s">
        <v>36</v>
      </c>
      <c r="I170" s="1" t="s">
        <v>83</v>
      </c>
      <c r="J170" s="1" t="s">
        <v>84</v>
      </c>
      <c r="K170" s="1">
        <v>38.982622609400003</v>
      </c>
      <c r="L170" s="1">
        <v>-120.87548194210001</v>
      </c>
      <c r="M170" s="1" t="s">
        <v>46</v>
      </c>
      <c r="N170" s="78"/>
      <c r="O170" s="10">
        <v>1865</v>
      </c>
      <c r="P170" s="8">
        <v>1.2496065000000001E-2</v>
      </c>
      <c r="Q170" s="78"/>
      <c r="R170" s="11">
        <v>179</v>
      </c>
      <c r="S170" s="12">
        <v>1.3637312051313077E-2</v>
      </c>
      <c r="T170" s="13" t="s">
        <v>50</v>
      </c>
      <c r="U170" s="14">
        <v>1.1669327149470496</v>
      </c>
      <c r="V170" s="15">
        <v>2.5499999999999998</v>
      </c>
      <c r="W170" s="16">
        <v>0</v>
      </c>
      <c r="X170" s="16">
        <v>0</v>
      </c>
      <c r="Y170" s="16">
        <v>2.5499999999999998</v>
      </c>
      <c r="Z170" s="16">
        <v>0</v>
      </c>
      <c r="AA170" s="16">
        <v>0</v>
      </c>
      <c r="AB170" s="1"/>
      <c r="AC170" s="43" t="e">
        <f>INDEX(WF_Data!$B$2:$B$11172,MATCH('v3 Mitigation Alternatives'!$Q170,WF_Data!$A$2:$A$11172,0))</f>
        <v>#N/A</v>
      </c>
      <c r="AD170" s="43" t="e">
        <f>INDEX(WF_Data!$C$2:$C$11172,MATCH('v3 Mitigation Alternatives'!$Q170,WF_Data!$A$2:$A$11172,0))*11.41</f>
        <v>#N/A</v>
      </c>
      <c r="AE170" s="47" t="e">
        <f t="shared" si="22"/>
        <v>#N/A</v>
      </c>
      <c r="AF170" s="48" t="e">
        <f>$AC170*Cost_Data!$C$3</f>
        <v>#N/A</v>
      </c>
      <c r="AG170" s="48" t="e">
        <f>$AC170*Cost_Data!$C$8/1000</f>
        <v>#N/A</v>
      </c>
      <c r="AH170" s="48" t="e">
        <f>$AC170*Cost_Data!$C$7/1000</f>
        <v>#N/A</v>
      </c>
      <c r="AI170" s="48" t="e">
        <f>-Study_Period*((Cost_Data!$C$7+Cost_Data!$C$8)/1000)*$AC170-$AF170*Generic_Capital_PVRR_Multiplier</f>
        <v>#N/A</v>
      </c>
      <c r="AJ170" s="48" t="e">
        <f t="shared" si="23"/>
        <v>#N/A</v>
      </c>
      <c r="AK170" s="47" t="e">
        <f t="shared" si="24"/>
        <v>#N/A</v>
      </c>
      <c r="AL170" s="48" t="e">
        <f>$AC170*U170*Cost_Data!$B$3</f>
        <v>#N/A</v>
      </c>
      <c r="AM170" s="48" t="e">
        <f>$AC170*U170*Cost_Data!$B$8/1000</f>
        <v>#N/A</v>
      </c>
      <c r="AN170" s="48" t="e">
        <f>$AC170*U170*Cost_Data!$B$7/1000</f>
        <v>#N/A</v>
      </c>
      <c r="AO170" s="48" t="e">
        <f>-Study_Period*((Cost_Data!$B$7+Cost_Data!$B$8)*U170/1000)*$AC170-$AL170*Generic_Capital_PVRR_Multiplier</f>
        <v>#N/A</v>
      </c>
      <c r="AP170" s="48" t="e">
        <f t="shared" si="25"/>
        <v>#N/A</v>
      </c>
      <c r="AQ170" t="e">
        <f t="shared" si="18"/>
        <v>#N/A</v>
      </c>
      <c r="AR170" s="43">
        <v>13.3333333333333</v>
      </c>
      <c r="AS170">
        <v>135</v>
      </c>
      <c r="AT170">
        <f t="shared" si="26"/>
        <v>135</v>
      </c>
      <c r="AU170">
        <v>1</v>
      </c>
      <c r="AV170" t="b">
        <v>1</v>
      </c>
      <c r="AX170" t="str">
        <f t="shared" si="19"/>
        <v>TRUE</v>
      </c>
      <c r="AY170" t="b">
        <f t="shared" si="20"/>
        <v>1</v>
      </c>
      <c r="AZ170" t="e">
        <f t="shared" si="21"/>
        <v>#N/A</v>
      </c>
    </row>
    <row r="171" spans="1:52" x14ac:dyDescent="0.25">
      <c r="A171" s="1">
        <v>35403555</v>
      </c>
      <c r="B171" s="1" t="s">
        <v>40</v>
      </c>
      <c r="C171" s="1" t="s">
        <v>41</v>
      </c>
      <c r="D171" s="1" t="s">
        <v>32</v>
      </c>
      <c r="E171" s="1" t="s">
        <v>33</v>
      </c>
      <c r="F171" s="1" t="s">
        <v>34</v>
      </c>
      <c r="G171" s="1" t="s">
        <v>47</v>
      </c>
      <c r="H171" s="1" t="s">
        <v>36</v>
      </c>
      <c r="I171" s="1" t="s">
        <v>83</v>
      </c>
      <c r="J171" s="1" t="s">
        <v>84</v>
      </c>
      <c r="K171" s="1">
        <v>38.9898163079</v>
      </c>
      <c r="L171" s="1">
        <v>-120.8727904412</v>
      </c>
      <c r="M171" s="1" t="s">
        <v>46</v>
      </c>
      <c r="N171" s="78"/>
      <c r="O171" s="10">
        <v>1865</v>
      </c>
      <c r="P171" s="8">
        <v>1.2496065000000001E-2</v>
      </c>
      <c r="Q171" s="78"/>
      <c r="R171" s="11">
        <v>179</v>
      </c>
      <c r="S171" s="12">
        <v>1.3637312051313077E-2</v>
      </c>
      <c r="T171" s="13" t="s">
        <v>50</v>
      </c>
      <c r="U171" s="14">
        <v>1.1669327149470496</v>
      </c>
      <c r="V171" s="15">
        <v>3.1720000000000002</v>
      </c>
      <c r="W171" s="16">
        <v>0</v>
      </c>
      <c r="X171" s="16">
        <v>0</v>
      </c>
      <c r="Y171" s="16">
        <v>3.1720000000000002</v>
      </c>
      <c r="Z171" s="16">
        <v>0</v>
      </c>
      <c r="AA171" s="16">
        <v>0</v>
      </c>
      <c r="AB171" s="1"/>
      <c r="AC171" s="43" t="e">
        <f>INDEX(WF_Data!$B$2:$B$11172,MATCH('v3 Mitigation Alternatives'!$Q171,WF_Data!$A$2:$A$11172,0))</f>
        <v>#N/A</v>
      </c>
      <c r="AD171" s="43" t="e">
        <f>INDEX(WF_Data!$C$2:$C$11172,MATCH('v3 Mitigation Alternatives'!$Q171,WF_Data!$A$2:$A$11172,0))*11.41</f>
        <v>#N/A</v>
      </c>
      <c r="AE171" s="47" t="e">
        <f t="shared" si="22"/>
        <v>#N/A</v>
      </c>
      <c r="AF171" s="48" t="e">
        <f>$AC171*Cost_Data!$C$3</f>
        <v>#N/A</v>
      </c>
      <c r="AG171" s="48" t="e">
        <f>$AC171*Cost_Data!$C$8/1000</f>
        <v>#N/A</v>
      </c>
      <c r="AH171" s="48" t="e">
        <f>$AC171*Cost_Data!$C$7/1000</f>
        <v>#N/A</v>
      </c>
      <c r="AI171" s="48" t="e">
        <f>-Study_Period*((Cost_Data!$C$7+Cost_Data!$C$8)/1000)*$AC171-$AF171*Generic_Capital_PVRR_Multiplier</f>
        <v>#N/A</v>
      </c>
      <c r="AJ171" s="48" t="e">
        <f t="shared" si="23"/>
        <v>#N/A</v>
      </c>
      <c r="AK171" s="47" t="e">
        <f t="shared" si="24"/>
        <v>#N/A</v>
      </c>
      <c r="AL171" s="48" t="e">
        <f>$AC171*U171*Cost_Data!$B$3</f>
        <v>#N/A</v>
      </c>
      <c r="AM171" s="48" t="e">
        <f>$AC171*U171*Cost_Data!$B$8/1000</f>
        <v>#N/A</v>
      </c>
      <c r="AN171" s="48" t="e">
        <f>$AC171*U171*Cost_Data!$B$7/1000</f>
        <v>#N/A</v>
      </c>
      <c r="AO171" s="48" t="e">
        <f>-Study_Period*((Cost_Data!$B$7+Cost_Data!$B$8)*U171/1000)*$AC171-$AL171*Generic_Capital_PVRR_Multiplier</f>
        <v>#N/A</v>
      </c>
      <c r="AP171" s="48" t="e">
        <f t="shared" si="25"/>
        <v>#N/A</v>
      </c>
      <c r="AQ171" t="e">
        <f t="shared" si="18"/>
        <v>#N/A</v>
      </c>
      <c r="AR171" s="43">
        <v>13.3333333333333</v>
      </c>
      <c r="AS171">
        <v>135</v>
      </c>
      <c r="AT171">
        <f t="shared" si="26"/>
        <v>135</v>
      </c>
      <c r="AU171">
        <v>1</v>
      </c>
      <c r="AV171" t="b">
        <v>1</v>
      </c>
      <c r="AX171" t="str">
        <f t="shared" si="19"/>
        <v>TRUE</v>
      </c>
      <c r="AY171" t="b">
        <f t="shared" si="20"/>
        <v>1</v>
      </c>
      <c r="AZ171" t="e">
        <f t="shared" si="21"/>
        <v>#N/A</v>
      </c>
    </row>
    <row r="172" spans="1:52" x14ac:dyDescent="0.25">
      <c r="A172" s="1">
        <v>35399836</v>
      </c>
      <c r="B172" s="1" t="s">
        <v>40</v>
      </c>
      <c r="C172" s="1" t="s">
        <v>41</v>
      </c>
      <c r="D172" s="1" t="s">
        <v>32</v>
      </c>
      <c r="E172" s="1" t="s">
        <v>33</v>
      </c>
      <c r="F172" s="1" t="s">
        <v>34</v>
      </c>
      <c r="G172" s="1" t="s">
        <v>47</v>
      </c>
      <c r="H172" s="1" t="s">
        <v>36</v>
      </c>
      <c r="I172" s="1" t="s">
        <v>85</v>
      </c>
      <c r="J172" s="1" t="s">
        <v>84</v>
      </c>
      <c r="K172" s="1">
        <v>38.976772467799996</v>
      </c>
      <c r="L172" s="1">
        <v>-121.1313227661</v>
      </c>
      <c r="M172" s="1" t="s">
        <v>46</v>
      </c>
      <c r="N172" s="78"/>
      <c r="O172" s="10">
        <v>1865</v>
      </c>
      <c r="P172" s="8">
        <v>1.2496065000000001E-2</v>
      </c>
      <c r="Q172" s="78"/>
      <c r="R172" s="11">
        <v>179</v>
      </c>
      <c r="S172" s="12">
        <v>1.3637312051313077E-2</v>
      </c>
      <c r="T172" s="13" t="s">
        <v>50</v>
      </c>
      <c r="U172" s="14">
        <v>1.1669327149470496</v>
      </c>
      <c r="V172" s="15">
        <v>5.3869999999999996</v>
      </c>
      <c r="W172" s="16">
        <v>0</v>
      </c>
      <c r="X172" s="16">
        <v>0</v>
      </c>
      <c r="Y172" s="16">
        <v>0</v>
      </c>
      <c r="Z172" s="16">
        <v>0</v>
      </c>
      <c r="AA172" s="16">
        <v>5.3869999999999996</v>
      </c>
      <c r="AB172" s="1"/>
      <c r="AC172" s="43" t="e">
        <f>INDEX(WF_Data!$B$2:$B$11172,MATCH('v3 Mitigation Alternatives'!$Q172,WF_Data!$A$2:$A$11172,0))</f>
        <v>#N/A</v>
      </c>
      <c r="AD172" s="43" t="e">
        <f>INDEX(WF_Data!$C$2:$C$11172,MATCH('v3 Mitigation Alternatives'!$Q172,WF_Data!$A$2:$A$11172,0))*11.41</f>
        <v>#N/A</v>
      </c>
      <c r="AE172" s="47" t="e">
        <f t="shared" si="22"/>
        <v>#N/A</v>
      </c>
      <c r="AF172" s="48" t="e">
        <f>$AC172*Cost_Data!$C$3</f>
        <v>#N/A</v>
      </c>
      <c r="AG172" s="48" t="e">
        <f>$AC172*Cost_Data!$C$8/1000</f>
        <v>#N/A</v>
      </c>
      <c r="AH172" s="48" t="e">
        <f>$AC172*Cost_Data!$C$7/1000</f>
        <v>#N/A</v>
      </c>
      <c r="AI172" s="48" t="e">
        <f>-Study_Period*((Cost_Data!$C$7+Cost_Data!$C$8)/1000)*$AC172-$AF172*Generic_Capital_PVRR_Multiplier</f>
        <v>#N/A</v>
      </c>
      <c r="AJ172" s="48" t="e">
        <f t="shared" si="23"/>
        <v>#N/A</v>
      </c>
      <c r="AK172" s="47" t="e">
        <f t="shared" si="24"/>
        <v>#N/A</v>
      </c>
      <c r="AL172" s="48" t="e">
        <f>$AC172*U172*Cost_Data!$B$3</f>
        <v>#N/A</v>
      </c>
      <c r="AM172" s="48" t="e">
        <f>$AC172*U172*Cost_Data!$B$8/1000</f>
        <v>#N/A</v>
      </c>
      <c r="AN172" s="48" t="e">
        <f>$AC172*U172*Cost_Data!$B$7/1000</f>
        <v>#N/A</v>
      </c>
      <c r="AO172" s="48" t="e">
        <f>-Study_Period*((Cost_Data!$B$7+Cost_Data!$B$8)*U172/1000)*$AC172-$AL172*Generic_Capital_PVRR_Multiplier</f>
        <v>#N/A</v>
      </c>
      <c r="AP172" s="48" t="e">
        <f t="shared" si="25"/>
        <v>#N/A</v>
      </c>
      <c r="AQ172" t="e">
        <f t="shared" si="18"/>
        <v>#N/A</v>
      </c>
      <c r="AR172" s="43">
        <v>13.3333333333333</v>
      </c>
      <c r="AS172">
        <v>135</v>
      </c>
      <c r="AT172">
        <f t="shared" si="26"/>
        <v>135</v>
      </c>
      <c r="AU172">
        <v>1</v>
      </c>
      <c r="AV172" t="b">
        <v>1</v>
      </c>
      <c r="AX172" t="str">
        <f t="shared" si="19"/>
        <v>TRUE</v>
      </c>
      <c r="AY172" t="b">
        <f t="shared" si="20"/>
        <v>1</v>
      </c>
      <c r="AZ172" t="e">
        <f t="shared" si="21"/>
        <v>#N/A</v>
      </c>
    </row>
    <row r="173" spans="1:52" x14ac:dyDescent="0.25">
      <c r="A173" s="1">
        <v>35399835</v>
      </c>
      <c r="B173" s="1" t="s">
        <v>40</v>
      </c>
      <c r="C173" s="1" t="s">
        <v>41</v>
      </c>
      <c r="D173" s="1" t="s">
        <v>32</v>
      </c>
      <c r="E173" s="1" t="s">
        <v>33</v>
      </c>
      <c r="F173" s="1" t="s">
        <v>34</v>
      </c>
      <c r="G173" s="1" t="s">
        <v>47</v>
      </c>
      <c r="H173" s="1" t="s">
        <v>36</v>
      </c>
      <c r="I173" s="1" t="s">
        <v>83</v>
      </c>
      <c r="J173" s="1" t="s">
        <v>84</v>
      </c>
      <c r="K173" s="1">
        <v>38.999746801199997</v>
      </c>
      <c r="L173" s="1">
        <v>-120.8544774428</v>
      </c>
      <c r="M173" s="1" t="s">
        <v>46</v>
      </c>
      <c r="N173" s="78"/>
      <c r="O173" s="10">
        <v>1865</v>
      </c>
      <c r="P173" s="8">
        <v>1.2496065000000001E-2</v>
      </c>
      <c r="Q173" s="78"/>
      <c r="R173" s="11">
        <v>179</v>
      </c>
      <c r="S173" s="12">
        <v>1.3637312051313077E-2</v>
      </c>
      <c r="T173" s="13" t="s">
        <v>50</v>
      </c>
      <c r="U173" s="14">
        <v>1.1669327149470496</v>
      </c>
      <c r="V173" s="15">
        <v>2.3420000000000001</v>
      </c>
      <c r="W173" s="16">
        <v>0</v>
      </c>
      <c r="X173" s="16">
        <v>0</v>
      </c>
      <c r="Y173" s="16">
        <v>0</v>
      </c>
      <c r="Z173" s="16">
        <v>0</v>
      </c>
      <c r="AA173" s="16">
        <v>2.3420000000000001</v>
      </c>
      <c r="AB173" s="1"/>
      <c r="AC173" s="43" t="e">
        <f>INDEX(WF_Data!$B$2:$B$11172,MATCH('v3 Mitigation Alternatives'!$Q173,WF_Data!$A$2:$A$11172,0))</f>
        <v>#N/A</v>
      </c>
      <c r="AD173" s="43" t="e">
        <f>INDEX(WF_Data!$C$2:$C$11172,MATCH('v3 Mitigation Alternatives'!$Q173,WF_Data!$A$2:$A$11172,0))*11.41</f>
        <v>#N/A</v>
      </c>
      <c r="AE173" s="47" t="e">
        <f t="shared" si="22"/>
        <v>#N/A</v>
      </c>
      <c r="AF173" s="48" t="e">
        <f>$AC173*Cost_Data!$C$3</f>
        <v>#N/A</v>
      </c>
      <c r="AG173" s="48" t="e">
        <f>$AC173*Cost_Data!$C$8/1000</f>
        <v>#N/A</v>
      </c>
      <c r="AH173" s="48" t="e">
        <f>$AC173*Cost_Data!$C$7/1000</f>
        <v>#N/A</v>
      </c>
      <c r="AI173" s="48" t="e">
        <f>-Study_Period*((Cost_Data!$C$7+Cost_Data!$C$8)/1000)*$AC173-$AF173*Generic_Capital_PVRR_Multiplier</f>
        <v>#N/A</v>
      </c>
      <c r="AJ173" s="48" t="e">
        <f t="shared" si="23"/>
        <v>#N/A</v>
      </c>
      <c r="AK173" s="47" t="e">
        <f t="shared" si="24"/>
        <v>#N/A</v>
      </c>
      <c r="AL173" s="48" t="e">
        <f>$AC173*U173*Cost_Data!$B$3</f>
        <v>#N/A</v>
      </c>
      <c r="AM173" s="48" t="e">
        <f>$AC173*U173*Cost_Data!$B$8/1000</f>
        <v>#N/A</v>
      </c>
      <c r="AN173" s="48" t="e">
        <f>$AC173*U173*Cost_Data!$B$7/1000</f>
        <v>#N/A</v>
      </c>
      <c r="AO173" s="48" t="e">
        <f>-Study_Period*((Cost_Data!$B$7+Cost_Data!$B$8)*U173/1000)*$AC173-$AL173*Generic_Capital_PVRR_Multiplier</f>
        <v>#N/A</v>
      </c>
      <c r="AP173" s="48" t="e">
        <f t="shared" si="25"/>
        <v>#N/A</v>
      </c>
      <c r="AQ173" t="e">
        <f t="shared" si="18"/>
        <v>#N/A</v>
      </c>
      <c r="AR173" s="43">
        <v>13.3333333333333</v>
      </c>
      <c r="AS173">
        <v>135</v>
      </c>
      <c r="AT173">
        <f t="shared" si="26"/>
        <v>135</v>
      </c>
      <c r="AU173">
        <v>1</v>
      </c>
      <c r="AV173" t="b">
        <v>1</v>
      </c>
      <c r="AX173" t="str">
        <f t="shared" si="19"/>
        <v>TRUE</v>
      </c>
      <c r="AY173" t="b">
        <f t="shared" si="20"/>
        <v>1</v>
      </c>
      <c r="AZ173" t="e">
        <f t="shared" si="21"/>
        <v>#N/A</v>
      </c>
    </row>
    <row r="174" spans="1:52" x14ac:dyDescent="0.25">
      <c r="A174" s="1">
        <v>35399834</v>
      </c>
      <c r="B174" s="1" t="s">
        <v>40</v>
      </c>
      <c r="C174" s="1" t="s">
        <v>41</v>
      </c>
      <c r="D174" s="1" t="s">
        <v>32</v>
      </c>
      <c r="E174" s="1" t="s">
        <v>33</v>
      </c>
      <c r="F174" s="1" t="s">
        <v>34</v>
      </c>
      <c r="G174" s="1" t="s">
        <v>47</v>
      </c>
      <c r="H174" s="1" t="s">
        <v>36</v>
      </c>
      <c r="I174" s="1" t="s">
        <v>83</v>
      </c>
      <c r="J174" s="1" t="s">
        <v>84</v>
      </c>
      <c r="K174" s="1">
        <v>39.009979899299999</v>
      </c>
      <c r="L174" s="1">
        <v>-120.8464857431</v>
      </c>
      <c r="M174" s="1" t="s">
        <v>46</v>
      </c>
      <c r="N174" s="78"/>
      <c r="O174" s="10">
        <v>1865</v>
      </c>
      <c r="P174" s="8">
        <v>1.2496065000000001E-2</v>
      </c>
      <c r="Q174" s="78"/>
      <c r="R174" s="11">
        <v>179</v>
      </c>
      <c r="S174" s="12">
        <v>1.3637312051313077E-2</v>
      </c>
      <c r="T174" s="13" t="s">
        <v>50</v>
      </c>
      <c r="U174" s="14">
        <v>1.1669327149470496</v>
      </c>
      <c r="V174" s="15">
        <v>3.9520000000000004</v>
      </c>
      <c r="W174" s="16">
        <v>0</v>
      </c>
      <c r="X174" s="16">
        <v>0</v>
      </c>
      <c r="Y174" s="16">
        <v>3.9520000000000004</v>
      </c>
      <c r="Z174" s="16">
        <v>0</v>
      </c>
      <c r="AA174" s="16">
        <v>0</v>
      </c>
      <c r="AB174" s="1"/>
      <c r="AC174" s="43" t="e">
        <f>INDEX(WF_Data!$B$2:$B$11172,MATCH('v3 Mitigation Alternatives'!$Q174,WF_Data!$A$2:$A$11172,0))</f>
        <v>#N/A</v>
      </c>
      <c r="AD174" s="43" t="e">
        <f>INDEX(WF_Data!$C$2:$C$11172,MATCH('v3 Mitigation Alternatives'!$Q174,WF_Data!$A$2:$A$11172,0))*11.41</f>
        <v>#N/A</v>
      </c>
      <c r="AE174" s="47" t="e">
        <f t="shared" si="22"/>
        <v>#N/A</v>
      </c>
      <c r="AF174" s="48" t="e">
        <f>$AC174*Cost_Data!$C$3</f>
        <v>#N/A</v>
      </c>
      <c r="AG174" s="48" t="e">
        <f>$AC174*Cost_Data!$C$8/1000</f>
        <v>#N/A</v>
      </c>
      <c r="AH174" s="48" t="e">
        <f>$AC174*Cost_Data!$C$7/1000</f>
        <v>#N/A</v>
      </c>
      <c r="AI174" s="48" t="e">
        <f>-Study_Period*((Cost_Data!$C$7+Cost_Data!$C$8)/1000)*$AC174-$AF174*Generic_Capital_PVRR_Multiplier</f>
        <v>#N/A</v>
      </c>
      <c r="AJ174" s="48" t="e">
        <f t="shared" si="23"/>
        <v>#N/A</v>
      </c>
      <c r="AK174" s="47" t="e">
        <f t="shared" si="24"/>
        <v>#N/A</v>
      </c>
      <c r="AL174" s="48" t="e">
        <f>$AC174*U174*Cost_Data!$B$3</f>
        <v>#N/A</v>
      </c>
      <c r="AM174" s="48" t="e">
        <f>$AC174*U174*Cost_Data!$B$8/1000</f>
        <v>#N/A</v>
      </c>
      <c r="AN174" s="48" t="e">
        <f>$AC174*U174*Cost_Data!$B$7/1000</f>
        <v>#N/A</v>
      </c>
      <c r="AO174" s="48" t="e">
        <f>-Study_Period*((Cost_Data!$B$7+Cost_Data!$B$8)*U174/1000)*$AC174-$AL174*Generic_Capital_PVRR_Multiplier</f>
        <v>#N/A</v>
      </c>
      <c r="AP174" s="48" t="e">
        <f t="shared" si="25"/>
        <v>#N/A</v>
      </c>
      <c r="AQ174" t="e">
        <f t="shared" si="18"/>
        <v>#N/A</v>
      </c>
      <c r="AR174" s="43">
        <v>13.3333333333333</v>
      </c>
      <c r="AS174">
        <v>135</v>
      </c>
      <c r="AT174">
        <f t="shared" si="26"/>
        <v>135</v>
      </c>
      <c r="AU174">
        <v>1</v>
      </c>
      <c r="AV174" t="b">
        <v>1</v>
      </c>
      <c r="AX174" t="str">
        <f t="shared" si="19"/>
        <v>TRUE</v>
      </c>
      <c r="AY174" t="b">
        <f t="shared" si="20"/>
        <v>1</v>
      </c>
      <c r="AZ174" t="e">
        <f t="shared" si="21"/>
        <v>#N/A</v>
      </c>
    </row>
    <row r="175" spans="1:52" x14ac:dyDescent="0.25">
      <c r="A175" s="1">
        <v>35373526</v>
      </c>
      <c r="B175" s="1" t="s">
        <v>40</v>
      </c>
      <c r="C175" s="1" t="s">
        <v>41</v>
      </c>
      <c r="D175" s="1" t="s">
        <v>32</v>
      </c>
      <c r="E175" s="1" t="s">
        <v>33</v>
      </c>
      <c r="F175" s="1" t="s">
        <v>34</v>
      </c>
      <c r="G175" s="1" t="s">
        <v>47</v>
      </c>
      <c r="H175" s="1" t="s">
        <v>36</v>
      </c>
      <c r="I175" s="1" t="s">
        <v>83</v>
      </c>
      <c r="J175" s="1" t="s">
        <v>84</v>
      </c>
      <c r="K175" s="1">
        <v>38.982842609999999</v>
      </c>
      <c r="L175" s="1">
        <v>-120.882389139</v>
      </c>
      <c r="M175" s="1" t="s">
        <v>46</v>
      </c>
      <c r="N175" s="78"/>
      <c r="O175" s="10">
        <v>1865</v>
      </c>
      <c r="P175" s="8">
        <v>1.2496065000000001E-2</v>
      </c>
      <c r="Q175" s="78"/>
      <c r="R175" s="11">
        <v>179</v>
      </c>
      <c r="S175" s="12">
        <v>1.3637312051313077E-2</v>
      </c>
      <c r="T175" s="13" t="s">
        <v>50</v>
      </c>
      <c r="U175" s="14">
        <v>1.1669327149470496</v>
      </c>
      <c r="V175" s="15">
        <v>2.7850000000000001</v>
      </c>
      <c r="W175" s="16">
        <v>0</v>
      </c>
      <c r="X175" s="16">
        <v>0</v>
      </c>
      <c r="Y175" s="16">
        <v>2.7850000000000001</v>
      </c>
      <c r="Z175" s="16">
        <v>0</v>
      </c>
      <c r="AA175" s="16">
        <v>0</v>
      </c>
      <c r="AB175" s="1"/>
      <c r="AC175" s="43" t="e">
        <f>INDEX(WF_Data!$B$2:$B$11172,MATCH('v3 Mitigation Alternatives'!$Q175,WF_Data!$A$2:$A$11172,0))</f>
        <v>#N/A</v>
      </c>
      <c r="AD175" s="43" t="e">
        <f>INDEX(WF_Data!$C$2:$C$11172,MATCH('v3 Mitigation Alternatives'!$Q175,WF_Data!$A$2:$A$11172,0))*11.41</f>
        <v>#N/A</v>
      </c>
      <c r="AE175" s="47" t="e">
        <f t="shared" si="22"/>
        <v>#N/A</v>
      </c>
      <c r="AF175" s="48" t="e">
        <f>$AC175*Cost_Data!$C$3</f>
        <v>#N/A</v>
      </c>
      <c r="AG175" s="48" t="e">
        <f>$AC175*Cost_Data!$C$8/1000</f>
        <v>#N/A</v>
      </c>
      <c r="AH175" s="48" t="e">
        <f>$AC175*Cost_Data!$C$7/1000</f>
        <v>#N/A</v>
      </c>
      <c r="AI175" s="48" t="e">
        <f>-Study_Period*((Cost_Data!$C$7+Cost_Data!$C$8)/1000)*$AC175-$AF175*Generic_Capital_PVRR_Multiplier</f>
        <v>#N/A</v>
      </c>
      <c r="AJ175" s="48" t="e">
        <f t="shared" si="23"/>
        <v>#N/A</v>
      </c>
      <c r="AK175" s="47" t="e">
        <f t="shared" si="24"/>
        <v>#N/A</v>
      </c>
      <c r="AL175" s="48" t="e">
        <f>$AC175*U175*Cost_Data!$B$3</f>
        <v>#N/A</v>
      </c>
      <c r="AM175" s="48" t="e">
        <f>$AC175*U175*Cost_Data!$B$8/1000</f>
        <v>#N/A</v>
      </c>
      <c r="AN175" s="48" t="e">
        <f>$AC175*U175*Cost_Data!$B$7/1000</f>
        <v>#N/A</v>
      </c>
      <c r="AO175" s="48" t="e">
        <f>-Study_Period*((Cost_Data!$B$7+Cost_Data!$B$8)*U175/1000)*$AC175-$AL175*Generic_Capital_PVRR_Multiplier</f>
        <v>#N/A</v>
      </c>
      <c r="AP175" s="48" t="e">
        <f t="shared" si="25"/>
        <v>#N/A</v>
      </c>
      <c r="AQ175" t="e">
        <f t="shared" si="18"/>
        <v>#N/A</v>
      </c>
      <c r="AR175" s="43">
        <v>13.3333333333333</v>
      </c>
      <c r="AS175">
        <v>135</v>
      </c>
      <c r="AT175">
        <f t="shared" si="26"/>
        <v>135</v>
      </c>
      <c r="AU175">
        <v>1</v>
      </c>
      <c r="AV175" t="b">
        <v>1</v>
      </c>
      <c r="AX175" t="str">
        <f t="shared" si="19"/>
        <v>TRUE</v>
      </c>
      <c r="AY175" t="b">
        <f t="shared" si="20"/>
        <v>1</v>
      </c>
      <c r="AZ175" t="e">
        <f t="shared" si="21"/>
        <v>#N/A</v>
      </c>
    </row>
    <row r="176" spans="1:52" x14ac:dyDescent="0.25">
      <c r="A176" s="1">
        <v>35373525</v>
      </c>
      <c r="B176" s="1" t="s">
        <v>40</v>
      </c>
      <c r="C176" s="1" t="s">
        <v>41</v>
      </c>
      <c r="D176" s="1" t="s">
        <v>32</v>
      </c>
      <c r="E176" s="1" t="s">
        <v>33</v>
      </c>
      <c r="F176" s="1" t="s">
        <v>34</v>
      </c>
      <c r="G176" s="1" t="s">
        <v>47</v>
      </c>
      <c r="H176" s="1" t="s">
        <v>36</v>
      </c>
      <c r="I176" s="1" t="s">
        <v>83</v>
      </c>
      <c r="J176" s="1" t="s">
        <v>84</v>
      </c>
      <c r="K176" s="1">
        <v>39.006520300600002</v>
      </c>
      <c r="L176" s="1">
        <v>-120.8530442423</v>
      </c>
      <c r="M176" s="1" t="s">
        <v>46</v>
      </c>
      <c r="N176" s="78"/>
      <c r="O176" s="10">
        <v>1865</v>
      </c>
      <c r="P176" s="8">
        <v>1.2496065000000001E-2</v>
      </c>
      <c r="Q176" s="78"/>
      <c r="R176" s="11">
        <v>179</v>
      </c>
      <c r="S176" s="12">
        <v>1.3637312051313077E-2</v>
      </c>
      <c r="T176" s="13" t="s">
        <v>50</v>
      </c>
      <c r="U176" s="14">
        <v>1.1669327149470496</v>
      </c>
      <c r="V176" s="15">
        <v>2.84</v>
      </c>
      <c r="W176" s="16">
        <v>0</v>
      </c>
      <c r="X176" s="16">
        <v>0</v>
      </c>
      <c r="Y176" s="16">
        <v>0</v>
      </c>
      <c r="Z176" s="16">
        <v>0</v>
      </c>
      <c r="AA176" s="16">
        <v>2.84</v>
      </c>
      <c r="AB176" s="1"/>
      <c r="AC176" s="43" t="e">
        <f>INDEX(WF_Data!$B$2:$B$11172,MATCH('v3 Mitigation Alternatives'!$Q176,WF_Data!$A$2:$A$11172,0))</f>
        <v>#N/A</v>
      </c>
      <c r="AD176" s="43" t="e">
        <f>INDEX(WF_Data!$C$2:$C$11172,MATCH('v3 Mitigation Alternatives'!$Q176,WF_Data!$A$2:$A$11172,0))*11.41</f>
        <v>#N/A</v>
      </c>
      <c r="AE176" s="47" t="e">
        <f t="shared" si="22"/>
        <v>#N/A</v>
      </c>
      <c r="AF176" s="48" t="e">
        <f>$AC176*Cost_Data!$C$3</f>
        <v>#N/A</v>
      </c>
      <c r="AG176" s="48" t="e">
        <f>$AC176*Cost_Data!$C$8/1000</f>
        <v>#N/A</v>
      </c>
      <c r="AH176" s="48" t="e">
        <f>$AC176*Cost_Data!$C$7/1000</f>
        <v>#N/A</v>
      </c>
      <c r="AI176" s="48" t="e">
        <f>-Study_Period*((Cost_Data!$C$7+Cost_Data!$C$8)/1000)*$AC176-$AF176*Generic_Capital_PVRR_Multiplier</f>
        <v>#N/A</v>
      </c>
      <c r="AJ176" s="48" t="e">
        <f t="shared" si="23"/>
        <v>#N/A</v>
      </c>
      <c r="AK176" s="47" t="e">
        <f t="shared" si="24"/>
        <v>#N/A</v>
      </c>
      <c r="AL176" s="48" t="e">
        <f>$AC176*U176*Cost_Data!$B$3</f>
        <v>#N/A</v>
      </c>
      <c r="AM176" s="48" t="e">
        <f>$AC176*U176*Cost_Data!$B$8/1000</f>
        <v>#N/A</v>
      </c>
      <c r="AN176" s="48" t="e">
        <f>$AC176*U176*Cost_Data!$B$7/1000</f>
        <v>#N/A</v>
      </c>
      <c r="AO176" s="48" t="e">
        <f>-Study_Period*((Cost_Data!$B$7+Cost_Data!$B$8)*U176/1000)*$AC176-$AL176*Generic_Capital_PVRR_Multiplier</f>
        <v>#N/A</v>
      </c>
      <c r="AP176" s="48" t="e">
        <f t="shared" si="25"/>
        <v>#N/A</v>
      </c>
      <c r="AQ176" t="e">
        <f t="shared" si="18"/>
        <v>#N/A</v>
      </c>
      <c r="AR176" s="43">
        <v>13.3333333333333</v>
      </c>
      <c r="AS176">
        <v>135</v>
      </c>
      <c r="AT176">
        <f t="shared" si="26"/>
        <v>135</v>
      </c>
      <c r="AU176">
        <v>1</v>
      </c>
      <c r="AV176" t="b">
        <v>1</v>
      </c>
      <c r="AX176" t="str">
        <f t="shared" si="19"/>
        <v>TRUE</v>
      </c>
      <c r="AY176" t="b">
        <f t="shared" si="20"/>
        <v>1</v>
      </c>
      <c r="AZ176" t="e">
        <f t="shared" si="21"/>
        <v>#N/A</v>
      </c>
    </row>
    <row r="177" spans="1:52" x14ac:dyDescent="0.25">
      <c r="A177" s="1">
        <v>35367476</v>
      </c>
      <c r="B177" s="1" t="s">
        <v>40</v>
      </c>
      <c r="C177" s="1" t="s">
        <v>41</v>
      </c>
      <c r="D177" s="1" t="s">
        <v>32</v>
      </c>
      <c r="E177" s="1" t="s">
        <v>33</v>
      </c>
      <c r="F177" s="1" t="s">
        <v>34</v>
      </c>
      <c r="G177" s="1" t="s">
        <v>47</v>
      </c>
      <c r="H177" s="1" t="s">
        <v>36</v>
      </c>
      <c r="I177" s="1" t="s">
        <v>83</v>
      </c>
      <c r="J177" s="1" t="s">
        <v>84</v>
      </c>
      <c r="K177" s="1">
        <v>39.0163172958</v>
      </c>
      <c r="L177" s="1">
        <v>-120.8350175435</v>
      </c>
      <c r="M177" s="1" t="s">
        <v>46</v>
      </c>
      <c r="N177" s="78"/>
      <c r="O177" s="10">
        <v>1865</v>
      </c>
      <c r="P177" s="8">
        <v>1.2496065000000001E-2</v>
      </c>
      <c r="Q177" s="78"/>
      <c r="R177" s="11">
        <v>179</v>
      </c>
      <c r="S177" s="12">
        <v>1.3637312051313077E-2</v>
      </c>
      <c r="T177" s="13" t="s">
        <v>50</v>
      </c>
      <c r="U177" s="14">
        <v>1.1669327149470496</v>
      </c>
      <c r="V177" s="15">
        <v>4.5199999999999996</v>
      </c>
      <c r="W177" s="16">
        <v>0</v>
      </c>
      <c r="X177" s="16">
        <v>0</v>
      </c>
      <c r="Y177" s="16">
        <v>4.5199999999999996</v>
      </c>
      <c r="Z177" s="16">
        <v>0</v>
      </c>
      <c r="AA177" s="16">
        <v>0</v>
      </c>
      <c r="AB177" s="1"/>
      <c r="AC177" s="43" t="e">
        <f>INDEX(WF_Data!$B$2:$B$11172,MATCH('v3 Mitigation Alternatives'!$Q177,WF_Data!$A$2:$A$11172,0))</f>
        <v>#N/A</v>
      </c>
      <c r="AD177" s="43" t="e">
        <f>INDEX(WF_Data!$C$2:$C$11172,MATCH('v3 Mitigation Alternatives'!$Q177,WF_Data!$A$2:$A$11172,0))*11.41</f>
        <v>#N/A</v>
      </c>
      <c r="AE177" s="47" t="e">
        <f t="shared" si="22"/>
        <v>#N/A</v>
      </c>
      <c r="AF177" s="48" t="e">
        <f>$AC177*Cost_Data!$C$3</f>
        <v>#N/A</v>
      </c>
      <c r="AG177" s="48" t="e">
        <f>$AC177*Cost_Data!$C$8/1000</f>
        <v>#N/A</v>
      </c>
      <c r="AH177" s="48" t="e">
        <f>$AC177*Cost_Data!$C$7/1000</f>
        <v>#N/A</v>
      </c>
      <c r="AI177" s="48" t="e">
        <f>-Study_Period*((Cost_Data!$C$7+Cost_Data!$C$8)/1000)*$AC177-$AF177*Generic_Capital_PVRR_Multiplier</f>
        <v>#N/A</v>
      </c>
      <c r="AJ177" s="48" t="e">
        <f t="shared" si="23"/>
        <v>#N/A</v>
      </c>
      <c r="AK177" s="47" t="e">
        <f t="shared" si="24"/>
        <v>#N/A</v>
      </c>
      <c r="AL177" s="48" t="e">
        <f>$AC177*U177*Cost_Data!$B$3</f>
        <v>#N/A</v>
      </c>
      <c r="AM177" s="48" t="e">
        <f>$AC177*U177*Cost_Data!$B$8/1000</f>
        <v>#N/A</v>
      </c>
      <c r="AN177" s="48" t="e">
        <f>$AC177*U177*Cost_Data!$B$7/1000</f>
        <v>#N/A</v>
      </c>
      <c r="AO177" s="48" t="e">
        <f>-Study_Period*((Cost_Data!$B$7+Cost_Data!$B$8)*U177/1000)*$AC177-$AL177*Generic_Capital_PVRR_Multiplier</f>
        <v>#N/A</v>
      </c>
      <c r="AP177" s="48" t="e">
        <f t="shared" si="25"/>
        <v>#N/A</v>
      </c>
      <c r="AQ177" t="e">
        <f t="shared" si="18"/>
        <v>#N/A</v>
      </c>
      <c r="AR177" s="43">
        <v>13.3333333333333</v>
      </c>
      <c r="AS177">
        <v>135</v>
      </c>
      <c r="AT177">
        <f t="shared" si="26"/>
        <v>135</v>
      </c>
      <c r="AU177">
        <v>1</v>
      </c>
      <c r="AV177" t="b">
        <v>1</v>
      </c>
      <c r="AX177" t="str">
        <f t="shared" si="19"/>
        <v>TRUE</v>
      </c>
      <c r="AY177" t="b">
        <f t="shared" si="20"/>
        <v>1</v>
      </c>
      <c r="AZ177" t="e">
        <f t="shared" si="21"/>
        <v>#N/A</v>
      </c>
    </row>
    <row r="178" spans="1:52" x14ac:dyDescent="0.25">
      <c r="A178" s="1">
        <v>35382858</v>
      </c>
      <c r="B178" s="1" t="s">
        <v>40</v>
      </c>
      <c r="C178" s="1" t="s">
        <v>41</v>
      </c>
      <c r="D178" s="1" t="s">
        <v>32</v>
      </c>
      <c r="E178" s="1" t="s">
        <v>33</v>
      </c>
      <c r="F178" s="1" t="s">
        <v>34</v>
      </c>
      <c r="G178" s="1" t="s">
        <v>57</v>
      </c>
      <c r="H178" s="1" t="s">
        <v>58</v>
      </c>
      <c r="I178" s="1" t="s">
        <v>59</v>
      </c>
      <c r="J178" s="1" t="s">
        <v>60</v>
      </c>
      <c r="K178" s="1">
        <v>36.269755373199999</v>
      </c>
      <c r="L178" s="1">
        <v>-121.44236756390001</v>
      </c>
      <c r="M178" s="1" t="s">
        <v>46</v>
      </c>
      <c r="N178" s="78"/>
      <c r="O178" s="17">
        <v>1509</v>
      </c>
      <c r="P178" s="8">
        <v>2.7281423999999999E-2</v>
      </c>
      <c r="Q178" s="78"/>
      <c r="R178" s="11">
        <v>178</v>
      </c>
      <c r="S178" s="12">
        <v>1.3726126079778155E-2</v>
      </c>
      <c r="T178" s="13" t="s">
        <v>39</v>
      </c>
      <c r="U178" s="14">
        <v>1.1341018356231483</v>
      </c>
      <c r="V178" s="15">
        <v>7.9700757575757573</v>
      </c>
      <c r="W178" s="16">
        <v>0</v>
      </c>
      <c r="X178" s="16">
        <v>0</v>
      </c>
      <c r="Y178" s="16">
        <v>7.9700757575757573</v>
      </c>
      <c r="Z178" s="16">
        <v>0</v>
      </c>
      <c r="AA178" s="16">
        <v>0</v>
      </c>
      <c r="AB178" s="1"/>
      <c r="AC178" s="43" t="e">
        <f>INDEX(WF_Data!$B$2:$B$11172,MATCH('v3 Mitigation Alternatives'!$Q178,WF_Data!$A$2:$A$11172,0))</f>
        <v>#N/A</v>
      </c>
      <c r="AD178" s="43" t="e">
        <f>INDEX(WF_Data!$C$2:$C$11172,MATCH('v3 Mitigation Alternatives'!$Q178,WF_Data!$A$2:$A$11172,0))*11.41</f>
        <v>#N/A</v>
      </c>
      <c r="AE178" s="47" t="e">
        <f t="shared" si="22"/>
        <v>#N/A</v>
      </c>
      <c r="AF178" s="48" t="e">
        <f>$AC178*Cost_Data!$C$3</f>
        <v>#N/A</v>
      </c>
      <c r="AG178" s="48" t="e">
        <f>$AC178*Cost_Data!$C$8/1000</f>
        <v>#N/A</v>
      </c>
      <c r="AH178" s="48" t="e">
        <f>$AC178*Cost_Data!$C$7/1000</f>
        <v>#N/A</v>
      </c>
      <c r="AI178" s="48" t="e">
        <f>-Study_Period*((Cost_Data!$C$7+Cost_Data!$C$8)/1000)*$AC178-$AF178*Generic_Capital_PVRR_Multiplier</f>
        <v>#N/A</v>
      </c>
      <c r="AJ178" s="48" t="e">
        <f t="shared" si="23"/>
        <v>#N/A</v>
      </c>
      <c r="AK178" s="47" t="e">
        <f t="shared" si="24"/>
        <v>#N/A</v>
      </c>
      <c r="AL178" s="48" t="e">
        <f>$AC178*U178*Cost_Data!$B$3</f>
        <v>#N/A</v>
      </c>
      <c r="AM178" s="48" t="e">
        <f>$AC178*U178*Cost_Data!$B$8/1000</f>
        <v>#N/A</v>
      </c>
      <c r="AN178" s="48" t="e">
        <f>$AC178*U178*Cost_Data!$B$7/1000</f>
        <v>#N/A</v>
      </c>
      <c r="AO178" s="48" t="e">
        <f>-Study_Period*((Cost_Data!$B$7+Cost_Data!$B$8)*U178/1000)*$AC178-$AL178*Generic_Capital_PVRR_Multiplier</f>
        <v>#N/A</v>
      </c>
      <c r="AP178" s="48" t="e">
        <f t="shared" si="25"/>
        <v>#N/A</v>
      </c>
      <c r="AQ178" t="e">
        <f t="shared" si="18"/>
        <v>#N/A</v>
      </c>
      <c r="AR178" s="43">
        <v>0</v>
      </c>
      <c r="AS178" t="s">
        <v>330</v>
      </c>
      <c r="AT178">
        <f t="shared" si="26"/>
        <v>0</v>
      </c>
      <c r="AU178">
        <v>0</v>
      </c>
      <c r="AV178" t="b">
        <v>0</v>
      </c>
      <c r="AX178" t="str">
        <f t="shared" si="19"/>
        <v>FALSE</v>
      </c>
      <c r="AY178" t="b">
        <f t="shared" si="20"/>
        <v>0</v>
      </c>
      <c r="AZ178" t="e">
        <f t="shared" si="21"/>
        <v>#N/A</v>
      </c>
    </row>
    <row r="179" spans="1:52" x14ac:dyDescent="0.25">
      <c r="A179" s="1">
        <v>35375099</v>
      </c>
      <c r="B179" s="1" t="s">
        <v>40</v>
      </c>
      <c r="C179" s="1" t="s">
        <v>41</v>
      </c>
      <c r="D179" s="1" t="s">
        <v>32</v>
      </c>
      <c r="E179" s="1" t="s">
        <v>33</v>
      </c>
      <c r="F179" s="1" t="s">
        <v>34</v>
      </c>
      <c r="G179" s="1" t="s">
        <v>57</v>
      </c>
      <c r="H179" s="1" t="s">
        <v>58</v>
      </c>
      <c r="I179" s="1" t="s">
        <v>59</v>
      </c>
      <c r="J179" s="1" t="s">
        <v>60</v>
      </c>
      <c r="K179" s="1">
        <v>36.270333377500002</v>
      </c>
      <c r="L179" s="1">
        <v>-121.4390169501</v>
      </c>
      <c r="M179" s="1" t="s">
        <v>46</v>
      </c>
      <c r="N179" s="78"/>
      <c r="O179" s="17">
        <v>1509</v>
      </c>
      <c r="P179" s="8">
        <v>2.7281423999999999E-2</v>
      </c>
      <c r="Q179" s="78"/>
      <c r="R179" s="11">
        <v>178</v>
      </c>
      <c r="S179" s="12">
        <v>1.3726126079778155E-2</v>
      </c>
      <c r="T179" s="13" t="s">
        <v>39</v>
      </c>
      <c r="U179" s="14">
        <v>1.1341018356231483</v>
      </c>
      <c r="V179" s="15">
        <v>8.75</v>
      </c>
      <c r="W179" s="16">
        <v>0</v>
      </c>
      <c r="X179" s="16">
        <v>0</v>
      </c>
      <c r="Y179" s="16">
        <v>0</v>
      </c>
      <c r="Z179" s="16">
        <v>0</v>
      </c>
      <c r="AA179" s="16">
        <v>8.75</v>
      </c>
      <c r="AB179" s="1"/>
      <c r="AC179" s="43" t="e">
        <f>INDEX(WF_Data!$B$2:$B$11172,MATCH('v3 Mitigation Alternatives'!$Q179,WF_Data!$A$2:$A$11172,0))</f>
        <v>#N/A</v>
      </c>
      <c r="AD179" s="43" t="e">
        <f>INDEX(WF_Data!$C$2:$C$11172,MATCH('v3 Mitigation Alternatives'!$Q179,WF_Data!$A$2:$A$11172,0))*11.41</f>
        <v>#N/A</v>
      </c>
      <c r="AE179" s="47" t="e">
        <f t="shared" si="22"/>
        <v>#N/A</v>
      </c>
      <c r="AF179" s="48" t="e">
        <f>$AC179*Cost_Data!$C$3</f>
        <v>#N/A</v>
      </c>
      <c r="AG179" s="48" t="e">
        <f>$AC179*Cost_Data!$C$8/1000</f>
        <v>#N/A</v>
      </c>
      <c r="AH179" s="48" t="e">
        <f>$AC179*Cost_Data!$C$7/1000</f>
        <v>#N/A</v>
      </c>
      <c r="AI179" s="48" t="e">
        <f>-Study_Period*((Cost_Data!$C$7+Cost_Data!$C$8)/1000)*$AC179-$AF179*Generic_Capital_PVRR_Multiplier</f>
        <v>#N/A</v>
      </c>
      <c r="AJ179" s="48" t="e">
        <f t="shared" si="23"/>
        <v>#N/A</v>
      </c>
      <c r="AK179" s="47" t="e">
        <f t="shared" si="24"/>
        <v>#N/A</v>
      </c>
      <c r="AL179" s="48" t="e">
        <f>$AC179*U179*Cost_Data!$B$3</f>
        <v>#N/A</v>
      </c>
      <c r="AM179" s="48" t="e">
        <f>$AC179*U179*Cost_Data!$B$8/1000</f>
        <v>#N/A</v>
      </c>
      <c r="AN179" s="48" t="e">
        <f>$AC179*U179*Cost_Data!$B$7/1000</f>
        <v>#N/A</v>
      </c>
      <c r="AO179" s="48" t="e">
        <f>-Study_Period*((Cost_Data!$B$7+Cost_Data!$B$8)*U179/1000)*$AC179-$AL179*Generic_Capital_PVRR_Multiplier</f>
        <v>#N/A</v>
      </c>
      <c r="AP179" s="48" t="e">
        <f t="shared" si="25"/>
        <v>#N/A</v>
      </c>
      <c r="AQ179" t="e">
        <f t="shared" si="18"/>
        <v>#N/A</v>
      </c>
      <c r="AR179" s="43">
        <v>0</v>
      </c>
      <c r="AS179" t="s">
        <v>330</v>
      </c>
      <c r="AT179">
        <f t="shared" si="26"/>
        <v>0</v>
      </c>
      <c r="AU179">
        <v>0</v>
      </c>
      <c r="AV179" t="b">
        <v>0</v>
      </c>
      <c r="AX179" t="str">
        <f t="shared" si="19"/>
        <v>FALSE</v>
      </c>
      <c r="AY179" t="b">
        <f t="shared" si="20"/>
        <v>0</v>
      </c>
      <c r="AZ179" t="e">
        <f t="shared" si="21"/>
        <v>#N/A</v>
      </c>
    </row>
    <row r="180" spans="1:52" x14ac:dyDescent="0.25">
      <c r="A180" s="1">
        <v>35375096</v>
      </c>
      <c r="B180" s="1" t="s">
        <v>40</v>
      </c>
      <c r="C180" s="1" t="s">
        <v>41</v>
      </c>
      <c r="D180" s="1" t="s">
        <v>32</v>
      </c>
      <c r="E180" s="1" t="s">
        <v>33</v>
      </c>
      <c r="F180" s="1" t="s">
        <v>34</v>
      </c>
      <c r="G180" s="1" t="s">
        <v>57</v>
      </c>
      <c r="H180" s="1" t="s">
        <v>58</v>
      </c>
      <c r="I180" s="1" t="s">
        <v>59</v>
      </c>
      <c r="J180" s="1" t="s">
        <v>60</v>
      </c>
      <c r="K180" s="1">
        <v>36.261796888699998</v>
      </c>
      <c r="L180" s="1">
        <v>-121.4162362883</v>
      </c>
      <c r="M180" s="1" t="s">
        <v>46</v>
      </c>
      <c r="N180" s="78"/>
      <c r="O180" s="17">
        <v>1509</v>
      </c>
      <c r="P180" s="8">
        <v>2.7281423999999999E-2</v>
      </c>
      <c r="Q180" s="78"/>
      <c r="R180" s="11">
        <v>178</v>
      </c>
      <c r="S180" s="12">
        <v>1.3726126079778155E-2</v>
      </c>
      <c r="T180" s="13" t="s">
        <v>39</v>
      </c>
      <c r="U180" s="14">
        <v>1.1341018356231483</v>
      </c>
      <c r="V180" s="15">
        <v>8.75</v>
      </c>
      <c r="W180" s="16">
        <v>0</v>
      </c>
      <c r="X180" s="16">
        <v>0</v>
      </c>
      <c r="Y180" s="16">
        <v>0</v>
      </c>
      <c r="Z180" s="16">
        <v>0</v>
      </c>
      <c r="AA180" s="16">
        <v>8.75</v>
      </c>
      <c r="AB180" s="1"/>
      <c r="AC180" s="43" t="e">
        <f>INDEX(WF_Data!$B$2:$B$11172,MATCH('v3 Mitigation Alternatives'!$Q180,WF_Data!$A$2:$A$11172,0))</f>
        <v>#N/A</v>
      </c>
      <c r="AD180" s="43" t="e">
        <f>INDEX(WF_Data!$C$2:$C$11172,MATCH('v3 Mitigation Alternatives'!$Q180,WF_Data!$A$2:$A$11172,0))*11.41</f>
        <v>#N/A</v>
      </c>
      <c r="AE180" s="47" t="e">
        <f t="shared" si="22"/>
        <v>#N/A</v>
      </c>
      <c r="AF180" s="48" t="e">
        <f>$AC180*Cost_Data!$C$3</f>
        <v>#N/A</v>
      </c>
      <c r="AG180" s="48" t="e">
        <f>$AC180*Cost_Data!$C$8/1000</f>
        <v>#N/A</v>
      </c>
      <c r="AH180" s="48" t="e">
        <f>$AC180*Cost_Data!$C$7/1000</f>
        <v>#N/A</v>
      </c>
      <c r="AI180" s="48" t="e">
        <f>-Study_Period*((Cost_Data!$C$7+Cost_Data!$C$8)/1000)*$AC180-$AF180*Generic_Capital_PVRR_Multiplier</f>
        <v>#N/A</v>
      </c>
      <c r="AJ180" s="48" t="e">
        <f t="shared" si="23"/>
        <v>#N/A</v>
      </c>
      <c r="AK180" s="47" t="e">
        <f t="shared" si="24"/>
        <v>#N/A</v>
      </c>
      <c r="AL180" s="48" t="e">
        <f>$AC180*U180*Cost_Data!$B$3</f>
        <v>#N/A</v>
      </c>
      <c r="AM180" s="48" t="e">
        <f>$AC180*U180*Cost_Data!$B$8/1000</f>
        <v>#N/A</v>
      </c>
      <c r="AN180" s="48" t="e">
        <f>$AC180*U180*Cost_Data!$B$7/1000</f>
        <v>#N/A</v>
      </c>
      <c r="AO180" s="48" t="e">
        <f>-Study_Period*((Cost_Data!$B$7+Cost_Data!$B$8)*U180/1000)*$AC180-$AL180*Generic_Capital_PVRR_Multiplier</f>
        <v>#N/A</v>
      </c>
      <c r="AP180" s="48" t="e">
        <f t="shared" si="25"/>
        <v>#N/A</v>
      </c>
      <c r="AQ180" t="e">
        <f t="shared" si="18"/>
        <v>#N/A</v>
      </c>
      <c r="AR180" s="43">
        <v>0</v>
      </c>
      <c r="AS180" t="s">
        <v>330</v>
      </c>
      <c r="AT180">
        <f t="shared" si="26"/>
        <v>0</v>
      </c>
      <c r="AU180">
        <v>0</v>
      </c>
      <c r="AV180" t="b">
        <v>0</v>
      </c>
      <c r="AX180" t="str">
        <f t="shared" si="19"/>
        <v>FALSE</v>
      </c>
      <c r="AY180" t="b">
        <f t="shared" si="20"/>
        <v>0</v>
      </c>
      <c r="AZ180" t="e">
        <f t="shared" si="21"/>
        <v>#N/A</v>
      </c>
    </row>
    <row r="181" spans="1:52" x14ac:dyDescent="0.25">
      <c r="A181" s="1">
        <v>35375095</v>
      </c>
      <c r="B181" s="1" t="s">
        <v>40</v>
      </c>
      <c r="C181" s="1" t="s">
        <v>41</v>
      </c>
      <c r="D181" s="1" t="s">
        <v>32</v>
      </c>
      <c r="E181" s="1" t="s">
        <v>33</v>
      </c>
      <c r="F181" s="1" t="s">
        <v>34</v>
      </c>
      <c r="G181" s="1" t="s">
        <v>57</v>
      </c>
      <c r="H181" s="1" t="s">
        <v>58</v>
      </c>
      <c r="I181" s="1" t="s">
        <v>59</v>
      </c>
      <c r="J181" s="1" t="s">
        <v>60</v>
      </c>
      <c r="K181" s="1">
        <v>36.260859986699998</v>
      </c>
      <c r="L181" s="1">
        <v>-121.3707997792</v>
      </c>
      <c r="M181" s="1" t="s">
        <v>46</v>
      </c>
      <c r="N181" s="78"/>
      <c r="O181" s="17">
        <v>1509</v>
      </c>
      <c r="P181" s="8">
        <v>2.7281423999999999E-2</v>
      </c>
      <c r="Q181" s="78"/>
      <c r="R181" s="11">
        <v>178</v>
      </c>
      <c r="S181" s="12">
        <v>1.3726126079778155E-2</v>
      </c>
      <c r="T181" s="13" t="s">
        <v>39</v>
      </c>
      <c r="U181" s="14">
        <v>1.1341018356231483</v>
      </c>
      <c r="V181" s="15">
        <v>8.75</v>
      </c>
      <c r="W181" s="16">
        <v>0</v>
      </c>
      <c r="X181" s="16">
        <v>0</v>
      </c>
      <c r="Y181" s="16">
        <v>0</v>
      </c>
      <c r="Z181" s="16">
        <v>8.75</v>
      </c>
      <c r="AA181" s="16">
        <v>0</v>
      </c>
      <c r="AB181" s="1"/>
      <c r="AC181" s="43" t="e">
        <f>INDEX(WF_Data!$B$2:$B$11172,MATCH('v3 Mitigation Alternatives'!$Q181,WF_Data!$A$2:$A$11172,0))</f>
        <v>#N/A</v>
      </c>
      <c r="AD181" s="43" t="e">
        <f>INDEX(WF_Data!$C$2:$C$11172,MATCH('v3 Mitigation Alternatives'!$Q181,WF_Data!$A$2:$A$11172,0))*11.41</f>
        <v>#N/A</v>
      </c>
      <c r="AE181" s="47" t="e">
        <f t="shared" si="22"/>
        <v>#N/A</v>
      </c>
      <c r="AF181" s="48" t="e">
        <f>$AC181*Cost_Data!$C$3</f>
        <v>#N/A</v>
      </c>
      <c r="AG181" s="48" t="e">
        <f>$AC181*Cost_Data!$C$8/1000</f>
        <v>#N/A</v>
      </c>
      <c r="AH181" s="48" t="e">
        <f>$AC181*Cost_Data!$C$7/1000</f>
        <v>#N/A</v>
      </c>
      <c r="AI181" s="48" t="e">
        <f>-Study_Period*((Cost_Data!$C$7+Cost_Data!$C$8)/1000)*$AC181-$AF181*Generic_Capital_PVRR_Multiplier</f>
        <v>#N/A</v>
      </c>
      <c r="AJ181" s="48" t="e">
        <f t="shared" si="23"/>
        <v>#N/A</v>
      </c>
      <c r="AK181" s="47" t="e">
        <f t="shared" si="24"/>
        <v>#N/A</v>
      </c>
      <c r="AL181" s="48" t="e">
        <f>$AC181*U181*Cost_Data!$B$3</f>
        <v>#N/A</v>
      </c>
      <c r="AM181" s="48" t="e">
        <f>$AC181*U181*Cost_Data!$B$8/1000</f>
        <v>#N/A</v>
      </c>
      <c r="AN181" s="48" t="e">
        <f>$AC181*U181*Cost_Data!$B$7/1000</f>
        <v>#N/A</v>
      </c>
      <c r="AO181" s="48" t="e">
        <f>-Study_Period*((Cost_Data!$B$7+Cost_Data!$B$8)*U181/1000)*$AC181-$AL181*Generic_Capital_PVRR_Multiplier</f>
        <v>#N/A</v>
      </c>
      <c r="AP181" s="48" t="e">
        <f t="shared" si="25"/>
        <v>#N/A</v>
      </c>
      <c r="AQ181" t="e">
        <f t="shared" si="18"/>
        <v>#N/A</v>
      </c>
      <c r="AR181" s="43">
        <v>0</v>
      </c>
      <c r="AS181" t="s">
        <v>330</v>
      </c>
      <c r="AT181">
        <f t="shared" si="26"/>
        <v>0</v>
      </c>
      <c r="AU181">
        <v>0</v>
      </c>
      <c r="AV181" t="b">
        <v>0</v>
      </c>
      <c r="AX181" t="str">
        <f t="shared" si="19"/>
        <v>FALSE</v>
      </c>
      <c r="AY181" t="b">
        <f t="shared" si="20"/>
        <v>0</v>
      </c>
      <c r="AZ181" t="e">
        <f t="shared" si="21"/>
        <v>#N/A</v>
      </c>
    </row>
    <row r="182" spans="1:52" x14ac:dyDescent="0.25">
      <c r="A182" s="1">
        <v>35375094</v>
      </c>
      <c r="B182" s="1" t="s">
        <v>40</v>
      </c>
      <c r="C182" s="1" t="s">
        <v>41</v>
      </c>
      <c r="D182" s="1" t="s">
        <v>32</v>
      </c>
      <c r="E182" s="1" t="s">
        <v>33</v>
      </c>
      <c r="F182" s="1" t="s">
        <v>34</v>
      </c>
      <c r="G182" s="1" t="s">
        <v>57</v>
      </c>
      <c r="H182" s="1" t="s">
        <v>58</v>
      </c>
      <c r="I182" s="1" t="s">
        <v>59</v>
      </c>
      <c r="J182" s="1" t="s">
        <v>60</v>
      </c>
      <c r="K182" s="1">
        <v>36.279937750400002</v>
      </c>
      <c r="L182" s="1">
        <v>-121.30785929629999</v>
      </c>
      <c r="M182" s="1" t="s">
        <v>46</v>
      </c>
      <c r="N182" s="78"/>
      <c r="O182" s="17">
        <v>1509</v>
      </c>
      <c r="P182" s="8">
        <v>2.7281423999999999E-2</v>
      </c>
      <c r="Q182" s="78"/>
      <c r="R182" s="11">
        <v>178</v>
      </c>
      <c r="S182" s="12">
        <v>1.3726126079778155E-2</v>
      </c>
      <c r="T182" s="13" t="s">
        <v>39</v>
      </c>
      <c r="U182" s="14">
        <v>1.1341018356231483</v>
      </c>
      <c r="V182" s="15">
        <v>8.9799242424242429</v>
      </c>
      <c r="W182" s="16">
        <v>0</v>
      </c>
      <c r="X182" s="16">
        <v>0</v>
      </c>
      <c r="Y182" s="16">
        <v>0</v>
      </c>
      <c r="Z182" s="16">
        <v>8.9799242424242429</v>
      </c>
      <c r="AA182" s="16">
        <v>0</v>
      </c>
      <c r="AB182" s="1"/>
      <c r="AC182" s="43" t="e">
        <f>INDEX(WF_Data!$B$2:$B$11172,MATCH('v3 Mitigation Alternatives'!$Q182,WF_Data!$A$2:$A$11172,0))</f>
        <v>#N/A</v>
      </c>
      <c r="AD182" s="43" t="e">
        <f>INDEX(WF_Data!$C$2:$C$11172,MATCH('v3 Mitigation Alternatives'!$Q182,WF_Data!$A$2:$A$11172,0))*11.41</f>
        <v>#N/A</v>
      </c>
      <c r="AE182" s="47" t="e">
        <f t="shared" si="22"/>
        <v>#N/A</v>
      </c>
      <c r="AF182" s="48" t="e">
        <f>$AC182*Cost_Data!$C$3</f>
        <v>#N/A</v>
      </c>
      <c r="AG182" s="48" t="e">
        <f>$AC182*Cost_Data!$C$8/1000</f>
        <v>#N/A</v>
      </c>
      <c r="AH182" s="48" t="e">
        <f>$AC182*Cost_Data!$C$7/1000</f>
        <v>#N/A</v>
      </c>
      <c r="AI182" s="48" t="e">
        <f>-Study_Period*((Cost_Data!$C$7+Cost_Data!$C$8)/1000)*$AC182-$AF182*Generic_Capital_PVRR_Multiplier</f>
        <v>#N/A</v>
      </c>
      <c r="AJ182" s="48" t="e">
        <f t="shared" si="23"/>
        <v>#N/A</v>
      </c>
      <c r="AK182" s="47" t="e">
        <f t="shared" si="24"/>
        <v>#N/A</v>
      </c>
      <c r="AL182" s="48" t="e">
        <f>$AC182*U182*Cost_Data!$B$3</f>
        <v>#N/A</v>
      </c>
      <c r="AM182" s="48" t="e">
        <f>$AC182*U182*Cost_Data!$B$8/1000</f>
        <v>#N/A</v>
      </c>
      <c r="AN182" s="48" t="e">
        <f>$AC182*U182*Cost_Data!$B$7/1000</f>
        <v>#N/A</v>
      </c>
      <c r="AO182" s="48" t="e">
        <f>-Study_Period*((Cost_Data!$B$7+Cost_Data!$B$8)*U182/1000)*$AC182-$AL182*Generic_Capital_PVRR_Multiplier</f>
        <v>#N/A</v>
      </c>
      <c r="AP182" s="48" t="e">
        <f t="shared" si="25"/>
        <v>#N/A</v>
      </c>
      <c r="AQ182" t="e">
        <f t="shared" si="18"/>
        <v>#N/A</v>
      </c>
      <c r="AR182" s="43">
        <v>0</v>
      </c>
      <c r="AS182" t="s">
        <v>330</v>
      </c>
      <c r="AT182">
        <f t="shared" si="26"/>
        <v>0</v>
      </c>
      <c r="AU182">
        <v>0</v>
      </c>
      <c r="AV182" t="b">
        <v>0</v>
      </c>
      <c r="AX182" t="str">
        <f t="shared" si="19"/>
        <v>FALSE</v>
      </c>
      <c r="AY182" t="b">
        <f t="shared" si="20"/>
        <v>0</v>
      </c>
      <c r="AZ182" t="e">
        <f t="shared" si="21"/>
        <v>#N/A</v>
      </c>
    </row>
    <row r="183" spans="1:52" x14ac:dyDescent="0.25">
      <c r="A183" s="1">
        <v>35373621</v>
      </c>
      <c r="B183" s="1" t="s">
        <v>40</v>
      </c>
      <c r="C183" s="1" t="s">
        <v>41</v>
      </c>
      <c r="D183" s="1" t="s">
        <v>32</v>
      </c>
      <c r="E183" s="1" t="s">
        <v>33</v>
      </c>
      <c r="F183" s="1" t="s">
        <v>34</v>
      </c>
      <c r="G183" s="1" t="s">
        <v>47</v>
      </c>
      <c r="H183" s="1" t="s">
        <v>36</v>
      </c>
      <c r="I183" s="1" t="s">
        <v>48</v>
      </c>
      <c r="J183" s="1" t="s">
        <v>49</v>
      </c>
      <c r="K183" s="1">
        <v>38.756272806299997</v>
      </c>
      <c r="L183" s="1">
        <v>-120.598146482</v>
      </c>
      <c r="M183" s="1" t="s">
        <v>46</v>
      </c>
      <c r="N183" s="78"/>
      <c r="O183" s="10">
        <v>2512</v>
      </c>
      <c r="P183" s="8">
        <v>1.7373829999999999E-3</v>
      </c>
      <c r="Q183" s="78"/>
      <c r="R183" s="11">
        <v>176</v>
      </c>
      <c r="S183" s="12">
        <v>1.3847625397029334E-2</v>
      </c>
      <c r="T183" s="13" t="s">
        <v>50</v>
      </c>
      <c r="U183" s="14">
        <v>1.0506687397951011</v>
      </c>
      <c r="V183" s="15">
        <v>7.3100378787878784</v>
      </c>
      <c r="W183" s="16">
        <v>0</v>
      </c>
      <c r="X183" s="16">
        <v>0</v>
      </c>
      <c r="Y183" s="16">
        <v>0</v>
      </c>
      <c r="Z183" s="16">
        <v>0</v>
      </c>
      <c r="AA183" s="16">
        <v>7.3100378787878784</v>
      </c>
      <c r="AB183" s="1"/>
      <c r="AC183" s="43" t="e">
        <f>INDEX(WF_Data!$B$2:$B$11172,MATCH('v3 Mitigation Alternatives'!$Q183,WF_Data!$A$2:$A$11172,0))</f>
        <v>#N/A</v>
      </c>
      <c r="AD183" s="43" t="e">
        <f>INDEX(WF_Data!$C$2:$C$11172,MATCH('v3 Mitigation Alternatives'!$Q183,WF_Data!$A$2:$A$11172,0))*11.41</f>
        <v>#N/A</v>
      </c>
      <c r="AE183" s="47" t="e">
        <f t="shared" si="22"/>
        <v>#N/A</v>
      </c>
      <c r="AF183" s="48" t="e">
        <f>$AC183*Cost_Data!$C$3</f>
        <v>#N/A</v>
      </c>
      <c r="AG183" s="48" t="e">
        <f>$AC183*Cost_Data!$C$8/1000</f>
        <v>#N/A</v>
      </c>
      <c r="AH183" s="48" t="e">
        <f>$AC183*Cost_Data!$C$7/1000</f>
        <v>#N/A</v>
      </c>
      <c r="AI183" s="48" t="e">
        <f>-Study_Period*((Cost_Data!$C$7+Cost_Data!$C$8)/1000)*$AC183-$AF183*Generic_Capital_PVRR_Multiplier</f>
        <v>#N/A</v>
      </c>
      <c r="AJ183" s="48" t="e">
        <f t="shared" si="23"/>
        <v>#N/A</v>
      </c>
      <c r="AK183" s="47" t="e">
        <f t="shared" si="24"/>
        <v>#N/A</v>
      </c>
      <c r="AL183" s="48" t="e">
        <f>$AC183*U183*Cost_Data!$B$3</f>
        <v>#N/A</v>
      </c>
      <c r="AM183" s="48" t="e">
        <f>$AC183*U183*Cost_Data!$B$8/1000</f>
        <v>#N/A</v>
      </c>
      <c r="AN183" s="48" t="e">
        <f>$AC183*U183*Cost_Data!$B$7/1000</f>
        <v>#N/A</v>
      </c>
      <c r="AO183" s="48" t="e">
        <f>-Study_Period*((Cost_Data!$B$7+Cost_Data!$B$8)*U183/1000)*$AC183-$AL183*Generic_Capital_PVRR_Multiplier</f>
        <v>#N/A</v>
      </c>
      <c r="AP183" s="48" t="e">
        <f t="shared" si="25"/>
        <v>#N/A</v>
      </c>
      <c r="AQ183" t="e">
        <f t="shared" si="18"/>
        <v>#N/A</v>
      </c>
      <c r="AR183" s="43">
        <v>10</v>
      </c>
      <c r="AS183">
        <v>150</v>
      </c>
      <c r="AT183">
        <f t="shared" si="26"/>
        <v>150</v>
      </c>
      <c r="AU183">
        <v>0</v>
      </c>
      <c r="AV183" t="s">
        <v>114</v>
      </c>
      <c r="AW183" t="s">
        <v>153</v>
      </c>
      <c r="AX183" t="str">
        <f t="shared" si="19"/>
        <v>FALSE</v>
      </c>
      <c r="AY183" t="b">
        <f t="shared" si="20"/>
        <v>1</v>
      </c>
      <c r="AZ183" t="e">
        <f t="shared" si="21"/>
        <v>#N/A</v>
      </c>
    </row>
    <row r="184" spans="1:52" x14ac:dyDescent="0.25">
      <c r="A184" s="1">
        <v>35367470</v>
      </c>
      <c r="B184" s="1" t="s">
        <v>40</v>
      </c>
      <c r="C184" s="1" t="s">
        <v>41</v>
      </c>
      <c r="D184" s="1" t="s">
        <v>32</v>
      </c>
      <c r="E184" s="1" t="s">
        <v>33</v>
      </c>
      <c r="F184" s="1" t="s">
        <v>34</v>
      </c>
      <c r="G184" s="1" t="s">
        <v>47</v>
      </c>
      <c r="H184" s="1" t="s">
        <v>36</v>
      </c>
      <c r="I184" s="1" t="s">
        <v>48</v>
      </c>
      <c r="J184" s="1" t="s">
        <v>49</v>
      </c>
      <c r="K184" s="1">
        <v>38.758338998500001</v>
      </c>
      <c r="L184" s="1">
        <v>-120.5864485975</v>
      </c>
      <c r="M184" s="1" t="s">
        <v>46</v>
      </c>
      <c r="N184" s="78"/>
      <c r="O184" s="10">
        <v>2512</v>
      </c>
      <c r="P184" s="8">
        <v>1.7373829999999999E-3</v>
      </c>
      <c r="Q184" s="78"/>
      <c r="R184" s="11">
        <v>176</v>
      </c>
      <c r="S184" s="12">
        <v>1.3847625397029334E-2</v>
      </c>
      <c r="T184" s="13" t="s">
        <v>50</v>
      </c>
      <c r="U184" s="14">
        <v>1.0506687397951011</v>
      </c>
      <c r="V184" s="15">
        <v>6.7100378787878787</v>
      </c>
      <c r="W184" s="16">
        <v>0</v>
      </c>
      <c r="X184" s="16">
        <v>0</v>
      </c>
      <c r="Y184" s="16">
        <v>0</v>
      </c>
      <c r="Z184" s="16">
        <v>0</v>
      </c>
      <c r="AA184" s="16">
        <v>6.7100378787878787</v>
      </c>
      <c r="AB184" s="1"/>
      <c r="AC184" s="43" t="e">
        <f>INDEX(WF_Data!$B$2:$B$11172,MATCH('v3 Mitigation Alternatives'!$Q184,WF_Data!$A$2:$A$11172,0))</f>
        <v>#N/A</v>
      </c>
      <c r="AD184" s="43" t="e">
        <f>INDEX(WF_Data!$C$2:$C$11172,MATCH('v3 Mitigation Alternatives'!$Q184,WF_Data!$A$2:$A$11172,0))*11.41</f>
        <v>#N/A</v>
      </c>
      <c r="AE184" s="47" t="e">
        <f t="shared" si="22"/>
        <v>#N/A</v>
      </c>
      <c r="AF184" s="48" t="e">
        <f>$AC184*Cost_Data!$C$3</f>
        <v>#N/A</v>
      </c>
      <c r="AG184" s="48" t="e">
        <f>$AC184*Cost_Data!$C$8/1000</f>
        <v>#N/A</v>
      </c>
      <c r="AH184" s="48" t="e">
        <f>$AC184*Cost_Data!$C$7/1000</f>
        <v>#N/A</v>
      </c>
      <c r="AI184" s="48" t="e">
        <f>-Study_Period*((Cost_Data!$C$7+Cost_Data!$C$8)/1000)*$AC184-$AF184*Generic_Capital_PVRR_Multiplier</f>
        <v>#N/A</v>
      </c>
      <c r="AJ184" s="48" t="e">
        <f t="shared" si="23"/>
        <v>#N/A</v>
      </c>
      <c r="AK184" s="47" t="e">
        <f t="shared" si="24"/>
        <v>#N/A</v>
      </c>
      <c r="AL184" s="48" t="e">
        <f>$AC184*U184*Cost_Data!$B$3</f>
        <v>#N/A</v>
      </c>
      <c r="AM184" s="48" t="e">
        <f>$AC184*U184*Cost_Data!$B$8/1000</f>
        <v>#N/A</v>
      </c>
      <c r="AN184" s="48" t="e">
        <f>$AC184*U184*Cost_Data!$B$7/1000</f>
        <v>#N/A</v>
      </c>
      <c r="AO184" s="48" t="e">
        <f>-Study_Period*((Cost_Data!$B$7+Cost_Data!$B$8)*U184/1000)*$AC184-$AL184*Generic_Capital_PVRR_Multiplier</f>
        <v>#N/A</v>
      </c>
      <c r="AP184" s="48" t="e">
        <f t="shared" si="25"/>
        <v>#N/A</v>
      </c>
      <c r="AQ184" t="e">
        <f t="shared" si="18"/>
        <v>#N/A</v>
      </c>
      <c r="AR184" s="43">
        <v>10</v>
      </c>
      <c r="AS184">
        <v>150</v>
      </c>
      <c r="AT184">
        <f t="shared" si="26"/>
        <v>150</v>
      </c>
      <c r="AU184">
        <v>0</v>
      </c>
      <c r="AV184" t="s">
        <v>114</v>
      </c>
      <c r="AW184" t="s">
        <v>153</v>
      </c>
      <c r="AX184" t="str">
        <f t="shared" si="19"/>
        <v>FALSE</v>
      </c>
      <c r="AY184" t="b">
        <f t="shared" si="20"/>
        <v>1</v>
      </c>
      <c r="AZ184" t="e">
        <f t="shared" si="21"/>
        <v>#N/A</v>
      </c>
    </row>
    <row r="185" spans="1:52" x14ac:dyDescent="0.25">
      <c r="A185" s="1">
        <v>35383757</v>
      </c>
      <c r="B185" s="1" t="s">
        <v>40</v>
      </c>
      <c r="C185" s="1" t="s">
        <v>41</v>
      </c>
      <c r="D185" s="1" t="s">
        <v>32</v>
      </c>
      <c r="E185" s="1" t="s">
        <v>33</v>
      </c>
      <c r="F185" s="1" t="s">
        <v>34</v>
      </c>
      <c r="G185" s="1" t="s">
        <v>80</v>
      </c>
      <c r="H185" s="1" t="s">
        <v>55</v>
      </c>
      <c r="I185" s="1" t="s">
        <v>123</v>
      </c>
      <c r="J185" s="1" t="s">
        <v>82</v>
      </c>
      <c r="K185" s="1">
        <v>38.331253051757813</v>
      </c>
      <c r="L185" s="1">
        <v>-120.51859283447266</v>
      </c>
      <c r="M185" s="1" t="s">
        <v>46</v>
      </c>
      <c r="N185" s="78"/>
      <c r="O185" s="17">
        <v>1206</v>
      </c>
      <c r="P185" s="8">
        <v>4.7318541999999998E-2</v>
      </c>
      <c r="Q185" s="78"/>
      <c r="R185" s="11">
        <v>164</v>
      </c>
      <c r="S185" s="12">
        <v>1.4653835065857695E-2</v>
      </c>
      <c r="T185" s="13" t="s">
        <v>64</v>
      </c>
      <c r="U185" s="14">
        <v>1.4329322436810121</v>
      </c>
      <c r="V185" s="15">
        <v>9.1</v>
      </c>
      <c r="W185" s="16">
        <v>0</v>
      </c>
      <c r="X185" s="16">
        <v>0</v>
      </c>
      <c r="Y185" s="16">
        <v>0</v>
      </c>
      <c r="Z185" s="16">
        <v>0</v>
      </c>
      <c r="AA185" s="16">
        <v>9.1</v>
      </c>
      <c r="AB185" s="1"/>
      <c r="AC185" s="43" t="e">
        <f>INDEX(WF_Data!$B$2:$B$11172,MATCH('v3 Mitigation Alternatives'!$Q185,WF_Data!$A$2:$A$11172,0))</f>
        <v>#N/A</v>
      </c>
      <c r="AD185" s="43" t="e">
        <f>INDEX(WF_Data!$C$2:$C$11172,MATCH('v3 Mitigation Alternatives'!$Q185,WF_Data!$A$2:$A$11172,0))*11.41</f>
        <v>#N/A</v>
      </c>
      <c r="AE185" s="47" t="e">
        <f t="shared" si="22"/>
        <v>#N/A</v>
      </c>
      <c r="AF185" s="48" t="e">
        <f>$AC185*Cost_Data!$C$3</f>
        <v>#N/A</v>
      </c>
      <c r="AG185" s="48" t="e">
        <f>$AC185*Cost_Data!$C$8/1000</f>
        <v>#N/A</v>
      </c>
      <c r="AH185" s="48" t="e">
        <f>$AC185*Cost_Data!$C$7/1000</f>
        <v>#N/A</v>
      </c>
      <c r="AI185" s="48" t="e">
        <f>-Study_Period*((Cost_Data!$C$7+Cost_Data!$C$8)/1000)*$AC185-$AF185*Generic_Capital_PVRR_Multiplier</f>
        <v>#N/A</v>
      </c>
      <c r="AJ185" s="48" t="e">
        <f t="shared" si="23"/>
        <v>#N/A</v>
      </c>
      <c r="AK185" s="47" t="e">
        <f t="shared" si="24"/>
        <v>#N/A</v>
      </c>
      <c r="AL185" s="48" t="e">
        <f>$AC185*U185*Cost_Data!$B$3</f>
        <v>#N/A</v>
      </c>
      <c r="AM185" s="48" t="e">
        <f>$AC185*U185*Cost_Data!$B$8/1000</f>
        <v>#N/A</v>
      </c>
      <c r="AN185" s="48" t="e">
        <f>$AC185*U185*Cost_Data!$B$7/1000</f>
        <v>#N/A</v>
      </c>
      <c r="AO185" s="48" t="e">
        <f>-Study_Period*((Cost_Data!$B$7+Cost_Data!$B$8)*U185/1000)*$AC185-$AL185*Generic_Capital_PVRR_Multiplier</f>
        <v>#N/A</v>
      </c>
      <c r="AP185" s="48" t="e">
        <f t="shared" si="25"/>
        <v>#N/A</v>
      </c>
      <c r="AQ185" t="e">
        <f t="shared" si="18"/>
        <v>#N/A</v>
      </c>
      <c r="AR185" s="43">
        <v>8.3333333333333304</v>
      </c>
      <c r="AS185">
        <v>150</v>
      </c>
      <c r="AT185">
        <f t="shared" si="26"/>
        <v>150</v>
      </c>
      <c r="AU185">
        <v>57</v>
      </c>
      <c r="AV185" t="s">
        <v>114</v>
      </c>
      <c r="AW185" t="s">
        <v>153</v>
      </c>
      <c r="AX185" t="str">
        <f t="shared" si="19"/>
        <v>FALSE</v>
      </c>
      <c r="AY185" t="b">
        <f t="shared" si="20"/>
        <v>1</v>
      </c>
      <c r="AZ185" t="e">
        <f t="shared" si="21"/>
        <v>#N/A</v>
      </c>
    </row>
    <row r="186" spans="1:52" x14ac:dyDescent="0.25">
      <c r="A186" s="1">
        <v>35383756</v>
      </c>
      <c r="B186" s="1" t="s">
        <v>40</v>
      </c>
      <c r="C186" s="1" t="s">
        <v>41</v>
      </c>
      <c r="D186" s="1" t="s">
        <v>32</v>
      </c>
      <c r="E186" s="1" t="s">
        <v>33</v>
      </c>
      <c r="F186" s="1" t="s">
        <v>34</v>
      </c>
      <c r="G186" s="1" t="s">
        <v>80</v>
      </c>
      <c r="H186" s="1" t="s">
        <v>55</v>
      </c>
      <c r="I186" s="1" t="s">
        <v>123</v>
      </c>
      <c r="J186" s="1" t="s">
        <v>82</v>
      </c>
      <c r="K186" s="1">
        <v>38.331253051757813</v>
      </c>
      <c r="L186" s="1">
        <v>-120.51859283447266</v>
      </c>
      <c r="M186" s="1" t="s">
        <v>46</v>
      </c>
      <c r="N186" s="78"/>
      <c r="O186" s="17">
        <v>1206</v>
      </c>
      <c r="P186" s="8">
        <v>4.7318541999999998E-2</v>
      </c>
      <c r="Q186" s="78"/>
      <c r="R186" s="11">
        <v>164</v>
      </c>
      <c r="S186" s="12">
        <v>1.4653835065857695E-2</v>
      </c>
      <c r="T186" s="13" t="s">
        <v>64</v>
      </c>
      <c r="U186" s="14">
        <v>1.4329322436810121</v>
      </c>
      <c r="V186" s="15">
        <v>9.1</v>
      </c>
      <c r="W186" s="16">
        <v>0</v>
      </c>
      <c r="X186" s="16">
        <v>0</v>
      </c>
      <c r="Y186" s="16">
        <v>0</v>
      </c>
      <c r="Z186" s="16">
        <v>0</v>
      </c>
      <c r="AA186" s="16">
        <v>9.1</v>
      </c>
      <c r="AB186" s="1"/>
      <c r="AC186" s="43" t="e">
        <f>INDEX(WF_Data!$B$2:$B$11172,MATCH('v3 Mitigation Alternatives'!$Q186,WF_Data!$A$2:$A$11172,0))</f>
        <v>#N/A</v>
      </c>
      <c r="AD186" s="43" t="e">
        <f>INDEX(WF_Data!$C$2:$C$11172,MATCH('v3 Mitigation Alternatives'!$Q186,WF_Data!$A$2:$A$11172,0))*11.41</f>
        <v>#N/A</v>
      </c>
      <c r="AE186" s="47" t="e">
        <f t="shared" si="22"/>
        <v>#N/A</v>
      </c>
      <c r="AF186" s="48" t="e">
        <f>$AC186*Cost_Data!$C$3</f>
        <v>#N/A</v>
      </c>
      <c r="AG186" s="48" t="e">
        <f>$AC186*Cost_Data!$C$8/1000</f>
        <v>#N/A</v>
      </c>
      <c r="AH186" s="48" t="e">
        <f>$AC186*Cost_Data!$C$7/1000</f>
        <v>#N/A</v>
      </c>
      <c r="AI186" s="48" t="e">
        <f>-Study_Period*((Cost_Data!$C$7+Cost_Data!$C$8)/1000)*$AC186-$AF186*Generic_Capital_PVRR_Multiplier</f>
        <v>#N/A</v>
      </c>
      <c r="AJ186" s="48" t="e">
        <f t="shared" si="23"/>
        <v>#N/A</v>
      </c>
      <c r="AK186" s="47" t="e">
        <f t="shared" si="24"/>
        <v>#N/A</v>
      </c>
      <c r="AL186" s="48" t="e">
        <f>$AC186*U186*Cost_Data!$B$3</f>
        <v>#N/A</v>
      </c>
      <c r="AM186" s="48" t="e">
        <f>$AC186*U186*Cost_Data!$B$8/1000</f>
        <v>#N/A</v>
      </c>
      <c r="AN186" s="48" t="e">
        <f>$AC186*U186*Cost_Data!$B$7/1000</f>
        <v>#N/A</v>
      </c>
      <c r="AO186" s="48" t="e">
        <f>-Study_Period*((Cost_Data!$B$7+Cost_Data!$B$8)*U186/1000)*$AC186-$AL186*Generic_Capital_PVRR_Multiplier</f>
        <v>#N/A</v>
      </c>
      <c r="AP186" s="48" t="e">
        <f t="shared" si="25"/>
        <v>#N/A</v>
      </c>
      <c r="AQ186" t="e">
        <f t="shared" si="18"/>
        <v>#N/A</v>
      </c>
      <c r="AR186" s="43">
        <v>8.3333333333333304</v>
      </c>
      <c r="AS186">
        <v>150</v>
      </c>
      <c r="AT186">
        <f t="shared" si="26"/>
        <v>150</v>
      </c>
      <c r="AU186">
        <v>57</v>
      </c>
      <c r="AV186" t="s">
        <v>114</v>
      </c>
      <c r="AW186" t="s">
        <v>153</v>
      </c>
      <c r="AX186" t="str">
        <f t="shared" si="19"/>
        <v>FALSE</v>
      </c>
      <c r="AY186" t="b">
        <f t="shared" si="20"/>
        <v>1</v>
      </c>
      <c r="AZ186" t="e">
        <f t="shared" si="21"/>
        <v>#N/A</v>
      </c>
    </row>
    <row r="187" spans="1:52" x14ac:dyDescent="0.25">
      <c r="A187" s="1">
        <v>35383755</v>
      </c>
      <c r="B187" s="1" t="s">
        <v>40</v>
      </c>
      <c r="C187" s="1" t="s">
        <v>41</v>
      </c>
      <c r="D187" s="1" t="s">
        <v>32</v>
      </c>
      <c r="E187" s="1" t="s">
        <v>33</v>
      </c>
      <c r="F187" s="1" t="s">
        <v>34</v>
      </c>
      <c r="G187" s="1" t="s">
        <v>80</v>
      </c>
      <c r="H187" s="1" t="s">
        <v>55</v>
      </c>
      <c r="I187" s="1" t="s">
        <v>123</v>
      </c>
      <c r="J187" s="1" t="s">
        <v>82</v>
      </c>
      <c r="K187" s="1">
        <v>38.331253051757813</v>
      </c>
      <c r="L187" s="1">
        <v>-120.51859283447266</v>
      </c>
      <c r="M187" s="1" t="s">
        <v>46</v>
      </c>
      <c r="N187" s="78"/>
      <c r="O187" s="17">
        <v>1206</v>
      </c>
      <c r="P187" s="8">
        <v>4.7318541999999998E-2</v>
      </c>
      <c r="Q187" s="78"/>
      <c r="R187" s="11">
        <v>164</v>
      </c>
      <c r="S187" s="12">
        <v>1.4653835065857695E-2</v>
      </c>
      <c r="T187" s="13" t="s">
        <v>64</v>
      </c>
      <c r="U187" s="14">
        <v>1.4329322436810121</v>
      </c>
      <c r="V187" s="15">
        <v>9.1</v>
      </c>
      <c r="W187" s="16">
        <v>0</v>
      </c>
      <c r="X187" s="16">
        <v>0</v>
      </c>
      <c r="Y187" s="16">
        <v>0</v>
      </c>
      <c r="Z187" s="16">
        <v>9.1</v>
      </c>
      <c r="AA187" s="16">
        <v>0</v>
      </c>
      <c r="AB187" s="1"/>
      <c r="AC187" s="43" t="e">
        <f>INDEX(WF_Data!$B$2:$B$11172,MATCH('v3 Mitigation Alternatives'!$Q187,WF_Data!$A$2:$A$11172,0))</f>
        <v>#N/A</v>
      </c>
      <c r="AD187" s="43" t="e">
        <f>INDEX(WF_Data!$C$2:$C$11172,MATCH('v3 Mitigation Alternatives'!$Q187,WF_Data!$A$2:$A$11172,0))*11.41</f>
        <v>#N/A</v>
      </c>
      <c r="AE187" s="47" t="e">
        <f t="shared" si="22"/>
        <v>#N/A</v>
      </c>
      <c r="AF187" s="48" t="e">
        <f>$AC187*Cost_Data!$C$3</f>
        <v>#N/A</v>
      </c>
      <c r="AG187" s="48" t="e">
        <f>$AC187*Cost_Data!$C$8/1000</f>
        <v>#N/A</v>
      </c>
      <c r="AH187" s="48" t="e">
        <f>$AC187*Cost_Data!$C$7/1000</f>
        <v>#N/A</v>
      </c>
      <c r="AI187" s="48" t="e">
        <f>-Study_Period*((Cost_Data!$C$7+Cost_Data!$C$8)/1000)*$AC187-$AF187*Generic_Capital_PVRR_Multiplier</f>
        <v>#N/A</v>
      </c>
      <c r="AJ187" s="48" t="e">
        <f t="shared" si="23"/>
        <v>#N/A</v>
      </c>
      <c r="AK187" s="47" t="e">
        <f t="shared" si="24"/>
        <v>#N/A</v>
      </c>
      <c r="AL187" s="48" t="e">
        <f>$AC187*U187*Cost_Data!$B$3</f>
        <v>#N/A</v>
      </c>
      <c r="AM187" s="48" t="e">
        <f>$AC187*U187*Cost_Data!$B$8/1000</f>
        <v>#N/A</v>
      </c>
      <c r="AN187" s="48" t="e">
        <f>$AC187*U187*Cost_Data!$B$7/1000</f>
        <v>#N/A</v>
      </c>
      <c r="AO187" s="48" t="e">
        <f>-Study_Period*((Cost_Data!$B$7+Cost_Data!$B$8)*U187/1000)*$AC187-$AL187*Generic_Capital_PVRR_Multiplier</f>
        <v>#N/A</v>
      </c>
      <c r="AP187" s="48" t="e">
        <f t="shared" si="25"/>
        <v>#N/A</v>
      </c>
      <c r="AQ187" t="e">
        <f t="shared" si="18"/>
        <v>#N/A</v>
      </c>
      <c r="AR187" s="43">
        <v>8.3333333333333304</v>
      </c>
      <c r="AS187">
        <v>150</v>
      </c>
      <c r="AT187">
        <f t="shared" si="26"/>
        <v>150</v>
      </c>
      <c r="AU187">
        <v>57</v>
      </c>
      <c r="AV187" t="s">
        <v>114</v>
      </c>
      <c r="AW187" t="s">
        <v>153</v>
      </c>
      <c r="AX187" t="str">
        <f t="shared" si="19"/>
        <v>FALSE</v>
      </c>
      <c r="AY187" t="b">
        <f t="shared" si="20"/>
        <v>1</v>
      </c>
      <c r="AZ187" t="e">
        <f t="shared" si="21"/>
        <v>#N/A</v>
      </c>
    </row>
    <row r="188" spans="1:52" x14ac:dyDescent="0.25">
      <c r="A188" s="1">
        <v>35383754</v>
      </c>
      <c r="B188" s="1" t="s">
        <v>40</v>
      </c>
      <c r="C188" s="1" t="s">
        <v>41</v>
      </c>
      <c r="D188" s="1" t="s">
        <v>32</v>
      </c>
      <c r="E188" s="1" t="s">
        <v>33</v>
      </c>
      <c r="F188" s="1" t="s">
        <v>34</v>
      </c>
      <c r="G188" s="1" t="s">
        <v>80</v>
      </c>
      <c r="H188" s="1" t="s">
        <v>55</v>
      </c>
      <c r="I188" s="1" t="s">
        <v>123</v>
      </c>
      <c r="J188" s="1" t="s">
        <v>82</v>
      </c>
      <c r="K188" s="1">
        <v>38.331253051757813</v>
      </c>
      <c r="L188" s="1">
        <v>-120.51859283447266</v>
      </c>
      <c r="M188" s="1" t="s">
        <v>46</v>
      </c>
      <c r="N188" s="78"/>
      <c r="O188" s="17">
        <v>1206</v>
      </c>
      <c r="P188" s="8">
        <v>4.7318541999999998E-2</v>
      </c>
      <c r="Q188" s="78"/>
      <c r="R188" s="11">
        <v>164</v>
      </c>
      <c r="S188" s="12">
        <v>1.4653835065857695E-2</v>
      </c>
      <c r="T188" s="13" t="s">
        <v>64</v>
      </c>
      <c r="U188" s="14">
        <v>1.4329322436810121</v>
      </c>
      <c r="V188" s="15">
        <v>9.1</v>
      </c>
      <c r="W188" s="16">
        <v>0</v>
      </c>
      <c r="X188" s="16">
        <v>0</v>
      </c>
      <c r="Y188" s="16">
        <v>0</v>
      </c>
      <c r="Z188" s="16">
        <v>9.1</v>
      </c>
      <c r="AA188" s="16">
        <v>0</v>
      </c>
      <c r="AB188" s="1"/>
      <c r="AC188" s="43" t="e">
        <f>INDEX(WF_Data!$B$2:$B$11172,MATCH('v3 Mitigation Alternatives'!$Q188,WF_Data!$A$2:$A$11172,0))</f>
        <v>#N/A</v>
      </c>
      <c r="AD188" s="43" t="e">
        <f>INDEX(WF_Data!$C$2:$C$11172,MATCH('v3 Mitigation Alternatives'!$Q188,WF_Data!$A$2:$A$11172,0))*11.41</f>
        <v>#N/A</v>
      </c>
      <c r="AE188" s="47" t="e">
        <f t="shared" si="22"/>
        <v>#N/A</v>
      </c>
      <c r="AF188" s="48" t="e">
        <f>$AC188*Cost_Data!$C$3</f>
        <v>#N/A</v>
      </c>
      <c r="AG188" s="48" t="e">
        <f>$AC188*Cost_Data!$C$8/1000</f>
        <v>#N/A</v>
      </c>
      <c r="AH188" s="48" t="e">
        <f>$AC188*Cost_Data!$C$7/1000</f>
        <v>#N/A</v>
      </c>
      <c r="AI188" s="48" t="e">
        <f>-Study_Period*((Cost_Data!$C$7+Cost_Data!$C$8)/1000)*$AC188-$AF188*Generic_Capital_PVRR_Multiplier</f>
        <v>#N/A</v>
      </c>
      <c r="AJ188" s="48" t="e">
        <f t="shared" si="23"/>
        <v>#N/A</v>
      </c>
      <c r="AK188" s="47" t="e">
        <f t="shared" si="24"/>
        <v>#N/A</v>
      </c>
      <c r="AL188" s="48" t="e">
        <f>$AC188*U188*Cost_Data!$B$3</f>
        <v>#N/A</v>
      </c>
      <c r="AM188" s="48" t="e">
        <f>$AC188*U188*Cost_Data!$B$8/1000</f>
        <v>#N/A</v>
      </c>
      <c r="AN188" s="48" t="e">
        <f>$AC188*U188*Cost_Data!$B$7/1000</f>
        <v>#N/A</v>
      </c>
      <c r="AO188" s="48" t="e">
        <f>-Study_Period*((Cost_Data!$B$7+Cost_Data!$B$8)*U188/1000)*$AC188-$AL188*Generic_Capital_PVRR_Multiplier</f>
        <v>#N/A</v>
      </c>
      <c r="AP188" s="48" t="e">
        <f t="shared" si="25"/>
        <v>#N/A</v>
      </c>
      <c r="AQ188" t="e">
        <f t="shared" si="18"/>
        <v>#N/A</v>
      </c>
      <c r="AR188" s="43">
        <v>8.3333333333333304</v>
      </c>
      <c r="AS188">
        <v>150</v>
      </c>
      <c r="AT188">
        <f t="shared" si="26"/>
        <v>150</v>
      </c>
      <c r="AU188">
        <v>57</v>
      </c>
      <c r="AV188" t="s">
        <v>114</v>
      </c>
      <c r="AW188" t="s">
        <v>153</v>
      </c>
      <c r="AX188" t="str">
        <f t="shared" si="19"/>
        <v>FALSE</v>
      </c>
      <c r="AY188" t="b">
        <f t="shared" si="20"/>
        <v>1</v>
      </c>
      <c r="AZ188" t="e">
        <f t="shared" si="21"/>
        <v>#N/A</v>
      </c>
    </row>
    <row r="189" spans="1:52" x14ac:dyDescent="0.25">
      <c r="A189" s="1">
        <v>35383753</v>
      </c>
      <c r="B189" s="1" t="s">
        <v>40</v>
      </c>
      <c r="C189" s="1" t="s">
        <v>41</v>
      </c>
      <c r="D189" s="1" t="s">
        <v>32</v>
      </c>
      <c r="E189" s="1" t="s">
        <v>33</v>
      </c>
      <c r="F189" s="1" t="s">
        <v>34</v>
      </c>
      <c r="G189" s="1" t="s">
        <v>80</v>
      </c>
      <c r="H189" s="1" t="s">
        <v>55</v>
      </c>
      <c r="I189" s="1" t="s">
        <v>123</v>
      </c>
      <c r="J189" s="1" t="s">
        <v>82</v>
      </c>
      <c r="K189" s="1">
        <v>38.331253051757813</v>
      </c>
      <c r="L189" s="1">
        <v>-120.51859283447266</v>
      </c>
      <c r="M189" s="1" t="s">
        <v>46</v>
      </c>
      <c r="N189" s="78"/>
      <c r="O189" s="17">
        <v>1206</v>
      </c>
      <c r="P189" s="8">
        <v>4.7318541999999998E-2</v>
      </c>
      <c r="Q189" s="78"/>
      <c r="R189" s="11">
        <v>164</v>
      </c>
      <c r="S189" s="12">
        <v>1.4653835065857695E-2</v>
      </c>
      <c r="T189" s="13" t="s">
        <v>39</v>
      </c>
      <c r="U189" s="14">
        <v>1.4329322436810121</v>
      </c>
      <c r="V189" s="15">
        <v>9.1</v>
      </c>
      <c r="W189" s="16">
        <v>0</v>
      </c>
      <c r="X189" s="16">
        <v>0</v>
      </c>
      <c r="Y189" s="16">
        <v>0</v>
      </c>
      <c r="Z189" s="16">
        <v>0</v>
      </c>
      <c r="AA189" s="16">
        <v>9.1</v>
      </c>
      <c r="AB189" s="1"/>
      <c r="AC189" s="43" t="e">
        <f>INDEX(WF_Data!$B$2:$B$11172,MATCH('v3 Mitigation Alternatives'!$Q189,WF_Data!$A$2:$A$11172,0))</f>
        <v>#N/A</v>
      </c>
      <c r="AD189" s="43" t="e">
        <f>INDEX(WF_Data!$C$2:$C$11172,MATCH('v3 Mitigation Alternatives'!$Q189,WF_Data!$A$2:$A$11172,0))*11.41</f>
        <v>#N/A</v>
      </c>
      <c r="AE189" s="47" t="e">
        <f t="shared" si="22"/>
        <v>#N/A</v>
      </c>
      <c r="AF189" s="48" t="e">
        <f>$AC189*Cost_Data!$C$3</f>
        <v>#N/A</v>
      </c>
      <c r="AG189" s="48" t="e">
        <f>$AC189*Cost_Data!$C$8/1000</f>
        <v>#N/A</v>
      </c>
      <c r="AH189" s="48" t="e">
        <f>$AC189*Cost_Data!$C$7/1000</f>
        <v>#N/A</v>
      </c>
      <c r="AI189" s="48" t="e">
        <f>-Study_Period*((Cost_Data!$C$7+Cost_Data!$C$8)/1000)*$AC189-$AF189*Generic_Capital_PVRR_Multiplier</f>
        <v>#N/A</v>
      </c>
      <c r="AJ189" s="48" t="e">
        <f t="shared" si="23"/>
        <v>#N/A</v>
      </c>
      <c r="AK189" s="47" t="e">
        <f t="shared" si="24"/>
        <v>#N/A</v>
      </c>
      <c r="AL189" s="48" t="e">
        <f>$AC189*U189*Cost_Data!$B$3</f>
        <v>#N/A</v>
      </c>
      <c r="AM189" s="48" t="e">
        <f>$AC189*U189*Cost_Data!$B$8/1000</f>
        <v>#N/A</v>
      </c>
      <c r="AN189" s="48" t="e">
        <f>$AC189*U189*Cost_Data!$B$7/1000</f>
        <v>#N/A</v>
      </c>
      <c r="AO189" s="48" t="e">
        <f>-Study_Period*((Cost_Data!$B$7+Cost_Data!$B$8)*U189/1000)*$AC189-$AL189*Generic_Capital_PVRR_Multiplier</f>
        <v>#N/A</v>
      </c>
      <c r="AP189" s="48" t="e">
        <f t="shared" si="25"/>
        <v>#N/A</v>
      </c>
      <c r="AQ189" t="e">
        <f t="shared" si="18"/>
        <v>#N/A</v>
      </c>
      <c r="AR189" s="43">
        <v>8.3333333333333304</v>
      </c>
      <c r="AS189">
        <v>150</v>
      </c>
      <c r="AT189">
        <f t="shared" si="26"/>
        <v>150</v>
      </c>
      <c r="AU189">
        <v>57</v>
      </c>
      <c r="AV189" t="s">
        <v>114</v>
      </c>
      <c r="AW189" t="s">
        <v>153</v>
      </c>
      <c r="AX189" t="str">
        <f t="shared" si="19"/>
        <v>FALSE</v>
      </c>
      <c r="AY189" t="b">
        <f t="shared" si="20"/>
        <v>1</v>
      </c>
      <c r="AZ189" t="e">
        <f t="shared" si="21"/>
        <v>#N/A</v>
      </c>
    </row>
    <row r="190" spans="1:52" x14ac:dyDescent="0.25">
      <c r="A190" s="1">
        <v>35373535</v>
      </c>
      <c r="B190" s="1" t="s">
        <v>40</v>
      </c>
      <c r="C190" s="1" t="s">
        <v>41</v>
      </c>
      <c r="D190" s="1" t="s">
        <v>32</v>
      </c>
      <c r="E190" s="1" t="s">
        <v>33</v>
      </c>
      <c r="F190" s="1" t="s">
        <v>34</v>
      </c>
      <c r="G190" s="1" t="s">
        <v>35</v>
      </c>
      <c r="H190" s="1" t="s">
        <v>36</v>
      </c>
      <c r="I190" s="1" t="s">
        <v>51</v>
      </c>
      <c r="J190" s="1" t="s">
        <v>52</v>
      </c>
      <c r="K190" s="1">
        <v>39.86945506</v>
      </c>
      <c r="L190" s="1">
        <v>-121.6115063192</v>
      </c>
      <c r="M190" s="1" t="s">
        <v>46</v>
      </c>
      <c r="N190" s="78"/>
      <c r="O190" s="17">
        <v>2289</v>
      </c>
      <c r="P190" s="8">
        <v>3.5788640000000002E-3</v>
      </c>
      <c r="Q190" s="78"/>
      <c r="R190" s="11">
        <v>158</v>
      </c>
      <c r="S190" s="12">
        <v>1.500837523111127E-2</v>
      </c>
      <c r="T190" s="13" t="s">
        <v>50</v>
      </c>
      <c r="U190" s="14">
        <v>1.0309204240607905</v>
      </c>
      <c r="V190" s="15">
        <v>6.0399621212121213</v>
      </c>
      <c r="W190" s="16">
        <v>0</v>
      </c>
      <c r="X190" s="16">
        <v>0</v>
      </c>
      <c r="Y190" s="16">
        <v>0</v>
      </c>
      <c r="Z190" s="16">
        <v>0</v>
      </c>
      <c r="AA190" s="16">
        <v>6.0399621212121213</v>
      </c>
      <c r="AB190" s="1"/>
      <c r="AC190" s="43" t="e">
        <f>INDEX(WF_Data!$B$2:$B$11172,MATCH('v3 Mitigation Alternatives'!$Q190,WF_Data!$A$2:$A$11172,0))</f>
        <v>#N/A</v>
      </c>
      <c r="AD190" s="43" t="e">
        <f>INDEX(WF_Data!$C$2:$C$11172,MATCH('v3 Mitigation Alternatives'!$Q190,WF_Data!$A$2:$A$11172,0))*11.41</f>
        <v>#N/A</v>
      </c>
      <c r="AE190" s="47" t="e">
        <f t="shared" si="22"/>
        <v>#N/A</v>
      </c>
      <c r="AF190" s="48" t="e">
        <f>$AC190*Cost_Data!$C$3</f>
        <v>#N/A</v>
      </c>
      <c r="AG190" s="48" t="e">
        <f>$AC190*Cost_Data!$C$8/1000</f>
        <v>#N/A</v>
      </c>
      <c r="AH190" s="48" t="e">
        <f>$AC190*Cost_Data!$C$7/1000</f>
        <v>#N/A</v>
      </c>
      <c r="AI190" s="48" t="e">
        <f>-Study_Period*((Cost_Data!$C$7+Cost_Data!$C$8)/1000)*$AC190-$AF190*Generic_Capital_PVRR_Multiplier</f>
        <v>#N/A</v>
      </c>
      <c r="AJ190" s="48" t="e">
        <f t="shared" si="23"/>
        <v>#N/A</v>
      </c>
      <c r="AK190" s="47" t="e">
        <f t="shared" si="24"/>
        <v>#N/A</v>
      </c>
      <c r="AL190" s="48" t="e">
        <f>$AC190*U190*Cost_Data!$B$3</f>
        <v>#N/A</v>
      </c>
      <c r="AM190" s="48" t="e">
        <f>$AC190*U190*Cost_Data!$B$8/1000</f>
        <v>#N/A</v>
      </c>
      <c r="AN190" s="48" t="e">
        <f>$AC190*U190*Cost_Data!$B$7/1000</f>
        <v>#N/A</v>
      </c>
      <c r="AO190" s="48" t="e">
        <f>-Study_Period*((Cost_Data!$B$7+Cost_Data!$B$8)*U190/1000)*$AC190-$AL190*Generic_Capital_PVRR_Multiplier</f>
        <v>#N/A</v>
      </c>
      <c r="AP190" s="48" t="e">
        <f t="shared" si="25"/>
        <v>#N/A</v>
      </c>
      <c r="AQ190" t="e">
        <f t="shared" si="18"/>
        <v>#N/A</v>
      </c>
      <c r="AR190" s="43">
        <v>16.6666666666666</v>
      </c>
      <c r="AS190">
        <v>150</v>
      </c>
      <c r="AT190">
        <f t="shared" si="26"/>
        <v>150</v>
      </c>
      <c r="AU190">
        <v>45</v>
      </c>
      <c r="AV190" t="s">
        <v>114</v>
      </c>
      <c r="AW190" t="s">
        <v>153</v>
      </c>
      <c r="AX190" t="str">
        <f t="shared" si="19"/>
        <v>FALSE</v>
      </c>
      <c r="AY190" t="b">
        <f t="shared" si="20"/>
        <v>1</v>
      </c>
      <c r="AZ190" t="e">
        <f t="shared" si="21"/>
        <v>#N/A</v>
      </c>
    </row>
    <row r="191" spans="1:52" x14ac:dyDescent="0.25">
      <c r="A191" s="1">
        <v>35373534</v>
      </c>
      <c r="B191" s="1" t="s">
        <v>40</v>
      </c>
      <c r="C191" s="1" t="s">
        <v>41</v>
      </c>
      <c r="D191" s="1" t="s">
        <v>32</v>
      </c>
      <c r="E191" s="1" t="s">
        <v>33</v>
      </c>
      <c r="F191" s="1" t="s">
        <v>34</v>
      </c>
      <c r="G191" s="1" t="s">
        <v>35</v>
      </c>
      <c r="H191" s="1" t="s">
        <v>36</v>
      </c>
      <c r="I191" s="1" t="s">
        <v>51</v>
      </c>
      <c r="J191" s="1" t="s">
        <v>52</v>
      </c>
      <c r="K191" s="1">
        <v>39.870124816894531</v>
      </c>
      <c r="L191" s="1">
        <v>-121.61019134521484</v>
      </c>
      <c r="M191" s="1" t="s">
        <v>46</v>
      </c>
      <c r="N191" s="78"/>
      <c r="O191" s="17">
        <v>2289</v>
      </c>
      <c r="P191" s="8">
        <v>3.5788640000000002E-3</v>
      </c>
      <c r="Q191" s="78"/>
      <c r="R191" s="11">
        <v>158</v>
      </c>
      <c r="S191" s="12">
        <v>1.500837523111127E-2</v>
      </c>
      <c r="T191" s="13" t="s">
        <v>50</v>
      </c>
      <c r="U191" s="14">
        <v>1.0309204240607905</v>
      </c>
      <c r="V191" s="15">
        <v>5.5700757575757578</v>
      </c>
      <c r="W191" s="16">
        <v>0</v>
      </c>
      <c r="X191" s="16">
        <v>0</v>
      </c>
      <c r="Y191" s="16">
        <v>0</v>
      </c>
      <c r="Z191" s="16">
        <v>5.5700757575757578</v>
      </c>
      <c r="AA191" s="16">
        <v>0</v>
      </c>
      <c r="AB191" s="1"/>
      <c r="AC191" s="43" t="e">
        <f>INDEX(WF_Data!$B$2:$B$11172,MATCH('v3 Mitigation Alternatives'!$Q191,WF_Data!$A$2:$A$11172,0))</f>
        <v>#N/A</v>
      </c>
      <c r="AD191" s="43" t="e">
        <f>INDEX(WF_Data!$C$2:$C$11172,MATCH('v3 Mitigation Alternatives'!$Q191,WF_Data!$A$2:$A$11172,0))*11.41</f>
        <v>#N/A</v>
      </c>
      <c r="AE191" s="47" t="e">
        <f t="shared" si="22"/>
        <v>#N/A</v>
      </c>
      <c r="AF191" s="48" t="e">
        <f>$AC191*Cost_Data!$C$3</f>
        <v>#N/A</v>
      </c>
      <c r="AG191" s="48" t="e">
        <f>$AC191*Cost_Data!$C$8/1000</f>
        <v>#N/A</v>
      </c>
      <c r="AH191" s="48" t="e">
        <f>$AC191*Cost_Data!$C$7/1000</f>
        <v>#N/A</v>
      </c>
      <c r="AI191" s="48" t="e">
        <f>-Study_Period*((Cost_Data!$C$7+Cost_Data!$C$8)/1000)*$AC191-$AF191*Generic_Capital_PVRR_Multiplier</f>
        <v>#N/A</v>
      </c>
      <c r="AJ191" s="48" t="e">
        <f t="shared" si="23"/>
        <v>#N/A</v>
      </c>
      <c r="AK191" s="47" t="e">
        <f t="shared" si="24"/>
        <v>#N/A</v>
      </c>
      <c r="AL191" s="48" t="e">
        <f>$AC191*U191*Cost_Data!$B$3</f>
        <v>#N/A</v>
      </c>
      <c r="AM191" s="48" t="e">
        <f>$AC191*U191*Cost_Data!$B$8/1000</f>
        <v>#N/A</v>
      </c>
      <c r="AN191" s="48" t="e">
        <f>$AC191*U191*Cost_Data!$B$7/1000</f>
        <v>#N/A</v>
      </c>
      <c r="AO191" s="48" t="e">
        <f>-Study_Period*((Cost_Data!$B$7+Cost_Data!$B$8)*U191/1000)*$AC191-$AL191*Generic_Capital_PVRR_Multiplier</f>
        <v>#N/A</v>
      </c>
      <c r="AP191" s="48" t="e">
        <f t="shared" si="25"/>
        <v>#N/A</v>
      </c>
      <c r="AQ191" t="e">
        <f t="shared" si="18"/>
        <v>#N/A</v>
      </c>
      <c r="AR191" s="43">
        <v>16.6666666666666</v>
      </c>
      <c r="AS191">
        <v>150</v>
      </c>
      <c r="AT191">
        <f t="shared" si="26"/>
        <v>150</v>
      </c>
      <c r="AU191">
        <v>45</v>
      </c>
      <c r="AV191" t="s">
        <v>114</v>
      </c>
      <c r="AW191" t="s">
        <v>153</v>
      </c>
      <c r="AX191" t="str">
        <f t="shared" si="19"/>
        <v>FALSE</v>
      </c>
      <c r="AY191" t="b">
        <f t="shared" si="20"/>
        <v>1</v>
      </c>
      <c r="AZ191" t="e">
        <f t="shared" si="21"/>
        <v>#N/A</v>
      </c>
    </row>
    <row r="192" spans="1:52" x14ac:dyDescent="0.25">
      <c r="A192" s="1">
        <v>35367503</v>
      </c>
      <c r="B192" s="1" t="s">
        <v>40</v>
      </c>
      <c r="C192" s="1" t="s">
        <v>41</v>
      </c>
      <c r="D192" s="1" t="s">
        <v>32</v>
      </c>
      <c r="E192" s="1" t="s">
        <v>33</v>
      </c>
      <c r="F192" s="1" t="s">
        <v>34</v>
      </c>
      <c r="G192" s="1" t="s">
        <v>35</v>
      </c>
      <c r="H192" s="1" t="s">
        <v>36</v>
      </c>
      <c r="I192" s="1" t="s">
        <v>51</v>
      </c>
      <c r="J192" s="1" t="s">
        <v>52</v>
      </c>
      <c r="K192" s="1">
        <v>39.871662415599999</v>
      </c>
      <c r="L192" s="1">
        <v>-121.6106493337</v>
      </c>
      <c r="M192" s="1" t="s">
        <v>46</v>
      </c>
      <c r="N192" s="78"/>
      <c r="O192" s="17">
        <v>2289</v>
      </c>
      <c r="P192" s="8">
        <v>3.5788640000000002E-3</v>
      </c>
      <c r="Q192" s="78"/>
      <c r="R192" s="11">
        <v>158</v>
      </c>
      <c r="S192" s="12">
        <v>1.500837523111127E-2</v>
      </c>
      <c r="T192" s="13" t="s">
        <v>50</v>
      </c>
      <c r="U192" s="14">
        <v>1.0309204240607905</v>
      </c>
      <c r="V192" s="15">
        <v>7.75</v>
      </c>
      <c r="W192" s="16">
        <v>0</v>
      </c>
      <c r="X192" s="16">
        <v>0</v>
      </c>
      <c r="Y192" s="16">
        <v>0</v>
      </c>
      <c r="Z192" s="16">
        <v>7.75</v>
      </c>
      <c r="AA192" s="16">
        <v>0</v>
      </c>
      <c r="AB192" s="1"/>
      <c r="AC192" s="43" t="e">
        <f>INDEX(WF_Data!$B$2:$B$11172,MATCH('v3 Mitigation Alternatives'!$Q192,WF_Data!$A$2:$A$11172,0))</f>
        <v>#N/A</v>
      </c>
      <c r="AD192" s="43" t="e">
        <f>INDEX(WF_Data!$C$2:$C$11172,MATCH('v3 Mitigation Alternatives'!$Q192,WF_Data!$A$2:$A$11172,0))*11.41</f>
        <v>#N/A</v>
      </c>
      <c r="AE192" s="47" t="e">
        <f t="shared" si="22"/>
        <v>#N/A</v>
      </c>
      <c r="AF192" s="48" t="e">
        <f>$AC192*Cost_Data!$C$3</f>
        <v>#N/A</v>
      </c>
      <c r="AG192" s="48" t="e">
        <f>$AC192*Cost_Data!$C$8/1000</f>
        <v>#N/A</v>
      </c>
      <c r="AH192" s="48" t="e">
        <f>$AC192*Cost_Data!$C$7/1000</f>
        <v>#N/A</v>
      </c>
      <c r="AI192" s="48" t="e">
        <f>-Study_Period*((Cost_Data!$C$7+Cost_Data!$C$8)/1000)*$AC192-$AF192*Generic_Capital_PVRR_Multiplier</f>
        <v>#N/A</v>
      </c>
      <c r="AJ192" s="48" t="e">
        <f t="shared" si="23"/>
        <v>#N/A</v>
      </c>
      <c r="AK192" s="47" t="e">
        <f t="shared" si="24"/>
        <v>#N/A</v>
      </c>
      <c r="AL192" s="48" t="e">
        <f>$AC192*U192*Cost_Data!$B$3</f>
        <v>#N/A</v>
      </c>
      <c r="AM192" s="48" t="e">
        <f>$AC192*U192*Cost_Data!$B$8/1000</f>
        <v>#N/A</v>
      </c>
      <c r="AN192" s="48" t="e">
        <f>$AC192*U192*Cost_Data!$B$7/1000</f>
        <v>#N/A</v>
      </c>
      <c r="AO192" s="48" t="e">
        <f>-Study_Period*((Cost_Data!$B$7+Cost_Data!$B$8)*U192/1000)*$AC192-$AL192*Generic_Capital_PVRR_Multiplier</f>
        <v>#N/A</v>
      </c>
      <c r="AP192" s="48" t="e">
        <f t="shared" si="25"/>
        <v>#N/A</v>
      </c>
      <c r="AQ192" t="e">
        <f t="shared" si="18"/>
        <v>#N/A</v>
      </c>
      <c r="AR192" s="43">
        <v>16.6666666666666</v>
      </c>
      <c r="AS192">
        <v>150</v>
      </c>
      <c r="AT192">
        <f t="shared" si="26"/>
        <v>150</v>
      </c>
      <c r="AU192">
        <v>45</v>
      </c>
      <c r="AV192" t="s">
        <v>114</v>
      </c>
      <c r="AW192" t="s">
        <v>153</v>
      </c>
      <c r="AX192" t="str">
        <f t="shared" si="19"/>
        <v>FALSE</v>
      </c>
      <c r="AY192" t="b">
        <f t="shared" si="20"/>
        <v>1</v>
      </c>
      <c r="AZ192" t="e">
        <f t="shared" si="21"/>
        <v>#N/A</v>
      </c>
    </row>
    <row r="193" spans="1:52" x14ac:dyDescent="0.25">
      <c r="A193" s="1">
        <v>35374203</v>
      </c>
      <c r="B193" s="1" t="s">
        <v>40</v>
      </c>
      <c r="C193" s="1" t="s">
        <v>41</v>
      </c>
      <c r="D193" s="1" t="s">
        <v>32</v>
      </c>
      <c r="E193" s="1" t="s">
        <v>33</v>
      </c>
      <c r="F193" s="1" t="s">
        <v>34</v>
      </c>
      <c r="G193" s="1" t="s">
        <v>35</v>
      </c>
      <c r="H193" s="1" t="s">
        <v>36</v>
      </c>
      <c r="I193" s="1" t="s">
        <v>68</v>
      </c>
      <c r="J193" s="1" t="s">
        <v>52</v>
      </c>
      <c r="K193" s="1">
        <v>39.778251647949219</v>
      </c>
      <c r="L193" s="1">
        <v>-121.73191070556641</v>
      </c>
      <c r="M193" s="1" t="s">
        <v>46</v>
      </c>
      <c r="N193" s="78"/>
      <c r="O193" s="17">
        <v>73</v>
      </c>
      <c r="P193" s="8">
        <v>0.37814903</v>
      </c>
      <c r="Q193" s="78"/>
      <c r="R193" s="11">
        <v>155</v>
      </c>
      <c r="S193" s="12">
        <v>1.5172299579367624E-2</v>
      </c>
      <c r="T193" s="13" t="s">
        <v>64</v>
      </c>
      <c r="U193" s="14">
        <v>1.1309635131667484</v>
      </c>
      <c r="V193" s="15">
        <v>10.629924242424243</v>
      </c>
      <c r="W193" s="16">
        <v>0</v>
      </c>
      <c r="X193" s="16">
        <v>0</v>
      </c>
      <c r="Y193" s="16">
        <v>0</v>
      </c>
      <c r="Z193" s="16">
        <v>10.629924242424243</v>
      </c>
      <c r="AA193" s="16">
        <v>0</v>
      </c>
      <c r="AB193" s="1"/>
      <c r="AC193" s="43" t="e">
        <f>INDEX(WF_Data!$B$2:$B$11172,MATCH('v3 Mitigation Alternatives'!$Q193,WF_Data!$A$2:$A$11172,0))</f>
        <v>#N/A</v>
      </c>
      <c r="AD193" s="43" t="e">
        <f>INDEX(WF_Data!$C$2:$C$11172,MATCH('v3 Mitigation Alternatives'!$Q193,WF_Data!$A$2:$A$11172,0))*11.41</f>
        <v>#N/A</v>
      </c>
      <c r="AE193" s="47" t="e">
        <f t="shared" si="22"/>
        <v>#N/A</v>
      </c>
      <c r="AF193" s="48" t="e">
        <f>$AC193*Cost_Data!$C$3</f>
        <v>#N/A</v>
      </c>
      <c r="AG193" s="48" t="e">
        <f>$AC193*Cost_Data!$C$8/1000</f>
        <v>#N/A</v>
      </c>
      <c r="AH193" s="48" t="e">
        <f>$AC193*Cost_Data!$C$7/1000</f>
        <v>#N/A</v>
      </c>
      <c r="AI193" s="48" t="e">
        <f>-Study_Period*((Cost_Data!$C$7+Cost_Data!$C$8)/1000)*$AC193-$AF193*Generic_Capital_PVRR_Multiplier</f>
        <v>#N/A</v>
      </c>
      <c r="AJ193" s="48" t="e">
        <f t="shared" si="23"/>
        <v>#N/A</v>
      </c>
      <c r="AK193" s="47" t="e">
        <f t="shared" si="24"/>
        <v>#N/A</v>
      </c>
      <c r="AL193" s="48" t="e">
        <f>$AC193*U193*Cost_Data!$B$3</f>
        <v>#N/A</v>
      </c>
      <c r="AM193" s="48" t="e">
        <f>$AC193*U193*Cost_Data!$B$8/1000</f>
        <v>#N/A</v>
      </c>
      <c r="AN193" s="48" t="e">
        <f>$AC193*U193*Cost_Data!$B$7/1000</f>
        <v>#N/A</v>
      </c>
      <c r="AO193" s="48" t="e">
        <f>-Study_Period*((Cost_Data!$B$7+Cost_Data!$B$8)*U193/1000)*$AC193-$AL193*Generic_Capital_PVRR_Multiplier</f>
        <v>#N/A</v>
      </c>
      <c r="AP193" s="48" t="e">
        <f t="shared" si="25"/>
        <v>#N/A</v>
      </c>
      <c r="AQ193" t="e">
        <f t="shared" si="18"/>
        <v>#N/A</v>
      </c>
      <c r="AR193" s="43">
        <v>1.6666666666666599</v>
      </c>
      <c r="AS193">
        <v>120</v>
      </c>
      <c r="AT193">
        <f t="shared" si="26"/>
        <v>120</v>
      </c>
      <c r="AU193">
        <v>0</v>
      </c>
      <c r="AV193" t="s">
        <v>114</v>
      </c>
      <c r="AW193" t="s">
        <v>153</v>
      </c>
      <c r="AX193" t="str">
        <f t="shared" si="19"/>
        <v>FALSE</v>
      </c>
      <c r="AY193" t="b">
        <f t="shared" si="20"/>
        <v>1</v>
      </c>
      <c r="AZ193" t="e">
        <f t="shared" si="21"/>
        <v>#N/A</v>
      </c>
    </row>
    <row r="194" spans="1:52" x14ac:dyDescent="0.25">
      <c r="A194" s="1">
        <v>35402643</v>
      </c>
      <c r="B194" s="1" t="s">
        <v>40</v>
      </c>
      <c r="C194" s="1" t="s">
        <v>41</v>
      </c>
      <c r="D194" s="1" t="s">
        <v>32</v>
      </c>
      <c r="E194" s="1" t="s">
        <v>33</v>
      </c>
      <c r="F194" s="1" t="s">
        <v>34</v>
      </c>
      <c r="G194" s="1" t="s">
        <v>80</v>
      </c>
      <c r="H194" s="1" t="s">
        <v>55</v>
      </c>
      <c r="I194" s="1" t="s">
        <v>124</v>
      </c>
      <c r="J194" s="1" t="s">
        <v>95</v>
      </c>
      <c r="K194" s="1">
        <v>38.406875610351563</v>
      </c>
      <c r="L194" s="1">
        <v>-120.67071533203125</v>
      </c>
      <c r="M194" s="1" t="s">
        <v>46</v>
      </c>
      <c r="N194" s="78"/>
      <c r="O194" s="17">
        <v>1764</v>
      </c>
      <c r="P194" s="8">
        <v>1.5763448999999999E-2</v>
      </c>
      <c r="Q194" s="78"/>
      <c r="R194" s="11">
        <v>147</v>
      </c>
      <c r="S194" s="12">
        <v>1.5596776196551447E-2</v>
      </c>
      <c r="T194" s="13" t="s">
        <v>39</v>
      </c>
      <c r="U194" s="14">
        <v>1.4979530715179701</v>
      </c>
      <c r="V194" s="15">
        <v>2.4560606060606061</v>
      </c>
      <c r="W194" s="16">
        <v>0</v>
      </c>
      <c r="X194" s="16">
        <v>0</v>
      </c>
      <c r="Y194" s="16">
        <v>0</v>
      </c>
      <c r="Z194" s="16">
        <v>0</v>
      </c>
      <c r="AA194" s="16">
        <v>2.4560606060606061</v>
      </c>
      <c r="AB194" s="1"/>
      <c r="AC194" s="43" t="e">
        <f>INDEX(WF_Data!$B$2:$B$11172,MATCH('v3 Mitigation Alternatives'!$Q194,WF_Data!$A$2:$A$11172,0))</f>
        <v>#N/A</v>
      </c>
      <c r="AD194" s="43" t="e">
        <f>INDEX(WF_Data!$C$2:$C$11172,MATCH('v3 Mitigation Alternatives'!$Q194,WF_Data!$A$2:$A$11172,0))*11.41</f>
        <v>#N/A</v>
      </c>
      <c r="AE194" s="47" t="e">
        <f t="shared" si="22"/>
        <v>#N/A</v>
      </c>
      <c r="AF194" s="48" t="e">
        <f>$AC194*Cost_Data!$C$3</f>
        <v>#N/A</v>
      </c>
      <c r="AG194" s="48" t="e">
        <f>$AC194*Cost_Data!$C$8/1000</f>
        <v>#N/A</v>
      </c>
      <c r="AH194" s="48" t="e">
        <f>$AC194*Cost_Data!$C$7/1000</f>
        <v>#N/A</v>
      </c>
      <c r="AI194" s="48" t="e">
        <f>-Study_Period*((Cost_Data!$C$7+Cost_Data!$C$8)/1000)*$AC194-$AF194*Generic_Capital_PVRR_Multiplier</f>
        <v>#N/A</v>
      </c>
      <c r="AJ194" s="48" t="e">
        <f t="shared" si="23"/>
        <v>#N/A</v>
      </c>
      <c r="AK194" s="47" t="e">
        <f t="shared" si="24"/>
        <v>#N/A</v>
      </c>
      <c r="AL194" s="48" t="e">
        <f>$AC194*U194*Cost_Data!$B$3</f>
        <v>#N/A</v>
      </c>
      <c r="AM194" s="48" t="e">
        <f>$AC194*U194*Cost_Data!$B$8/1000</f>
        <v>#N/A</v>
      </c>
      <c r="AN194" s="48" t="e">
        <f>$AC194*U194*Cost_Data!$B$7/1000</f>
        <v>#N/A</v>
      </c>
      <c r="AO194" s="48" t="e">
        <f>-Study_Period*((Cost_Data!$B$7+Cost_Data!$B$8)*U194/1000)*$AC194-$AL194*Generic_Capital_PVRR_Multiplier</f>
        <v>#N/A</v>
      </c>
      <c r="AP194" s="48" t="e">
        <f t="shared" si="25"/>
        <v>#N/A</v>
      </c>
      <c r="AQ194" t="e">
        <f t="shared" si="18"/>
        <v>#N/A</v>
      </c>
      <c r="AR194" s="43">
        <v>5</v>
      </c>
      <c r="AS194">
        <v>105</v>
      </c>
      <c r="AT194">
        <f t="shared" si="26"/>
        <v>105</v>
      </c>
      <c r="AU194">
        <v>29</v>
      </c>
      <c r="AV194" t="s">
        <v>114</v>
      </c>
      <c r="AW194" t="s">
        <v>153</v>
      </c>
      <c r="AX194" t="str">
        <f t="shared" si="19"/>
        <v>FALSE</v>
      </c>
      <c r="AY194" t="b">
        <f t="shared" si="20"/>
        <v>1</v>
      </c>
      <c r="AZ194" t="e">
        <f t="shared" si="21"/>
        <v>#N/A</v>
      </c>
    </row>
    <row r="195" spans="1:52" x14ac:dyDescent="0.25">
      <c r="A195" s="1">
        <v>35396761</v>
      </c>
      <c r="B195" s="1" t="s">
        <v>40</v>
      </c>
      <c r="C195" s="1" t="s">
        <v>41</v>
      </c>
      <c r="D195" s="1" t="s">
        <v>32</v>
      </c>
      <c r="E195" s="1" t="s">
        <v>33</v>
      </c>
      <c r="F195" s="1" t="s">
        <v>34</v>
      </c>
      <c r="G195" s="1" t="s">
        <v>80</v>
      </c>
      <c r="H195" s="1" t="s">
        <v>55</v>
      </c>
      <c r="I195" s="1" t="s">
        <v>124</v>
      </c>
      <c r="J195" s="1" t="s">
        <v>95</v>
      </c>
      <c r="K195" s="1">
        <v>38.406651167299998</v>
      </c>
      <c r="L195" s="1">
        <v>-120.6708328804</v>
      </c>
      <c r="M195" s="1" t="s">
        <v>46</v>
      </c>
      <c r="N195" s="78"/>
      <c r="O195" s="17">
        <v>1764</v>
      </c>
      <c r="P195" s="8">
        <v>1.5763448999999999E-2</v>
      </c>
      <c r="Q195" s="78"/>
      <c r="R195" s="11">
        <v>147</v>
      </c>
      <c r="S195" s="12">
        <v>1.5596776196551447E-2</v>
      </c>
      <c r="T195" s="13" t="s">
        <v>39</v>
      </c>
      <c r="U195" s="14">
        <v>1.4979530715179701</v>
      </c>
      <c r="V195" s="15">
        <v>4.6399621212121209</v>
      </c>
      <c r="W195" s="16">
        <v>0</v>
      </c>
      <c r="X195" s="16">
        <v>0</v>
      </c>
      <c r="Y195" s="16">
        <v>0</v>
      </c>
      <c r="Z195" s="16">
        <v>0</v>
      </c>
      <c r="AA195" s="16">
        <v>4.6399621212121209</v>
      </c>
      <c r="AB195" s="1"/>
      <c r="AC195" s="43" t="e">
        <f>INDEX(WF_Data!$B$2:$B$11172,MATCH('v3 Mitigation Alternatives'!$Q195,WF_Data!$A$2:$A$11172,0))</f>
        <v>#N/A</v>
      </c>
      <c r="AD195" s="43" t="e">
        <f>INDEX(WF_Data!$C$2:$C$11172,MATCH('v3 Mitigation Alternatives'!$Q195,WF_Data!$A$2:$A$11172,0))*11.41</f>
        <v>#N/A</v>
      </c>
      <c r="AE195" s="47" t="e">
        <f t="shared" si="22"/>
        <v>#N/A</v>
      </c>
      <c r="AF195" s="48" t="e">
        <f>$AC195*Cost_Data!$C$3</f>
        <v>#N/A</v>
      </c>
      <c r="AG195" s="48" t="e">
        <f>$AC195*Cost_Data!$C$8/1000</f>
        <v>#N/A</v>
      </c>
      <c r="AH195" s="48" t="e">
        <f>$AC195*Cost_Data!$C$7/1000</f>
        <v>#N/A</v>
      </c>
      <c r="AI195" s="48" t="e">
        <f>-Study_Period*((Cost_Data!$C$7+Cost_Data!$C$8)/1000)*$AC195-$AF195*Generic_Capital_PVRR_Multiplier</f>
        <v>#N/A</v>
      </c>
      <c r="AJ195" s="48" t="e">
        <f t="shared" si="23"/>
        <v>#N/A</v>
      </c>
      <c r="AK195" s="47" t="e">
        <f t="shared" si="24"/>
        <v>#N/A</v>
      </c>
      <c r="AL195" s="48" t="e">
        <f>$AC195*U195*Cost_Data!$B$3</f>
        <v>#N/A</v>
      </c>
      <c r="AM195" s="48" t="e">
        <f>$AC195*U195*Cost_Data!$B$8/1000</f>
        <v>#N/A</v>
      </c>
      <c r="AN195" s="48" t="e">
        <f>$AC195*U195*Cost_Data!$B$7/1000</f>
        <v>#N/A</v>
      </c>
      <c r="AO195" s="48" t="e">
        <f>-Study_Period*((Cost_Data!$B$7+Cost_Data!$B$8)*U195/1000)*$AC195-$AL195*Generic_Capital_PVRR_Multiplier</f>
        <v>#N/A</v>
      </c>
      <c r="AP195" s="48" t="e">
        <f t="shared" si="25"/>
        <v>#N/A</v>
      </c>
      <c r="AQ195" t="e">
        <f t="shared" si="18"/>
        <v>#N/A</v>
      </c>
      <c r="AR195" s="43">
        <v>5</v>
      </c>
      <c r="AS195">
        <v>105</v>
      </c>
      <c r="AT195">
        <f t="shared" si="26"/>
        <v>105</v>
      </c>
      <c r="AU195">
        <v>29</v>
      </c>
      <c r="AV195" t="s">
        <v>114</v>
      </c>
      <c r="AW195" t="s">
        <v>153</v>
      </c>
      <c r="AX195" t="str">
        <f t="shared" si="19"/>
        <v>FALSE</v>
      </c>
      <c r="AY195" t="b">
        <f t="shared" si="20"/>
        <v>1</v>
      </c>
      <c r="AZ195" t="e">
        <f t="shared" si="21"/>
        <v>#N/A</v>
      </c>
    </row>
    <row r="196" spans="1:52" x14ac:dyDescent="0.25">
      <c r="A196" s="1">
        <v>35373707</v>
      </c>
      <c r="B196" s="1" t="s">
        <v>40</v>
      </c>
      <c r="C196" s="1" t="s">
        <v>41</v>
      </c>
      <c r="D196" s="1" t="s">
        <v>32</v>
      </c>
      <c r="E196" s="1" t="s">
        <v>33</v>
      </c>
      <c r="F196" s="1" t="s">
        <v>34</v>
      </c>
      <c r="G196" s="1" t="s">
        <v>80</v>
      </c>
      <c r="H196" s="1" t="s">
        <v>55</v>
      </c>
      <c r="I196" s="1" t="s">
        <v>124</v>
      </c>
      <c r="J196" s="1" t="s">
        <v>95</v>
      </c>
      <c r="K196" s="1">
        <v>38.406651167299998</v>
      </c>
      <c r="L196" s="1">
        <v>-120.6708328804</v>
      </c>
      <c r="M196" s="1" t="s">
        <v>46</v>
      </c>
      <c r="N196" s="78"/>
      <c r="O196" s="17">
        <v>1764</v>
      </c>
      <c r="P196" s="8">
        <v>1.5763448999999999E-2</v>
      </c>
      <c r="Q196" s="78"/>
      <c r="R196" s="11">
        <v>147</v>
      </c>
      <c r="S196" s="12">
        <v>1.5596776196551447E-2</v>
      </c>
      <c r="T196" s="13" t="s">
        <v>39</v>
      </c>
      <c r="U196" s="14">
        <v>1.4979530715179701</v>
      </c>
      <c r="V196" s="15">
        <v>7.3299242424242426</v>
      </c>
      <c r="W196" s="16">
        <v>0</v>
      </c>
      <c r="X196" s="16">
        <v>0</v>
      </c>
      <c r="Y196" s="16">
        <v>0</v>
      </c>
      <c r="Z196" s="16">
        <v>7.3299242424242426</v>
      </c>
      <c r="AA196" s="16">
        <v>0</v>
      </c>
      <c r="AB196" s="1"/>
      <c r="AC196" s="43" t="e">
        <f>INDEX(WF_Data!$B$2:$B$11172,MATCH('v3 Mitigation Alternatives'!$Q196,WF_Data!$A$2:$A$11172,0))</f>
        <v>#N/A</v>
      </c>
      <c r="AD196" s="43" t="e">
        <f>INDEX(WF_Data!$C$2:$C$11172,MATCH('v3 Mitigation Alternatives'!$Q196,WF_Data!$A$2:$A$11172,0))*11.41</f>
        <v>#N/A</v>
      </c>
      <c r="AE196" s="47" t="e">
        <f t="shared" si="22"/>
        <v>#N/A</v>
      </c>
      <c r="AF196" s="48" t="e">
        <f>$AC196*Cost_Data!$C$3</f>
        <v>#N/A</v>
      </c>
      <c r="AG196" s="48" t="e">
        <f>$AC196*Cost_Data!$C$8/1000</f>
        <v>#N/A</v>
      </c>
      <c r="AH196" s="48" t="e">
        <f>$AC196*Cost_Data!$C$7/1000</f>
        <v>#N/A</v>
      </c>
      <c r="AI196" s="48" t="e">
        <f>-Study_Period*((Cost_Data!$C$7+Cost_Data!$C$8)/1000)*$AC196-$AF196*Generic_Capital_PVRR_Multiplier</f>
        <v>#N/A</v>
      </c>
      <c r="AJ196" s="48" t="e">
        <f t="shared" si="23"/>
        <v>#N/A</v>
      </c>
      <c r="AK196" s="47" t="e">
        <f t="shared" si="24"/>
        <v>#N/A</v>
      </c>
      <c r="AL196" s="48" t="e">
        <f>$AC196*U196*Cost_Data!$B$3</f>
        <v>#N/A</v>
      </c>
      <c r="AM196" s="48" t="e">
        <f>$AC196*U196*Cost_Data!$B$8/1000</f>
        <v>#N/A</v>
      </c>
      <c r="AN196" s="48" t="e">
        <f>$AC196*U196*Cost_Data!$B$7/1000</f>
        <v>#N/A</v>
      </c>
      <c r="AO196" s="48" t="e">
        <f>-Study_Period*((Cost_Data!$B$7+Cost_Data!$B$8)*U196/1000)*$AC196-$AL196*Generic_Capital_PVRR_Multiplier</f>
        <v>#N/A</v>
      </c>
      <c r="AP196" s="48" t="e">
        <f t="shared" si="25"/>
        <v>#N/A</v>
      </c>
      <c r="AQ196" t="e">
        <f t="shared" si="18"/>
        <v>#N/A</v>
      </c>
      <c r="AR196" s="43">
        <v>5</v>
      </c>
      <c r="AS196">
        <v>105</v>
      </c>
      <c r="AT196">
        <f t="shared" si="26"/>
        <v>105</v>
      </c>
      <c r="AU196">
        <v>29</v>
      </c>
      <c r="AV196" t="s">
        <v>114</v>
      </c>
      <c r="AW196" t="s">
        <v>153</v>
      </c>
      <c r="AX196" t="str">
        <f t="shared" si="19"/>
        <v>FALSE</v>
      </c>
      <c r="AY196" t="b">
        <f t="shared" si="20"/>
        <v>1</v>
      </c>
      <c r="AZ196" t="e">
        <f t="shared" si="21"/>
        <v>#N/A</v>
      </c>
    </row>
    <row r="197" spans="1:52" x14ac:dyDescent="0.25">
      <c r="A197" s="1">
        <v>35372460</v>
      </c>
      <c r="B197" s="1" t="s">
        <v>40</v>
      </c>
      <c r="C197" s="1" t="s">
        <v>41</v>
      </c>
      <c r="D197" s="1" t="s">
        <v>32</v>
      </c>
      <c r="E197" s="1" t="s">
        <v>33</v>
      </c>
      <c r="F197" s="1" t="s">
        <v>34</v>
      </c>
      <c r="G197" s="1" t="s">
        <v>80</v>
      </c>
      <c r="H197" s="1" t="s">
        <v>55</v>
      </c>
      <c r="I197" s="1" t="s">
        <v>124</v>
      </c>
      <c r="J197" s="1" t="s">
        <v>95</v>
      </c>
      <c r="K197" s="1">
        <v>38.406875610351563</v>
      </c>
      <c r="L197" s="1">
        <v>-120.67071533203125</v>
      </c>
      <c r="M197" s="1" t="s">
        <v>46</v>
      </c>
      <c r="N197" s="78"/>
      <c r="O197" s="17">
        <v>1764</v>
      </c>
      <c r="P197" s="8">
        <v>1.5763448999999999E-2</v>
      </c>
      <c r="Q197" s="78"/>
      <c r="R197" s="11">
        <v>147</v>
      </c>
      <c r="S197" s="12">
        <v>1.5596776196551447E-2</v>
      </c>
      <c r="T197" s="13" t="s">
        <v>39</v>
      </c>
      <c r="U197" s="14">
        <v>1.4979530715179701</v>
      </c>
      <c r="V197" s="15">
        <v>7.4299242424242422</v>
      </c>
      <c r="W197" s="16">
        <v>0</v>
      </c>
      <c r="X197" s="16">
        <v>0</v>
      </c>
      <c r="Y197" s="16">
        <v>0</v>
      </c>
      <c r="Z197" s="16">
        <v>0</v>
      </c>
      <c r="AA197" s="16">
        <v>7.4299242424242422</v>
      </c>
      <c r="AB197" s="1"/>
      <c r="AC197" s="43" t="e">
        <f>INDEX(WF_Data!$B$2:$B$11172,MATCH('v3 Mitigation Alternatives'!$Q197,WF_Data!$A$2:$A$11172,0))</f>
        <v>#N/A</v>
      </c>
      <c r="AD197" s="43" t="e">
        <f>INDEX(WF_Data!$C$2:$C$11172,MATCH('v3 Mitigation Alternatives'!$Q197,WF_Data!$A$2:$A$11172,0))*11.41</f>
        <v>#N/A</v>
      </c>
      <c r="AE197" s="47" t="e">
        <f t="shared" si="22"/>
        <v>#N/A</v>
      </c>
      <c r="AF197" s="48" t="e">
        <f>$AC197*Cost_Data!$C$3</f>
        <v>#N/A</v>
      </c>
      <c r="AG197" s="48" t="e">
        <f>$AC197*Cost_Data!$C$8/1000</f>
        <v>#N/A</v>
      </c>
      <c r="AH197" s="48" t="e">
        <f>$AC197*Cost_Data!$C$7/1000</f>
        <v>#N/A</v>
      </c>
      <c r="AI197" s="48" t="e">
        <f>-Study_Period*((Cost_Data!$C$7+Cost_Data!$C$8)/1000)*$AC197-$AF197*Generic_Capital_PVRR_Multiplier</f>
        <v>#N/A</v>
      </c>
      <c r="AJ197" s="48" t="e">
        <f t="shared" si="23"/>
        <v>#N/A</v>
      </c>
      <c r="AK197" s="47" t="e">
        <f t="shared" si="24"/>
        <v>#N/A</v>
      </c>
      <c r="AL197" s="48" t="e">
        <f>$AC197*U197*Cost_Data!$B$3</f>
        <v>#N/A</v>
      </c>
      <c r="AM197" s="48" t="e">
        <f>$AC197*U197*Cost_Data!$B$8/1000</f>
        <v>#N/A</v>
      </c>
      <c r="AN197" s="48" t="e">
        <f>$AC197*U197*Cost_Data!$B$7/1000</f>
        <v>#N/A</v>
      </c>
      <c r="AO197" s="48" t="e">
        <f>-Study_Period*((Cost_Data!$B$7+Cost_Data!$B$8)*U197/1000)*$AC197-$AL197*Generic_Capital_PVRR_Multiplier</f>
        <v>#N/A</v>
      </c>
      <c r="AP197" s="48" t="e">
        <f t="shared" si="25"/>
        <v>#N/A</v>
      </c>
      <c r="AQ197" t="e">
        <f t="shared" si="18"/>
        <v>#N/A</v>
      </c>
      <c r="AR197" s="43">
        <v>5</v>
      </c>
      <c r="AS197">
        <v>105</v>
      </c>
      <c r="AT197">
        <f t="shared" si="26"/>
        <v>105</v>
      </c>
      <c r="AU197">
        <v>29</v>
      </c>
      <c r="AV197" t="s">
        <v>114</v>
      </c>
      <c r="AW197" t="s">
        <v>153</v>
      </c>
      <c r="AX197" t="str">
        <f t="shared" si="19"/>
        <v>FALSE</v>
      </c>
      <c r="AY197" t="b">
        <f t="shared" si="20"/>
        <v>1</v>
      </c>
      <c r="AZ197" t="e">
        <f t="shared" si="21"/>
        <v>#N/A</v>
      </c>
    </row>
    <row r="198" spans="1:52" x14ac:dyDescent="0.25">
      <c r="A198" s="1">
        <v>35376305</v>
      </c>
      <c r="B198" s="1" t="s">
        <v>61</v>
      </c>
      <c r="C198" s="1" t="s">
        <v>31</v>
      </c>
      <c r="D198" s="1" t="s">
        <v>62</v>
      </c>
      <c r="E198" s="1" t="s">
        <v>63</v>
      </c>
      <c r="F198" s="1" t="s">
        <v>34</v>
      </c>
      <c r="G198" s="1" t="s">
        <v>54</v>
      </c>
      <c r="H198" s="1" t="s">
        <v>55</v>
      </c>
      <c r="I198" s="1" t="s">
        <v>56</v>
      </c>
      <c r="J198" s="1" t="s">
        <v>56</v>
      </c>
      <c r="K198" s="1">
        <v>37.508288970199999</v>
      </c>
      <c r="L198" s="1">
        <v>-119.8772534007</v>
      </c>
      <c r="M198" s="1" t="s">
        <v>46</v>
      </c>
      <c r="N198" s="78"/>
      <c r="O198" s="17">
        <v>1809</v>
      </c>
      <c r="P198" s="8">
        <v>1.4293485999999999E-2</v>
      </c>
      <c r="Q198" s="78"/>
      <c r="R198" s="11">
        <v>137</v>
      </c>
      <c r="S198" s="12">
        <v>1.5939080761612198E-2</v>
      </c>
      <c r="T198" s="13" t="s">
        <v>50</v>
      </c>
      <c r="U198" s="14">
        <v>1.6324954862685983</v>
      </c>
      <c r="V198" s="15">
        <v>0.61003787878787874</v>
      </c>
      <c r="W198" s="16">
        <v>0</v>
      </c>
      <c r="X198" s="16">
        <v>0.61003787878787874</v>
      </c>
      <c r="Y198" s="16">
        <v>0</v>
      </c>
      <c r="Z198" s="16">
        <v>0</v>
      </c>
      <c r="AA198" s="16">
        <v>0</v>
      </c>
      <c r="AB198" s="1"/>
      <c r="AC198" s="43" t="e">
        <f>INDEX(WF_Data!$B$2:$B$11172,MATCH('v3 Mitigation Alternatives'!$Q198,WF_Data!$A$2:$A$11172,0))</f>
        <v>#N/A</v>
      </c>
      <c r="AD198" s="43" t="e">
        <f>INDEX(WF_Data!$C$2:$C$11172,MATCH('v3 Mitigation Alternatives'!$Q198,WF_Data!$A$2:$A$11172,0))*11.41</f>
        <v>#N/A</v>
      </c>
      <c r="AE198" s="47" t="e">
        <f t="shared" si="22"/>
        <v>#N/A</v>
      </c>
      <c r="AF198" s="48" t="e">
        <f>$AC198*Cost_Data!$C$3</f>
        <v>#N/A</v>
      </c>
      <c r="AG198" s="48" t="e">
        <f>$AC198*Cost_Data!$C$8/1000</f>
        <v>#N/A</v>
      </c>
      <c r="AH198" s="48" t="e">
        <f>$AC198*Cost_Data!$C$7/1000</f>
        <v>#N/A</v>
      </c>
      <c r="AI198" s="48" t="e">
        <f>-Study_Period*((Cost_Data!$C$7+Cost_Data!$C$8)/1000)*$AC198-$AF198*Generic_Capital_PVRR_Multiplier</f>
        <v>#N/A</v>
      </c>
      <c r="AJ198" s="48" t="e">
        <f t="shared" si="23"/>
        <v>#N/A</v>
      </c>
      <c r="AK198" s="47" t="e">
        <f t="shared" si="24"/>
        <v>#N/A</v>
      </c>
      <c r="AL198" s="48" t="e">
        <f>$AC198*U198*Cost_Data!$B$3</f>
        <v>#N/A</v>
      </c>
      <c r="AM198" s="48" t="e">
        <f>$AC198*U198*Cost_Data!$B$8/1000</f>
        <v>#N/A</v>
      </c>
      <c r="AN198" s="48" t="e">
        <f>$AC198*U198*Cost_Data!$B$7/1000</f>
        <v>#N/A</v>
      </c>
      <c r="AO198" s="48" t="e">
        <f>-Study_Period*((Cost_Data!$B$7+Cost_Data!$B$8)*U198/1000)*$AC198-$AL198*Generic_Capital_PVRR_Multiplier</f>
        <v>#N/A</v>
      </c>
      <c r="AP198" s="48" t="e">
        <f t="shared" si="25"/>
        <v>#N/A</v>
      </c>
      <c r="AQ198" t="e">
        <f t="shared" si="18"/>
        <v>#N/A</v>
      </c>
      <c r="AR198" s="43">
        <v>0</v>
      </c>
      <c r="AS198">
        <v>150</v>
      </c>
      <c r="AT198">
        <f t="shared" si="26"/>
        <v>150</v>
      </c>
      <c r="AU198">
        <v>0</v>
      </c>
      <c r="AV198" t="s">
        <v>61</v>
      </c>
      <c r="AW198" t="s">
        <v>234</v>
      </c>
      <c r="AX198" t="str">
        <f t="shared" si="19"/>
        <v>TRUE</v>
      </c>
      <c r="AY198" t="b">
        <f t="shared" si="20"/>
        <v>1</v>
      </c>
      <c r="AZ198" t="str">
        <f t="shared" si="21"/>
        <v>Underground</v>
      </c>
    </row>
    <row r="199" spans="1:52" x14ac:dyDescent="0.25">
      <c r="A199" s="1">
        <v>35374863</v>
      </c>
      <c r="B199" s="1" t="s">
        <v>61</v>
      </c>
      <c r="C199" s="1" t="s">
        <v>31</v>
      </c>
      <c r="D199" s="1" t="s">
        <v>125</v>
      </c>
      <c r="E199" s="1" t="s">
        <v>63</v>
      </c>
      <c r="F199" s="1" t="s">
        <v>34</v>
      </c>
      <c r="G199" s="1" t="s">
        <v>54</v>
      </c>
      <c r="H199" s="1" t="s">
        <v>55</v>
      </c>
      <c r="I199" s="1" t="s">
        <v>56</v>
      </c>
      <c r="J199" s="1" t="s">
        <v>56</v>
      </c>
      <c r="K199" s="1">
        <v>37.501572468900001</v>
      </c>
      <c r="L199" s="1">
        <v>-119.881470592</v>
      </c>
      <c r="M199" s="1" t="s">
        <v>46</v>
      </c>
      <c r="N199" s="78"/>
      <c r="O199" s="17">
        <v>1809</v>
      </c>
      <c r="P199" s="8">
        <v>1.4293485999999999E-2</v>
      </c>
      <c r="Q199" s="78"/>
      <c r="R199" s="11">
        <v>137</v>
      </c>
      <c r="S199" s="12">
        <v>1.5939080761612198E-2</v>
      </c>
      <c r="T199" s="13" t="s">
        <v>39</v>
      </c>
      <c r="U199" s="14">
        <v>1.6324954862685983</v>
      </c>
      <c r="V199" s="15">
        <v>0.46003787878787877</v>
      </c>
      <c r="W199" s="16">
        <v>0</v>
      </c>
      <c r="X199" s="16">
        <v>0.46003787878787877</v>
      </c>
      <c r="Y199" s="16">
        <v>0</v>
      </c>
      <c r="Z199" s="16">
        <v>0</v>
      </c>
      <c r="AA199" s="16">
        <v>0</v>
      </c>
      <c r="AB199" s="1"/>
      <c r="AC199" s="43" t="e">
        <f>INDEX(WF_Data!$B$2:$B$11172,MATCH('v3 Mitigation Alternatives'!$Q199,WF_Data!$A$2:$A$11172,0))</f>
        <v>#N/A</v>
      </c>
      <c r="AD199" s="43" t="e">
        <f>INDEX(WF_Data!$C$2:$C$11172,MATCH('v3 Mitigation Alternatives'!$Q199,WF_Data!$A$2:$A$11172,0))*11.41</f>
        <v>#N/A</v>
      </c>
      <c r="AE199" s="47" t="e">
        <f t="shared" si="22"/>
        <v>#N/A</v>
      </c>
      <c r="AF199" s="48" t="e">
        <f>$AC199*Cost_Data!$C$3</f>
        <v>#N/A</v>
      </c>
      <c r="AG199" s="48" t="e">
        <f>$AC199*Cost_Data!$C$8/1000</f>
        <v>#N/A</v>
      </c>
      <c r="AH199" s="48" t="e">
        <f>$AC199*Cost_Data!$C$7/1000</f>
        <v>#N/A</v>
      </c>
      <c r="AI199" s="48" t="e">
        <f>-Study_Period*((Cost_Data!$C$7+Cost_Data!$C$8)/1000)*$AC199-$AF199*Generic_Capital_PVRR_Multiplier</f>
        <v>#N/A</v>
      </c>
      <c r="AJ199" s="48" t="e">
        <f t="shared" si="23"/>
        <v>#N/A</v>
      </c>
      <c r="AK199" s="47" t="e">
        <f t="shared" si="24"/>
        <v>#N/A</v>
      </c>
      <c r="AL199" s="48" t="e">
        <f>$AC199*U199*Cost_Data!$B$3</f>
        <v>#N/A</v>
      </c>
      <c r="AM199" s="48" t="e">
        <f>$AC199*U199*Cost_Data!$B$8/1000</f>
        <v>#N/A</v>
      </c>
      <c r="AN199" s="48" t="e">
        <f>$AC199*U199*Cost_Data!$B$7/1000</f>
        <v>#N/A</v>
      </c>
      <c r="AO199" s="48" t="e">
        <f>-Study_Period*((Cost_Data!$B$7+Cost_Data!$B$8)*U199/1000)*$AC199-$AL199*Generic_Capital_PVRR_Multiplier</f>
        <v>#N/A</v>
      </c>
      <c r="AP199" s="48" t="e">
        <f t="shared" si="25"/>
        <v>#N/A</v>
      </c>
      <c r="AQ199" t="e">
        <f t="shared" si="18"/>
        <v>#N/A</v>
      </c>
      <c r="AR199" s="43">
        <v>0</v>
      </c>
      <c r="AS199">
        <v>150</v>
      </c>
      <c r="AT199">
        <f t="shared" si="26"/>
        <v>150</v>
      </c>
      <c r="AU199">
        <v>0</v>
      </c>
      <c r="AV199" t="s">
        <v>61</v>
      </c>
      <c r="AW199" t="s">
        <v>234</v>
      </c>
      <c r="AX199" t="str">
        <f t="shared" si="19"/>
        <v>TRUE</v>
      </c>
      <c r="AY199" t="b">
        <f t="shared" si="20"/>
        <v>1</v>
      </c>
      <c r="AZ199" t="str">
        <f t="shared" si="21"/>
        <v>Underground</v>
      </c>
    </row>
    <row r="200" spans="1:52" x14ac:dyDescent="0.25">
      <c r="A200" s="1">
        <v>35367515</v>
      </c>
      <c r="B200" s="1" t="s">
        <v>40</v>
      </c>
      <c r="C200" s="1" t="s">
        <v>41</v>
      </c>
      <c r="D200" s="1" t="s">
        <v>32</v>
      </c>
      <c r="E200" s="1" t="s">
        <v>33</v>
      </c>
      <c r="F200" s="1" t="s">
        <v>34</v>
      </c>
      <c r="G200" s="1" t="s">
        <v>80</v>
      </c>
      <c r="H200" s="1" t="s">
        <v>55</v>
      </c>
      <c r="I200" s="1" t="s">
        <v>81</v>
      </c>
      <c r="J200" s="1" t="s">
        <v>82</v>
      </c>
      <c r="K200" s="1">
        <v>38.323030915300002</v>
      </c>
      <c r="L200" s="1">
        <v>-120.2534725531</v>
      </c>
      <c r="M200" s="1" t="s">
        <v>46</v>
      </c>
      <c r="N200" s="78"/>
      <c r="O200" s="17">
        <v>2620</v>
      </c>
      <c r="P200" s="8">
        <v>1.065262E-3</v>
      </c>
      <c r="Q200" s="78"/>
      <c r="R200" s="11">
        <v>133</v>
      </c>
      <c r="S200" s="12">
        <v>1.6045433905203885E-2</v>
      </c>
      <c r="T200" s="13" t="s">
        <v>50</v>
      </c>
      <c r="U200" s="14">
        <v>1.777859648235842</v>
      </c>
      <c r="V200" s="15">
        <v>6.6799242424242422</v>
      </c>
      <c r="W200" s="16">
        <v>0</v>
      </c>
      <c r="X200" s="16">
        <v>0</v>
      </c>
      <c r="Y200" s="16">
        <v>0</v>
      </c>
      <c r="Z200" s="16">
        <v>0</v>
      </c>
      <c r="AA200" s="16">
        <v>6.6799242424242422</v>
      </c>
      <c r="AB200" s="1"/>
      <c r="AC200" s="43" t="e">
        <f>INDEX(WF_Data!$B$2:$B$11172,MATCH('v3 Mitigation Alternatives'!$Q200,WF_Data!$A$2:$A$11172,0))</f>
        <v>#N/A</v>
      </c>
      <c r="AD200" s="43" t="e">
        <f>INDEX(WF_Data!$C$2:$C$11172,MATCH('v3 Mitigation Alternatives'!$Q200,WF_Data!$A$2:$A$11172,0))*11.41</f>
        <v>#N/A</v>
      </c>
      <c r="AE200" s="47" t="e">
        <f t="shared" si="22"/>
        <v>#N/A</v>
      </c>
      <c r="AF200" s="48" t="e">
        <f>$AC200*Cost_Data!$C$3</f>
        <v>#N/A</v>
      </c>
      <c r="AG200" s="48" t="e">
        <f>$AC200*Cost_Data!$C$8/1000</f>
        <v>#N/A</v>
      </c>
      <c r="AH200" s="48" t="e">
        <f>$AC200*Cost_Data!$C$7/1000</f>
        <v>#N/A</v>
      </c>
      <c r="AI200" s="48" t="e">
        <f>-Study_Period*((Cost_Data!$C$7+Cost_Data!$C$8)/1000)*$AC200-$AF200*Generic_Capital_PVRR_Multiplier</f>
        <v>#N/A</v>
      </c>
      <c r="AJ200" s="48" t="e">
        <f t="shared" si="23"/>
        <v>#N/A</v>
      </c>
      <c r="AK200" s="47" t="e">
        <f t="shared" si="24"/>
        <v>#N/A</v>
      </c>
      <c r="AL200" s="48" t="e">
        <f>$AC200*U200*Cost_Data!$B$3</f>
        <v>#N/A</v>
      </c>
      <c r="AM200" s="48" t="e">
        <f>$AC200*U200*Cost_Data!$B$8/1000</f>
        <v>#N/A</v>
      </c>
      <c r="AN200" s="48" t="e">
        <f>$AC200*U200*Cost_Data!$B$7/1000</f>
        <v>#N/A</v>
      </c>
      <c r="AO200" s="48" t="e">
        <f>-Study_Period*((Cost_Data!$B$7+Cost_Data!$B$8)*U200/1000)*$AC200-$AL200*Generic_Capital_PVRR_Multiplier</f>
        <v>#N/A</v>
      </c>
      <c r="AP200" s="48" t="e">
        <f t="shared" si="25"/>
        <v>#N/A</v>
      </c>
      <c r="AQ200" t="e">
        <f t="shared" ref="AQ200:AQ263" si="27">IF(AJ200&gt;AP200,"Overhead Harden","Underground")</f>
        <v>#N/A</v>
      </c>
      <c r="AR200" s="43">
        <v>10</v>
      </c>
      <c r="AS200">
        <v>120</v>
      </c>
      <c r="AT200">
        <f t="shared" si="26"/>
        <v>120</v>
      </c>
      <c r="AU200">
        <v>10</v>
      </c>
      <c r="AV200" t="s">
        <v>114</v>
      </c>
      <c r="AW200" t="s">
        <v>153</v>
      </c>
      <c r="AX200" t="str">
        <f t="shared" ref="AX200:AX263" si="28">IF(OR(AV200=TRUE,AV200="Fire Rebuild"),"TRUE","FALSE")</f>
        <v>FALSE</v>
      </c>
      <c r="AY200" t="b">
        <f t="shared" ref="AY200:AY263" si="29">IF(OR(AR200&gt;=8,AT200&gt;=105,AX200="TRUE"),TRUE,FALSE)</f>
        <v>1</v>
      </c>
      <c r="AZ200" t="e">
        <f t="shared" ref="AZ200:AZ263" si="30">IF(AV200="Fire Rebuild","Underground",IF(AY200=TRUE,IF(AJ200*2&gt;AP200,"Overhead Harden","Underground"),IF(AJ200&gt;AP200,"Overhead Harden","Underground")))</f>
        <v>#N/A</v>
      </c>
    </row>
    <row r="201" spans="1:52" x14ac:dyDescent="0.25">
      <c r="A201" s="1">
        <v>35375515</v>
      </c>
      <c r="B201" s="1" t="s">
        <v>40</v>
      </c>
      <c r="C201" s="1" t="s">
        <v>41</v>
      </c>
      <c r="D201" s="1" t="s">
        <v>32</v>
      </c>
      <c r="E201" s="1" t="s">
        <v>33</v>
      </c>
      <c r="F201" s="1" t="s">
        <v>34</v>
      </c>
      <c r="G201" s="1" t="s">
        <v>47</v>
      </c>
      <c r="H201" s="1" t="s">
        <v>36</v>
      </c>
      <c r="I201" s="1" t="s">
        <v>126</v>
      </c>
      <c r="J201" s="1" t="s">
        <v>49</v>
      </c>
      <c r="K201" s="1">
        <v>38.733768920099998</v>
      </c>
      <c r="L201" s="1">
        <v>-120.6758880709</v>
      </c>
      <c r="M201" s="1" t="s">
        <v>46</v>
      </c>
      <c r="N201" s="78"/>
      <c r="O201" s="10">
        <v>644</v>
      </c>
      <c r="P201" s="8">
        <v>0.120059743</v>
      </c>
      <c r="Q201" s="78"/>
      <c r="R201" s="11">
        <v>132</v>
      </c>
      <c r="S201" s="12">
        <v>1.605969366309595E-2</v>
      </c>
      <c r="T201" s="13" t="s">
        <v>39</v>
      </c>
      <c r="U201" s="14">
        <v>1.1365937596303877</v>
      </c>
      <c r="V201" s="15">
        <v>7.5</v>
      </c>
      <c r="W201" s="16">
        <v>0</v>
      </c>
      <c r="X201" s="16">
        <v>0</v>
      </c>
      <c r="Y201" s="16">
        <v>0</v>
      </c>
      <c r="Z201" s="16">
        <v>0</v>
      </c>
      <c r="AA201" s="16">
        <v>7.5</v>
      </c>
      <c r="AB201" s="1"/>
      <c r="AC201" s="43" t="e">
        <f>INDEX(WF_Data!$B$2:$B$11172,MATCH('v3 Mitigation Alternatives'!$Q201,WF_Data!$A$2:$A$11172,0))</f>
        <v>#N/A</v>
      </c>
      <c r="AD201" s="43" t="e">
        <f>INDEX(WF_Data!$C$2:$C$11172,MATCH('v3 Mitigation Alternatives'!$Q201,WF_Data!$A$2:$A$11172,0))*11.41</f>
        <v>#N/A</v>
      </c>
      <c r="AE201" s="47" t="e">
        <f t="shared" ref="AE201:AE264" si="31">AD201*0.62</f>
        <v>#N/A</v>
      </c>
      <c r="AF201" s="48" t="e">
        <f>$AC201*Cost_Data!$C$3</f>
        <v>#N/A</v>
      </c>
      <c r="AG201" s="48" t="e">
        <f>$AC201*Cost_Data!$C$8/1000</f>
        <v>#N/A</v>
      </c>
      <c r="AH201" s="48" t="e">
        <f>$AC201*Cost_Data!$C$7/1000</f>
        <v>#N/A</v>
      </c>
      <c r="AI201" s="48" t="e">
        <f>-Study_Period*((Cost_Data!$C$7+Cost_Data!$C$8)/1000)*$AC201-$AF201*Generic_Capital_PVRR_Multiplier</f>
        <v>#N/A</v>
      </c>
      <c r="AJ201" s="48" t="e">
        <f t="shared" ref="AJ201:AJ264" si="32">AI201/AE201</f>
        <v>#N/A</v>
      </c>
      <c r="AK201" s="47" t="e">
        <f t="shared" ref="AK201:AK264" si="33">AD201*0.99</f>
        <v>#N/A</v>
      </c>
      <c r="AL201" s="48" t="e">
        <f>$AC201*U201*Cost_Data!$B$3</f>
        <v>#N/A</v>
      </c>
      <c r="AM201" s="48" t="e">
        <f>$AC201*U201*Cost_Data!$B$8/1000</f>
        <v>#N/A</v>
      </c>
      <c r="AN201" s="48" t="e">
        <f>$AC201*U201*Cost_Data!$B$7/1000</f>
        <v>#N/A</v>
      </c>
      <c r="AO201" s="48" t="e">
        <f>-Study_Period*((Cost_Data!$B$7+Cost_Data!$B$8)*U201/1000)*$AC201-$AL201*Generic_Capital_PVRR_Multiplier</f>
        <v>#N/A</v>
      </c>
      <c r="AP201" s="48" t="e">
        <f t="shared" ref="AP201:AP264" si="34">AO201/AK201</f>
        <v>#N/A</v>
      </c>
      <c r="AQ201" t="e">
        <f t="shared" si="27"/>
        <v>#N/A</v>
      </c>
      <c r="AR201" s="43">
        <v>10</v>
      </c>
      <c r="AS201">
        <v>150</v>
      </c>
      <c r="AT201">
        <f t="shared" ref="AT201:AT264" si="35">IFERROR(AS201*1,0)</f>
        <v>150</v>
      </c>
      <c r="AU201">
        <v>686</v>
      </c>
      <c r="AV201" t="b">
        <v>1</v>
      </c>
      <c r="AX201" t="str">
        <f t="shared" si="28"/>
        <v>TRUE</v>
      </c>
      <c r="AY201" t="b">
        <f t="shared" si="29"/>
        <v>1</v>
      </c>
      <c r="AZ201" t="e">
        <f t="shared" si="30"/>
        <v>#N/A</v>
      </c>
    </row>
    <row r="202" spans="1:52" x14ac:dyDescent="0.25">
      <c r="A202" s="1">
        <v>35375514</v>
      </c>
      <c r="B202" s="1" t="s">
        <v>40</v>
      </c>
      <c r="C202" s="1" t="s">
        <v>41</v>
      </c>
      <c r="D202" s="1" t="s">
        <v>32</v>
      </c>
      <c r="E202" s="1" t="s">
        <v>33</v>
      </c>
      <c r="F202" s="1" t="s">
        <v>34</v>
      </c>
      <c r="G202" s="1" t="s">
        <v>47</v>
      </c>
      <c r="H202" s="1" t="s">
        <v>36</v>
      </c>
      <c r="I202" s="1" t="s">
        <v>126</v>
      </c>
      <c r="J202" s="1" t="s">
        <v>49</v>
      </c>
      <c r="K202" s="1">
        <v>38.734256320100002</v>
      </c>
      <c r="L202" s="1">
        <v>-120.6758921854</v>
      </c>
      <c r="M202" s="1" t="s">
        <v>46</v>
      </c>
      <c r="N202" s="78"/>
      <c r="O202" s="10">
        <v>644</v>
      </c>
      <c r="P202" s="8">
        <v>0.120059743</v>
      </c>
      <c r="Q202" s="78"/>
      <c r="R202" s="11">
        <v>132</v>
      </c>
      <c r="S202" s="12">
        <v>1.605969366309595E-2</v>
      </c>
      <c r="T202" s="13" t="s">
        <v>64</v>
      </c>
      <c r="U202" s="14">
        <v>1.1365937596303877</v>
      </c>
      <c r="V202" s="15">
        <v>7.5</v>
      </c>
      <c r="W202" s="16">
        <v>0</v>
      </c>
      <c r="X202" s="16">
        <v>0</v>
      </c>
      <c r="Y202" s="16">
        <v>0</v>
      </c>
      <c r="Z202" s="16">
        <v>0</v>
      </c>
      <c r="AA202" s="16">
        <v>7.5</v>
      </c>
      <c r="AB202" s="1"/>
      <c r="AC202" s="43" t="e">
        <f>INDEX(WF_Data!$B$2:$B$11172,MATCH('v3 Mitigation Alternatives'!$Q202,WF_Data!$A$2:$A$11172,0))</f>
        <v>#N/A</v>
      </c>
      <c r="AD202" s="43" t="e">
        <f>INDEX(WF_Data!$C$2:$C$11172,MATCH('v3 Mitigation Alternatives'!$Q202,WF_Data!$A$2:$A$11172,0))*11.41</f>
        <v>#N/A</v>
      </c>
      <c r="AE202" s="47" t="e">
        <f t="shared" si="31"/>
        <v>#N/A</v>
      </c>
      <c r="AF202" s="48" t="e">
        <f>$AC202*Cost_Data!$C$3</f>
        <v>#N/A</v>
      </c>
      <c r="AG202" s="48" t="e">
        <f>$AC202*Cost_Data!$C$8/1000</f>
        <v>#N/A</v>
      </c>
      <c r="AH202" s="48" t="e">
        <f>$AC202*Cost_Data!$C$7/1000</f>
        <v>#N/A</v>
      </c>
      <c r="AI202" s="48" t="e">
        <f>-Study_Period*((Cost_Data!$C$7+Cost_Data!$C$8)/1000)*$AC202-$AF202*Generic_Capital_PVRR_Multiplier</f>
        <v>#N/A</v>
      </c>
      <c r="AJ202" s="48" t="e">
        <f t="shared" si="32"/>
        <v>#N/A</v>
      </c>
      <c r="AK202" s="47" t="e">
        <f t="shared" si="33"/>
        <v>#N/A</v>
      </c>
      <c r="AL202" s="48" t="e">
        <f>$AC202*U202*Cost_Data!$B$3</f>
        <v>#N/A</v>
      </c>
      <c r="AM202" s="48" t="e">
        <f>$AC202*U202*Cost_Data!$B$8/1000</f>
        <v>#N/A</v>
      </c>
      <c r="AN202" s="48" t="e">
        <f>$AC202*U202*Cost_Data!$B$7/1000</f>
        <v>#N/A</v>
      </c>
      <c r="AO202" s="48" t="e">
        <f>-Study_Period*((Cost_Data!$B$7+Cost_Data!$B$8)*U202/1000)*$AC202-$AL202*Generic_Capital_PVRR_Multiplier</f>
        <v>#N/A</v>
      </c>
      <c r="AP202" s="48" t="e">
        <f t="shared" si="34"/>
        <v>#N/A</v>
      </c>
      <c r="AQ202" t="e">
        <f t="shared" si="27"/>
        <v>#N/A</v>
      </c>
      <c r="AR202" s="43">
        <v>10</v>
      </c>
      <c r="AS202">
        <v>150</v>
      </c>
      <c r="AT202">
        <f t="shared" si="35"/>
        <v>150</v>
      </c>
      <c r="AU202">
        <v>686</v>
      </c>
      <c r="AV202" t="b">
        <v>1</v>
      </c>
      <c r="AX202" t="str">
        <f t="shared" si="28"/>
        <v>TRUE</v>
      </c>
      <c r="AY202" t="b">
        <f t="shared" si="29"/>
        <v>1</v>
      </c>
      <c r="AZ202" t="e">
        <f t="shared" si="30"/>
        <v>#N/A</v>
      </c>
    </row>
    <row r="203" spans="1:52" x14ac:dyDescent="0.25">
      <c r="A203" s="1">
        <v>35375513</v>
      </c>
      <c r="B203" s="1" t="s">
        <v>40</v>
      </c>
      <c r="C203" s="1" t="s">
        <v>41</v>
      </c>
      <c r="D203" s="1" t="s">
        <v>32</v>
      </c>
      <c r="E203" s="1" t="s">
        <v>33</v>
      </c>
      <c r="F203" s="1" t="s">
        <v>34</v>
      </c>
      <c r="G203" s="1" t="s">
        <v>47</v>
      </c>
      <c r="H203" s="1" t="s">
        <v>36</v>
      </c>
      <c r="I203" s="1" t="s">
        <v>126</v>
      </c>
      <c r="J203" s="1" t="s">
        <v>49</v>
      </c>
      <c r="K203" s="1">
        <v>38.7348664071</v>
      </c>
      <c r="L203" s="1">
        <v>-120.67588467669999</v>
      </c>
      <c r="M203" s="1" t="s">
        <v>46</v>
      </c>
      <c r="N203" s="78"/>
      <c r="O203" s="10">
        <v>644</v>
      </c>
      <c r="P203" s="8">
        <v>0.120059743</v>
      </c>
      <c r="Q203" s="78"/>
      <c r="R203" s="11">
        <v>132</v>
      </c>
      <c r="S203" s="12">
        <v>1.605969366309595E-2</v>
      </c>
      <c r="T203" s="13" t="s">
        <v>64</v>
      </c>
      <c r="U203" s="14">
        <v>1.1365937596303877</v>
      </c>
      <c r="V203" s="15">
        <v>7.5</v>
      </c>
      <c r="W203" s="16">
        <v>0</v>
      </c>
      <c r="X203" s="16">
        <v>0</v>
      </c>
      <c r="Y203" s="16">
        <v>0</v>
      </c>
      <c r="Z203" s="16">
        <v>7.5</v>
      </c>
      <c r="AA203" s="16">
        <v>0</v>
      </c>
      <c r="AB203" s="1"/>
      <c r="AC203" s="43" t="e">
        <f>INDEX(WF_Data!$B$2:$B$11172,MATCH('v3 Mitigation Alternatives'!$Q203,WF_Data!$A$2:$A$11172,0))</f>
        <v>#N/A</v>
      </c>
      <c r="AD203" s="43" t="e">
        <f>INDEX(WF_Data!$C$2:$C$11172,MATCH('v3 Mitigation Alternatives'!$Q203,WF_Data!$A$2:$A$11172,0))*11.41</f>
        <v>#N/A</v>
      </c>
      <c r="AE203" s="47" t="e">
        <f t="shared" si="31"/>
        <v>#N/A</v>
      </c>
      <c r="AF203" s="48" t="e">
        <f>$AC203*Cost_Data!$C$3</f>
        <v>#N/A</v>
      </c>
      <c r="AG203" s="48" t="e">
        <f>$AC203*Cost_Data!$C$8/1000</f>
        <v>#N/A</v>
      </c>
      <c r="AH203" s="48" t="e">
        <f>$AC203*Cost_Data!$C$7/1000</f>
        <v>#N/A</v>
      </c>
      <c r="AI203" s="48" t="e">
        <f>-Study_Period*((Cost_Data!$C$7+Cost_Data!$C$8)/1000)*$AC203-$AF203*Generic_Capital_PVRR_Multiplier</f>
        <v>#N/A</v>
      </c>
      <c r="AJ203" s="48" t="e">
        <f t="shared" si="32"/>
        <v>#N/A</v>
      </c>
      <c r="AK203" s="47" t="e">
        <f t="shared" si="33"/>
        <v>#N/A</v>
      </c>
      <c r="AL203" s="48" t="e">
        <f>$AC203*U203*Cost_Data!$B$3</f>
        <v>#N/A</v>
      </c>
      <c r="AM203" s="48" t="e">
        <f>$AC203*U203*Cost_Data!$B$8/1000</f>
        <v>#N/A</v>
      </c>
      <c r="AN203" s="48" t="e">
        <f>$AC203*U203*Cost_Data!$B$7/1000</f>
        <v>#N/A</v>
      </c>
      <c r="AO203" s="48" t="e">
        <f>-Study_Period*((Cost_Data!$B$7+Cost_Data!$B$8)*U203/1000)*$AC203-$AL203*Generic_Capital_PVRR_Multiplier</f>
        <v>#N/A</v>
      </c>
      <c r="AP203" s="48" t="e">
        <f t="shared" si="34"/>
        <v>#N/A</v>
      </c>
      <c r="AQ203" t="e">
        <f t="shared" si="27"/>
        <v>#N/A</v>
      </c>
      <c r="AR203" s="43">
        <v>10</v>
      </c>
      <c r="AS203">
        <v>150</v>
      </c>
      <c r="AT203">
        <f t="shared" si="35"/>
        <v>150</v>
      </c>
      <c r="AU203">
        <v>686</v>
      </c>
      <c r="AV203" t="b">
        <v>1</v>
      </c>
      <c r="AX203" t="str">
        <f t="shared" si="28"/>
        <v>TRUE</v>
      </c>
      <c r="AY203" t="b">
        <f t="shared" si="29"/>
        <v>1</v>
      </c>
      <c r="AZ203" t="e">
        <f t="shared" si="30"/>
        <v>#N/A</v>
      </c>
    </row>
    <row r="204" spans="1:52" x14ac:dyDescent="0.25">
      <c r="A204" s="1">
        <v>35375512</v>
      </c>
      <c r="B204" s="1" t="s">
        <v>40</v>
      </c>
      <c r="C204" s="1" t="s">
        <v>41</v>
      </c>
      <c r="D204" s="1" t="s">
        <v>32</v>
      </c>
      <c r="E204" s="1" t="s">
        <v>33</v>
      </c>
      <c r="F204" s="1" t="s">
        <v>34</v>
      </c>
      <c r="G204" s="1" t="s">
        <v>47</v>
      </c>
      <c r="H204" s="1" t="s">
        <v>36</v>
      </c>
      <c r="I204" s="1" t="s">
        <v>126</v>
      </c>
      <c r="J204" s="1" t="s">
        <v>49</v>
      </c>
      <c r="K204" s="1">
        <v>38.735652408500002</v>
      </c>
      <c r="L204" s="1">
        <v>-120.67588698359999</v>
      </c>
      <c r="M204" s="1" t="s">
        <v>46</v>
      </c>
      <c r="N204" s="78"/>
      <c r="O204" s="10">
        <v>644</v>
      </c>
      <c r="P204" s="8">
        <v>0.120059743</v>
      </c>
      <c r="Q204" s="78"/>
      <c r="R204" s="11">
        <v>132</v>
      </c>
      <c r="S204" s="12">
        <v>1.605969366309595E-2</v>
      </c>
      <c r="T204" s="13" t="s">
        <v>64</v>
      </c>
      <c r="U204" s="14">
        <v>1.1365937596303877</v>
      </c>
      <c r="V204" s="15">
        <v>7.5</v>
      </c>
      <c r="W204" s="16">
        <v>0</v>
      </c>
      <c r="X204" s="16">
        <v>0</v>
      </c>
      <c r="Y204" s="16">
        <v>0</v>
      </c>
      <c r="Z204" s="16">
        <v>7.5</v>
      </c>
      <c r="AA204" s="16">
        <v>0</v>
      </c>
      <c r="AB204" s="1"/>
      <c r="AC204" s="43" t="e">
        <f>INDEX(WF_Data!$B$2:$B$11172,MATCH('v3 Mitigation Alternatives'!$Q204,WF_Data!$A$2:$A$11172,0))</f>
        <v>#N/A</v>
      </c>
      <c r="AD204" s="43" t="e">
        <f>INDEX(WF_Data!$C$2:$C$11172,MATCH('v3 Mitigation Alternatives'!$Q204,WF_Data!$A$2:$A$11172,0))*11.41</f>
        <v>#N/A</v>
      </c>
      <c r="AE204" s="47" t="e">
        <f t="shared" si="31"/>
        <v>#N/A</v>
      </c>
      <c r="AF204" s="48" t="e">
        <f>$AC204*Cost_Data!$C$3</f>
        <v>#N/A</v>
      </c>
      <c r="AG204" s="48" t="e">
        <f>$AC204*Cost_Data!$C$8/1000</f>
        <v>#N/A</v>
      </c>
      <c r="AH204" s="48" t="e">
        <f>$AC204*Cost_Data!$C$7/1000</f>
        <v>#N/A</v>
      </c>
      <c r="AI204" s="48" t="e">
        <f>-Study_Period*((Cost_Data!$C$7+Cost_Data!$C$8)/1000)*$AC204-$AF204*Generic_Capital_PVRR_Multiplier</f>
        <v>#N/A</v>
      </c>
      <c r="AJ204" s="48" t="e">
        <f t="shared" si="32"/>
        <v>#N/A</v>
      </c>
      <c r="AK204" s="47" t="e">
        <f t="shared" si="33"/>
        <v>#N/A</v>
      </c>
      <c r="AL204" s="48" t="e">
        <f>$AC204*U204*Cost_Data!$B$3</f>
        <v>#N/A</v>
      </c>
      <c r="AM204" s="48" t="e">
        <f>$AC204*U204*Cost_Data!$B$8/1000</f>
        <v>#N/A</v>
      </c>
      <c r="AN204" s="48" t="e">
        <f>$AC204*U204*Cost_Data!$B$7/1000</f>
        <v>#N/A</v>
      </c>
      <c r="AO204" s="48" t="e">
        <f>-Study_Period*((Cost_Data!$B$7+Cost_Data!$B$8)*U204/1000)*$AC204-$AL204*Generic_Capital_PVRR_Multiplier</f>
        <v>#N/A</v>
      </c>
      <c r="AP204" s="48" t="e">
        <f t="shared" si="34"/>
        <v>#N/A</v>
      </c>
      <c r="AQ204" t="e">
        <f t="shared" si="27"/>
        <v>#N/A</v>
      </c>
      <c r="AR204" s="43">
        <v>10</v>
      </c>
      <c r="AS204">
        <v>150</v>
      </c>
      <c r="AT204">
        <f t="shared" si="35"/>
        <v>150</v>
      </c>
      <c r="AU204">
        <v>686</v>
      </c>
      <c r="AV204" t="b">
        <v>1</v>
      </c>
      <c r="AX204" t="str">
        <f t="shared" si="28"/>
        <v>TRUE</v>
      </c>
      <c r="AY204" t="b">
        <f t="shared" si="29"/>
        <v>1</v>
      </c>
      <c r="AZ204" t="e">
        <f t="shared" si="30"/>
        <v>#N/A</v>
      </c>
    </row>
    <row r="205" spans="1:52" x14ac:dyDescent="0.25">
      <c r="A205" s="1">
        <v>35375511</v>
      </c>
      <c r="B205" s="1" t="s">
        <v>40</v>
      </c>
      <c r="C205" s="1" t="s">
        <v>41</v>
      </c>
      <c r="D205" s="1" t="s">
        <v>32</v>
      </c>
      <c r="E205" s="1" t="s">
        <v>33</v>
      </c>
      <c r="F205" s="1" t="s">
        <v>34</v>
      </c>
      <c r="G205" s="1" t="s">
        <v>47</v>
      </c>
      <c r="H205" s="1" t="s">
        <v>36</v>
      </c>
      <c r="I205" s="1" t="s">
        <v>126</v>
      </c>
      <c r="J205" s="1" t="s">
        <v>49</v>
      </c>
      <c r="K205" s="1">
        <v>38.736097123</v>
      </c>
      <c r="L205" s="1">
        <v>-120.67588706799999</v>
      </c>
      <c r="M205" s="1" t="s">
        <v>46</v>
      </c>
      <c r="N205" s="78"/>
      <c r="O205" s="10">
        <v>644</v>
      </c>
      <c r="P205" s="8">
        <v>0.120059743</v>
      </c>
      <c r="Q205" s="78"/>
      <c r="R205" s="11">
        <v>132</v>
      </c>
      <c r="S205" s="12">
        <v>1.605969366309595E-2</v>
      </c>
      <c r="T205" s="13" t="s">
        <v>50</v>
      </c>
      <c r="U205" s="14">
        <v>1.1365937596303877</v>
      </c>
      <c r="V205" s="15">
        <v>7.5</v>
      </c>
      <c r="W205" s="16">
        <v>0</v>
      </c>
      <c r="X205" s="16">
        <v>0</v>
      </c>
      <c r="Y205" s="16">
        <v>7.5</v>
      </c>
      <c r="Z205" s="16">
        <v>0</v>
      </c>
      <c r="AA205" s="16">
        <v>0</v>
      </c>
      <c r="AB205" s="1"/>
      <c r="AC205" s="43" t="e">
        <f>INDEX(WF_Data!$B$2:$B$11172,MATCH('v3 Mitigation Alternatives'!$Q205,WF_Data!$A$2:$A$11172,0))</f>
        <v>#N/A</v>
      </c>
      <c r="AD205" s="43" t="e">
        <f>INDEX(WF_Data!$C$2:$C$11172,MATCH('v3 Mitigation Alternatives'!$Q205,WF_Data!$A$2:$A$11172,0))*11.41</f>
        <v>#N/A</v>
      </c>
      <c r="AE205" s="47" t="e">
        <f t="shared" si="31"/>
        <v>#N/A</v>
      </c>
      <c r="AF205" s="48" t="e">
        <f>$AC205*Cost_Data!$C$3</f>
        <v>#N/A</v>
      </c>
      <c r="AG205" s="48" t="e">
        <f>$AC205*Cost_Data!$C$8/1000</f>
        <v>#N/A</v>
      </c>
      <c r="AH205" s="48" t="e">
        <f>$AC205*Cost_Data!$C$7/1000</f>
        <v>#N/A</v>
      </c>
      <c r="AI205" s="48" t="e">
        <f>-Study_Period*((Cost_Data!$C$7+Cost_Data!$C$8)/1000)*$AC205-$AF205*Generic_Capital_PVRR_Multiplier</f>
        <v>#N/A</v>
      </c>
      <c r="AJ205" s="48" t="e">
        <f t="shared" si="32"/>
        <v>#N/A</v>
      </c>
      <c r="AK205" s="47" t="e">
        <f t="shared" si="33"/>
        <v>#N/A</v>
      </c>
      <c r="AL205" s="48" t="e">
        <f>$AC205*U205*Cost_Data!$B$3</f>
        <v>#N/A</v>
      </c>
      <c r="AM205" s="48" t="e">
        <f>$AC205*U205*Cost_Data!$B$8/1000</f>
        <v>#N/A</v>
      </c>
      <c r="AN205" s="48" t="e">
        <f>$AC205*U205*Cost_Data!$B$7/1000</f>
        <v>#N/A</v>
      </c>
      <c r="AO205" s="48" t="e">
        <f>-Study_Period*((Cost_Data!$B$7+Cost_Data!$B$8)*U205/1000)*$AC205-$AL205*Generic_Capital_PVRR_Multiplier</f>
        <v>#N/A</v>
      </c>
      <c r="AP205" s="48" t="e">
        <f t="shared" si="34"/>
        <v>#N/A</v>
      </c>
      <c r="AQ205" t="e">
        <f t="shared" si="27"/>
        <v>#N/A</v>
      </c>
      <c r="AR205" s="43">
        <v>10</v>
      </c>
      <c r="AS205">
        <v>150</v>
      </c>
      <c r="AT205">
        <f t="shared" si="35"/>
        <v>150</v>
      </c>
      <c r="AU205">
        <v>686</v>
      </c>
      <c r="AV205" t="b">
        <v>1</v>
      </c>
      <c r="AX205" t="str">
        <f t="shared" si="28"/>
        <v>TRUE</v>
      </c>
      <c r="AY205" t="b">
        <f t="shared" si="29"/>
        <v>1</v>
      </c>
      <c r="AZ205" t="e">
        <f t="shared" si="30"/>
        <v>#N/A</v>
      </c>
    </row>
    <row r="206" spans="1:52" x14ac:dyDescent="0.25">
      <c r="A206" s="1">
        <v>35375510</v>
      </c>
      <c r="B206" s="1" t="s">
        <v>40</v>
      </c>
      <c r="C206" s="1" t="s">
        <v>41</v>
      </c>
      <c r="D206" s="1" t="s">
        <v>32</v>
      </c>
      <c r="E206" s="1" t="s">
        <v>33</v>
      </c>
      <c r="F206" s="1" t="s">
        <v>34</v>
      </c>
      <c r="G206" s="1" t="s">
        <v>47</v>
      </c>
      <c r="H206" s="1" t="s">
        <v>36</v>
      </c>
      <c r="I206" s="1" t="s">
        <v>126</v>
      </c>
      <c r="J206" s="1" t="s">
        <v>49</v>
      </c>
      <c r="K206" s="1">
        <v>38.737000510100003</v>
      </c>
      <c r="L206" s="1">
        <v>-120.6758966666</v>
      </c>
      <c r="M206" s="1" t="s">
        <v>46</v>
      </c>
      <c r="N206" s="78"/>
      <c r="O206" s="10">
        <v>644</v>
      </c>
      <c r="P206" s="8">
        <v>0.120059743</v>
      </c>
      <c r="Q206" s="78"/>
      <c r="R206" s="11">
        <v>132</v>
      </c>
      <c r="S206" s="12">
        <v>1.605969366309595E-2</v>
      </c>
      <c r="T206" s="13" t="s">
        <v>64</v>
      </c>
      <c r="U206" s="14">
        <v>1.1365937596303877</v>
      </c>
      <c r="V206" s="15">
        <v>7.5</v>
      </c>
      <c r="W206" s="16">
        <v>0</v>
      </c>
      <c r="X206" s="16">
        <v>0</v>
      </c>
      <c r="Y206" s="16">
        <v>7.5</v>
      </c>
      <c r="Z206" s="16">
        <v>0</v>
      </c>
      <c r="AA206" s="16">
        <v>0</v>
      </c>
      <c r="AB206" s="1"/>
      <c r="AC206" s="43" t="e">
        <f>INDEX(WF_Data!$B$2:$B$11172,MATCH('v3 Mitigation Alternatives'!$Q206,WF_Data!$A$2:$A$11172,0))</f>
        <v>#N/A</v>
      </c>
      <c r="AD206" s="43" t="e">
        <f>INDEX(WF_Data!$C$2:$C$11172,MATCH('v3 Mitigation Alternatives'!$Q206,WF_Data!$A$2:$A$11172,0))*11.41</f>
        <v>#N/A</v>
      </c>
      <c r="AE206" s="47" t="e">
        <f t="shared" si="31"/>
        <v>#N/A</v>
      </c>
      <c r="AF206" s="48" t="e">
        <f>$AC206*Cost_Data!$C$3</f>
        <v>#N/A</v>
      </c>
      <c r="AG206" s="48" t="e">
        <f>$AC206*Cost_Data!$C$8/1000</f>
        <v>#N/A</v>
      </c>
      <c r="AH206" s="48" t="e">
        <f>$AC206*Cost_Data!$C$7/1000</f>
        <v>#N/A</v>
      </c>
      <c r="AI206" s="48" t="e">
        <f>-Study_Period*((Cost_Data!$C$7+Cost_Data!$C$8)/1000)*$AC206-$AF206*Generic_Capital_PVRR_Multiplier</f>
        <v>#N/A</v>
      </c>
      <c r="AJ206" s="48" t="e">
        <f t="shared" si="32"/>
        <v>#N/A</v>
      </c>
      <c r="AK206" s="47" t="e">
        <f t="shared" si="33"/>
        <v>#N/A</v>
      </c>
      <c r="AL206" s="48" t="e">
        <f>$AC206*U206*Cost_Data!$B$3</f>
        <v>#N/A</v>
      </c>
      <c r="AM206" s="48" t="e">
        <f>$AC206*U206*Cost_Data!$B$8/1000</f>
        <v>#N/A</v>
      </c>
      <c r="AN206" s="48" t="e">
        <f>$AC206*U206*Cost_Data!$B$7/1000</f>
        <v>#N/A</v>
      </c>
      <c r="AO206" s="48" t="e">
        <f>-Study_Period*((Cost_Data!$B$7+Cost_Data!$B$8)*U206/1000)*$AC206-$AL206*Generic_Capital_PVRR_Multiplier</f>
        <v>#N/A</v>
      </c>
      <c r="AP206" s="48" t="e">
        <f t="shared" si="34"/>
        <v>#N/A</v>
      </c>
      <c r="AQ206" t="e">
        <f t="shared" si="27"/>
        <v>#N/A</v>
      </c>
      <c r="AR206" s="43">
        <v>10</v>
      </c>
      <c r="AS206">
        <v>150</v>
      </c>
      <c r="AT206">
        <f t="shared" si="35"/>
        <v>150</v>
      </c>
      <c r="AU206">
        <v>686</v>
      </c>
      <c r="AV206" t="b">
        <v>1</v>
      </c>
      <c r="AX206" t="str">
        <f t="shared" si="28"/>
        <v>TRUE</v>
      </c>
      <c r="AY206" t="b">
        <f t="shared" si="29"/>
        <v>1</v>
      </c>
      <c r="AZ206" t="e">
        <f t="shared" si="30"/>
        <v>#N/A</v>
      </c>
    </row>
    <row r="207" spans="1:52" x14ac:dyDescent="0.25">
      <c r="A207" s="1">
        <v>35375509</v>
      </c>
      <c r="B207" s="1" t="s">
        <v>40</v>
      </c>
      <c r="C207" s="1" t="s">
        <v>41</v>
      </c>
      <c r="D207" s="1" t="s">
        <v>32</v>
      </c>
      <c r="E207" s="1" t="s">
        <v>33</v>
      </c>
      <c r="F207" s="1" t="s">
        <v>34</v>
      </c>
      <c r="G207" s="1" t="s">
        <v>47</v>
      </c>
      <c r="H207" s="1" t="s">
        <v>36</v>
      </c>
      <c r="I207" s="1" t="s">
        <v>126</v>
      </c>
      <c r="J207" s="1" t="s">
        <v>49</v>
      </c>
      <c r="K207" s="1">
        <v>38.737217647000001</v>
      </c>
      <c r="L207" s="1">
        <v>-120.6758962554</v>
      </c>
      <c r="M207" s="1" t="s">
        <v>46</v>
      </c>
      <c r="N207" s="78"/>
      <c r="O207" s="10">
        <v>644</v>
      </c>
      <c r="P207" s="8">
        <v>0.120059743</v>
      </c>
      <c r="Q207" s="78"/>
      <c r="R207" s="11">
        <v>132</v>
      </c>
      <c r="S207" s="12">
        <v>1.605969366309595E-2</v>
      </c>
      <c r="T207" s="13" t="s">
        <v>64</v>
      </c>
      <c r="U207" s="14">
        <v>1.1365937596303877</v>
      </c>
      <c r="V207" s="15">
        <v>6.0399621212121213</v>
      </c>
      <c r="W207" s="16">
        <v>0</v>
      </c>
      <c r="X207" s="16">
        <v>0</v>
      </c>
      <c r="Y207" s="16">
        <v>0</v>
      </c>
      <c r="Z207" s="16">
        <v>6.0399621212121213</v>
      </c>
      <c r="AA207" s="16">
        <v>0</v>
      </c>
      <c r="AB207" s="1"/>
      <c r="AC207" s="43" t="e">
        <f>INDEX(WF_Data!$B$2:$B$11172,MATCH('v3 Mitigation Alternatives'!$Q207,WF_Data!$A$2:$A$11172,0))</f>
        <v>#N/A</v>
      </c>
      <c r="AD207" s="43" t="e">
        <f>INDEX(WF_Data!$C$2:$C$11172,MATCH('v3 Mitigation Alternatives'!$Q207,WF_Data!$A$2:$A$11172,0))*11.41</f>
        <v>#N/A</v>
      </c>
      <c r="AE207" s="47" t="e">
        <f t="shared" si="31"/>
        <v>#N/A</v>
      </c>
      <c r="AF207" s="48" t="e">
        <f>$AC207*Cost_Data!$C$3</f>
        <v>#N/A</v>
      </c>
      <c r="AG207" s="48" t="e">
        <f>$AC207*Cost_Data!$C$8/1000</f>
        <v>#N/A</v>
      </c>
      <c r="AH207" s="48" t="e">
        <f>$AC207*Cost_Data!$C$7/1000</f>
        <v>#N/A</v>
      </c>
      <c r="AI207" s="48" t="e">
        <f>-Study_Period*((Cost_Data!$C$7+Cost_Data!$C$8)/1000)*$AC207-$AF207*Generic_Capital_PVRR_Multiplier</f>
        <v>#N/A</v>
      </c>
      <c r="AJ207" s="48" t="e">
        <f t="shared" si="32"/>
        <v>#N/A</v>
      </c>
      <c r="AK207" s="47" t="e">
        <f t="shared" si="33"/>
        <v>#N/A</v>
      </c>
      <c r="AL207" s="48" t="e">
        <f>$AC207*U207*Cost_Data!$B$3</f>
        <v>#N/A</v>
      </c>
      <c r="AM207" s="48" t="e">
        <f>$AC207*U207*Cost_Data!$B$8/1000</f>
        <v>#N/A</v>
      </c>
      <c r="AN207" s="48" t="e">
        <f>$AC207*U207*Cost_Data!$B$7/1000</f>
        <v>#N/A</v>
      </c>
      <c r="AO207" s="48" t="e">
        <f>-Study_Period*((Cost_Data!$B$7+Cost_Data!$B$8)*U207/1000)*$AC207-$AL207*Generic_Capital_PVRR_Multiplier</f>
        <v>#N/A</v>
      </c>
      <c r="AP207" s="48" t="e">
        <f t="shared" si="34"/>
        <v>#N/A</v>
      </c>
      <c r="AQ207" t="e">
        <f t="shared" si="27"/>
        <v>#N/A</v>
      </c>
      <c r="AR207" s="43">
        <v>10</v>
      </c>
      <c r="AS207">
        <v>150</v>
      </c>
      <c r="AT207">
        <f t="shared" si="35"/>
        <v>150</v>
      </c>
      <c r="AU207">
        <v>686</v>
      </c>
      <c r="AV207" t="b">
        <v>1</v>
      </c>
      <c r="AX207" t="str">
        <f t="shared" si="28"/>
        <v>TRUE</v>
      </c>
      <c r="AY207" t="b">
        <f t="shared" si="29"/>
        <v>1</v>
      </c>
      <c r="AZ207" t="e">
        <f t="shared" si="30"/>
        <v>#N/A</v>
      </c>
    </row>
    <row r="208" spans="1:52" x14ac:dyDescent="0.25">
      <c r="A208" s="1">
        <v>35404716</v>
      </c>
      <c r="B208" s="1" t="s">
        <v>40</v>
      </c>
      <c r="C208" s="1" t="s">
        <v>41</v>
      </c>
      <c r="D208" s="1" t="s">
        <v>32</v>
      </c>
      <c r="E208" s="1" t="s">
        <v>33</v>
      </c>
      <c r="F208" s="1" t="s">
        <v>34</v>
      </c>
      <c r="G208" s="1" t="s">
        <v>80</v>
      </c>
      <c r="H208" s="1" t="s">
        <v>55</v>
      </c>
      <c r="I208" s="1" t="s">
        <v>99</v>
      </c>
      <c r="J208" s="1" t="s">
        <v>95</v>
      </c>
      <c r="K208" s="1">
        <v>38.4611879917924</v>
      </c>
      <c r="L208" s="1">
        <v>-120.657893398718</v>
      </c>
      <c r="M208" s="1" t="s">
        <v>46</v>
      </c>
      <c r="N208" s="78"/>
      <c r="O208" s="8">
        <v>1271</v>
      </c>
      <c r="P208" s="8">
        <v>4.2249153999999997E-2</v>
      </c>
      <c r="Q208" s="78"/>
      <c r="R208" s="11">
        <v>131</v>
      </c>
      <c r="S208" s="12">
        <v>1.60716734975479E-2</v>
      </c>
      <c r="T208" s="13" t="s">
        <v>39</v>
      </c>
      <c r="U208" s="14">
        <v>1.0943596208362356</v>
      </c>
      <c r="V208" s="16">
        <v>6.96</v>
      </c>
      <c r="W208" s="16">
        <v>0</v>
      </c>
      <c r="X208" s="16">
        <v>0</v>
      </c>
      <c r="Y208" s="16">
        <v>6.96</v>
      </c>
      <c r="Z208" s="16">
        <v>0</v>
      </c>
      <c r="AA208" s="16">
        <v>0</v>
      </c>
      <c r="AB208" s="1"/>
      <c r="AC208" s="43" t="e">
        <f>INDEX(WF_Data!$B$2:$B$11172,MATCH('v3 Mitigation Alternatives'!$Q208,WF_Data!$A$2:$A$11172,0))</f>
        <v>#N/A</v>
      </c>
      <c r="AD208" s="43" t="e">
        <f>INDEX(WF_Data!$C$2:$C$11172,MATCH('v3 Mitigation Alternatives'!$Q208,WF_Data!$A$2:$A$11172,0))*11.41</f>
        <v>#N/A</v>
      </c>
      <c r="AE208" s="47" t="e">
        <f t="shared" si="31"/>
        <v>#N/A</v>
      </c>
      <c r="AF208" s="48" t="e">
        <f>$AC208*Cost_Data!$C$3</f>
        <v>#N/A</v>
      </c>
      <c r="AG208" s="48" t="e">
        <f>$AC208*Cost_Data!$C$8/1000</f>
        <v>#N/A</v>
      </c>
      <c r="AH208" s="48" t="e">
        <f>$AC208*Cost_Data!$C$7/1000</f>
        <v>#N/A</v>
      </c>
      <c r="AI208" s="48" t="e">
        <f>-Study_Period*((Cost_Data!$C$7+Cost_Data!$C$8)/1000)*$AC208-$AF208*Generic_Capital_PVRR_Multiplier</f>
        <v>#N/A</v>
      </c>
      <c r="AJ208" s="48" t="e">
        <f t="shared" si="32"/>
        <v>#N/A</v>
      </c>
      <c r="AK208" s="47" t="e">
        <f t="shared" si="33"/>
        <v>#N/A</v>
      </c>
      <c r="AL208" s="48" t="e">
        <f>$AC208*U208*Cost_Data!$B$3</f>
        <v>#N/A</v>
      </c>
      <c r="AM208" s="48" t="e">
        <f>$AC208*U208*Cost_Data!$B$8/1000</f>
        <v>#N/A</v>
      </c>
      <c r="AN208" s="48" t="e">
        <f>$AC208*U208*Cost_Data!$B$7/1000</f>
        <v>#N/A</v>
      </c>
      <c r="AO208" s="48" t="e">
        <f>-Study_Period*((Cost_Data!$B$7+Cost_Data!$B$8)*U208/1000)*$AC208-$AL208*Generic_Capital_PVRR_Multiplier</f>
        <v>#N/A</v>
      </c>
      <c r="AP208" s="48" t="e">
        <f t="shared" si="34"/>
        <v>#N/A</v>
      </c>
      <c r="AQ208" t="e">
        <f t="shared" si="27"/>
        <v>#N/A</v>
      </c>
      <c r="AR208" s="43">
        <v>8.3333333333333304</v>
      </c>
      <c r="AS208">
        <v>150</v>
      </c>
      <c r="AT208">
        <f t="shared" si="35"/>
        <v>150</v>
      </c>
      <c r="AU208">
        <v>0</v>
      </c>
      <c r="AV208" t="b">
        <v>0</v>
      </c>
      <c r="AX208" t="str">
        <f t="shared" si="28"/>
        <v>FALSE</v>
      </c>
      <c r="AY208" t="b">
        <f t="shared" si="29"/>
        <v>1</v>
      </c>
      <c r="AZ208" t="e">
        <f t="shared" si="30"/>
        <v>#N/A</v>
      </c>
    </row>
    <row r="209" spans="1:52" x14ac:dyDescent="0.25">
      <c r="A209" s="1">
        <v>35404715</v>
      </c>
      <c r="B209" s="1" t="s">
        <v>40</v>
      </c>
      <c r="C209" s="1" t="s">
        <v>41</v>
      </c>
      <c r="D209" s="1" t="s">
        <v>32</v>
      </c>
      <c r="E209" s="1" t="s">
        <v>33</v>
      </c>
      <c r="F209" s="1" t="s">
        <v>34</v>
      </c>
      <c r="G209" s="1" t="s">
        <v>80</v>
      </c>
      <c r="H209" s="1" t="s">
        <v>55</v>
      </c>
      <c r="I209" s="1" t="s">
        <v>99</v>
      </c>
      <c r="J209" s="1" t="s">
        <v>95</v>
      </c>
      <c r="K209" s="1">
        <v>38.4611879917924</v>
      </c>
      <c r="L209" s="1">
        <v>-120.657893398718</v>
      </c>
      <c r="M209" s="1" t="s">
        <v>46</v>
      </c>
      <c r="N209" s="78"/>
      <c r="O209" s="8">
        <v>1271</v>
      </c>
      <c r="P209" s="8">
        <v>4.2249153999999997E-2</v>
      </c>
      <c r="Q209" s="78"/>
      <c r="R209" s="11">
        <v>131</v>
      </c>
      <c r="S209" s="12">
        <v>1.60716734975479E-2</v>
      </c>
      <c r="T209" s="13" t="s">
        <v>39</v>
      </c>
      <c r="U209" s="14">
        <v>1.0943596208362356</v>
      </c>
      <c r="V209" s="16">
        <v>8.65</v>
      </c>
      <c r="W209" s="16">
        <v>0</v>
      </c>
      <c r="X209" s="16">
        <v>0</v>
      </c>
      <c r="Y209" s="16">
        <v>8.65</v>
      </c>
      <c r="Z209" s="16">
        <v>0</v>
      </c>
      <c r="AA209" s="16">
        <v>0</v>
      </c>
      <c r="AB209" s="1"/>
      <c r="AC209" s="43" t="e">
        <f>INDEX(WF_Data!$B$2:$B$11172,MATCH('v3 Mitigation Alternatives'!$Q209,WF_Data!$A$2:$A$11172,0))</f>
        <v>#N/A</v>
      </c>
      <c r="AD209" s="43" t="e">
        <f>INDEX(WF_Data!$C$2:$C$11172,MATCH('v3 Mitigation Alternatives'!$Q209,WF_Data!$A$2:$A$11172,0))*11.41</f>
        <v>#N/A</v>
      </c>
      <c r="AE209" s="47" t="e">
        <f t="shared" si="31"/>
        <v>#N/A</v>
      </c>
      <c r="AF209" s="48" t="e">
        <f>$AC209*Cost_Data!$C$3</f>
        <v>#N/A</v>
      </c>
      <c r="AG209" s="48" t="e">
        <f>$AC209*Cost_Data!$C$8/1000</f>
        <v>#N/A</v>
      </c>
      <c r="AH209" s="48" t="e">
        <f>$AC209*Cost_Data!$C$7/1000</f>
        <v>#N/A</v>
      </c>
      <c r="AI209" s="48" t="e">
        <f>-Study_Period*((Cost_Data!$C$7+Cost_Data!$C$8)/1000)*$AC209-$AF209*Generic_Capital_PVRR_Multiplier</f>
        <v>#N/A</v>
      </c>
      <c r="AJ209" s="48" t="e">
        <f t="shared" si="32"/>
        <v>#N/A</v>
      </c>
      <c r="AK209" s="47" t="e">
        <f t="shared" si="33"/>
        <v>#N/A</v>
      </c>
      <c r="AL209" s="48" t="e">
        <f>$AC209*U209*Cost_Data!$B$3</f>
        <v>#N/A</v>
      </c>
      <c r="AM209" s="48" t="e">
        <f>$AC209*U209*Cost_Data!$B$8/1000</f>
        <v>#N/A</v>
      </c>
      <c r="AN209" s="48" t="e">
        <f>$AC209*U209*Cost_Data!$B$7/1000</f>
        <v>#N/A</v>
      </c>
      <c r="AO209" s="48" t="e">
        <f>-Study_Period*((Cost_Data!$B$7+Cost_Data!$B$8)*U209/1000)*$AC209-$AL209*Generic_Capital_PVRR_Multiplier</f>
        <v>#N/A</v>
      </c>
      <c r="AP209" s="48" t="e">
        <f t="shared" si="34"/>
        <v>#N/A</v>
      </c>
      <c r="AQ209" t="e">
        <f t="shared" si="27"/>
        <v>#N/A</v>
      </c>
      <c r="AR209" s="43">
        <v>8.3333333333333304</v>
      </c>
      <c r="AS209">
        <v>150</v>
      </c>
      <c r="AT209">
        <f t="shared" si="35"/>
        <v>150</v>
      </c>
      <c r="AU209">
        <v>0</v>
      </c>
      <c r="AV209" t="b">
        <v>0</v>
      </c>
      <c r="AX209" t="str">
        <f t="shared" si="28"/>
        <v>FALSE</v>
      </c>
      <c r="AY209" t="b">
        <f t="shared" si="29"/>
        <v>1</v>
      </c>
      <c r="AZ209" t="e">
        <f t="shared" si="30"/>
        <v>#N/A</v>
      </c>
    </row>
    <row r="210" spans="1:52" x14ac:dyDescent="0.25">
      <c r="A210" s="1">
        <v>35401013</v>
      </c>
      <c r="B210" s="1" t="s">
        <v>40</v>
      </c>
      <c r="C210" s="1" t="s">
        <v>41</v>
      </c>
      <c r="D210" s="1" t="s">
        <v>32</v>
      </c>
      <c r="E210" s="1" t="s">
        <v>33</v>
      </c>
      <c r="F210" s="1" t="s">
        <v>34</v>
      </c>
      <c r="G210" s="1" t="s">
        <v>54</v>
      </c>
      <c r="H210" s="1" t="s">
        <v>55</v>
      </c>
      <c r="I210" s="1" t="s">
        <v>56</v>
      </c>
      <c r="J210" s="1" t="s">
        <v>56</v>
      </c>
      <c r="K210" s="1">
        <v>37.547441794000001</v>
      </c>
      <c r="L210" s="1">
        <v>-119.9299686578</v>
      </c>
      <c r="M210" s="1" t="s">
        <v>46</v>
      </c>
      <c r="N210" s="78"/>
      <c r="O210" s="17">
        <v>679</v>
      </c>
      <c r="P210" s="8">
        <v>0.11430933</v>
      </c>
      <c r="Q210" s="78"/>
      <c r="R210" s="11">
        <v>126</v>
      </c>
      <c r="S210" s="12">
        <v>1.6322642423714475E-2</v>
      </c>
      <c r="T210" s="13" t="s">
        <v>64</v>
      </c>
      <c r="U210" s="14">
        <v>1.1652489061785134</v>
      </c>
      <c r="V210" s="15">
        <v>3.15</v>
      </c>
      <c r="W210" s="16">
        <v>0</v>
      </c>
      <c r="X210" s="16">
        <v>0</v>
      </c>
      <c r="Y210" s="16">
        <v>0</v>
      </c>
      <c r="Z210" s="16">
        <v>3.15</v>
      </c>
      <c r="AA210" s="16">
        <v>0</v>
      </c>
      <c r="AB210" s="1"/>
      <c r="AC210" s="43" t="e">
        <f>INDEX(WF_Data!$B$2:$B$11172,MATCH('v3 Mitigation Alternatives'!$Q210,WF_Data!$A$2:$A$11172,0))</f>
        <v>#N/A</v>
      </c>
      <c r="AD210" s="43" t="e">
        <f>INDEX(WF_Data!$C$2:$C$11172,MATCH('v3 Mitigation Alternatives'!$Q210,WF_Data!$A$2:$A$11172,0))*11.41</f>
        <v>#N/A</v>
      </c>
      <c r="AE210" s="47" t="e">
        <f t="shared" si="31"/>
        <v>#N/A</v>
      </c>
      <c r="AF210" s="48" t="e">
        <f>$AC210*Cost_Data!$C$3</f>
        <v>#N/A</v>
      </c>
      <c r="AG210" s="48" t="e">
        <f>$AC210*Cost_Data!$C$8/1000</f>
        <v>#N/A</v>
      </c>
      <c r="AH210" s="48" t="e">
        <f>$AC210*Cost_Data!$C$7/1000</f>
        <v>#N/A</v>
      </c>
      <c r="AI210" s="48" t="e">
        <f>-Study_Period*((Cost_Data!$C$7+Cost_Data!$C$8)/1000)*$AC210-$AF210*Generic_Capital_PVRR_Multiplier</f>
        <v>#N/A</v>
      </c>
      <c r="AJ210" s="48" t="e">
        <f t="shared" si="32"/>
        <v>#N/A</v>
      </c>
      <c r="AK210" s="47" t="e">
        <f t="shared" si="33"/>
        <v>#N/A</v>
      </c>
      <c r="AL210" s="48" t="e">
        <f>$AC210*U210*Cost_Data!$B$3</f>
        <v>#N/A</v>
      </c>
      <c r="AM210" s="48" t="e">
        <f>$AC210*U210*Cost_Data!$B$8/1000</f>
        <v>#N/A</v>
      </c>
      <c r="AN210" s="48" t="e">
        <f>$AC210*U210*Cost_Data!$B$7/1000</f>
        <v>#N/A</v>
      </c>
      <c r="AO210" s="48" t="e">
        <f>-Study_Period*((Cost_Data!$B$7+Cost_Data!$B$8)*U210/1000)*$AC210-$AL210*Generic_Capital_PVRR_Multiplier</f>
        <v>#N/A</v>
      </c>
      <c r="AP210" s="48" t="e">
        <f t="shared" si="34"/>
        <v>#N/A</v>
      </c>
      <c r="AQ210" t="e">
        <f t="shared" si="27"/>
        <v>#N/A</v>
      </c>
      <c r="AR210" s="43">
        <v>0</v>
      </c>
      <c r="AS210">
        <v>150</v>
      </c>
      <c r="AT210">
        <f t="shared" si="35"/>
        <v>150</v>
      </c>
      <c r="AU210">
        <v>219</v>
      </c>
      <c r="AV210" t="b">
        <v>0</v>
      </c>
      <c r="AX210" t="str">
        <f t="shared" si="28"/>
        <v>FALSE</v>
      </c>
      <c r="AY210" t="b">
        <f t="shared" si="29"/>
        <v>1</v>
      </c>
      <c r="AZ210" t="e">
        <f t="shared" si="30"/>
        <v>#N/A</v>
      </c>
    </row>
    <row r="211" spans="1:52" x14ac:dyDescent="0.25">
      <c r="A211" s="1">
        <v>35401012</v>
      </c>
      <c r="B211" s="1" t="s">
        <v>40</v>
      </c>
      <c r="C211" s="1" t="s">
        <v>41</v>
      </c>
      <c r="D211" s="1" t="s">
        <v>32</v>
      </c>
      <c r="E211" s="1" t="s">
        <v>33</v>
      </c>
      <c r="F211" s="1" t="s">
        <v>34</v>
      </c>
      <c r="G211" s="1" t="s">
        <v>54</v>
      </c>
      <c r="H211" s="1" t="s">
        <v>55</v>
      </c>
      <c r="I211" s="1" t="s">
        <v>100</v>
      </c>
      <c r="J211" s="1" t="s">
        <v>56</v>
      </c>
      <c r="K211" s="1">
        <v>37.558211069099997</v>
      </c>
      <c r="L211" s="1">
        <v>-119.9304679633</v>
      </c>
      <c r="M211" s="1" t="s">
        <v>46</v>
      </c>
      <c r="N211" s="78"/>
      <c r="O211" s="17">
        <v>679</v>
      </c>
      <c r="P211" s="8">
        <v>0.11430933</v>
      </c>
      <c r="Q211" s="78"/>
      <c r="R211" s="11">
        <v>126</v>
      </c>
      <c r="S211" s="12">
        <v>1.6322642423714475E-2</v>
      </c>
      <c r="T211" s="13" t="s">
        <v>64</v>
      </c>
      <c r="U211" s="14">
        <v>1.1652489061785134</v>
      </c>
      <c r="V211" s="15">
        <v>3.11</v>
      </c>
      <c r="W211" s="16">
        <v>0</v>
      </c>
      <c r="X211" s="16">
        <v>0</v>
      </c>
      <c r="Y211" s="16">
        <v>0</v>
      </c>
      <c r="Z211" s="16">
        <v>3.11</v>
      </c>
      <c r="AA211" s="16">
        <v>0</v>
      </c>
      <c r="AB211" s="1"/>
      <c r="AC211" s="43" t="e">
        <f>INDEX(WF_Data!$B$2:$B$11172,MATCH('v3 Mitigation Alternatives'!$Q211,WF_Data!$A$2:$A$11172,0))</f>
        <v>#N/A</v>
      </c>
      <c r="AD211" s="43" t="e">
        <f>INDEX(WF_Data!$C$2:$C$11172,MATCH('v3 Mitigation Alternatives'!$Q211,WF_Data!$A$2:$A$11172,0))*11.41</f>
        <v>#N/A</v>
      </c>
      <c r="AE211" s="47" t="e">
        <f t="shared" si="31"/>
        <v>#N/A</v>
      </c>
      <c r="AF211" s="48" t="e">
        <f>$AC211*Cost_Data!$C$3</f>
        <v>#N/A</v>
      </c>
      <c r="AG211" s="48" t="e">
        <f>$AC211*Cost_Data!$C$8/1000</f>
        <v>#N/A</v>
      </c>
      <c r="AH211" s="48" t="e">
        <f>$AC211*Cost_Data!$C$7/1000</f>
        <v>#N/A</v>
      </c>
      <c r="AI211" s="48" t="e">
        <f>-Study_Period*((Cost_Data!$C$7+Cost_Data!$C$8)/1000)*$AC211-$AF211*Generic_Capital_PVRR_Multiplier</f>
        <v>#N/A</v>
      </c>
      <c r="AJ211" s="48" t="e">
        <f t="shared" si="32"/>
        <v>#N/A</v>
      </c>
      <c r="AK211" s="47" t="e">
        <f t="shared" si="33"/>
        <v>#N/A</v>
      </c>
      <c r="AL211" s="48" t="e">
        <f>$AC211*U211*Cost_Data!$B$3</f>
        <v>#N/A</v>
      </c>
      <c r="AM211" s="48" t="e">
        <f>$AC211*U211*Cost_Data!$B$8/1000</f>
        <v>#N/A</v>
      </c>
      <c r="AN211" s="48" t="e">
        <f>$AC211*U211*Cost_Data!$B$7/1000</f>
        <v>#N/A</v>
      </c>
      <c r="AO211" s="48" t="e">
        <f>-Study_Period*((Cost_Data!$B$7+Cost_Data!$B$8)*U211/1000)*$AC211-$AL211*Generic_Capital_PVRR_Multiplier</f>
        <v>#N/A</v>
      </c>
      <c r="AP211" s="48" t="e">
        <f t="shared" si="34"/>
        <v>#N/A</v>
      </c>
      <c r="AQ211" t="e">
        <f t="shared" si="27"/>
        <v>#N/A</v>
      </c>
      <c r="AR211" s="43">
        <v>0</v>
      </c>
      <c r="AS211">
        <v>150</v>
      </c>
      <c r="AT211">
        <f t="shared" si="35"/>
        <v>150</v>
      </c>
      <c r="AU211">
        <v>219</v>
      </c>
      <c r="AV211" t="b">
        <v>0</v>
      </c>
      <c r="AX211" t="str">
        <f t="shared" si="28"/>
        <v>FALSE</v>
      </c>
      <c r="AY211" t="b">
        <f t="shared" si="29"/>
        <v>1</v>
      </c>
      <c r="AZ211" t="e">
        <f t="shared" si="30"/>
        <v>#N/A</v>
      </c>
    </row>
    <row r="212" spans="1:52" x14ac:dyDescent="0.25">
      <c r="A212" s="1">
        <v>35401011</v>
      </c>
      <c r="B212" s="1" t="s">
        <v>40</v>
      </c>
      <c r="C212" s="1" t="s">
        <v>41</v>
      </c>
      <c r="D212" s="1" t="s">
        <v>32</v>
      </c>
      <c r="E212" s="1" t="s">
        <v>33</v>
      </c>
      <c r="F212" s="1" t="s">
        <v>34</v>
      </c>
      <c r="G212" s="1" t="s">
        <v>54</v>
      </c>
      <c r="H212" s="1" t="s">
        <v>55</v>
      </c>
      <c r="I212" s="1" t="s">
        <v>56</v>
      </c>
      <c r="J212" s="1" t="s">
        <v>56</v>
      </c>
      <c r="K212" s="1">
        <v>37.541040979100003</v>
      </c>
      <c r="L212" s="1">
        <v>-119.9183635781</v>
      </c>
      <c r="M212" s="1" t="s">
        <v>46</v>
      </c>
      <c r="N212" s="78"/>
      <c r="O212" s="17">
        <v>679</v>
      </c>
      <c r="P212" s="8">
        <v>0.11430933</v>
      </c>
      <c r="Q212" s="78"/>
      <c r="R212" s="11">
        <v>126</v>
      </c>
      <c r="S212" s="12">
        <v>1.6322642423714475E-2</v>
      </c>
      <c r="T212" s="13" t="s">
        <v>64</v>
      </c>
      <c r="U212" s="14">
        <v>1.1652489061785134</v>
      </c>
      <c r="V212" s="15">
        <v>2.46</v>
      </c>
      <c r="W212" s="16">
        <v>0</v>
      </c>
      <c r="X212" s="16">
        <v>0</v>
      </c>
      <c r="Y212" s="16">
        <v>0</v>
      </c>
      <c r="Z212" s="16">
        <v>2.46</v>
      </c>
      <c r="AA212" s="16">
        <v>0</v>
      </c>
      <c r="AB212" s="1"/>
      <c r="AC212" s="43" t="e">
        <f>INDEX(WF_Data!$B$2:$B$11172,MATCH('v3 Mitigation Alternatives'!$Q212,WF_Data!$A$2:$A$11172,0))</f>
        <v>#N/A</v>
      </c>
      <c r="AD212" s="43" t="e">
        <f>INDEX(WF_Data!$C$2:$C$11172,MATCH('v3 Mitigation Alternatives'!$Q212,WF_Data!$A$2:$A$11172,0))*11.41</f>
        <v>#N/A</v>
      </c>
      <c r="AE212" s="47" t="e">
        <f t="shared" si="31"/>
        <v>#N/A</v>
      </c>
      <c r="AF212" s="48" t="e">
        <f>$AC212*Cost_Data!$C$3</f>
        <v>#N/A</v>
      </c>
      <c r="AG212" s="48" t="e">
        <f>$AC212*Cost_Data!$C$8/1000</f>
        <v>#N/A</v>
      </c>
      <c r="AH212" s="48" t="e">
        <f>$AC212*Cost_Data!$C$7/1000</f>
        <v>#N/A</v>
      </c>
      <c r="AI212" s="48" t="e">
        <f>-Study_Period*((Cost_Data!$C$7+Cost_Data!$C$8)/1000)*$AC212-$AF212*Generic_Capital_PVRR_Multiplier</f>
        <v>#N/A</v>
      </c>
      <c r="AJ212" s="48" t="e">
        <f t="shared" si="32"/>
        <v>#N/A</v>
      </c>
      <c r="AK212" s="47" t="e">
        <f t="shared" si="33"/>
        <v>#N/A</v>
      </c>
      <c r="AL212" s="48" t="e">
        <f>$AC212*U212*Cost_Data!$B$3</f>
        <v>#N/A</v>
      </c>
      <c r="AM212" s="48" t="e">
        <f>$AC212*U212*Cost_Data!$B$8/1000</f>
        <v>#N/A</v>
      </c>
      <c r="AN212" s="48" t="e">
        <f>$AC212*U212*Cost_Data!$B$7/1000</f>
        <v>#N/A</v>
      </c>
      <c r="AO212" s="48" t="e">
        <f>-Study_Period*((Cost_Data!$B$7+Cost_Data!$B$8)*U212/1000)*$AC212-$AL212*Generic_Capital_PVRR_Multiplier</f>
        <v>#N/A</v>
      </c>
      <c r="AP212" s="48" t="e">
        <f t="shared" si="34"/>
        <v>#N/A</v>
      </c>
      <c r="AQ212" t="e">
        <f t="shared" si="27"/>
        <v>#N/A</v>
      </c>
      <c r="AR212" s="43">
        <v>0</v>
      </c>
      <c r="AS212">
        <v>150</v>
      </c>
      <c r="AT212">
        <f t="shared" si="35"/>
        <v>150</v>
      </c>
      <c r="AU212">
        <v>219</v>
      </c>
      <c r="AV212" t="b">
        <v>0</v>
      </c>
      <c r="AX212" t="str">
        <f t="shared" si="28"/>
        <v>FALSE</v>
      </c>
      <c r="AY212" t="b">
        <f t="shared" si="29"/>
        <v>1</v>
      </c>
      <c r="AZ212" t="e">
        <f t="shared" si="30"/>
        <v>#N/A</v>
      </c>
    </row>
    <row r="213" spans="1:52" x14ac:dyDescent="0.25">
      <c r="A213" s="1">
        <v>35397963</v>
      </c>
      <c r="B213" s="1" t="s">
        <v>40</v>
      </c>
      <c r="C213" s="1" t="s">
        <v>41</v>
      </c>
      <c r="D213" s="1" t="s">
        <v>32</v>
      </c>
      <c r="E213" s="1" t="s">
        <v>33</v>
      </c>
      <c r="F213" s="1" t="s">
        <v>34</v>
      </c>
      <c r="G213" s="1" t="s">
        <v>54</v>
      </c>
      <c r="H213" s="1" t="s">
        <v>55</v>
      </c>
      <c r="I213" s="1" t="s">
        <v>100</v>
      </c>
      <c r="J213" s="1" t="s">
        <v>56</v>
      </c>
      <c r="K213" s="1">
        <v>37.569980621337891</v>
      </c>
      <c r="L213" s="1">
        <v>-119.94139862060547</v>
      </c>
      <c r="M213" s="1" t="s">
        <v>46</v>
      </c>
      <c r="N213" s="78"/>
      <c r="O213" s="17">
        <v>679</v>
      </c>
      <c r="P213" s="8">
        <v>0.11430933</v>
      </c>
      <c r="Q213" s="78"/>
      <c r="R213" s="11">
        <v>126</v>
      </c>
      <c r="S213" s="12">
        <v>1.6322642423714475E-2</v>
      </c>
      <c r="T213" s="13" t="s">
        <v>64</v>
      </c>
      <c r="U213" s="14">
        <v>1.1652489061785134</v>
      </c>
      <c r="V213" s="15">
        <v>3.8799999999999994</v>
      </c>
      <c r="W213" s="16">
        <v>0</v>
      </c>
      <c r="X213" s="16">
        <v>0</v>
      </c>
      <c r="Y213" s="16">
        <v>3.8799999999999994</v>
      </c>
      <c r="Z213" s="16">
        <v>0</v>
      </c>
      <c r="AA213" s="16">
        <v>0</v>
      </c>
      <c r="AB213" s="1"/>
      <c r="AC213" s="43" t="e">
        <f>INDEX(WF_Data!$B$2:$B$11172,MATCH('v3 Mitigation Alternatives'!$Q213,WF_Data!$A$2:$A$11172,0))</f>
        <v>#N/A</v>
      </c>
      <c r="AD213" s="43" t="e">
        <f>INDEX(WF_Data!$C$2:$C$11172,MATCH('v3 Mitigation Alternatives'!$Q213,WF_Data!$A$2:$A$11172,0))*11.41</f>
        <v>#N/A</v>
      </c>
      <c r="AE213" s="47" t="e">
        <f t="shared" si="31"/>
        <v>#N/A</v>
      </c>
      <c r="AF213" s="48" t="e">
        <f>$AC213*Cost_Data!$C$3</f>
        <v>#N/A</v>
      </c>
      <c r="AG213" s="48" t="e">
        <f>$AC213*Cost_Data!$C$8/1000</f>
        <v>#N/A</v>
      </c>
      <c r="AH213" s="48" t="e">
        <f>$AC213*Cost_Data!$C$7/1000</f>
        <v>#N/A</v>
      </c>
      <c r="AI213" s="48" t="e">
        <f>-Study_Period*((Cost_Data!$C$7+Cost_Data!$C$8)/1000)*$AC213-$AF213*Generic_Capital_PVRR_Multiplier</f>
        <v>#N/A</v>
      </c>
      <c r="AJ213" s="48" t="e">
        <f t="shared" si="32"/>
        <v>#N/A</v>
      </c>
      <c r="AK213" s="47" t="e">
        <f t="shared" si="33"/>
        <v>#N/A</v>
      </c>
      <c r="AL213" s="48" t="e">
        <f>$AC213*U213*Cost_Data!$B$3</f>
        <v>#N/A</v>
      </c>
      <c r="AM213" s="48" t="e">
        <f>$AC213*U213*Cost_Data!$B$8/1000</f>
        <v>#N/A</v>
      </c>
      <c r="AN213" s="48" t="e">
        <f>$AC213*U213*Cost_Data!$B$7/1000</f>
        <v>#N/A</v>
      </c>
      <c r="AO213" s="48" t="e">
        <f>-Study_Period*((Cost_Data!$B$7+Cost_Data!$B$8)*U213/1000)*$AC213-$AL213*Generic_Capital_PVRR_Multiplier</f>
        <v>#N/A</v>
      </c>
      <c r="AP213" s="48" t="e">
        <f t="shared" si="34"/>
        <v>#N/A</v>
      </c>
      <c r="AQ213" t="e">
        <f t="shared" si="27"/>
        <v>#N/A</v>
      </c>
      <c r="AR213" s="43">
        <v>0</v>
      </c>
      <c r="AS213">
        <v>150</v>
      </c>
      <c r="AT213">
        <f t="shared" si="35"/>
        <v>150</v>
      </c>
      <c r="AU213">
        <v>219</v>
      </c>
      <c r="AV213" t="b">
        <v>0</v>
      </c>
      <c r="AX213" t="str">
        <f t="shared" si="28"/>
        <v>FALSE</v>
      </c>
      <c r="AY213" t="b">
        <f t="shared" si="29"/>
        <v>1</v>
      </c>
      <c r="AZ213" t="e">
        <f t="shared" si="30"/>
        <v>#N/A</v>
      </c>
    </row>
    <row r="214" spans="1:52" x14ac:dyDescent="0.25">
      <c r="A214" s="1">
        <v>35397962</v>
      </c>
      <c r="B214" s="1" t="s">
        <v>40</v>
      </c>
      <c r="C214" s="1" t="s">
        <v>41</v>
      </c>
      <c r="D214" s="1" t="s">
        <v>32</v>
      </c>
      <c r="E214" s="1" t="s">
        <v>33</v>
      </c>
      <c r="F214" s="1" t="s">
        <v>34</v>
      </c>
      <c r="G214" s="1" t="s">
        <v>54</v>
      </c>
      <c r="H214" s="1" t="s">
        <v>55</v>
      </c>
      <c r="I214" s="1" t="s">
        <v>100</v>
      </c>
      <c r="J214" s="1" t="s">
        <v>56</v>
      </c>
      <c r="K214" s="1">
        <v>37.561552683899997</v>
      </c>
      <c r="L214" s="1">
        <v>-119.934852245</v>
      </c>
      <c r="M214" s="1" t="s">
        <v>46</v>
      </c>
      <c r="N214" s="78"/>
      <c r="O214" s="17">
        <v>679</v>
      </c>
      <c r="P214" s="8">
        <v>0.11430933</v>
      </c>
      <c r="Q214" s="78"/>
      <c r="R214" s="11">
        <v>126</v>
      </c>
      <c r="S214" s="12">
        <v>1.6322642423714475E-2</v>
      </c>
      <c r="T214" s="13" t="s">
        <v>64</v>
      </c>
      <c r="U214" s="14">
        <v>1.1652489061785134</v>
      </c>
      <c r="V214" s="15">
        <v>4.2</v>
      </c>
      <c r="W214" s="16">
        <v>0</v>
      </c>
      <c r="X214" s="16">
        <v>0</v>
      </c>
      <c r="Y214" s="16">
        <v>4.2</v>
      </c>
      <c r="Z214" s="16">
        <v>0</v>
      </c>
      <c r="AA214" s="16">
        <v>0</v>
      </c>
      <c r="AB214" s="1"/>
      <c r="AC214" s="43" t="e">
        <f>INDEX(WF_Data!$B$2:$B$11172,MATCH('v3 Mitigation Alternatives'!$Q214,WF_Data!$A$2:$A$11172,0))</f>
        <v>#N/A</v>
      </c>
      <c r="AD214" s="43" t="e">
        <f>INDEX(WF_Data!$C$2:$C$11172,MATCH('v3 Mitigation Alternatives'!$Q214,WF_Data!$A$2:$A$11172,0))*11.41</f>
        <v>#N/A</v>
      </c>
      <c r="AE214" s="47" t="e">
        <f t="shared" si="31"/>
        <v>#N/A</v>
      </c>
      <c r="AF214" s="48" t="e">
        <f>$AC214*Cost_Data!$C$3</f>
        <v>#N/A</v>
      </c>
      <c r="AG214" s="48" t="e">
        <f>$AC214*Cost_Data!$C$8/1000</f>
        <v>#N/A</v>
      </c>
      <c r="AH214" s="48" t="e">
        <f>$AC214*Cost_Data!$C$7/1000</f>
        <v>#N/A</v>
      </c>
      <c r="AI214" s="48" t="e">
        <f>-Study_Period*((Cost_Data!$C$7+Cost_Data!$C$8)/1000)*$AC214-$AF214*Generic_Capital_PVRR_Multiplier</f>
        <v>#N/A</v>
      </c>
      <c r="AJ214" s="48" t="e">
        <f t="shared" si="32"/>
        <v>#N/A</v>
      </c>
      <c r="AK214" s="47" t="e">
        <f t="shared" si="33"/>
        <v>#N/A</v>
      </c>
      <c r="AL214" s="48" t="e">
        <f>$AC214*U214*Cost_Data!$B$3</f>
        <v>#N/A</v>
      </c>
      <c r="AM214" s="48" t="e">
        <f>$AC214*U214*Cost_Data!$B$8/1000</f>
        <v>#N/A</v>
      </c>
      <c r="AN214" s="48" t="e">
        <f>$AC214*U214*Cost_Data!$B$7/1000</f>
        <v>#N/A</v>
      </c>
      <c r="AO214" s="48" t="e">
        <f>-Study_Period*((Cost_Data!$B$7+Cost_Data!$B$8)*U214/1000)*$AC214-$AL214*Generic_Capital_PVRR_Multiplier</f>
        <v>#N/A</v>
      </c>
      <c r="AP214" s="48" t="e">
        <f t="shared" si="34"/>
        <v>#N/A</v>
      </c>
      <c r="AQ214" t="e">
        <f t="shared" si="27"/>
        <v>#N/A</v>
      </c>
      <c r="AR214" s="43">
        <v>0</v>
      </c>
      <c r="AS214">
        <v>150</v>
      </c>
      <c r="AT214">
        <f t="shared" si="35"/>
        <v>150</v>
      </c>
      <c r="AU214">
        <v>219</v>
      </c>
      <c r="AV214" t="b">
        <v>0</v>
      </c>
      <c r="AX214" t="str">
        <f t="shared" si="28"/>
        <v>FALSE</v>
      </c>
      <c r="AY214" t="b">
        <f t="shared" si="29"/>
        <v>1</v>
      </c>
      <c r="AZ214" t="e">
        <f t="shared" si="30"/>
        <v>#N/A</v>
      </c>
    </row>
    <row r="215" spans="1:52" x14ac:dyDescent="0.25">
      <c r="A215" s="1">
        <v>35382932</v>
      </c>
      <c r="B215" s="1" t="s">
        <v>40</v>
      </c>
      <c r="C215" s="1" t="s">
        <v>41</v>
      </c>
      <c r="D215" s="1" t="s">
        <v>32</v>
      </c>
      <c r="E215" s="1" t="s">
        <v>33</v>
      </c>
      <c r="F215" s="1" t="s">
        <v>34</v>
      </c>
      <c r="G215" s="1" t="s">
        <v>54</v>
      </c>
      <c r="H215" s="1" t="s">
        <v>55</v>
      </c>
      <c r="I215" s="1" t="s">
        <v>100</v>
      </c>
      <c r="J215" s="1" t="s">
        <v>56</v>
      </c>
      <c r="K215" s="1">
        <v>37.561136084700003</v>
      </c>
      <c r="L215" s="1">
        <v>-119.93537026280001</v>
      </c>
      <c r="M215" s="1" t="s">
        <v>46</v>
      </c>
      <c r="N215" s="78"/>
      <c r="O215" s="17">
        <v>679</v>
      </c>
      <c r="P215" s="8">
        <v>0.11430933</v>
      </c>
      <c r="Q215" s="78"/>
      <c r="R215" s="11">
        <v>126</v>
      </c>
      <c r="S215" s="12">
        <v>1.6322642423714475E-2</v>
      </c>
      <c r="T215" s="13" t="s">
        <v>64</v>
      </c>
      <c r="U215" s="14">
        <v>1.1652489061785134</v>
      </c>
      <c r="V215" s="15">
        <v>4</v>
      </c>
      <c r="W215" s="16">
        <v>0</v>
      </c>
      <c r="X215" s="16">
        <v>0</v>
      </c>
      <c r="Y215" s="16">
        <v>0</v>
      </c>
      <c r="Z215" s="16">
        <v>4</v>
      </c>
      <c r="AA215" s="16">
        <v>0</v>
      </c>
      <c r="AB215" s="1"/>
      <c r="AC215" s="43" t="e">
        <f>INDEX(WF_Data!$B$2:$B$11172,MATCH('v3 Mitigation Alternatives'!$Q215,WF_Data!$A$2:$A$11172,0))</f>
        <v>#N/A</v>
      </c>
      <c r="AD215" s="43" t="e">
        <f>INDEX(WF_Data!$C$2:$C$11172,MATCH('v3 Mitigation Alternatives'!$Q215,WF_Data!$A$2:$A$11172,0))*11.41</f>
        <v>#N/A</v>
      </c>
      <c r="AE215" s="47" t="e">
        <f t="shared" si="31"/>
        <v>#N/A</v>
      </c>
      <c r="AF215" s="48" t="e">
        <f>$AC215*Cost_Data!$C$3</f>
        <v>#N/A</v>
      </c>
      <c r="AG215" s="48" t="e">
        <f>$AC215*Cost_Data!$C$8/1000</f>
        <v>#N/A</v>
      </c>
      <c r="AH215" s="48" t="e">
        <f>$AC215*Cost_Data!$C$7/1000</f>
        <v>#N/A</v>
      </c>
      <c r="AI215" s="48" t="e">
        <f>-Study_Period*((Cost_Data!$C$7+Cost_Data!$C$8)/1000)*$AC215-$AF215*Generic_Capital_PVRR_Multiplier</f>
        <v>#N/A</v>
      </c>
      <c r="AJ215" s="48" t="e">
        <f t="shared" si="32"/>
        <v>#N/A</v>
      </c>
      <c r="AK215" s="47" t="e">
        <f t="shared" si="33"/>
        <v>#N/A</v>
      </c>
      <c r="AL215" s="48" t="e">
        <f>$AC215*U215*Cost_Data!$B$3</f>
        <v>#N/A</v>
      </c>
      <c r="AM215" s="48" t="e">
        <f>$AC215*U215*Cost_Data!$B$8/1000</f>
        <v>#N/A</v>
      </c>
      <c r="AN215" s="48" t="e">
        <f>$AC215*U215*Cost_Data!$B$7/1000</f>
        <v>#N/A</v>
      </c>
      <c r="AO215" s="48" t="e">
        <f>-Study_Period*((Cost_Data!$B$7+Cost_Data!$B$8)*U215/1000)*$AC215-$AL215*Generic_Capital_PVRR_Multiplier</f>
        <v>#N/A</v>
      </c>
      <c r="AP215" s="48" t="e">
        <f t="shared" si="34"/>
        <v>#N/A</v>
      </c>
      <c r="AQ215" t="e">
        <f t="shared" si="27"/>
        <v>#N/A</v>
      </c>
      <c r="AR215" s="43">
        <v>0</v>
      </c>
      <c r="AS215">
        <v>150</v>
      </c>
      <c r="AT215">
        <f t="shared" si="35"/>
        <v>150</v>
      </c>
      <c r="AU215">
        <v>219</v>
      </c>
      <c r="AV215" t="b">
        <v>0</v>
      </c>
      <c r="AX215" t="str">
        <f t="shared" si="28"/>
        <v>FALSE</v>
      </c>
      <c r="AY215" t="b">
        <f t="shared" si="29"/>
        <v>1</v>
      </c>
      <c r="AZ215" t="e">
        <f t="shared" si="30"/>
        <v>#N/A</v>
      </c>
    </row>
    <row r="216" spans="1:52" x14ac:dyDescent="0.25">
      <c r="A216" s="1">
        <v>35379383</v>
      </c>
      <c r="B216" s="1" t="s">
        <v>40</v>
      </c>
      <c r="C216" s="1" t="s">
        <v>41</v>
      </c>
      <c r="D216" s="1" t="s">
        <v>32</v>
      </c>
      <c r="E216" s="1" t="s">
        <v>33</v>
      </c>
      <c r="F216" s="1" t="s">
        <v>34</v>
      </c>
      <c r="G216" s="1" t="s">
        <v>54</v>
      </c>
      <c r="H216" s="1" t="s">
        <v>55</v>
      </c>
      <c r="I216" s="1" t="s">
        <v>56</v>
      </c>
      <c r="J216" s="1" t="s">
        <v>56</v>
      </c>
      <c r="K216" s="1">
        <v>37.525054931640625</v>
      </c>
      <c r="L216" s="1">
        <v>-119.91817474365234</v>
      </c>
      <c r="M216" s="1" t="s">
        <v>46</v>
      </c>
      <c r="N216" s="78"/>
      <c r="O216" s="17">
        <v>679</v>
      </c>
      <c r="P216" s="8">
        <v>0.11430933</v>
      </c>
      <c r="Q216" s="78"/>
      <c r="R216" s="11">
        <v>126</v>
      </c>
      <c r="S216" s="12">
        <v>1.6322642423714475E-2</v>
      </c>
      <c r="T216" s="13" t="s">
        <v>64</v>
      </c>
      <c r="U216" s="14">
        <v>1.1652489061785134</v>
      </c>
      <c r="V216" s="15">
        <v>4.74</v>
      </c>
      <c r="W216" s="16">
        <v>0</v>
      </c>
      <c r="X216" s="16">
        <v>0</v>
      </c>
      <c r="Y216" s="16">
        <v>4.74</v>
      </c>
      <c r="Z216" s="16">
        <v>0</v>
      </c>
      <c r="AA216" s="16">
        <v>0</v>
      </c>
      <c r="AB216" s="1"/>
      <c r="AC216" s="43" t="e">
        <f>INDEX(WF_Data!$B$2:$B$11172,MATCH('v3 Mitigation Alternatives'!$Q216,WF_Data!$A$2:$A$11172,0))</f>
        <v>#N/A</v>
      </c>
      <c r="AD216" s="43" t="e">
        <f>INDEX(WF_Data!$C$2:$C$11172,MATCH('v3 Mitigation Alternatives'!$Q216,WF_Data!$A$2:$A$11172,0))*11.41</f>
        <v>#N/A</v>
      </c>
      <c r="AE216" s="47" t="e">
        <f t="shared" si="31"/>
        <v>#N/A</v>
      </c>
      <c r="AF216" s="48" t="e">
        <f>$AC216*Cost_Data!$C$3</f>
        <v>#N/A</v>
      </c>
      <c r="AG216" s="48" t="e">
        <f>$AC216*Cost_Data!$C$8/1000</f>
        <v>#N/A</v>
      </c>
      <c r="AH216" s="48" t="e">
        <f>$AC216*Cost_Data!$C$7/1000</f>
        <v>#N/A</v>
      </c>
      <c r="AI216" s="48" t="e">
        <f>-Study_Period*((Cost_Data!$C$7+Cost_Data!$C$8)/1000)*$AC216-$AF216*Generic_Capital_PVRR_Multiplier</f>
        <v>#N/A</v>
      </c>
      <c r="AJ216" s="48" t="e">
        <f t="shared" si="32"/>
        <v>#N/A</v>
      </c>
      <c r="AK216" s="47" t="e">
        <f t="shared" si="33"/>
        <v>#N/A</v>
      </c>
      <c r="AL216" s="48" t="e">
        <f>$AC216*U216*Cost_Data!$B$3</f>
        <v>#N/A</v>
      </c>
      <c r="AM216" s="48" t="e">
        <f>$AC216*U216*Cost_Data!$B$8/1000</f>
        <v>#N/A</v>
      </c>
      <c r="AN216" s="48" t="e">
        <f>$AC216*U216*Cost_Data!$B$7/1000</f>
        <v>#N/A</v>
      </c>
      <c r="AO216" s="48" t="e">
        <f>-Study_Period*((Cost_Data!$B$7+Cost_Data!$B$8)*U216/1000)*$AC216-$AL216*Generic_Capital_PVRR_Multiplier</f>
        <v>#N/A</v>
      </c>
      <c r="AP216" s="48" t="e">
        <f t="shared" si="34"/>
        <v>#N/A</v>
      </c>
      <c r="AQ216" t="e">
        <f t="shared" si="27"/>
        <v>#N/A</v>
      </c>
      <c r="AR216" s="43">
        <v>0</v>
      </c>
      <c r="AS216">
        <v>150</v>
      </c>
      <c r="AT216">
        <f t="shared" si="35"/>
        <v>150</v>
      </c>
      <c r="AU216">
        <v>219</v>
      </c>
      <c r="AV216" t="b">
        <v>0</v>
      </c>
      <c r="AX216" t="str">
        <f t="shared" si="28"/>
        <v>FALSE</v>
      </c>
      <c r="AY216" t="b">
        <f t="shared" si="29"/>
        <v>1</v>
      </c>
      <c r="AZ216" t="e">
        <f t="shared" si="30"/>
        <v>#N/A</v>
      </c>
    </row>
    <row r="217" spans="1:52" x14ac:dyDescent="0.25">
      <c r="A217" s="1">
        <v>35375721</v>
      </c>
      <c r="B217" s="1" t="s">
        <v>61</v>
      </c>
      <c r="C217" s="1" t="s">
        <v>31</v>
      </c>
      <c r="D217" s="1" t="s">
        <v>62</v>
      </c>
      <c r="E217" s="1" t="s">
        <v>63</v>
      </c>
      <c r="F217" s="1" t="s">
        <v>34</v>
      </c>
      <c r="G217" s="1" t="s">
        <v>54</v>
      </c>
      <c r="H217" s="1" t="s">
        <v>55</v>
      </c>
      <c r="I217" s="1" t="s">
        <v>56</v>
      </c>
      <c r="J217" s="1" t="s">
        <v>56</v>
      </c>
      <c r="K217" s="1">
        <v>37.513915460499994</v>
      </c>
      <c r="L217" s="1">
        <v>-119.83839640469999</v>
      </c>
      <c r="M217" s="1" t="s">
        <v>46</v>
      </c>
      <c r="N217" s="78"/>
      <c r="O217" s="17">
        <v>679</v>
      </c>
      <c r="P217" s="8">
        <v>0.11430933</v>
      </c>
      <c r="Q217" s="78"/>
      <c r="R217" s="11">
        <v>126</v>
      </c>
      <c r="S217" s="12">
        <v>1.6322642423714475E-2</v>
      </c>
      <c r="T217" s="13" t="s">
        <v>50</v>
      </c>
      <c r="U217" s="14">
        <v>1.1652489061785134</v>
      </c>
      <c r="V217" s="15">
        <v>0.71003787878787883</v>
      </c>
      <c r="W217" s="16">
        <v>0</v>
      </c>
      <c r="X217" s="16">
        <v>0</v>
      </c>
      <c r="Y217" s="16">
        <v>0.71003787878787883</v>
      </c>
      <c r="Z217" s="16">
        <v>0</v>
      </c>
      <c r="AA217" s="16">
        <v>0</v>
      </c>
      <c r="AB217" s="1"/>
      <c r="AC217" s="43" t="e">
        <f>INDEX(WF_Data!$B$2:$B$11172,MATCH('v3 Mitigation Alternatives'!$Q217,WF_Data!$A$2:$A$11172,0))</f>
        <v>#N/A</v>
      </c>
      <c r="AD217" s="43" t="e">
        <f>INDEX(WF_Data!$C$2:$C$11172,MATCH('v3 Mitigation Alternatives'!$Q217,WF_Data!$A$2:$A$11172,0))*11.41</f>
        <v>#N/A</v>
      </c>
      <c r="AE217" s="47" t="e">
        <f t="shared" si="31"/>
        <v>#N/A</v>
      </c>
      <c r="AF217" s="48" t="e">
        <f>$AC217*Cost_Data!$C$3</f>
        <v>#N/A</v>
      </c>
      <c r="AG217" s="48" t="e">
        <f>$AC217*Cost_Data!$C$8/1000</f>
        <v>#N/A</v>
      </c>
      <c r="AH217" s="48" t="e">
        <f>$AC217*Cost_Data!$C$7/1000</f>
        <v>#N/A</v>
      </c>
      <c r="AI217" s="48" t="e">
        <f>-Study_Period*((Cost_Data!$C$7+Cost_Data!$C$8)/1000)*$AC217-$AF217*Generic_Capital_PVRR_Multiplier</f>
        <v>#N/A</v>
      </c>
      <c r="AJ217" s="48" t="e">
        <f t="shared" si="32"/>
        <v>#N/A</v>
      </c>
      <c r="AK217" s="47" t="e">
        <f t="shared" si="33"/>
        <v>#N/A</v>
      </c>
      <c r="AL217" s="48" t="e">
        <f>$AC217*U217*Cost_Data!$B$3</f>
        <v>#N/A</v>
      </c>
      <c r="AM217" s="48" t="e">
        <f>$AC217*U217*Cost_Data!$B$8/1000</f>
        <v>#N/A</v>
      </c>
      <c r="AN217" s="48" t="e">
        <f>$AC217*U217*Cost_Data!$B$7/1000</f>
        <v>#N/A</v>
      </c>
      <c r="AO217" s="48" t="e">
        <f>-Study_Period*((Cost_Data!$B$7+Cost_Data!$B$8)*U217/1000)*$AC217-$AL217*Generic_Capital_PVRR_Multiplier</f>
        <v>#N/A</v>
      </c>
      <c r="AP217" s="48" t="e">
        <f t="shared" si="34"/>
        <v>#N/A</v>
      </c>
      <c r="AQ217" t="e">
        <f t="shared" si="27"/>
        <v>#N/A</v>
      </c>
      <c r="AR217" s="43">
        <v>0</v>
      </c>
      <c r="AS217">
        <v>150</v>
      </c>
      <c r="AT217">
        <f t="shared" si="35"/>
        <v>150</v>
      </c>
      <c r="AU217">
        <v>219</v>
      </c>
      <c r="AV217" t="b">
        <v>0</v>
      </c>
      <c r="AX217" t="str">
        <f t="shared" si="28"/>
        <v>FALSE</v>
      </c>
      <c r="AY217" t="b">
        <f t="shared" si="29"/>
        <v>1</v>
      </c>
      <c r="AZ217" t="e">
        <f t="shared" si="30"/>
        <v>#N/A</v>
      </c>
    </row>
    <row r="218" spans="1:52" x14ac:dyDescent="0.25">
      <c r="A218" s="1">
        <v>35374681</v>
      </c>
      <c r="B218" s="1" t="s">
        <v>61</v>
      </c>
      <c r="C218" s="1" t="s">
        <v>31</v>
      </c>
      <c r="D218" s="1" t="s">
        <v>62</v>
      </c>
      <c r="E218" s="1" t="s">
        <v>63</v>
      </c>
      <c r="F218" s="1" t="s">
        <v>34</v>
      </c>
      <c r="G218" s="1" t="s">
        <v>54</v>
      </c>
      <c r="H218" s="1" t="s">
        <v>55</v>
      </c>
      <c r="I218" s="1" t="s">
        <v>56</v>
      </c>
      <c r="J218" s="1" t="s">
        <v>56</v>
      </c>
      <c r="K218" s="1">
        <v>37.5112851779</v>
      </c>
      <c r="L218" s="1">
        <v>-119.9075743682</v>
      </c>
      <c r="M218" s="1" t="s">
        <v>46</v>
      </c>
      <c r="N218" s="78"/>
      <c r="O218" s="17">
        <v>679</v>
      </c>
      <c r="P218" s="8">
        <v>0.11430933</v>
      </c>
      <c r="Q218" s="78"/>
      <c r="R218" s="11">
        <v>126</v>
      </c>
      <c r="S218" s="12">
        <v>1.6322642423714475E-2</v>
      </c>
      <c r="T218" s="13" t="s">
        <v>64</v>
      </c>
      <c r="U218" s="14">
        <v>1.1652489061785134</v>
      </c>
      <c r="V218" s="15">
        <v>0.96003787878787883</v>
      </c>
      <c r="W218" s="16">
        <v>0</v>
      </c>
      <c r="X218" s="16">
        <v>0.96003787878787883</v>
      </c>
      <c r="Y218" s="16">
        <v>0</v>
      </c>
      <c r="Z218" s="16">
        <v>0</v>
      </c>
      <c r="AA218" s="16">
        <v>0</v>
      </c>
      <c r="AB218" s="1"/>
      <c r="AC218" s="43" t="e">
        <f>INDEX(WF_Data!$B$2:$B$11172,MATCH('v3 Mitigation Alternatives'!$Q218,WF_Data!$A$2:$A$11172,0))</f>
        <v>#N/A</v>
      </c>
      <c r="AD218" s="43" t="e">
        <f>INDEX(WF_Data!$C$2:$C$11172,MATCH('v3 Mitigation Alternatives'!$Q218,WF_Data!$A$2:$A$11172,0))*11.41</f>
        <v>#N/A</v>
      </c>
      <c r="AE218" s="47" t="e">
        <f t="shared" si="31"/>
        <v>#N/A</v>
      </c>
      <c r="AF218" s="48" t="e">
        <f>$AC218*Cost_Data!$C$3</f>
        <v>#N/A</v>
      </c>
      <c r="AG218" s="48" t="e">
        <f>$AC218*Cost_Data!$C$8/1000</f>
        <v>#N/A</v>
      </c>
      <c r="AH218" s="48" t="e">
        <f>$AC218*Cost_Data!$C$7/1000</f>
        <v>#N/A</v>
      </c>
      <c r="AI218" s="48" t="e">
        <f>-Study_Period*((Cost_Data!$C$7+Cost_Data!$C$8)/1000)*$AC218-$AF218*Generic_Capital_PVRR_Multiplier</f>
        <v>#N/A</v>
      </c>
      <c r="AJ218" s="48" t="e">
        <f t="shared" si="32"/>
        <v>#N/A</v>
      </c>
      <c r="AK218" s="47" t="e">
        <f t="shared" si="33"/>
        <v>#N/A</v>
      </c>
      <c r="AL218" s="48" t="e">
        <f>$AC218*U218*Cost_Data!$B$3</f>
        <v>#N/A</v>
      </c>
      <c r="AM218" s="48" t="e">
        <f>$AC218*U218*Cost_Data!$B$8/1000</f>
        <v>#N/A</v>
      </c>
      <c r="AN218" s="48" t="e">
        <f>$AC218*U218*Cost_Data!$B$7/1000</f>
        <v>#N/A</v>
      </c>
      <c r="AO218" s="48" t="e">
        <f>-Study_Period*((Cost_Data!$B$7+Cost_Data!$B$8)*U218/1000)*$AC218-$AL218*Generic_Capital_PVRR_Multiplier</f>
        <v>#N/A</v>
      </c>
      <c r="AP218" s="48" t="e">
        <f t="shared" si="34"/>
        <v>#N/A</v>
      </c>
      <c r="AQ218" t="e">
        <f t="shared" si="27"/>
        <v>#N/A</v>
      </c>
      <c r="AR218" s="43">
        <v>0</v>
      </c>
      <c r="AS218">
        <v>150</v>
      </c>
      <c r="AT218">
        <f t="shared" si="35"/>
        <v>150</v>
      </c>
      <c r="AU218">
        <v>219</v>
      </c>
      <c r="AV218" t="b">
        <v>0</v>
      </c>
      <c r="AX218" t="str">
        <f t="shared" si="28"/>
        <v>FALSE</v>
      </c>
      <c r="AY218" t="b">
        <f t="shared" si="29"/>
        <v>1</v>
      </c>
      <c r="AZ218" t="e">
        <f t="shared" si="30"/>
        <v>#N/A</v>
      </c>
    </row>
    <row r="219" spans="1:52" x14ac:dyDescent="0.25">
      <c r="A219" s="1">
        <v>35373529</v>
      </c>
      <c r="B219" s="1" t="s">
        <v>40</v>
      </c>
      <c r="C219" s="1" t="s">
        <v>41</v>
      </c>
      <c r="D219" s="1" t="s">
        <v>32</v>
      </c>
      <c r="E219" s="1" t="s">
        <v>33</v>
      </c>
      <c r="F219" s="1" t="s">
        <v>34</v>
      </c>
      <c r="G219" s="1" t="s">
        <v>47</v>
      </c>
      <c r="H219" s="1" t="s">
        <v>36</v>
      </c>
      <c r="I219" s="1" t="s">
        <v>126</v>
      </c>
      <c r="J219" s="1" t="s">
        <v>49</v>
      </c>
      <c r="K219" s="1">
        <v>38.744357213599997</v>
      </c>
      <c r="L219" s="1">
        <v>-120.6569007801</v>
      </c>
      <c r="M219" s="1" t="s">
        <v>46</v>
      </c>
      <c r="N219" s="78"/>
      <c r="O219" s="10">
        <v>1284</v>
      </c>
      <c r="P219" s="8">
        <v>4.1391715000000003E-2</v>
      </c>
      <c r="Q219" s="78"/>
      <c r="R219" s="11">
        <v>124</v>
      </c>
      <c r="S219" s="12">
        <v>1.6426804706041936E-2</v>
      </c>
      <c r="T219" s="13" t="s">
        <v>50</v>
      </c>
      <c r="U219" s="14">
        <v>1.0859643600564872</v>
      </c>
      <c r="V219" s="15">
        <v>8.75</v>
      </c>
      <c r="W219" s="16">
        <v>0</v>
      </c>
      <c r="X219" s="16">
        <v>0</v>
      </c>
      <c r="Y219" s="16">
        <v>0</v>
      </c>
      <c r="Z219" s="16">
        <v>8.75</v>
      </c>
      <c r="AA219" s="16">
        <v>0</v>
      </c>
      <c r="AB219" s="1"/>
      <c r="AC219" s="43" t="e">
        <f>INDEX(WF_Data!$B$2:$B$11172,MATCH('v3 Mitigation Alternatives'!$Q219,WF_Data!$A$2:$A$11172,0))</f>
        <v>#N/A</v>
      </c>
      <c r="AD219" s="43" t="e">
        <f>INDEX(WF_Data!$C$2:$C$11172,MATCH('v3 Mitigation Alternatives'!$Q219,WF_Data!$A$2:$A$11172,0))*11.41</f>
        <v>#N/A</v>
      </c>
      <c r="AE219" s="47" t="e">
        <f t="shared" si="31"/>
        <v>#N/A</v>
      </c>
      <c r="AF219" s="48" t="e">
        <f>$AC219*Cost_Data!$C$3</f>
        <v>#N/A</v>
      </c>
      <c r="AG219" s="48" t="e">
        <f>$AC219*Cost_Data!$C$8/1000</f>
        <v>#N/A</v>
      </c>
      <c r="AH219" s="48" t="e">
        <f>$AC219*Cost_Data!$C$7/1000</f>
        <v>#N/A</v>
      </c>
      <c r="AI219" s="48" t="e">
        <f>-Study_Period*((Cost_Data!$C$7+Cost_Data!$C$8)/1000)*$AC219-$AF219*Generic_Capital_PVRR_Multiplier</f>
        <v>#N/A</v>
      </c>
      <c r="AJ219" s="48" t="e">
        <f t="shared" si="32"/>
        <v>#N/A</v>
      </c>
      <c r="AK219" s="47" t="e">
        <f t="shared" si="33"/>
        <v>#N/A</v>
      </c>
      <c r="AL219" s="48" t="e">
        <f>$AC219*U219*Cost_Data!$B$3</f>
        <v>#N/A</v>
      </c>
      <c r="AM219" s="48" t="e">
        <f>$AC219*U219*Cost_Data!$B$8/1000</f>
        <v>#N/A</v>
      </c>
      <c r="AN219" s="48" t="e">
        <f>$AC219*U219*Cost_Data!$B$7/1000</f>
        <v>#N/A</v>
      </c>
      <c r="AO219" s="48" t="e">
        <f>-Study_Period*((Cost_Data!$B$7+Cost_Data!$B$8)*U219/1000)*$AC219-$AL219*Generic_Capital_PVRR_Multiplier</f>
        <v>#N/A</v>
      </c>
      <c r="AP219" s="48" t="e">
        <f t="shared" si="34"/>
        <v>#N/A</v>
      </c>
      <c r="AQ219" t="e">
        <f t="shared" si="27"/>
        <v>#N/A</v>
      </c>
      <c r="AR219" s="43">
        <v>10</v>
      </c>
      <c r="AS219">
        <v>150</v>
      </c>
      <c r="AT219">
        <f t="shared" si="35"/>
        <v>150</v>
      </c>
      <c r="AU219">
        <v>498</v>
      </c>
      <c r="AV219" t="b">
        <v>1</v>
      </c>
      <c r="AX219" t="str">
        <f t="shared" si="28"/>
        <v>TRUE</v>
      </c>
      <c r="AY219" t="b">
        <f t="shared" si="29"/>
        <v>1</v>
      </c>
      <c r="AZ219" t="e">
        <f t="shared" si="30"/>
        <v>#N/A</v>
      </c>
    </row>
    <row r="220" spans="1:52" x14ac:dyDescent="0.25">
      <c r="A220" s="1">
        <v>35373528</v>
      </c>
      <c r="B220" s="1" t="s">
        <v>40</v>
      </c>
      <c r="C220" s="1" t="s">
        <v>41</v>
      </c>
      <c r="D220" s="1" t="s">
        <v>32</v>
      </c>
      <c r="E220" s="1" t="s">
        <v>33</v>
      </c>
      <c r="F220" s="1" t="s">
        <v>34</v>
      </c>
      <c r="G220" s="1" t="s">
        <v>47</v>
      </c>
      <c r="H220" s="1" t="s">
        <v>36</v>
      </c>
      <c r="I220" s="1" t="s">
        <v>126</v>
      </c>
      <c r="J220" s="1" t="s">
        <v>49</v>
      </c>
      <c r="K220" s="1">
        <v>38.7443276033</v>
      </c>
      <c r="L220" s="1">
        <v>-120.6578637954</v>
      </c>
      <c r="M220" s="1" t="s">
        <v>46</v>
      </c>
      <c r="N220" s="78"/>
      <c r="O220" s="10">
        <v>1284</v>
      </c>
      <c r="P220" s="8">
        <v>4.1391715000000003E-2</v>
      </c>
      <c r="Q220" s="78"/>
      <c r="R220" s="11">
        <v>124</v>
      </c>
      <c r="S220" s="12">
        <v>1.6426804706041936E-2</v>
      </c>
      <c r="T220" s="13" t="s">
        <v>50</v>
      </c>
      <c r="U220" s="14">
        <v>1.0859643600564872</v>
      </c>
      <c r="V220" s="15">
        <v>8.75</v>
      </c>
      <c r="W220" s="16">
        <v>0</v>
      </c>
      <c r="X220" s="16">
        <v>0</v>
      </c>
      <c r="Y220" s="16">
        <v>8.75</v>
      </c>
      <c r="Z220" s="16">
        <v>0</v>
      </c>
      <c r="AA220" s="16">
        <v>0</v>
      </c>
      <c r="AB220" s="1"/>
      <c r="AC220" s="43" t="e">
        <f>INDEX(WF_Data!$B$2:$B$11172,MATCH('v3 Mitigation Alternatives'!$Q220,WF_Data!$A$2:$A$11172,0))</f>
        <v>#N/A</v>
      </c>
      <c r="AD220" s="43" t="e">
        <f>INDEX(WF_Data!$C$2:$C$11172,MATCH('v3 Mitigation Alternatives'!$Q220,WF_Data!$A$2:$A$11172,0))*11.41</f>
        <v>#N/A</v>
      </c>
      <c r="AE220" s="47" t="e">
        <f t="shared" si="31"/>
        <v>#N/A</v>
      </c>
      <c r="AF220" s="48" t="e">
        <f>$AC220*Cost_Data!$C$3</f>
        <v>#N/A</v>
      </c>
      <c r="AG220" s="48" t="e">
        <f>$AC220*Cost_Data!$C$8/1000</f>
        <v>#N/A</v>
      </c>
      <c r="AH220" s="48" t="e">
        <f>$AC220*Cost_Data!$C$7/1000</f>
        <v>#N/A</v>
      </c>
      <c r="AI220" s="48" t="e">
        <f>-Study_Period*((Cost_Data!$C$7+Cost_Data!$C$8)/1000)*$AC220-$AF220*Generic_Capital_PVRR_Multiplier</f>
        <v>#N/A</v>
      </c>
      <c r="AJ220" s="48" t="e">
        <f t="shared" si="32"/>
        <v>#N/A</v>
      </c>
      <c r="AK220" s="47" t="e">
        <f t="shared" si="33"/>
        <v>#N/A</v>
      </c>
      <c r="AL220" s="48" t="e">
        <f>$AC220*U220*Cost_Data!$B$3</f>
        <v>#N/A</v>
      </c>
      <c r="AM220" s="48" t="e">
        <f>$AC220*U220*Cost_Data!$B$8/1000</f>
        <v>#N/A</v>
      </c>
      <c r="AN220" s="48" t="e">
        <f>$AC220*U220*Cost_Data!$B$7/1000</f>
        <v>#N/A</v>
      </c>
      <c r="AO220" s="48" t="e">
        <f>-Study_Period*((Cost_Data!$B$7+Cost_Data!$B$8)*U220/1000)*$AC220-$AL220*Generic_Capital_PVRR_Multiplier</f>
        <v>#N/A</v>
      </c>
      <c r="AP220" s="48" t="e">
        <f t="shared" si="34"/>
        <v>#N/A</v>
      </c>
      <c r="AQ220" t="e">
        <f t="shared" si="27"/>
        <v>#N/A</v>
      </c>
      <c r="AR220" s="43">
        <v>10</v>
      </c>
      <c r="AS220">
        <v>150</v>
      </c>
      <c r="AT220">
        <f t="shared" si="35"/>
        <v>150</v>
      </c>
      <c r="AU220">
        <v>498</v>
      </c>
      <c r="AV220" t="b">
        <v>1</v>
      </c>
      <c r="AX220" t="str">
        <f t="shared" si="28"/>
        <v>TRUE</v>
      </c>
      <c r="AY220" t="b">
        <f t="shared" si="29"/>
        <v>1</v>
      </c>
      <c r="AZ220" t="e">
        <f t="shared" si="30"/>
        <v>#N/A</v>
      </c>
    </row>
    <row r="221" spans="1:52" x14ac:dyDescent="0.25">
      <c r="A221" s="1">
        <v>35373527</v>
      </c>
      <c r="B221" s="1" t="s">
        <v>40</v>
      </c>
      <c r="C221" s="1" t="s">
        <v>41</v>
      </c>
      <c r="D221" s="1" t="s">
        <v>32</v>
      </c>
      <c r="E221" s="1" t="s">
        <v>33</v>
      </c>
      <c r="F221" s="1" t="s">
        <v>34</v>
      </c>
      <c r="G221" s="1" t="s">
        <v>47</v>
      </c>
      <c r="H221" s="1" t="s">
        <v>36</v>
      </c>
      <c r="I221" s="1" t="s">
        <v>126</v>
      </c>
      <c r="J221" s="1" t="s">
        <v>49</v>
      </c>
      <c r="K221" s="1">
        <v>38.744203904899997</v>
      </c>
      <c r="L221" s="1">
        <v>-120.6585372909</v>
      </c>
      <c r="M221" s="1" t="s">
        <v>46</v>
      </c>
      <c r="N221" s="78"/>
      <c r="O221" s="10">
        <v>1284</v>
      </c>
      <c r="P221" s="8">
        <v>4.1391715000000003E-2</v>
      </c>
      <c r="Q221" s="78"/>
      <c r="R221" s="11">
        <v>124</v>
      </c>
      <c r="S221" s="12">
        <v>1.6426804706041936E-2</v>
      </c>
      <c r="T221" s="13" t="s">
        <v>64</v>
      </c>
      <c r="U221" s="14">
        <v>1.0859643600564872</v>
      </c>
      <c r="V221" s="15">
        <v>8.75</v>
      </c>
      <c r="W221" s="16">
        <v>0</v>
      </c>
      <c r="X221" s="16">
        <v>0</v>
      </c>
      <c r="Y221" s="16">
        <v>8.75</v>
      </c>
      <c r="Z221" s="16">
        <v>0</v>
      </c>
      <c r="AA221" s="16">
        <v>0</v>
      </c>
      <c r="AB221" s="1"/>
      <c r="AC221" s="43" t="e">
        <f>INDEX(WF_Data!$B$2:$B$11172,MATCH('v3 Mitigation Alternatives'!$Q221,WF_Data!$A$2:$A$11172,0))</f>
        <v>#N/A</v>
      </c>
      <c r="AD221" s="43" t="e">
        <f>INDEX(WF_Data!$C$2:$C$11172,MATCH('v3 Mitigation Alternatives'!$Q221,WF_Data!$A$2:$A$11172,0))*11.41</f>
        <v>#N/A</v>
      </c>
      <c r="AE221" s="47" t="e">
        <f t="shared" si="31"/>
        <v>#N/A</v>
      </c>
      <c r="AF221" s="48" t="e">
        <f>$AC221*Cost_Data!$C$3</f>
        <v>#N/A</v>
      </c>
      <c r="AG221" s="48" t="e">
        <f>$AC221*Cost_Data!$C$8/1000</f>
        <v>#N/A</v>
      </c>
      <c r="AH221" s="48" t="e">
        <f>$AC221*Cost_Data!$C$7/1000</f>
        <v>#N/A</v>
      </c>
      <c r="AI221" s="48" t="e">
        <f>-Study_Period*((Cost_Data!$C$7+Cost_Data!$C$8)/1000)*$AC221-$AF221*Generic_Capital_PVRR_Multiplier</f>
        <v>#N/A</v>
      </c>
      <c r="AJ221" s="48" t="e">
        <f t="shared" si="32"/>
        <v>#N/A</v>
      </c>
      <c r="AK221" s="47" t="e">
        <f t="shared" si="33"/>
        <v>#N/A</v>
      </c>
      <c r="AL221" s="48" t="e">
        <f>$AC221*U221*Cost_Data!$B$3</f>
        <v>#N/A</v>
      </c>
      <c r="AM221" s="48" t="e">
        <f>$AC221*U221*Cost_Data!$B$8/1000</f>
        <v>#N/A</v>
      </c>
      <c r="AN221" s="48" t="e">
        <f>$AC221*U221*Cost_Data!$B$7/1000</f>
        <v>#N/A</v>
      </c>
      <c r="AO221" s="48" t="e">
        <f>-Study_Period*((Cost_Data!$B$7+Cost_Data!$B$8)*U221/1000)*$AC221-$AL221*Generic_Capital_PVRR_Multiplier</f>
        <v>#N/A</v>
      </c>
      <c r="AP221" s="48" t="e">
        <f t="shared" si="34"/>
        <v>#N/A</v>
      </c>
      <c r="AQ221" t="e">
        <f t="shared" si="27"/>
        <v>#N/A</v>
      </c>
      <c r="AR221" s="43">
        <v>10</v>
      </c>
      <c r="AS221">
        <v>150</v>
      </c>
      <c r="AT221">
        <f t="shared" si="35"/>
        <v>150</v>
      </c>
      <c r="AU221">
        <v>498</v>
      </c>
      <c r="AV221" t="b">
        <v>1</v>
      </c>
      <c r="AX221" t="str">
        <f t="shared" si="28"/>
        <v>TRUE</v>
      </c>
      <c r="AY221" t="b">
        <f t="shared" si="29"/>
        <v>1</v>
      </c>
      <c r="AZ221" t="e">
        <f t="shared" si="30"/>
        <v>#N/A</v>
      </c>
    </row>
    <row r="222" spans="1:52" x14ac:dyDescent="0.25">
      <c r="A222" s="1">
        <v>35367412</v>
      </c>
      <c r="B222" s="1" t="s">
        <v>40</v>
      </c>
      <c r="C222" s="1" t="s">
        <v>41</v>
      </c>
      <c r="D222" s="1" t="s">
        <v>32</v>
      </c>
      <c r="E222" s="1" t="s">
        <v>33</v>
      </c>
      <c r="F222" s="1" t="s">
        <v>34</v>
      </c>
      <c r="G222" s="1" t="s">
        <v>47</v>
      </c>
      <c r="H222" s="1" t="s">
        <v>36</v>
      </c>
      <c r="I222" s="1" t="s">
        <v>126</v>
      </c>
      <c r="J222" s="1" t="s">
        <v>49</v>
      </c>
      <c r="K222" s="1">
        <v>38.739094913099997</v>
      </c>
      <c r="L222" s="1">
        <v>-120.6680090869</v>
      </c>
      <c r="M222" s="1" t="s">
        <v>46</v>
      </c>
      <c r="N222" s="78"/>
      <c r="O222" s="10">
        <v>1284</v>
      </c>
      <c r="P222" s="8">
        <v>4.1391715000000003E-2</v>
      </c>
      <c r="Q222" s="78"/>
      <c r="R222" s="11">
        <v>124</v>
      </c>
      <c r="S222" s="12">
        <v>1.6426804706041936E-2</v>
      </c>
      <c r="T222" s="13" t="s">
        <v>64</v>
      </c>
      <c r="U222" s="14">
        <v>1.0859643600564872</v>
      </c>
      <c r="V222" s="15">
        <v>8.1899621212121207</v>
      </c>
      <c r="W222" s="16">
        <v>0</v>
      </c>
      <c r="X222" s="16">
        <v>0</v>
      </c>
      <c r="Y222" s="16">
        <v>0</v>
      </c>
      <c r="Z222" s="16">
        <v>8.1899621212121207</v>
      </c>
      <c r="AA222" s="16">
        <v>0</v>
      </c>
      <c r="AB222" s="1"/>
      <c r="AC222" s="43" t="e">
        <f>INDEX(WF_Data!$B$2:$B$11172,MATCH('v3 Mitigation Alternatives'!$Q222,WF_Data!$A$2:$A$11172,0))</f>
        <v>#N/A</v>
      </c>
      <c r="AD222" s="43" t="e">
        <f>INDEX(WF_Data!$C$2:$C$11172,MATCH('v3 Mitigation Alternatives'!$Q222,WF_Data!$A$2:$A$11172,0))*11.41</f>
        <v>#N/A</v>
      </c>
      <c r="AE222" s="47" t="e">
        <f t="shared" si="31"/>
        <v>#N/A</v>
      </c>
      <c r="AF222" s="48" t="e">
        <f>$AC222*Cost_Data!$C$3</f>
        <v>#N/A</v>
      </c>
      <c r="AG222" s="48" t="e">
        <f>$AC222*Cost_Data!$C$8/1000</f>
        <v>#N/A</v>
      </c>
      <c r="AH222" s="48" t="e">
        <f>$AC222*Cost_Data!$C$7/1000</f>
        <v>#N/A</v>
      </c>
      <c r="AI222" s="48" t="e">
        <f>-Study_Period*((Cost_Data!$C$7+Cost_Data!$C$8)/1000)*$AC222-$AF222*Generic_Capital_PVRR_Multiplier</f>
        <v>#N/A</v>
      </c>
      <c r="AJ222" s="48" t="e">
        <f t="shared" si="32"/>
        <v>#N/A</v>
      </c>
      <c r="AK222" s="47" t="e">
        <f t="shared" si="33"/>
        <v>#N/A</v>
      </c>
      <c r="AL222" s="48" t="e">
        <f>$AC222*U222*Cost_Data!$B$3</f>
        <v>#N/A</v>
      </c>
      <c r="AM222" s="48" t="e">
        <f>$AC222*U222*Cost_Data!$B$8/1000</f>
        <v>#N/A</v>
      </c>
      <c r="AN222" s="48" t="e">
        <f>$AC222*U222*Cost_Data!$B$7/1000</f>
        <v>#N/A</v>
      </c>
      <c r="AO222" s="48" t="e">
        <f>-Study_Period*((Cost_Data!$B$7+Cost_Data!$B$8)*U222/1000)*$AC222-$AL222*Generic_Capital_PVRR_Multiplier</f>
        <v>#N/A</v>
      </c>
      <c r="AP222" s="48" t="e">
        <f t="shared" si="34"/>
        <v>#N/A</v>
      </c>
      <c r="AQ222" t="e">
        <f t="shared" si="27"/>
        <v>#N/A</v>
      </c>
      <c r="AR222" s="43">
        <v>10</v>
      </c>
      <c r="AS222">
        <v>150</v>
      </c>
      <c r="AT222">
        <f t="shared" si="35"/>
        <v>150</v>
      </c>
      <c r="AU222">
        <v>498</v>
      </c>
      <c r="AV222" t="b">
        <v>1</v>
      </c>
      <c r="AX222" t="str">
        <f t="shared" si="28"/>
        <v>TRUE</v>
      </c>
      <c r="AY222" t="b">
        <f t="shared" si="29"/>
        <v>1</v>
      </c>
      <c r="AZ222" t="e">
        <f t="shared" si="30"/>
        <v>#N/A</v>
      </c>
    </row>
    <row r="223" spans="1:52" x14ac:dyDescent="0.25">
      <c r="A223" s="1">
        <v>35374059</v>
      </c>
      <c r="B223" s="1" t="s">
        <v>40</v>
      </c>
      <c r="C223" s="1" t="s">
        <v>41</v>
      </c>
      <c r="D223" s="1" t="s">
        <v>32</v>
      </c>
      <c r="E223" s="1" t="s">
        <v>33</v>
      </c>
      <c r="F223" s="1" t="s">
        <v>34</v>
      </c>
      <c r="G223" s="1" t="s">
        <v>80</v>
      </c>
      <c r="H223" s="1" t="s">
        <v>55</v>
      </c>
      <c r="I223" s="1" t="s">
        <v>124</v>
      </c>
      <c r="J223" s="1" t="s">
        <v>95</v>
      </c>
      <c r="K223" s="1">
        <v>38.379367828369141</v>
      </c>
      <c r="L223" s="1">
        <v>-120.63792419433594</v>
      </c>
      <c r="M223" s="1" t="s">
        <v>46</v>
      </c>
      <c r="N223" s="78"/>
      <c r="O223" s="10">
        <v>2349</v>
      </c>
      <c r="P223" s="8">
        <v>3.020764E-3</v>
      </c>
      <c r="Q223" s="78"/>
      <c r="R223" s="11">
        <v>118</v>
      </c>
      <c r="S223" s="12">
        <v>1.6781099401168231E-2</v>
      </c>
      <c r="T223" s="13" t="s">
        <v>39</v>
      </c>
      <c r="U223" s="14">
        <v>1.2034076891948511</v>
      </c>
      <c r="V223" s="15">
        <v>5.6700757575757574</v>
      </c>
      <c r="W223" s="16">
        <v>0</v>
      </c>
      <c r="X223" s="16">
        <v>0</v>
      </c>
      <c r="Y223" s="16">
        <v>0</v>
      </c>
      <c r="Z223" s="16">
        <v>5.6700757575757574</v>
      </c>
      <c r="AA223" s="16">
        <v>0</v>
      </c>
      <c r="AB223" s="1"/>
      <c r="AC223" s="43" t="e">
        <f>INDEX(WF_Data!$B$2:$B$11172,MATCH('v3 Mitigation Alternatives'!$Q223,WF_Data!$A$2:$A$11172,0))</f>
        <v>#N/A</v>
      </c>
      <c r="AD223" s="43" t="e">
        <f>INDEX(WF_Data!$C$2:$C$11172,MATCH('v3 Mitigation Alternatives'!$Q223,WF_Data!$A$2:$A$11172,0))*11.41</f>
        <v>#N/A</v>
      </c>
      <c r="AE223" s="47" t="e">
        <f t="shared" si="31"/>
        <v>#N/A</v>
      </c>
      <c r="AF223" s="48" t="e">
        <f>$AC223*Cost_Data!$C$3</f>
        <v>#N/A</v>
      </c>
      <c r="AG223" s="48" t="e">
        <f>$AC223*Cost_Data!$C$8/1000</f>
        <v>#N/A</v>
      </c>
      <c r="AH223" s="48" t="e">
        <f>$AC223*Cost_Data!$C$7/1000</f>
        <v>#N/A</v>
      </c>
      <c r="AI223" s="48" t="e">
        <f>-Study_Period*((Cost_Data!$C$7+Cost_Data!$C$8)/1000)*$AC223-$AF223*Generic_Capital_PVRR_Multiplier</f>
        <v>#N/A</v>
      </c>
      <c r="AJ223" s="48" t="e">
        <f t="shared" si="32"/>
        <v>#N/A</v>
      </c>
      <c r="AK223" s="47" t="e">
        <f t="shared" si="33"/>
        <v>#N/A</v>
      </c>
      <c r="AL223" s="48" t="e">
        <f>$AC223*U223*Cost_Data!$B$3</f>
        <v>#N/A</v>
      </c>
      <c r="AM223" s="48" t="e">
        <f>$AC223*U223*Cost_Data!$B$8/1000</f>
        <v>#N/A</v>
      </c>
      <c r="AN223" s="48" t="e">
        <f>$AC223*U223*Cost_Data!$B$7/1000</f>
        <v>#N/A</v>
      </c>
      <c r="AO223" s="48" t="e">
        <f>-Study_Period*((Cost_Data!$B$7+Cost_Data!$B$8)*U223/1000)*$AC223-$AL223*Generic_Capital_PVRR_Multiplier</f>
        <v>#N/A</v>
      </c>
      <c r="AP223" s="48" t="e">
        <f t="shared" si="34"/>
        <v>#N/A</v>
      </c>
      <c r="AQ223" t="e">
        <f t="shared" si="27"/>
        <v>#N/A</v>
      </c>
      <c r="AR223" s="43">
        <v>8.3333333333333304</v>
      </c>
      <c r="AS223">
        <v>135</v>
      </c>
      <c r="AT223">
        <f t="shared" si="35"/>
        <v>135</v>
      </c>
      <c r="AU223">
        <v>1</v>
      </c>
      <c r="AV223" t="s">
        <v>114</v>
      </c>
      <c r="AX223" t="str">
        <f t="shared" si="28"/>
        <v>FALSE</v>
      </c>
      <c r="AY223" t="b">
        <f t="shared" si="29"/>
        <v>1</v>
      </c>
      <c r="AZ223" t="e">
        <f t="shared" si="30"/>
        <v>#N/A</v>
      </c>
    </row>
    <row r="224" spans="1:52" x14ac:dyDescent="0.25">
      <c r="A224" s="1">
        <v>35377525</v>
      </c>
      <c r="B224" s="1" t="s">
        <v>40</v>
      </c>
      <c r="C224" s="1" t="s">
        <v>41</v>
      </c>
      <c r="D224" s="1" t="s">
        <v>32</v>
      </c>
      <c r="E224" s="1" t="s">
        <v>33</v>
      </c>
      <c r="F224" s="1" t="s">
        <v>34</v>
      </c>
      <c r="G224" s="1" t="s">
        <v>47</v>
      </c>
      <c r="H224" s="1" t="s">
        <v>36</v>
      </c>
      <c r="I224" s="1" t="s">
        <v>89</v>
      </c>
      <c r="J224" s="1" t="s">
        <v>88</v>
      </c>
      <c r="K224" s="1">
        <v>39.454016523200004</v>
      </c>
      <c r="L224" s="1">
        <v>-121.0327468669</v>
      </c>
      <c r="M224" s="1" t="s">
        <v>46</v>
      </c>
      <c r="N224" s="78"/>
      <c r="O224" s="17">
        <v>1484</v>
      </c>
      <c r="P224" s="8">
        <v>2.903356E-2</v>
      </c>
      <c r="Q224" s="78"/>
      <c r="R224" s="11">
        <v>116</v>
      </c>
      <c r="S224" s="12">
        <v>1.6874137334993117E-2</v>
      </c>
      <c r="T224" s="13" t="s">
        <v>50</v>
      </c>
      <c r="U224" s="14">
        <v>1.9267522646723367</v>
      </c>
      <c r="V224" s="15">
        <v>6.9700757575757573</v>
      </c>
      <c r="W224" s="16">
        <v>0</v>
      </c>
      <c r="X224" s="16">
        <v>0</v>
      </c>
      <c r="Y224" s="16">
        <v>0</v>
      </c>
      <c r="Z224" s="16">
        <v>0</v>
      </c>
      <c r="AA224" s="16">
        <v>6.9700757575757573</v>
      </c>
      <c r="AB224" s="1"/>
      <c r="AC224" s="43" t="e">
        <f>INDEX(WF_Data!$B$2:$B$11172,MATCH('v3 Mitigation Alternatives'!$Q224,WF_Data!$A$2:$A$11172,0))</f>
        <v>#N/A</v>
      </c>
      <c r="AD224" s="43" t="e">
        <f>INDEX(WF_Data!$C$2:$C$11172,MATCH('v3 Mitigation Alternatives'!$Q224,WF_Data!$A$2:$A$11172,0))*11.41</f>
        <v>#N/A</v>
      </c>
      <c r="AE224" s="47" t="e">
        <f t="shared" si="31"/>
        <v>#N/A</v>
      </c>
      <c r="AF224" s="48" t="e">
        <f>$AC224*Cost_Data!$C$3</f>
        <v>#N/A</v>
      </c>
      <c r="AG224" s="48" t="e">
        <f>$AC224*Cost_Data!$C$8/1000</f>
        <v>#N/A</v>
      </c>
      <c r="AH224" s="48" t="e">
        <f>$AC224*Cost_Data!$C$7/1000</f>
        <v>#N/A</v>
      </c>
      <c r="AI224" s="48" t="e">
        <f>-Study_Period*((Cost_Data!$C$7+Cost_Data!$C$8)/1000)*$AC224-$AF224*Generic_Capital_PVRR_Multiplier</f>
        <v>#N/A</v>
      </c>
      <c r="AJ224" s="48" t="e">
        <f t="shared" si="32"/>
        <v>#N/A</v>
      </c>
      <c r="AK224" s="47" t="e">
        <f t="shared" si="33"/>
        <v>#N/A</v>
      </c>
      <c r="AL224" s="48" t="e">
        <f>$AC224*U224*Cost_Data!$B$3</f>
        <v>#N/A</v>
      </c>
      <c r="AM224" s="48" t="e">
        <f>$AC224*U224*Cost_Data!$B$8/1000</f>
        <v>#N/A</v>
      </c>
      <c r="AN224" s="48" t="e">
        <f>$AC224*U224*Cost_Data!$B$7/1000</f>
        <v>#N/A</v>
      </c>
      <c r="AO224" s="48" t="e">
        <f>-Study_Period*((Cost_Data!$B$7+Cost_Data!$B$8)*U224/1000)*$AC224-$AL224*Generic_Capital_PVRR_Multiplier</f>
        <v>#N/A</v>
      </c>
      <c r="AP224" s="48" t="e">
        <f t="shared" si="34"/>
        <v>#N/A</v>
      </c>
      <c r="AQ224" t="e">
        <f t="shared" si="27"/>
        <v>#N/A</v>
      </c>
      <c r="AR224" s="43">
        <v>16.6666666666666</v>
      </c>
      <c r="AS224">
        <v>105</v>
      </c>
      <c r="AT224">
        <f t="shared" si="35"/>
        <v>105</v>
      </c>
      <c r="AU224">
        <v>0</v>
      </c>
      <c r="AV224" t="s">
        <v>114</v>
      </c>
      <c r="AX224" t="str">
        <f t="shared" si="28"/>
        <v>FALSE</v>
      </c>
      <c r="AY224" t="b">
        <f t="shared" si="29"/>
        <v>1</v>
      </c>
      <c r="AZ224" t="e">
        <f t="shared" si="30"/>
        <v>#N/A</v>
      </c>
    </row>
    <row r="225" spans="1:52" x14ac:dyDescent="0.25">
      <c r="A225" s="1">
        <v>35375450</v>
      </c>
      <c r="B225" s="1" t="s">
        <v>40</v>
      </c>
      <c r="C225" s="1" t="s">
        <v>41</v>
      </c>
      <c r="D225" s="1" t="s">
        <v>32</v>
      </c>
      <c r="E225" s="1" t="s">
        <v>33</v>
      </c>
      <c r="F225" s="1" t="s">
        <v>34</v>
      </c>
      <c r="G225" s="1" t="s">
        <v>47</v>
      </c>
      <c r="H225" s="1" t="s">
        <v>36</v>
      </c>
      <c r="I225" s="1" t="s">
        <v>89</v>
      </c>
      <c r="J225" s="1" t="s">
        <v>88</v>
      </c>
      <c r="K225" s="1">
        <v>39.452831268310547</v>
      </c>
      <c r="L225" s="1">
        <v>-121.02967071533203</v>
      </c>
      <c r="M225" s="1" t="s">
        <v>46</v>
      </c>
      <c r="N225" s="78"/>
      <c r="O225" s="17">
        <v>1484</v>
      </c>
      <c r="P225" s="8">
        <v>2.903356E-2</v>
      </c>
      <c r="Q225" s="78"/>
      <c r="R225" s="11">
        <v>116</v>
      </c>
      <c r="S225" s="12">
        <v>1.6874137334993117E-2</v>
      </c>
      <c r="T225" s="13" t="s">
        <v>50</v>
      </c>
      <c r="U225" s="14">
        <v>1.9267522646723367</v>
      </c>
      <c r="V225" s="15">
        <v>10.660037878787879</v>
      </c>
      <c r="W225" s="16">
        <v>0</v>
      </c>
      <c r="X225" s="16">
        <v>0</v>
      </c>
      <c r="Y225" s="16">
        <v>0</v>
      </c>
      <c r="Z225" s="16">
        <v>0</v>
      </c>
      <c r="AA225" s="16">
        <v>10.660037878787879</v>
      </c>
      <c r="AB225" s="1"/>
      <c r="AC225" s="43" t="e">
        <f>INDEX(WF_Data!$B$2:$B$11172,MATCH('v3 Mitigation Alternatives'!$Q225,WF_Data!$A$2:$A$11172,0))</f>
        <v>#N/A</v>
      </c>
      <c r="AD225" s="43" t="e">
        <f>INDEX(WF_Data!$C$2:$C$11172,MATCH('v3 Mitigation Alternatives'!$Q225,WF_Data!$A$2:$A$11172,0))*11.41</f>
        <v>#N/A</v>
      </c>
      <c r="AE225" s="47" t="e">
        <f t="shared" si="31"/>
        <v>#N/A</v>
      </c>
      <c r="AF225" s="48" t="e">
        <f>$AC225*Cost_Data!$C$3</f>
        <v>#N/A</v>
      </c>
      <c r="AG225" s="48" t="e">
        <f>$AC225*Cost_Data!$C$8/1000</f>
        <v>#N/A</v>
      </c>
      <c r="AH225" s="48" t="e">
        <f>$AC225*Cost_Data!$C$7/1000</f>
        <v>#N/A</v>
      </c>
      <c r="AI225" s="48" t="e">
        <f>-Study_Period*((Cost_Data!$C$7+Cost_Data!$C$8)/1000)*$AC225-$AF225*Generic_Capital_PVRR_Multiplier</f>
        <v>#N/A</v>
      </c>
      <c r="AJ225" s="48" t="e">
        <f t="shared" si="32"/>
        <v>#N/A</v>
      </c>
      <c r="AK225" s="47" t="e">
        <f t="shared" si="33"/>
        <v>#N/A</v>
      </c>
      <c r="AL225" s="48" t="e">
        <f>$AC225*U225*Cost_Data!$B$3</f>
        <v>#N/A</v>
      </c>
      <c r="AM225" s="48" t="e">
        <f>$AC225*U225*Cost_Data!$B$8/1000</f>
        <v>#N/A</v>
      </c>
      <c r="AN225" s="48" t="e">
        <f>$AC225*U225*Cost_Data!$B$7/1000</f>
        <v>#N/A</v>
      </c>
      <c r="AO225" s="48" t="e">
        <f>-Study_Period*((Cost_Data!$B$7+Cost_Data!$B$8)*U225/1000)*$AC225-$AL225*Generic_Capital_PVRR_Multiplier</f>
        <v>#N/A</v>
      </c>
      <c r="AP225" s="48" t="e">
        <f t="shared" si="34"/>
        <v>#N/A</v>
      </c>
      <c r="AQ225" t="e">
        <f t="shared" si="27"/>
        <v>#N/A</v>
      </c>
      <c r="AR225" s="43">
        <v>16.6666666666666</v>
      </c>
      <c r="AS225">
        <v>105</v>
      </c>
      <c r="AT225">
        <f t="shared" si="35"/>
        <v>105</v>
      </c>
      <c r="AU225">
        <v>0</v>
      </c>
      <c r="AV225" t="s">
        <v>114</v>
      </c>
      <c r="AX225" t="str">
        <f t="shared" si="28"/>
        <v>FALSE</v>
      </c>
      <c r="AY225" t="b">
        <f t="shared" si="29"/>
        <v>1</v>
      </c>
      <c r="AZ225" t="e">
        <f t="shared" si="30"/>
        <v>#N/A</v>
      </c>
    </row>
    <row r="226" spans="1:52" x14ac:dyDescent="0.25">
      <c r="A226" s="1">
        <v>35375449</v>
      </c>
      <c r="B226" s="1" t="s">
        <v>40</v>
      </c>
      <c r="C226" s="1" t="s">
        <v>41</v>
      </c>
      <c r="D226" s="1" t="s">
        <v>32</v>
      </c>
      <c r="E226" s="1" t="s">
        <v>33</v>
      </c>
      <c r="F226" s="1" t="s">
        <v>34</v>
      </c>
      <c r="G226" s="1" t="s">
        <v>47</v>
      </c>
      <c r="H226" s="1" t="s">
        <v>36</v>
      </c>
      <c r="I226" s="1" t="s">
        <v>87</v>
      </c>
      <c r="J226" s="1" t="s">
        <v>127</v>
      </c>
      <c r="K226" s="1">
        <v>39.438755035400391</v>
      </c>
      <c r="L226" s="1">
        <v>-120.99677276611328</v>
      </c>
      <c r="M226" s="1" t="s">
        <v>46</v>
      </c>
      <c r="N226" s="78"/>
      <c r="O226" s="17">
        <v>1484</v>
      </c>
      <c r="P226" s="8">
        <v>2.903356E-2</v>
      </c>
      <c r="Q226" s="78"/>
      <c r="R226" s="11">
        <v>116</v>
      </c>
      <c r="S226" s="12">
        <v>1.6874137334993117E-2</v>
      </c>
      <c r="T226" s="13" t="s">
        <v>50</v>
      </c>
      <c r="U226" s="14">
        <v>1.9267522646723367</v>
      </c>
      <c r="V226" s="15">
        <v>10.85</v>
      </c>
      <c r="W226" s="16">
        <v>0</v>
      </c>
      <c r="X226" s="16">
        <v>0</v>
      </c>
      <c r="Y226" s="16">
        <v>0</v>
      </c>
      <c r="Z226" s="16">
        <v>0</v>
      </c>
      <c r="AA226" s="16">
        <v>10.85</v>
      </c>
      <c r="AB226" s="1"/>
      <c r="AC226" s="43" t="e">
        <f>INDEX(WF_Data!$B$2:$B$11172,MATCH('v3 Mitigation Alternatives'!$Q226,WF_Data!$A$2:$A$11172,0))</f>
        <v>#N/A</v>
      </c>
      <c r="AD226" s="43" t="e">
        <f>INDEX(WF_Data!$C$2:$C$11172,MATCH('v3 Mitigation Alternatives'!$Q226,WF_Data!$A$2:$A$11172,0))*11.41</f>
        <v>#N/A</v>
      </c>
      <c r="AE226" s="47" t="e">
        <f t="shared" si="31"/>
        <v>#N/A</v>
      </c>
      <c r="AF226" s="48" t="e">
        <f>$AC226*Cost_Data!$C$3</f>
        <v>#N/A</v>
      </c>
      <c r="AG226" s="48" t="e">
        <f>$AC226*Cost_Data!$C$8/1000</f>
        <v>#N/A</v>
      </c>
      <c r="AH226" s="48" t="e">
        <f>$AC226*Cost_Data!$C$7/1000</f>
        <v>#N/A</v>
      </c>
      <c r="AI226" s="48" t="e">
        <f>-Study_Period*((Cost_Data!$C$7+Cost_Data!$C$8)/1000)*$AC226-$AF226*Generic_Capital_PVRR_Multiplier</f>
        <v>#N/A</v>
      </c>
      <c r="AJ226" s="48" t="e">
        <f t="shared" si="32"/>
        <v>#N/A</v>
      </c>
      <c r="AK226" s="47" t="e">
        <f t="shared" si="33"/>
        <v>#N/A</v>
      </c>
      <c r="AL226" s="48" t="e">
        <f>$AC226*U226*Cost_Data!$B$3</f>
        <v>#N/A</v>
      </c>
      <c r="AM226" s="48" t="e">
        <f>$AC226*U226*Cost_Data!$B$8/1000</f>
        <v>#N/A</v>
      </c>
      <c r="AN226" s="48" t="e">
        <f>$AC226*U226*Cost_Data!$B$7/1000</f>
        <v>#N/A</v>
      </c>
      <c r="AO226" s="48" t="e">
        <f>-Study_Period*((Cost_Data!$B$7+Cost_Data!$B$8)*U226/1000)*$AC226-$AL226*Generic_Capital_PVRR_Multiplier</f>
        <v>#N/A</v>
      </c>
      <c r="AP226" s="48" t="e">
        <f t="shared" si="34"/>
        <v>#N/A</v>
      </c>
      <c r="AQ226" t="e">
        <f t="shared" si="27"/>
        <v>#N/A</v>
      </c>
      <c r="AR226" s="43">
        <v>16.6666666666666</v>
      </c>
      <c r="AS226">
        <v>105</v>
      </c>
      <c r="AT226">
        <f t="shared" si="35"/>
        <v>105</v>
      </c>
      <c r="AU226">
        <v>0</v>
      </c>
      <c r="AV226" t="s">
        <v>114</v>
      </c>
      <c r="AX226" t="str">
        <f t="shared" si="28"/>
        <v>FALSE</v>
      </c>
      <c r="AY226" t="b">
        <f t="shared" si="29"/>
        <v>1</v>
      </c>
      <c r="AZ226" t="e">
        <f t="shared" si="30"/>
        <v>#N/A</v>
      </c>
    </row>
    <row r="227" spans="1:52" x14ac:dyDescent="0.25">
      <c r="A227" s="1">
        <v>35379381</v>
      </c>
      <c r="B227" s="1" t="s">
        <v>40</v>
      </c>
      <c r="C227" s="1" t="s">
        <v>41</v>
      </c>
      <c r="D227" s="1" t="s">
        <v>32</v>
      </c>
      <c r="E227" s="1" t="s">
        <v>33</v>
      </c>
      <c r="F227" s="1" t="s">
        <v>34</v>
      </c>
      <c r="G227" s="1" t="s">
        <v>128</v>
      </c>
      <c r="H227" s="1" t="s">
        <v>104</v>
      </c>
      <c r="I227" s="1" t="s">
        <v>129</v>
      </c>
      <c r="J227" s="1" t="s">
        <v>130</v>
      </c>
      <c r="K227" s="1">
        <v>37.924465179443359</v>
      </c>
      <c r="L227" s="1">
        <v>-121.91238403320313</v>
      </c>
      <c r="M227" s="1" t="s">
        <v>46</v>
      </c>
      <c r="N227" s="78"/>
      <c r="O227" s="10">
        <v>400</v>
      </c>
      <c r="P227" s="8">
        <v>0.18021072099999999</v>
      </c>
      <c r="Q227" s="78"/>
      <c r="R227" s="11">
        <v>115</v>
      </c>
      <c r="S227" s="12">
        <v>1.6898584806651632E-2</v>
      </c>
      <c r="T227" s="13" t="s">
        <v>64</v>
      </c>
      <c r="U227" s="14">
        <v>1.4865368763968327</v>
      </c>
      <c r="V227" s="15">
        <v>10.4</v>
      </c>
      <c r="W227" s="16">
        <v>0</v>
      </c>
      <c r="X227" s="16">
        <v>0</v>
      </c>
      <c r="Y227" s="16">
        <v>0</v>
      </c>
      <c r="Z227" s="16">
        <v>0</v>
      </c>
      <c r="AA227" s="16">
        <v>10.4</v>
      </c>
      <c r="AB227" s="1"/>
      <c r="AC227" s="43" t="e">
        <f>INDEX(WF_Data!$B$2:$B$11172,MATCH('v3 Mitigation Alternatives'!$Q227,WF_Data!$A$2:$A$11172,0))</f>
        <v>#N/A</v>
      </c>
      <c r="AD227" s="43" t="e">
        <f>INDEX(WF_Data!$C$2:$C$11172,MATCH('v3 Mitigation Alternatives'!$Q227,WF_Data!$A$2:$A$11172,0))*11.41</f>
        <v>#N/A</v>
      </c>
      <c r="AE227" s="47" t="e">
        <f t="shared" si="31"/>
        <v>#N/A</v>
      </c>
      <c r="AF227" s="48" t="e">
        <f>$AC227*Cost_Data!$C$3</f>
        <v>#N/A</v>
      </c>
      <c r="AG227" s="48" t="e">
        <f>$AC227*Cost_Data!$C$8/1000</f>
        <v>#N/A</v>
      </c>
      <c r="AH227" s="48" t="e">
        <f>$AC227*Cost_Data!$C$7/1000</f>
        <v>#N/A</v>
      </c>
      <c r="AI227" s="48" t="e">
        <f>-Study_Period*((Cost_Data!$C$7+Cost_Data!$C$8)/1000)*$AC227-$AF227*Generic_Capital_PVRR_Multiplier</f>
        <v>#N/A</v>
      </c>
      <c r="AJ227" s="48" t="e">
        <f t="shared" si="32"/>
        <v>#N/A</v>
      </c>
      <c r="AK227" s="47" t="e">
        <f t="shared" si="33"/>
        <v>#N/A</v>
      </c>
      <c r="AL227" s="48" t="e">
        <f>$AC227*U227*Cost_Data!$B$3</f>
        <v>#N/A</v>
      </c>
      <c r="AM227" s="48" t="e">
        <f>$AC227*U227*Cost_Data!$B$8/1000</f>
        <v>#N/A</v>
      </c>
      <c r="AN227" s="48" t="e">
        <f>$AC227*U227*Cost_Data!$B$7/1000</f>
        <v>#N/A</v>
      </c>
      <c r="AO227" s="48" t="e">
        <f>-Study_Period*((Cost_Data!$B$7+Cost_Data!$B$8)*U227/1000)*$AC227-$AL227*Generic_Capital_PVRR_Multiplier</f>
        <v>#N/A</v>
      </c>
      <c r="AP227" s="48" t="e">
        <f t="shared" si="34"/>
        <v>#N/A</v>
      </c>
      <c r="AQ227" t="e">
        <f t="shared" si="27"/>
        <v>#N/A</v>
      </c>
      <c r="AR227" s="43">
        <v>5</v>
      </c>
      <c r="AS227">
        <v>120</v>
      </c>
      <c r="AT227">
        <f t="shared" si="35"/>
        <v>120</v>
      </c>
      <c r="AU227">
        <v>437</v>
      </c>
      <c r="AV227" t="s">
        <v>114</v>
      </c>
      <c r="AX227" t="str">
        <f t="shared" si="28"/>
        <v>FALSE</v>
      </c>
      <c r="AY227" t="b">
        <f t="shared" si="29"/>
        <v>1</v>
      </c>
      <c r="AZ227" t="e">
        <f t="shared" si="30"/>
        <v>#N/A</v>
      </c>
    </row>
    <row r="228" spans="1:52" x14ac:dyDescent="0.25">
      <c r="A228" s="1">
        <v>35396911</v>
      </c>
      <c r="B228" s="1" t="s">
        <v>40</v>
      </c>
      <c r="C228" s="1" t="s">
        <v>41</v>
      </c>
      <c r="D228" s="1" t="s">
        <v>32</v>
      </c>
      <c r="E228" s="1" t="s">
        <v>33</v>
      </c>
      <c r="F228" s="1" t="s">
        <v>34</v>
      </c>
      <c r="G228" s="1" t="s">
        <v>47</v>
      </c>
      <c r="H228" s="1" t="s">
        <v>36</v>
      </c>
      <c r="I228" s="1" t="s">
        <v>83</v>
      </c>
      <c r="J228" s="1" t="s">
        <v>84</v>
      </c>
      <c r="K228" s="1">
        <v>38.991304808400002</v>
      </c>
      <c r="L228" s="1">
        <v>-120.8827417369</v>
      </c>
      <c r="M228" s="1" t="s">
        <v>46</v>
      </c>
      <c r="N228" s="78"/>
      <c r="O228" s="10">
        <v>2270</v>
      </c>
      <c r="P228" s="8">
        <v>3.76225E-3</v>
      </c>
      <c r="Q228" s="78"/>
      <c r="R228" s="11">
        <v>114</v>
      </c>
      <c r="S228" s="12">
        <v>1.6950458675031161E-2</v>
      </c>
      <c r="T228" s="13" t="s">
        <v>50</v>
      </c>
      <c r="U228" s="14">
        <v>1.0455424728307754</v>
      </c>
      <c r="V228" s="15">
        <v>3.1299999999999994</v>
      </c>
      <c r="W228" s="16">
        <v>0</v>
      </c>
      <c r="X228" s="16">
        <v>0</v>
      </c>
      <c r="Y228" s="16">
        <v>3.1299999999999994</v>
      </c>
      <c r="Z228" s="16">
        <v>0</v>
      </c>
      <c r="AA228" s="16">
        <v>0</v>
      </c>
      <c r="AB228" s="1"/>
      <c r="AC228" s="43" t="e">
        <f>INDEX(WF_Data!$B$2:$B$11172,MATCH('v3 Mitigation Alternatives'!$Q228,WF_Data!$A$2:$A$11172,0))</f>
        <v>#N/A</v>
      </c>
      <c r="AD228" s="43" t="e">
        <f>INDEX(WF_Data!$C$2:$C$11172,MATCH('v3 Mitigation Alternatives'!$Q228,WF_Data!$A$2:$A$11172,0))*11.41</f>
        <v>#N/A</v>
      </c>
      <c r="AE228" s="47" t="e">
        <f t="shared" si="31"/>
        <v>#N/A</v>
      </c>
      <c r="AF228" s="48" t="e">
        <f>$AC228*Cost_Data!$C$3</f>
        <v>#N/A</v>
      </c>
      <c r="AG228" s="48" t="e">
        <f>$AC228*Cost_Data!$C$8/1000</f>
        <v>#N/A</v>
      </c>
      <c r="AH228" s="48" t="e">
        <f>$AC228*Cost_Data!$C$7/1000</f>
        <v>#N/A</v>
      </c>
      <c r="AI228" s="48" t="e">
        <f>-Study_Period*((Cost_Data!$C$7+Cost_Data!$C$8)/1000)*$AC228-$AF228*Generic_Capital_PVRR_Multiplier</f>
        <v>#N/A</v>
      </c>
      <c r="AJ228" s="48" t="e">
        <f t="shared" si="32"/>
        <v>#N/A</v>
      </c>
      <c r="AK228" s="47" t="e">
        <f t="shared" si="33"/>
        <v>#N/A</v>
      </c>
      <c r="AL228" s="48" t="e">
        <f>$AC228*U228*Cost_Data!$B$3</f>
        <v>#N/A</v>
      </c>
      <c r="AM228" s="48" t="e">
        <f>$AC228*U228*Cost_Data!$B$8/1000</f>
        <v>#N/A</v>
      </c>
      <c r="AN228" s="48" t="e">
        <f>$AC228*U228*Cost_Data!$B$7/1000</f>
        <v>#N/A</v>
      </c>
      <c r="AO228" s="48" t="e">
        <f>-Study_Period*((Cost_Data!$B$7+Cost_Data!$B$8)*U228/1000)*$AC228-$AL228*Generic_Capital_PVRR_Multiplier</f>
        <v>#N/A</v>
      </c>
      <c r="AP228" s="48" t="e">
        <f t="shared" si="34"/>
        <v>#N/A</v>
      </c>
      <c r="AQ228" t="e">
        <f t="shared" si="27"/>
        <v>#N/A</v>
      </c>
      <c r="AR228" s="43">
        <v>13.3333333333333</v>
      </c>
      <c r="AS228">
        <v>135</v>
      </c>
      <c r="AT228">
        <f t="shared" si="35"/>
        <v>135</v>
      </c>
      <c r="AU228">
        <v>0</v>
      </c>
      <c r="AV228" t="b">
        <v>1</v>
      </c>
      <c r="AX228" t="str">
        <f t="shared" si="28"/>
        <v>TRUE</v>
      </c>
      <c r="AY228" t="b">
        <f t="shared" si="29"/>
        <v>1</v>
      </c>
      <c r="AZ228" t="e">
        <f t="shared" si="30"/>
        <v>#N/A</v>
      </c>
    </row>
    <row r="229" spans="1:52" x14ac:dyDescent="0.25">
      <c r="A229" s="1">
        <v>35396910</v>
      </c>
      <c r="B229" s="1" t="s">
        <v>40</v>
      </c>
      <c r="C229" s="1" t="s">
        <v>41</v>
      </c>
      <c r="D229" s="1" t="s">
        <v>32</v>
      </c>
      <c r="E229" s="1" t="s">
        <v>33</v>
      </c>
      <c r="F229" s="1" t="s">
        <v>34</v>
      </c>
      <c r="G229" s="1" t="s">
        <v>47</v>
      </c>
      <c r="H229" s="1" t="s">
        <v>36</v>
      </c>
      <c r="I229" s="1" t="s">
        <v>83</v>
      </c>
      <c r="J229" s="1" t="s">
        <v>84</v>
      </c>
      <c r="K229" s="1">
        <v>38.992803808300003</v>
      </c>
      <c r="L229" s="1">
        <v>-120.8828014371</v>
      </c>
      <c r="M229" s="1" t="s">
        <v>46</v>
      </c>
      <c r="N229" s="78"/>
      <c r="O229" s="10">
        <v>2270</v>
      </c>
      <c r="P229" s="8">
        <v>3.76225E-3</v>
      </c>
      <c r="Q229" s="78"/>
      <c r="R229" s="11">
        <v>114</v>
      </c>
      <c r="S229" s="12">
        <v>1.6950458675031161E-2</v>
      </c>
      <c r="T229" s="13" t="s">
        <v>50</v>
      </c>
      <c r="U229" s="14">
        <v>1.0455424728307754</v>
      </c>
      <c r="V229" s="15">
        <v>2.97</v>
      </c>
      <c r="W229" s="16">
        <v>0</v>
      </c>
      <c r="X229" s="16">
        <v>0</v>
      </c>
      <c r="Y229" s="16">
        <v>2.97</v>
      </c>
      <c r="Z229" s="16">
        <v>0</v>
      </c>
      <c r="AA229" s="16">
        <v>0</v>
      </c>
      <c r="AB229" s="1"/>
      <c r="AC229" s="43" t="e">
        <f>INDEX(WF_Data!$B$2:$B$11172,MATCH('v3 Mitigation Alternatives'!$Q229,WF_Data!$A$2:$A$11172,0))</f>
        <v>#N/A</v>
      </c>
      <c r="AD229" s="43" t="e">
        <f>INDEX(WF_Data!$C$2:$C$11172,MATCH('v3 Mitigation Alternatives'!$Q229,WF_Data!$A$2:$A$11172,0))*11.41</f>
        <v>#N/A</v>
      </c>
      <c r="AE229" s="47" t="e">
        <f t="shared" si="31"/>
        <v>#N/A</v>
      </c>
      <c r="AF229" s="48" t="e">
        <f>$AC229*Cost_Data!$C$3</f>
        <v>#N/A</v>
      </c>
      <c r="AG229" s="48" t="e">
        <f>$AC229*Cost_Data!$C$8/1000</f>
        <v>#N/A</v>
      </c>
      <c r="AH229" s="48" t="e">
        <f>$AC229*Cost_Data!$C$7/1000</f>
        <v>#N/A</v>
      </c>
      <c r="AI229" s="48" t="e">
        <f>-Study_Period*((Cost_Data!$C$7+Cost_Data!$C$8)/1000)*$AC229-$AF229*Generic_Capital_PVRR_Multiplier</f>
        <v>#N/A</v>
      </c>
      <c r="AJ229" s="48" t="e">
        <f t="shared" si="32"/>
        <v>#N/A</v>
      </c>
      <c r="AK229" s="47" t="e">
        <f t="shared" si="33"/>
        <v>#N/A</v>
      </c>
      <c r="AL229" s="48" t="e">
        <f>$AC229*U229*Cost_Data!$B$3</f>
        <v>#N/A</v>
      </c>
      <c r="AM229" s="48" t="e">
        <f>$AC229*U229*Cost_Data!$B$8/1000</f>
        <v>#N/A</v>
      </c>
      <c r="AN229" s="48" t="e">
        <f>$AC229*U229*Cost_Data!$B$7/1000</f>
        <v>#N/A</v>
      </c>
      <c r="AO229" s="48" t="e">
        <f>-Study_Period*((Cost_Data!$B$7+Cost_Data!$B$8)*U229/1000)*$AC229-$AL229*Generic_Capital_PVRR_Multiplier</f>
        <v>#N/A</v>
      </c>
      <c r="AP229" s="48" t="e">
        <f t="shared" si="34"/>
        <v>#N/A</v>
      </c>
      <c r="AQ229" t="e">
        <f t="shared" si="27"/>
        <v>#N/A</v>
      </c>
      <c r="AR229" s="43">
        <v>13.3333333333333</v>
      </c>
      <c r="AS229">
        <v>135</v>
      </c>
      <c r="AT229">
        <f t="shared" si="35"/>
        <v>135</v>
      </c>
      <c r="AU229">
        <v>0</v>
      </c>
      <c r="AV229" t="b">
        <v>1</v>
      </c>
      <c r="AX229" t="str">
        <f t="shared" si="28"/>
        <v>TRUE</v>
      </c>
      <c r="AY229" t="b">
        <f t="shared" si="29"/>
        <v>1</v>
      </c>
      <c r="AZ229" t="e">
        <f t="shared" si="30"/>
        <v>#N/A</v>
      </c>
    </row>
    <row r="230" spans="1:52" x14ac:dyDescent="0.25">
      <c r="A230" s="1">
        <v>35396909</v>
      </c>
      <c r="B230" s="1" t="s">
        <v>40</v>
      </c>
      <c r="C230" s="1" t="s">
        <v>41</v>
      </c>
      <c r="D230" s="1" t="s">
        <v>32</v>
      </c>
      <c r="E230" s="1" t="s">
        <v>33</v>
      </c>
      <c r="F230" s="1" t="s">
        <v>34</v>
      </c>
      <c r="G230" s="1" t="s">
        <v>47</v>
      </c>
      <c r="H230" s="1" t="s">
        <v>36</v>
      </c>
      <c r="I230" s="1" t="s">
        <v>83</v>
      </c>
      <c r="J230" s="1" t="s">
        <v>84</v>
      </c>
      <c r="K230" s="1">
        <v>38.991676510200001</v>
      </c>
      <c r="L230" s="1">
        <v>-120.89123523480001</v>
      </c>
      <c r="M230" s="1" t="s">
        <v>46</v>
      </c>
      <c r="N230" s="78"/>
      <c r="O230" s="10">
        <v>2270</v>
      </c>
      <c r="P230" s="8">
        <v>3.76225E-3</v>
      </c>
      <c r="Q230" s="78"/>
      <c r="R230" s="11">
        <v>114</v>
      </c>
      <c r="S230" s="12">
        <v>1.6950458675031161E-2</v>
      </c>
      <c r="T230" s="13" t="s">
        <v>50</v>
      </c>
      <c r="U230" s="14">
        <v>1.0455424728307754</v>
      </c>
      <c r="V230" s="15">
        <v>3.01</v>
      </c>
      <c r="W230" s="16">
        <v>0</v>
      </c>
      <c r="X230" s="16">
        <v>0</v>
      </c>
      <c r="Y230" s="16">
        <v>3.01</v>
      </c>
      <c r="Z230" s="16">
        <v>0</v>
      </c>
      <c r="AA230" s="16">
        <v>0</v>
      </c>
      <c r="AB230" s="1"/>
      <c r="AC230" s="43" t="e">
        <f>INDEX(WF_Data!$B$2:$B$11172,MATCH('v3 Mitigation Alternatives'!$Q230,WF_Data!$A$2:$A$11172,0))</f>
        <v>#N/A</v>
      </c>
      <c r="AD230" s="43" t="e">
        <f>INDEX(WF_Data!$C$2:$C$11172,MATCH('v3 Mitigation Alternatives'!$Q230,WF_Data!$A$2:$A$11172,0))*11.41</f>
        <v>#N/A</v>
      </c>
      <c r="AE230" s="47" t="e">
        <f t="shared" si="31"/>
        <v>#N/A</v>
      </c>
      <c r="AF230" s="48" t="e">
        <f>$AC230*Cost_Data!$C$3</f>
        <v>#N/A</v>
      </c>
      <c r="AG230" s="48" t="e">
        <f>$AC230*Cost_Data!$C$8/1000</f>
        <v>#N/A</v>
      </c>
      <c r="AH230" s="48" t="e">
        <f>$AC230*Cost_Data!$C$7/1000</f>
        <v>#N/A</v>
      </c>
      <c r="AI230" s="48" t="e">
        <f>-Study_Period*((Cost_Data!$C$7+Cost_Data!$C$8)/1000)*$AC230-$AF230*Generic_Capital_PVRR_Multiplier</f>
        <v>#N/A</v>
      </c>
      <c r="AJ230" s="48" t="e">
        <f t="shared" si="32"/>
        <v>#N/A</v>
      </c>
      <c r="AK230" s="47" t="e">
        <f t="shared" si="33"/>
        <v>#N/A</v>
      </c>
      <c r="AL230" s="48" t="e">
        <f>$AC230*U230*Cost_Data!$B$3</f>
        <v>#N/A</v>
      </c>
      <c r="AM230" s="48" t="e">
        <f>$AC230*U230*Cost_Data!$B$8/1000</f>
        <v>#N/A</v>
      </c>
      <c r="AN230" s="48" t="e">
        <f>$AC230*U230*Cost_Data!$B$7/1000</f>
        <v>#N/A</v>
      </c>
      <c r="AO230" s="48" t="e">
        <f>-Study_Period*((Cost_Data!$B$7+Cost_Data!$B$8)*U230/1000)*$AC230-$AL230*Generic_Capital_PVRR_Multiplier</f>
        <v>#N/A</v>
      </c>
      <c r="AP230" s="48" t="e">
        <f t="shared" si="34"/>
        <v>#N/A</v>
      </c>
      <c r="AQ230" t="e">
        <f t="shared" si="27"/>
        <v>#N/A</v>
      </c>
      <c r="AR230" s="43">
        <v>13.3333333333333</v>
      </c>
      <c r="AS230">
        <v>135</v>
      </c>
      <c r="AT230">
        <f t="shared" si="35"/>
        <v>135</v>
      </c>
      <c r="AU230">
        <v>0</v>
      </c>
      <c r="AV230" t="b">
        <v>1</v>
      </c>
      <c r="AX230" t="str">
        <f t="shared" si="28"/>
        <v>TRUE</v>
      </c>
      <c r="AY230" t="b">
        <f t="shared" si="29"/>
        <v>1</v>
      </c>
      <c r="AZ230" t="e">
        <f t="shared" si="30"/>
        <v>#N/A</v>
      </c>
    </row>
    <row r="231" spans="1:52" x14ac:dyDescent="0.25">
      <c r="A231" s="1">
        <v>35396908</v>
      </c>
      <c r="B231" s="1" t="s">
        <v>40</v>
      </c>
      <c r="C231" s="1" t="s">
        <v>41</v>
      </c>
      <c r="D231" s="1" t="s">
        <v>32</v>
      </c>
      <c r="E231" s="1" t="s">
        <v>33</v>
      </c>
      <c r="F231" s="1" t="s">
        <v>34</v>
      </c>
      <c r="G231" s="1" t="s">
        <v>47</v>
      </c>
      <c r="H231" s="1" t="s">
        <v>36</v>
      </c>
      <c r="I231" s="1" t="s">
        <v>83</v>
      </c>
      <c r="J231" s="1" t="s">
        <v>84</v>
      </c>
      <c r="K231" s="1">
        <v>38.999390808800001</v>
      </c>
      <c r="L231" s="1">
        <v>-120.8896121331</v>
      </c>
      <c r="M231" s="1" t="s">
        <v>46</v>
      </c>
      <c r="N231" s="78"/>
      <c r="O231" s="10">
        <v>2270</v>
      </c>
      <c r="P231" s="8">
        <v>3.76225E-3</v>
      </c>
      <c r="Q231" s="78"/>
      <c r="R231" s="11">
        <v>114</v>
      </c>
      <c r="S231" s="12">
        <v>1.6950458675031161E-2</v>
      </c>
      <c r="T231" s="13" t="s">
        <v>50</v>
      </c>
      <c r="U231" s="14">
        <v>1.0455424728307754</v>
      </c>
      <c r="V231" s="15">
        <v>2.3199999999999998</v>
      </c>
      <c r="W231" s="16">
        <v>0</v>
      </c>
      <c r="X231" s="16">
        <v>0</v>
      </c>
      <c r="Y231" s="16">
        <v>2.3199999999999998</v>
      </c>
      <c r="Z231" s="16">
        <v>0</v>
      </c>
      <c r="AA231" s="16">
        <v>0</v>
      </c>
      <c r="AB231" s="1"/>
      <c r="AC231" s="43" t="e">
        <f>INDEX(WF_Data!$B$2:$B$11172,MATCH('v3 Mitigation Alternatives'!$Q231,WF_Data!$A$2:$A$11172,0))</f>
        <v>#N/A</v>
      </c>
      <c r="AD231" s="43" t="e">
        <f>INDEX(WF_Data!$C$2:$C$11172,MATCH('v3 Mitigation Alternatives'!$Q231,WF_Data!$A$2:$A$11172,0))*11.41</f>
        <v>#N/A</v>
      </c>
      <c r="AE231" s="47" t="e">
        <f t="shared" si="31"/>
        <v>#N/A</v>
      </c>
      <c r="AF231" s="48" t="e">
        <f>$AC231*Cost_Data!$C$3</f>
        <v>#N/A</v>
      </c>
      <c r="AG231" s="48" t="e">
        <f>$AC231*Cost_Data!$C$8/1000</f>
        <v>#N/A</v>
      </c>
      <c r="AH231" s="48" t="e">
        <f>$AC231*Cost_Data!$C$7/1000</f>
        <v>#N/A</v>
      </c>
      <c r="AI231" s="48" t="e">
        <f>-Study_Period*((Cost_Data!$C$7+Cost_Data!$C$8)/1000)*$AC231-$AF231*Generic_Capital_PVRR_Multiplier</f>
        <v>#N/A</v>
      </c>
      <c r="AJ231" s="48" t="e">
        <f t="shared" si="32"/>
        <v>#N/A</v>
      </c>
      <c r="AK231" s="47" t="e">
        <f t="shared" si="33"/>
        <v>#N/A</v>
      </c>
      <c r="AL231" s="48" t="e">
        <f>$AC231*U231*Cost_Data!$B$3</f>
        <v>#N/A</v>
      </c>
      <c r="AM231" s="48" t="e">
        <f>$AC231*U231*Cost_Data!$B$8/1000</f>
        <v>#N/A</v>
      </c>
      <c r="AN231" s="48" t="e">
        <f>$AC231*U231*Cost_Data!$B$7/1000</f>
        <v>#N/A</v>
      </c>
      <c r="AO231" s="48" t="e">
        <f>-Study_Period*((Cost_Data!$B$7+Cost_Data!$B$8)*U231/1000)*$AC231-$AL231*Generic_Capital_PVRR_Multiplier</f>
        <v>#N/A</v>
      </c>
      <c r="AP231" s="48" t="e">
        <f t="shared" si="34"/>
        <v>#N/A</v>
      </c>
      <c r="AQ231" t="e">
        <f t="shared" si="27"/>
        <v>#N/A</v>
      </c>
      <c r="AR231" s="43">
        <v>13.3333333333333</v>
      </c>
      <c r="AS231">
        <v>135</v>
      </c>
      <c r="AT231">
        <f t="shared" si="35"/>
        <v>135</v>
      </c>
      <c r="AU231">
        <v>0</v>
      </c>
      <c r="AV231" t="b">
        <v>1</v>
      </c>
      <c r="AX231" t="str">
        <f t="shared" si="28"/>
        <v>TRUE</v>
      </c>
      <c r="AY231" t="b">
        <f t="shared" si="29"/>
        <v>1</v>
      </c>
      <c r="AZ231" t="e">
        <f t="shared" si="30"/>
        <v>#N/A</v>
      </c>
    </row>
    <row r="232" spans="1:52" x14ac:dyDescent="0.25">
      <c r="A232" s="1">
        <v>35373533</v>
      </c>
      <c r="B232" s="1" t="s">
        <v>40</v>
      </c>
      <c r="C232" s="1" t="s">
        <v>41</v>
      </c>
      <c r="D232" s="1" t="s">
        <v>32</v>
      </c>
      <c r="E232" s="1" t="s">
        <v>33</v>
      </c>
      <c r="F232" s="1" t="s">
        <v>34</v>
      </c>
      <c r="G232" s="1" t="s">
        <v>47</v>
      </c>
      <c r="H232" s="1" t="s">
        <v>36</v>
      </c>
      <c r="I232" s="1" t="s">
        <v>83</v>
      </c>
      <c r="J232" s="1" t="s">
        <v>84</v>
      </c>
      <c r="K232" s="1">
        <v>38.991816008199997</v>
      </c>
      <c r="L232" s="1">
        <v>-120.8830334374</v>
      </c>
      <c r="M232" s="1" t="s">
        <v>46</v>
      </c>
      <c r="N232" s="78"/>
      <c r="O232" s="10">
        <v>2270</v>
      </c>
      <c r="P232" s="8">
        <v>3.76225E-3</v>
      </c>
      <c r="Q232" s="78"/>
      <c r="R232" s="11">
        <v>114</v>
      </c>
      <c r="S232" s="12">
        <v>1.6950458675031161E-2</v>
      </c>
      <c r="T232" s="13" t="s">
        <v>50</v>
      </c>
      <c r="U232" s="14">
        <v>1.0455424728307754</v>
      </c>
      <c r="V232" s="15">
        <v>2.2400000000000002</v>
      </c>
      <c r="W232" s="16">
        <v>0</v>
      </c>
      <c r="X232" s="16">
        <v>2.2400000000000002</v>
      </c>
      <c r="Y232" s="16">
        <v>0</v>
      </c>
      <c r="Z232" s="16">
        <v>0</v>
      </c>
      <c r="AA232" s="16">
        <v>0</v>
      </c>
      <c r="AB232" s="1"/>
      <c r="AC232" s="43" t="e">
        <f>INDEX(WF_Data!$B$2:$B$11172,MATCH('v3 Mitigation Alternatives'!$Q232,WF_Data!$A$2:$A$11172,0))</f>
        <v>#N/A</v>
      </c>
      <c r="AD232" s="43" t="e">
        <f>INDEX(WF_Data!$C$2:$C$11172,MATCH('v3 Mitigation Alternatives'!$Q232,WF_Data!$A$2:$A$11172,0))*11.41</f>
        <v>#N/A</v>
      </c>
      <c r="AE232" s="47" t="e">
        <f t="shared" si="31"/>
        <v>#N/A</v>
      </c>
      <c r="AF232" s="48" t="e">
        <f>$AC232*Cost_Data!$C$3</f>
        <v>#N/A</v>
      </c>
      <c r="AG232" s="48" t="e">
        <f>$AC232*Cost_Data!$C$8/1000</f>
        <v>#N/A</v>
      </c>
      <c r="AH232" s="48" t="e">
        <f>$AC232*Cost_Data!$C$7/1000</f>
        <v>#N/A</v>
      </c>
      <c r="AI232" s="48" t="e">
        <f>-Study_Period*((Cost_Data!$C$7+Cost_Data!$C$8)/1000)*$AC232-$AF232*Generic_Capital_PVRR_Multiplier</f>
        <v>#N/A</v>
      </c>
      <c r="AJ232" s="48" t="e">
        <f t="shared" si="32"/>
        <v>#N/A</v>
      </c>
      <c r="AK232" s="47" t="e">
        <f t="shared" si="33"/>
        <v>#N/A</v>
      </c>
      <c r="AL232" s="48" t="e">
        <f>$AC232*U232*Cost_Data!$B$3</f>
        <v>#N/A</v>
      </c>
      <c r="AM232" s="48" t="e">
        <f>$AC232*U232*Cost_Data!$B$8/1000</f>
        <v>#N/A</v>
      </c>
      <c r="AN232" s="48" t="e">
        <f>$AC232*U232*Cost_Data!$B$7/1000</f>
        <v>#N/A</v>
      </c>
      <c r="AO232" s="48" t="e">
        <f>-Study_Period*((Cost_Data!$B$7+Cost_Data!$B$8)*U232/1000)*$AC232-$AL232*Generic_Capital_PVRR_Multiplier</f>
        <v>#N/A</v>
      </c>
      <c r="AP232" s="48" t="e">
        <f t="shared" si="34"/>
        <v>#N/A</v>
      </c>
      <c r="AQ232" t="e">
        <f t="shared" si="27"/>
        <v>#N/A</v>
      </c>
      <c r="AR232" s="43">
        <v>13.3333333333333</v>
      </c>
      <c r="AS232">
        <v>135</v>
      </c>
      <c r="AT232">
        <f t="shared" si="35"/>
        <v>135</v>
      </c>
      <c r="AU232">
        <v>0</v>
      </c>
      <c r="AV232" t="b">
        <v>1</v>
      </c>
      <c r="AX232" t="str">
        <f t="shared" si="28"/>
        <v>TRUE</v>
      </c>
      <c r="AY232" t="b">
        <f t="shared" si="29"/>
        <v>1</v>
      </c>
      <c r="AZ232" t="e">
        <f t="shared" si="30"/>
        <v>#N/A</v>
      </c>
    </row>
    <row r="233" spans="1:52" x14ac:dyDescent="0.25">
      <c r="A233" s="1">
        <v>35367478</v>
      </c>
      <c r="B233" s="1" t="s">
        <v>40</v>
      </c>
      <c r="C233" s="1" t="s">
        <v>41</v>
      </c>
      <c r="D233" s="1" t="s">
        <v>32</v>
      </c>
      <c r="E233" s="1" t="s">
        <v>33</v>
      </c>
      <c r="F233" s="1" t="s">
        <v>34</v>
      </c>
      <c r="G233" s="1" t="s">
        <v>47</v>
      </c>
      <c r="H233" s="1" t="s">
        <v>36</v>
      </c>
      <c r="I233" s="1" t="s">
        <v>83</v>
      </c>
      <c r="J233" s="1" t="s">
        <v>84</v>
      </c>
      <c r="K233" s="1">
        <v>39.001599208599998</v>
      </c>
      <c r="L233" s="1">
        <v>-120.89046603200001</v>
      </c>
      <c r="M233" s="1" t="s">
        <v>46</v>
      </c>
      <c r="N233" s="78"/>
      <c r="O233" s="10">
        <v>2270</v>
      </c>
      <c r="P233" s="8">
        <v>3.76225E-3</v>
      </c>
      <c r="Q233" s="78"/>
      <c r="R233" s="11">
        <v>114</v>
      </c>
      <c r="S233" s="12">
        <v>1.6950458675031161E-2</v>
      </c>
      <c r="T233" s="13" t="s">
        <v>50</v>
      </c>
      <c r="U233" s="14">
        <v>1.0455424728307754</v>
      </c>
      <c r="V233" s="15">
        <v>2.04</v>
      </c>
      <c r="W233" s="16">
        <v>0</v>
      </c>
      <c r="X233" s="16">
        <v>0</v>
      </c>
      <c r="Y233" s="16">
        <v>2.04</v>
      </c>
      <c r="Z233" s="16">
        <v>0</v>
      </c>
      <c r="AA233" s="16">
        <v>0</v>
      </c>
      <c r="AB233" s="1"/>
      <c r="AC233" s="43" t="e">
        <f>INDEX(WF_Data!$B$2:$B$11172,MATCH('v3 Mitigation Alternatives'!$Q233,WF_Data!$A$2:$A$11172,0))</f>
        <v>#N/A</v>
      </c>
      <c r="AD233" s="43" t="e">
        <f>INDEX(WF_Data!$C$2:$C$11172,MATCH('v3 Mitigation Alternatives'!$Q233,WF_Data!$A$2:$A$11172,0))*11.41</f>
        <v>#N/A</v>
      </c>
      <c r="AE233" s="47" t="e">
        <f t="shared" si="31"/>
        <v>#N/A</v>
      </c>
      <c r="AF233" s="48" t="e">
        <f>$AC233*Cost_Data!$C$3</f>
        <v>#N/A</v>
      </c>
      <c r="AG233" s="48" t="e">
        <f>$AC233*Cost_Data!$C$8/1000</f>
        <v>#N/A</v>
      </c>
      <c r="AH233" s="48" t="e">
        <f>$AC233*Cost_Data!$C$7/1000</f>
        <v>#N/A</v>
      </c>
      <c r="AI233" s="48" t="e">
        <f>-Study_Period*((Cost_Data!$C$7+Cost_Data!$C$8)/1000)*$AC233-$AF233*Generic_Capital_PVRR_Multiplier</f>
        <v>#N/A</v>
      </c>
      <c r="AJ233" s="48" t="e">
        <f t="shared" si="32"/>
        <v>#N/A</v>
      </c>
      <c r="AK233" s="47" t="e">
        <f t="shared" si="33"/>
        <v>#N/A</v>
      </c>
      <c r="AL233" s="48" t="e">
        <f>$AC233*U233*Cost_Data!$B$3</f>
        <v>#N/A</v>
      </c>
      <c r="AM233" s="48" t="e">
        <f>$AC233*U233*Cost_Data!$B$8/1000</f>
        <v>#N/A</v>
      </c>
      <c r="AN233" s="48" t="e">
        <f>$AC233*U233*Cost_Data!$B$7/1000</f>
        <v>#N/A</v>
      </c>
      <c r="AO233" s="48" t="e">
        <f>-Study_Period*((Cost_Data!$B$7+Cost_Data!$B$8)*U233/1000)*$AC233-$AL233*Generic_Capital_PVRR_Multiplier</f>
        <v>#N/A</v>
      </c>
      <c r="AP233" s="48" t="e">
        <f t="shared" si="34"/>
        <v>#N/A</v>
      </c>
      <c r="AQ233" t="e">
        <f t="shared" si="27"/>
        <v>#N/A</v>
      </c>
      <c r="AR233" s="43">
        <v>13.3333333333333</v>
      </c>
      <c r="AS233">
        <v>135</v>
      </c>
      <c r="AT233">
        <f t="shared" si="35"/>
        <v>135</v>
      </c>
      <c r="AU233">
        <v>0</v>
      </c>
      <c r="AV233" t="b">
        <v>1</v>
      </c>
      <c r="AX233" t="str">
        <f t="shared" si="28"/>
        <v>TRUE</v>
      </c>
      <c r="AY233" t="b">
        <f t="shared" si="29"/>
        <v>1</v>
      </c>
      <c r="AZ233" t="e">
        <f t="shared" si="30"/>
        <v>#N/A</v>
      </c>
    </row>
    <row r="234" spans="1:52" x14ac:dyDescent="0.25">
      <c r="A234" s="1">
        <v>35383305</v>
      </c>
      <c r="B234" s="1" t="s">
        <v>40</v>
      </c>
      <c r="C234" s="1" t="s">
        <v>41</v>
      </c>
      <c r="D234" s="1" t="s">
        <v>32</v>
      </c>
      <c r="E234" s="1" t="s">
        <v>33</v>
      </c>
      <c r="F234" s="1" t="s">
        <v>34</v>
      </c>
      <c r="G234" s="1" t="s">
        <v>80</v>
      </c>
      <c r="H234" s="1" t="s">
        <v>55</v>
      </c>
      <c r="I234" s="1" t="s">
        <v>94</v>
      </c>
      <c r="J234" s="1" t="s">
        <v>95</v>
      </c>
      <c r="K234" s="1">
        <v>38.464584031199998</v>
      </c>
      <c r="L234" s="1">
        <v>-120.52917890560001</v>
      </c>
      <c r="M234" s="1" t="s">
        <v>46</v>
      </c>
      <c r="N234" s="78"/>
      <c r="O234" s="17">
        <v>2468</v>
      </c>
      <c r="P234" s="8">
        <v>2.09589E-3</v>
      </c>
      <c r="Q234" s="78"/>
      <c r="R234" s="11">
        <v>107</v>
      </c>
      <c r="S234" s="12">
        <v>1.745479081431835E-2</v>
      </c>
      <c r="T234" s="13" t="s">
        <v>50</v>
      </c>
      <c r="U234" s="14">
        <v>1.0275771809728449</v>
      </c>
      <c r="V234" s="15">
        <v>4.9899621212121215</v>
      </c>
      <c r="W234" s="16">
        <v>0</v>
      </c>
      <c r="X234" s="16">
        <v>0</v>
      </c>
      <c r="Y234" s="16">
        <v>0</v>
      </c>
      <c r="Z234" s="16">
        <v>0</v>
      </c>
      <c r="AA234" s="16">
        <v>4.9899621212121215</v>
      </c>
      <c r="AB234" s="1"/>
      <c r="AC234" s="43" t="e">
        <f>INDEX(WF_Data!$B$2:$B$11172,MATCH('v3 Mitigation Alternatives'!$Q234,WF_Data!$A$2:$A$11172,0))</f>
        <v>#N/A</v>
      </c>
      <c r="AD234" s="43" t="e">
        <f>INDEX(WF_Data!$C$2:$C$11172,MATCH('v3 Mitigation Alternatives'!$Q234,WF_Data!$A$2:$A$11172,0))*11.41</f>
        <v>#N/A</v>
      </c>
      <c r="AE234" s="47" t="e">
        <f t="shared" si="31"/>
        <v>#N/A</v>
      </c>
      <c r="AF234" s="48" t="e">
        <f>$AC234*Cost_Data!$C$3</f>
        <v>#N/A</v>
      </c>
      <c r="AG234" s="48" t="e">
        <f>$AC234*Cost_Data!$C$8/1000</f>
        <v>#N/A</v>
      </c>
      <c r="AH234" s="48" t="e">
        <f>$AC234*Cost_Data!$C$7/1000</f>
        <v>#N/A</v>
      </c>
      <c r="AI234" s="48" t="e">
        <f>-Study_Period*((Cost_Data!$C$7+Cost_Data!$C$8)/1000)*$AC234-$AF234*Generic_Capital_PVRR_Multiplier</f>
        <v>#N/A</v>
      </c>
      <c r="AJ234" s="48" t="e">
        <f t="shared" si="32"/>
        <v>#N/A</v>
      </c>
      <c r="AK234" s="47" t="e">
        <f t="shared" si="33"/>
        <v>#N/A</v>
      </c>
      <c r="AL234" s="48" t="e">
        <f>$AC234*U234*Cost_Data!$B$3</f>
        <v>#N/A</v>
      </c>
      <c r="AM234" s="48" t="e">
        <f>$AC234*U234*Cost_Data!$B$8/1000</f>
        <v>#N/A</v>
      </c>
      <c r="AN234" s="48" t="e">
        <f>$AC234*U234*Cost_Data!$B$7/1000</f>
        <v>#N/A</v>
      </c>
      <c r="AO234" s="48" t="e">
        <f>-Study_Period*((Cost_Data!$B$7+Cost_Data!$B$8)*U234/1000)*$AC234-$AL234*Generic_Capital_PVRR_Multiplier</f>
        <v>#N/A</v>
      </c>
      <c r="AP234" s="48" t="e">
        <f t="shared" si="34"/>
        <v>#N/A</v>
      </c>
      <c r="AQ234" t="e">
        <f t="shared" si="27"/>
        <v>#N/A</v>
      </c>
      <c r="AR234" s="43">
        <v>8.3333333333333304</v>
      </c>
      <c r="AS234">
        <v>150</v>
      </c>
      <c r="AT234">
        <f t="shared" si="35"/>
        <v>150</v>
      </c>
      <c r="AU234">
        <v>0</v>
      </c>
      <c r="AV234" t="s">
        <v>114</v>
      </c>
      <c r="AX234" t="str">
        <f t="shared" si="28"/>
        <v>FALSE</v>
      </c>
      <c r="AY234" t="b">
        <f t="shared" si="29"/>
        <v>1</v>
      </c>
      <c r="AZ234" t="e">
        <f t="shared" si="30"/>
        <v>#N/A</v>
      </c>
    </row>
    <row r="235" spans="1:52" x14ac:dyDescent="0.25">
      <c r="A235" s="1">
        <v>35367524</v>
      </c>
      <c r="B235" s="1" t="s">
        <v>40</v>
      </c>
      <c r="C235" s="1" t="s">
        <v>41</v>
      </c>
      <c r="D235" s="1" t="s">
        <v>32</v>
      </c>
      <c r="E235" s="1" t="s">
        <v>33</v>
      </c>
      <c r="F235" s="1" t="s">
        <v>34</v>
      </c>
      <c r="G235" s="1" t="s">
        <v>80</v>
      </c>
      <c r="H235" s="1" t="s">
        <v>55</v>
      </c>
      <c r="I235" s="1" t="s">
        <v>94</v>
      </c>
      <c r="J235" s="1" t="s">
        <v>95</v>
      </c>
      <c r="K235" s="1">
        <v>38.467782230700003</v>
      </c>
      <c r="L235" s="1">
        <v>-120.5277375073</v>
      </c>
      <c r="M235" s="1" t="s">
        <v>46</v>
      </c>
      <c r="N235" s="78"/>
      <c r="O235" s="17">
        <v>2468</v>
      </c>
      <c r="P235" s="8">
        <v>2.09589E-3</v>
      </c>
      <c r="Q235" s="78"/>
      <c r="R235" s="11">
        <v>107</v>
      </c>
      <c r="S235" s="12">
        <v>1.745479081431835E-2</v>
      </c>
      <c r="T235" s="13" t="s">
        <v>50</v>
      </c>
      <c r="U235" s="14">
        <v>1.0275771809728449</v>
      </c>
      <c r="V235" s="15">
        <v>14.320075757575758</v>
      </c>
      <c r="W235" s="16">
        <v>0</v>
      </c>
      <c r="X235" s="16">
        <v>0</v>
      </c>
      <c r="Y235" s="16">
        <v>0</v>
      </c>
      <c r="Z235" s="16">
        <v>0</v>
      </c>
      <c r="AA235" s="16">
        <v>14.320075757575758</v>
      </c>
      <c r="AB235" s="1"/>
      <c r="AC235" s="43" t="e">
        <f>INDEX(WF_Data!$B$2:$B$11172,MATCH('v3 Mitigation Alternatives'!$Q235,WF_Data!$A$2:$A$11172,0))</f>
        <v>#N/A</v>
      </c>
      <c r="AD235" s="43" t="e">
        <f>INDEX(WF_Data!$C$2:$C$11172,MATCH('v3 Mitigation Alternatives'!$Q235,WF_Data!$A$2:$A$11172,0))*11.41</f>
        <v>#N/A</v>
      </c>
      <c r="AE235" s="47" t="e">
        <f t="shared" si="31"/>
        <v>#N/A</v>
      </c>
      <c r="AF235" s="48" t="e">
        <f>$AC235*Cost_Data!$C$3</f>
        <v>#N/A</v>
      </c>
      <c r="AG235" s="48" t="e">
        <f>$AC235*Cost_Data!$C$8/1000</f>
        <v>#N/A</v>
      </c>
      <c r="AH235" s="48" t="e">
        <f>$AC235*Cost_Data!$C$7/1000</f>
        <v>#N/A</v>
      </c>
      <c r="AI235" s="48" t="e">
        <f>-Study_Period*((Cost_Data!$C$7+Cost_Data!$C$8)/1000)*$AC235-$AF235*Generic_Capital_PVRR_Multiplier</f>
        <v>#N/A</v>
      </c>
      <c r="AJ235" s="48" t="e">
        <f t="shared" si="32"/>
        <v>#N/A</v>
      </c>
      <c r="AK235" s="47" t="e">
        <f t="shared" si="33"/>
        <v>#N/A</v>
      </c>
      <c r="AL235" s="48" t="e">
        <f>$AC235*U235*Cost_Data!$B$3</f>
        <v>#N/A</v>
      </c>
      <c r="AM235" s="48" t="e">
        <f>$AC235*U235*Cost_Data!$B$8/1000</f>
        <v>#N/A</v>
      </c>
      <c r="AN235" s="48" t="e">
        <f>$AC235*U235*Cost_Data!$B$7/1000</f>
        <v>#N/A</v>
      </c>
      <c r="AO235" s="48" t="e">
        <f>-Study_Period*((Cost_Data!$B$7+Cost_Data!$B$8)*U235/1000)*$AC235-$AL235*Generic_Capital_PVRR_Multiplier</f>
        <v>#N/A</v>
      </c>
      <c r="AP235" s="48" t="e">
        <f t="shared" si="34"/>
        <v>#N/A</v>
      </c>
      <c r="AQ235" t="e">
        <f t="shared" si="27"/>
        <v>#N/A</v>
      </c>
      <c r="AR235" s="43">
        <v>8.3333333333333304</v>
      </c>
      <c r="AS235">
        <v>150</v>
      </c>
      <c r="AT235">
        <f t="shared" si="35"/>
        <v>150</v>
      </c>
      <c r="AU235">
        <v>0</v>
      </c>
      <c r="AV235" t="s">
        <v>114</v>
      </c>
      <c r="AX235" t="str">
        <f t="shared" si="28"/>
        <v>FALSE</v>
      </c>
      <c r="AY235" t="b">
        <f t="shared" si="29"/>
        <v>1</v>
      </c>
      <c r="AZ235" t="e">
        <f t="shared" si="30"/>
        <v>#N/A</v>
      </c>
    </row>
    <row r="236" spans="1:52" x14ac:dyDescent="0.25">
      <c r="A236" s="1">
        <v>35373597</v>
      </c>
      <c r="B236" s="1" t="s">
        <v>40</v>
      </c>
      <c r="C236" s="1" t="s">
        <v>41</v>
      </c>
      <c r="D236" s="1" t="s">
        <v>32</v>
      </c>
      <c r="E236" s="1" t="s">
        <v>33</v>
      </c>
      <c r="F236" s="1" t="s">
        <v>34</v>
      </c>
      <c r="G236" s="1" t="s">
        <v>74</v>
      </c>
      <c r="H236" s="1" t="s">
        <v>43</v>
      </c>
      <c r="I236" s="1" t="s">
        <v>131</v>
      </c>
      <c r="J236" s="1" t="s">
        <v>76</v>
      </c>
      <c r="K236" s="1">
        <v>38.595066070556641</v>
      </c>
      <c r="L236" s="1">
        <v>-122.60240936279297</v>
      </c>
      <c r="M236" s="1" t="s">
        <v>46</v>
      </c>
      <c r="N236" s="78"/>
      <c r="O236" s="10">
        <v>1005</v>
      </c>
      <c r="P236" s="8">
        <v>6.6852223000000002E-2</v>
      </c>
      <c r="Q236" s="78"/>
      <c r="R236" s="11">
        <v>105</v>
      </c>
      <c r="S236" s="12">
        <v>1.7565776288198245E-2</v>
      </c>
      <c r="T236" s="13" t="s">
        <v>50</v>
      </c>
      <c r="U236" s="14">
        <v>1.2338995887663886</v>
      </c>
      <c r="V236" s="15">
        <v>5.020075757575758</v>
      </c>
      <c r="W236" s="16">
        <v>0</v>
      </c>
      <c r="X236" s="16">
        <v>0</v>
      </c>
      <c r="Y236" s="16">
        <v>0</v>
      </c>
      <c r="Z236" s="16">
        <v>0</v>
      </c>
      <c r="AA236" s="16">
        <v>5.020075757575758</v>
      </c>
      <c r="AB236" s="1"/>
      <c r="AC236" s="43" t="e">
        <f>INDEX(WF_Data!$B$2:$B$11172,MATCH('v3 Mitigation Alternatives'!$Q236,WF_Data!$A$2:$A$11172,0))</f>
        <v>#N/A</v>
      </c>
      <c r="AD236" s="43" t="e">
        <f>INDEX(WF_Data!$C$2:$C$11172,MATCH('v3 Mitigation Alternatives'!$Q236,WF_Data!$A$2:$A$11172,0))*11.41</f>
        <v>#N/A</v>
      </c>
      <c r="AE236" s="47" t="e">
        <f t="shared" si="31"/>
        <v>#N/A</v>
      </c>
      <c r="AF236" s="48" t="e">
        <f>$AC236*Cost_Data!$C$3</f>
        <v>#N/A</v>
      </c>
      <c r="AG236" s="48" t="e">
        <f>$AC236*Cost_Data!$C$8/1000</f>
        <v>#N/A</v>
      </c>
      <c r="AH236" s="48" t="e">
        <f>$AC236*Cost_Data!$C$7/1000</f>
        <v>#N/A</v>
      </c>
      <c r="AI236" s="48" t="e">
        <f>-Study_Period*((Cost_Data!$C$7+Cost_Data!$C$8)/1000)*$AC236-$AF236*Generic_Capital_PVRR_Multiplier</f>
        <v>#N/A</v>
      </c>
      <c r="AJ236" s="48" t="e">
        <f t="shared" si="32"/>
        <v>#N/A</v>
      </c>
      <c r="AK236" s="47" t="e">
        <f t="shared" si="33"/>
        <v>#N/A</v>
      </c>
      <c r="AL236" s="48" t="e">
        <f>$AC236*U236*Cost_Data!$B$3</f>
        <v>#N/A</v>
      </c>
      <c r="AM236" s="48" t="e">
        <f>$AC236*U236*Cost_Data!$B$8/1000</f>
        <v>#N/A</v>
      </c>
      <c r="AN236" s="48" t="e">
        <f>$AC236*U236*Cost_Data!$B$7/1000</f>
        <v>#N/A</v>
      </c>
      <c r="AO236" s="48" t="e">
        <f>-Study_Period*((Cost_Data!$B$7+Cost_Data!$B$8)*U236/1000)*$AC236-$AL236*Generic_Capital_PVRR_Multiplier</f>
        <v>#N/A</v>
      </c>
      <c r="AP236" s="48" t="e">
        <f t="shared" si="34"/>
        <v>#N/A</v>
      </c>
      <c r="AQ236" t="e">
        <f t="shared" si="27"/>
        <v>#N/A</v>
      </c>
      <c r="AR236" s="43">
        <v>6.6666666666666599</v>
      </c>
      <c r="AS236">
        <v>105</v>
      </c>
      <c r="AT236">
        <f t="shared" si="35"/>
        <v>105</v>
      </c>
      <c r="AU236">
        <v>76</v>
      </c>
      <c r="AV236" t="s">
        <v>114</v>
      </c>
      <c r="AX236" t="str">
        <f t="shared" si="28"/>
        <v>FALSE</v>
      </c>
      <c r="AY236" t="b">
        <f t="shared" si="29"/>
        <v>1</v>
      </c>
      <c r="AZ236" t="e">
        <f t="shared" si="30"/>
        <v>#N/A</v>
      </c>
    </row>
    <row r="237" spans="1:52" x14ac:dyDescent="0.25">
      <c r="A237" s="1">
        <v>35367464</v>
      </c>
      <c r="B237" s="1" t="s">
        <v>40</v>
      </c>
      <c r="C237" s="1" t="s">
        <v>41</v>
      </c>
      <c r="D237" s="1" t="s">
        <v>32</v>
      </c>
      <c r="E237" s="1" t="s">
        <v>33</v>
      </c>
      <c r="F237" s="1" t="s">
        <v>34</v>
      </c>
      <c r="G237" s="1" t="s">
        <v>74</v>
      </c>
      <c r="H237" s="1" t="s">
        <v>43</v>
      </c>
      <c r="I237" s="1" t="s">
        <v>131</v>
      </c>
      <c r="J237" s="1" t="s">
        <v>76</v>
      </c>
      <c r="K237" s="1">
        <v>38.589069366455078</v>
      </c>
      <c r="L237" s="1">
        <v>-122.60683441162109</v>
      </c>
      <c r="M237" s="1" t="s">
        <v>46</v>
      </c>
      <c r="N237" s="78"/>
      <c r="O237" s="10">
        <v>1005</v>
      </c>
      <c r="P237" s="8">
        <v>6.6852223000000002E-2</v>
      </c>
      <c r="Q237" s="78"/>
      <c r="R237" s="11">
        <v>105</v>
      </c>
      <c r="S237" s="12">
        <v>1.7565776288198245E-2</v>
      </c>
      <c r="T237" s="13" t="s">
        <v>50</v>
      </c>
      <c r="U237" s="14">
        <v>1.2338995887663886</v>
      </c>
      <c r="V237" s="15">
        <v>9.0299242424242419</v>
      </c>
      <c r="W237" s="16">
        <v>0</v>
      </c>
      <c r="X237" s="16">
        <v>0</v>
      </c>
      <c r="Y237" s="16">
        <v>0</v>
      </c>
      <c r="Z237" s="16">
        <v>0</v>
      </c>
      <c r="AA237" s="16">
        <v>9.0299242424242419</v>
      </c>
      <c r="AB237" s="1"/>
      <c r="AC237" s="43" t="e">
        <f>INDEX(WF_Data!$B$2:$B$11172,MATCH('v3 Mitigation Alternatives'!$Q237,WF_Data!$A$2:$A$11172,0))</f>
        <v>#N/A</v>
      </c>
      <c r="AD237" s="43" t="e">
        <f>INDEX(WF_Data!$C$2:$C$11172,MATCH('v3 Mitigation Alternatives'!$Q237,WF_Data!$A$2:$A$11172,0))*11.41</f>
        <v>#N/A</v>
      </c>
      <c r="AE237" s="47" t="e">
        <f t="shared" si="31"/>
        <v>#N/A</v>
      </c>
      <c r="AF237" s="48" t="e">
        <f>$AC237*Cost_Data!$C$3</f>
        <v>#N/A</v>
      </c>
      <c r="AG237" s="48" t="e">
        <f>$AC237*Cost_Data!$C$8/1000</f>
        <v>#N/A</v>
      </c>
      <c r="AH237" s="48" t="e">
        <f>$AC237*Cost_Data!$C$7/1000</f>
        <v>#N/A</v>
      </c>
      <c r="AI237" s="48" t="e">
        <f>-Study_Period*((Cost_Data!$C$7+Cost_Data!$C$8)/1000)*$AC237-$AF237*Generic_Capital_PVRR_Multiplier</f>
        <v>#N/A</v>
      </c>
      <c r="AJ237" s="48" t="e">
        <f t="shared" si="32"/>
        <v>#N/A</v>
      </c>
      <c r="AK237" s="47" t="e">
        <f t="shared" si="33"/>
        <v>#N/A</v>
      </c>
      <c r="AL237" s="48" t="e">
        <f>$AC237*U237*Cost_Data!$B$3</f>
        <v>#N/A</v>
      </c>
      <c r="AM237" s="48" t="e">
        <f>$AC237*U237*Cost_Data!$B$8/1000</f>
        <v>#N/A</v>
      </c>
      <c r="AN237" s="48" t="e">
        <f>$AC237*U237*Cost_Data!$B$7/1000</f>
        <v>#N/A</v>
      </c>
      <c r="AO237" s="48" t="e">
        <f>-Study_Period*((Cost_Data!$B$7+Cost_Data!$B$8)*U237/1000)*$AC237-$AL237*Generic_Capital_PVRR_Multiplier</f>
        <v>#N/A</v>
      </c>
      <c r="AP237" s="48" t="e">
        <f t="shared" si="34"/>
        <v>#N/A</v>
      </c>
      <c r="AQ237" t="e">
        <f t="shared" si="27"/>
        <v>#N/A</v>
      </c>
      <c r="AR237" s="43">
        <v>6.6666666666666599</v>
      </c>
      <c r="AS237">
        <v>105</v>
      </c>
      <c r="AT237">
        <f t="shared" si="35"/>
        <v>105</v>
      </c>
      <c r="AU237">
        <v>76</v>
      </c>
      <c r="AV237" t="s">
        <v>114</v>
      </c>
      <c r="AX237" t="str">
        <f t="shared" si="28"/>
        <v>FALSE</v>
      </c>
      <c r="AY237" t="b">
        <f t="shared" si="29"/>
        <v>1</v>
      </c>
      <c r="AZ237" t="e">
        <f t="shared" si="30"/>
        <v>#N/A</v>
      </c>
    </row>
    <row r="238" spans="1:52" x14ac:dyDescent="0.25">
      <c r="A238" s="1">
        <v>35404726</v>
      </c>
      <c r="B238" s="1" t="s">
        <v>40</v>
      </c>
      <c r="C238" s="1" t="s">
        <v>41</v>
      </c>
      <c r="D238" s="1" t="s">
        <v>32</v>
      </c>
      <c r="E238" s="1" t="s">
        <v>33</v>
      </c>
      <c r="F238" s="1" t="s">
        <v>34</v>
      </c>
      <c r="G238" s="1" t="s">
        <v>74</v>
      </c>
      <c r="H238" s="1" t="s">
        <v>43</v>
      </c>
      <c r="I238" s="1" t="s">
        <v>132</v>
      </c>
      <c r="J238" s="1" t="s">
        <v>76</v>
      </c>
      <c r="K238" s="1">
        <v>38.557193066400004</v>
      </c>
      <c r="L238" s="1">
        <v>-122.4315333397</v>
      </c>
      <c r="M238" s="1" t="s">
        <v>46</v>
      </c>
      <c r="N238" s="78"/>
      <c r="O238" s="17">
        <v>1254</v>
      </c>
      <c r="P238" s="8">
        <v>4.3132785999999999E-2</v>
      </c>
      <c r="Q238" s="78"/>
      <c r="R238" s="11">
        <v>101</v>
      </c>
      <c r="S238" s="12">
        <v>1.8152772668857477E-2</v>
      </c>
      <c r="T238" s="13" t="s">
        <v>50</v>
      </c>
      <c r="U238" s="14">
        <v>1.0720355566071216</v>
      </c>
      <c r="V238" s="15">
        <v>3.8799999999999994</v>
      </c>
      <c r="W238" s="16">
        <v>0</v>
      </c>
      <c r="X238" s="16">
        <v>0</v>
      </c>
      <c r="Y238" s="16">
        <v>3.8799999999999994</v>
      </c>
      <c r="Z238" s="16">
        <v>0</v>
      </c>
      <c r="AA238" s="16">
        <v>0</v>
      </c>
      <c r="AB238" s="1"/>
      <c r="AC238" s="43" t="e">
        <f>INDEX(WF_Data!$B$2:$B$11172,MATCH('v3 Mitigation Alternatives'!$Q238,WF_Data!$A$2:$A$11172,0))</f>
        <v>#N/A</v>
      </c>
      <c r="AD238" s="43" t="e">
        <f>INDEX(WF_Data!$C$2:$C$11172,MATCH('v3 Mitigation Alternatives'!$Q238,WF_Data!$A$2:$A$11172,0))*11.41</f>
        <v>#N/A</v>
      </c>
      <c r="AE238" s="47" t="e">
        <f t="shared" si="31"/>
        <v>#N/A</v>
      </c>
      <c r="AF238" s="48" t="e">
        <f>$AC238*Cost_Data!$C$3</f>
        <v>#N/A</v>
      </c>
      <c r="AG238" s="48" t="e">
        <f>$AC238*Cost_Data!$C$8/1000</f>
        <v>#N/A</v>
      </c>
      <c r="AH238" s="48" t="e">
        <f>$AC238*Cost_Data!$C$7/1000</f>
        <v>#N/A</v>
      </c>
      <c r="AI238" s="48" t="e">
        <f>-Study_Period*((Cost_Data!$C$7+Cost_Data!$C$8)/1000)*$AC238-$AF238*Generic_Capital_PVRR_Multiplier</f>
        <v>#N/A</v>
      </c>
      <c r="AJ238" s="48" t="e">
        <f t="shared" si="32"/>
        <v>#N/A</v>
      </c>
      <c r="AK238" s="47" t="e">
        <f t="shared" si="33"/>
        <v>#N/A</v>
      </c>
      <c r="AL238" s="48" t="e">
        <f>$AC238*U238*Cost_Data!$B$3</f>
        <v>#N/A</v>
      </c>
      <c r="AM238" s="48" t="e">
        <f>$AC238*U238*Cost_Data!$B$8/1000</f>
        <v>#N/A</v>
      </c>
      <c r="AN238" s="48" t="e">
        <f>$AC238*U238*Cost_Data!$B$7/1000</f>
        <v>#N/A</v>
      </c>
      <c r="AO238" s="48" t="e">
        <f>-Study_Period*((Cost_Data!$B$7+Cost_Data!$B$8)*U238/1000)*$AC238-$AL238*Generic_Capital_PVRR_Multiplier</f>
        <v>#N/A</v>
      </c>
      <c r="AP238" s="48" t="e">
        <f t="shared" si="34"/>
        <v>#N/A</v>
      </c>
      <c r="AQ238" t="e">
        <f t="shared" si="27"/>
        <v>#N/A</v>
      </c>
      <c r="AR238" s="43">
        <v>20</v>
      </c>
      <c r="AS238">
        <v>150</v>
      </c>
      <c r="AT238">
        <f t="shared" si="35"/>
        <v>150</v>
      </c>
      <c r="AU238">
        <v>0</v>
      </c>
      <c r="AV238" t="b">
        <v>1</v>
      </c>
      <c r="AX238" t="str">
        <f t="shared" si="28"/>
        <v>TRUE</v>
      </c>
      <c r="AY238" t="b">
        <f t="shared" si="29"/>
        <v>1</v>
      </c>
      <c r="AZ238" t="e">
        <f t="shared" si="30"/>
        <v>#N/A</v>
      </c>
    </row>
    <row r="239" spans="1:52" x14ac:dyDescent="0.25">
      <c r="A239" s="1">
        <v>35404355</v>
      </c>
      <c r="B239" s="1" t="s">
        <v>40</v>
      </c>
      <c r="C239" s="1" t="s">
        <v>41</v>
      </c>
      <c r="D239" s="1" t="s">
        <v>32</v>
      </c>
      <c r="E239" s="1" t="s">
        <v>33</v>
      </c>
      <c r="F239" s="1" t="s">
        <v>34</v>
      </c>
      <c r="G239" s="1" t="s">
        <v>74</v>
      </c>
      <c r="H239" s="1" t="s">
        <v>43</v>
      </c>
      <c r="I239" s="1" t="s">
        <v>132</v>
      </c>
      <c r="J239" s="1" t="s">
        <v>76</v>
      </c>
      <c r="K239" s="1">
        <v>38.553195953369141</v>
      </c>
      <c r="L239" s="1">
        <v>-122.45635986328125</v>
      </c>
      <c r="M239" s="1" t="s">
        <v>46</v>
      </c>
      <c r="N239" s="78"/>
      <c r="O239" s="17">
        <v>1254</v>
      </c>
      <c r="P239" s="8">
        <v>4.3132785999999999E-2</v>
      </c>
      <c r="Q239" s="78"/>
      <c r="R239" s="11">
        <v>101</v>
      </c>
      <c r="S239" s="12">
        <v>1.8152772668857477E-2</v>
      </c>
      <c r="T239" s="13" t="s">
        <v>50</v>
      </c>
      <c r="U239" s="14">
        <v>1.0720355566071216</v>
      </c>
      <c r="V239" s="15">
        <v>1.113</v>
      </c>
      <c r="W239" s="16">
        <v>0</v>
      </c>
      <c r="X239" s="16">
        <v>0</v>
      </c>
      <c r="Y239" s="16">
        <v>0</v>
      </c>
      <c r="Z239" s="16">
        <v>1.113</v>
      </c>
      <c r="AA239" s="16">
        <v>0</v>
      </c>
      <c r="AB239" s="1"/>
      <c r="AC239" s="43" t="e">
        <f>INDEX(WF_Data!$B$2:$B$11172,MATCH('v3 Mitigation Alternatives'!$Q239,WF_Data!$A$2:$A$11172,0))</f>
        <v>#N/A</v>
      </c>
      <c r="AD239" s="43" t="e">
        <f>INDEX(WF_Data!$C$2:$C$11172,MATCH('v3 Mitigation Alternatives'!$Q239,WF_Data!$A$2:$A$11172,0))*11.41</f>
        <v>#N/A</v>
      </c>
      <c r="AE239" s="47" t="e">
        <f t="shared" si="31"/>
        <v>#N/A</v>
      </c>
      <c r="AF239" s="48" t="e">
        <f>$AC239*Cost_Data!$C$3</f>
        <v>#N/A</v>
      </c>
      <c r="AG239" s="48" t="e">
        <f>$AC239*Cost_Data!$C$8/1000</f>
        <v>#N/A</v>
      </c>
      <c r="AH239" s="48" t="e">
        <f>$AC239*Cost_Data!$C$7/1000</f>
        <v>#N/A</v>
      </c>
      <c r="AI239" s="48" t="e">
        <f>-Study_Period*((Cost_Data!$C$7+Cost_Data!$C$8)/1000)*$AC239-$AF239*Generic_Capital_PVRR_Multiplier</f>
        <v>#N/A</v>
      </c>
      <c r="AJ239" s="48" t="e">
        <f t="shared" si="32"/>
        <v>#N/A</v>
      </c>
      <c r="AK239" s="47" t="e">
        <f t="shared" si="33"/>
        <v>#N/A</v>
      </c>
      <c r="AL239" s="48" t="e">
        <f>$AC239*U239*Cost_Data!$B$3</f>
        <v>#N/A</v>
      </c>
      <c r="AM239" s="48" t="e">
        <f>$AC239*U239*Cost_Data!$B$8/1000</f>
        <v>#N/A</v>
      </c>
      <c r="AN239" s="48" t="e">
        <f>$AC239*U239*Cost_Data!$B$7/1000</f>
        <v>#N/A</v>
      </c>
      <c r="AO239" s="48" t="e">
        <f>-Study_Period*((Cost_Data!$B$7+Cost_Data!$B$8)*U239/1000)*$AC239-$AL239*Generic_Capital_PVRR_Multiplier</f>
        <v>#N/A</v>
      </c>
      <c r="AP239" s="48" t="e">
        <f t="shared" si="34"/>
        <v>#N/A</v>
      </c>
      <c r="AQ239" t="e">
        <f t="shared" si="27"/>
        <v>#N/A</v>
      </c>
      <c r="AR239" s="43">
        <v>20</v>
      </c>
      <c r="AS239">
        <v>150</v>
      </c>
      <c r="AT239">
        <f t="shared" si="35"/>
        <v>150</v>
      </c>
      <c r="AU239">
        <v>0</v>
      </c>
      <c r="AV239" t="b">
        <v>1</v>
      </c>
      <c r="AX239" t="str">
        <f t="shared" si="28"/>
        <v>TRUE</v>
      </c>
      <c r="AY239" t="b">
        <f t="shared" si="29"/>
        <v>1</v>
      </c>
      <c r="AZ239" t="e">
        <f t="shared" si="30"/>
        <v>#N/A</v>
      </c>
    </row>
    <row r="240" spans="1:52" x14ac:dyDescent="0.25">
      <c r="A240" s="1">
        <v>35404354</v>
      </c>
      <c r="B240" s="1" t="s">
        <v>40</v>
      </c>
      <c r="C240" s="1" t="s">
        <v>41</v>
      </c>
      <c r="D240" s="1" t="s">
        <v>32</v>
      </c>
      <c r="E240" s="1" t="s">
        <v>33</v>
      </c>
      <c r="F240" s="1" t="s">
        <v>34</v>
      </c>
      <c r="G240" s="1" t="s">
        <v>74</v>
      </c>
      <c r="H240" s="1" t="s">
        <v>43</v>
      </c>
      <c r="I240" s="1" t="s">
        <v>132</v>
      </c>
      <c r="J240" s="1" t="s">
        <v>76</v>
      </c>
      <c r="K240" s="1">
        <v>38.558185577392578</v>
      </c>
      <c r="L240" s="1">
        <v>-122.45023345947266</v>
      </c>
      <c r="M240" s="1" t="s">
        <v>46</v>
      </c>
      <c r="N240" s="78"/>
      <c r="O240" s="17">
        <v>1254</v>
      </c>
      <c r="P240" s="8">
        <v>4.3132785999999999E-2</v>
      </c>
      <c r="Q240" s="78"/>
      <c r="R240" s="11">
        <v>101</v>
      </c>
      <c r="S240" s="12">
        <v>1.8152772668857477E-2</v>
      </c>
      <c r="T240" s="13" t="s">
        <v>50</v>
      </c>
      <c r="U240" s="14">
        <v>1.0720355566071216</v>
      </c>
      <c r="V240" s="15">
        <v>0.86199999999999999</v>
      </c>
      <c r="W240" s="16">
        <v>0</v>
      </c>
      <c r="X240" s="16">
        <v>0</v>
      </c>
      <c r="Y240" s="16">
        <v>0</v>
      </c>
      <c r="Z240" s="16">
        <v>0.86199999999999999</v>
      </c>
      <c r="AA240" s="16">
        <v>0</v>
      </c>
      <c r="AB240" s="1"/>
      <c r="AC240" s="43" t="e">
        <f>INDEX(WF_Data!$B$2:$B$11172,MATCH('v3 Mitigation Alternatives'!$Q240,WF_Data!$A$2:$A$11172,0))</f>
        <v>#N/A</v>
      </c>
      <c r="AD240" s="43" t="e">
        <f>INDEX(WF_Data!$C$2:$C$11172,MATCH('v3 Mitigation Alternatives'!$Q240,WF_Data!$A$2:$A$11172,0))*11.41</f>
        <v>#N/A</v>
      </c>
      <c r="AE240" s="47" t="e">
        <f t="shared" si="31"/>
        <v>#N/A</v>
      </c>
      <c r="AF240" s="48" t="e">
        <f>$AC240*Cost_Data!$C$3</f>
        <v>#N/A</v>
      </c>
      <c r="AG240" s="48" t="e">
        <f>$AC240*Cost_Data!$C$8/1000</f>
        <v>#N/A</v>
      </c>
      <c r="AH240" s="48" t="e">
        <f>$AC240*Cost_Data!$C$7/1000</f>
        <v>#N/A</v>
      </c>
      <c r="AI240" s="48" t="e">
        <f>-Study_Period*((Cost_Data!$C$7+Cost_Data!$C$8)/1000)*$AC240-$AF240*Generic_Capital_PVRR_Multiplier</f>
        <v>#N/A</v>
      </c>
      <c r="AJ240" s="48" t="e">
        <f t="shared" si="32"/>
        <v>#N/A</v>
      </c>
      <c r="AK240" s="47" t="e">
        <f t="shared" si="33"/>
        <v>#N/A</v>
      </c>
      <c r="AL240" s="48" t="e">
        <f>$AC240*U240*Cost_Data!$B$3</f>
        <v>#N/A</v>
      </c>
      <c r="AM240" s="48" t="e">
        <f>$AC240*U240*Cost_Data!$B$8/1000</f>
        <v>#N/A</v>
      </c>
      <c r="AN240" s="48" t="e">
        <f>$AC240*U240*Cost_Data!$B$7/1000</f>
        <v>#N/A</v>
      </c>
      <c r="AO240" s="48" t="e">
        <f>-Study_Period*((Cost_Data!$B$7+Cost_Data!$B$8)*U240/1000)*$AC240-$AL240*Generic_Capital_PVRR_Multiplier</f>
        <v>#N/A</v>
      </c>
      <c r="AP240" s="48" t="e">
        <f t="shared" si="34"/>
        <v>#N/A</v>
      </c>
      <c r="AQ240" t="e">
        <f t="shared" si="27"/>
        <v>#N/A</v>
      </c>
      <c r="AR240" s="43">
        <v>20</v>
      </c>
      <c r="AS240">
        <v>150</v>
      </c>
      <c r="AT240">
        <f t="shared" si="35"/>
        <v>150</v>
      </c>
      <c r="AU240">
        <v>0</v>
      </c>
      <c r="AV240" t="b">
        <v>1</v>
      </c>
      <c r="AX240" t="str">
        <f t="shared" si="28"/>
        <v>TRUE</v>
      </c>
      <c r="AY240" t="b">
        <f t="shared" si="29"/>
        <v>1</v>
      </c>
      <c r="AZ240" t="e">
        <f t="shared" si="30"/>
        <v>#N/A</v>
      </c>
    </row>
    <row r="241" spans="1:52" x14ac:dyDescent="0.25">
      <c r="A241" s="1">
        <v>35404353</v>
      </c>
      <c r="B241" s="1" t="s">
        <v>40</v>
      </c>
      <c r="C241" s="1" t="s">
        <v>41</v>
      </c>
      <c r="D241" s="1" t="s">
        <v>32</v>
      </c>
      <c r="E241" s="1" t="s">
        <v>33</v>
      </c>
      <c r="F241" s="1" t="s">
        <v>34</v>
      </c>
      <c r="G241" s="1" t="s">
        <v>74</v>
      </c>
      <c r="H241" s="1" t="s">
        <v>43</v>
      </c>
      <c r="I241" s="1" t="s">
        <v>132</v>
      </c>
      <c r="J241" s="1" t="s">
        <v>76</v>
      </c>
      <c r="K241" s="1">
        <v>38.558672587399997</v>
      </c>
      <c r="L241" s="1">
        <v>-122.4577362127</v>
      </c>
      <c r="M241" s="1" t="s">
        <v>46</v>
      </c>
      <c r="N241" s="78"/>
      <c r="O241" s="17">
        <v>1254</v>
      </c>
      <c r="P241" s="8">
        <v>4.3132785999999999E-2</v>
      </c>
      <c r="Q241" s="78"/>
      <c r="R241" s="11">
        <v>101</v>
      </c>
      <c r="S241" s="12">
        <v>1.8152772668857477E-2</v>
      </c>
      <c r="T241" s="13" t="s">
        <v>50</v>
      </c>
      <c r="U241" s="14">
        <v>1.0720355566071216</v>
      </c>
      <c r="V241" s="15">
        <v>2.0960000000000001</v>
      </c>
      <c r="W241" s="16">
        <v>0</v>
      </c>
      <c r="X241" s="16">
        <v>0</v>
      </c>
      <c r="Y241" s="16">
        <v>0</v>
      </c>
      <c r="Z241" s="16">
        <v>2.0960000000000001</v>
      </c>
      <c r="AA241" s="16">
        <v>0</v>
      </c>
      <c r="AB241" s="1"/>
      <c r="AC241" s="43" t="e">
        <f>INDEX(WF_Data!$B$2:$B$11172,MATCH('v3 Mitigation Alternatives'!$Q241,WF_Data!$A$2:$A$11172,0))</f>
        <v>#N/A</v>
      </c>
      <c r="AD241" s="43" t="e">
        <f>INDEX(WF_Data!$C$2:$C$11172,MATCH('v3 Mitigation Alternatives'!$Q241,WF_Data!$A$2:$A$11172,0))*11.41</f>
        <v>#N/A</v>
      </c>
      <c r="AE241" s="47" t="e">
        <f t="shared" si="31"/>
        <v>#N/A</v>
      </c>
      <c r="AF241" s="48" t="e">
        <f>$AC241*Cost_Data!$C$3</f>
        <v>#N/A</v>
      </c>
      <c r="AG241" s="48" t="e">
        <f>$AC241*Cost_Data!$C$8/1000</f>
        <v>#N/A</v>
      </c>
      <c r="AH241" s="48" t="e">
        <f>$AC241*Cost_Data!$C$7/1000</f>
        <v>#N/A</v>
      </c>
      <c r="AI241" s="48" t="e">
        <f>-Study_Period*((Cost_Data!$C$7+Cost_Data!$C$8)/1000)*$AC241-$AF241*Generic_Capital_PVRR_Multiplier</f>
        <v>#N/A</v>
      </c>
      <c r="AJ241" s="48" t="e">
        <f t="shared" si="32"/>
        <v>#N/A</v>
      </c>
      <c r="AK241" s="47" t="e">
        <f t="shared" si="33"/>
        <v>#N/A</v>
      </c>
      <c r="AL241" s="48" t="e">
        <f>$AC241*U241*Cost_Data!$B$3</f>
        <v>#N/A</v>
      </c>
      <c r="AM241" s="48" t="e">
        <f>$AC241*U241*Cost_Data!$B$8/1000</f>
        <v>#N/A</v>
      </c>
      <c r="AN241" s="48" t="e">
        <f>$AC241*U241*Cost_Data!$B$7/1000</f>
        <v>#N/A</v>
      </c>
      <c r="AO241" s="48" t="e">
        <f>-Study_Period*((Cost_Data!$B$7+Cost_Data!$B$8)*U241/1000)*$AC241-$AL241*Generic_Capital_PVRR_Multiplier</f>
        <v>#N/A</v>
      </c>
      <c r="AP241" s="48" t="e">
        <f t="shared" si="34"/>
        <v>#N/A</v>
      </c>
      <c r="AQ241" t="e">
        <f t="shared" si="27"/>
        <v>#N/A</v>
      </c>
      <c r="AR241" s="43">
        <v>20</v>
      </c>
      <c r="AS241">
        <v>150</v>
      </c>
      <c r="AT241">
        <f t="shared" si="35"/>
        <v>150</v>
      </c>
      <c r="AU241">
        <v>0</v>
      </c>
      <c r="AV241" t="b">
        <v>1</v>
      </c>
      <c r="AX241" t="str">
        <f t="shared" si="28"/>
        <v>TRUE</v>
      </c>
      <c r="AY241" t="b">
        <f t="shared" si="29"/>
        <v>1</v>
      </c>
      <c r="AZ241" t="e">
        <f t="shared" si="30"/>
        <v>#N/A</v>
      </c>
    </row>
    <row r="242" spans="1:52" x14ac:dyDescent="0.25">
      <c r="A242" s="1">
        <v>35404352</v>
      </c>
      <c r="B242" s="1" t="s">
        <v>40</v>
      </c>
      <c r="C242" s="1" t="s">
        <v>41</v>
      </c>
      <c r="D242" s="1" t="s">
        <v>32</v>
      </c>
      <c r="E242" s="1" t="s">
        <v>33</v>
      </c>
      <c r="F242" s="1" t="s">
        <v>34</v>
      </c>
      <c r="G242" s="1" t="s">
        <v>74</v>
      </c>
      <c r="H242" s="1" t="s">
        <v>43</v>
      </c>
      <c r="I242" s="1" t="s">
        <v>132</v>
      </c>
      <c r="J242" s="1" t="s">
        <v>76</v>
      </c>
      <c r="K242" s="1">
        <v>38.557846069335938</v>
      </c>
      <c r="L242" s="1">
        <v>-122.45657348632813</v>
      </c>
      <c r="M242" s="1" t="s">
        <v>46</v>
      </c>
      <c r="N242" s="78"/>
      <c r="O242" s="17">
        <v>1254</v>
      </c>
      <c r="P242" s="8">
        <v>4.3132785999999999E-2</v>
      </c>
      <c r="Q242" s="78"/>
      <c r="R242" s="11">
        <v>101</v>
      </c>
      <c r="S242" s="12">
        <v>1.8152772668857477E-2</v>
      </c>
      <c r="T242" s="13" t="s">
        <v>50</v>
      </c>
      <c r="U242" s="14">
        <v>1.0720355566071216</v>
      </c>
      <c r="V242" s="15">
        <v>2.0289999999999999</v>
      </c>
      <c r="W242" s="16">
        <v>0</v>
      </c>
      <c r="X242" s="16">
        <v>0</v>
      </c>
      <c r="Y242" s="16">
        <v>2.0289999999999999</v>
      </c>
      <c r="Z242" s="16">
        <v>0</v>
      </c>
      <c r="AA242" s="16">
        <v>0</v>
      </c>
      <c r="AB242" s="1"/>
      <c r="AC242" s="43" t="e">
        <f>INDEX(WF_Data!$B$2:$B$11172,MATCH('v3 Mitigation Alternatives'!$Q242,WF_Data!$A$2:$A$11172,0))</f>
        <v>#N/A</v>
      </c>
      <c r="AD242" s="43" t="e">
        <f>INDEX(WF_Data!$C$2:$C$11172,MATCH('v3 Mitigation Alternatives'!$Q242,WF_Data!$A$2:$A$11172,0))*11.41</f>
        <v>#N/A</v>
      </c>
      <c r="AE242" s="47" t="e">
        <f t="shared" si="31"/>
        <v>#N/A</v>
      </c>
      <c r="AF242" s="48" t="e">
        <f>$AC242*Cost_Data!$C$3</f>
        <v>#N/A</v>
      </c>
      <c r="AG242" s="48" t="e">
        <f>$AC242*Cost_Data!$C$8/1000</f>
        <v>#N/A</v>
      </c>
      <c r="AH242" s="48" t="e">
        <f>$AC242*Cost_Data!$C$7/1000</f>
        <v>#N/A</v>
      </c>
      <c r="AI242" s="48" t="e">
        <f>-Study_Period*((Cost_Data!$C$7+Cost_Data!$C$8)/1000)*$AC242-$AF242*Generic_Capital_PVRR_Multiplier</f>
        <v>#N/A</v>
      </c>
      <c r="AJ242" s="48" t="e">
        <f t="shared" si="32"/>
        <v>#N/A</v>
      </c>
      <c r="AK242" s="47" t="e">
        <f t="shared" si="33"/>
        <v>#N/A</v>
      </c>
      <c r="AL242" s="48" t="e">
        <f>$AC242*U242*Cost_Data!$B$3</f>
        <v>#N/A</v>
      </c>
      <c r="AM242" s="48" t="e">
        <f>$AC242*U242*Cost_Data!$B$8/1000</f>
        <v>#N/A</v>
      </c>
      <c r="AN242" s="48" t="e">
        <f>$AC242*U242*Cost_Data!$B$7/1000</f>
        <v>#N/A</v>
      </c>
      <c r="AO242" s="48" t="e">
        <f>-Study_Period*((Cost_Data!$B$7+Cost_Data!$B$8)*U242/1000)*$AC242-$AL242*Generic_Capital_PVRR_Multiplier</f>
        <v>#N/A</v>
      </c>
      <c r="AP242" s="48" t="e">
        <f t="shared" si="34"/>
        <v>#N/A</v>
      </c>
      <c r="AQ242" t="e">
        <f t="shared" si="27"/>
        <v>#N/A</v>
      </c>
      <c r="AR242" s="43">
        <v>20</v>
      </c>
      <c r="AS242">
        <v>150</v>
      </c>
      <c r="AT242">
        <f t="shared" si="35"/>
        <v>150</v>
      </c>
      <c r="AU242">
        <v>0</v>
      </c>
      <c r="AV242" t="b">
        <v>1</v>
      </c>
      <c r="AX242" t="str">
        <f t="shared" si="28"/>
        <v>TRUE</v>
      </c>
      <c r="AY242" t="b">
        <f t="shared" si="29"/>
        <v>1</v>
      </c>
      <c r="AZ242" t="e">
        <f t="shared" si="30"/>
        <v>#N/A</v>
      </c>
    </row>
    <row r="243" spans="1:52" x14ac:dyDescent="0.25">
      <c r="A243" s="1">
        <v>35404351</v>
      </c>
      <c r="B243" s="1" t="s">
        <v>40</v>
      </c>
      <c r="C243" s="1" t="s">
        <v>41</v>
      </c>
      <c r="D243" s="1" t="s">
        <v>32</v>
      </c>
      <c r="E243" s="1" t="s">
        <v>33</v>
      </c>
      <c r="F243" s="1" t="s">
        <v>34</v>
      </c>
      <c r="G243" s="1" t="s">
        <v>74</v>
      </c>
      <c r="H243" s="1" t="s">
        <v>43</v>
      </c>
      <c r="I243" s="1" t="s">
        <v>132</v>
      </c>
      <c r="J243" s="1" t="s">
        <v>76</v>
      </c>
      <c r="K243" s="1">
        <v>38.557493682</v>
      </c>
      <c r="L243" s="1">
        <v>-122.4519990326</v>
      </c>
      <c r="M243" s="1" t="s">
        <v>46</v>
      </c>
      <c r="N243" s="78"/>
      <c r="O243" s="17">
        <v>1254</v>
      </c>
      <c r="P243" s="8">
        <v>4.3132785999999999E-2</v>
      </c>
      <c r="Q243" s="78"/>
      <c r="R243" s="11">
        <v>101</v>
      </c>
      <c r="S243" s="12">
        <v>1.8152772668857477E-2</v>
      </c>
      <c r="T243" s="13" t="s">
        <v>50</v>
      </c>
      <c r="U243" s="14">
        <v>1.0720355566071216</v>
      </c>
      <c r="V243" s="15">
        <v>1.6319999999999999</v>
      </c>
      <c r="W243" s="16">
        <v>0</v>
      </c>
      <c r="X243" s="16">
        <v>0</v>
      </c>
      <c r="Y243" s="16">
        <v>1.6319999999999999</v>
      </c>
      <c r="Z243" s="16">
        <v>0</v>
      </c>
      <c r="AA243" s="16">
        <v>0</v>
      </c>
      <c r="AB243" s="1"/>
      <c r="AC243" s="43" t="e">
        <f>INDEX(WF_Data!$B$2:$B$11172,MATCH('v3 Mitigation Alternatives'!$Q243,WF_Data!$A$2:$A$11172,0))</f>
        <v>#N/A</v>
      </c>
      <c r="AD243" s="43" t="e">
        <f>INDEX(WF_Data!$C$2:$C$11172,MATCH('v3 Mitigation Alternatives'!$Q243,WF_Data!$A$2:$A$11172,0))*11.41</f>
        <v>#N/A</v>
      </c>
      <c r="AE243" s="47" t="e">
        <f t="shared" si="31"/>
        <v>#N/A</v>
      </c>
      <c r="AF243" s="48" t="e">
        <f>$AC243*Cost_Data!$C$3</f>
        <v>#N/A</v>
      </c>
      <c r="AG243" s="48" t="e">
        <f>$AC243*Cost_Data!$C$8/1000</f>
        <v>#N/A</v>
      </c>
      <c r="AH243" s="48" t="e">
        <f>$AC243*Cost_Data!$C$7/1000</f>
        <v>#N/A</v>
      </c>
      <c r="AI243" s="48" t="e">
        <f>-Study_Period*((Cost_Data!$C$7+Cost_Data!$C$8)/1000)*$AC243-$AF243*Generic_Capital_PVRR_Multiplier</f>
        <v>#N/A</v>
      </c>
      <c r="AJ243" s="48" t="e">
        <f t="shared" si="32"/>
        <v>#N/A</v>
      </c>
      <c r="AK243" s="47" t="e">
        <f t="shared" si="33"/>
        <v>#N/A</v>
      </c>
      <c r="AL243" s="48" t="e">
        <f>$AC243*U243*Cost_Data!$B$3</f>
        <v>#N/A</v>
      </c>
      <c r="AM243" s="48" t="e">
        <f>$AC243*U243*Cost_Data!$B$8/1000</f>
        <v>#N/A</v>
      </c>
      <c r="AN243" s="48" t="e">
        <f>$AC243*U243*Cost_Data!$B$7/1000</f>
        <v>#N/A</v>
      </c>
      <c r="AO243" s="48" t="e">
        <f>-Study_Period*((Cost_Data!$B$7+Cost_Data!$B$8)*U243/1000)*$AC243-$AL243*Generic_Capital_PVRR_Multiplier</f>
        <v>#N/A</v>
      </c>
      <c r="AP243" s="48" t="e">
        <f t="shared" si="34"/>
        <v>#N/A</v>
      </c>
      <c r="AQ243" t="e">
        <f t="shared" si="27"/>
        <v>#N/A</v>
      </c>
      <c r="AR243" s="43">
        <v>20</v>
      </c>
      <c r="AS243">
        <v>150</v>
      </c>
      <c r="AT243">
        <f t="shared" si="35"/>
        <v>150</v>
      </c>
      <c r="AU243">
        <v>0</v>
      </c>
      <c r="AV243" t="b">
        <v>1</v>
      </c>
      <c r="AX243" t="str">
        <f t="shared" si="28"/>
        <v>TRUE</v>
      </c>
      <c r="AY243" t="b">
        <f t="shared" si="29"/>
        <v>1</v>
      </c>
      <c r="AZ243" t="e">
        <f t="shared" si="30"/>
        <v>#N/A</v>
      </c>
    </row>
    <row r="244" spans="1:52" x14ac:dyDescent="0.25">
      <c r="A244" s="1">
        <v>35373704</v>
      </c>
      <c r="B244" s="1" t="s">
        <v>40</v>
      </c>
      <c r="C244" s="1" t="s">
        <v>41</v>
      </c>
      <c r="D244" s="1" t="s">
        <v>32</v>
      </c>
      <c r="E244" s="1" t="s">
        <v>33</v>
      </c>
      <c r="F244" s="1" t="s">
        <v>34</v>
      </c>
      <c r="G244" s="1" t="s">
        <v>74</v>
      </c>
      <c r="H244" s="1" t="s">
        <v>43</v>
      </c>
      <c r="I244" s="1" t="s">
        <v>132</v>
      </c>
      <c r="J244" s="1" t="s">
        <v>76</v>
      </c>
      <c r="K244" s="1">
        <v>38.5652658415</v>
      </c>
      <c r="L244" s="1">
        <v>-122.4414887602</v>
      </c>
      <c r="M244" s="1" t="s">
        <v>46</v>
      </c>
      <c r="N244" s="78"/>
      <c r="O244" s="17">
        <v>1254</v>
      </c>
      <c r="P244" s="8">
        <v>4.3132785999999999E-2</v>
      </c>
      <c r="Q244" s="78"/>
      <c r="R244" s="11">
        <v>101</v>
      </c>
      <c r="S244" s="12">
        <v>1.8152772668857477E-2</v>
      </c>
      <c r="T244" s="13" t="s">
        <v>50</v>
      </c>
      <c r="U244" s="14">
        <v>1.0720355566071216</v>
      </c>
      <c r="V244" s="15">
        <v>3.6480000000000006</v>
      </c>
      <c r="W244" s="16">
        <v>0</v>
      </c>
      <c r="X244" s="16">
        <v>0</v>
      </c>
      <c r="Y244" s="16">
        <v>3.6480000000000006</v>
      </c>
      <c r="Z244" s="16">
        <v>0</v>
      </c>
      <c r="AA244" s="16">
        <v>0</v>
      </c>
      <c r="AB244" s="1"/>
      <c r="AC244" s="43" t="e">
        <f>INDEX(WF_Data!$B$2:$B$11172,MATCH('v3 Mitigation Alternatives'!$Q244,WF_Data!$A$2:$A$11172,0))</f>
        <v>#N/A</v>
      </c>
      <c r="AD244" s="43" t="e">
        <f>INDEX(WF_Data!$C$2:$C$11172,MATCH('v3 Mitigation Alternatives'!$Q244,WF_Data!$A$2:$A$11172,0))*11.41</f>
        <v>#N/A</v>
      </c>
      <c r="AE244" s="47" t="e">
        <f t="shared" si="31"/>
        <v>#N/A</v>
      </c>
      <c r="AF244" s="48" t="e">
        <f>$AC244*Cost_Data!$C$3</f>
        <v>#N/A</v>
      </c>
      <c r="AG244" s="48" t="e">
        <f>$AC244*Cost_Data!$C$8/1000</f>
        <v>#N/A</v>
      </c>
      <c r="AH244" s="48" t="e">
        <f>$AC244*Cost_Data!$C$7/1000</f>
        <v>#N/A</v>
      </c>
      <c r="AI244" s="48" t="e">
        <f>-Study_Period*((Cost_Data!$C$7+Cost_Data!$C$8)/1000)*$AC244-$AF244*Generic_Capital_PVRR_Multiplier</f>
        <v>#N/A</v>
      </c>
      <c r="AJ244" s="48" t="e">
        <f t="shared" si="32"/>
        <v>#N/A</v>
      </c>
      <c r="AK244" s="47" t="e">
        <f t="shared" si="33"/>
        <v>#N/A</v>
      </c>
      <c r="AL244" s="48" t="e">
        <f>$AC244*U244*Cost_Data!$B$3</f>
        <v>#N/A</v>
      </c>
      <c r="AM244" s="48" t="e">
        <f>$AC244*U244*Cost_Data!$B$8/1000</f>
        <v>#N/A</v>
      </c>
      <c r="AN244" s="48" t="e">
        <f>$AC244*U244*Cost_Data!$B$7/1000</f>
        <v>#N/A</v>
      </c>
      <c r="AO244" s="48" t="e">
        <f>-Study_Period*((Cost_Data!$B$7+Cost_Data!$B$8)*U244/1000)*$AC244-$AL244*Generic_Capital_PVRR_Multiplier</f>
        <v>#N/A</v>
      </c>
      <c r="AP244" s="48" t="e">
        <f t="shared" si="34"/>
        <v>#N/A</v>
      </c>
      <c r="AQ244" t="e">
        <f t="shared" si="27"/>
        <v>#N/A</v>
      </c>
      <c r="AR244" s="43">
        <v>20</v>
      </c>
      <c r="AS244">
        <v>150</v>
      </c>
      <c r="AT244">
        <f t="shared" si="35"/>
        <v>150</v>
      </c>
      <c r="AU244">
        <v>0</v>
      </c>
      <c r="AV244" t="b">
        <v>1</v>
      </c>
      <c r="AX244" t="str">
        <f t="shared" si="28"/>
        <v>TRUE</v>
      </c>
      <c r="AY244" t="b">
        <f t="shared" si="29"/>
        <v>1</v>
      </c>
      <c r="AZ244" t="e">
        <f t="shared" si="30"/>
        <v>#N/A</v>
      </c>
    </row>
    <row r="245" spans="1:52" x14ac:dyDescent="0.25">
      <c r="A245" s="1">
        <v>35367516</v>
      </c>
      <c r="B245" s="1" t="s">
        <v>40</v>
      </c>
      <c r="C245" s="1" t="s">
        <v>41</v>
      </c>
      <c r="D245" s="1" t="s">
        <v>32</v>
      </c>
      <c r="E245" s="1" t="s">
        <v>33</v>
      </c>
      <c r="F245" s="1" t="s">
        <v>34</v>
      </c>
      <c r="G245" s="1" t="s">
        <v>74</v>
      </c>
      <c r="H245" s="1" t="s">
        <v>43</v>
      </c>
      <c r="I245" s="1" t="s">
        <v>132</v>
      </c>
      <c r="J245" s="1" t="s">
        <v>76</v>
      </c>
      <c r="K245" s="1">
        <v>38.561325073242188</v>
      </c>
      <c r="L245" s="1">
        <v>-122.46123504638672</v>
      </c>
      <c r="M245" s="1" t="s">
        <v>46</v>
      </c>
      <c r="N245" s="78"/>
      <c r="O245" s="17">
        <v>1254</v>
      </c>
      <c r="P245" s="8">
        <v>4.3132785999999999E-2</v>
      </c>
      <c r="Q245" s="78"/>
      <c r="R245" s="11">
        <v>101</v>
      </c>
      <c r="S245" s="12">
        <v>1.8152772668857477E-2</v>
      </c>
      <c r="T245" s="13" t="s">
        <v>50</v>
      </c>
      <c r="U245" s="14">
        <v>1.0720355566071216</v>
      </c>
      <c r="V245" s="15">
        <v>1.3580000000000001</v>
      </c>
      <c r="W245" s="16">
        <v>0</v>
      </c>
      <c r="X245" s="16">
        <v>0</v>
      </c>
      <c r="Y245" s="16">
        <v>0</v>
      </c>
      <c r="Z245" s="16">
        <v>1.3580000000000001</v>
      </c>
      <c r="AA245" s="16">
        <v>0</v>
      </c>
      <c r="AB245" s="1"/>
      <c r="AC245" s="43" t="e">
        <f>INDEX(WF_Data!$B$2:$B$11172,MATCH('v3 Mitigation Alternatives'!$Q245,WF_Data!$A$2:$A$11172,0))</f>
        <v>#N/A</v>
      </c>
      <c r="AD245" s="43" t="e">
        <f>INDEX(WF_Data!$C$2:$C$11172,MATCH('v3 Mitigation Alternatives'!$Q245,WF_Data!$A$2:$A$11172,0))*11.41</f>
        <v>#N/A</v>
      </c>
      <c r="AE245" s="47" t="e">
        <f t="shared" si="31"/>
        <v>#N/A</v>
      </c>
      <c r="AF245" s="48" t="e">
        <f>$AC245*Cost_Data!$C$3</f>
        <v>#N/A</v>
      </c>
      <c r="AG245" s="48" t="e">
        <f>$AC245*Cost_Data!$C$8/1000</f>
        <v>#N/A</v>
      </c>
      <c r="AH245" s="48" t="e">
        <f>$AC245*Cost_Data!$C$7/1000</f>
        <v>#N/A</v>
      </c>
      <c r="AI245" s="48" t="e">
        <f>-Study_Period*((Cost_Data!$C$7+Cost_Data!$C$8)/1000)*$AC245-$AF245*Generic_Capital_PVRR_Multiplier</f>
        <v>#N/A</v>
      </c>
      <c r="AJ245" s="48" t="e">
        <f t="shared" si="32"/>
        <v>#N/A</v>
      </c>
      <c r="AK245" s="47" t="e">
        <f t="shared" si="33"/>
        <v>#N/A</v>
      </c>
      <c r="AL245" s="48" t="e">
        <f>$AC245*U245*Cost_Data!$B$3</f>
        <v>#N/A</v>
      </c>
      <c r="AM245" s="48" t="e">
        <f>$AC245*U245*Cost_Data!$B$8/1000</f>
        <v>#N/A</v>
      </c>
      <c r="AN245" s="48" t="e">
        <f>$AC245*U245*Cost_Data!$B$7/1000</f>
        <v>#N/A</v>
      </c>
      <c r="AO245" s="48" t="e">
        <f>-Study_Period*((Cost_Data!$B$7+Cost_Data!$B$8)*U245/1000)*$AC245-$AL245*Generic_Capital_PVRR_Multiplier</f>
        <v>#N/A</v>
      </c>
      <c r="AP245" s="48" t="e">
        <f t="shared" si="34"/>
        <v>#N/A</v>
      </c>
      <c r="AQ245" t="e">
        <f t="shared" si="27"/>
        <v>#N/A</v>
      </c>
      <c r="AR245" s="43">
        <v>20</v>
      </c>
      <c r="AS245">
        <v>150</v>
      </c>
      <c r="AT245">
        <f t="shared" si="35"/>
        <v>150</v>
      </c>
      <c r="AU245">
        <v>0</v>
      </c>
      <c r="AV245" t="b">
        <v>1</v>
      </c>
      <c r="AX245" t="str">
        <f t="shared" si="28"/>
        <v>TRUE</v>
      </c>
      <c r="AY245" t="b">
        <f t="shared" si="29"/>
        <v>1</v>
      </c>
      <c r="AZ245" t="e">
        <f t="shared" si="30"/>
        <v>#N/A</v>
      </c>
    </row>
    <row r="246" spans="1:52" x14ac:dyDescent="0.25">
      <c r="A246" s="1">
        <v>35362666</v>
      </c>
      <c r="B246" s="1" t="s">
        <v>40</v>
      </c>
      <c r="C246" s="1" t="s">
        <v>41</v>
      </c>
      <c r="D246" s="1" t="s">
        <v>32</v>
      </c>
      <c r="E246" s="1" t="s">
        <v>33</v>
      </c>
      <c r="F246" s="1" t="s">
        <v>34</v>
      </c>
      <c r="G246" s="1" t="s">
        <v>128</v>
      </c>
      <c r="H246" s="1" t="s">
        <v>104</v>
      </c>
      <c r="I246" s="1" t="s">
        <v>129</v>
      </c>
      <c r="J246" s="1" t="s">
        <v>130</v>
      </c>
      <c r="K246" s="1">
        <v>37.933147430419922</v>
      </c>
      <c r="L246" s="1">
        <v>-121.94195556640625</v>
      </c>
      <c r="M246" s="1" t="s">
        <v>46</v>
      </c>
      <c r="N246" s="78"/>
      <c r="O246" s="10">
        <v>2561</v>
      </c>
      <c r="P246" s="8">
        <v>1.4893930000000001E-3</v>
      </c>
      <c r="Q246" s="78"/>
      <c r="R246" s="11">
        <v>100</v>
      </c>
      <c r="S246" s="12">
        <v>1.8210850341755739E-2</v>
      </c>
      <c r="T246" s="13" t="s">
        <v>64</v>
      </c>
      <c r="U246" s="14">
        <v>1.0129357684740836</v>
      </c>
      <c r="V246" s="15">
        <v>0.67992424242424243</v>
      </c>
      <c r="W246" s="16">
        <v>0</v>
      </c>
      <c r="X246" s="16">
        <v>0</v>
      </c>
      <c r="Y246" s="16">
        <v>0</v>
      </c>
      <c r="Z246" s="16">
        <v>0</v>
      </c>
      <c r="AA246" s="16">
        <v>0.67992424242424243</v>
      </c>
      <c r="AB246" s="1"/>
      <c r="AC246" s="43" t="e">
        <f>INDEX(WF_Data!$B$2:$B$11172,MATCH('v3 Mitigation Alternatives'!$Q246,WF_Data!$A$2:$A$11172,0))</f>
        <v>#N/A</v>
      </c>
      <c r="AD246" s="43" t="e">
        <f>INDEX(WF_Data!$C$2:$C$11172,MATCH('v3 Mitigation Alternatives'!$Q246,WF_Data!$A$2:$A$11172,0))*11.41</f>
        <v>#N/A</v>
      </c>
      <c r="AE246" s="47" t="e">
        <f t="shared" si="31"/>
        <v>#N/A</v>
      </c>
      <c r="AF246" s="48" t="e">
        <f>$AC246*Cost_Data!$C$3</f>
        <v>#N/A</v>
      </c>
      <c r="AG246" s="48" t="e">
        <f>$AC246*Cost_Data!$C$8/1000</f>
        <v>#N/A</v>
      </c>
      <c r="AH246" s="48" t="e">
        <f>$AC246*Cost_Data!$C$7/1000</f>
        <v>#N/A</v>
      </c>
      <c r="AI246" s="48" t="e">
        <f>-Study_Period*((Cost_Data!$C$7+Cost_Data!$C$8)/1000)*$AC246-$AF246*Generic_Capital_PVRR_Multiplier</f>
        <v>#N/A</v>
      </c>
      <c r="AJ246" s="48" t="e">
        <f t="shared" si="32"/>
        <v>#N/A</v>
      </c>
      <c r="AK246" s="47" t="e">
        <f t="shared" si="33"/>
        <v>#N/A</v>
      </c>
      <c r="AL246" s="48" t="e">
        <f>$AC246*U246*Cost_Data!$B$3</f>
        <v>#N/A</v>
      </c>
      <c r="AM246" s="48" t="e">
        <f>$AC246*U246*Cost_Data!$B$8/1000</f>
        <v>#N/A</v>
      </c>
      <c r="AN246" s="48" t="e">
        <f>$AC246*U246*Cost_Data!$B$7/1000</f>
        <v>#N/A</v>
      </c>
      <c r="AO246" s="48" t="e">
        <f>-Study_Period*((Cost_Data!$B$7+Cost_Data!$B$8)*U246/1000)*$AC246-$AL246*Generic_Capital_PVRR_Multiplier</f>
        <v>#N/A</v>
      </c>
      <c r="AP246" s="48" t="e">
        <f t="shared" si="34"/>
        <v>#N/A</v>
      </c>
      <c r="AQ246" t="e">
        <f t="shared" si="27"/>
        <v>#N/A</v>
      </c>
      <c r="AR246" s="43">
        <v>1.6666666666666599</v>
      </c>
      <c r="AS246">
        <v>120</v>
      </c>
      <c r="AT246">
        <f t="shared" si="35"/>
        <v>120</v>
      </c>
      <c r="AU246">
        <v>237</v>
      </c>
      <c r="AV246" t="s">
        <v>114</v>
      </c>
      <c r="AX246" t="str">
        <f t="shared" si="28"/>
        <v>FALSE</v>
      </c>
      <c r="AY246" t="b">
        <f t="shared" si="29"/>
        <v>1</v>
      </c>
      <c r="AZ246" t="e">
        <f t="shared" si="30"/>
        <v>#N/A</v>
      </c>
    </row>
    <row r="247" spans="1:52" x14ac:dyDescent="0.25">
      <c r="A247" s="1">
        <v>35409203</v>
      </c>
      <c r="B247" s="1" t="s">
        <v>40</v>
      </c>
      <c r="C247" s="1" t="s">
        <v>41</v>
      </c>
      <c r="D247" s="1" t="s">
        <v>32</v>
      </c>
      <c r="E247" s="1" t="s">
        <v>33</v>
      </c>
      <c r="F247" s="1" t="s">
        <v>34</v>
      </c>
      <c r="G247" s="1" t="s">
        <v>69</v>
      </c>
      <c r="H247" s="1" t="s">
        <v>43</v>
      </c>
      <c r="I247" s="1" t="s">
        <v>122</v>
      </c>
      <c r="J247" s="1" t="s">
        <v>71</v>
      </c>
      <c r="K247" s="1">
        <v>38.725263144199999</v>
      </c>
      <c r="L247" s="1">
        <v>-122.6190656812</v>
      </c>
      <c r="M247" s="1" t="s">
        <v>46</v>
      </c>
      <c r="N247" s="78"/>
      <c r="O247" s="10">
        <v>314</v>
      </c>
      <c r="P247" s="8">
        <v>0.20636323100000001</v>
      </c>
      <c r="Q247" s="78"/>
      <c r="R247" s="11">
        <v>99</v>
      </c>
      <c r="S247" s="12">
        <v>1.8456107852978278E-2</v>
      </c>
      <c r="T247" s="13" t="s">
        <v>64</v>
      </c>
      <c r="U247" s="14">
        <v>1.0196932788379658</v>
      </c>
      <c r="V247" s="15">
        <v>1.4</v>
      </c>
      <c r="W247" s="16">
        <v>0</v>
      </c>
      <c r="X247" s="16">
        <v>0</v>
      </c>
      <c r="Y247" s="16">
        <v>0</v>
      </c>
      <c r="Z247" s="16">
        <v>0</v>
      </c>
      <c r="AA247" s="16">
        <v>1.4</v>
      </c>
      <c r="AB247" s="1"/>
      <c r="AC247" s="43" t="e">
        <f>INDEX(WF_Data!$B$2:$B$11172,MATCH('v3 Mitigation Alternatives'!$Q247,WF_Data!$A$2:$A$11172,0))</f>
        <v>#N/A</v>
      </c>
      <c r="AD247" s="43" t="e">
        <f>INDEX(WF_Data!$C$2:$C$11172,MATCH('v3 Mitigation Alternatives'!$Q247,WF_Data!$A$2:$A$11172,0))*11.41</f>
        <v>#N/A</v>
      </c>
      <c r="AE247" s="47" t="e">
        <f t="shared" si="31"/>
        <v>#N/A</v>
      </c>
      <c r="AF247" s="48" t="e">
        <f>$AC247*Cost_Data!$C$3</f>
        <v>#N/A</v>
      </c>
      <c r="AG247" s="48" t="e">
        <f>$AC247*Cost_Data!$C$8/1000</f>
        <v>#N/A</v>
      </c>
      <c r="AH247" s="48" t="e">
        <f>$AC247*Cost_Data!$C$7/1000</f>
        <v>#N/A</v>
      </c>
      <c r="AI247" s="48" t="e">
        <f>-Study_Period*((Cost_Data!$C$7+Cost_Data!$C$8)/1000)*$AC247-$AF247*Generic_Capital_PVRR_Multiplier</f>
        <v>#N/A</v>
      </c>
      <c r="AJ247" s="48" t="e">
        <f t="shared" si="32"/>
        <v>#N/A</v>
      </c>
      <c r="AK247" s="47" t="e">
        <f t="shared" si="33"/>
        <v>#N/A</v>
      </c>
      <c r="AL247" s="48" t="e">
        <f>$AC247*U247*Cost_Data!$B$3</f>
        <v>#N/A</v>
      </c>
      <c r="AM247" s="48" t="e">
        <f>$AC247*U247*Cost_Data!$B$8/1000</f>
        <v>#N/A</v>
      </c>
      <c r="AN247" s="48" t="e">
        <f>$AC247*U247*Cost_Data!$B$7/1000</f>
        <v>#N/A</v>
      </c>
      <c r="AO247" s="48" t="e">
        <f>-Study_Period*((Cost_Data!$B$7+Cost_Data!$B$8)*U247/1000)*$AC247-$AL247*Generic_Capital_PVRR_Multiplier</f>
        <v>#N/A</v>
      </c>
      <c r="AP247" s="48" t="e">
        <f t="shared" si="34"/>
        <v>#N/A</v>
      </c>
      <c r="AQ247" t="e">
        <f t="shared" si="27"/>
        <v>#N/A</v>
      </c>
      <c r="AR247" s="43">
        <v>6.6666666666666599</v>
      </c>
      <c r="AS247">
        <v>150</v>
      </c>
      <c r="AT247">
        <f t="shared" si="35"/>
        <v>150</v>
      </c>
      <c r="AU247">
        <v>0</v>
      </c>
      <c r="AV247" t="s">
        <v>114</v>
      </c>
      <c r="AX247" t="str">
        <f t="shared" si="28"/>
        <v>FALSE</v>
      </c>
      <c r="AY247" t="b">
        <f t="shared" si="29"/>
        <v>1</v>
      </c>
      <c r="AZ247" t="e">
        <f t="shared" si="30"/>
        <v>#N/A</v>
      </c>
    </row>
    <row r="248" spans="1:52" x14ac:dyDescent="0.25">
      <c r="A248" s="1">
        <v>35418379</v>
      </c>
      <c r="B248" s="1" t="s">
        <v>40</v>
      </c>
      <c r="C248" s="1" t="s">
        <v>41</v>
      </c>
      <c r="D248" s="1" t="s">
        <v>32</v>
      </c>
      <c r="E248" s="1" t="s">
        <v>33</v>
      </c>
      <c r="F248" s="1" t="s">
        <v>34</v>
      </c>
      <c r="G248" s="1" t="s">
        <v>80</v>
      </c>
      <c r="H248" s="1" t="s">
        <v>55</v>
      </c>
      <c r="I248" s="1" t="s">
        <v>81</v>
      </c>
      <c r="J248" s="1" t="s">
        <v>82</v>
      </c>
      <c r="K248" s="1">
        <v>38.246470607587199</v>
      </c>
      <c r="L248" s="1">
        <v>-120.36424230109699</v>
      </c>
      <c r="M248" s="1" t="s">
        <v>46</v>
      </c>
      <c r="N248" s="78"/>
      <c r="O248" s="8">
        <v>2810</v>
      </c>
      <c r="P248" s="8">
        <v>2.63179E-4</v>
      </c>
      <c r="Q248" s="78"/>
      <c r="R248" s="11">
        <v>98</v>
      </c>
      <c r="S248" s="12">
        <v>1.8479845212016888E-2</v>
      </c>
      <c r="T248" s="13" t="s">
        <v>50</v>
      </c>
      <c r="U248" s="14">
        <v>1.0041104981345657</v>
      </c>
      <c r="V248" s="16">
        <v>8.4875000000000007</v>
      </c>
      <c r="W248" s="16">
        <v>0</v>
      </c>
      <c r="X248" s="16">
        <v>0</v>
      </c>
      <c r="Y248" s="16">
        <v>0</v>
      </c>
      <c r="Z248" s="16">
        <v>8.4875000000000007</v>
      </c>
      <c r="AA248" s="16">
        <v>0</v>
      </c>
      <c r="AB248" s="1"/>
      <c r="AC248" s="43" t="e">
        <f>INDEX(WF_Data!$B$2:$B$11172,MATCH('v3 Mitigation Alternatives'!$Q248,WF_Data!$A$2:$A$11172,0))</f>
        <v>#N/A</v>
      </c>
      <c r="AD248" s="43" t="e">
        <f>INDEX(WF_Data!$C$2:$C$11172,MATCH('v3 Mitigation Alternatives'!$Q248,WF_Data!$A$2:$A$11172,0))*11.41</f>
        <v>#N/A</v>
      </c>
      <c r="AE248" s="47" t="e">
        <f t="shared" si="31"/>
        <v>#N/A</v>
      </c>
      <c r="AF248" s="48" t="e">
        <f>$AC248*Cost_Data!$C$3</f>
        <v>#N/A</v>
      </c>
      <c r="AG248" s="48" t="e">
        <f>$AC248*Cost_Data!$C$8/1000</f>
        <v>#N/A</v>
      </c>
      <c r="AH248" s="48" t="e">
        <f>$AC248*Cost_Data!$C$7/1000</f>
        <v>#N/A</v>
      </c>
      <c r="AI248" s="48" t="e">
        <f>-Study_Period*((Cost_Data!$C$7+Cost_Data!$C$8)/1000)*$AC248-$AF248*Generic_Capital_PVRR_Multiplier</f>
        <v>#N/A</v>
      </c>
      <c r="AJ248" s="48" t="e">
        <f t="shared" si="32"/>
        <v>#N/A</v>
      </c>
      <c r="AK248" s="47" t="e">
        <f t="shared" si="33"/>
        <v>#N/A</v>
      </c>
      <c r="AL248" s="48" t="e">
        <f>$AC248*U248*Cost_Data!$B$3</f>
        <v>#N/A</v>
      </c>
      <c r="AM248" s="48" t="e">
        <f>$AC248*U248*Cost_Data!$B$8/1000</f>
        <v>#N/A</v>
      </c>
      <c r="AN248" s="48" t="e">
        <f>$AC248*U248*Cost_Data!$B$7/1000</f>
        <v>#N/A</v>
      </c>
      <c r="AO248" s="48" t="e">
        <f>-Study_Period*((Cost_Data!$B$7+Cost_Data!$B$8)*U248/1000)*$AC248-$AL248*Generic_Capital_PVRR_Multiplier</f>
        <v>#N/A</v>
      </c>
      <c r="AP248" s="48" t="e">
        <f t="shared" si="34"/>
        <v>#N/A</v>
      </c>
      <c r="AQ248" t="e">
        <f t="shared" si="27"/>
        <v>#N/A</v>
      </c>
      <c r="AR248" s="43">
        <v>6.6666666666666599</v>
      </c>
      <c r="AS248">
        <v>150</v>
      </c>
      <c r="AT248">
        <f t="shared" si="35"/>
        <v>150</v>
      </c>
      <c r="AU248">
        <v>25</v>
      </c>
      <c r="AV248" t="s">
        <v>114</v>
      </c>
      <c r="AX248" t="str">
        <f t="shared" si="28"/>
        <v>FALSE</v>
      </c>
      <c r="AY248" t="b">
        <f t="shared" si="29"/>
        <v>1</v>
      </c>
      <c r="AZ248" t="e">
        <f t="shared" si="30"/>
        <v>#N/A</v>
      </c>
    </row>
    <row r="249" spans="1:52" x14ac:dyDescent="0.25">
      <c r="A249" s="1">
        <v>35417148</v>
      </c>
      <c r="B249" s="1" t="s">
        <v>40</v>
      </c>
      <c r="C249" s="1" t="s">
        <v>41</v>
      </c>
      <c r="D249" s="1" t="s">
        <v>32</v>
      </c>
      <c r="E249" s="1" t="s">
        <v>33</v>
      </c>
      <c r="F249" s="1" t="s">
        <v>34</v>
      </c>
      <c r="G249" s="1" t="s">
        <v>47</v>
      </c>
      <c r="H249" s="1" t="s">
        <v>36</v>
      </c>
      <c r="I249" s="1" t="s">
        <v>83</v>
      </c>
      <c r="J249" s="1" t="s">
        <v>84</v>
      </c>
      <c r="K249" s="1">
        <v>39.019760264604201</v>
      </c>
      <c r="L249" s="1">
        <v>-120.85085622920801</v>
      </c>
      <c r="M249" s="1" t="s">
        <v>46</v>
      </c>
      <c r="N249" s="78"/>
      <c r="O249" s="8">
        <v>1301</v>
      </c>
      <c r="P249" s="8">
        <v>4.0195857000000002E-2</v>
      </c>
      <c r="Q249" s="78"/>
      <c r="R249" s="11">
        <v>97</v>
      </c>
      <c r="S249" s="12">
        <v>1.8494874909039827E-2</v>
      </c>
      <c r="T249" s="13" t="s">
        <v>50</v>
      </c>
      <c r="U249" s="14">
        <v>1.326713334008591</v>
      </c>
      <c r="V249" s="16">
        <v>8.56</v>
      </c>
      <c r="W249" s="16">
        <v>0</v>
      </c>
      <c r="X249" s="16">
        <v>0</v>
      </c>
      <c r="Y249" s="16">
        <v>0</v>
      </c>
      <c r="Z249" s="16">
        <v>0</v>
      </c>
      <c r="AA249" s="16">
        <v>8.56</v>
      </c>
      <c r="AB249" s="1"/>
      <c r="AC249" s="43" t="e">
        <f>INDEX(WF_Data!$B$2:$B$11172,MATCH('v3 Mitigation Alternatives'!$Q249,WF_Data!$A$2:$A$11172,0))</f>
        <v>#N/A</v>
      </c>
      <c r="AD249" s="43" t="e">
        <f>INDEX(WF_Data!$C$2:$C$11172,MATCH('v3 Mitigation Alternatives'!$Q249,WF_Data!$A$2:$A$11172,0))*11.41</f>
        <v>#N/A</v>
      </c>
      <c r="AE249" s="47" t="e">
        <f t="shared" si="31"/>
        <v>#N/A</v>
      </c>
      <c r="AF249" s="48" t="e">
        <f>$AC249*Cost_Data!$C$3</f>
        <v>#N/A</v>
      </c>
      <c r="AG249" s="48" t="e">
        <f>$AC249*Cost_Data!$C$8/1000</f>
        <v>#N/A</v>
      </c>
      <c r="AH249" s="48" t="e">
        <f>$AC249*Cost_Data!$C$7/1000</f>
        <v>#N/A</v>
      </c>
      <c r="AI249" s="48" t="e">
        <f>-Study_Period*((Cost_Data!$C$7+Cost_Data!$C$8)/1000)*$AC249-$AF249*Generic_Capital_PVRR_Multiplier</f>
        <v>#N/A</v>
      </c>
      <c r="AJ249" s="48" t="e">
        <f t="shared" si="32"/>
        <v>#N/A</v>
      </c>
      <c r="AK249" s="47" t="e">
        <f t="shared" si="33"/>
        <v>#N/A</v>
      </c>
      <c r="AL249" s="48" t="e">
        <f>$AC249*U249*Cost_Data!$B$3</f>
        <v>#N/A</v>
      </c>
      <c r="AM249" s="48" t="e">
        <f>$AC249*U249*Cost_Data!$B$8/1000</f>
        <v>#N/A</v>
      </c>
      <c r="AN249" s="48" t="e">
        <f>$AC249*U249*Cost_Data!$B$7/1000</f>
        <v>#N/A</v>
      </c>
      <c r="AO249" s="48" t="e">
        <f>-Study_Period*((Cost_Data!$B$7+Cost_Data!$B$8)*U249/1000)*$AC249-$AL249*Generic_Capital_PVRR_Multiplier</f>
        <v>#N/A</v>
      </c>
      <c r="AP249" s="48" t="e">
        <f t="shared" si="34"/>
        <v>#N/A</v>
      </c>
      <c r="AQ249" t="e">
        <f t="shared" si="27"/>
        <v>#N/A</v>
      </c>
      <c r="AR249" s="43">
        <v>13.3333333333333</v>
      </c>
      <c r="AS249">
        <v>120</v>
      </c>
      <c r="AT249">
        <f t="shared" si="35"/>
        <v>120</v>
      </c>
      <c r="AU249">
        <v>59</v>
      </c>
      <c r="AV249" t="s">
        <v>114</v>
      </c>
      <c r="AX249" t="str">
        <f t="shared" si="28"/>
        <v>FALSE</v>
      </c>
      <c r="AY249" t="b">
        <f t="shared" si="29"/>
        <v>1</v>
      </c>
      <c r="AZ249" t="e">
        <f t="shared" si="30"/>
        <v>#N/A</v>
      </c>
    </row>
    <row r="250" spans="1:52" x14ac:dyDescent="0.25">
      <c r="A250" s="1">
        <v>35417144</v>
      </c>
      <c r="B250" s="1" t="s">
        <v>40</v>
      </c>
      <c r="C250" s="1" t="s">
        <v>41</v>
      </c>
      <c r="D250" s="1" t="s">
        <v>32</v>
      </c>
      <c r="E250" s="1" t="s">
        <v>33</v>
      </c>
      <c r="F250" s="1" t="s">
        <v>34</v>
      </c>
      <c r="G250" s="1" t="s">
        <v>47</v>
      </c>
      <c r="H250" s="1" t="s">
        <v>36</v>
      </c>
      <c r="I250" s="1" t="s">
        <v>83</v>
      </c>
      <c r="J250" s="1" t="s">
        <v>84</v>
      </c>
      <c r="K250" s="1">
        <v>39.019760264604201</v>
      </c>
      <c r="L250" s="1">
        <v>-120.85085622920801</v>
      </c>
      <c r="M250" s="1" t="s">
        <v>46</v>
      </c>
      <c r="N250" s="78"/>
      <c r="O250" s="8">
        <v>1301</v>
      </c>
      <c r="P250" s="8">
        <v>4.0195857000000002E-2</v>
      </c>
      <c r="Q250" s="78"/>
      <c r="R250" s="11">
        <v>97</v>
      </c>
      <c r="S250" s="12">
        <v>1.8494874909039827E-2</v>
      </c>
      <c r="T250" s="13" t="s">
        <v>50</v>
      </c>
      <c r="U250" s="14">
        <v>1.326713334008591</v>
      </c>
      <c r="V250" s="16">
        <v>10.7</v>
      </c>
      <c r="W250" s="16">
        <v>0</v>
      </c>
      <c r="X250" s="16">
        <v>0</v>
      </c>
      <c r="Y250" s="16">
        <v>0</v>
      </c>
      <c r="Z250" s="16">
        <v>0</v>
      </c>
      <c r="AA250" s="16">
        <v>10.7</v>
      </c>
      <c r="AB250" s="1"/>
      <c r="AC250" s="43" t="e">
        <f>INDEX(WF_Data!$B$2:$B$11172,MATCH('v3 Mitigation Alternatives'!$Q250,WF_Data!$A$2:$A$11172,0))</f>
        <v>#N/A</v>
      </c>
      <c r="AD250" s="43" t="e">
        <f>INDEX(WF_Data!$C$2:$C$11172,MATCH('v3 Mitigation Alternatives'!$Q250,WF_Data!$A$2:$A$11172,0))*11.41</f>
        <v>#N/A</v>
      </c>
      <c r="AE250" s="47" t="e">
        <f t="shared" si="31"/>
        <v>#N/A</v>
      </c>
      <c r="AF250" s="48" t="e">
        <f>$AC250*Cost_Data!$C$3</f>
        <v>#N/A</v>
      </c>
      <c r="AG250" s="48" t="e">
        <f>$AC250*Cost_Data!$C$8/1000</f>
        <v>#N/A</v>
      </c>
      <c r="AH250" s="48" t="e">
        <f>$AC250*Cost_Data!$C$7/1000</f>
        <v>#N/A</v>
      </c>
      <c r="AI250" s="48" t="e">
        <f>-Study_Period*((Cost_Data!$C$7+Cost_Data!$C$8)/1000)*$AC250-$AF250*Generic_Capital_PVRR_Multiplier</f>
        <v>#N/A</v>
      </c>
      <c r="AJ250" s="48" t="e">
        <f t="shared" si="32"/>
        <v>#N/A</v>
      </c>
      <c r="AK250" s="47" t="e">
        <f t="shared" si="33"/>
        <v>#N/A</v>
      </c>
      <c r="AL250" s="48" t="e">
        <f>$AC250*U250*Cost_Data!$B$3</f>
        <v>#N/A</v>
      </c>
      <c r="AM250" s="48" t="e">
        <f>$AC250*U250*Cost_Data!$B$8/1000</f>
        <v>#N/A</v>
      </c>
      <c r="AN250" s="48" t="e">
        <f>$AC250*U250*Cost_Data!$B$7/1000</f>
        <v>#N/A</v>
      </c>
      <c r="AO250" s="48" t="e">
        <f>-Study_Period*((Cost_Data!$B$7+Cost_Data!$B$8)*U250/1000)*$AC250-$AL250*Generic_Capital_PVRR_Multiplier</f>
        <v>#N/A</v>
      </c>
      <c r="AP250" s="48" t="e">
        <f t="shared" si="34"/>
        <v>#N/A</v>
      </c>
      <c r="AQ250" t="e">
        <f t="shared" si="27"/>
        <v>#N/A</v>
      </c>
      <c r="AR250" s="43">
        <v>13.3333333333333</v>
      </c>
      <c r="AS250">
        <v>120</v>
      </c>
      <c r="AT250">
        <f t="shared" si="35"/>
        <v>120</v>
      </c>
      <c r="AU250">
        <v>59</v>
      </c>
      <c r="AV250" t="s">
        <v>114</v>
      </c>
      <c r="AX250" t="str">
        <f t="shared" si="28"/>
        <v>FALSE</v>
      </c>
      <c r="AY250" t="b">
        <f t="shared" si="29"/>
        <v>1</v>
      </c>
      <c r="AZ250" t="e">
        <f t="shared" si="30"/>
        <v>#N/A</v>
      </c>
    </row>
    <row r="251" spans="1:52" x14ac:dyDescent="0.25">
      <c r="A251" s="1">
        <v>35417117</v>
      </c>
      <c r="B251" s="1" t="s">
        <v>40</v>
      </c>
      <c r="C251" s="1" t="s">
        <v>41</v>
      </c>
      <c r="D251" s="1" t="s">
        <v>32</v>
      </c>
      <c r="E251" s="1" t="s">
        <v>33</v>
      </c>
      <c r="F251" s="1" t="s">
        <v>34</v>
      </c>
      <c r="G251" s="1" t="s">
        <v>47</v>
      </c>
      <c r="H251" s="1" t="s">
        <v>36</v>
      </c>
      <c r="I251" s="1" t="s">
        <v>83</v>
      </c>
      <c r="J251" s="1" t="s">
        <v>84</v>
      </c>
      <c r="K251" s="1">
        <v>39.019760264604201</v>
      </c>
      <c r="L251" s="1">
        <v>-120.85085622920801</v>
      </c>
      <c r="M251" s="1" t="s">
        <v>46</v>
      </c>
      <c r="N251" s="78"/>
      <c r="O251" s="8">
        <v>1301</v>
      </c>
      <c r="P251" s="8">
        <v>4.0195857000000002E-2</v>
      </c>
      <c r="Q251" s="78"/>
      <c r="R251" s="11">
        <v>97</v>
      </c>
      <c r="S251" s="12">
        <v>1.8494874909039827E-2</v>
      </c>
      <c r="T251" s="13" t="s">
        <v>50</v>
      </c>
      <c r="U251" s="14">
        <v>1.326713334008591</v>
      </c>
      <c r="V251" s="16">
        <v>6.04</v>
      </c>
      <c r="W251" s="16">
        <v>0</v>
      </c>
      <c r="X251" s="16">
        <v>0</v>
      </c>
      <c r="Y251" s="16">
        <v>0</v>
      </c>
      <c r="Z251" s="16">
        <v>6.04</v>
      </c>
      <c r="AA251" s="16">
        <v>0</v>
      </c>
      <c r="AB251" s="1"/>
      <c r="AC251" s="43" t="e">
        <f>INDEX(WF_Data!$B$2:$B$11172,MATCH('v3 Mitigation Alternatives'!$Q251,WF_Data!$A$2:$A$11172,0))</f>
        <v>#N/A</v>
      </c>
      <c r="AD251" s="43" t="e">
        <f>INDEX(WF_Data!$C$2:$C$11172,MATCH('v3 Mitigation Alternatives'!$Q251,WF_Data!$A$2:$A$11172,0))*11.41</f>
        <v>#N/A</v>
      </c>
      <c r="AE251" s="47" t="e">
        <f t="shared" si="31"/>
        <v>#N/A</v>
      </c>
      <c r="AF251" s="48" t="e">
        <f>$AC251*Cost_Data!$C$3</f>
        <v>#N/A</v>
      </c>
      <c r="AG251" s="48" t="e">
        <f>$AC251*Cost_Data!$C$8/1000</f>
        <v>#N/A</v>
      </c>
      <c r="AH251" s="48" t="e">
        <f>$AC251*Cost_Data!$C$7/1000</f>
        <v>#N/A</v>
      </c>
      <c r="AI251" s="48" t="e">
        <f>-Study_Period*((Cost_Data!$C$7+Cost_Data!$C$8)/1000)*$AC251-$AF251*Generic_Capital_PVRR_Multiplier</f>
        <v>#N/A</v>
      </c>
      <c r="AJ251" s="48" t="e">
        <f t="shared" si="32"/>
        <v>#N/A</v>
      </c>
      <c r="AK251" s="47" t="e">
        <f t="shared" si="33"/>
        <v>#N/A</v>
      </c>
      <c r="AL251" s="48" t="e">
        <f>$AC251*U251*Cost_Data!$B$3</f>
        <v>#N/A</v>
      </c>
      <c r="AM251" s="48" t="e">
        <f>$AC251*U251*Cost_Data!$B$8/1000</f>
        <v>#N/A</v>
      </c>
      <c r="AN251" s="48" t="e">
        <f>$AC251*U251*Cost_Data!$B$7/1000</f>
        <v>#N/A</v>
      </c>
      <c r="AO251" s="48" t="e">
        <f>-Study_Period*((Cost_Data!$B$7+Cost_Data!$B$8)*U251/1000)*$AC251-$AL251*Generic_Capital_PVRR_Multiplier</f>
        <v>#N/A</v>
      </c>
      <c r="AP251" s="48" t="e">
        <f t="shared" si="34"/>
        <v>#N/A</v>
      </c>
      <c r="AQ251" t="e">
        <f t="shared" si="27"/>
        <v>#N/A</v>
      </c>
      <c r="AR251" s="43">
        <v>13.3333333333333</v>
      </c>
      <c r="AS251">
        <v>120</v>
      </c>
      <c r="AT251">
        <f t="shared" si="35"/>
        <v>120</v>
      </c>
      <c r="AU251">
        <v>59</v>
      </c>
      <c r="AV251" t="s">
        <v>114</v>
      </c>
      <c r="AX251" t="str">
        <f t="shared" si="28"/>
        <v>FALSE</v>
      </c>
      <c r="AY251" t="b">
        <f t="shared" si="29"/>
        <v>1</v>
      </c>
      <c r="AZ251" t="e">
        <f t="shared" si="30"/>
        <v>#N/A</v>
      </c>
    </row>
    <row r="252" spans="1:52" x14ac:dyDescent="0.25">
      <c r="A252" s="1">
        <v>35417110</v>
      </c>
      <c r="B252" s="1" t="s">
        <v>40</v>
      </c>
      <c r="C252" s="1" t="s">
        <v>41</v>
      </c>
      <c r="D252" s="1" t="s">
        <v>32</v>
      </c>
      <c r="E252" s="1" t="s">
        <v>33</v>
      </c>
      <c r="F252" s="1" t="s">
        <v>34</v>
      </c>
      <c r="G252" s="1" t="s">
        <v>47</v>
      </c>
      <c r="H252" s="1" t="s">
        <v>36</v>
      </c>
      <c r="I252" s="1" t="s">
        <v>83</v>
      </c>
      <c r="J252" s="1" t="s">
        <v>84</v>
      </c>
      <c r="K252" s="1">
        <v>39.019760264604201</v>
      </c>
      <c r="L252" s="1">
        <v>-120.85085622920801</v>
      </c>
      <c r="M252" s="1" t="s">
        <v>46</v>
      </c>
      <c r="N252" s="78"/>
      <c r="O252" s="8">
        <v>1301</v>
      </c>
      <c r="P252" s="8">
        <v>4.0195857000000002E-2</v>
      </c>
      <c r="Q252" s="78"/>
      <c r="R252" s="11">
        <v>97</v>
      </c>
      <c r="S252" s="12">
        <v>1.8494874909039827E-2</v>
      </c>
      <c r="T252" s="13" t="s">
        <v>50</v>
      </c>
      <c r="U252" s="14">
        <v>1.326713334008591</v>
      </c>
      <c r="V252" s="16">
        <v>9.57</v>
      </c>
      <c r="W252" s="16">
        <v>0</v>
      </c>
      <c r="X252" s="16">
        <v>0</v>
      </c>
      <c r="Y252" s="16">
        <v>0</v>
      </c>
      <c r="Z252" s="16">
        <v>9.57</v>
      </c>
      <c r="AA252" s="16">
        <v>0</v>
      </c>
      <c r="AB252" s="1"/>
      <c r="AC252" s="43" t="e">
        <f>INDEX(WF_Data!$B$2:$B$11172,MATCH('v3 Mitigation Alternatives'!$Q252,WF_Data!$A$2:$A$11172,0))</f>
        <v>#N/A</v>
      </c>
      <c r="AD252" s="43" t="e">
        <f>INDEX(WF_Data!$C$2:$C$11172,MATCH('v3 Mitigation Alternatives'!$Q252,WF_Data!$A$2:$A$11172,0))*11.41</f>
        <v>#N/A</v>
      </c>
      <c r="AE252" s="47" t="e">
        <f t="shared" si="31"/>
        <v>#N/A</v>
      </c>
      <c r="AF252" s="48" t="e">
        <f>$AC252*Cost_Data!$C$3</f>
        <v>#N/A</v>
      </c>
      <c r="AG252" s="48" t="e">
        <f>$AC252*Cost_Data!$C$8/1000</f>
        <v>#N/A</v>
      </c>
      <c r="AH252" s="48" t="e">
        <f>$AC252*Cost_Data!$C$7/1000</f>
        <v>#N/A</v>
      </c>
      <c r="AI252" s="48" t="e">
        <f>-Study_Period*((Cost_Data!$C$7+Cost_Data!$C$8)/1000)*$AC252-$AF252*Generic_Capital_PVRR_Multiplier</f>
        <v>#N/A</v>
      </c>
      <c r="AJ252" s="48" t="e">
        <f t="shared" si="32"/>
        <v>#N/A</v>
      </c>
      <c r="AK252" s="47" t="e">
        <f t="shared" si="33"/>
        <v>#N/A</v>
      </c>
      <c r="AL252" s="48" t="e">
        <f>$AC252*U252*Cost_Data!$B$3</f>
        <v>#N/A</v>
      </c>
      <c r="AM252" s="48" t="e">
        <f>$AC252*U252*Cost_Data!$B$8/1000</f>
        <v>#N/A</v>
      </c>
      <c r="AN252" s="48" t="e">
        <f>$AC252*U252*Cost_Data!$B$7/1000</f>
        <v>#N/A</v>
      </c>
      <c r="AO252" s="48" t="e">
        <f>-Study_Period*((Cost_Data!$B$7+Cost_Data!$B$8)*U252/1000)*$AC252-$AL252*Generic_Capital_PVRR_Multiplier</f>
        <v>#N/A</v>
      </c>
      <c r="AP252" s="48" t="e">
        <f t="shared" si="34"/>
        <v>#N/A</v>
      </c>
      <c r="AQ252" t="e">
        <f t="shared" si="27"/>
        <v>#N/A</v>
      </c>
      <c r="AR252" s="43">
        <v>13.3333333333333</v>
      </c>
      <c r="AS252">
        <v>120</v>
      </c>
      <c r="AT252">
        <f t="shared" si="35"/>
        <v>120</v>
      </c>
      <c r="AU252">
        <v>59</v>
      </c>
      <c r="AV252" t="s">
        <v>114</v>
      </c>
      <c r="AX252" t="str">
        <f t="shared" si="28"/>
        <v>FALSE</v>
      </c>
      <c r="AY252" t="b">
        <f t="shared" si="29"/>
        <v>1</v>
      </c>
      <c r="AZ252" t="e">
        <f t="shared" si="30"/>
        <v>#N/A</v>
      </c>
    </row>
    <row r="253" spans="1:52" x14ac:dyDescent="0.25">
      <c r="A253" s="1" t="s">
        <v>133</v>
      </c>
      <c r="B253" s="1" t="s">
        <v>40</v>
      </c>
      <c r="C253" s="1" t="s">
        <v>41</v>
      </c>
      <c r="D253" s="1" t="s">
        <v>32</v>
      </c>
      <c r="E253" s="1" t="s">
        <v>134</v>
      </c>
      <c r="F253" s="1" t="s">
        <v>34</v>
      </c>
      <c r="G253" s="1" t="s">
        <v>80</v>
      </c>
      <c r="H253" s="1" t="s">
        <v>55</v>
      </c>
      <c r="I253" s="1" t="s">
        <v>135</v>
      </c>
      <c r="J253" s="1" t="s">
        <v>82</v>
      </c>
      <c r="K253" s="1">
        <v>38.173519646900004</v>
      </c>
      <c r="L253" s="1">
        <v>-120.38333285649999</v>
      </c>
      <c r="M253" s="1" t="s">
        <v>46</v>
      </c>
      <c r="N253" s="78"/>
      <c r="O253" s="8">
        <v>56</v>
      </c>
      <c r="P253" s="8">
        <v>0.40353495099999998</v>
      </c>
      <c r="Q253" s="78"/>
      <c r="R253" s="11">
        <v>95</v>
      </c>
      <c r="S253" s="12">
        <v>1.8647447916365162E-2</v>
      </c>
      <c r="T253" s="13" t="s">
        <v>64</v>
      </c>
      <c r="U253" s="14">
        <v>1.4364545060470588</v>
      </c>
      <c r="V253" s="16">
        <v>8.9749999999999996</v>
      </c>
      <c r="W253" s="16">
        <v>0</v>
      </c>
      <c r="X253" s="16">
        <v>0</v>
      </c>
      <c r="Y253" s="16">
        <v>0</v>
      </c>
      <c r="Z253" s="16">
        <v>0</v>
      </c>
      <c r="AA253" s="16">
        <v>8.9749999999999996</v>
      </c>
      <c r="AB253" s="1"/>
      <c r="AC253" s="43" t="e">
        <f>INDEX(WF_Data!$B$2:$B$11172,MATCH('v3 Mitigation Alternatives'!$Q253,WF_Data!$A$2:$A$11172,0))</f>
        <v>#N/A</v>
      </c>
      <c r="AD253" s="43" t="e">
        <f>INDEX(WF_Data!$C$2:$C$11172,MATCH('v3 Mitigation Alternatives'!$Q253,WF_Data!$A$2:$A$11172,0))*11.41</f>
        <v>#N/A</v>
      </c>
      <c r="AE253" s="47" t="e">
        <f t="shared" si="31"/>
        <v>#N/A</v>
      </c>
      <c r="AF253" s="48" t="e">
        <f>$AC253*Cost_Data!$C$3</f>
        <v>#N/A</v>
      </c>
      <c r="AG253" s="48" t="e">
        <f>$AC253*Cost_Data!$C$8/1000</f>
        <v>#N/A</v>
      </c>
      <c r="AH253" s="48" t="e">
        <f>$AC253*Cost_Data!$C$7/1000</f>
        <v>#N/A</v>
      </c>
      <c r="AI253" s="48" t="e">
        <f>-Study_Period*((Cost_Data!$C$7+Cost_Data!$C$8)/1000)*$AC253-$AF253*Generic_Capital_PVRR_Multiplier</f>
        <v>#N/A</v>
      </c>
      <c r="AJ253" s="48" t="e">
        <f t="shared" si="32"/>
        <v>#N/A</v>
      </c>
      <c r="AK253" s="47" t="e">
        <f t="shared" si="33"/>
        <v>#N/A</v>
      </c>
      <c r="AL253" s="48" t="e">
        <f>$AC253*U253*Cost_Data!$B$3</f>
        <v>#N/A</v>
      </c>
      <c r="AM253" s="48" t="e">
        <f>$AC253*U253*Cost_Data!$B$8/1000</f>
        <v>#N/A</v>
      </c>
      <c r="AN253" s="48" t="e">
        <f>$AC253*U253*Cost_Data!$B$7/1000</f>
        <v>#N/A</v>
      </c>
      <c r="AO253" s="48" t="e">
        <f>-Study_Period*((Cost_Data!$B$7+Cost_Data!$B$8)*U253/1000)*$AC253-$AL253*Generic_Capital_PVRR_Multiplier</f>
        <v>#N/A</v>
      </c>
      <c r="AP253" s="48" t="e">
        <f t="shared" si="34"/>
        <v>#N/A</v>
      </c>
      <c r="AQ253" t="e">
        <f t="shared" si="27"/>
        <v>#N/A</v>
      </c>
      <c r="AR253" s="43">
        <v>3.3333333333333299</v>
      </c>
      <c r="AS253">
        <v>150</v>
      </c>
      <c r="AT253">
        <f t="shared" si="35"/>
        <v>150</v>
      </c>
      <c r="AU253">
        <v>2</v>
      </c>
      <c r="AV253" t="s">
        <v>114</v>
      </c>
      <c r="AX253" t="str">
        <f t="shared" si="28"/>
        <v>FALSE</v>
      </c>
      <c r="AY253" t="b">
        <f t="shared" si="29"/>
        <v>1</v>
      </c>
      <c r="AZ253" t="e">
        <f t="shared" si="30"/>
        <v>#N/A</v>
      </c>
    </row>
    <row r="254" spans="1:52" x14ac:dyDescent="0.25">
      <c r="A254" s="1" t="s">
        <v>133</v>
      </c>
      <c r="B254" s="1" t="s">
        <v>40</v>
      </c>
      <c r="C254" s="1" t="s">
        <v>41</v>
      </c>
      <c r="D254" s="1" t="s">
        <v>32</v>
      </c>
      <c r="E254" s="1" t="s">
        <v>134</v>
      </c>
      <c r="F254" s="1" t="s">
        <v>34</v>
      </c>
      <c r="G254" s="1" t="s">
        <v>80</v>
      </c>
      <c r="H254" s="1" t="s">
        <v>55</v>
      </c>
      <c r="I254" s="1" t="s">
        <v>135</v>
      </c>
      <c r="J254" s="1" t="s">
        <v>82</v>
      </c>
      <c r="K254" s="1">
        <v>38.173519646900004</v>
      </c>
      <c r="L254" s="1">
        <v>-120.38333285649999</v>
      </c>
      <c r="M254" s="1" t="s">
        <v>46</v>
      </c>
      <c r="N254" s="78"/>
      <c r="O254" s="8">
        <v>56</v>
      </c>
      <c r="P254" s="8">
        <v>0.40353495099999998</v>
      </c>
      <c r="Q254" s="78"/>
      <c r="R254" s="11">
        <v>95</v>
      </c>
      <c r="S254" s="12">
        <v>1.8647447916365162E-2</v>
      </c>
      <c r="T254" s="13" t="s">
        <v>64</v>
      </c>
      <c r="U254" s="14">
        <v>1.4364545060470588</v>
      </c>
      <c r="V254" s="16">
        <v>8.9749999999999996</v>
      </c>
      <c r="W254" s="16">
        <v>0</v>
      </c>
      <c r="X254" s="16">
        <v>0</v>
      </c>
      <c r="Y254" s="16">
        <v>0</v>
      </c>
      <c r="Z254" s="16">
        <v>8.9749999999999996</v>
      </c>
      <c r="AA254" s="16">
        <v>0</v>
      </c>
      <c r="AB254" s="1"/>
      <c r="AC254" s="43" t="e">
        <f>INDEX(WF_Data!$B$2:$B$11172,MATCH('v3 Mitigation Alternatives'!$Q254,WF_Data!$A$2:$A$11172,0))</f>
        <v>#N/A</v>
      </c>
      <c r="AD254" s="43" t="e">
        <f>INDEX(WF_Data!$C$2:$C$11172,MATCH('v3 Mitigation Alternatives'!$Q254,WF_Data!$A$2:$A$11172,0))*11.41</f>
        <v>#N/A</v>
      </c>
      <c r="AE254" s="47" t="e">
        <f t="shared" si="31"/>
        <v>#N/A</v>
      </c>
      <c r="AF254" s="48" t="e">
        <f>$AC254*Cost_Data!$C$3</f>
        <v>#N/A</v>
      </c>
      <c r="AG254" s="48" t="e">
        <f>$AC254*Cost_Data!$C$8/1000</f>
        <v>#N/A</v>
      </c>
      <c r="AH254" s="48" t="e">
        <f>$AC254*Cost_Data!$C$7/1000</f>
        <v>#N/A</v>
      </c>
      <c r="AI254" s="48" t="e">
        <f>-Study_Period*((Cost_Data!$C$7+Cost_Data!$C$8)/1000)*$AC254-$AF254*Generic_Capital_PVRR_Multiplier</f>
        <v>#N/A</v>
      </c>
      <c r="AJ254" s="48" t="e">
        <f t="shared" si="32"/>
        <v>#N/A</v>
      </c>
      <c r="AK254" s="47" t="e">
        <f t="shared" si="33"/>
        <v>#N/A</v>
      </c>
      <c r="AL254" s="48" t="e">
        <f>$AC254*U254*Cost_Data!$B$3</f>
        <v>#N/A</v>
      </c>
      <c r="AM254" s="48" t="e">
        <f>$AC254*U254*Cost_Data!$B$8/1000</f>
        <v>#N/A</v>
      </c>
      <c r="AN254" s="48" t="e">
        <f>$AC254*U254*Cost_Data!$B$7/1000</f>
        <v>#N/A</v>
      </c>
      <c r="AO254" s="48" t="e">
        <f>-Study_Period*((Cost_Data!$B$7+Cost_Data!$B$8)*U254/1000)*$AC254-$AL254*Generic_Capital_PVRR_Multiplier</f>
        <v>#N/A</v>
      </c>
      <c r="AP254" s="48" t="e">
        <f t="shared" si="34"/>
        <v>#N/A</v>
      </c>
      <c r="AQ254" t="e">
        <f t="shared" si="27"/>
        <v>#N/A</v>
      </c>
      <c r="AR254" s="43">
        <v>3.3333333333333299</v>
      </c>
      <c r="AS254">
        <v>150</v>
      </c>
      <c r="AT254">
        <f t="shared" si="35"/>
        <v>150</v>
      </c>
      <c r="AU254">
        <v>2</v>
      </c>
      <c r="AV254" t="s">
        <v>114</v>
      </c>
      <c r="AX254" t="str">
        <f t="shared" si="28"/>
        <v>FALSE</v>
      </c>
      <c r="AY254" t="b">
        <f t="shared" si="29"/>
        <v>1</v>
      </c>
      <c r="AZ254" t="e">
        <f t="shared" si="30"/>
        <v>#N/A</v>
      </c>
    </row>
    <row r="255" spans="1:52" x14ac:dyDescent="0.25">
      <c r="A255" s="1" t="s">
        <v>133</v>
      </c>
      <c r="B255" s="1" t="s">
        <v>40</v>
      </c>
      <c r="C255" s="1" t="s">
        <v>41</v>
      </c>
      <c r="D255" s="1" t="s">
        <v>32</v>
      </c>
      <c r="E255" s="1" t="s">
        <v>134</v>
      </c>
      <c r="F255" s="1" t="s">
        <v>34</v>
      </c>
      <c r="G255" s="1" t="s">
        <v>80</v>
      </c>
      <c r="H255" s="1" t="s">
        <v>55</v>
      </c>
      <c r="I255" s="1" t="s">
        <v>135</v>
      </c>
      <c r="J255" s="1" t="s">
        <v>82</v>
      </c>
      <c r="K255" s="1">
        <v>38.173519646900004</v>
      </c>
      <c r="L255" s="1">
        <v>-120.38333285649999</v>
      </c>
      <c r="M255" s="1" t="s">
        <v>46</v>
      </c>
      <c r="N255" s="78"/>
      <c r="O255" s="8">
        <v>56</v>
      </c>
      <c r="P255" s="8">
        <v>0.40353495099999998</v>
      </c>
      <c r="Q255" s="78"/>
      <c r="R255" s="11">
        <v>95</v>
      </c>
      <c r="S255" s="12">
        <v>1.8647447916365162E-2</v>
      </c>
      <c r="T255" s="13" t="s">
        <v>64</v>
      </c>
      <c r="U255" s="14">
        <v>1.4364545060470588</v>
      </c>
      <c r="V255" s="16">
        <v>8.9749999999999996</v>
      </c>
      <c r="W255" s="16">
        <v>0</v>
      </c>
      <c r="X255" s="16">
        <v>0</v>
      </c>
      <c r="Y255" s="16">
        <v>0</v>
      </c>
      <c r="Z255" s="16">
        <v>8.9749999999999996</v>
      </c>
      <c r="AA255" s="16">
        <v>0</v>
      </c>
      <c r="AB255" s="1"/>
      <c r="AC255" s="43" t="e">
        <f>INDEX(WF_Data!$B$2:$B$11172,MATCH('v3 Mitigation Alternatives'!$Q255,WF_Data!$A$2:$A$11172,0))</f>
        <v>#N/A</v>
      </c>
      <c r="AD255" s="43" t="e">
        <f>INDEX(WF_Data!$C$2:$C$11172,MATCH('v3 Mitigation Alternatives'!$Q255,WF_Data!$A$2:$A$11172,0))*11.41</f>
        <v>#N/A</v>
      </c>
      <c r="AE255" s="47" t="e">
        <f t="shared" si="31"/>
        <v>#N/A</v>
      </c>
      <c r="AF255" s="48" t="e">
        <f>$AC255*Cost_Data!$C$3</f>
        <v>#N/A</v>
      </c>
      <c r="AG255" s="48" t="e">
        <f>$AC255*Cost_Data!$C$8/1000</f>
        <v>#N/A</v>
      </c>
      <c r="AH255" s="48" t="e">
        <f>$AC255*Cost_Data!$C$7/1000</f>
        <v>#N/A</v>
      </c>
      <c r="AI255" s="48" t="e">
        <f>-Study_Period*((Cost_Data!$C$7+Cost_Data!$C$8)/1000)*$AC255-$AF255*Generic_Capital_PVRR_Multiplier</f>
        <v>#N/A</v>
      </c>
      <c r="AJ255" s="48" t="e">
        <f t="shared" si="32"/>
        <v>#N/A</v>
      </c>
      <c r="AK255" s="47" t="e">
        <f t="shared" si="33"/>
        <v>#N/A</v>
      </c>
      <c r="AL255" s="48" t="e">
        <f>$AC255*U255*Cost_Data!$B$3</f>
        <v>#N/A</v>
      </c>
      <c r="AM255" s="48" t="e">
        <f>$AC255*U255*Cost_Data!$B$8/1000</f>
        <v>#N/A</v>
      </c>
      <c r="AN255" s="48" t="e">
        <f>$AC255*U255*Cost_Data!$B$7/1000</f>
        <v>#N/A</v>
      </c>
      <c r="AO255" s="48" t="e">
        <f>-Study_Period*((Cost_Data!$B$7+Cost_Data!$B$8)*U255/1000)*$AC255-$AL255*Generic_Capital_PVRR_Multiplier</f>
        <v>#N/A</v>
      </c>
      <c r="AP255" s="48" t="e">
        <f t="shared" si="34"/>
        <v>#N/A</v>
      </c>
      <c r="AQ255" t="e">
        <f t="shared" si="27"/>
        <v>#N/A</v>
      </c>
      <c r="AR255" s="43">
        <v>3.3333333333333299</v>
      </c>
      <c r="AS255">
        <v>150</v>
      </c>
      <c r="AT255">
        <f t="shared" si="35"/>
        <v>150</v>
      </c>
      <c r="AU255">
        <v>2</v>
      </c>
      <c r="AV255" t="s">
        <v>114</v>
      </c>
      <c r="AX255" t="str">
        <f t="shared" si="28"/>
        <v>FALSE</v>
      </c>
      <c r="AY255" t="b">
        <f t="shared" si="29"/>
        <v>1</v>
      </c>
      <c r="AZ255" t="e">
        <f t="shared" si="30"/>
        <v>#N/A</v>
      </c>
    </row>
    <row r="256" spans="1:52" x14ac:dyDescent="0.25">
      <c r="A256" s="1" t="s">
        <v>133</v>
      </c>
      <c r="B256" s="1" t="s">
        <v>40</v>
      </c>
      <c r="C256" s="1" t="s">
        <v>41</v>
      </c>
      <c r="D256" s="1" t="s">
        <v>32</v>
      </c>
      <c r="E256" s="1" t="s">
        <v>134</v>
      </c>
      <c r="F256" s="1" t="s">
        <v>34</v>
      </c>
      <c r="G256" s="1" t="s">
        <v>80</v>
      </c>
      <c r="H256" s="1" t="s">
        <v>55</v>
      </c>
      <c r="I256" s="1" t="s">
        <v>135</v>
      </c>
      <c r="J256" s="1" t="s">
        <v>82</v>
      </c>
      <c r="K256" s="1">
        <v>38.173519646900004</v>
      </c>
      <c r="L256" s="1">
        <v>-120.38333285649999</v>
      </c>
      <c r="M256" s="1" t="s">
        <v>46</v>
      </c>
      <c r="N256" s="78"/>
      <c r="O256" s="8">
        <v>56</v>
      </c>
      <c r="P256" s="8">
        <v>0.40353495099999998</v>
      </c>
      <c r="Q256" s="78"/>
      <c r="R256" s="11">
        <v>95</v>
      </c>
      <c r="S256" s="12">
        <v>1.8647447916365162E-2</v>
      </c>
      <c r="T256" s="13" t="s">
        <v>64</v>
      </c>
      <c r="U256" s="14">
        <v>1.4364545060470588</v>
      </c>
      <c r="V256" s="16">
        <v>8.9749999999999996</v>
      </c>
      <c r="W256" s="16">
        <v>0</v>
      </c>
      <c r="X256" s="16">
        <v>0</v>
      </c>
      <c r="Y256" s="16">
        <v>0</v>
      </c>
      <c r="Z256" s="16">
        <v>0</v>
      </c>
      <c r="AA256" s="16">
        <v>8.9749999999999996</v>
      </c>
      <c r="AB256" s="1"/>
      <c r="AC256" s="43" t="e">
        <f>INDEX(WF_Data!$B$2:$B$11172,MATCH('v3 Mitigation Alternatives'!$Q256,WF_Data!$A$2:$A$11172,0))</f>
        <v>#N/A</v>
      </c>
      <c r="AD256" s="43" t="e">
        <f>INDEX(WF_Data!$C$2:$C$11172,MATCH('v3 Mitigation Alternatives'!$Q256,WF_Data!$A$2:$A$11172,0))*11.41</f>
        <v>#N/A</v>
      </c>
      <c r="AE256" s="47" t="e">
        <f t="shared" si="31"/>
        <v>#N/A</v>
      </c>
      <c r="AF256" s="48" t="e">
        <f>$AC256*Cost_Data!$C$3</f>
        <v>#N/A</v>
      </c>
      <c r="AG256" s="48" t="e">
        <f>$AC256*Cost_Data!$C$8/1000</f>
        <v>#N/A</v>
      </c>
      <c r="AH256" s="48" t="e">
        <f>$AC256*Cost_Data!$C$7/1000</f>
        <v>#N/A</v>
      </c>
      <c r="AI256" s="48" t="e">
        <f>-Study_Period*((Cost_Data!$C$7+Cost_Data!$C$8)/1000)*$AC256-$AF256*Generic_Capital_PVRR_Multiplier</f>
        <v>#N/A</v>
      </c>
      <c r="AJ256" s="48" t="e">
        <f t="shared" si="32"/>
        <v>#N/A</v>
      </c>
      <c r="AK256" s="47" t="e">
        <f t="shared" si="33"/>
        <v>#N/A</v>
      </c>
      <c r="AL256" s="48" t="e">
        <f>$AC256*U256*Cost_Data!$B$3</f>
        <v>#N/A</v>
      </c>
      <c r="AM256" s="48" t="e">
        <f>$AC256*U256*Cost_Data!$B$8/1000</f>
        <v>#N/A</v>
      </c>
      <c r="AN256" s="48" t="e">
        <f>$AC256*U256*Cost_Data!$B$7/1000</f>
        <v>#N/A</v>
      </c>
      <c r="AO256" s="48" t="e">
        <f>-Study_Period*((Cost_Data!$B$7+Cost_Data!$B$8)*U256/1000)*$AC256-$AL256*Generic_Capital_PVRR_Multiplier</f>
        <v>#N/A</v>
      </c>
      <c r="AP256" s="48" t="e">
        <f t="shared" si="34"/>
        <v>#N/A</v>
      </c>
      <c r="AQ256" t="e">
        <f t="shared" si="27"/>
        <v>#N/A</v>
      </c>
      <c r="AR256" s="43">
        <v>3.3333333333333299</v>
      </c>
      <c r="AS256">
        <v>150</v>
      </c>
      <c r="AT256">
        <f t="shared" si="35"/>
        <v>150</v>
      </c>
      <c r="AU256">
        <v>2</v>
      </c>
      <c r="AV256" t="s">
        <v>114</v>
      </c>
      <c r="AX256" t="str">
        <f t="shared" si="28"/>
        <v>FALSE</v>
      </c>
      <c r="AY256" t="b">
        <f t="shared" si="29"/>
        <v>1</v>
      </c>
      <c r="AZ256" t="e">
        <f t="shared" si="30"/>
        <v>#N/A</v>
      </c>
    </row>
    <row r="257" spans="1:52" x14ac:dyDescent="0.25">
      <c r="A257" s="1" t="s">
        <v>133</v>
      </c>
      <c r="B257" s="1" t="s">
        <v>40</v>
      </c>
      <c r="C257" s="1" t="s">
        <v>41</v>
      </c>
      <c r="D257" s="1" t="s">
        <v>32</v>
      </c>
      <c r="E257" s="1" t="s">
        <v>134</v>
      </c>
      <c r="F257" s="1" t="s">
        <v>34</v>
      </c>
      <c r="G257" s="1" t="s">
        <v>80</v>
      </c>
      <c r="H257" s="1" t="s">
        <v>55</v>
      </c>
      <c r="I257" s="1" t="s">
        <v>135</v>
      </c>
      <c r="J257" s="1" t="s">
        <v>82</v>
      </c>
      <c r="K257" s="1">
        <v>38.173519646900004</v>
      </c>
      <c r="L257" s="1">
        <v>-120.38333285649999</v>
      </c>
      <c r="M257" s="1" t="s">
        <v>46</v>
      </c>
      <c r="N257" s="78"/>
      <c r="O257" s="8">
        <v>56</v>
      </c>
      <c r="P257" s="8">
        <v>0.40353495099999998</v>
      </c>
      <c r="Q257" s="78"/>
      <c r="R257" s="11">
        <v>95</v>
      </c>
      <c r="S257" s="12">
        <v>1.8647447916365162E-2</v>
      </c>
      <c r="T257" s="13" t="s">
        <v>64</v>
      </c>
      <c r="U257" s="14">
        <v>1.4364545060470588</v>
      </c>
      <c r="V257" s="16">
        <v>8.9749999999999996</v>
      </c>
      <c r="W257" s="16">
        <v>0</v>
      </c>
      <c r="X257" s="16">
        <v>0</v>
      </c>
      <c r="Y257" s="16">
        <v>0</v>
      </c>
      <c r="Z257" s="16">
        <v>0</v>
      </c>
      <c r="AA257" s="16">
        <v>8.9749999999999996</v>
      </c>
      <c r="AB257" s="1"/>
      <c r="AC257" s="43" t="e">
        <f>INDEX(WF_Data!$B$2:$B$11172,MATCH('v3 Mitigation Alternatives'!$Q257,WF_Data!$A$2:$A$11172,0))</f>
        <v>#N/A</v>
      </c>
      <c r="AD257" s="43" t="e">
        <f>INDEX(WF_Data!$C$2:$C$11172,MATCH('v3 Mitigation Alternatives'!$Q257,WF_Data!$A$2:$A$11172,0))*11.41</f>
        <v>#N/A</v>
      </c>
      <c r="AE257" s="47" t="e">
        <f t="shared" si="31"/>
        <v>#N/A</v>
      </c>
      <c r="AF257" s="48" t="e">
        <f>$AC257*Cost_Data!$C$3</f>
        <v>#N/A</v>
      </c>
      <c r="AG257" s="48" t="e">
        <f>$AC257*Cost_Data!$C$8/1000</f>
        <v>#N/A</v>
      </c>
      <c r="AH257" s="48" t="e">
        <f>$AC257*Cost_Data!$C$7/1000</f>
        <v>#N/A</v>
      </c>
      <c r="AI257" s="48" t="e">
        <f>-Study_Period*((Cost_Data!$C$7+Cost_Data!$C$8)/1000)*$AC257-$AF257*Generic_Capital_PVRR_Multiplier</f>
        <v>#N/A</v>
      </c>
      <c r="AJ257" s="48" t="e">
        <f t="shared" si="32"/>
        <v>#N/A</v>
      </c>
      <c r="AK257" s="47" t="e">
        <f t="shared" si="33"/>
        <v>#N/A</v>
      </c>
      <c r="AL257" s="48" t="e">
        <f>$AC257*U257*Cost_Data!$B$3</f>
        <v>#N/A</v>
      </c>
      <c r="AM257" s="48" t="e">
        <f>$AC257*U257*Cost_Data!$B$8/1000</f>
        <v>#N/A</v>
      </c>
      <c r="AN257" s="48" t="e">
        <f>$AC257*U257*Cost_Data!$B$7/1000</f>
        <v>#N/A</v>
      </c>
      <c r="AO257" s="48" t="e">
        <f>-Study_Period*((Cost_Data!$B$7+Cost_Data!$B$8)*U257/1000)*$AC257-$AL257*Generic_Capital_PVRR_Multiplier</f>
        <v>#N/A</v>
      </c>
      <c r="AP257" s="48" t="e">
        <f t="shared" si="34"/>
        <v>#N/A</v>
      </c>
      <c r="AQ257" t="e">
        <f t="shared" si="27"/>
        <v>#N/A</v>
      </c>
      <c r="AR257" s="43">
        <v>3.3333333333333299</v>
      </c>
      <c r="AS257">
        <v>150</v>
      </c>
      <c r="AT257">
        <f t="shared" si="35"/>
        <v>150</v>
      </c>
      <c r="AU257">
        <v>2</v>
      </c>
      <c r="AV257" t="s">
        <v>114</v>
      </c>
      <c r="AX257" t="str">
        <f t="shared" si="28"/>
        <v>FALSE</v>
      </c>
      <c r="AY257" t="b">
        <f t="shared" si="29"/>
        <v>1</v>
      </c>
      <c r="AZ257" t="e">
        <f t="shared" si="30"/>
        <v>#N/A</v>
      </c>
    </row>
    <row r="258" spans="1:52" x14ac:dyDescent="0.25">
      <c r="A258" s="1">
        <v>35372463</v>
      </c>
      <c r="B258" s="1" t="s">
        <v>40</v>
      </c>
      <c r="C258" s="1" t="s">
        <v>41</v>
      </c>
      <c r="D258" s="1" t="s">
        <v>32</v>
      </c>
      <c r="E258" s="1" t="s">
        <v>33</v>
      </c>
      <c r="F258" s="1" t="s">
        <v>34</v>
      </c>
      <c r="G258" s="1" t="s">
        <v>35</v>
      </c>
      <c r="H258" s="1" t="s">
        <v>36</v>
      </c>
      <c r="I258" s="1" t="s">
        <v>136</v>
      </c>
      <c r="J258" s="1" t="s">
        <v>79</v>
      </c>
      <c r="K258" s="1">
        <v>40.894692190500002</v>
      </c>
      <c r="L258" s="1">
        <v>-122.3807189632</v>
      </c>
      <c r="M258" s="1" t="s">
        <v>46</v>
      </c>
      <c r="N258" s="78"/>
      <c r="O258" s="10">
        <v>2207</v>
      </c>
      <c r="P258" s="8">
        <v>4.9349499999999996E-3</v>
      </c>
      <c r="Q258" s="78"/>
      <c r="R258" s="11">
        <v>94</v>
      </c>
      <c r="S258" s="12">
        <v>1.8700444263944804E-2</v>
      </c>
      <c r="T258" s="13" t="s">
        <v>39</v>
      </c>
      <c r="U258" s="14">
        <v>1.4879275959167364</v>
      </c>
      <c r="V258" s="15">
        <v>1.9899621212121212</v>
      </c>
      <c r="W258" s="16">
        <v>0</v>
      </c>
      <c r="X258" s="16">
        <v>0</v>
      </c>
      <c r="Y258" s="16">
        <v>0</v>
      </c>
      <c r="Z258" s="16">
        <v>0</v>
      </c>
      <c r="AA258" s="16">
        <v>1.9899621212121212</v>
      </c>
      <c r="AB258" s="1"/>
      <c r="AC258" s="43" t="e">
        <f>INDEX(WF_Data!$B$2:$B$11172,MATCH('v3 Mitigation Alternatives'!$Q258,WF_Data!$A$2:$A$11172,0))</f>
        <v>#N/A</v>
      </c>
      <c r="AD258" s="43" t="e">
        <f>INDEX(WF_Data!$C$2:$C$11172,MATCH('v3 Mitigation Alternatives'!$Q258,WF_Data!$A$2:$A$11172,0))*11.41</f>
        <v>#N/A</v>
      </c>
      <c r="AE258" s="47" t="e">
        <f t="shared" si="31"/>
        <v>#N/A</v>
      </c>
      <c r="AF258" s="48" t="e">
        <f>$AC258*Cost_Data!$C$3</f>
        <v>#N/A</v>
      </c>
      <c r="AG258" s="48" t="e">
        <f>$AC258*Cost_Data!$C$8/1000</f>
        <v>#N/A</v>
      </c>
      <c r="AH258" s="48" t="e">
        <f>$AC258*Cost_Data!$C$7/1000</f>
        <v>#N/A</v>
      </c>
      <c r="AI258" s="48" t="e">
        <f>-Study_Period*((Cost_Data!$C$7+Cost_Data!$C$8)/1000)*$AC258-$AF258*Generic_Capital_PVRR_Multiplier</f>
        <v>#N/A</v>
      </c>
      <c r="AJ258" s="48" t="e">
        <f t="shared" si="32"/>
        <v>#N/A</v>
      </c>
      <c r="AK258" s="47" t="e">
        <f t="shared" si="33"/>
        <v>#N/A</v>
      </c>
      <c r="AL258" s="48" t="e">
        <f>$AC258*U258*Cost_Data!$B$3</f>
        <v>#N/A</v>
      </c>
      <c r="AM258" s="48" t="e">
        <f>$AC258*U258*Cost_Data!$B$8/1000</f>
        <v>#N/A</v>
      </c>
      <c r="AN258" s="48" t="e">
        <f>$AC258*U258*Cost_Data!$B$7/1000</f>
        <v>#N/A</v>
      </c>
      <c r="AO258" s="48" t="e">
        <f>-Study_Period*((Cost_Data!$B$7+Cost_Data!$B$8)*U258/1000)*$AC258-$AL258*Generic_Capital_PVRR_Multiplier</f>
        <v>#N/A</v>
      </c>
      <c r="AP258" s="48" t="e">
        <f t="shared" si="34"/>
        <v>#N/A</v>
      </c>
      <c r="AQ258" t="e">
        <f t="shared" si="27"/>
        <v>#N/A</v>
      </c>
      <c r="AR258" s="43">
        <v>1.6666666666666599</v>
      </c>
      <c r="AS258">
        <v>150</v>
      </c>
      <c r="AT258">
        <f t="shared" si="35"/>
        <v>150</v>
      </c>
      <c r="AU258">
        <v>0</v>
      </c>
      <c r="AV258" t="s">
        <v>114</v>
      </c>
      <c r="AX258" t="str">
        <f t="shared" si="28"/>
        <v>FALSE</v>
      </c>
      <c r="AY258" t="b">
        <f t="shared" si="29"/>
        <v>1</v>
      </c>
      <c r="AZ258" t="e">
        <f t="shared" si="30"/>
        <v>#N/A</v>
      </c>
    </row>
    <row r="259" spans="1:52" x14ac:dyDescent="0.25">
      <c r="A259" s="1" t="s">
        <v>133</v>
      </c>
      <c r="B259" s="1" t="s">
        <v>40</v>
      </c>
      <c r="C259" s="1" t="s">
        <v>41</v>
      </c>
      <c r="D259" s="1" t="s">
        <v>32</v>
      </c>
      <c r="E259" s="1" t="s">
        <v>134</v>
      </c>
      <c r="F259" s="1" t="s">
        <v>34</v>
      </c>
      <c r="G259" s="1" t="s">
        <v>47</v>
      </c>
      <c r="H259" s="1" t="s">
        <v>36</v>
      </c>
      <c r="I259" s="1" t="s">
        <v>137</v>
      </c>
      <c r="J259" s="1" t="s">
        <v>84</v>
      </c>
      <c r="K259" s="1">
        <v>39.144431723478498</v>
      </c>
      <c r="L259" s="1">
        <v>-120.90804471043499</v>
      </c>
      <c r="M259" s="1" t="s">
        <v>46</v>
      </c>
      <c r="N259" s="78"/>
      <c r="O259" s="8">
        <v>2022</v>
      </c>
      <c r="P259" s="8">
        <v>8.6413770000000004E-3</v>
      </c>
      <c r="Q259" s="78"/>
      <c r="R259" s="11">
        <v>93</v>
      </c>
      <c r="S259" s="12">
        <v>1.8723122087638919E-2</v>
      </c>
      <c r="T259" s="13" t="s">
        <v>50</v>
      </c>
      <c r="U259" s="14">
        <v>1.3437051097815673</v>
      </c>
      <c r="V259" s="16">
        <v>10.9</v>
      </c>
      <c r="W259" s="16">
        <v>0</v>
      </c>
      <c r="X259" s="16">
        <v>0</v>
      </c>
      <c r="Y259" s="16">
        <v>0</v>
      </c>
      <c r="Z259" s="16">
        <v>10.9</v>
      </c>
      <c r="AA259" s="16">
        <v>0</v>
      </c>
      <c r="AB259" s="1"/>
      <c r="AC259" s="43" t="e">
        <f>INDEX(WF_Data!$B$2:$B$11172,MATCH('v3 Mitigation Alternatives'!$Q259,WF_Data!$A$2:$A$11172,0))</f>
        <v>#N/A</v>
      </c>
      <c r="AD259" s="43" t="e">
        <f>INDEX(WF_Data!$C$2:$C$11172,MATCH('v3 Mitigation Alternatives'!$Q259,WF_Data!$A$2:$A$11172,0))*11.41</f>
        <v>#N/A</v>
      </c>
      <c r="AE259" s="47" t="e">
        <f t="shared" si="31"/>
        <v>#N/A</v>
      </c>
      <c r="AF259" s="48" t="e">
        <f>$AC259*Cost_Data!$C$3</f>
        <v>#N/A</v>
      </c>
      <c r="AG259" s="48" t="e">
        <f>$AC259*Cost_Data!$C$8/1000</f>
        <v>#N/A</v>
      </c>
      <c r="AH259" s="48" t="e">
        <f>$AC259*Cost_Data!$C$7/1000</f>
        <v>#N/A</v>
      </c>
      <c r="AI259" s="48" t="e">
        <f>-Study_Period*((Cost_Data!$C$7+Cost_Data!$C$8)/1000)*$AC259-$AF259*Generic_Capital_PVRR_Multiplier</f>
        <v>#N/A</v>
      </c>
      <c r="AJ259" s="48" t="e">
        <f t="shared" si="32"/>
        <v>#N/A</v>
      </c>
      <c r="AK259" s="47" t="e">
        <f t="shared" si="33"/>
        <v>#N/A</v>
      </c>
      <c r="AL259" s="48" t="e">
        <f>$AC259*U259*Cost_Data!$B$3</f>
        <v>#N/A</v>
      </c>
      <c r="AM259" s="48" t="e">
        <f>$AC259*U259*Cost_Data!$B$8/1000</f>
        <v>#N/A</v>
      </c>
      <c r="AN259" s="48" t="e">
        <f>$AC259*U259*Cost_Data!$B$7/1000</f>
        <v>#N/A</v>
      </c>
      <c r="AO259" s="48" t="e">
        <f>-Study_Period*((Cost_Data!$B$7+Cost_Data!$B$8)*U259/1000)*$AC259-$AL259*Generic_Capital_PVRR_Multiplier</f>
        <v>#N/A</v>
      </c>
      <c r="AP259" s="48" t="e">
        <f t="shared" si="34"/>
        <v>#N/A</v>
      </c>
      <c r="AQ259" t="e">
        <f t="shared" si="27"/>
        <v>#N/A</v>
      </c>
      <c r="AR259" s="43">
        <v>15</v>
      </c>
      <c r="AS259">
        <v>120</v>
      </c>
      <c r="AT259">
        <f t="shared" si="35"/>
        <v>120</v>
      </c>
      <c r="AU259">
        <v>11</v>
      </c>
      <c r="AV259" t="s">
        <v>114</v>
      </c>
      <c r="AX259" t="str">
        <f t="shared" si="28"/>
        <v>FALSE</v>
      </c>
      <c r="AY259" t="b">
        <f t="shared" si="29"/>
        <v>1</v>
      </c>
      <c r="AZ259" t="e">
        <f t="shared" si="30"/>
        <v>#N/A</v>
      </c>
    </row>
    <row r="260" spans="1:52" x14ac:dyDescent="0.25">
      <c r="A260" s="1" t="s">
        <v>133</v>
      </c>
      <c r="B260" s="1" t="s">
        <v>40</v>
      </c>
      <c r="C260" s="1" t="s">
        <v>41</v>
      </c>
      <c r="D260" s="1" t="s">
        <v>32</v>
      </c>
      <c r="E260" s="1" t="s">
        <v>134</v>
      </c>
      <c r="F260" s="1" t="s">
        <v>34</v>
      </c>
      <c r="G260" s="1" t="s">
        <v>47</v>
      </c>
      <c r="H260" s="1" t="s">
        <v>36</v>
      </c>
      <c r="I260" s="1" t="s">
        <v>137</v>
      </c>
      <c r="J260" s="1" t="s">
        <v>84</v>
      </c>
      <c r="K260" s="1">
        <v>39.144431723478498</v>
      </c>
      <c r="L260" s="1">
        <v>-120.90804471043499</v>
      </c>
      <c r="M260" s="1" t="s">
        <v>46</v>
      </c>
      <c r="N260" s="78"/>
      <c r="O260" s="8">
        <v>2022</v>
      </c>
      <c r="P260" s="8">
        <v>8.6413770000000004E-3</v>
      </c>
      <c r="Q260" s="78"/>
      <c r="R260" s="11">
        <v>93</v>
      </c>
      <c r="S260" s="12">
        <v>1.8723122087638919E-2</v>
      </c>
      <c r="T260" s="13" t="s">
        <v>50</v>
      </c>
      <c r="U260" s="14">
        <v>1.3437051097815673</v>
      </c>
      <c r="V260" s="16">
        <v>15</v>
      </c>
      <c r="W260" s="16">
        <v>0</v>
      </c>
      <c r="X260" s="16">
        <v>0</v>
      </c>
      <c r="Y260" s="16">
        <v>0</v>
      </c>
      <c r="Z260" s="16">
        <v>0</v>
      </c>
      <c r="AA260" s="16">
        <v>15</v>
      </c>
      <c r="AB260" s="1"/>
      <c r="AC260" s="43" t="e">
        <f>INDEX(WF_Data!$B$2:$B$11172,MATCH('v3 Mitigation Alternatives'!$Q260,WF_Data!$A$2:$A$11172,0))</f>
        <v>#N/A</v>
      </c>
      <c r="AD260" s="43" t="e">
        <f>INDEX(WF_Data!$C$2:$C$11172,MATCH('v3 Mitigation Alternatives'!$Q260,WF_Data!$A$2:$A$11172,0))*11.41</f>
        <v>#N/A</v>
      </c>
      <c r="AE260" s="47" t="e">
        <f t="shared" si="31"/>
        <v>#N/A</v>
      </c>
      <c r="AF260" s="48" t="e">
        <f>$AC260*Cost_Data!$C$3</f>
        <v>#N/A</v>
      </c>
      <c r="AG260" s="48" t="e">
        <f>$AC260*Cost_Data!$C$8/1000</f>
        <v>#N/A</v>
      </c>
      <c r="AH260" s="48" t="e">
        <f>$AC260*Cost_Data!$C$7/1000</f>
        <v>#N/A</v>
      </c>
      <c r="AI260" s="48" t="e">
        <f>-Study_Period*((Cost_Data!$C$7+Cost_Data!$C$8)/1000)*$AC260-$AF260*Generic_Capital_PVRR_Multiplier</f>
        <v>#N/A</v>
      </c>
      <c r="AJ260" s="48" t="e">
        <f t="shared" si="32"/>
        <v>#N/A</v>
      </c>
      <c r="AK260" s="47" t="e">
        <f t="shared" si="33"/>
        <v>#N/A</v>
      </c>
      <c r="AL260" s="48" t="e">
        <f>$AC260*U260*Cost_Data!$B$3</f>
        <v>#N/A</v>
      </c>
      <c r="AM260" s="48" t="e">
        <f>$AC260*U260*Cost_Data!$B$8/1000</f>
        <v>#N/A</v>
      </c>
      <c r="AN260" s="48" t="e">
        <f>$AC260*U260*Cost_Data!$B$7/1000</f>
        <v>#N/A</v>
      </c>
      <c r="AO260" s="48" t="e">
        <f>-Study_Period*((Cost_Data!$B$7+Cost_Data!$B$8)*U260/1000)*$AC260-$AL260*Generic_Capital_PVRR_Multiplier</f>
        <v>#N/A</v>
      </c>
      <c r="AP260" s="48" t="e">
        <f t="shared" si="34"/>
        <v>#N/A</v>
      </c>
      <c r="AQ260" t="e">
        <f t="shared" si="27"/>
        <v>#N/A</v>
      </c>
      <c r="AR260" s="43">
        <v>15</v>
      </c>
      <c r="AS260">
        <v>120</v>
      </c>
      <c r="AT260">
        <f t="shared" si="35"/>
        <v>120</v>
      </c>
      <c r="AU260">
        <v>11</v>
      </c>
      <c r="AV260" t="s">
        <v>114</v>
      </c>
      <c r="AX260" t="str">
        <f t="shared" si="28"/>
        <v>FALSE</v>
      </c>
      <c r="AY260" t="b">
        <f t="shared" si="29"/>
        <v>1</v>
      </c>
      <c r="AZ260" t="e">
        <f t="shared" si="30"/>
        <v>#N/A</v>
      </c>
    </row>
    <row r="261" spans="1:52" x14ac:dyDescent="0.25">
      <c r="A261" s="1">
        <v>35395930</v>
      </c>
      <c r="B261" s="1" t="s">
        <v>40</v>
      </c>
      <c r="C261" s="1" t="s">
        <v>41</v>
      </c>
      <c r="D261" s="1" t="s">
        <v>32</v>
      </c>
      <c r="E261" s="1" t="s">
        <v>33</v>
      </c>
      <c r="F261" s="1" t="s">
        <v>34</v>
      </c>
      <c r="G261" s="1" t="s">
        <v>35</v>
      </c>
      <c r="H261" s="1" t="s">
        <v>36</v>
      </c>
      <c r="I261" s="1" t="s">
        <v>136</v>
      </c>
      <c r="J261" s="1" t="s">
        <v>79</v>
      </c>
      <c r="K261" s="1">
        <v>40.905183717600003</v>
      </c>
      <c r="L261" s="1">
        <v>-122.3826328415</v>
      </c>
      <c r="M261" s="1" t="s">
        <v>46</v>
      </c>
      <c r="N261" s="78"/>
      <c r="O261" s="10">
        <v>2407</v>
      </c>
      <c r="P261" s="8">
        <v>2.5189990000000001E-3</v>
      </c>
      <c r="Q261" s="78"/>
      <c r="R261" s="11">
        <v>91</v>
      </c>
      <c r="S261" s="12">
        <v>1.8782372279202885E-2</v>
      </c>
      <c r="T261" s="13" t="s">
        <v>39</v>
      </c>
      <c r="U261" s="14">
        <v>1.5</v>
      </c>
      <c r="V261" s="15">
        <v>0.36899999999999999</v>
      </c>
      <c r="W261" s="16">
        <v>0</v>
      </c>
      <c r="X261" s="16">
        <v>0</v>
      </c>
      <c r="Y261" s="16">
        <v>0</v>
      </c>
      <c r="Z261" s="16">
        <v>0</v>
      </c>
      <c r="AA261" s="16">
        <v>0.36899999999999999</v>
      </c>
      <c r="AB261" s="1"/>
      <c r="AC261" s="43" t="e">
        <f>INDEX(WF_Data!$B$2:$B$11172,MATCH('v3 Mitigation Alternatives'!$Q261,WF_Data!$A$2:$A$11172,0))</f>
        <v>#N/A</v>
      </c>
      <c r="AD261" s="43" t="e">
        <f>INDEX(WF_Data!$C$2:$C$11172,MATCH('v3 Mitigation Alternatives'!$Q261,WF_Data!$A$2:$A$11172,0))*11.41</f>
        <v>#N/A</v>
      </c>
      <c r="AE261" s="47" t="e">
        <f t="shared" si="31"/>
        <v>#N/A</v>
      </c>
      <c r="AF261" s="48" t="e">
        <f>$AC261*Cost_Data!$C$3</f>
        <v>#N/A</v>
      </c>
      <c r="AG261" s="48" t="e">
        <f>$AC261*Cost_Data!$C$8/1000</f>
        <v>#N/A</v>
      </c>
      <c r="AH261" s="48" t="e">
        <f>$AC261*Cost_Data!$C$7/1000</f>
        <v>#N/A</v>
      </c>
      <c r="AI261" s="48" t="e">
        <f>-Study_Period*((Cost_Data!$C$7+Cost_Data!$C$8)/1000)*$AC261-$AF261*Generic_Capital_PVRR_Multiplier</f>
        <v>#N/A</v>
      </c>
      <c r="AJ261" s="48" t="e">
        <f t="shared" si="32"/>
        <v>#N/A</v>
      </c>
      <c r="AK261" s="47" t="e">
        <f t="shared" si="33"/>
        <v>#N/A</v>
      </c>
      <c r="AL261" s="48" t="e">
        <f>$AC261*U261*Cost_Data!$B$3</f>
        <v>#N/A</v>
      </c>
      <c r="AM261" s="48" t="e">
        <f>$AC261*U261*Cost_Data!$B$8/1000</f>
        <v>#N/A</v>
      </c>
      <c r="AN261" s="48" t="e">
        <f>$AC261*U261*Cost_Data!$B$7/1000</f>
        <v>#N/A</v>
      </c>
      <c r="AO261" s="48" t="e">
        <f>-Study_Period*((Cost_Data!$B$7+Cost_Data!$B$8)*U261/1000)*$AC261-$AL261*Generic_Capital_PVRR_Multiplier</f>
        <v>#N/A</v>
      </c>
      <c r="AP261" s="48" t="e">
        <f t="shared" si="34"/>
        <v>#N/A</v>
      </c>
      <c r="AQ261" t="e">
        <f t="shared" si="27"/>
        <v>#N/A</v>
      </c>
      <c r="AR261" s="43">
        <v>1.6666666666666599</v>
      </c>
      <c r="AS261">
        <v>150</v>
      </c>
      <c r="AT261">
        <f t="shared" si="35"/>
        <v>150</v>
      </c>
      <c r="AU261">
        <v>0</v>
      </c>
      <c r="AV261" t="s">
        <v>114</v>
      </c>
      <c r="AX261" t="str">
        <f t="shared" si="28"/>
        <v>FALSE</v>
      </c>
      <c r="AY261" t="b">
        <f t="shared" si="29"/>
        <v>1</v>
      </c>
      <c r="AZ261" t="e">
        <f t="shared" si="30"/>
        <v>#N/A</v>
      </c>
    </row>
    <row r="262" spans="1:52" x14ac:dyDescent="0.25">
      <c r="A262" s="1">
        <v>35395929</v>
      </c>
      <c r="B262" s="1" t="s">
        <v>40</v>
      </c>
      <c r="C262" s="1" t="s">
        <v>41</v>
      </c>
      <c r="D262" s="1" t="s">
        <v>32</v>
      </c>
      <c r="E262" s="1" t="s">
        <v>33</v>
      </c>
      <c r="F262" s="1" t="s">
        <v>34</v>
      </c>
      <c r="G262" s="1" t="s">
        <v>35</v>
      </c>
      <c r="H262" s="1" t="s">
        <v>36</v>
      </c>
      <c r="I262" s="1" t="s">
        <v>136</v>
      </c>
      <c r="J262" s="1" t="s">
        <v>79</v>
      </c>
      <c r="K262" s="1">
        <v>40.9050249119</v>
      </c>
      <c r="L262" s="1">
        <v>-122.3846929414</v>
      </c>
      <c r="M262" s="1" t="s">
        <v>46</v>
      </c>
      <c r="N262" s="78"/>
      <c r="O262" s="10">
        <v>2407</v>
      </c>
      <c r="P262" s="8">
        <v>2.5189990000000001E-3</v>
      </c>
      <c r="Q262" s="78"/>
      <c r="R262" s="11">
        <v>91</v>
      </c>
      <c r="S262" s="12">
        <v>1.8782372279202885E-2</v>
      </c>
      <c r="T262" s="13" t="s">
        <v>39</v>
      </c>
      <c r="U262" s="14">
        <v>1.5</v>
      </c>
      <c r="V262" s="15">
        <v>5.7000000000000009E-2</v>
      </c>
      <c r="W262" s="16">
        <v>0</v>
      </c>
      <c r="X262" s="16">
        <v>0</v>
      </c>
      <c r="Y262" s="16">
        <v>0</v>
      </c>
      <c r="Z262" s="16">
        <v>0</v>
      </c>
      <c r="AA262" s="16">
        <v>5.7000000000000009E-2</v>
      </c>
      <c r="AB262" s="1"/>
      <c r="AC262" s="43" t="e">
        <f>INDEX(WF_Data!$B$2:$B$11172,MATCH('v3 Mitigation Alternatives'!$Q262,WF_Data!$A$2:$A$11172,0))</f>
        <v>#N/A</v>
      </c>
      <c r="AD262" s="43" t="e">
        <f>INDEX(WF_Data!$C$2:$C$11172,MATCH('v3 Mitigation Alternatives'!$Q262,WF_Data!$A$2:$A$11172,0))*11.41</f>
        <v>#N/A</v>
      </c>
      <c r="AE262" s="47" t="e">
        <f t="shared" si="31"/>
        <v>#N/A</v>
      </c>
      <c r="AF262" s="48" t="e">
        <f>$AC262*Cost_Data!$C$3</f>
        <v>#N/A</v>
      </c>
      <c r="AG262" s="48" t="e">
        <f>$AC262*Cost_Data!$C$8/1000</f>
        <v>#N/A</v>
      </c>
      <c r="AH262" s="48" t="e">
        <f>$AC262*Cost_Data!$C$7/1000</f>
        <v>#N/A</v>
      </c>
      <c r="AI262" s="48" t="e">
        <f>-Study_Period*((Cost_Data!$C$7+Cost_Data!$C$8)/1000)*$AC262-$AF262*Generic_Capital_PVRR_Multiplier</f>
        <v>#N/A</v>
      </c>
      <c r="AJ262" s="48" t="e">
        <f t="shared" si="32"/>
        <v>#N/A</v>
      </c>
      <c r="AK262" s="47" t="e">
        <f t="shared" si="33"/>
        <v>#N/A</v>
      </c>
      <c r="AL262" s="48" t="e">
        <f>$AC262*U262*Cost_Data!$B$3</f>
        <v>#N/A</v>
      </c>
      <c r="AM262" s="48" t="e">
        <f>$AC262*U262*Cost_Data!$B$8/1000</f>
        <v>#N/A</v>
      </c>
      <c r="AN262" s="48" t="e">
        <f>$AC262*U262*Cost_Data!$B$7/1000</f>
        <v>#N/A</v>
      </c>
      <c r="AO262" s="48" t="e">
        <f>-Study_Period*((Cost_Data!$B$7+Cost_Data!$B$8)*U262/1000)*$AC262-$AL262*Generic_Capital_PVRR_Multiplier</f>
        <v>#N/A</v>
      </c>
      <c r="AP262" s="48" t="e">
        <f t="shared" si="34"/>
        <v>#N/A</v>
      </c>
      <c r="AQ262" t="e">
        <f t="shared" si="27"/>
        <v>#N/A</v>
      </c>
      <c r="AR262" s="43">
        <v>1.6666666666666599</v>
      </c>
      <c r="AS262">
        <v>150</v>
      </c>
      <c r="AT262">
        <f t="shared" si="35"/>
        <v>150</v>
      </c>
      <c r="AU262">
        <v>0</v>
      </c>
      <c r="AV262" t="s">
        <v>114</v>
      </c>
      <c r="AX262" t="str">
        <f t="shared" si="28"/>
        <v>FALSE</v>
      </c>
      <c r="AY262" t="b">
        <f t="shared" si="29"/>
        <v>1</v>
      </c>
      <c r="AZ262" t="e">
        <f t="shared" si="30"/>
        <v>#N/A</v>
      </c>
    </row>
    <row r="263" spans="1:52" x14ac:dyDescent="0.25">
      <c r="A263" s="1">
        <v>35395928</v>
      </c>
      <c r="B263" s="1" t="s">
        <v>40</v>
      </c>
      <c r="C263" s="1" t="s">
        <v>41</v>
      </c>
      <c r="D263" s="1" t="s">
        <v>32</v>
      </c>
      <c r="E263" s="1" t="s">
        <v>33</v>
      </c>
      <c r="F263" s="1" t="s">
        <v>34</v>
      </c>
      <c r="G263" s="1" t="s">
        <v>35</v>
      </c>
      <c r="H263" s="1" t="s">
        <v>36</v>
      </c>
      <c r="I263" s="1" t="s">
        <v>136</v>
      </c>
      <c r="J263" s="1" t="s">
        <v>79</v>
      </c>
      <c r="K263" s="1">
        <v>40.906624505800004</v>
      </c>
      <c r="L263" s="1">
        <v>-122.3834260356</v>
      </c>
      <c r="M263" s="1" t="s">
        <v>46</v>
      </c>
      <c r="N263" s="78"/>
      <c r="O263" s="10">
        <v>2407</v>
      </c>
      <c r="P263" s="8">
        <v>2.5189990000000001E-3</v>
      </c>
      <c r="Q263" s="78"/>
      <c r="R263" s="11">
        <v>91</v>
      </c>
      <c r="S263" s="12">
        <v>1.8782372279202885E-2</v>
      </c>
      <c r="T263" s="13" t="s">
        <v>39</v>
      </c>
      <c r="U263" s="14">
        <v>1.5</v>
      </c>
      <c r="V263" s="15">
        <v>1.9370000000000001</v>
      </c>
      <c r="W263" s="16">
        <v>0</v>
      </c>
      <c r="X263" s="16">
        <v>0</v>
      </c>
      <c r="Y263" s="16">
        <v>0</v>
      </c>
      <c r="Z263" s="16">
        <v>0</v>
      </c>
      <c r="AA263" s="16">
        <v>1.9370000000000001</v>
      </c>
      <c r="AB263" s="1"/>
      <c r="AC263" s="43" t="e">
        <f>INDEX(WF_Data!$B$2:$B$11172,MATCH('v3 Mitigation Alternatives'!$Q263,WF_Data!$A$2:$A$11172,0))</f>
        <v>#N/A</v>
      </c>
      <c r="AD263" s="43" t="e">
        <f>INDEX(WF_Data!$C$2:$C$11172,MATCH('v3 Mitigation Alternatives'!$Q263,WF_Data!$A$2:$A$11172,0))*11.41</f>
        <v>#N/A</v>
      </c>
      <c r="AE263" s="47" t="e">
        <f t="shared" si="31"/>
        <v>#N/A</v>
      </c>
      <c r="AF263" s="48" t="e">
        <f>$AC263*Cost_Data!$C$3</f>
        <v>#N/A</v>
      </c>
      <c r="AG263" s="48" t="e">
        <f>$AC263*Cost_Data!$C$8/1000</f>
        <v>#N/A</v>
      </c>
      <c r="AH263" s="48" t="e">
        <f>$AC263*Cost_Data!$C$7/1000</f>
        <v>#N/A</v>
      </c>
      <c r="AI263" s="48" t="e">
        <f>-Study_Period*((Cost_Data!$C$7+Cost_Data!$C$8)/1000)*$AC263-$AF263*Generic_Capital_PVRR_Multiplier</f>
        <v>#N/A</v>
      </c>
      <c r="AJ263" s="48" t="e">
        <f t="shared" si="32"/>
        <v>#N/A</v>
      </c>
      <c r="AK263" s="47" t="e">
        <f t="shared" si="33"/>
        <v>#N/A</v>
      </c>
      <c r="AL263" s="48" t="e">
        <f>$AC263*U263*Cost_Data!$B$3</f>
        <v>#N/A</v>
      </c>
      <c r="AM263" s="48" t="e">
        <f>$AC263*U263*Cost_Data!$B$8/1000</f>
        <v>#N/A</v>
      </c>
      <c r="AN263" s="48" t="e">
        <f>$AC263*U263*Cost_Data!$B$7/1000</f>
        <v>#N/A</v>
      </c>
      <c r="AO263" s="48" t="e">
        <f>-Study_Period*((Cost_Data!$B$7+Cost_Data!$B$8)*U263/1000)*$AC263-$AL263*Generic_Capital_PVRR_Multiplier</f>
        <v>#N/A</v>
      </c>
      <c r="AP263" s="48" t="e">
        <f t="shared" si="34"/>
        <v>#N/A</v>
      </c>
      <c r="AQ263" t="e">
        <f t="shared" si="27"/>
        <v>#N/A</v>
      </c>
      <c r="AR263" s="43">
        <v>1.6666666666666599</v>
      </c>
      <c r="AS263">
        <v>150</v>
      </c>
      <c r="AT263">
        <f t="shared" si="35"/>
        <v>150</v>
      </c>
      <c r="AU263">
        <v>0</v>
      </c>
      <c r="AV263" t="s">
        <v>114</v>
      </c>
      <c r="AX263" t="str">
        <f t="shared" si="28"/>
        <v>FALSE</v>
      </c>
      <c r="AY263" t="b">
        <f t="shared" si="29"/>
        <v>1</v>
      </c>
      <c r="AZ263" t="e">
        <f t="shared" si="30"/>
        <v>#N/A</v>
      </c>
    </row>
    <row r="264" spans="1:52" x14ac:dyDescent="0.25">
      <c r="A264" s="1">
        <v>35372464</v>
      </c>
      <c r="B264" s="1" t="s">
        <v>40</v>
      </c>
      <c r="C264" s="1" t="s">
        <v>41</v>
      </c>
      <c r="D264" s="1" t="s">
        <v>32</v>
      </c>
      <c r="E264" s="1" t="s">
        <v>33</v>
      </c>
      <c r="F264" s="1" t="s">
        <v>34</v>
      </c>
      <c r="G264" s="1" t="s">
        <v>35</v>
      </c>
      <c r="H264" s="1" t="s">
        <v>36</v>
      </c>
      <c r="I264" s="1" t="s">
        <v>136</v>
      </c>
      <c r="J264" s="1" t="s">
        <v>79</v>
      </c>
      <c r="K264" s="1">
        <v>40.899354221899998</v>
      </c>
      <c r="L264" s="1">
        <v>-122.3862231435</v>
      </c>
      <c r="M264" s="1" t="s">
        <v>46</v>
      </c>
      <c r="N264" s="78"/>
      <c r="O264" s="10">
        <v>2407</v>
      </c>
      <c r="P264" s="8">
        <v>2.5189990000000001E-3</v>
      </c>
      <c r="Q264" s="78"/>
      <c r="R264" s="11">
        <v>91</v>
      </c>
      <c r="S264" s="12">
        <v>1.8782372279202885E-2</v>
      </c>
      <c r="T264" s="13" t="s">
        <v>39</v>
      </c>
      <c r="U264" s="14">
        <v>1.5</v>
      </c>
      <c r="V264" s="15">
        <v>6.552999999999999</v>
      </c>
      <c r="W264" s="16">
        <v>0</v>
      </c>
      <c r="X264" s="16">
        <v>0</v>
      </c>
      <c r="Y264" s="16">
        <v>0</v>
      </c>
      <c r="Z264" s="16">
        <v>0</v>
      </c>
      <c r="AA264" s="16">
        <v>6.552999999999999</v>
      </c>
      <c r="AB264" s="1"/>
      <c r="AC264" s="43" t="e">
        <f>INDEX(WF_Data!$B$2:$B$11172,MATCH('v3 Mitigation Alternatives'!$Q264,WF_Data!$A$2:$A$11172,0))</f>
        <v>#N/A</v>
      </c>
      <c r="AD264" s="43" t="e">
        <f>INDEX(WF_Data!$C$2:$C$11172,MATCH('v3 Mitigation Alternatives'!$Q264,WF_Data!$A$2:$A$11172,0))*11.41</f>
        <v>#N/A</v>
      </c>
      <c r="AE264" s="47" t="e">
        <f t="shared" si="31"/>
        <v>#N/A</v>
      </c>
      <c r="AF264" s="48" t="e">
        <f>$AC264*Cost_Data!$C$3</f>
        <v>#N/A</v>
      </c>
      <c r="AG264" s="48" t="e">
        <f>$AC264*Cost_Data!$C$8/1000</f>
        <v>#N/A</v>
      </c>
      <c r="AH264" s="48" t="e">
        <f>$AC264*Cost_Data!$C$7/1000</f>
        <v>#N/A</v>
      </c>
      <c r="AI264" s="48" t="e">
        <f>-Study_Period*((Cost_Data!$C$7+Cost_Data!$C$8)/1000)*$AC264-$AF264*Generic_Capital_PVRR_Multiplier</f>
        <v>#N/A</v>
      </c>
      <c r="AJ264" s="48" t="e">
        <f t="shared" si="32"/>
        <v>#N/A</v>
      </c>
      <c r="AK264" s="47" t="e">
        <f t="shared" si="33"/>
        <v>#N/A</v>
      </c>
      <c r="AL264" s="48" t="e">
        <f>$AC264*U264*Cost_Data!$B$3</f>
        <v>#N/A</v>
      </c>
      <c r="AM264" s="48" t="e">
        <f>$AC264*U264*Cost_Data!$B$8/1000</f>
        <v>#N/A</v>
      </c>
      <c r="AN264" s="48" t="e">
        <f>$AC264*U264*Cost_Data!$B$7/1000</f>
        <v>#N/A</v>
      </c>
      <c r="AO264" s="48" t="e">
        <f>-Study_Period*((Cost_Data!$B$7+Cost_Data!$B$8)*U264/1000)*$AC264-$AL264*Generic_Capital_PVRR_Multiplier</f>
        <v>#N/A</v>
      </c>
      <c r="AP264" s="48" t="e">
        <f t="shared" si="34"/>
        <v>#N/A</v>
      </c>
      <c r="AQ264" t="e">
        <f t="shared" ref="AQ264:AQ327" si="36">IF(AJ264&gt;AP264,"Overhead Harden","Underground")</f>
        <v>#N/A</v>
      </c>
      <c r="AR264" s="43">
        <v>1.6666666666666599</v>
      </c>
      <c r="AS264">
        <v>150</v>
      </c>
      <c r="AT264">
        <f t="shared" si="35"/>
        <v>150</v>
      </c>
      <c r="AU264">
        <v>0</v>
      </c>
      <c r="AV264" t="s">
        <v>114</v>
      </c>
      <c r="AX264" t="str">
        <f t="shared" ref="AX264:AX327" si="37">IF(OR(AV264=TRUE,AV264="Fire Rebuild"),"TRUE","FALSE")</f>
        <v>FALSE</v>
      </c>
      <c r="AY264" t="b">
        <f t="shared" ref="AY264:AY327" si="38">IF(OR(AR264&gt;=8,AT264&gt;=105,AX264="TRUE"),TRUE,FALSE)</f>
        <v>1</v>
      </c>
      <c r="AZ264" t="e">
        <f t="shared" ref="AZ264:AZ327" si="39">IF(AV264="Fire Rebuild","Underground",IF(AY264=TRUE,IF(AJ264*2&gt;AP264,"Overhead Harden","Underground"),IF(AJ264&gt;AP264,"Overhead Harden","Underground")))</f>
        <v>#N/A</v>
      </c>
    </row>
    <row r="265" spans="1:52" x14ac:dyDescent="0.25">
      <c r="A265" s="1">
        <v>35418356</v>
      </c>
      <c r="B265" s="1" t="s">
        <v>40</v>
      </c>
      <c r="C265" s="1" t="s">
        <v>41</v>
      </c>
      <c r="D265" s="1" t="s">
        <v>32</v>
      </c>
      <c r="E265" s="1" t="s">
        <v>33</v>
      </c>
      <c r="F265" s="1" t="s">
        <v>34</v>
      </c>
      <c r="G265" s="1" t="s">
        <v>74</v>
      </c>
      <c r="H265" s="1" t="s">
        <v>43</v>
      </c>
      <c r="I265" s="1" t="s">
        <v>138</v>
      </c>
      <c r="J265" s="1" t="s">
        <v>76</v>
      </c>
      <c r="K265" s="1">
        <v>38.543142445129</v>
      </c>
      <c r="L265" s="1">
        <v>-122.49780001532601</v>
      </c>
      <c r="M265" s="1" t="s">
        <v>46</v>
      </c>
      <c r="N265" s="78"/>
      <c r="O265" s="8">
        <v>2351</v>
      </c>
      <c r="P265" s="8">
        <v>3.0112339999999998E-3</v>
      </c>
      <c r="Q265" s="78"/>
      <c r="R265" s="11">
        <v>90</v>
      </c>
      <c r="S265" s="12">
        <v>1.8785919664272416E-2</v>
      </c>
      <c r="T265" s="13" t="s">
        <v>50</v>
      </c>
      <c r="U265" s="14">
        <v>1.5000000000000002</v>
      </c>
      <c r="V265" s="16">
        <v>0.4</v>
      </c>
      <c r="W265" s="16">
        <v>0</v>
      </c>
      <c r="X265" s="16">
        <v>0</v>
      </c>
      <c r="Y265" s="16">
        <v>0.4</v>
      </c>
      <c r="Z265" s="16">
        <v>0</v>
      </c>
      <c r="AA265" s="16">
        <v>0</v>
      </c>
      <c r="AB265" s="1"/>
      <c r="AC265" s="43" t="e">
        <f>INDEX(WF_Data!$B$2:$B$11172,MATCH('v3 Mitigation Alternatives'!$Q265,WF_Data!$A$2:$A$11172,0))</f>
        <v>#N/A</v>
      </c>
      <c r="AD265" s="43" t="e">
        <f>INDEX(WF_Data!$C$2:$C$11172,MATCH('v3 Mitigation Alternatives'!$Q265,WF_Data!$A$2:$A$11172,0))*11.41</f>
        <v>#N/A</v>
      </c>
      <c r="AE265" s="47" t="e">
        <f t="shared" ref="AE265:AE328" si="40">AD265*0.62</f>
        <v>#N/A</v>
      </c>
      <c r="AF265" s="48" t="e">
        <f>$AC265*Cost_Data!$C$3</f>
        <v>#N/A</v>
      </c>
      <c r="AG265" s="48" t="e">
        <f>$AC265*Cost_Data!$C$8/1000</f>
        <v>#N/A</v>
      </c>
      <c r="AH265" s="48" t="e">
        <f>$AC265*Cost_Data!$C$7/1000</f>
        <v>#N/A</v>
      </c>
      <c r="AI265" s="48" t="e">
        <f>-Study_Period*((Cost_Data!$C$7+Cost_Data!$C$8)/1000)*$AC265-$AF265*Generic_Capital_PVRR_Multiplier</f>
        <v>#N/A</v>
      </c>
      <c r="AJ265" s="48" t="e">
        <f t="shared" ref="AJ265:AJ328" si="41">AI265/AE265</f>
        <v>#N/A</v>
      </c>
      <c r="AK265" s="47" t="e">
        <f t="shared" ref="AK265:AK328" si="42">AD265*0.99</f>
        <v>#N/A</v>
      </c>
      <c r="AL265" s="48" t="e">
        <f>$AC265*U265*Cost_Data!$B$3</f>
        <v>#N/A</v>
      </c>
      <c r="AM265" s="48" t="e">
        <f>$AC265*U265*Cost_Data!$B$8/1000</f>
        <v>#N/A</v>
      </c>
      <c r="AN265" s="48" t="e">
        <f>$AC265*U265*Cost_Data!$B$7/1000</f>
        <v>#N/A</v>
      </c>
      <c r="AO265" s="48" t="e">
        <f>-Study_Period*((Cost_Data!$B$7+Cost_Data!$B$8)*U265/1000)*$AC265-$AL265*Generic_Capital_PVRR_Multiplier</f>
        <v>#N/A</v>
      </c>
      <c r="AP265" s="48" t="e">
        <f t="shared" ref="AP265:AP328" si="43">AO265/AK265</f>
        <v>#N/A</v>
      </c>
      <c r="AQ265" t="e">
        <f t="shared" si="36"/>
        <v>#N/A</v>
      </c>
      <c r="AR265" s="43">
        <v>3.3333333333333299</v>
      </c>
      <c r="AS265">
        <v>50</v>
      </c>
      <c r="AT265">
        <f t="shared" ref="AT265:AT328" si="44">IFERROR(AS265*1,0)</f>
        <v>50</v>
      </c>
      <c r="AU265">
        <v>2</v>
      </c>
      <c r="AV265" t="b">
        <v>0</v>
      </c>
      <c r="AX265" t="str">
        <f t="shared" si="37"/>
        <v>FALSE</v>
      </c>
      <c r="AY265" t="b">
        <f t="shared" si="38"/>
        <v>0</v>
      </c>
      <c r="AZ265" t="e">
        <f t="shared" si="39"/>
        <v>#N/A</v>
      </c>
    </row>
    <row r="266" spans="1:52" x14ac:dyDescent="0.25">
      <c r="A266" s="1">
        <v>35418366</v>
      </c>
      <c r="B266" s="1" t="s">
        <v>40</v>
      </c>
      <c r="C266" s="1" t="s">
        <v>41</v>
      </c>
      <c r="D266" s="1" t="s">
        <v>32</v>
      </c>
      <c r="E266" s="1" t="s">
        <v>33</v>
      </c>
      <c r="F266" s="1" t="s">
        <v>34</v>
      </c>
      <c r="G266" s="1" t="s">
        <v>47</v>
      </c>
      <c r="H266" s="1" t="s">
        <v>36</v>
      </c>
      <c r="I266" s="1" t="s">
        <v>137</v>
      </c>
      <c r="J266" s="1" t="s">
        <v>84</v>
      </c>
      <c r="K266" s="1">
        <v>39.119063797024197</v>
      </c>
      <c r="L266" s="1">
        <v>-120.9512761352</v>
      </c>
      <c r="M266" s="1" t="s">
        <v>46</v>
      </c>
      <c r="N266" s="78"/>
      <c r="O266" s="8">
        <v>1378</v>
      </c>
      <c r="P266" s="8">
        <v>3.465845E-2</v>
      </c>
      <c r="Q266" s="78"/>
      <c r="R266" s="11">
        <v>89</v>
      </c>
      <c r="S266" s="12">
        <v>1.8875698395148438E-2</v>
      </c>
      <c r="T266" s="13" t="s">
        <v>50</v>
      </c>
      <c r="U266" s="14">
        <v>2.1252726621270774</v>
      </c>
      <c r="V266" s="16">
        <v>6.0620000000000003</v>
      </c>
      <c r="W266" s="16">
        <v>0</v>
      </c>
      <c r="X266" s="16">
        <v>0</v>
      </c>
      <c r="Y266" s="16">
        <v>0</v>
      </c>
      <c r="Z266" s="16">
        <v>6.0620000000000003</v>
      </c>
      <c r="AA266" s="16">
        <v>0</v>
      </c>
      <c r="AB266" s="1"/>
      <c r="AC266" s="43" t="e">
        <f>INDEX(WF_Data!$B$2:$B$11172,MATCH('v3 Mitigation Alternatives'!$Q266,WF_Data!$A$2:$A$11172,0))</f>
        <v>#N/A</v>
      </c>
      <c r="AD266" s="43" t="e">
        <f>INDEX(WF_Data!$C$2:$C$11172,MATCH('v3 Mitigation Alternatives'!$Q266,WF_Data!$A$2:$A$11172,0))*11.41</f>
        <v>#N/A</v>
      </c>
      <c r="AE266" s="47" t="e">
        <f t="shared" si="40"/>
        <v>#N/A</v>
      </c>
      <c r="AF266" s="48" t="e">
        <f>$AC266*Cost_Data!$C$3</f>
        <v>#N/A</v>
      </c>
      <c r="AG266" s="48" t="e">
        <f>$AC266*Cost_Data!$C$8/1000</f>
        <v>#N/A</v>
      </c>
      <c r="AH266" s="48" t="e">
        <f>$AC266*Cost_Data!$C$7/1000</f>
        <v>#N/A</v>
      </c>
      <c r="AI266" s="48" t="e">
        <f>-Study_Period*((Cost_Data!$C$7+Cost_Data!$C$8)/1000)*$AC266-$AF266*Generic_Capital_PVRR_Multiplier</f>
        <v>#N/A</v>
      </c>
      <c r="AJ266" s="48" t="e">
        <f t="shared" si="41"/>
        <v>#N/A</v>
      </c>
      <c r="AK266" s="47" t="e">
        <f t="shared" si="42"/>
        <v>#N/A</v>
      </c>
      <c r="AL266" s="48" t="e">
        <f>$AC266*U266*Cost_Data!$B$3</f>
        <v>#N/A</v>
      </c>
      <c r="AM266" s="48" t="e">
        <f>$AC266*U266*Cost_Data!$B$8/1000</f>
        <v>#N/A</v>
      </c>
      <c r="AN266" s="48" t="e">
        <f>$AC266*U266*Cost_Data!$B$7/1000</f>
        <v>#N/A</v>
      </c>
      <c r="AO266" s="48" t="e">
        <f>-Study_Period*((Cost_Data!$B$7+Cost_Data!$B$8)*U266/1000)*$AC266-$AL266*Generic_Capital_PVRR_Multiplier</f>
        <v>#N/A</v>
      </c>
      <c r="AP266" s="48" t="e">
        <f t="shared" si="43"/>
        <v>#N/A</v>
      </c>
      <c r="AQ266" t="e">
        <f t="shared" si="36"/>
        <v>#N/A</v>
      </c>
      <c r="AR266" s="43">
        <v>13.3333333333333</v>
      </c>
      <c r="AS266">
        <v>120</v>
      </c>
      <c r="AT266">
        <f t="shared" si="44"/>
        <v>120</v>
      </c>
      <c r="AU266">
        <v>6</v>
      </c>
      <c r="AV266" t="s">
        <v>114</v>
      </c>
      <c r="AX266" t="str">
        <f t="shared" si="37"/>
        <v>FALSE</v>
      </c>
      <c r="AY266" t="b">
        <f t="shared" si="38"/>
        <v>1</v>
      </c>
      <c r="AZ266" t="e">
        <f t="shared" si="39"/>
        <v>#N/A</v>
      </c>
    </row>
    <row r="267" spans="1:52" x14ac:dyDescent="0.25">
      <c r="A267" s="1">
        <v>35418361</v>
      </c>
      <c r="B267" s="1" t="s">
        <v>40</v>
      </c>
      <c r="C267" s="1" t="s">
        <v>41</v>
      </c>
      <c r="D267" s="1" t="s">
        <v>32</v>
      </c>
      <c r="E267" s="1" t="s">
        <v>33</v>
      </c>
      <c r="F267" s="1" t="s">
        <v>34</v>
      </c>
      <c r="G267" s="1" t="s">
        <v>47</v>
      </c>
      <c r="H267" s="1" t="s">
        <v>36</v>
      </c>
      <c r="I267" s="1" t="s">
        <v>137</v>
      </c>
      <c r="J267" s="1" t="s">
        <v>84</v>
      </c>
      <c r="K267" s="1">
        <v>39.119063797024197</v>
      </c>
      <c r="L267" s="1">
        <v>-120.9512761352</v>
      </c>
      <c r="M267" s="1" t="s">
        <v>46</v>
      </c>
      <c r="N267" s="78"/>
      <c r="O267" s="8">
        <v>1378</v>
      </c>
      <c r="P267" s="8">
        <v>3.465845E-2</v>
      </c>
      <c r="Q267" s="78"/>
      <c r="R267" s="11">
        <v>89</v>
      </c>
      <c r="S267" s="12">
        <v>1.8875698395148438E-2</v>
      </c>
      <c r="T267" s="13" t="s">
        <v>50</v>
      </c>
      <c r="U267" s="14">
        <v>2.1252726621270774</v>
      </c>
      <c r="V267" s="16">
        <v>6.601</v>
      </c>
      <c r="W267" s="16">
        <v>0</v>
      </c>
      <c r="X267" s="16">
        <v>0</v>
      </c>
      <c r="Y267" s="16">
        <v>0</v>
      </c>
      <c r="Z267" s="16">
        <v>0</v>
      </c>
      <c r="AA267" s="16">
        <v>6.601</v>
      </c>
      <c r="AB267" s="1"/>
      <c r="AC267" s="43" t="e">
        <f>INDEX(WF_Data!$B$2:$B$11172,MATCH('v3 Mitigation Alternatives'!$Q267,WF_Data!$A$2:$A$11172,0))</f>
        <v>#N/A</v>
      </c>
      <c r="AD267" s="43" t="e">
        <f>INDEX(WF_Data!$C$2:$C$11172,MATCH('v3 Mitigation Alternatives'!$Q267,WF_Data!$A$2:$A$11172,0))*11.41</f>
        <v>#N/A</v>
      </c>
      <c r="AE267" s="47" t="e">
        <f t="shared" si="40"/>
        <v>#N/A</v>
      </c>
      <c r="AF267" s="48" t="e">
        <f>$AC267*Cost_Data!$C$3</f>
        <v>#N/A</v>
      </c>
      <c r="AG267" s="48" t="e">
        <f>$AC267*Cost_Data!$C$8/1000</f>
        <v>#N/A</v>
      </c>
      <c r="AH267" s="48" t="e">
        <f>$AC267*Cost_Data!$C$7/1000</f>
        <v>#N/A</v>
      </c>
      <c r="AI267" s="48" t="e">
        <f>-Study_Period*((Cost_Data!$C$7+Cost_Data!$C$8)/1000)*$AC267-$AF267*Generic_Capital_PVRR_Multiplier</f>
        <v>#N/A</v>
      </c>
      <c r="AJ267" s="48" t="e">
        <f t="shared" si="41"/>
        <v>#N/A</v>
      </c>
      <c r="AK267" s="47" t="e">
        <f t="shared" si="42"/>
        <v>#N/A</v>
      </c>
      <c r="AL267" s="48" t="e">
        <f>$AC267*U267*Cost_Data!$B$3</f>
        <v>#N/A</v>
      </c>
      <c r="AM267" s="48" t="e">
        <f>$AC267*U267*Cost_Data!$B$8/1000</f>
        <v>#N/A</v>
      </c>
      <c r="AN267" s="48" t="e">
        <f>$AC267*U267*Cost_Data!$B$7/1000</f>
        <v>#N/A</v>
      </c>
      <c r="AO267" s="48" t="e">
        <f>-Study_Period*((Cost_Data!$B$7+Cost_Data!$B$8)*U267/1000)*$AC267-$AL267*Generic_Capital_PVRR_Multiplier</f>
        <v>#N/A</v>
      </c>
      <c r="AP267" s="48" t="e">
        <f t="shared" si="43"/>
        <v>#N/A</v>
      </c>
      <c r="AQ267" t="e">
        <f t="shared" si="36"/>
        <v>#N/A</v>
      </c>
      <c r="AR267" s="43">
        <v>13.3333333333333</v>
      </c>
      <c r="AS267">
        <v>120</v>
      </c>
      <c r="AT267">
        <f t="shared" si="44"/>
        <v>120</v>
      </c>
      <c r="AU267">
        <v>6</v>
      </c>
      <c r="AV267" t="s">
        <v>114</v>
      </c>
      <c r="AX267" t="str">
        <f t="shared" si="37"/>
        <v>FALSE</v>
      </c>
      <c r="AY267" t="b">
        <f t="shared" si="38"/>
        <v>1</v>
      </c>
      <c r="AZ267" t="e">
        <f t="shared" si="39"/>
        <v>#N/A</v>
      </c>
    </row>
    <row r="268" spans="1:52" x14ac:dyDescent="0.25">
      <c r="A268" s="1">
        <v>35376559</v>
      </c>
      <c r="B268" s="1" t="s">
        <v>40</v>
      </c>
      <c r="C268" s="1" t="s">
        <v>41</v>
      </c>
      <c r="D268" s="1" t="s">
        <v>32</v>
      </c>
      <c r="E268" s="1" t="s">
        <v>33</v>
      </c>
      <c r="F268" s="1" t="s">
        <v>34</v>
      </c>
      <c r="G268" s="1" t="s">
        <v>74</v>
      </c>
      <c r="H268" s="1" t="s">
        <v>43</v>
      </c>
      <c r="I268" s="1" t="s">
        <v>75</v>
      </c>
      <c r="J268" s="1" t="s">
        <v>76</v>
      </c>
      <c r="K268" s="1">
        <v>38.520126978</v>
      </c>
      <c r="L268" s="1">
        <v>-122.5433084141</v>
      </c>
      <c r="M268" s="1" t="s">
        <v>46</v>
      </c>
      <c r="N268" s="78"/>
      <c r="O268" s="17">
        <v>1361</v>
      </c>
      <c r="P268" s="8">
        <v>3.5763149000000001E-2</v>
      </c>
      <c r="Q268" s="78"/>
      <c r="R268" s="11">
        <v>87</v>
      </c>
      <c r="S268" s="12">
        <v>1.8978242520614887E-2</v>
      </c>
      <c r="T268" s="13" t="s">
        <v>50</v>
      </c>
      <c r="U268" s="14">
        <v>1.1846100938688369</v>
      </c>
      <c r="V268" s="15">
        <v>1.2100378787878787</v>
      </c>
      <c r="W268" s="16">
        <v>0</v>
      </c>
      <c r="X268" s="16">
        <v>0</v>
      </c>
      <c r="Y268" s="16">
        <v>0</v>
      </c>
      <c r="Z268" s="16">
        <v>0</v>
      </c>
      <c r="AA268" s="16">
        <v>1.2100378787878787</v>
      </c>
      <c r="AB268" s="1"/>
      <c r="AC268" s="43" t="e">
        <f>INDEX(WF_Data!$B$2:$B$11172,MATCH('v3 Mitigation Alternatives'!$Q268,WF_Data!$A$2:$A$11172,0))</f>
        <v>#N/A</v>
      </c>
      <c r="AD268" s="43" t="e">
        <f>INDEX(WF_Data!$C$2:$C$11172,MATCH('v3 Mitigation Alternatives'!$Q268,WF_Data!$A$2:$A$11172,0))*11.41</f>
        <v>#N/A</v>
      </c>
      <c r="AE268" s="47" t="e">
        <f t="shared" si="40"/>
        <v>#N/A</v>
      </c>
      <c r="AF268" s="48" t="e">
        <f>$AC268*Cost_Data!$C$3</f>
        <v>#N/A</v>
      </c>
      <c r="AG268" s="48" t="e">
        <f>$AC268*Cost_Data!$C$8/1000</f>
        <v>#N/A</v>
      </c>
      <c r="AH268" s="48" t="e">
        <f>$AC268*Cost_Data!$C$7/1000</f>
        <v>#N/A</v>
      </c>
      <c r="AI268" s="48" t="e">
        <f>-Study_Period*((Cost_Data!$C$7+Cost_Data!$C$8)/1000)*$AC268-$AF268*Generic_Capital_PVRR_Multiplier</f>
        <v>#N/A</v>
      </c>
      <c r="AJ268" s="48" t="e">
        <f t="shared" si="41"/>
        <v>#N/A</v>
      </c>
      <c r="AK268" s="47" t="e">
        <f t="shared" si="42"/>
        <v>#N/A</v>
      </c>
      <c r="AL268" s="48" t="e">
        <f>$AC268*U268*Cost_Data!$B$3</f>
        <v>#N/A</v>
      </c>
      <c r="AM268" s="48" t="e">
        <f>$AC268*U268*Cost_Data!$B$8/1000</f>
        <v>#N/A</v>
      </c>
      <c r="AN268" s="48" t="e">
        <f>$AC268*U268*Cost_Data!$B$7/1000</f>
        <v>#N/A</v>
      </c>
      <c r="AO268" s="48" t="e">
        <f>-Study_Period*((Cost_Data!$B$7+Cost_Data!$B$8)*U268/1000)*$AC268-$AL268*Generic_Capital_PVRR_Multiplier</f>
        <v>#N/A</v>
      </c>
      <c r="AP268" s="48" t="e">
        <f t="shared" si="43"/>
        <v>#N/A</v>
      </c>
      <c r="AQ268" t="e">
        <f t="shared" si="36"/>
        <v>#N/A</v>
      </c>
      <c r="AR268" s="43">
        <v>1.6666666666666599</v>
      </c>
      <c r="AS268">
        <v>50</v>
      </c>
      <c r="AT268">
        <f t="shared" si="44"/>
        <v>50</v>
      </c>
      <c r="AU268">
        <v>0</v>
      </c>
      <c r="AV268" t="s">
        <v>114</v>
      </c>
      <c r="AX268" t="str">
        <f t="shared" si="37"/>
        <v>FALSE</v>
      </c>
      <c r="AY268" t="b">
        <f t="shared" si="38"/>
        <v>0</v>
      </c>
      <c r="AZ268" t="e">
        <f t="shared" si="39"/>
        <v>#N/A</v>
      </c>
    </row>
    <row r="269" spans="1:52" x14ac:dyDescent="0.25">
      <c r="A269" s="1">
        <v>35376558</v>
      </c>
      <c r="B269" s="1" t="s">
        <v>40</v>
      </c>
      <c r="C269" s="1" t="s">
        <v>41</v>
      </c>
      <c r="D269" s="1" t="s">
        <v>32</v>
      </c>
      <c r="E269" s="1" t="s">
        <v>33</v>
      </c>
      <c r="F269" s="1" t="s">
        <v>34</v>
      </c>
      <c r="G269" s="1" t="s">
        <v>74</v>
      </c>
      <c r="H269" s="1" t="s">
        <v>43</v>
      </c>
      <c r="I269" s="1" t="s">
        <v>75</v>
      </c>
      <c r="J269" s="1" t="s">
        <v>76</v>
      </c>
      <c r="K269" s="1">
        <v>38.507125854492188</v>
      </c>
      <c r="L269" s="1">
        <v>-122.49074554443359</v>
      </c>
      <c r="M269" s="1" t="s">
        <v>46</v>
      </c>
      <c r="N269" s="78"/>
      <c r="O269" s="17">
        <v>1361</v>
      </c>
      <c r="P269" s="8">
        <v>3.5763149000000001E-2</v>
      </c>
      <c r="Q269" s="78"/>
      <c r="R269" s="11">
        <v>87</v>
      </c>
      <c r="S269" s="12">
        <v>1.8978242520614887E-2</v>
      </c>
      <c r="T269" s="13" t="s">
        <v>50</v>
      </c>
      <c r="U269" s="14">
        <v>1.1846100938688369</v>
      </c>
      <c r="V269" s="15">
        <v>10.25</v>
      </c>
      <c r="W269" s="16">
        <v>0</v>
      </c>
      <c r="X269" s="16">
        <v>0</v>
      </c>
      <c r="Y269" s="16">
        <v>0</v>
      </c>
      <c r="Z269" s="16">
        <v>0</v>
      </c>
      <c r="AA269" s="16">
        <v>10.25</v>
      </c>
      <c r="AB269" s="1"/>
      <c r="AC269" s="43" t="e">
        <f>INDEX(WF_Data!$B$2:$B$11172,MATCH('v3 Mitigation Alternatives'!$Q269,WF_Data!$A$2:$A$11172,0))</f>
        <v>#N/A</v>
      </c>
      <c r="AD269" s="43" t="e">
        <f>INDEX(WF_Data!$C$2:$C$11172,MATCH('v3 Mitigation Alternatives'!$Q269,WF_Data!$A$2:$A$11172,0))*11.41</f>
        <v>#N/A</v>
      </c>
      <c r="AE269" s="47" t="e">
        <f t="shared" si="40"/>
        <v>#N/A</v>
      </c>
      <c r="AF269" s="48" t="e">
        <f>$AC269*Cost_Data!$C$3</f>
        <v>#N/A</v>
      </c>
      <c r="AG269" s="48" t="e">
        <f>$AC269*Cost_Data!$C$8/1000</f>
        <v>#N/A</v>
      </c>
      <c r="AH269" s="48" t="e">
        <f>$AC269*Cost_Data!$C$7/1000</f>
        <v>#N/A</v>
      </c>
      <c r="AI269" s="48" t="e">
        <f>-Study_Period*((Cost_Data!$C$7+Cost_Data!$C$8)/1000)*$AC269-$AF269*Generic_Capital_PVRR_Multiplier</f>
        <v>#N/A</v>
      </c>
      <c r="AJ269" s="48" t="e">
        <f t="shared" si="41"/>
        <v>#N/A</v>
      </c>
      <c r="AK269" s="47" t="e">
        <f t="shared" si="42"/>
        <v>#N/A</v>
      </c>
      <c r="AL269" s="48" t="e">
        <f>$AC269*U269*Cost_Data!$B$3</f>
        <v>#N/A</v>
      </c>
      <c r="AM269" s="48" t="e">
        <f>$AC269*U269*Cost_Data!$B$8/1000</f>
        <v>#N/A</v>
      </c>
      <c r="AN269" s="48" t="e">
        <f>$AC269*U269*Cost_Data!$B$7/1000</f>
        <v>#N/A</v>
      </c>
      <c r="AO269" s="48" t="e">
        <f>-Study_Period*((Cost_Data!$B$7+Cost_Data!$B$8)*U269/1000)*$AC269-$AL269*Generic_Capital_PVRR_Multiplier</f>
        <v>#N/A</v>
      </c>
      <c r="AP269" s="48" t="e">
        <f t="shared" si="43"/>
        <v>#N/A</v>
      </c>
      <c r="AQ269" t="e">
        <f t="shared" si="36"/>
        <v>#N/A</v>
      </c>
      <c r="AR269" s="43">
        <v>1.6666666666666599</v>
      </c>
      <c r="AS269">
        <v>50</v>
      </c>
      <c r="AT269">
        <f t="shared" si="44"/>
        <v>50</v>
      </c>
      <c r="AU269">
        <v>0</v>
      </c>
      <c r="AV269" t="s">
        <v>114</v>
      </c>
      <c r="AX269" t="str">
        <f t="shared" si="37"/>
        <v>FALSE</v>
      </c>
      <c r="AY269" t="b">
        <f t="shared" si="38"/>
        <v>0</v>
      </c>
      <c r="AZ269" t="e">
        <f t="shared" si="39"/>
        <v>#N/A</v>
      </c>
    </row>
    <row r="270" spans="1:52" x14ac:dyDescent="0.25">
      <c r="A270" s="1">
        <v>35373620</v>
      </c>
      <c r="B270" s="1" t="s">
        <v>40</v>
      </c>
      <c r="C270" s="1" t="s">
        <v>41</v>
      </c>
      <c r="D270" s="1" t="s">
        <v>32</v>
      </c>
      <c r="E270" s="1" t="s">
        <v>33</v>
      </c>
      <c r="F270" s="1" t="s">
        <v>34</v>
      </c>
      <c r="G270" s="1" t="s">
        <v>47</v>
      </c>
      <c r="H270" s="1" t="s">
        <v>36</v>
      </c>
      <c r="I270" s="1" t="s">
        <v>48</v>
      </c>
      <c r="J270" s="1" t="s">
        <v>49</v>
      </c>
      <c r="K270" s="1">
        <v>38.764581692199997</v>
      </c>
      <c r="L270" s="1">
        <v>-120.5783373111</v>
      </c>
      <c r="M270" s="1" t="s">
        <v>46</v>
      </c>
      <c r="N270" s="78"/>
      <c r="O270" s="10">
        <v>2250</v>
      </c>
      <c r="P270" s="8">
        <v>4.1405790000000001E-3</v>
      </c>
      <c r="Q270" s="78"/>
      <c r="R270" s="11">
        <v>81</v>
      </c>
      <c r="S270" s="12">
        <v>1.9263850887150921E-2</v>
      </c>
      <c r="T270" s="13" t="s">
        <v>50</v>
      </c>
      <c r="U270" s="14">
        <v>1.2508360611311287</v>
      </c>
      <c r="V270" s="15">
        <v>4.4100378787878789</v>
      </c>
      <c r="W270" s="16">
        <v>0</v>
      </c>
      <c r="X270" s="16">
        <v>0</v>
      </c>
      <c r="Y270" s="16">
        <v>4.4100378787878789</v>
      </c>
      <c r="Z270" s="16">
        <v>0</v>
      </c>
      <c r="AA270" s="16">
        <v>0</v>
      </c>
      <c r="AB270" s="1"/>
      <c r="AC270" s="43" t="e">
        <f>INDEX(WF_Data!$B$2:$B$11172,MATCH('v3 Mitigation Alternatives'!$Q270,WF_Data!$A$2:$A$11172,0))</f>
        <v>#N/A</v>
      </c>
      <c r="AD270" s="43" t="e">
        <f>INDEX(WF_Data!$C$2:$C$11172,MATCH('v3 Mitigation Alternatives'!$Q270,WF_Data!$A$2:$A$11172,0))*11.41</f>
        <v>#N/A</v>
      </c>
      <c r="AE270" s="47" t="e">
        <f t="shared" si="40"/>
        <v>#N/A</v>
      </c>
      <c r="AF270" s="48" t="e">
        <f>$AC270*Cost_Data!$C$3</f>
        <v>#N/A</v>
      </c>
      <c r="AG270" s="48" t="e">
        <f>$AC270*Cost_Data!$C$8/1000</f>
        <v>#N/A</v>
      </c>
      <c r="AH270" s="48" t="e">
        <f>$AC270*Cost_Data!$C$7/1000</f>
        <v>#N/A</v>
      </c>
      <c r="AI270" s="48" t="e">
        <f>-Study_Period*((Cost_Data!$C$7+Cost_Data!$C$8)/1000)*$AC270-$AF270*Generic_Capital_PVRR_Multiplier</f>
        <v>#N/A</v>
      </c>
      <c r="AJ270" s="48" t="e">
        <f t="shared" si="41"/>
        <v>#N/A</v>
      </c>
      <c r="AK270" s="47" t="e">
        <f t="shared" si="42"/>
        <v>#N/A</v>
      </c>
      <c r="AL270" s="48" t="e">
        <f>$AC270*U270*Cost_Data!$B$3</f>
        <v>#N/A</v>
      </c>
      <c r="AM270" s="48" t="e">
        <f>$AC270*U270*Cost_Data!$B$8/1000</f>
        <v>#N/A</v>
      </c>
      <c r="AN270" s="48" t="e">
        <f>$AC270*U270*Cost_Data!$B$7/1000</f>
        <v>#N/A</v>
      </c>
      <c r="AO270" s="48" t="e">
        <f>-Study_Period*((Cost_Data!$B$7+Cost_Data!$B$8)*U270/1000)*$AC270-$AL270*Generic_Capital_PVRR_Multiplier</f>
        <v>#N/A</v>
      </c>
      <c r="AP270" s="48" t="e">
        <f t="shared" si="43"/>
        <v>#N/A</v>
      </c>
      <c r="AQ270" t="e">
        <f t="shared" si="36"/>
        <v>#N/A</v>
      </c>
      <c r="AR270" s="43">
        <v>10</v>
      </c>
      <c r="AS270">
        <v>135</v>
      </c>
      <c r="AT270">
        <f t="shared" si="44"/>
        <v>135</v>
      </c>
      <c r="AU270">
        <v>124</v>
      </c>
      <c r="AV270" t="b">
        <v>1</v>
      </c>
      <c r="AX270" t="str">
        <f t="shared" si="37"/>
        <v>TRUE</v>
      </c>
      <c r="AY270" t="b">
        <f t="shared" si="38"/>
        <v>1</v>
      </c>
      <c r="AZ270" t="e">
        <f t="shared" si="39"/>
        <v>#N/A</v>
      </c>
    </row>
    <row r="271" spans="1:52" x14ac:dyDescent="0.25">
      <c r="A271" s="1">
        <v>35367468</v>
      </c>
      <c r="B271" s="1" t="s">
        <v>40</v>
      </c>
      <c r="C271" s="1" t="s">
        <v>41</v>
      </c>
      <c r="D271" s="1" t="s">
        <v>32</v>
      </c>
      <c r="E271" s="1" t="s">
        <v>33</v>
      </c>
      <c r="F271" s="1" t="s">
        <v>34</v>
      </c>
      <c r="G271" s="1" t="s">
        <v>47</v>
      </c>
      <c r="H271" s="1" t="s">
        <v>36</v>
      </c>
      <c r="I271" s="1" t="s">
        <v>48</v>
      </c>
      <c r="J271" s="1" t="s">
        <v>49</v>
      </c>
      <c r="K271" s="1">
        <v>38.792805094899997</v>
      </c>
      <c r="L271" s="1">
        <v>-120.61937179340001</v>
      </c>
      <c r="M271" s="1" t="s">
        <v>46</v>
      </c>
      <c r="N271" s="78"/>
      <c r="O271" s="10">
        <v>2250</v>
      </c>
      <c r="P271" s="8">
        <v>4.1405790000000001E-3</v>
      </c>
      <c r="Q271" s="78"/>
      <c r="R271" s="11">
        <v>81</v>
      </c>
      <c r="S271" s="12">
        <v>1.9263850887150921E-2</v>
      </c>
      <c r="T271" s="13" t="s">
        <v>50</v>
      </c>
      <c r="U271" s="14">
        <v>1.2508360611311287</v>
      </c>
      <c r="V271" s="15">
        <v>6.65</v>
      </c>
      <c r="W271" s="16">
        <v>0</v>
      </c>
      <c r="X271" s="16">
        <v>0</v>
      </c>
      <c r="Y271" s="16">
        <v>6.65</v>
      </c>
      <c r="Z271" s="16">
        <v>0</v>
      </c>
      <c r="AA271" s="16">
        <v>0</v>
      </c>
      <c r="AB271" s="1"/>
      <c r="AC271" s="43" t="e">
        <f>INDEX(WF_Data!$B$2:$B$11172,MATCH('v3 Mitigation Alternatives'!$Q271,WF_Data!$A$2:$A$11172,0))</f>
        <v>#N/A</v>
      </c>
      <c r="AD271" s="43" t="e">
        <f>INDEX(WF_Data!$C$2:$C$11172,MATCH('v3 Mitigation Alternatives'!$Q271,WF_Data!$A$2:$A$11172,0))*11.41</f>
        <v>#N/A</v>
      </c>
      <c r="AE271" s="47" t="e">
        <f t="shared" si="40"/>
        <v>#N/A</v>
      </c>
      <c r="AF271" s="48" t="e">
        <f>$AC271*Cost_Data!$C$3</f>
        <v>#N/A</v>
      </c>
      <c r="AG271" s="48" t="e">
        <f>$AC271*Cost_Data!$C$8/1000</f>
        <v>#N/A</v>
      </c>
      <c r="AH271" s="48" t="e">
        <f>$AC271*Cost_Data!$C$7/1000</f>
        <v>#N/A</v>
      </c>
      <c r="AI271" s="48" t="e">
        <f>-Study_Period*((Cost_Data!$C$7+Cost_Data!$C$8)/1000)*$AC271-$AF271*Generic_Capital_PVRR_Multiplier</f>
        <v>#N/A</v>
      </c>
      <c r="AJ271" s="48" t="e">
        <f t="shared" si="41"/>
        <v>#N/A</v>
      </c>
      <c r="AK271" s="47" t="e">
        <f t="shared" si="42"/>
        <v>#N/A</v>
      </c>
      <c r="AL271" s="48" t="e">
        <f>$AC271*U271*Cost_Data!$B$3</f>
        <v>#N/A</v>
      </c>
      <c r="AM271" s="48" t="e">
        <f>$AC271*U271*Cost_Data!$B$8/1000</f>
        <v>#N/A</v>
      </c>
      <c r="AN271" s="48" t="e">
        <f>$AC271*U271*Cost_Data!$B$7/1000</f>
        <v>#N/A</v>
      </c>
      <c r="AO271" s="48" t="e">
        <f>-Study_Period*((Cost_Data!$B$7+Cost_Data!$B$8)*U271/1000)*$AC271-$AL271*Generic_Capital_PVRR_Multiplier</f>
        <v>#N/A</v>
      </c>
      <c r="AP271" s="48" t="e">
        <f t="shared" si="43"/>
        <v>#N/A</v>
      </c>
      <c r="AQ271" t="e">
        <f t="shared" si="36"/>
        <v>#N/A</v>
      </c>
      <c r="AR271" s="43">
        <v>10</v>
      </c>
      <c r="AS271">
        <v>135</v>
      </c>
      <c r="AT271">
        <f t="shared" si="44"/>
        <v>135</v>
      </c>
      <c r="AU271">
        <v>124</v>
      </c>
      <c r="AV271" t="b">
        <v>1</v>
      </c>
      <c r="AX271" t="str">
        <f t="shared" si="37"/>
        <v>TRUE</v>
      </c>
      <c r="AY271" t="b">
        <f t="shared" si="38"/>
        <v>1</v>
      </c>
      <c r="AZ271" t="e">
        <f t="shared" si="39"/>
        <v>#N/A</v>
      </c>
    </row>
    <row r="272" spans="1:52" x14ac:dyDescent="0.25">
      <c r="A272" s="1">
        <v>35383758</v>
      </c>
      <c r="B272" s="1" t="s">
        <v>40</v>
      </c>
      <c r="C272" s="1" t="s">
        <v>41</v>
      </c>
      <c r="D272" s="1" t="s">
        <v>32</v>
      </c>
      <c r="E272" s="1" t="s">
        <v>33</v>
      </c>
      <c r="F272" s="1" t="s">
        <v>34</v>
      </c>
      <c r="G272" s="1" t="s">
        <v>80</v>
      </c>
      <c r="H272" s="1" t="s">
        <v>55</v>
      </c>
      <c r="I272" s="1" t="s">
        <v>123</v>
      </c>
      <c r="J272" s="1" t="s">
        <v>82</v>
      </c>
      <c r="K272" s="1">
        <v>38.317360865600001</v>
      </c>
      <c r="L272" s="1">
        <v>-120.5210754573</v>
      </c>
      <c r="M272" s="1" t="s">
        <v>46</v>
      </c>
      <c r="N272" s="78"/>
      <c r="O272" s="17">
        <v>2247</v>
      </c>
      <c r="P272" s="8">
        <v>4.1901229999999996E-3</v>
      </c>
      <c r="Q272" s="78"/>
      <c r="R272" s="11">
        <v>80</v>
      </c>
      <c r="S272" s="12">
        <v>1.9265265942321738E-2</v>
      </c>
      <c r="T272" s="13" t="s">
        <v>50</v>
      </c>
      <c r="U272" s="14">
        <v>1.5</v>
      </c>
      <c r="V272" s="15">
        <v>10.8</v>
      </c>
      <c r="W272" s="16">
        <v>0</v>
      </c>
      <c r="X272" s="16">
        <v>0</v>
      </c>
      <c r="Y272" s="16">
        <v>0</v>
      </c>
      <c r="Z272" s="16">
        <v>10.8</v>
      </c>
      <c r="AA272" s="16">
        <v>0</v>
      </c>
      <c r="AB272" s="1"/>
      <c r="AC272" s="43" t="e">
        <f>INDEX(WF_Data!$B$2:$B$11172,MATCH('v3 Mitigation Alternatives'!$Q272,WF_Data!$A$2:$A$11172,0))</f>
        <v>#N/A</v>
      </c>
      <c r="AD272" s="43" t="e">
        <f>INDEX(WF_Data!$C$2:$C$11172,MATCH('v3 Mitigation Alternatives'!$Q272,WF_Data!$A$2:$A$11172,0))*11.41</f>
        <v>#N/A</v>
      </c>
      <c r="AE272" s="47" t="e">
        <f t="shared" si="40"/>
        <v>#N/A</v>
      </c>
      <c r="AF272" s="48" t="e">
        <f>$AC272*Cost_Data!$C$3</f>
        <v>#N/A</v>
      </c>
      <c r="AG272" s="48" t="e">
        <f>$AC272*Cost_Data!$C$8/1000</f>
        <v>#N/A</v>
      </c>
      <c r="AH272" s="48" t="e">
        <f>$AC272*Cost_Data!$C$7/1000</f>
        <v>#N/A</v>
      </c>
      <c r="AI272" s="48" t="e">
        <f>-Study_Period*((Cost_Data!$C$7+Cost_Data!$C$8)/1000)*$AC272-$AF272*Generic_Capital_PVRR_Multiplier</f>
        <v>#N/A</v>
      </c>
      <c r="AJ272" s="48" t="e">
        <f t="shared" si="41"/>
        <v>#N/A</v>
      </c>
      <c r="AK272" s="47" t="e">
        <f t="shared" si="42"/>
        <v>#N/A</v>
      </c>
      <c r="AL272" s="48" t="e">
        <f>$AC272*U272*Cost_Data!$B$3</f>
        <v>#N/A</v>
      </c>
      <c r="AM272" s="48" t="e">
        <f>$AC272*U272*Cost_Data!$B$8/1000</f>
        <v>#N/A</v>
      </c>
      <c r="AN272" s="48" t="e">
        <f>$AC272*U272*Cost_Data!$B$7/1000</f>
        <v>#N/A</v>
      </c>
      <c r="AO272" s="48" t="e">
        <f>-Study_Period*((Cost_Data!$B$7+Cost_Data!$B$8)*U272/1000)*$AC272-$AL272*Generic_Capital_PVRR_Multiplier</f>
        <v>#N/A</v>
      </c>
      <c r="AP272" s="48" t="e">
        <f t="shared" si="43"/>
        <v>#N/A</v>
      </c>
      <c r="AQ272" t="e">
        <f t="shared" si="36"/>
        <v>#N/A</v>
      </c>
      <c r="AR272" s="43">
        <v>8.3333333333333304</v>
      </c>
      <c r="AS272">
        <v>150</v>
      </c>
      <c r="AT272">
        <f t="shared" si="44"/>
        <v>150</v>
      </c>
      <c r="AU272">
        <v>20</v>
      </c>
      <c r="AV272" t="s">
        <v>114</v>
      </c>
      <c r="AX272" t="str">
        <f t="shared" si="37"/>
        <v>FALSE</v>
      </c>
      <c r="AY272" t="b">
        <f t="shared" si="38"/>
        <v>1</v>
      </c>
      <c r="AZ272" t="e">
        <f t="shared" si="39"/>
        <v>#N/A</v>
      </c>
    </row>
    <row r="273" spans="1:52" x14ac:dyDescent="0.25">
      <c r="A273" s="1">
        <v>35409211</v>
      </c>
      <c r="B273" s="1" t="s">
        <v>40</v>
      </c>
      <c r="C273" s="1" t="s">
        <v>41</v>
      </c>
      <c r="D273" s="1" t="s">
        <v>32</v>
      </c>
      <c r="E273" s="1" t="s">
        <v>33</v>
      </c>
      <c r="F273" s="1" t="s">
        <v>34</v>
      </c>
      <c r="G273" s="1" t="s">
        <v>47</v>
      </c>
      <c r="H273" s="1" t="s">
        <v>36</v>
      </c>
      <c r="I273" s="1" t="s">
        <v>137</v>
      </c>
      <c r="J273" s="1" t="s">
        <v>84</v>
      </c>
      <c r="K273" s="1">
        <v>39.101004713610799</v>
      </c>
      <c r="L273" s="1">
        <v>-120.959671374566</v>
      </c>
      <c r="M273" s="1" t="s">
        <v>46</v>
      </c>
      <c r="N273" s="78"/>
      <c r="O273" s="8">
        <v>2201</v>
      </c>
      <c r="P273" s="8">
        <v>5.0600289999999997E-3</v>
      </c>
      <c r="Q273" s="78"/>
      <c r="R273" s="11">
        <v>71</v>
      </c>
      <c r="S273" s="12">
        <v>2.0229989694252104E-2</v>
      </c>
      <c r="T273" s="13" t="s">
        <v>39</v>
      </c>
      <c r="U273" s="14">
        <v>1.4742668749530774</v>
      </c>
      <c r="V273" s="16">
        <v>3.3</v>
      </c>
      <c r="W273" s="16">
        <v>0</v>
      </c>
      <c r="X273" s="16">
        <v>0</v>
      </c>
      <c r="Y273" s="16">
        <v>3.3</v>
      </c>
      <c r="Z273" s="16">
        <v>0</v>
      </c>
      <c r="AA273" s="16">
        <v>0</v>
      </c>
      <c r="AB273" s="1"/>
      <c r="AC273" s="43" t="e">
        <f>INDEX(WF_Data!$B$2:$B$11172,MATCH('v3 Mitigation Alternatives'!$Q273,WF_Data!$A$2:$A$11172,0))</f>
        <v>#N/A</v>
      </c>
      <c r="AD273" s="43" t="e">
        <f>INDEX(WF_Data!$C$2:$C$11172,MATCH('v3 Mitigation Alternatives'!$Q273,WF_Data!$A$2:$A$11172,0))*11.41</f>
        <v>#N/A</v>
      </c>
      <c r="AE273" s="47" t="e">
        <f t="shared" si="40"/>
        <v>#N/A</v>
      </c>
      <c r="AF273" s="48" t="e">
        <f>$AC273*Cost_Data!$C$3</f>
        <v>#N/A</v>
      </c>
      <c r="AG273" s="48" t="e">
        <f>$AC273*Cost_Data!$C$8/1000</f>
        <v>#N/A</v>
      </c>
      <c r="AH273" s="48" t="e">
        <f>$AC273*Cost_Data!$C$7/1000</f>
        <v>#N/A</v>
      </c>
      <c r="AI273" s="48" t="e">
        <f>-Study_Period*((Cost_Data!$C$7+Cost_Data!$C$8)/1000)*$AC273-$AF273*Generic_Capital_PVRR_Multiplier</f>
        <v>#N/A</v>
      </c>
      <c r="AJ273" s="48" t="e">
        <f t="shared" si="41"/>
        <v>#N/A</v>
      </c>
      <c r="AK273" s="47" t="e">
        <f t="shared" si="42"/>
        <v>#N/A</v>
      </c>
      <c r="AL273" s="48" t="e">
        <f>$AC273*U273*Cost_Data!$B$3</f>
        <v>#N/A</v>
      </c>
      <c r="AM273" s="48" t="e">
        <f>$AC273*U273*Cost_Data!$B$8/1000</f>
        <v>#N/A</v>
      </c>
      <c r="AN273" s="48" t="e">
        <f>$AC273*U273*Cost_Data!$B$7/1000</f>
        <v>#N/A</v>
      </c>
      <c r="AO273" s="48" t="e">
        <f>-Study_Period*((Cost_Data!$B$7+Cost_Data!$B$8)*U273/1000)*$AC273-$AL273*Generic_Capital_PVRR_Multiplier</f>
        <v>#N/A</v>
      </c>
      <c r="AP273" s="48" t="e">
        <f t="shared" si="43"/>
        <v>#N/A</v>
      </c>
      <c r="AQ273" t="e">
        <f t="shared" si="36"/>
        <v>#N/A</v>
      </c>
      <c r="AR273" s="43">
        <v>13.3333333333333</v>
      </c>
      <c r="AS273">
        <v>105</v>
      </c>
      <c r="AT273">
        <f t="shared" si="44"/>
        <v>105</v>
      </c>
      <c r="AU273">
        <v>0</v>
      </c>
      <c r="AV273" t="b">
        <v>1</v>
      </c>
      <c r="AX273" t="str">
        <f t="shared" si="37"/>
        <v>TRUE</v>
      </c>
      <c r="AY273" t="b">
        <f t="shared" si="38"/>
        <v>1</v>
      </c>
      <c r="AZ273" t="e">
        <f t="shared" si="39"/>
        <v>#N/A</v>
      </c>
    </row>
    <row r="274" spans="1:52" x14ac:dyDescent="0.25">
      <c r="A274" s="1">
        <v>35409205</v>
      </c>
      <c r="B274" s="1" t="s">
        <v>40</v>
      </c>
      <c r="C274" s="1" t="s">
        <v>41</v>
      </c>
      <c r="D274" s="1" t="s">
        <v>32</v>
      </c>
      <c r="E274" s="1" t="s">
        <v>33</v>
      </c>
      <c r="F274" s="1" t="s">
        <v>34</v>
      </c>
      <c r="G274" s="1" t="s">
        <v>47</v>
      </c>
      <c r="H274" s="1" t="s">
        <v>36</v>
      </c>
      <c r="I274" s="1" t="s">
        <v>139</v>
      </c>
      <c r="J274" s="1" t="s">
        <v>84</v>
      </c>
      <c r="K274" s="1">
        <v>39.101114529999997</v>
      </c>
      <c r="L274" s="1">
        <v>-120.9595967179</v>
      </c>
      <c r="M274" s="1" t="s">
        <v>46</v>
      </c>
      <c r="N274" s="78"/>
      <c r="O274" s="17">
        <v>2201</v>
      </c>
      <c r="P274" s="8">
        <v>5.0600289999999997E-3</v>
      </c>
      <c r="Q274" s="78"/>
      <c r="R274" s="11">
        <v>71</v>
      </c>
      <c r="S274" s="12">
        <v>2.0229989694252104E-2</v>
      </c>
      <c r="T274" s="13" t="s">
        <v>39</v>
      </c>
      <c r="U274" s="14">
        <v>1.4742668749530774</v>
      </c>
      <c r="V274" s="15">
        <v>15.2</v>
      </c>
      <c r="W274" s="16">
        <v>0</v>
      </c>
      <c r="X274" s="16">
        <v>0</v>
      </c>
      <c r="Y274" s="16">
        <v>0</v>
      </c>
      <c r="Z274" s="16">
        <v>0</v>
      </c>
      <c r="AA274" s="16">
        <v>15.2</v>
      </c>
      <c r="AB274" s="1"/>
      <c r="AC274" s="43" t="e">
        <f>INDEX(WF_Data!$B$2:$B$11172,MATCH('v3 Mitigation Alternatives'!$Q274,WF_Data!$A$2:$A$11172,0))</f>
        <v>#N/A</v>
      </c>
      <c r="AD274" s="43" t="e">
        <f>INDEX(WF_Data!$C$2:$C$11172,MATCH('v3 Mitigation Alternatives'!$Q274,WF_Data!$A$2:$A$11172,0))*11.41</f>
        <v>#N/A</v>
      </c>
      <c r="AE274" s="47" t="e">
        <f t="shared" si="40"/>
        <v>#N/A</v>
      </c>
      <c r="AF274" s="48" t="e">
        <f>$AC274*Cost_Data!$C$3</f>
        <v>#N/A</v>
      </c>
      <c r="AG274" s="48" t="e">
        <f>$AC274*Cost_Data!$C$8/1000</f>
        <v>#N/A</v>
      </c>
      <c r="AH274" s="48" t="e">
        <f>$AC274*Cost_Data!$C$7/1000</f>
        <v>#N/A</v>
      </c>
      <c r="AI274" s="48" t="e">
        <f>-Study_Period*((Cost_Data!$C$7+Cost_Data!$C$8)/1000)*$AC274-$AF274*Generic_Capital_PVRR_Multiplier</f>
        <v>#N/A</v>
      </c>
      <c r="AJ274" s="48" t="e">
        <f t="shared" si="41"/>
        <v>#N/A</v>
      </c>
      <c r="AK274" s="47" t="e">
        <f t="shared" si="42"/>
        <v>#N/A</v>
      </c>
      <c r="AL274" s="48" t="e">
        <f>$AC274*U274*Cost_Data!$B$3</f>
        <v>#N/A</v>
      </c>
      <c r="AM274" s="48" t="e">
        <f>$AC274*U274*Cost_Data!$B$8/1000</f>
        <v>#N/A</v>
      </c>
      <c r="AN274" s="48" t="e">
        <f>$AC274*U274*Cost_Data!$B$7/1000</f>
        <v>#N/A</v>
      </c>
      <c r="AO274" s="48" t="e">
        <f>-Study_Period*((Cost_Data!$B$7+Cost_Data!$B$8)*U274/1000)*$AC274-$AL274*Generic_Capital_PVRR_Multiplier</f>
        <v>#N/A</v>
      </c>
      <c r="AP274" s="48" t="e">
        <f t="shared" si="43"/>
        <v>#N/A</v>
      </c>
      <c r="AQ274" t="e">
        <f t="shared" si="36"/>
        <v>#N/A</v>
      </c>
      <c r="AR274" s="43">
        <v>13.3333333333333</v>
      </c>
      <c r="AS274">
        <v>105</v>
      </c>
      <c r="AT274">
        <f t="shared" si="44"/>
        <v>105</v>
      </c>
      <c r="AU274">
        <v>0</v>
      </c>
      <c r="AV274" t="b">
        <v>1</v>
      </c>
      <c r="AX274" t="str">
        <f t="shared" si="37"/>
        <v>TRUE</v>
      </c>
      <c r="AY274" t="b">
        <f t="shared" si="38"/>
        <v>1</v>
      </c>
      <c r="AZ274" t="e">
        <f t="shared" si="39"/>
        <v>#N/A</v>
      </c>
    </row>
    <row r="275" spans="1:52" x14ac:dyDescent="0.25">
      <c r="A275" s="1">
        <v>35391723</v>
      </c>
      <c r="B275" s="1" t="s">
        <v>40</v>
      </c>
      <c r="C275" s="1" t="s">
        <v>41</v>
      </c>
      <c r="D275" s="1" t="s">
        <v>32</v>
      </c>
      <c r="E275" s="1" t="s">
        <v>33</v>
      </c>
      <c r="F275" s="1" t="s">
        <v>34</v>
      </c>
      <c r="G275" s="1" t="s">
        <v>47</v>
      </c>
      <c r="H275" s="1" t="s">
        <v>36</v>
      </c>
      <c r="I275" s="1" t="s">
        <v>140</v>
      </c>
      <c r="J275" s="1" t="s">
        <v>49</v>
      </c>
      <c r="K275" s="1">
        <v>38.811023214599999</v>
      </c>
      <c r="L275" s="1">
        <v>-120.80554081299999</v>
      </c>
      <c r="M275" s="1" t="s">
        <v>46</v>
      </c>
      <c r="N275" s="78"/>
      <c r="O275" s="17">
        <v>1666</v>
      </c>
      <c r="P275" s="8">
        <v>2.0262357000000002E-2</v>
      </c>
      <c r="Q275" s="78"/>
      <c r="R275" s="11">
        <v>68</v>
      </c>
      <c r="S275" s="12">
        <v>2.0612267044492618E-2</v>
      </c>
      <c r="T275" s="13" t="s">
        <v>50</v>
      </c>
      <c r="U275" s="14">
        <v>1.3390156910840636</v>
      </c>
      <c r="V275" s="15">
        <v>10.079924242424243</v>
      </c>
      <c r="W275" s="16">
        <v>0</v>
      </c>
      <c r="X275" s="16">
        <v>0</v>
      </c>
      <c r="Y275" s="16">
        <v>0</v>
      </c>
      <c r="Z275" s="16">
        <v>0</v>
      </c>
      <c r="AA275" s="16">
        <v>10.079924242424243</v>
      </c>
      <c r="AB275" s="1"/>
      <c r="AC275" s="43" t="e">
        <f>INDEX(WF_Data!$B$2:$B$11172,MATCH('v3 Mitigation Alternatives'!$Q275,WF_Data!$A$2:$A$11172,0))</f>
        <v>#N/A</v>
      </c>
      <c r="AD275" s="43" t="e">
        <f>INDEX(WF_Data!$C$2:$C$11172,MATCH('v3 Mitigation Alternatives'!$Q275,WF_Data!$A$2:$A$11172,0))*11.41</f>
        <v>#N/A</v>
      </c>
      <c r="AE275" s="47" t="e">
        <f t="shared" si="40"/>
        <v>#N/A</v>
      </c>
      <c r="AF275" s="48" t="e">
        <f>$AC275*Cost_Data!$C$3</f>
        <v>#N/A</v>
      </c>
      <c r="AG275" s="48" t="e">
        <f>$AC275*Cost_Data!$C$8/1000</f>
        <v>#N/A</v>
      </c>
      <c r="AH275" s="48" t="e">
        <f>$AC275*Cost_Data!$C$7/1000</f>
        <v>#N/A</v>
      </c>
      <c r="AI275" s="48" t="e">
        <f>-Study_Period*((Cost_Data!$C$7+Cost_Data!$C$8)/1000)*$AC275-$AF275*Generic_Capital_PVRR_Multiplier</f>
        <v>#N/A</v>
      </c>
      <c r="AJ275" s="48" t="e">
        <f t="shared" si="41"/>
        <v>#N/A</v>
      </c>
      <c r="AK275" s="47" t="e">
        <f t="shared" si="42"/>
        <v>#N/A</v>
      </c>
      <c r="AL275" s="48" t="e">
        <f>$AC275*U275*Cost_Data!$B$3</f>
        <v>#N/A</v>
      </c>
      <c r="AM275" s="48" t="e">
        <f>$AC275*U275*Cost_Data!$B$8/1000</f>
        <v>#N/A</v>
      </c>
      <c r="AN275" s="48" t="e">
        <f>$AC275*U275*Cost_Data!$B$7/1000</f>
        <v>#N/A</v>
      </c>
      <c r="AO275" s="48" t="e">
        <f>-Study_Period*((Cost_Data!$B$7+Cost_Data!$B$8)*U275/1000)*$AC275-$AL275*Generic_Capital_PVRR_Multiplier</f>
        <v>#N/A</v>
      </c>
      <c r="AP275" s="48" t="e">
        <f t="shared" si="43"/>
        <v>#N/A</v>
      </c>
      <c r="AQ275" t="e">
        <f t="shared" si="36"/>
        <v>#N/A</v>
      </c>
      <c r="AR275" s="43">
        <v>8.3333333333333304</v>
      </c>
      <c r="AS275">
        <v>150</v>
      </c>
      <c r="AT275">
        <f t="shared" si="44"/>
        <v>150</v>
      </c>
      <c r="AU275">
        <v>9</v>
      </c>
      <c r="AV275" t="b">
        <v>1</v>
      </c>
      <c r="AX275" t="str">
        <f t="shared" si="37"/>
        <v>TRUE</v>
      </c>
      <c r="AY275" t="b">
        <f t="shared" si="38"/>
        <v>1</v>
      </c>
      <c r="AZ275" t="e">
        <f t="shared" si="39"/>
        <v>#N/A</v>
      </c>
    </row>
    <row r="276" spans="1:52" x14ac:dyDescent="0.25">
      <c r="A276" s="1">
        <v>35391722</v>
      </c>
      <c r="B276" s="1" t="s">
        <v>40</v>
      </c>
      <c r="C276" s="1" t="s">
        <v>41</v>
      </c>
      <c r="D276" s="1" t="s">
        <v>32</v>
      </c>
      <c r="E276" s="1" t="s">
        <v>33</v>
      </c>
      <c r="F276" s="1" t="s">
        <v>34</v>
      </c>
      <c r="G276" s="1" t="s">
        <v>47</v>
      </c>
      <c r="H276" s="1" t="s">
        <v>36</v>
      </c>
      <c r="I276" s="1" t="s">
        <v>140</v>
      </c>
      <c r="J276" s="1" t="s">
        <v>49</v>
      </c>
      <c r="K276" s="1">
        <v>38.808873419299999</v>
      </c>
      <c r="L276" s="1">
        <v>-120.81751370729999</v>
      </c>
      <c r="M276" s="1" t="s">
        <v>46</v>
      </c>
      <c r="N276" s="78"/>
      <c r="O276" s="17">
        <v>1666</v>
      </c>
      <c r="P276" s="8">
        <v>2.0262357000000002E-2</v>
      </c>
      <c r="Q276" s="78"/>
      <c r="R276" s="11">
        <v>68</v>
      </c>
      <c r="S276" s="12">
        <v>2.0612267044492618E-2</v>
      </c>
      <c r="T276" s="13" t="s">
        <v>50</v>
      </c>
      <c r="U276" s="14">
        <v>1.3390156910840636</v>
      </c>
      <c r="V276" s="15">
        <v>10.079924242424243</v>
      </c>
      <c r="W276" s="16">
        <v>0</v>
      </c>
      <c r="X276" s="16">
        <v>0</v>
      </c>
      <c r="Y276" s="16">
        <v>0</v>
      </c>
      <c r="Z276" s="16">
        <v>0</v>
      </c>
      <c r="AA276" s="16">
        <v>10.079924242424243</v>
      </c>
      <c r="AB276" s="1"/>
      <c r="AC276" s="43" t="e">
        <f>INDEX(WF_Data!$B$2:$B$11172,MATCH('v3 Mitigation Alternatives'!$Q276,WF_Data!$A$2:$A$11172,0))</f>
        <v>#N/A</v>
      </c>
      <c r="AD276" s="43" t="e">
        <f>INDEX(WF_Data!$C$2:$C$11172,MATCH('v3 Mitigation Alternatives'!$Q276,WF_Data!$A$2:$A$11172,0))*11.41</f>
        <v>#N/A</v>
      </c>
      <c r="AE276" s="47" t="e">
        <f t="shared" si="40"/>
        <v>#N/A</v>
      </c>
      <c r="AF276" s="48" t="e">
        <f>$AC276*Cost_Data!$C$3</f>
        <v>#N/A</v>
      </c>
      <c r="AG276" s="48" t="e">
        <f>$AC276*Cost_Data!$C$8/1000</f>
        <v>#N/A</v>
      </c>
      <c r="AH276" s="48" t="e">
        <f>$AC276*Cost_Data!$C$7/1000</f>
        <v>#N/A</v>
      </c>
      <c r="AI276" s="48" t="e">
        <f>-Study_Period*((Cost_Data!$C$7+Cost_Data!$C$8)/1000)*$AC276-$AF276*Generic_Capital_PVRR_Multiplier</f>
        <v>#N/A</v>
      </c>
      <c r="AJ276" s="48" t="e">
        <f t="shared" si="41"/>
        <v>#N/A</v>
      </c>
      <c r="AK276" s="47" t="e">
        <f t="shared" si="42"/>
        <v>#N/A</v>
      </c>
      <c r="AL276" s="48" t="e">
        <f>$AC276*U276*Cost_Data!$B$3</f>
        <v>#N/A</v>
      </c>
      <c r="AM276" s="48" t="e">
        <f>$AC276*U276*Cost_Data!$B$8/1000</f>
        <v>#N/A</v>
      </c>
      <c r="AN276" s="48" t="e">
        <f>$AC276*U276*Cost_Data!$B$7/1000</f>
        <v>#N/A</v>
      </c>
      <c r="AO276" s="48" t="e">
        <f>-Study_Period*((Cost_Data!$B$7+Cost_Data!$B$8)*U276/1000)*$AC276-$AL276*Generic_Capital_PVRR_Multiplier</f>
        <v>#N/A</v>
      </c>
      <c r="AP276" s="48" t="e">
        <f t="shared" si="43"/>
        <v>#N/A</v>
      </c>
      <c r="AQ276" t="e">
        <f t="shared" si="36"/>
        <v>#N/A</v>
      </c>
      <c r="AR276" s="43">
        <v>8.3333333333333304</v>
      </c>
      <c r="AS276">
        <v>150</v>
      </c>
      <c r="AT276">
        <f t="shared" si="44"/>
        <v>150</v>
      </c>
      <c r="AU276">
        <v>9</v>
      </c>
      <c r="AV276" t="b">
        <v>1</v>
      </c>
      <c r="AX276" t="str">
        <f t="shared" si="37"/>
        <v>TRUE</v>
      </c>
      <c r="AY276" t="b">
        <f t="shared" si="38"/>
        <v>1</v>
      </c>
      <c r="AZ276" t="e">
        <f t="shared" si="39"/>
        <v>#N/A</v>
      </c>
    </row>
    <row r="277" spans="1:52" x14ac:dyDescent="0.25">
      <c r="A277" s="1">
        <v>35391721</v>
      </c>
      <c r="B277" s="1" t="s">
        <v>40</v>
      </c>
      <c r="C277" s="1" t="s">
        <v>41</v>
      </c>
      <c r="D277" s="1" t="s">
        <v>32</v>
      </c>
      <c r="E277" s="1" t="s">
        <v>33</v>
      </c>
      <c r="F277" s="1" t="s">
        <v>34</v>
      </c>
      <c r="G277" s="1" t="s">
        <v>47</v>
      </c>
      <c r="H277" s="1" t="s">
        <v>36</v>
      </c>
      <c r="I277" s="1" t="s">
        <v>140</v>
      </c>
      <c r="J277" s="1" t="s">
        <v>49</v>
      </c>
      <c r="K277" s="1">
        <v>38.7977521376</v>
      </c>
      <c r="L277" s="1">
        <v>-120.8202802802</v>
      </c>
      <c r="M277" s="1" t="s">
        <v>46</v>
      </c>
      <c r="N277" s="78"/>
      <c r="O277" s="17">
        <v>1666</v>
      </c>
      <c r="P277" s="8">
        <v>2.0262357000000002E-2</v>
      </c>
      <c r="Q277" s="78"/>
      <c r="R277" s="11">
        <v>68</v>
      </c>
      <c r="S277" s="12">
        <v>2.0612267044492618E-2</v>
      </c>
      <c r="T277" s="13" t="s">
        <v>50</v>
      </c>
      <c r="U277" s="14">
        <v>1.3390156910840636</v>
      </c>
      <c r="V277" s="15">
        <v>10.079924242424243</v>
      </c>
      <c r="W277" s="16">
        <v>0</v>
      </c>
      <c r="X277" s="16">
        <v>0</v>
      </c>
      <c r="Y277" s="16">
        <v>0</v>
      </c>
      <c r="Z277" s="16">
        <v>10.079924242424243</v>
      </c>
      <c r="AA277" s="16">
        <v>0</v>
      </c>
      <c r="AB277" s="1"/>
      <c r="AC277" s="43" t="e">
        <f>INDEX(WF_Data!$B$2:$B$11172,MATCH('v3 Mitigation Alternatives'!$Q277,WF_Data!$A$2:$A$11172,0))</f>
        <v>#N/A</v>
      </c>
      <c r="AD277" s="43" t="e">
        <f>INDEX(WF_Data!$C$2:$C$11172,MATCH('v3 Mitigation Alternatives'!$Q277,WF_Data!$A$2:$A$11172,0))*11.41</f>
        <v>#N/A</v>
      </c>
      <c r="AE277" s="47" t="e">
        <f t="shared" si="40"/>
        <v>#N/A</v>
      </c>
      <c r="AF277" s="48" t="e">
        <f>$AC277*Cost_Data!$C$3</f>
        <v>#N/A</v>
      </c>
      <c r="AG277" s="48" t="e">
        <f>$AC277*Cost_Data!$C$8/1000</f>
        <v>#N/A</v>
      </c>
      <c r="AH277" s="48" t="e">
        <f>$AC277*Cost_Data!$C$7/1000</f>
        <v>#N/A</v>
      </c>
      <c r="AI277" s="48" t="e">
        <f>-Study_Period*((Cost_Data!$C$7+Cost_Data!$C$8)/1000)*$AC277-$AF277*Generic_Capital_PVRR_Multiplier</f>
        <v>#N/A</v>
      </c>
      <c r="AJ277" s="48" t="e">
        <f t="shared" si="41"/>
        <v>#N/A</v>
      </c>
      <c r="AK277" s="47" t="e">
        <f t="shared" si="42"/>
        <v>#N/A</v>
      </c>
      <c r="AL277" s="48" t="e">
        <f>$AC277*U277*Cost_Data!$B$3</f>
        <v>#N/A</v>
      </c>
      <c r="AM277" s="48" t="e">
        <f>$AC277*U277*Cost_Data!$B$8/1000</f>
        <v>#N/A</v>
      </c>
      <c r="AN277" s="48" t="e">
        <f>$AC277*U277*Cost_Data!$B$7/1000</f>
        <v>#N/A</v>
      </c>
      <c r="AO277" s="48" t="e">
        <f>-Study_Period*((Cost_Data!$B$7+Cost_Data!$B$8)*U277/1000)*$AC277-$AL277*Generic_Capital_PVRR_Multiplier</f>
        <v>#N/A</v>
      </c>
      <c r="AP277" s="48" t="e">
        <f t="shared" si="43"/>
        <v>#N/A</v>
      </c>
      <c r="AQ277" t="e">
        <f t="shared" si="36"/>
        <v>#N/A</v>
      </c>
      <c r="AR277" s="43">
        <v>8.3333333333333304</v>
      </c>
      <c r="AS277">
        <v>150</v>
      </c>
      <c r="AT277">
        <f t="shared" si="44"/>
        <v>150</v>
      </c>
      <c r="AU277">
        <v>9</v>
      </c>
      <c r="AV277" t="b">
        <v>1</v>
      </c>
      <c r="AX277" t="str">
        <f t="shared" si="37"/>
        <v>TRUE</v>
      </c>
      <c r="AY277" t="b">
        <f t="shared" si="38"/>
        <v>1</v>
      </c>
      <c r="AZ277" t="e">
        <f t="shared" si="39"/>
        <v>#N/A</v>
      </c>
    </row>
    <row r="278" spans="1:52" x14ac:dyDescent="0.25">
      <c r="A278" s="1">
        <v>35391473</v>
      </c>
      <c r="B278" s="1" t="s">
        <v>40</v>
      </c>
      <c r="C278" s="1" t="s">
        <v>41</v>
      </c>
      <c r="D278" s="1" t="s">
        <v>32</v>
      </c>
      <c r="E278" s="1" t="s">
        <v>33</v>
      </c>
      <c r="F278" s="1" t="s">
        <v>34</v>
      </c>
      <c r="G278" s="1" t="s">
        <v>47</v>
      </c>
      <c r="H278" s="1" t="s">
        <v>36</v>
      </c>
      <c r="I278" s="1" t="s">
        <v>140</v>
      </c>
      <c r="J278" s="1" t="s">
        <v>49</v>
      </c>
      <c r="K278" s="1">
        <v>38.783677427500002</v>
      </c>
      <c r="L278" s="1">
        <v>-120.81682304</v>
      </c>
      <c r="M278" s="1" t="s">
        <v>46</v>
      </c>
      <c r="N278" s="78"/>
      <c r="O278" s="17">
        <v>1666</v>
      </c>
      <c r="P278" s="8">
        <v>2.0262357000000002E-2</v>
      </c>
      <c r="Q278" s="78"/>
      <c r="R278" s="11">
        <v>68</v>
      </c>
      <c r="S278" s="12">
        <v>2.0612267044492618E-2</v>
      </c>
      <c r="T278" s="13" t="s">
        <v>39</v>
      </c>
      <c r="U278" s="14">
        <v>1.3390156910840636</v>
      </c>
      <c r="V278" s="15">
        <v>10.079924242424243</v>
      </c>
      <c r="W278" s="16">
        <v>0</v>
      </c>
      <c r="X278" s="16">
        <v>0</v>
      </c>
      <c r="Y278" s="16">
        <v>0</v>
      </c>
      <c r="Z278" s="16">
        <v>10.079924242424243</v>
      </c>
      <c r="AA278" s="16">
        <v>0</v>
      </c>
      <c r="AB278" s="1"/>
      <c r="AC278" s="43" t="e">
        <f>INDEX(WF_Data!$B$2:$B$11172,MATCH('v3 Mitigation Alternatives'!$Q278,WF_Data!$A$2:$A$11172,0))</f>
        <v>#N/A</v>
      </c>
      <c r="AD278" s="43" t="e">
        <f>INDEX(WF_Data!$C$2:$C$11172,MATCH('v3 Mitigation Alternatives'!$Q278,WF_Data!$A$2:$A$11172,0))*11.41</f>
        <v>#N/A</v>
      </c>
      <c r="AE278" s="47" t="e">
        <f t="shared" si="40"/>
        <v>#N/A</v>
      </c>
      <c r="AF278" s="48" t="e">
        <f>$AC278*Cost_Data!$C$3</f>
        <v>#N/A</v>
      </c>
      <c r="AG278" s="48" t="e">
        <f>$AC278*Cost_Data!$C$8/1000</f>
        <v>#N/A</v>
      </c>
      <c r="AH278" s="48" t="e">
        <f>$AC278*Cost_Data!$C$7/1000</f>
        <v>#N/A</v>
      </c>
      <c r="AI278" s="48" t="e">
        <f>-Study_Period*((Cost_Data!$C$7+Cost_Data!$C$8)/1000)*$AC278-$AF278*Generic_Capital_PVRR_Multiplier</f>
        <v>#N/A</v>
      </c>
      <c r="AJ278" s="48" t="e">
        <f t="shared" si="41"/>
        <v>#N/A</v>
      </c>
      <c r="AK278" s="47" t="e">
        <f t="shared" si="42"/>
        <v>#N/A</v>
      </c>
      <c r="AL278" s="48" t="e">
        <f>$AC278*U278*Cost_Data!$B$3</f>
        <v>#N/A</v>
      </c>
      <c r="AM278" s="48" t="e">
        <f>$AC278*U278*Cost_Data!$B$8/1000</f>
        <v>#N/A</v>
      </c>
      <c r="AN278" s="48" t="e">
        <f>$AC278*U278*Cost_Data!$B$7/1000</f>
        <v>#N/A</v>
      </c>
      <c r="AO278" s="48" t="e">
        <f>-Study_Period*((Cost_Data!$B$7+Cost_Data!$B$8)*U278/1000)*$AC278-$AL278*Generic_Capital_PVRR_Multiplier</f>
        <v>#N/A</v>
      </c>
      <c r="AP278" s="48" t="e">
        <f t="shared" si="43"/>
        <v>#N/A</v>
      </c>
      <c r="AQ278" t="e">
        <f t="shared" si="36"/>
        <v>#N/A</v>
      </c>
      <c r="AR278" s="43">
        <v>8.3333333333333304</v>
      </c>
      <c r="AS278">
        <v>150</v>
      </c>
      <c r="AT278">
        <f t="shared" si="44"/>
        <v>150</v>
      </c>
      <c r="AU278">
        <v>9</v>
      </c>
      <c r="AV278" t="b">
        <v>1</v>
      </c>
      <c r="AX278" t="str">
        <f t="shared" si="37"/>
        <v>TRUE</v>
      </c>
      <c r="AY278" t="b">
        <f t="shared" si="38"/>
        <v>1</v>
      </c>
      <c r="AZ278" t="e">
        <f t="shared" si="39"/>
        <v>#N/A</v>
      </c>
    </row>
    <row r="279" spans="1:52" x14ac:dyDescent="0.25">
      <c r="A279" s="1">
        <v>35391472</v>
      </c>
      <c r="B279" s="1" t="s">
        <v>40</v>
      </c>
      <c r="C279" s="1" t="s">
        <v>41</v>
      </c>
      <c r="D279" s="1" t="s">
        <v>32</v>
      </c>
      <c r="E279" s="1" t="s">
        <v>33</v>
      </c>
      <c r="F279" s="1" t="s">
        <v>34</v>
      </c>
      <c r="G279" s="1" t="s">
        <v>47</v>
      </c>
      <c r="H279" s="1" t="s">
        <v>36</v>
      </c>
      <c r="I279" s="1" t="s">
        <v>140</v>
      </c>
      <c r="J279" s="1" t="s">
        <v>49</v>
      </c>
      <c r="K279" s="1">
        <v>38.779398036099998</v>
      </c>
      <c r="L279" s="1">
        <v>-120.8160898151</v>
      </c>
      <c r="M279" s="1" t="s">
        <v>46</v>
      </c>
      <c r="N279" s="78"/>
      <c r="O279" s="17">
        <v>1666</v>
      </c>
      <c r="P279" s="8">
        <v>2.0262357000000002E-2</v>
      </c>
      <c r="Q279" s="78"/>
      <c r="R279" s="11">
        <v>68</v>
      </c>
      <c r="S279" s="12">
        <v>2.0612267044492618E-2</v>
      </c>
      <c r="T279" s="13" t="s">
        <v>64</v>
      </c>
      <c r="U279" s="14">
        <v>1.3390156910840636</v>
      </c>
      <c r="V279" s="15">
        <v>10.079924242424243</v>
      </c>
      <c r="W279" s="16">
        <v>0</v>
      </c>
      <c r="X279" s="16">
        <v>0</v>
      </c>
      <c r="Y279" s="16">
        <v>10.079924242424243</v>
      </c>
      <c r="Z279" s="16">
        <v>0</v>
      </c>
      <c r="AA279" s="16">
        <v>0</v>
      </c>
      <c r="AB279" s="1"/>
      <c r="AC279" s="43" t="e">
        <f>INDEX(WF_Data!$B$2:$B$11172,MATCH('v3 Mitigation Alternatives'!$Q279,WF_Data!$A$2:$A$11172,0))</f>
        <v>#N/A</v>
      </c>
      <c r="AD279" s="43" t="e">
        <f>INDEX(WF_Data!$C$2:$C$11172,MATCH('v3 Mitigation Alternatives'!$Q279,WF_Data!$A$2:$A$11172,0))*11.41</f>
        <v>#N/A</v>
      </c>
      <c r="AE279" s="47" t="e">
        <f t="shared" si="40"/>
        <v>#N/A</v>
      </c>
      <c r="AF279" s="48" t="e">
        <f>$AC279*Cost_Data!$C$3</f>
        <v>#N/A</v>
      </c>
      <c r="AG279" s="48" t="e">
        <f>$AC279*Cost_Data!$C$8/1000</f>
        <v>#N/A</v>
      </c>
      <c r="AH279" s="48" t="e">
        <f>$AC279*Cost_Data!$C$7/1000</f>
        <v>#N/A</v>
      </c>
      <c r="AI279" s="48" t="e">
        <f>-Study_Period*((Cost_Data!$C$7+Cost_Data!$C$8)/1000)*$AC279-$AF279*Generic_Capital_PVRR_Multiplier</f>
        <v>#N/A</v>
      </c>
      <c r="AJ279" s="48" t="e">
        <f t="shared" si="41"/>
        <v>#N/A</v>
      </c>
      <c r="AK279" s="47" t="e">
        <f t="shared" si="42"/>
        <v>#N/A</v>
      </c>
      <c r="AL279" s="48" t="e">
        <f>$AC279*U279*Cost_Data!$B$3</f>
        <v>#N/A</v>
      </c>
      <c r="AM279" s="48" t="e">
        <f>$AC279*U279*Cost_Data!$B$8/1000</f>
        <v>#N/A</v>
      </c>
      <c r="AN279" s="48" t="e">
        <f>$AC279*U279*Cost_Data!$B$7/1000</f>
        <v>#N/A</v>
      </c>
      <c r="AO279" s="48" t="e">
        <f>-Study_Period*((Cost_Data!$B$7+Cost_Data!$B$8)*U279/1000)*$AC279-$AL279*Generic_Capital_PVRR_Multiplier</f>
        <v>#N/A</v>
      </c>
      <c r="AP279" s="48" t="e">
        <f t="shared" si="43"/>
        <v>#N/A</v>
      </c>
      <c r="AQ279" t="e">
        <f t="shared" si="36"/>
        <v>#N/A</v>
      </c>
      <c r="AR279" s="43">
        <v>8.3333333333333304</v>
      </c>
      <c r="AS279">
        <v>150</v>
      </c>
      <c r="AT279">
        <f t="shared" si="44"/>
        <v>150</v>
      </c>
      <c r="AU279">
        <v>9</v>
      </c>
      <c r="AV279" t="b">
        <v>1</v>
      </c>
      <c r="AX279" t="str">
        <f t="shared" si="37"/>
        <v>TRUE</v>
      </c>
      <c r="AY279" t="b">
        <f t="shared" si="38"/>
        <v>1</v>
      </c>
      <c r="AZ279" t="e">
        <f t="shared" si="39"/>
        <v>#N/A</v>
      </c>
    </row>
    <row r="280" spans="1:52" x14ac:dyDescent="0.25">
      <c r="A280" s="1">
        <v>35391471</v>
      </c>
      <c r="B280" s="1" t="s">
        <v>40</v>
      </c>
      <c r="C280" s="1" t="s">
        <v>41</v>
      </c>
      <c r="D280" s="1" t="s">
        <v>32</v>
      </c>
      <c r="E280" s="1" t="s">
        <v>33</v>
      </c>
      <c r="F280" s="1" t="s">
        <v>34</v>
      </c>
      <c r="G280" s="1" t="s">
        <v>47</v>
      </c>
      <c r="H280" s="1" t="s">
        <v>36</v>
      </c>
      <c r="I280" s="1" t="s">
        <v>140</v>
      </c>
      <c r="J280" s="1" t="s">
        <v>49</v>
      </c>
      <c r="K280" s="1">
        <v>38.771579622300003</v>
      </c>
      <c r="L280" s="1">
        <v>-120.8149498399</v>
      </c>
      <c r="M280" s="1" t="s">
        <v>46</v>
      </c>
      <c r="N280" s="78"/>
      <c r="O280" s="17">
        <v>1666</v>
      </c>
      <c r="P280" s="8">
        <v>2.0262357000000002E-2</v>
      </c>
      <c r="Q280" s="78"/>
      <c r="R280" s="11">
        <v>68</v>
      </c>
      <c r="S280" s="12">
        <v>2.0612267044492618E-2</v>
      </c>
      <c r="T280" s="13" t="s">
        <v>64</v>
      </c>
      <c r="U280" s="14">
        <v>1.3390156910840636</v>
      </c>
      <c r="V280" s="15">
        <v>10.720075757575758</v>
      </c>
      <c r="W280" s="16">
        <v>0</v>
      </c>
      <c r="X280" s="16">
        <v>0</v>
      </c>
      <c r="Y280" s="16">
        <v>10.720075757575758</v>
      </c>
      <c r="Z280" s="16">
        <v>0</v>
      </c>
      <c r="AA280" s="16">
        <v>0</v>
      </c>
      <c r="AB280" s="1"/>
      <c r="AC280" s="43" t="e">
        <f>INDEX(WF_Data!$B$2:$B$11172,MATCH('v3 Mitigation Alternatives'!$Q280,WF_Data!$A$2:$A$11172,0))</f>
        <v>#N/A</v>
      </c>
      <c r="AD280" s="43" t="e">
        <f>INDEX(WF_Data!$C$2:$C$11172,MATCH('v3 Mitigation Alternatives'!$Q280,WF_Data!$A$2:$A$11172,0))*11.41</f>
        <v>#N/A</v>
      </c>
      <c r="AE280" s="47" t="e">
        <f t="shared" si="40"/>
        <v>#N/A</v>
      </c>
      <c r="AF280" s="48" t="e">
        <f>$AC280*Cost_Data!$C$3</f>
        <v>#N/A</v>
      </c>
      <c r="AG280" s="48" t="e">
        <f>$AC280*Cost_Data!$C$8/1000</f>
        <v>#N/A</v>
      </c>
      <c r="AH280" s="48" t="e">
        <f>$AC280*Cost_Data!$C$7/1000</f>
        <v>#N/A</v>
      </c>
      <c r="AI280" s="48" t="e">
        <f>-Study_Period*((Cost_Data!$C$7+Cost_Data!$C$8)/1000)*$AC280-$AF280*Generic_Capital_PVRR_Multiplier</f>
        <v>#N/A</v>
      </c>
      <c r="AJ280" s="48" t="e">
        <f t="shared" si="41"/>
        <v>#N/A</v>
      </c>
      <c r="AK280" s="47" t="e">
        <f t="shared" si="42"/>
        <v>#N/A</v>
      </c>
      <c r="AL280" s="48" t="e">
        <f>$AC280*U280*Cost_Data!$B$3</f>
        <v>#N/A</v>
      </c>
      <c r="AM280" s="48" t="e">
        <f>$AC280*U280*Cost_Data!$B$8/1000</f>
        <v>#N/A</v>
      </c>
      <c r="AN280" s="48" t="e">
        <f>$AC280*U280*Cost_Data!$B$7/1000</f>
        <v>#N/A</v>
      </c>
      <c r="AO280" s="48" t="e">
        <f>-Study_Period*((Cost_Data!$B$7+Cost_Data!$B$8)*U280/1000)*$AC280-$AL280*Generic_Capital_PVRR_Multiplier</f>
        <v>#N/A</v>
      </c>
      <c r="AP280" s="48" t="e">
        <f t="shared" si="43"/>
        <v>#N/A</v>
      </c>
      <c r="AQ280" t="e">
        <f t="shared" si="36"/>
        <v>#N/A</v>
      </c>
      <c r="AR280" s="43">
        <v>8.3333333333333304</v>
      </c>
      <c r="AS280">
        <v>150</v>
      </c>
      <c r="AT280">
        <f t="shared" si="44"/>
        <v>150</v>
      </c>
      <c r="AU280">
        <v>9</v>
      </c>
      <c r="AV280" t="b">
        <v>1</v>
      </c>
      <c r="AX280" t="str">
        <f t="shared" si="37"/>
        <v>TRUE</v>
      </c>
      <c r="AY280" t="b">
        <f t="shared" si="38"/>
        <v>1</v>
      </c>
      <c r="AZ280" t="e">
        <f t="shared" si="39"/>
        <v>#N/A</v>
      </c>
    </row>
    <row r="281" spans="1:52" x14ac:dyDescent="0.25">
      <c r="A281" s="1" t="s">
        <v>133</v>
      </c>
      <c r="B281" s="1" t="s">
        <v>40</v>
      </c>
      <c r="C281" s="1" t="s">
        <v>41</v>
      </c>
      <c r="D281" s="1" t="s">
        <v>32</v>
      </c>
      <c r="E281" s="1" t="s">
        <v>134</v>
      </c>
      <c r="F281" s="1" t="s">
        <v>34</v>
      </c>
      <c r="G281" s="1" t="s">
        <v>80</v>
      </c>
      <c r="H281" s="1" t="s">
        <v>55</v>
      </c>
      <c r="I281" s="1" t="s">
        <v>141</v>
      </c>
      <c r="J281" s="1" t="s">
        <v>82</v>
      </c>
      <c r="K281" s="1">
        <v>38.183174021681097</v>
      </c>
      <c r="L281" s="1">
        <v>-120.37539375876</v>
      </c>
      <c r="M281" s="1" t="s">
        <v>46</v>
      </c>
      <c r="N281" s="78"/>
      <c r="O281" s="8">
        <v>1412</v>
      </c>
      <c r="P281" s="8">
        <v>3.2657059000000002E-2</v>
      </c>
      <c r="Q281" s="78"/>
      <c r="R281" s="11">
        <v>66</v>
      </c>
      <c r="S281" s="12">
        <v>2.0639547601006544E-2</v>
      </c>
      <c r="T281" s="13" t="s">
        <v>50</v>
      </c>
      <c r="U281" s="14">
        <v>1.9151792609997758</v>
      </c>
      <c r="V281" s="16">
        <v>8.7880000000000003</v>
      </c>
      <c r="W281" s="16">
        <v>0</v>
      </c>
      <c r="X281" s="16">
        <v>0</v>
      </c>
      <c r="Y281" s="16">
        <v>0</v>
      </c>
      <c r="Z281" s="16">
        <v>8.7880000000000003</v>
      </c>
      <c r="AA281" s="16">
        <v>0</v>
      </c>
      <c r="AB281" s="1"/>
      <c r="AC281" s="43" t="e">
        <f>INDEX(WF_Data!$B$2:$B$11172,MATCH('v3 Mitigation Alternatives'!$Q281,WF_Data!$A$2:$A$11172,0))</f>
        <v>#N/A</v>
      </c>
      <c r="AD281" s="43" t="e">
        <f>INDEX(WF_Data!$C$2:$C$11172,MATCH('v3 Mitigation Alternatives'!$Q281,WF_Data!$A$2:$A$11172,0))*11.41</f>
        <v>#N/A</v>
      </c>
      <c r="AE281" s="47" t="e">
        <f t="shared" si="40"/>
        <v>#N/A</v>
      </c>
      <c r="AF281" s="48" t="e">
        <f>$AC281*Cost_Data!$C$3</f>
        <v>#N/A</v>
      </c>
      <c r="AG281" s="48" t="e">
        <f>$AC281*Cost_Data!$C$8/1000</f>
        <v>#N/A</v>
      </c>
      <c r="AH281" s="48" t="e">
        <f>$AC281*Cost_Data!$C$7/1000</f>
        <v>#N/A</v>
      </c>
      <c r="AI281" s="48" t="e">
        <f>-Study_Period*((Cost_Data!$C$7+Cost_Data!$C$8)/1000)*$AC281-$AF281*Generic_Capital_PVRR_Multiplier</f>
        <v>#N/A</v>
      </c>
      <c r="AJ281" s="48" t="e">
        <f t="shared" si="41"/>
        <v>#N/A</v>
      </c>
      <c r="AK281" s="47" t="e">
        <f t="shared" si="42"/>
        <v>#N/A</v>
      </c>
      <c r="AL281" s="48" t="e">
        <f>$AC281*U281*Cost_Data!$B$3</f>
        <v>#N/A</v>
      </c>
      <c r="AM281" s="48" t="e">
        <f>$AC281*U281*Cost_Data!$B$8/1000</f>
        <v>#N/A</v>
      </c>
      <c r="AN281" s="48" t="e">
        <f>$AC281*U281*Cost_Data!$B$7/1000</f>
        <v>#N/A</v>
      </c>
      <c r="AO281" s="48" t="e">
        <f>-Study_Period*((Cost_Data!$B$7+Cost_Data!$B$8)*U281/1000)*$AC281-$AL281*Generic_Capital_PVRR_Multiplier</f>
        <v>#N/A</v>
      </c>
      <c r="AP281" s="48" t="e">
        <f t="shared" si="43"/>
        <v>#N/A</v>
      </c>
      <c r="AQ281" t="e">
        <f t="shared" si="36"/>
        <v>#N/A</v>
      </c>
      <c r="AR281" s="43">
        <v>5</v>
      </c>
      <c r="AS281">
        <v>150</v>
      </c>
      <c r="AT281">
        <f t="shared" si="44"/>
        <v>150</v>
      </c>
      <c r="AU281">
        <v>43</v>
      </c>
      <c r="AV281" t="s">
        <v>114</v>
      </c>
      <c r="AX281" t="str">
        <f t="shared" si="37"/>
        <v>FALSE</v>
      </c>
      <c r="AY281" t="b">
        <f t="shared" si="38"/>
        <v>1</v>
      </c>
      <c r="AZ281" t="e">
        <f t="shared" si="39"/>
        <v>#N/A</v>
      </c>
    </row>
    <row r="282" spans="1:52" x14ac:dyDescent="0.25">
      <c r="A282" s="1" t="s">
        <v>133</v>
      </c>
      <c r="B282" s="1" t="s">
        <v>40</v>
      </c>
      <c r="C282" s="1" t="s">
        <v>41</v>
      </c>
      <c r="D282" s="1" t="s">
        <v>32</v>
      </c>
      <c r="E282" s="1" t="s">
        <v>134</v>
      </c>
      <c r="F282" s="1" t="s">
        <v>34</v>
      </c>
      <c r="G282" s="1" t="s">
        <v>80</v>
      </c>
      <c r="H282" s="1" t="s">
        <v>55</v>
      </c>
      <c r="I282" s="1" t="s">
        <v>141</v>
      </c>
      <c r="J282" s="1" t="s">
        <v>82</v>
      </c>
      <c r="K282" s="1">
        <v>38.183174021681097</v>
      </c>
      <c r="L282" s="1">
        <v>-120.37539375876</v>
      </c>
      <c r="M282" s="1" t="s">
        <v>46</v>
      </c>
      <c r="N282" s="78"/>
      <c r="O282" s="8">
        <v>1412</v>
      </c>
      <c r="P282" s="8">
        <v>3.2657059000000002E-2</v>
      </c>
      <c r="Q282" s="78"/>
      <c r="R282" s="11">
        <v>66</v>
      </c>
      <c r="S282" s="12">
        <v>2.0639547601006544E-2</v>
      </c>
      <c r="T282" s="13" t="s">
        <v>50</v>
      </c>
      <c r="U282" s="14">
        <v>1.9151792609997758</v>
      </c>
      <c r="V282" s="16">
        <v>15</v>
      </c>
      <c r="W282" s="16">
        <v>0</v>
      </c>
      <c r="X282" s="16">
        <v>0</v>
      </c>
      <c r="Y282" s="16">
        <v>0</v>
      </c>
      <c r="Z282" s="16">
        <v>0</v>
      </c>
      <c r="AA282" s="16">
        <v>15</v>
      </c>
      <c r="AB282" s="1"/>
      <c r="AC282" s="43" t="e">
        <f>INDEX(WF_Data!$B$2:$B$11172,MATCH('v3 Mitigation Alternatives'!$Q282,WF_Data!$A$2:$A$11172,0))</f>
        <v>#N/A</v>
      </c>
      <c r="AD282" s="43" t="e">
        <f>INDEX(WF_Data!$C$2:$C$11172,MATCH('v3 Mitigation Alternatives'!$Q282,WF_Data!$A$2:$A$11172,0))*11.41</f>
        <v>#N/A</v>
      </c>
      <c r="AE282" s="47" t="e">
        <f t="shared" si="40"/>
        <v>#N/A</v>
      </c>
      <c r="AF282" s="48" t="e">
        <f>$AC282*Cost_Data!$C$3</f>
        <v>#N/A</v>
      </c>
      <c r="AG282" s="48" t="e">
        <f>$AC282*Cost_Data!$C$8/1000</f>
        <v>#N/A</v>
      </c>
      <c r="AH282" s="48" t="e">
        <f>$AC282*Cost_Data!$C$7/1000</f>
        <v>#N/A</v>
      </c>
      <c r="AI282" s="48" t="e">
        <f>-Study_Period*((Cost_Data!$C$7+Cost_Data!$C$8)/1000)*$AC282-$AF282*Generic_Capital_PVRR_Multiplier</f>
        <v>#N/A</v>
      </c>
      <c r="AJ282" s="48" t="e">
        <f t="shared" si="41"/>
        <v>#N/A</v>
      </c>
      <c r="AK282" s="47" t="e">
        <f t="shared" si="42"/>
        <v>#N/A</v>
      </c>
      <c r="AL282" s="48" t="e">
        <f>$AC282*U282*Cost_Data!$B$3</f>
        <v>#N/A</v>
      </c>
      <c r="AM282" s="48" t="e">
        <f>$AC282*U282*Cost_Data!$B$8/1000</f>
        <v>#N/A</v>
      </c>
      <c r="AN282" s="48" t="e">
        <f>$AC282*U282*Cost_Data!$B$7/1000</f>
        <v>#N/A</v>
      </c>
      <c r="AO282" s="48" t="e">
        <f>-Study_Period*((Cost_Data!$B$7+Cost_Data!$B$8)*U282/1000)*$AC282-$AL282*Generic_Capital_PVRR_Multiplier</f>
        <v>#N/A</v>
      </c>
      <c r="AP282" s="48" t="e">
        <f t="shared" si="43"/>
        <v>#N/A</v>
      </c>
      <c r="AQ282" t="e">
        <f t="shared" si="36"/>
        <v>#N/A</v>
      </c>
      <c r="AR282" s="43">
        <v>5</v>
      </c>
      <c r="AS282">
        <v>150</v>
      </c>
      <c r="AT282">
        <f t="shared" si="44"/>
        <v>150</v>
      </c>
      <c r="AU282">
        <v>43</v>
      </c>
      <c r="AV282" t="s">
        <v>114</v>
      </c>
      <c r="AX282" t="str">
        <f t="shared" si="37"/>
        <v>FALSE</v>
      </c>
      <c r="AY282" t="b">
        <f t="shared" si="38"/>
        <v>1</v>
      </c>
      <c r="AZ282" t="e">
        <f t="shared" si="39"/>
        <v>#N/A</v>
      </c>
    </row>
    <row r="283" spans="1:52" x14ac:dyDescent="0.25">
      <c r="A283" s="1">
        <v>35409217</v>
      </c>
      <c r="B283" s="1" t="s">
        <v>40</v>
      </c>
      <c r="C283" s="1" t="s">
        <v>41</v>
      </c>
      <c r="D283" s="1" t="s">
        <v>32</v>
      </c>
      <c r="E283" s="1" t="s">
        <v>33</v>
      </c>
      <c r="F283" s="1" t="s">
        <v>34</v>
      </c>
      <c r="G283" s="1" t="s">
        <v>35</v>
      </c>
      <c r="H283" s="1" t="s">
        <v>36</v>
      </c>
      <c r="I283" s="1" t="s">
        <v>142</v>
      </c>
      <c r="J283" s="1" t="s">
        <v>79</v>
      </c>
      <c r="K283" s="1">
        <v>40.665024648399999</v>
      </c>
      <c r="L283" s="1">
        <v>-122.3870594463</v>
      </c>
      <c r="M283" s="1" t="s">
        <v>46</v>
      </c>
      <c r="N283" s="78"/>
      <c r="O283" s="17">
        <v>1773</v>
      </c>
      <c r="P283" s="8">
        <v>1.5386591E-2</v>
      </c>
      <c r="Q283" s="78"/>
      <c r="R283" s="11">
        <v>64</v>
      </c>
      <c r="S283" s="12">
        <v>2.0800005126511679E-2</v>
      </c>
      <c r="T283" s="13" t="s">
        <v>39</v>
      </c>
      <c r="U283" s="14">
        <v>2.4472323146849737</v>
      </c>
      <c r="V283" s="15">
        <v>9.6999999999999993</v>
      </c>
      <c r="W283" s="16">
        <v>0</v>
      </c>
      <c r="X283" s="16">
        <v>0</v>
      </c>
      <c r="Y283" s="16">
        <v>0</v>
      </c>
      <c r="Z283" s="16">
        <v>0</v>
      </c>
      <c r="AA283" s="16">
        <v>9.6999999999999993</v>
      </c>
      <c r="AB283" s="1"/>
      <c r="AC283" s="43" t="e">
        <f>INDEX(WF_Data!$B$2:$B$11172,MATCH('v3 Mitigation Alternatives'!$Q283,WF_Data!$A$2:$A$11172,0))</f>
        <v>#N/A</v>
      </c>
      <c r="AD283" s="43" t="e">
        <f>INDEX(WF_Data!$C$2:$C$11172,MATCH('v3 Mitigation Alternatives'!$Q283,WF_Data!$A$2:$A$11172,0))*11.41</f>
        <v>#N/A</v>
      </c>
      <c r="AE283" s="47" t="e">
        <f t="shared" si="40"/>
        <v>#N/A</v>
      </c>
      <c r="AF283" s="48" t="e">
        <f>$AC283*Cost_Data!$C$3</f>
        <v>#N/A</v>
      </c>
      <c r="AG283" s="48" t="e">
        <f>$AC283*Cost_Data!$C$8/1000</f>
        <v>#N/A</v>
      </c>
      <c r="AH283" s="48" t="e">
        <f>$AC283*Cost_Data!$C$7/1000</f>
        <v>#N/A</v>
      </c>
      <c r="AI283" s="48" t="e">
        <f>-Study_Period*((Cost_Data!$C$7+Cost_Data!$C$8)/1000)*$AC283-$AF283*Generic_Capital_PVRR_Multiplier</f>
        <v>#N/A</v>
      </c>
      <c r="AJ283" s="48" t="e">
        <f t="shared" si="41"/>
        <v>#N/A</v>
      </c>
      <c r="AK283" s="47" t="e">
        <f t="shared" si="42"/>
        <v>#N/A</v>
      </c>
      <c r="AL283" s="48" t="e">
        <f>$AC283*U283*Cost_Data!$B$3</f>
        <v>#N/A</v>
      </c>
      <c r="AM283" s="48" t="e">
        <f>$AC283*U283*Cost_Data!$B$8/1000</f>
        <v>#N/A</v>
      </c>
      <c r="AN283" s="48" t="e">
        <f>$AC283*U283*Cost_Data!$B$7/1000</f>
        <v>#N/A</v>
      </c>
      <c r="AO283" s="48" t="e">
        <f>-Study_Period*((Cost_Data!$B$7+Cost_Data!$B$8)*U283/1000)*$AC283-$AL283*Generic_Capital_PVRR_Multiplier</f>
        <v>#N/A</v>
      </c>
      <c r="AP283" s="48" t="e">
        <f t="shared" si="43"/>
        <v>#N/A</v>
      </c>
      <c r="AQ283" t="e">
        <f t="shared" si="36"/>
        <v>#N/A</v>
      </c>
      <c r="AR283" s="43">
        <v>16.6666666666666</v>
      </c>
      <c r="AS283">
        <v>105</v>
      </c>
      <c r="AT283">
        <f t="shared" si="44"/>
        <v>105</v>
      </c>
      <c r="AU283">
        <v>185</v>
      </c>
      <c r="AV283" t="s">
        <v>114</v>
      </c>
      <c r="AX283" t="str">
        <f t="shared" si="37"/>
        <v>FALSE</v>
      </c>
      <c r="AY283" t="b">
        <f t="shared" si="38"/>
        <v>1</v>
      </c>
      <c r="AZ283" t="e">
        <f t="shared" si="39"/>
        <v>#N/A</v>
      </c>
    </row>
    <row r="284" spans="1:52" x14ac:dyDescent="0.25">
      <c r="A284" s="1">
        <v>35409215</v>
      </c>
      <c r="B284" s="1" t="s">
        <v>40</v>
      </c>
      <c r="C284" s="1" t="s">
        <v>41</v>
      </c>
      <c r="D284" s="1" t="s">
        <v>32</v>
      </c>
      <c r="E284" s="1" t="s">
        <v>33</v>
      </c>
      <c r="F284" s="1" t="s">
        <v>34</v>
      </c>
      <c r="G284" s="1" t="s">
        <v>35</v>
      </c>
      <c r="H284" s="1" t="s">
        <v>36</v>
      </c>
      <c r="I284" s="1" t="s">
        <v>142</v>
      </c>
      <c r="J284" s="1" t="s">
        <v>79</v>
      </c>
      <c r="K284" s="1">
        <v>40.665437955199998</v>
      </c>
      <c r="L284" s="1">
        <v>-122.3864527467</v>
      </c>
      <c r="M284" s="1" t="s">
        <v>46</v>
      </c>
      <c r="N284" s="78"/>
      <c r="O284" s="17">
        <v>1773</v>
      </c>
      <c r="P284" s="8">
        <v>1.5386591E-2</v>
      </c>
      <c r="Q284" s="78"/>
      <c r="R284" s="11">
        <v>64</v>
      </c>
      <c r="S284" s="12">
        <v>2.0800005126511679E-2</v>
      </c>
      <c r="T284" s="13" t="s">
        <v>39</v>
      </c>
      <c r="U284" s="14">
        <v>2.4472323146849737</v>
      </c>
      <c r="V284" s="15">
        <v>5.0999999999999996</v>
      </c>
      <c r="W284" s="16">
        <v>0</v>
      </c>
      <c r="X284" s="16">
        <v>0</v>
      </c>
      <c r="Y284" s="16">
        <v>0</v>
      </c>
      <c r="Z284" s="16">
        <v>0</v>
      </c>
      <c r="AA284" s="16">
        <v>5.0999999999999996</v>
      </c>
      <c r="AB284" s="1"/>
      <c r="AC284" s="43" t="e">
        <f>INDEX(WF_Data!$B$2:$B$11172,MATCH('v3 Mitigation Alternatives'!$Q284,WF_Data!$A$2:$A$11172,0))</f>
        <v>#N/A</v>
      </c>
      <c r="AD284" s="43" t="e">
        <f>INDEX(WF_Data!$C$2:$C$11172,MATCH('v3 Mitigation Alternatives'!$Q284,WF_Data!$A$2:$A$11172,0))*11.41</f>
        <v>#N/A</v>
      </c>
      <c r="AE284" s="47" t="e">
        <f t="shared" si="40"/>
        <v>#N/A</v>
      </c>
      <c r="AF284" s="48" t="e">
        <f>$AC284*Cost_Data!$C$3</f>
        <v>#N/A</v>
      </c>
      <c r="AG284" s="48" t="e">
        <f>$AC284*Cost_Data!$C$8/1000</f>
        <v>#N/A</v>
      </c>
      <c r="AH284" s="48" t="e">
        <f>$AC284*Cost_Data!$C$7/1000</f>
        <v>#N/A</v>
      </c>
      <c r="AI284" s="48" t="e">
        <f>-Study_Period*((Cost_Data!$C$7+Cost_Data!$C$8)/1000)*$AC284-$AF284*Generic_Capital_PVRR_Multiplier</f>
        <v>#N/A</v>
      </c>
      <c r="AJ284" s="48" t="e">
        <f t="shared" si="41"/>
        <v>#N/A</v>
      </c>
      <c r="AK284" s="47" t="e">
        <f t="shared" si="42"/>
        <v>#N/A</v>
      </c>
      <c r="AL284" s="48" t="e">
        <f>$AC284*U284*Cost_Data!$B$3</f>
        <v>#N/A</v>
      </c>
      <c r="AM284" s="48" t="e">
        <f>$AC284*U284*Cost_Data!$B$8/1000</f>
        <v>#N/A</v>
      </c>
      <c r="AN284" s="48" t="e">
        <f>$AC284*U284*Cost_Data!$B$7/1000</f>
        <v>#N/A</v>
      </c>
      <c r="AO284" s="48" t="e">
        <f>-Study_Period*((Cost_Data!$B$7+Cost_Data!$B$8)*U284/1000)*$AC284-$AL284*Generic_Capital_PVRR_Multiplier</f>
        <v>#N/A</v>
      </c>
      <c r="AP284" s="48" t="e">
        <f t="shared" si="43"/>
        <v>#N/A</v>
      </c>
      <c r="AQ284" t="e">
        <f t="shared" si="36"/>
        <v>#N/A</v>
      </c>
      <c r="AR284" s="43">
        <v>16.6666666666666</v>
      </c>
      <c r="AS284">
        <v>105</v>
      </c>
      <c r="AT284">
        <f t="shared" si="44"/>
        <v>105</v>
      </c>
      <c r="AU284">
        <v>185</v>
      </c>
      <c r="AV284" t="s">
        <v>114</v>
      </c>
      <c r="AX284" t="str">
        <f t="shared" si="37"/>
        <v>FALSE</v>
      </c>
      <c r="AY284" t="b">
        <f t="shared" si="38"/>
        <v>1</v>
      </c>
      <c r="AZ284" t="e">
        <f t="shared" si="39"/>
        <v>#N/A</v>
      </c>
    </row>
    <row r="285" spans="1:52" x14ac:dyDescent="0.25">
      <c r="A285" s="1">
        <v>35373532</v>
      </c>
      <c r="B285" s="1" t="s">
        <v>40</v>
      </c>
      <c r="C285" s="1" t="s">
        <v>41</v>
      </c>
      <c r="D285" s="1" t="s">
        <v>32</v>
      </c>
      <c r="E285" s="1" t="s">
        <v>33</v>
      </c>
      <c r="F285" s="1" t="s">
        <v>34</v>
      </c>
      <c r="G285" s="1" t="s">
        <v>47</v>
      </c>
      <c r="H285" s="1" t="s">
        <v>36</v>
      </c>
      <c r="I285" s="1" t="s">
        <v>140</v>
      </c>
      <c r="J285" s="1" t="s">
        <v>49</v>
      </c>
      <c r="K285" s="1">
        <v>38.683304226700002</v>
      </c>
      <c r="L285" s="1">
        <v>-120.6597782867</v>
      </c>
      <c r="M285" s="1" t="s">
        <v>46</v>
      </c>
      <c r="N285" s="78"/>
      <c r="O285" s="10">
        <v>1505</v>
      </c>
      <c r="P285" s="8">
        <v>2.7531904999999999E-2</v>
      </c>
      <c r="Q285" s="78"/>
      <c r="R285" s="11">
        <v>63</v>
      </c>
      <c r="S285" s="12">
        <v>2.0812320431880433E-2</v>
      </c>
      <c r="T285" s="13" t="s">
        <v>50</v>
      </c>
      <c r="U285" s="14">
        <v>1.090022827898792</v>
      </c>
      <c r="V285" s="15">
        <v>8.4700757575757581</v>
      </c>
      <c r="W285" s="16">
        <v>0</v>
      </c>
      <c r="X285" s="16">
        <v>0</v>
      </c>
      <c r="Y285" s="16">
        <v>8.4700757575757581</v>
      </c>
      <c r="Z285" s="16">
        <v>0</v>
      </c>
      <c r="AA285" s="16">
        <v>0</v>
      </c>
      <c r="AB285" s="1"/>
      <c r="AC285" s="43" t="e">
        <f>INDEX(WF_Data!$B$2:$B$11172,MATCH('v3 Mitigation Alternatives'!$Q285,WF_Data!$A$2:$A$11172,0))</f>
        <v>#N/A</v>
      </c>
      <c r="AD285" s="43" t="e">
        <f>INDEX(WF_Data!$C$2:$C$11172,MATCH('v3 Mitigation Alternatives'!$Q285,WF_Data!$A$2:$A$11172,0))*11.41</f>
        <v>#N/A</v>
      </c>
      <c r="AE285" s="47" t="e">
        <f t="shared" si="40"/>
        <v>#N/A</v>
      </c>
      <c r="AF285" s="48" t="e">
        <f>$AC285*Cost_Data!$C$3</f>
        <v>#N/A</v>
      </c>
      <c r="AG285" s="48" t="e">
        <f>$AC285*Cost_Data!$C$8/1000</f>
        <v>#N/A</v>
      </c>
      <c r="AH285" s="48" t="e">
        <f>$AC285*Cost_Data!$C$7/1000</f>
        <v>#N/A</v>
      </c>
      <c r="AI285" s="48" t="e">
        <f>-Study_Period*((Cost_Data!$C$7+Cost_Data!$C$8)/1000)*$AC285-$AF285*Generic_Capital_PVRR_Multiplier</f>
        <v>#N/A</v>
      </c>
      <c r="AJ285" s="48" t="e">
        <f t="shared" si="41"/>
        <v>#N/A</v>
      </c>
      <c r="AK285" s="47" t="e">
        <f t="shared" si="42"/>
        <v>#N/A</v>
      </c>
      <c r="AL285" s="48" t="e">
        <f>$AC285*U285*Cost_Data!$B$3</f>
        <v>#N/A</v>
      </c>
      <c r="AM285" s="48" t="e">
        <f>$AC285*U285*Cost_Data!$B$8/1000</f>
        <v>#N/A</v>
      </c>
      <c r="AN285" s="48" t="e">
        <f>$AC285*U285*Cost_Data!$B$7/1000</f>
        <v>#N/A</v>
      </c>
      <c r="AO285" s="48" t="e">
        <f>-Study_Period*((Cost_Data!$B$7+Cost_Data!$B$8)*U285/1000)*$AC285-$AL285*Generic_Capital_PVRR_Multiplier</f>
        <v>#N/A</v>
      </c>
      <c r="AP285" s="48" t="e">
        <f t="shared" si="43"/>
        <v>#N/A</v>
      </c>
      <c r="AQ285" t="e">
        <f t="shared" si="36"/>
        <v>#N/A</v>
      </c>
      <c r="AR285" s="43">
        <v>10</v>
      </c>
      <c r="AS285">
        <v>150</v>
      </c>
      <c r="AT285">
        <f t="shared" si="44"/>
        <v>150</v>
      </c>
      <c r="AU285">
        <v>0</v>
      </c>
      <c r="AV285" t="b">
        <v>1</v>
      </c>
      <c r="AX285" t="str">
        <f t="shared" si="37"/>
        <v>TRUE</v>
      </c>
      <c r="AY285" t="b">
        <f t="shared" si="38"/>
        <v>1</v>
      </c>
      <c r="AZ285" t="e">
        <f t="shared" si="39"/>
        <v>#N/A</v>
      </c>
    </row>
    <row r="286" spans="1:52" x14ac:dyDescent="0.25">
      <c r="A286" s="1">
        <v>35373530</v>
      </c>
      <c r="B286" s="1" t="s">
        <v>40</v>
      </c>
      <c r="C286" s="1" t="s">
        <v>41</v>
      </c>
      <c r="D286" s="1" t="s">
        <v>32</v>
      </c>
      <c r="E286" s="1" t="s">
        <v>33</v>
      </c>
      <c r="F286" s="1" t="s">
        <v>34</v>
      </c>
      <c r="G286" s="1" t="s">
        <v>47</v>
      </c>
      <c r="H286" s="1" t="s">
        <v>36</v>
      </c>
      <c r="I286" s="1" t="s">
        <v>140</v>
      </c>
      <c r="J286" s="1" t="s">
        <v>49</v>
      </c>
      <c r="K286" s="1">
        <v>38.682978715499999</v>
      </c>
      <c r="L286" s="1">
        <v>-120.6604126997</v>
      </c>
      <c r="M286" s="1" t="s">
        <v>46</v>
      </c>
      <c r="N286" s="78"/>
      <c r="O286" s="10">
        <v>1505</v>
      </c>
      <c r="P286" s="8">
        <v>2.7531904999999999E-2</v>
      </c>
      <c r="Q286" s="78"/>
      <c r="R286" s="11">
        <v>63</v>
      </c>
      <c r="S286" s="12">
        <v>2.0812320431880433E-2</v>
      </c>
      <c r="T286" s="13" t="s">
        <v>50</v>
      </c>
      <c r="U286" s="14">
        <v>1.090022827898792</v>
      </c>
      <c r="V286" s="15">
        <v>15.51</v>
      </c>
      <c r="W286" s="16">
        <v>0</v>
      </c>
      <c r="X286" s="16">
        <v>0</v>
      </c>
      <c r="Y286" s="16">
        <v>0</v>
      </c>
      <c r="Z286" s="16">
        <v>0</v>
      </c>
      <c r="AA286" s="16">
        <v>15.51</v>
      </c>
      <c r="AB286" s="1"/>
      <c r="AC286" s="43" t="e">
        <f>INDEX(WF_Data!$B$2:$B$11172,MATCH('v3 Mitigation Alternatives'!$Q286,WF_Data!$A$2:$A$11172,0))</f>
        <v>#N/A</v>
      </c>
      <c r="AD286" s="43" t="e">
        <f>INDEX(WF_Data!$C$2:$C$11172,MATCH('v3 Mitigation Alternatives'!$Q286,WF_Data!$A$2:$A$11172,0))*11.41</f>
        <v>#N/A</v>
      </c>
      <c r="AE286" s="47" t="e">
        <f t="shared" si="40"/>
        <v>#N/A</v>
      </c>
      <c r="AF286" s="48" t="e">
        <f>$AC286*Cost_Data!$C$3</f>
        <v>#N/A</v>
      </c>
      <c r="AG286" s="48" t="e">
        <f>$AC286*Cost_Data!$C$8/1000</f>
        <v>#N/A</v>
      </c>
      <c r="AH286" s="48" t="e">
        <f>$AC286*Cost_Data!$C$7/1000</f>
        <v>#N/A</v>
      </c>
      <c r="AI286" s="48" t="e">
        <f>-Study_Period*((Cost_Data!$C$7+Cost_Data!$C$8)/1000)*$AC286-$AF286*Generic_Capital_PVRR_Multiplier</f>
        <v>#N/A</v>
      </c>
      <c r="AJ286" s="48" t="e">
        <f t="shared" si="41"/>
        <v>#N/A</v>
      </c>
      <c r="AK286" s="47" t="e">
        <f t="shared" si="42"/>
        <v>#N/A</v>
      </c>
      <c r="AL286" s="48" t="e">
        <f>$AC286*U286*Cost_Data!$B$3</f>
        <v>#N/A</v>
      </c>
      <c r="AM286" s="48" t="e">
        <f>$AC286*U286*Cost_Data!$B$8/1000</f>
        <v>#N/A</v>
      </c>
      <c r="AN286" s="48" t="e">
        <f>$AC286*U286*Cost_Data!$B$7/1000</f>
        <v>#N/A</v>
      </c>
      <c r="AO286" s="48" t="e">
        <f>-Study_Period*((Cost_Data!$B$7+Cost_Data!$B$8)*U286/1000)*$AC286-$AL286*Generic_Capital_PVRR_Multiplier</f>
        <v>#N/A</v>
      </c>
      <c r="AP286" s="48" t="e">
        <f t="shared" si="43"/>
        <v>#N/A</v>
      </c>
      <c r="AQ286" t="e">
        <f t="shared" si="36"/>
        <v>#N/A</v>
      </c>
      <c r="AR286" s="43">
        <v>10</v>
      </c>
      <c r="AS286">
        <v>150</v>
      </c>
      <c r="AT286">
        <f t="shared" si="44"/>
        <v>150</v>
      </c>
      <c r="AU286">
        <v>0</v>
      </c>
      <c r="AV286" t="b">
        <v>1</v>
      </c>
      <c r="AX286" t="str">
        <f t="shared" si="37"/>
        <v>TRUE</v>
      </c>
      <c r="AY286" t="b">
        <f t="shared" si="38"/>
        <v>1</v>
      </c>
      <c r="AZ286" t="e">
        <f t="shared" si="39"/>
        <v>#N/A</v>
      </c>
    </row>
    <row r="287" spans="1:52" x14ac:dyDescent="0.25">
      <c r="A287" s="1">
        <v>35367414</v>
      </c>
      <c r="B287" s="1" t="s">
        <v>40</v>
      </c>
      <c r="C287" s="1" t="s">
        <v>41</v>
      </c>
      <c r="D287" s="1" t="s">
        <v>32</v>
      </c>
      <c r="E287" s="1" t="s">
        <v>33</v>
      </c>
      <c r="F287" s="1" t="s">
        <v>34</v>
      </c>
      <c r="G287" s="1" t="s">
        <v>47</v>
      </c>
      <c r="H287" s="1" t="s">
        <v>36</v>
      </c>
      <c r="I287" s="1" t="s">
        <v>140</v>
      </c>
      <c r="J287" s="1" t="s">
        <v>49</v>
      </c>
      <c r="K287" s="1">
        <v>38.682912430999998</v>
      </c>
      <c r="L287" s="1">
        <v>-120.66111041319999</v>
      </c>
      <c r="M287" s="1" t="s">
        <v>46</v>
      </c>
      <c r="N287" s="78"/>
      <c r="O287" s="10">
        <v>1505</v>
      </c>
      <c r="P287" s="8">
        <v>2.7531904999999999E-2</v>
      </c>
      <c r="Q287" s="78"/>
      <c r="R287" s="11">
        <v>63</v>
      </c>
      <c r="S287" s="12">
        <v>2.0812320431880433E-2</v>
      </c>
      <c r="T287" s="13" t="s">
        <v>64</v>
      </c>
      <c r="U287" s="14">
        <v>1.090022827898792</v>
      </c>
      <c r="V287" s="15">
        <v>9.75</v>
      </c>
      <c r="W287" s="16">
        <v>0</v>
      </c>
      <c r="X287" s="16">
        <v>0</v>
      </c>
      <c r="Y287" s="16">
        <v>9.75</v>
      </c>
      <c r="Z287" s="16">
        <v>0</v>
      </c>
      <c r="AA287" s="16">
        <v>0</v>
      </c>
      <c r="AB287" s="1"/>
      <c r="AC287" s="43" t="e">
        <f>INDEX(WF_Data!$B$2:$B$11172,MATCH('v3 Mitigation Alternatives'!$Q287,WF_Data!$A$2:$A$11172,0))</f>
        <v>#N/A</v>
      </c>
      <c r="AD287" s="43" t="e">
        <f>INDEX(WF_Data!$C$2:$C$11172,MATCH('v3 Mitigation Alternatives'!$Q287,WF_Data!$A$2:$A$11172,0))*11.41</f>
        <v>#N/A</v>
      </c>
      <c r="AE287" s="47" t="e">
        <f t="shared" si="40"/>
        <v>#N/A</v>
      </c>
      <c r="AF287" s="48" t="e">
        <f>$AC287*Cost_Data!$C$3</f>
        <v>#N/A</v>
      </c>
      <c r="AG287" s="48" t="e">
        <f>$AC287*Cost_Data!$C$8/1000</f>
        <v>#N/A</v>
      </c>
      <c r="AH287" s="48" t="e">
        <f>$AC287*Cost_Data!$C$7/1000</f>
        <v>#N/A</v>
      </c>
      <c r="AI287" s="48" t="e">
        <f>-Study_Period*((Cost_Data!$C$7+Cost_Data!$C$8)/1000)*$AC287-$AF287*Generic_Capital_PVRR_Multiplier</f>
        <v>#N/A</v>
      </c>
      <c r="AJ287" s="48" t="e">
        <f t="shared" si="41"/>
        <v>#N/A</v>
      </c>
      <c r="AK287" s="47" t="e">
        <f t="shared" si="42"/>
        <v>#N/A</v>
      </c>
      <c r="AL287" s="48" t="e">
        <f>$AC287*U287*Cost_Data!$B$3</f>
        <v>#N/A</v>
      </c>
      <c r="AM287" s="48" t="e">
        <f>$AC287*U287*Cost_Data!$B$8/1000</f>
        <v>#N/A</v>
      </c>
      <c r="AN287" s="48" t="e">
        <f>$AC287*U287*Cost_Data!$B$7/1000</f>
        <v>#N/A</v>
      </c>
      <c r="AO287" s="48" t="e">
        <f>-Study_Period*((Cost_Data!$B$7+Cost_Data!$B$8)*U287/1000)*$AC287-$AL287*Generic_Capital_PVRR_Multiplier</f>
        <v>#N/A</v>
      </c>
      <c r="AP287" s="48" t="e">
        <f t="shared" si="43"/>
        <v>#N/A</v>
      </c>
      <c r="AQ287" t="e">
        <f t="shared" si="36"/>
        <v>#N/A</v>
      </c>
      <c r="AR287" s="43">
        <v>10</v>
      </c>
      <c r="AS287">
        <v>150</v>
      </c>
      <c r="AT287">
        <f t="shared" si="44"/>
        <v>150</v>
      </c>
      <c r="AU287">
        <v>0</v>
      </c>
      <c r="AV287" t="b">
        <v>1</v>
      </c>
      <c r="AX287" t="str">
        <f t="shared" si="37"/>
        <v>TRUE</v>
      </c>
      <c r="AY287" t="b">
        <f t="shared" si="38"/>
        <v>1</v>
      </c>
      <c r="AZ287" t="e">
        <f t="shared" si="39"/>
        <v>#N/A</v>
      </c>
    </row>
    <row r="288" spans="1:52" x14ac:dyDescent="0.25">
      <c r="A288" s="1">
        <v>35404349</v>
      </c>
      <c r="B288" s="1" t="s">
        <v>40</v>
      </c>
      <c r="C288" s="1" t="s">
        <v>41</v>
      </c>
      <c r="D288" s="1" t="s">
        <v>32</v>
      </c>
      <c r="E288" s="1" t="s">
        <v>33</v>
      </c>
      <c r="F288" s="1" t="s">
        <v>34</v>
      </c>
      <c r="G288" s="1" t="s">
        <v>80</v>
      </c>
      <c r="H288" s="1" t="s">
        <v>55</v>
      </c>
      <c r="I288" s="1" t="s">
        <v>124</v>
      </c>
      <c r="J288" s="1" t="s">
        <v>95</v>
      </c>
      <c r="K288" s="1">
        <v>38.395008344499999</v>
      </c>
      <c r="L288" s="1">
        <v>-120.6449587841</v>
      </c>
      <c r="M288" s="1" t="s">
        <v>46</v>
      </c>
      <c r="N288" s="78"/>
      <c r="O288" s="10">
        <v>1548</v>
      </c>
      <c r="P288" s="8">
        <v>2.5301954000000001E-2</v>
      </c>
      <c r="Q288" s="78"/>
      <c r="R288" s="11">
        <v>62</v>
      </c>
      <c r="S288" s="12">
        <v>2.0860553136193203E-2</v>
      </c>
      <c r="T288" s="13" t="s">
        <v>39</v>
      </c>
      <c r="U288" s="14">
        <v>1.0692871977943859</v>
      </c>
      <c r="V288" s="15">
        <v>4.47</v>
      </c>
      <c r="W288" s="16">
        <v>0</v>
      </c>
      <c r="X288" s="16">
        <v>0</v>
      </c>
      <c r="Y288" s="16">
        <v>0</v>
      </c>
      <c r="Z288" s="16">
        <v>0</v>
      </c>
      <c r="AA288" s="16">
        <v>4.47</v>
      </c>
      <c r="AB288" s="1"/>
      <c r="AC288" s="43" t="e">
        <f>INDEX(WF_Data!$B$2:$B$11172,MATCH('v3 Mitigation Alternatives'!$Q288,WF_Data!$A$2:$A$11172,0))</f>
        <v>#N/A</v>
      </c>
      <c r="AD288" s="43" t="e">
        <f>INDEX(WF_Data!$C$2:$C$11172,MATCH('v3 Mitigation Alternatives'!$Q288,WF_Data!$A$2:$A$11172,0))*11.41</f>
        <v>#N/A</v>
      </c>
      <c r="AE288" s="47" t="e">
        <f t="shared" si="40"/>
        <v>#N/A</v>
      </c>
      <c r="AF288" s="48" t="e">
        <f>$AC288*Cost_Data!$C$3</f>
        <v>#N/A</v>
      </c>
      <c r="AG288" s="48" t="e">
        <f>$AC288*Cost_Data!$C$8/1000</f>
        <v>#N/A</v>
      </c>
      <c r="AH288" s="48" t="e">
        <f>$AC288*Cost_Data!$C$7/1000</f>
        <v>#N/A</v>
      </c>
      <c r="AI288" s="48" t="e">
        <f>-Study_Period*((Cost_Data!$C$7+Cost_Data!$C$8)/1000)*$AC288-$AF288*Generic_Capital_PVRR_Multiplier</f>
        <v>#N/A</v>
      </c>
      <c r="AJ288" s="48" t="e">
        <f t="shared" si="41"/>
        <v>#N/A</v>
      </c>
      <c r="AK288" s="47" t="e">
        <f t="shared" si="42"/>
        <v>#N/A</v>
      </c>
      <c r="AL288" s="48" t="e">
        <f>$AC288*U288*Cost_Data!$B$3</f>
        <v>#N/A</v>
      </c>
      <c r="AM288" s="48" t="e">
        <f>$AC288*U288*Cost_Data!$B$8/1000</f>
        <v>#N/A</v>
      </c>
      <c r="AN288" s="48" t="e">
        <f>$AC288*U288*Cost_Data!$B$7/1000</f>
        <v>#N/A</v>
      </c>
      <c r="AO288" s="48" t="e">
        <f>-Study_Period*((Cost_Data!$B$7+Cost_Data!$B$8)*U288/1000)*$AC288-$AL288*Generic_Capital_PVRR_Multiplier</f>
        <v>#N/A</v>
      </c>
      <c r="AP288" s="48" t="e">
        <f t="shared" si="43"/>
        <v>#N/A</v>
      </c>
      <c r="AQ288" t="e">
        <f t="shared" si="36"/>
        <v>#N/A</v>
      </c>
      <c r="AR288" s="43">
        <v>8.3333333333333304</v>
      </c>
      <c r="AS288">
        <v>135</v>
      </c>
      <c r="AT288">
        <f t="shared" si="44"/>
        <v>135</v>
      </c>
      <c r="AU288">
        <v>105</v>
      </c>
      <c r="AV288" t="s">
        <v>114</v>
      </c>
      <c r="AX288" t="str">
        <f t="shared" si="37"/>
        <v>FALSE</v>
      </c>
      <c r="AY288" t="b">
        <f t="shared" si="38"/>
        <v>1</v>
      </c>
      <c r="AZ288" t="e">
        <f t="shared" si="39"/>
        <v>#N/A</v>
      </c>
    </row>
    <row r="289" spans="1:52" x14ac:dyDescent="0.25">
      <c r="A289" s="1">
        <v>35376890</v>
      </c>
      <c r="B289" s="1" t="s">
        <v>40</v>
      </c>
      <c r="C289" s="1" t="s">
        <v>41</v>
      </c>
      <c r="D289" s="1" t="s">
        <v>32</v>
      </c>
      <c r="E289" s="1" t="s">
        <v>33</v>
      </c>
      <c r="F289" s="1" t="s">
        <v>34</v>
      </c>
      <c r="G289" s="1" t="s">
        <v>80</v>
      </c>
      <c r="H289" s="1" t="s">
        <v>55</v>
      </c>
      <c r="I289" s="1" t="s">
        <v>124</v>
      </c>
      <c r="J289" s="1" t="s">
        <v>95</v>
      </c>
      <c r="K289" s="1">
        <v>38.364004815800001</v>
      </c>
      <c r="L289" s="1">
        <v>-120.64667246899999</v>
      </c>
      <c r="M289" s="1" t="s">
        <v>46</v>
      </c>
      <c r="N289" s="78"/>
      <c r="O289" s="10">
        <v>1548</v>
      </c>
      <c r="P289" s="8">
        <v>2.5301954000000001E-2</v>
      </c>
      <c r="Q289" s="78"/>
      <c r="R289" s="11">
        <v>62</v>
      </c>
      <c r="S289" s="12">
        <v>2.0860553136193203E-2</v>
      </c>
      <c r="T289" s="13" t="s">
        <v>39</v>
      </c>
      <c r="U289" s="14">
        <v>1.0692871977943859</v>
      </c>
      <c r="V289" s="15">
        <v>7.0899621212121211</v>
      </c>
      <c r="W289" s="16">
        <v>0</v>
      </c>
      <c r="X289" s="16">
        <v>0</v>
      </c>
      <c r="Y289" s="16">
        <v>0</v>
      </c>
      <c r="Z289" s="16">
        <v>0</v>
      </c>
      <c r="AA289" s="16">
        <v>7.0899621212121211</v>
      </c>
      <c r="AB289" s="1"/>
      <c r="AC289" s="43" t="e">
        <f>INDEX(WF_Data!$B$2:$B$11172,MATCH('v3 Mitigation Alternatives'!$Q289,WF_Data!$A$2:$A$11172,0))</f>
        <v>#N/A</v>
      </c>
      <c r="AD289" s="43" t="e">
        <f>INDEX(WF_Data!$C$2:$C$11172,MATCH('v3 Mitigation Alternatives'!$Q289,WF_Data!$A$2:$A$11172,0))*11.41</f>
        <v>#N/A</v>
      </c>
      <c r="AE289" s="47" t="e">
        <f t="shared" si="40"/>
        <v>#N/A</v>
      </c>
      <c r="AF289" s="48" t="e">
        <f>$AC289*Cost_Data!$C$3</f>
        <v>#N/A</v>
      </c>
      <c r="AG289" s="48" t="e">
        <f>$AC289*Cost_Data!$C$8/1000</f>
        <v>#N/A</v>
      </c>
      <c r="AH289" s="48" t="e">
        <f>$AC289*Cost_Data!$C$7/1000</f>
        <v>#N/A</v>
      </c>
      <c r="AI289" s="48" t="e">
        <f>-Study_Period*((Cost_Data!$C$7+Cost_Data!$C$8)/1000)*$AC289-$AF289*Generic_Capital_PVRR_Multiplier</f>
        <v>#N/A</v>
      </c>
      <c r="AJ289" s="48" t="e">
        <f t="shared" si="41"/>
        <v>#N/A</v>
      </c>
      <c r="AK289" s="47" t="e">
        <f t="shared" si="42"/>
        <v>#N/A</v>
      </c>
      <c r="AL289" s="48" t="e">
        <f>$AC289*U289*Cost_Data!$B$3</f>
        <v>#N/A</v>
      </c>
      <c r="AM289" s="48" t="e">
        <f>$AC289*U289*Cost_Data!$B$8/1000</f>
        <v>#N/A</v>
      </c>
      <c r="AN289" s="48" t="e">
        <f>$AC289*U289*Cost_Data!$B$7/1000</f>
        <v>#N/A</v>
      </c>
      <c r="AO289" s="48" t="e">
        <f>-Study_Period*((Cost_Data!$B$7+Cost_Data!$B$8)*U289/1000)*$AC289-$AL289*Generic_Capital_PVRR_Multiplier</f>
        <v>#N/A</v>
      </c>
      <c r="AP289" s="48" t="e">
        <f t="shared" si="43"/>
        <v>#N/A</v>
      </c>
      <c r="AQ289" t="e">
        <f t="shared" si="36"/>
        <v>#N/A</v>
      </c>
      <c r="AR289" s="43">
        <v>8.3333333333333304</v>
      </c>
      <c r="AS289">
        <v>135</v>
      </c>
      <c r="AT289">
        <f t="shared" si="44"/>
        <v>135</v>
      </c>
      <c r="AU289">
        <v>105</v>
      </c>
      <c r="AV289" t="s">
        <v>114</v>
      </c>
      <c r="AX289" t="str">
        <f t="shared" si="37"/>
        <v>FALSE</v>
      </c>
      <c r="AY289" t="b">
        <f t="shared" si="38"/>
        <v>1</v>
      </c>
      <c r="AZ289" t="e">
        <f t="shared" si="39"/>
        <v>#N/A</v>
      </c>
    </row>
    <row r="290" spans="1:52" x14ac:dyDescent="0.25">
      <c r="A290" s="1">
        <v>35372462</v>
      </c>
      <c r="B290" s="1" t="s">
        <v>40</v>
      </c>
      <c r="C290" s="1" t="s">
        <v>41</v>
      </c>
      <c r="D290" s="1" t="s">
        <v>32</v>
      </c>
      <c r="E290" s="1" t="s">
        <v>33</v>
      </c>
      <c r="F290" s="1" t="s">
        <v>34</v>
      </c>
      <c r="G290" s="1" t="s">
        <v>80</v>
      </c>
      <c r="H290" s="1" t="s">
        <v>55</v>
      </c>
      <c r="I290" s="1" t="s">
        <v>124</v>
      </c>
      <c r="J290" s="1" t="s">
        <v>95</v>
      </c>
      <c r="K290" s="1">
        <v>38.405276402200002</v>
      </c>
      <c r="L290" s="1">
        <v>-120.64609044789999</v>
      </c>
      <c r="M290" s="1" t="s">
        <v>46</v>
      </c>
      <c r="N290" s="78"/>
      <c r="O290" s="10">
        <v>1548</v>
      </c>
      <c r="P290" s="8">
        <v>2.5301954000000001E-2</v>
      </c>
      <c r="Q290" s="78"/>
      <c r="R290" s="11">
        <v>62</v>
      </c>
      <c r="S290" s="12">
        <v>2.0860553136193203E-2</v>
      </c>
      <c r="T290" s="13" t="s">
        <v>39</v>
      </c>
      <c r="U290" s="14">
        <v>1.0692871977943859</v>
      </c>
      <c r="V290" s="15">
        <v>4.8499999999999996</v>
      </c>
      <c r="W290" s="16">
        <v>0</v>
      </c>
      <c r="X290" s="16">
        <v>0</v>
      </c>
      <c r="Y290" s="16">
        <v>0</v>
      </c>
      <c r="Z290" s="16">
        <v>0</v>
      </c>
      <c r="AA290" s="16">
        <v>4.8499999999999996</v>
      </c>
      <c r="AB290" s="1"/>
      <c r="AC290" s="43" t="e">
        <f>INDEX(WF_Data!$B$2:$B$11172,MATCH('v3 Mitigation Alternatives'!$Q290,WF_Data!$A$2:$A$11172,0))</f>
        <v>#N/A</v>
      </c>
      <c r="AD290" s="43" t="e">
        <f>INDEX(WF_Data!$C$2:$C$11172,MATCH('v3 Mitigation Alternatives'!$Q290,WF_Data!$A$2:$A$11172,0))*11.41</f>
        <v>#N/A</v>
      </c>
      <c r="AE290" s="47" t="e">
        <f t="shared" si="40"/>
        <v>#N/A</v>
      </c>
      <c r="AF290" s="48" t="e">
        <f>$AC290*Cost_Data!$C$3</f>
        <v>#N/A</v>
      </c>
      <c r="AG290" s="48" t="e">
        <f>$AC290*Cost_Data!$C$8/1000</f>
        <v>#N/A</v>
      </c>
      <c r="AH290" s="48" t="e">
        <f>$AC290*Cost_Data!$C$7/1000</f>
        <v>#N/A</v>
      </c>
      <c r="AI290" s="48" t="e">
        <f>-Study_Period*((Cost_Data!$C$7+Cost_Data!$C$8)/1000)*$AC290-$AF290*Generic_Capital_PVRR_Multiplier</f>
        <v>#N/A</v>
      </c>
      <c r="AJ290" s="48" t="e">
        <f t="shared" si="41"/>
        <v>#N/A</v>
      </c>
      <c r="AK290" s="47" t="e">
        <f t="shared" si="42"/>
        <v>#N/A</v>
      </c>
      <c r="AL290" s="48" t="e">
        <f>$AC290*U290*Cost_Data!$B$3</f>
        <v>#N/A</v>
      </c>
      <c r="AM290" s="48" t="e">
        <f>$AC290*U290*Cost_Data!$B$8/1000</f>
        <v>#N/A</v>
      </c>
      <c r="AN290" s="48" t="e">
        <f>$AC290*U290*Cost_Data!$B$7/1000</f>
        <v>#N/A</v>
      </c>
      <c r="AO290" s="48" t="e">
        <f>-Study_Period*((Cost_Data!$B$7+Cost_Data!$B$8)*U290/1000)*$AC290-$AL290*Generic_Capital_PVRR_Multiplier</f>
        <v>#N/A</v>
      </c>
      <c r="AP290" s="48" t="e">
        <f t="shared" si="43"/>
        <v>#N/A</v>
      </c>
      <c r="AQ290" t="e">
        <f t="shared" si="36"/>
        <v>#N/A</v>
      </c>
      <c r="AR290" s="43">
        <v>8.3333333333333304</v>
      </c>
      <c r="AS290">
        <v>135</v>
      </c>
      <c r="AT290">
        <f t="shared" si="44"/>
        <v>135</v>
      </c>
      <c r="AU290">
        <v>105</v>
      </c>
      <c r="AV290" t="s">
        <v>114</v>
      </c>
      <c r="AX290" t="str">
        <f t="shared" si="37"/>
        <v>FALSE</v>
      </c>
      <c r="AY290" t="b">
        <f t="shared" si="38"/>
        <v>1</v>
      </c>
      <c r="AZ290" t="e">
        <f t="shared" si="39"/>
        <v>#N/A</v>
      </c>
    </row>
    <row r="291" spans="1:52" x14ac:dyDescent="0.25">
      <c r="A291" s="1">
        <v>35373628</v>
      </c>
      <c r="B291" s="1" t="s">
        <v>40</v>
      </c>
      <c r="C291" s="1" t="s">
        <v>41</v>
      </c>
      <c r="D291" s="1" t="s">
        <v>32</v>
      </c>
      <c r="E291" s="1" t="s">
        <v>33</v>
      </c>
      <c r="F291" s="1" t="s">
        <v>34</v>
      </c>
      <c r="G291" s="1" t="s">
        <v>35</v>
      </c>
      <c r="H291" s="1" t="s">
        <v>36</v>
      </c>
      <c r="I291" s="1" t="s">
        <v>90</v>
      </c>
      <c r="J291" s="1" t="s">
        <v>52</v>
      </c>
      <c r="K291" s="1">
        <v>39.887737016499997</v>
      </c>
      <c r="L291" s="1">
        <v>-121.6660450084</v>
      </c>
      <c r="M291" s="1" t="s">
        <v>46</v>
      </c>
      <c r="N291" s="78"/>
      <c r="O291" s="17">
        <v>2763</v>
      </c>
      <c r="P291" s="8">
        <v>4.0099599999999998E-4</v>
      </c>
      <c r="Q291" s="78"/>
      <c r="R291" s="11">
        <v>61</v>
      </c>
      <c r="S291" s="12">
        <v>2.0869172806684363E-2</v>
      </c>
      <c r="T291" s="13" t="s">
        <v>50</v>
      </c>
      <c r="U291" s="14">
        <v>1.1146920817507227</v>
      </c>
      <c r="V291" s="15">
        <v>8.7299242424242429</v>
      </c>
      <c r="W291" s="16">
        <v>0</v>
      </c>
      <c r="X291" s="16">
        <v>0</v>
      </c>
      <c r="Y291" s="16">
        <v>0</v>
      </c>
      <c r="Z291" s="16">
        <v>0</v>
      </c>
      <c r="AA291" s="16">
        <v>8.7299242424242429</v>
      </c>
      <c r="AB291" s="1"/>
      <c r="AC291" s="43" t="e">
        <f>INDEX(WF_Data!$B$2:$B$11172,MATCH('v3 Mitigation Alternatives'!$Q291,WF_Data!$A$2:$A$11172,0))</f>
        <v>#N/A</v>
      </c>
      <c r="AD291" s="43" t="e">
        <f>INDEX(WF_Data!$C$2:$C$11172,MATCH('v3 Mitigation Alternatives'!$Q291,WF_Data!$A$2:$A$11172,0))*11.41</f>
        <v>#N/A</v>
      </c>
      <c r="AE291" s="47" t="e">
        <f t="shared" si="40"/>
        <v>#N/A</v>
      </c>
      <c r="AF291" s="48" t="e">
        <f>$AC291*Cost_Data!$C$3</f>
        <v>#N/A</v>
      </c>
      <c r="AG291" s="48" t="e">
        <f>$AC291*Cost_Data!$C$8/1000</f>
        <v>#N/A</v>
      </c>
      <c r="AH291" s="48" t="e">
        <f>$AC291*Cost_Data!$C$7/1000</f>
        <v>#N/A</v>
      </c>
      <c r="AI291" s="48" t="e">
        <f>-Study_Period*((Cost_Data!$C$7+Cost_Data!$C$8)/1000)*$AC291-$AF291*Generic_Capital_PVRR_Multiplier</f>
        <v>#N/A</v>
      </c>
      <c r="AJ291" s="48" t="e">
        <f t="shared" si="41"/>
        <v>#N/A</v>
      </c>
      <c r="AK291" s="47" t="e">
        <f t="shared" si="42"/>
        <v>#N/A</v>
      </c>
      <c r="AL291" s="48" t="e">
        <f>$AC291*U291*Cost_Data!$B$3</f>
        <v>#N/A</v>
      </c>
      <c r="AM291" s="48" t="e">
        <f>$AC291*U291*Cost_Data!$B$8/1000</f>
        <v>#N/A</v>
      </c>
      <c r="AN291" s="48" t="e">
        <f>$AC291*U291*Cost_Data!$B$7/1000</f>
        <v>#N/A</v>
      </c>
      <c r="AO291" s="48" t="e">
        <f>-Study_Period*((Cost_Data!$B$7+Cost_Data!$B$8)*U291/1000)*$AC291-$AL291*Generic_Capital_PVRR_Multiplier</f>
        <v>#N/A</v>
      </c>
      <c r="AP291" s="48" t="e">
        <f t="shared" si="43"/>
        <v>#N/A</v>
      </c>
      <c r="AQ291" t="e">
        <f t="shared" si="36"/>
        <v>#N/A</v>
      </c>
      <c r="AR291" s="43">
        <v>8.3333333333333304</v>
      </c>
      <c r="AS291">
        <v>150</v>
      </c>
      <c r="AT291">
        <f t="shared" si="44"/>
        <v>150</v>
      </c>
      <c r="AU291">
        <v>0</v>
      </c>
      <c r="AV291" t="s">
        <v>114</v>
      </c>
      <c r="AX291" t="str">
        <f t="shared" si="37"/>
        <v>FALSE</v>
      </c>
      <c r="AY291" t="b">
        <f t="shared" si="38"/>
        <v>1</v>
      </c>
      <c r="AZ291" t="e">
        <f t="shared" si="39"/>
        <v>#N/A</v>
      </c>
    </row>
    <row r="292" spans="1:52" x14ac:dyDescent="0.25">
      <c r="A292" s="1">
        <v>35367504</v>
      </c>
      <c r="B292" s="1" t="s">
        <v>40</v>
      </c>
      <c r="C292" s="1" t="s">
        <v>41</v>
      </c>
      <c r="D292" s="1" t="s">
        <v>32</v>
      </c>
      <c r="E292" s="1" t="s">
        <v>33</v>
      </c>
      <c r="F292" s="1" t="s">
        <v>34</v>
      </c>
      <c r="G292" s="1" t="s">
        <v>35</v>
      </c>
      <c r="H292" s="1" t="s">
        <v>36</v>
      </c>
      <c r="I292" s="1" t="s">
        <v>90</v>
      </c>
      <c r="J292" s="1" t="s">
        <v>52</v>
      </c>
      <c r="K292" s="1">
        <v>39.887724513499997</v>
      </c>
      <c r="L292" s="1">
        <v>-121.6655268264</v>
      </c>
      <c r="M292" s="1" t="s">
        <v>46</v>
      </c>
      <c r="N292" s="78"/>
      <c r="O292" s="17">
        <v>2763</v>
      </c>
      <c r="P292" s="8">
        <v>4.0099599999999998E-4</v>
      </c>
      <c r="Q292" s="78"/>
      <c r="R292" s="11">
        <v>61</v>
      </c>
      <c r="S292" s="12">
        <v>2.0869172806684363E-2</v>
      </c>
      <c r="T292" s="13" t="s">
        <v>50</v>
      </c>
      <c r="U292" s="14">
        <v>1.1146920817507227</v>
      </c>
      <c r="V292" s="15">
        <v>9.35</v>
      </c>
      <c r="W292" s="16">
        <v>0</v>
      </c>
      <c r="X292" s="16">
        <v>0</v>
      </c>
      <c r="Y292" s="16">
        <v>0</v>
      </c>
      <c r="Z292" s="16">
        <v>0</v>
      </c>
      <c r="AA292" s="16">
        <v>9.35</v>
      </c>
      <c r="AB292" s="1"/>
      <c r="AC292" s="43" t="e">
        <f>INDEX(WF_Data!$B$2:$B$11172,MATCH('v3 Mitigation Alternatives'!$Q292,WF_Data!$A$2:$A$11172,0))</f>
        <v>#N/A</v>
      </c>
      <c r="AD292" s="43" t="e">
        <f>INDEX(WF_Data!$C$2:$C$11172,MATCH('v3 Mitigation Alternatives'!$Q292,WF_Data!$A$2:$A$11172,0))*11.41</f>
        <v>#N/A</v>
      </c>
      <c r="AE292" s="47" t="e">
        <f t="shared" si="40"/>
        <v>#N/A</v>
      </c>
      <c r="AF292" s="48" t="e">
        <f>$AC292*Cost_Data!$C$3</f>
        <v>#N/A</v>
      </c>
      <c r="AG292" s="48" t="e">
        <f>$AC292*Cost_Data!$C$8/1000</f>
        <v>#N/A</v>
      </c>
      <c r="AH292" s="48" t="e">
        <f>$AC292*Cost_Data!$C$7/1000</f>
        <v>#N/A</v>
      </c>
      <c r="AI292" s="48" t="e">
        <f>-Study_Period*((Cost_Data!$C$7+Cost_Data!$C$8)/1000)*$AC292-$AF292*Generic_Capital_PVRR_Multiplier</f>
        <v>#N/A</v>
      </c>
      <c r="AJ292" s="48" t="e">
        <f t="shared" si="41"/>
        <v>#N/A</v>
      </c>
      <c r="AK292" s="47" t="e">
        <f t="shared" si="42"/>
        <v>#N/A</v>
      </c>
      <c r="AL292" s="48" t="e">
        <f>$AC292*U292*Cost_Data!$B$3</f>
        <v>#N/A</v>
      </c>
      <c r="AM292" s="48" t="e">
        <f>$AC292*U292*Cost_Data!$B$8/1000</f>
        <v>#N/A</v>
      </c>
      <c r="AN292" s="48" t="e">
        <f>$AC292*U292*Cost_Data!$B$7/1000</f>
        <v>#N/A</v>
      </c>
      <c r="AO292" s="48" t="e">
        <f>-Study_Period*((Cost_Data!$B$7+Cost_Data!$B$8)*U292/1000)*$AC292-$AL292*Generic_Capital_PVRR_Multiplier</f>
        <v>#N/A</v>
      </c>
      <c r="AP292" s="48" t="e">
        <f t="shared" si="43"/>
        <v>#N/A</v>
      </c>
      <c r="AQ292" t="e">
        <f t="shared" si="36"/>
        <v>#N/A</v>
      </c>
      <c r="AR292" s="43">
        <v>8.3333333333333304</v>
      </c>
      <c r="AS292">
        <v>150</v>
      </c>
      <c r="AT292">
        <f t="shared" si="44"/>
        <v>150</v>
      </c>
      <c r="AU292">
        <v>0</v>
      </c>
      <c r="AV292" t="s">
        <v>114</v>
      </c>
      <c r="AX292" t="str">
        <f t="shared" si="37"/>
        <v>FALSE</v>
      </c>
      <c r="AY292" t="b">
        <f t="shared" si="38"/>
        <v>1</v>
      </c>
      <c r="AZ292" t="e">
        <f t="shared" si="39"/>
        <v>#N/A</v>
      </c>
    </row>
    <row r="293" spans="1:52" x14ac:dyDescent="0.25">
      <c r="A293" s="1">
        <v>35418375</v>
      </c>
      <c r="B293" s="1" t="s">
        <v>40</v>
      </c>
      <c r="C293" s="1" t="s">
        <v>41</v>
      </c>
      <c r="D293" s="1" t="s">
        <v>32</v>
      </c>
      <c r="E293" s="1" t="s">
        <v>33</v>
      </c>
      <c r="F293" s="1" t="s">
        <v>34</v>
      </c>
      <c r="G293" s="1" t="s">
        <v>80</v>
      </c>
      <c r="H293" s="1" t="s">
        <v>55</v>
      </c>
      <c r="I293" s="1" t="s">
        <v>81</v>
      </c>
      <c r="J293" s="1" t="s">
        <v>82</v>
      </c>
      <c r="K293" s="1">
        <v>38.236924939048798</v>
      </c>
      <c r="L293" s="1">
        <v>-120.364602128328</v>
      </c>
      <c r="M293" s="1" t="s">
        <v>46</v>
      </c>
      <c r="N293" s="78"/>
      <c r="O293" s="8">
        <v>2670</v>
      </c>
      <c r="P293" s="8">
        <v>8.14699E-4</v>
      </c>
      <c r="Q293" s="78"/>
      <c r="R293" s="11">
        <v>60</v>
      </c>
      <c r="S293" s="12">
        <v>2.1108898824971269E-2</v>
      </c>
      <c r="T293" s="13" t="s">
        <v>50</v>
      </c>
      <c r="U293" s="14">
        <v>1.0358472552245999</v>
      </c>
      <c r="V293" s="16">
        <v>10.387500000000001</v>
      </c>
      <c r="W293" s="16">
        <v>0</v>
      </c>
      <c r="X293" s="16">
        <v>0</v>
      </c>
      <c r="Y293" s="16">
        <v>0</v>
      </c>
      <c r="Z293" s="16">
        <v>10.387500000000001</v>
      </c>
      <c r="AA293" s="16">
        <v>0</v>
      </c>
      <c r="AB293" s="1"/>
      <c r="AC293" s="43" t="e">
        <f>INDEX(WF_Data!$B$2:$B$11172,MATCH('v3 Mitigation Alternatives'!$Q293,WF_Data!$A$2:$A$11172,0))</f>
        <v>#N/A</v>
      </c>
      <c r="AD293" s="43" t="e">
        <f>INDEX(WF_Data!$C$2:$C$11172,MATCH('v3 Mitigation Alternatives'!$Q293,WF_Data!$A$2:$A$11172,0))*11.41</f>
        <v>#N/A</v>
      </c>
      <c r="AE293" s="47" t="e">
        <f t="shared" si="40"/>
        <v>#N/A</v>
      </c>
      <c r="AF293" s="48" t="e">
        <f>$AC293*Cost_Data!$C$3</f>
        <v>#N/A</v>
      </c>
      <c r="AG293" s="48" t="e">
        <f>$AC293*Cost_Data!$C$8/1000</f>
        <v>#N/A</v>
      </c>
      <c r="AH293" s="48" t="e">
        <f>$AC293*Cost_Data!$C$7/1000</f>
        <v>#N/A</v>
      </c>
      <c r="AI293" s="48" t="e">
        <f>-Study_Period*((Cost_Data!$C$7+Cost_Data!$C$8)/1000)*$AC293-$AF293*Generic_Capital_PVRR_Multiplier</f>
        <v>#N/A</v>
      </c>
      <c r="AJ293" s="48" t="e">
        <f t="shared" si="41"/>
        <v>#N/A</v>
      </c>
      <c r="AK293" s="47" t="e">
        <f t="shared" si="42"/>
        <v>#N/A</v>
      </c>
      <c r="AL293" s="48" t="e">
        <f>$AC293*U293*Cost_Data!$B$3</f>
        <v>#N/A</v>
      </c>
      <c r="AM293" s="48" t="e">
        <f>$AC293*U293*Cost_Data!$B$8/1000</f>
        <v>#N/A</v>
      </c>
      <c r="AN293" s="48" t="e">
        <f>$AC293*U293*Cost_Data!$B$7/1000</f>
        <v>#N/A</v>
      </c>
      <c r="AO293" s="48" t="e">
        <f>-Study_Period*((Cost_Data!$B$7+Cost_Data!$B$8)*U293/1000)*$AC293-$AL293*Generic_Capital_PVRR_Multiplier</f>
        <v>#N/A</v>
      </c>
      <c r="AP293" s="48" t="e">
        <f t="shared" si="43"/>
        <v>#N/A</v>
      </c>
      <c r="AQ293" t="e">
        <f t="shared" si="36"/>
        <v>#N/A</v>
      </c>
      <c r="AR293" s="43">
        <v>6.6666666666666599</v>
      </c>
      <c r="AS293">
        <v>150</v>
      </c>
      <c r="AT293">
        <f t="shared" si="44"/>
        <v>150</v>
      </c>
      <c r="AU293">
        <v>4</v>
      </c>
      <c r="AV293" t="s">
        <v>114</v>
      </c>
      <c r="AX293" t="str">
        <f t="shared" si="37"/>
        <v>FALSE</v>
      </c>
      <c r="AY293" t="b">
        <f t="shared" si="38"/>
        <v>1</v>
      </c>
      <c r="AZ293" t="e">
        <f t="shared" si="39"/>
        <v>#N/A</v>
      </c>
    </row>
    <row r="294" spans="1:52" x14ac:dyDescent="0.25">
      <c r="A294" s="1">
        <v>35385804</v>
      </c>
      <c r="B294" s="1" t="s">
        <v>40</v>
      </c>
      <c r="C294" s="1" t="s">
        <v>41</v>
      </c>
      <c r="D294" s="1" t="s">
        <v>32</v>
      </c>
      <c r="E294" s="1" t="s">
        <v>33</v>
      </c>
      <c r="F294" s="1" t="s">
        <v>34</v>
      </c>
      <c r="G294" s="1" t="s">
        <v>74</v>
      </c>
      <c r="H294" s="1" t="s">
        <v>43</v>
      </c>
      <c r="I294" s="1" t="s">
        <v>132</v>
      </c>
      <c r="J294" s="1" t="s">
        <v>76</v>
      </c>
      <c r="K294" s="1">
        <v>38.574175678300001</v>
      </c>
      <c r="L294" s="1">
        <v>-122.4440825241</v>
      </c>
      <c r="M294" s="1" t="s">
        <v>46</v>
      </c>
      <c r="N294" s="78"/>
      <c r="O294" s="17">
        <v>792</v>
      </c>
      <c r="P294" s="8">
        <v>9.495866E-2</v>
      </c>
      <c r="Q294" s="78"/>
      <c r="R294" s="11">
        <v>59</v>
      </c>
      <c r="S294" s="12">
        <v>2.1383303449303431E-2</v>
      </c>
      <c r="T294" s="13" t="s">
        <v>50</v>
      </c>
      <c r="U294" s="14">
        <v>1.1017685449704873</v>
      </c>
      <c r="V294" s="15">
        <v>11.28996212121212</v>
      </c>
      <c r="W294" s="16">
        <v>0</v>
      </c>
      <c r="X294" s="16">
        <v>0</v>
      </c>
      <c r="Y294" s="16">
        <v>0</v>
      </c>
      <c r="Z294" s="16">
        <v>0</v>
      </c>
      <c r="AA294" s="16">
        <v>11.28996212121212</v>
      </c>
      <c r="AB294" s="1"/>
      <c r="AC294" s="43" t="e">
        <f>INDEX(WF_Data!$B$2:$B$11172,MATCH('v3 Mitigation Alternatives'!$Q294,WF_Data!$A$2:$A$11172,0))</f>
        <v>#N/A</v>
      </c>
      <c r="AD294" s="43" t="e">
        <f>INDEX(WF_Data!$C$2:$C$11172,MATCH('v3 Mitigation Alternatives'!$Q294,WF_Data!$A$2:$A$11172,0))*11.41</f>
        <v>#N/A</v>
      </c>
      <c r="AE294" s="47" t="e">
        <f t="shared" si="40"/>
        <v>#N/A</v>
      </c>
      <c r="AF294" s="48" t="e">
        <f>$AC294*Cost_Data!$C$3</f>
        <v>#N/A</v>
      </c>
      <c r="AG294" s="48" t="e">
        <f>$AC294*Cost_Data!$C$8/1000</f>
        <v>#N/A</v>
      </c>
      <c r="AH294" s="48" t="e">
        <f>$AC294*Cost_Data!$C$7/1000</f>
        <v>#N/A</v>
      </c>
      <c r="AI294" s="48" t="e">
        <f>-Study_Period*((Cost_Data!$C$7+Cost_Data!$C$8)/1000)*$AC294-$AF294*Generic_Capital_PVRR_Multiplier</f>
        <v>#N/A</v>
      </c>
      <c r="AJ294" s="48" t="e">
        <f t="shared" si="41"/>
        <v>#N/A</v>
      </c>
      <c r="AK294" s="47" t="e">
        <f t="shared" si="42"/>
        <v>#N/A</v>
      </c>
      <c r="AL294" s="48" t="e">
        <f>$AC294*U294*Cost_Data!$B$3</f>
        <v>#N/A</v>
      </c>
      <c r="AM294" s="48" t="e">
        <f>$AC294*U294*Cost_Data!$B$8/1000</f>
        <v>#N/A</v>
      </c>
      <c r="AN294" s="48" t="e">
        <f>$AC294*U294*Cost_Data!$B$7/1000</f>
        <v>#N/A</v>
      </c>
      <c r="AO294" s="48" t="e">
        <f>-Study_Period*((Cost_Data!$B$7+Cost_Data!$B$8)*U294/1000)*$AC294-$AL294*Generic_Capital_PVRR_Multiplier</f>
        <v>#N/A</v>
      </c>
      <c r="AP294" s="48" t="e">
        <f t="shared" si="43"/>
        <v>#N/A</v>
      </c>
      <c r="AQ294" t="e">
        <f t="shared" si="36"/>
        <v>#N/A</v>
      </c>
      <c r="AR294" s="43">
        <v>18.3333333333333</v>
      </c>
      <c r="AS294">
        <v>150</v>
      </c>
      <c r="AT294">
        <f t="shared" si="44"/>
        <v>150</v>
      </c>
      <c r="AU294">
        <v>0</v>
      </c>
      <c r="AV294" t="s">
        <v>114</v>
      </c>
      <c r="AX294" t="str">
        <f t="shared" si="37"/>
        <v>FALSE</v>
      </c>
      <c r="AY294" t="b">
        <f t="shared" si="38"/>
        <v>1</v>
      </c>
      <c r="AZ294" t="e">
        <f t="shared" si="39"/>
        <v>#N/A</v>
      </c>
    </row>
    <row r="295" spans="1:52" x14ac:dyDescent="0.25">
      <c r="A295" s="1">
        <v>35385803</v>
      </c>
      <c r="B295" s="1" t="s">
        <v>40</v>
      </c>
      <c r="C295" s="1" t="s">
        <v>41</v>
      </c>
      <c r="D295" s="1" t="s">
        <v>32</v>
      </c>
      <c r="E295" s="1" t="s">
        <v>33</v>
      </c>
      <c r="F295" s="1" t="s">
        <v>34</v>
      </c>
      <c r="G295" s="1" t="s">
        <v>74</v>
      </c>
      <c r="H295" s="1" t="s">
        <v>43</v>
      </c>
      <c r="I295" s="1" t="s">
        <v>132</v>
      </c>
      <c r="J295" s="1" t="s">
        <v>76</v>
      </c>
      <c r="K295" s="1">
        <v>38.574175678300001</v>
      </c>
      <c r="L295" s="1">
        <v>-122.4440825241</v>
      </c>
      <c r="M295" s="1" t="s">
        <v>46</v>
      </c>
      <c r="N295" s="78"/>
      <c r="O295" s="17">
        <v>792</v>
      </c>
      <c r="P295" s="8">
        <v>9.495866E-2</v>
      </c>
      <c r="Q295" s="78"/>
      <c r="R295" s="11">
        <v>59</v>
      </c>
      <c r="S295" s="12">
        <v>2.1383303449303431E-2</v>
      </c>
      <c r="T295" s="13" t="s">
        <v>50</v>
      </c>
      <c r="U295" s="14">
        <v>1.1017685449704873</v>
      </c>
      <c r="V295" s="15">
        <v>11.28996212121212</v>
      </c>
      <c r="W295" s="16">
        <v>0</v>
      </c>
      <c r="X295" s="16">
        <v>0</v>
      </c>
      <c r="Y295" s="16">
        <v>0</v>
      </c>
      <c r="Z295" s="16">
        <v>11.28996212121212</v>
      </c>
      <c r="AA295" s="16">
        <v>0</v>
      </c>
      <c r="AB295" s="1"/>
      <c r="AC295" s="43" t="e">
        <f>INDEX(WF_Data!$B$2:$B$11172,MATCH('v3 Mitigation Alternatives'!$Q295,WF_Data!$A$2:$A$11172,0))</f>
        <v>#N/A</v>
      </c>
      <c r="AD295" s="43" t="e">
        <f>INDEX(WF_Data!$C$2:$C$11172,MATCH('v3 Mitigation Alternatives'!$Q295,WF_Data!$A$2:$A$11172,0))*11.41</f>
        <v>#N/A</v>
      </c>
      <c r="AE295" s="47" t="e">
        <f t="shared" si="40"/>
        <v>#N/A</v>
      </c>
      <c r="AF295" s="48" t="e">
        <f>$AC295*Cost_Data!$C$3</f>
        <v>#N/A</v>
      </c>
      <c r="AG295" s="48" t="e">
        <f>$AC295*Cost_Data!$C$8/1000</f>
        <v>#N/A</v>
      </c>
      <c r="AH295" s="48" t="e">
        <f>$AC295*Cost_Data!$C$7/1000</f>
        <v>#N/A</v>
      </c>
      <c r="AI295" s="48" t="e">
        <f>-Study_Period*((Cost_Data!$C$7+Cost_Data!$C$8)/1000)*$AC295-$AF295*Generic_Capital_PVRR_Multiplier</f>
        <v>#N/A</v>
      </c>
      <c r="AJ295" s="48" t="e">
        <f t="shared" si="41"/>
        <v>#N/A</v>
      </c>
      <c r="AK295" s="47" t="e">
        <f t="shared" si="42"/>
        <v>#N/A</v>
      </c>
      <c r="AL295" s="48" t="e">
        <f>$AC295*U295*Cost_Data!$B$3</f>
        <v>#N/A</v>
      </c>
      <c r="AM295" s="48" t="e">
        <f>$AC295*U295*Cost_Data!$B$8/1000</f>
        <v>#N/A</v>
      </c>
      <c r="AN295" s="48" t="e">
        <f>$AC295*U295*Cost_Data!$B$7/1000</f>
        <v>#N/A</v>
      </c>
      <c r="AO295" s="48" t="e">
        <f>-Study_Period*((Cost_Data!$B$7+Cost_Data!$B$8)*U295/1000)*$AC295-$AL295*Generic_Capital_PVRR_Multiplier</f>
        <v>#N/A</v>
      </c>
      <c r="AP295" s="48" t="e">
        <f t="shared" si="43"/>
        <v>#N/A</v>
      </c>
      <c r="AQ295" t="e">
        <f t="shared" si="36"/>
        <v>#N/A</v>
      </c>
      <c r="AR295" s="43">
        <v>18.3333333333333</v>
      </c>
      <c r="AS295">
        <v>150</v>
      </c>
      <c r="AT295">
        <f t="shared" si="44"/>
        <v>150</v>
      </c>
      <c r="AU295">
        <v>0</v>
      </c>
      <c r="AV295" t="s">
        <v>114</v>
      </c>
      <c r="AX295" t="str">
        <f t="shared" si="37"/>
        <v>FALSE</v>
      </c>
      <c r="AY295" t="b">
        <f t="shared" si="38"/>
        <v>1</v>
      </c>
      <c r="AZ295" t="e">
        <f t="shared" si="39"/>
        <v>#N/A</v>
      </c>
    </row>
    <row r="296" spans="1:52" x14ac:dyDescent="0.25">
      <c r="A296" s="1">
        <v>35418305</v>
      </c>
      <c r="B296" s="1" t="s">
        <v>40</v>
      </c>
      <c r="C296" s="1" t="s">
        <v>41</v>
      </c>
      <c r="D296" s="1" t="s">
        <v>32</v>
      </c>
      <c r="E296" s="1" t="s">
        <v>33</v>
      </c>
      <c r="F296" s="1" t="s">
        <v>34</v>
      </c>
      <c r="G296" s="1" t="s">
        <v>47</v>
      </c>
      <c r="H296" s="1" t="s">
        <v>36</v>
      </c>
      <c r="I296" s="1" t="s">
        <v>143</v>
      </c>
      <c r="J296" s="1" t="s">
        <v>49</v>
      </c>
      <c r="K296" s="1">
        <v>38.757129745127799</v>
      </c>
      <c r="L296" s="1">
        <v>-120.76805083807299</v>
      </c>
      <c r="M296" s="1" t="s">
        <v>46</v>
      </c>
      <c r="N296" s="78"/>
      <c r="O296" s="8">
        <v>904</v>
      </c>
      <c r="P296" s="8">
        <v>7.9474159000000003E-2</v>
      </c>
      <c r="Q296" s="78"/>
      <c r="R296" s="11">
        <v>58</v>
      </c>
      <c r="S296" s="12">
        <v>2.1397668584220316E-2</v>
      </c>
      <c r="T296" s="13" t="s">
        <v>50</v>
      </c>
      <c r="U296" s="14">
        <v>2.4503127509411367</v>
      </c>
      <c r="V296" s="16">
        <v>8.65</v>
      </c>
      <c r="W296" s="16">
        <v>0</v>
      </c>
      <c r="X296" s="16">
        <v>0</v>
      </c>
      <c r="Y296" s="16">
        <v>0</v>
      </c>
      <c r="Z296" s="16">
        <v>0</v>
      </c>
      <c r="AA296" s="16">
        <v>8.65</v>
      </c>
      <c r="AB296" s="1"/>
      <c r="AC296" s="43" t="e">
        <f>INDEX(WF_Data!$B$2:$B$11172,MATCH('v3 Mitigation Alternatives'!$Q296,WF_Data!$A$2:$A$11172,0))</f>
        <v>#N/A</v>
      </c>
      <c r="AD296" s="43" t="e">
        <f>INDEX(WF_Data!$C$2:$C$11172,MATCH('v3 Mitigation Alternatives'!$Q296,WF_Data!$A$2:$A$11172,0))*11.41</f>
        <v>#N/A</v>
      </c>
      <c r="AE296" s="47" t="e">
        <f t="shared" si="40"/>
        <v>#N/A</v>
      </c>
      <c r="AF296" s="48" t="e">
        <f>$AC296*Cost_Data!$C$3</f>
        <v>#N/A</v>
      </c>
      <c r="AG296" s="48" t="e">
        <f>$AC296*Cost_Data!$C$8/1000</f>
        <v>#N/A</v>
      </c>
      <c r="AH296" s="48" t="e">
        <f>$AC296*Cost_Data!$C$7/1000</f>
        <v>#N/A</v>
      </c>
      <c r="AI296" s="48" t="e">
        <f>-Study_Period*((Cost_Data!$C$7+Cost_Data!$C$8)/1000)*$AC296-$AF296*Generic_Capital_PVRR_Multiplier</f>
        <v>#N/A</v>
      </c>
      <c r="AJ296" s="48" t="e">
        <f t="shared" si="41"/>
        <v>#N/A</v>
      </c>
      <c r="AK296" s="47" t="e">
        <f t="shared" si="42"/>
        <v>#N/A</v>
      </c>
      <c r="AL296" s="48" t="e">
        <f>$AC296*U296*Cost_Data!$B$3</f>
        <v>#N/A</v>
      </c>
      <c r="AM296" s="48" t="e">
        <f>$AC296*U296*Cost_Data!$B$8/1000</f>
        <v>#N/A</v>
      </c>
      <c r="AN296" s="48" t="e">
        <f>$AC296*U296*Cost_Data!$B$7/1000</f>
        <v>#N/A</v>
      </c>
      <c r="AO296" s="48" t="e">
        <f>-Study_Period*((Cost_Data!$B$7+Cost_Data!$B$8)*U296/1000)*$AC296-$AL296*Generic_Capital_PVRR_Multiplier</f>
        <v>#N/A</v>
      </c>
      <c r="AP296" s="48" t="e">
        <f t="shared" si="43"/>
        <v>#N/A</v>
      </c>
      <c r="AQ296" t="e">
        <f t="shared" si="36"/>
        <v>#N/A</v>
      </c>
      <c r="AR296" s="43">
        <v>11.6666666666666</v>
      </c>
      <c r="AS296">
        <v>150</v>
      </c>
      <c r="AT296">
        <f t="shared" si="44"/>
        <v>150</v>
      </c>
      <c r="AU296">
        <v>0</v>
      </c>
      <c r="AV296" t="s">
        <v>114</v>
      </c>
      <c r="AX296" t="str">
        <f t="shared" si="37"/>
        <v>FALSE</v>
      </c>
      <c r="AY296" t="b">
        <f t="shared" si="38"/>
        <v>1</v>
      </c>
      <c r="AZ296" t="e">
        <f t="shared" si="39"/>
        <v>#N/A</v>
      </c>
    </row>
    <row r="297" spans="1:52" x14ac:dyDescent="0.25">
      <c r="A297" s="1">
        <v>35418255</v>
      </c>
      <c r="B297" s="1" t="s">
        <v>40</v>
      </c>
      <c r="C297" s="1" t="s">
        <v>41</v>
      </c>
      <c r="D297" s="1" t="s">
        <v>32</v>
      </c>
      <c r="E297" s="1" t="s">
        <v>33</v>
      </c>
      <c r="F297" s="1" t="s">
        <v>34</v>
      </c>
      <c r="G297" s="1" t="s">
        <v>47</v>
      </c>
      <c r="H297" s="1" t="s">
        <v>36</v>
      </c>
      <c r="I297" s="1" t="s">
        <v>143</v>
      </c>
      <c r="J297" s="1" t="s">
        <v>49</v>
      </c>
      <c r="K297" s="1">
        <v>38.757129745127799</v>
      </c>
      <c r="L297" s="1">
        <v>-120.76805083807299</v>
      </c>
      <c r="M297" s="1" t="s">
        <v>46</v>
      </c>
      <c r="N297" s="78"/>
      <c r="O297" s="8">
        <v>904</v>
      </c>
      <c r="P297" s="8">
        <v>7.9474159000000003E-2</v>
      </c>
      <c r="Q297" s="78"/>
      <c r="R297" s="11">
        <v>58</v>
      </c>
      <c r="S297" s="12">
        <v>2.1397668584220316E-2</v>
      </c>
      <c r="T297" s="13" t="s">
        <v>50</v>
      </c>
      <c r="U297" s="14">
        <v>2.4503127509411367</v>
      </c>
      <c r="V297" s="16">
        <v>8.65</v>
      </c>
      <c r="W297" s="16">
        <v>0</v>
      </c>
      <c r="X297" s="16">
        <v>0</v>
      </c>
      <c r="Y297" s="16">
        <v>0</v>
      </c>
      <c r="Z297" s="16">
        <v>8.65</v>
      </c>
      <c r="AA297" s="16">
        <v>0</v>
      </c>
      <c r="AB297" s="1"/>
      <c r="AC297" s="43" t="e">
        <f>INDEX(WF_Data!$B$2:$B$11172,MATCH('v3 Mitigation Alternatives'!$Q297,WF_Data!$A$2:$A$11172,0))</f>
        <v>#N/A</v>
      </c>
      <c r="AD297" s="43" t="e">
        <f>INDEX(WF_Data!$C$2:$C$11172,MATCH('v3 Mitigation Alternatives'!$Q297,WF_Data!$A$2:$A$11172,0))*11.41</f>
        <v>#N/A</v>
      </c>
      <c r="AE297" s="47" t="e">
        <f t="shared" si="40"/>
        <v>#N/A</v>
      </c>
      <c r="AF297" s="48" t="e">
        <f>$AC297*Cost_Data!$C$3</f>
        <v>#N/A</v>
      </c>
      <c r="AG297" s="48" t="e">
        <f>$AC297*Cost_Data!$C$8/1000</f>
        <v>#N/A</v>
      </c>
      <c r="AH297" s="48" t="e">
        <f>$AC297*Cost_Data!$C$7/1000</f>
        <v>#N/A</v>
      </c>
      <c r="AI297" s="48" t="e">
        <f>-Study_Period*((Cost_Data!$C$7+Cost_Data!$C$8)/1000)*$AC297-$AF297*Generic_Capital_PVRR_Multiplier</f>
        <v>#N/A</v>
      </c>
      <c r="AJ297" s="48" t="e">
        <f t="shared" si="41"/>
        <v>#N/A</v>
      </c>
      <c r="AK297" s="47" t="e">
        <f t="shared" si="42"/>
        <v>#N/A</v>
      </c>
      <c r="AL297" s="48" t="e">
        <f>$AC297*U297*Cost_Data!$B$3</f>
        <v>#N/A</v>
      </c>
      <c r="AM297" s="48" t="e">
        <f>$AC297*U297*Cost_Data!$B$8/1000</f>
        <v>#N/A</v>
      </c>
      <c r="AN297" s="48" t="e">
        <f>$AC297*U297*Cost_Data!$B$7/1000</f>
        <v>#N/A</v>
      </c>
      <c r="AO297" s="48" t="e">
        <f>-Study_Period*((Cost_Data!$B$7+Cost_Data!$B$8)*U297/1000)*$AC297-$AL297*Generic_Capital_PVRR_Multiplier</f>
        <v>#N/A</v>
      </c>
      <c r="AP297" s="48" t="e">
        <f t="shared" si="43"/>
        <v>#N/A</v>
      </c>
      <c r="AQ297" t="e">
        <f t="shared" si="36"/>
        <v>#N/A</v>
      </c>
      <c r="AR297" s="43">
        <v>11.6666666666666</v>
      </c>
      <c r="AS297">
        <v>150</v>
      </c>
      <c r="AT297">
        <f t="shared" si="44"/>
        <v>150</v>
      </c>
      <c r="AU297">
        <v>0</v>
      </c>
      <c r="AV297" t="s">
        <v>114</v>
      </c>
      <c r="AX297" t="str">
        <f t="shared" si="37"/>
        <v>FALSE</v>
      </c>
      <c r="AY297" t="b">
        <f t="shared" si="38"/>
        <v>1</v>
      </c>
      <c r="AZ297" t="e">
        <f t="shared" si="39"/>
        <v>#N/A</v>
      </c>
    </row>
    <row r="298" spans="1:52" x14ac:dyDescent="0.25">
      <c r="A298" s="1">
        <v>35417127</v>
      </c>
      <c r="B298" s="1" t="s">
        <v>40</v>
      </c>
      <c r="C298" s="1" t="s">
        <v>41</v>
      </c>
      <c r="D298" s="1" t="s">
        <v>32</v>
      </c>
      <c r="E298" s="1" t="s">
        <v>33</v>
      </c>
      <c r="F298" s="1" t="s">
        <v>34</v>
      </c>
      <c r="G298" s="1" t="s">
        <v>47</v>
      </c>
      <c r="H298" s="1" t="s">
        <v>36</v>
      </c>
      <c r="I298" s="1" t="s">
        <v>143</v>
      </c>
      <c r="J298" s="1" t="s">
        <v>49</v>
      </c>
      <c r="K298" s="1">
        <v>38.757129745127799</v>
      </c>
      <c r="L298" s="1">
        <v>-120.76805083807299</v>
      </c>
      <c r="M298" s="1" t="s">
        <v>46</v>
      </c>
      <c r="N298" s="78"/>
      <c r="O298" s="8">
        <v>904</v>
      </c>
      <c r="P298" s="8">
        <v>7.9474159000000003E-2</v>
      </c>
      <c r="Q298" s="78"/>
      <c r="R298" s="11">
        <v>58</v>
      </c>
      <c r="S298" s="12">
        <v>2.1397668584220316E-2</v>
      </c>
      <c r="T298" s="13" t="s">
        <v>50</v>
      </c>
      <c r="U298" s="14">
        <v>2.4503127509411367</v>
      </c>
      <c r="V298" s="16">
        <v>4.9000000000000004</v>
      </c>
      <c r="W298" s="16">
        <v>0</v>
      </c>
      <c r="X298" s="16">
        <v>0</v>
      </c>
      <c r="Y298" s="16">
        <v>0</v>
      </c>
      <c r="Z298" s="16">
        <v>4.9000000000000004</v>
      </c>
      <c r="AA298" s="16">
        <v>0</v>
      </c>
      <c r="AB298" s="1"/>
      <c r="AC298" s="43" t="e">
        <f>INDEX(WF_Data!$B$2:$B$11172,MATCH('v3 Mitigation Alternatives'!$Q298,WF_Data!$A$2:$A$11172,0))</f>
        <v>#N/A</v>
      </c>
      <c r="AD298" s="43" t="e">
        <f>INDEX(WF_Data!$C$2:$C$11172,MATCH('v3 Mitigation Alternatives'!$Q298,WF_Data!$A$2:$A$11172,0))*11.41</f>
        <v>#N/A</v>
      </c>
      <c r="AE298" s="47" t="e">
        <f t="shared" si="40"/>
        <v>#N/A</v>
      </c>
      <c r="AF298" s="48" t="e">
        <f>$AC298*Cost_Data!$C$3</f>
        <v>#N/A</v>
      </c>
      <c r="AG298" s="48" t="e">
        <f>$AC298*Cost_Data!$C$8/1000</f>
        <v>#N/A</v>
      </c>
      <c r="AH298" s="48" t="e">
        <f>$AC298*Cost_Data!$C$7/1000</f>
        <v>#N/A</v>
      </c>
      <c r="AI298" s="48" t="e">
        <f>-Study_Period*((Cost_Data!$C$7+Cost_Data!$C$8)/1000)*$AC298-$AF298*Generic_Capital_PVRR_Multiplier</f>
        <v>#N/A</v>
      </c>
      <c r="AJ298" s="48" t="e">
        <f t="shared" si="41"/>
        <v>#N/A</v>
      </c>
      <c r="AK298" s="47" t="e">
        <f t="shared" si="42"/>
        <v>#N/A</v>
      </c>
      <c r="AL298" s="48" t="e">
        <f>$AC298*U298*Cost_Data!$B$3</f>
        <v>#N/A</v>
      </c>
      <c r="AM298" s="48" t="e">
        <f>$AC298*U298*Cost_Data!$B$8/1000</f>
        <v>#N/A</v>
      </c>
      <c r="AN298" s="48" t="e">
        <f>$AC298*U298*Cost_Data!$B$7/1000</f>
        <v>#N/A</v>
      </c>
      <c r="AO298" s="48" t="e">
        <f>-Study_Period*((Cost_Data!$B$7+Cost_Data!$B$8)*U298/1000)*$AC298-$AL298*Generic_Capital_PVRR_Multiplier</f>
        <v>#N/A</v>
      </c>
      <c r="AP298" s="48" t="e">
        <f t="shared" si="43"/>
        <v>#N/A</v>
      </c>
      <c r="AQ298" t="e">
        <f t="shared" si="36"/>
        <v>#N/A</v>
      </c>
      <c r="AR298" s="43">
        <v>11.6666666666666</v>
      </c>
      <c r="AS298">
        <v>150</v>
      </c>
      <c r="AT298">
        <f t="shared" si="44"/>
        <v>150</v>
      </c>
      <c r="AU298">
        <v>0</v>
      </c>
      <c r="AV298" t="s">
        <v>114</v>
      </c>
      <c r="AX298" t="str">
        <f t="shared" si="37"/>
        <v>FALSE</v>
      </c>
      <c r="AY298" t="b">
        <f t="shared" si="38"/>
        <v>1</v>
      </c>
      <c r="AZ298" t="e">
        <f t="shared" si="39"/>
        <v>#N/A</v>
      </c>
    </row>
    <row r="299" spans="1:52" x14ac:dyDescent="0.25">
      <c r="A299" s="1">
        <v>35364784</v>
      </c>
      <c r="B299" s="1" t="s">
        <v>40</v>
      </c>
      <c r="C299" s="1" t="s">
        <v>41</v>
      </c>
      <c r="D299" s="1" t="s">
        <v>32</v>
      </c>
      <c r="E299" s="1" t="s">
        <v>33</v>
      </c>
      <c r="F299" s="1" t="s">
        <v>34</v>
      </c>
      <c r="G299" s="1" t="s">
        <v>35</v>
      </c>
      <c r="H299" s="1" t="s">
        <v>36</v>
      </c>
      <c r="I299" s="1" t="s">
        <v>68</v>
      </c>
      <c r="J299" s="1" t="s">
        <v>52</v>
      </c>
      <c r="K299" s="1">
        <v>39.933949635399998</v>
      </c>
      <c r="L299" s="1">
        <v>-121.725513668</v>
      </c>
      <c r="M299" s="1" t="s">
        <v>46</v>
      </c>
      <c r="N299" s="78"/>
      <c r="O299" s="17">
        <v>2537</v>
      </c>
      <c r="P299" s="8">
        <v>1.603925E-3</v>
      </c>
      <c r="Q299" s="78"/>
      <c r="R299" s="11">
        <v>57</v>
      </c>
      <c r="S299" s="12">
        <v>2.1520804079272281E-2</v>
      </c>
      <c r="T299" s="13" t="s">
        <v>50</v>
      </c>
      <c r="U299" s="14">
        <v>1.0444588618370239</v>
      </c>
      <c r="V299" s="15">
        <v>7.1700757575757574</v>
      </c>
      <c r="W299" s="16">
        <v>0</v>
      </c>
      <c r="X299" s="16">
        <v>0</v>
      </c>
      <c r="Y299" s="16">
        <v>0</v>
      </c>
      <c r="Z299" s="16">
        <v>0</v>
      </c>
      <c r="AA299" s="16">
        <v>7.1700757575757574</v>
      </c>
      <c r="AB299" s="1"/>
      <c r="AC299" s="43" t="e">
        <f>INDEX(WF_Data!$B$2:$B$11172,MATCH('v3 Mitigation Alternatives'!$Q299,WF_Data!$A$2:$A$11172,0))</f>
        <v>#N/A</v>
      </c>
      <c r="AD299" s="43" t="e">
        <f>INDEX(WF_Data!$C$2:$C$11172,MATCH('v3 Mitigation Alternatives'!$Q299,WF_Data!$A$2:$A$11172,0))*11.41</f>
        <v>#N/A</v>
      </c>
      <c r="AE299" s="47" t="e">
        <f t="shared" si="40"/>
        <v>#N/A</v>
      </c>
      <c r="AF299" s="48" t="e">
        <f>$AC299*Cost_Data!$C$3</f>
        <v>#N/A</v>
      </c>
      <c r="AG299" s="48" t="e">
        <f>$AC299*Cost_Data!$C$8/1000</f>
        <v>#N/A</v>
      </c>
      <c r="AH299" s="48" t="e">
        <f>$AC299*Cost_Data!$C$7/1000</f>
        <v>#N/A</v>
      </c>
      <c r="AI299" s="48" t="e">
        <f>-Study_Period*((Cost_Data!$C$7+Cost_Data!$C$8)/1000)*$AC299-$AF299*Generic_Capital_PVRR_Multiplier</f>
        <v>#N/A</v>
      </c>
      <c r="AJ299" s="48" t="e">
        <f t="shared" si="41"/>
        <v>#N/A</v>
      </c>
      <c r="AK299" s="47" t="e">
        <f t="shared" si="42"/>
        <v>#N/A</v>
      </c>
      <c r="AL299" s="48" t="e">
        <f>$AC299*U299*Cost_Data!$B$3</f>
        <v>#N/A</v>
      </c>
      <c r="AM299" s="48" t="e">
        <f>$AC299*U299*Cost_Data!$B$8/1000</f>
        <v>#N/A</v>
      </c>
      <c r="AN299" s="48" t="e">
        <f>$AC299*U299*Cost_Data!$B$7/1000</f>
        <v>#N/A</v>
      </c>
      <c r="AO299" s="48" t="e">
        <f>-Study_Period*((Cost_Data!$B$7+Cost_Data!$B$8)*U299/1000)*$AC299-$AL299*Generic_Capital_PVRR_Multiplier</f>
        <v>#N/A</v>
      </c>
      <c r="AP299" s="48" t="e">
        <f t="shared" si="43"/>
        <v>#N/A</v>
      </c>
      <c r="AQ299" t="e">
        <f t="shared" si="36"/>
        <v>#N/A</v>
      </c>
      <c r="AR299" s="43">
        <v>5</v>
      </c>
      <c r="AS299">
        <v>150</v>
      </c>
      <c r="AT299">
        <f t="shared" si="44"/>
        <v>150</v>
      </c>
      <c r="AU299">
        <v>361</v>
      </c>
      <c r="AV299" t="s">
        <v>114</v>
      </c>
      <c r="AX299" t="str">
        <f t="shared" si="37"/>
        <v>FALSE</v>
      </c>
      <c r="AY299" t="b">
        <f t="shared" si="38"/>
        <v>1</v>
      </c>
      <c r="AZ299" t="e">
        <f t="shared" si="39"/>
        <v>#N/A</v>
      </c>
    </row>
    <row r="300" spans="1:52" x14ac:dyDescent="0.25">
      <c r="A300" s="1">
        <v>35363720</v>
      </c>
      <c r="B300" s="1" t="s">
        <v>40</v>
      </c>
      <c r="C300" s="1" t="s">
        <v>41</v>
      </c>
      <c r="D300" s="1" t="s">
        <v>32</v>
      </c>
      <c r="E300" s="1" t="s">
        <v>33</v>
      </c>
      <c r="F300" s="1" t="s">
        <v>34</v>
      </c>
      <c r="G300" s="1" t="s">
        <v>35</v>
      </c>
      <c r="H300" s="1" t="s">
        <v>36</v>
      </c>
      <c r="I300" s="1" t="s">
        <v>68</v>
      </c>
      <c r="J300" s="1" t="s">
        <v>52</v>
      </c>
      <c r="K300" s="1">
        <v>39.933949635399998</v>
      </c>
      <c r="L300" s="1">
        <v>-121.725513668</v>
      </c>
      <c r="M300" s="1" t="s">
        <v>46</v>
      </c>
      <c r="N300" s="78"/>
      <c r="O300" s="17">
        <v>2537</v>
      </c>
      <c r="P300" s="8">
        <v>1.603925E-3</v>
      </c>
      <c r="Q300" s="78"/>
      <c r="R300" s="11">
        <v>57</v>
      </c>
      <c r="S300" s="12">
        <v>2.1520804079272281E-2</v>
      </c>
      <c r="T300" s="13" t="s">
        <v>50</v>
      </c>
      <c r="U300" s="14">
        <v>1.0444588618370239</v>
      </c>
      <c r="V300" s="15">
        <v>9.5899621212121211</v>
      </c>
      <c r="W300" s="16">
        <v>0</v>
      </c>
      <c r="X300" s="16">
        <v>0</v>
      </c>
      <c r="Y300" s="16">
        <v>0</v>
      </c>
      <c r="Z300" s="16">
        <v>9.5899621212121211</v>
      </c>
      <c r="AA300" s="16">
        <v>0</v>
      </c>
      <c r="AB300" s="1"/>
      <c r="AC300" s="43" t="e">
        <f>INDEX(WF_Data!$B$2:$B$11172,MATCH('v3 Mitigation Alternatives'!$Q300,WF_Data!$A$2:$A$11172,0))</f>
        <v>#N/A</v>
      </c>
      <c r="AD300" s="43" t="e">
        <f>INDEX(WF_Data!$C$2:$C$11172,MATCH('v3 Mitigation Alternatives'!$Q300,WF_Data!$A$2:$A$11172,0))*11.41</f>
        <v>#N/A</v>
      </c>
      <c r="AE300" s="47" t="e">
        <f t="shared" si="40"/>
        <v>#N/A</v>
      </c>
      <c r="AF300" s="48" t="e">
        <f>$AC300*Cost_Data!$C$3</f>
        <v>#N/A</v>
      </c>
      <c r="AG300" s="48" t="e">
        <f>$AC300*Cost_Data!$C$8/1000</f>
        <v>#N/A</v>
      </c>
      <c r="AH300" s="48" t="e">
        <f>$AC300*Cost_Data!$C$7/1000</f>
        <v>#N/A</v>
      </c>
      <c r="AI300" s="48" t="e">
        <f>-Study_Period*((Cost_Data!$C$7+Cost_Data!$C$8)/1000)*$AC300-$AF300*Generic_Capital_PVRR_Multiplier</f>
        <v>#N/A</v>
      </c>
      <c r="AJ300" s="48" t="e">
        <f t="shared" si="41"/>
        <v>#N/A</v>
      </c>
      <c r="AK300" s="47" t="e">
        <f t="shared" si="42"/>
        <v>#N/A</v>
      </c>
      <c r="AL300" s="48" t="e">
        <f>$AC300*U300*Cost_Data!$B$3</f>
        <v>#N/A</v>
      </c>
      <c r="AM300" s="48" t="e">
        <f>$AC300*U300*Cost_Data!$B$8/1000</f>
        <v>#N/A</v>
      </c>
      <c r="AN300" s="48" t="e">
        <f>$AC300*U300*Cost_Data!$B$7/1000</f>
        <v>#N/A</v>
      </c>
      <c r="AO300" s="48" t="e">
        <f>-Study_Period*((Cost_Data!$B$7+Cost_Data!$B$8)*U300/1000)*$AC300-$AL300*Generic_Capital_PVRR_Multiplier</f>
        <v>#N/A</v>
      </c>
      <c r="AP300" s="48" t="e">
        <f t="shared" si="43"/>
        <v>#N/A</v>
      </c>
      <c r="AQ300" t="e">
        <f t="shared" si="36"/>
        <v>#N/A</v>
      </c>
      <c r="AR300" s="43">
        <v>5</v>
      </c>
      <c r="AS300">
        <v>150</v>
      </c>
      <c r="AT300">
        <f t="shared" si="44"/>
        <v>150</v>
      </c>
      <c r="AU300">
        <v>361</v>
      </c>
      <c r="AV300" t="s">
        <v>114</v>
      </c>
      <c r="AX300" t="str">
        <f t="shared" si="37"/>
        <v>FALSE</v>
      </c>
      <c r="AY300" t="b">
        <f t="shared" si="38"/>
        <v>1</v>
      </c>
      <c r="AZ300" t="e">
        <f t="shared" si="39"/>
        <v>#N/A</v>
      </c>
    </row>
    <row r="301" spans="1:52" x14ac:dyDescent="0.25">
      <c r="A301" s="1">
        <v>35363559</v>
      </c>
      <c r="B301" s="1" t="s">
        <v>40</v>
      </c>
      <c r="C301" s="1" t="s">
        <v>41</v>
      </c>
      <c r="D301" s="1" t="s">
        <v>32</v>
      </c>
      <c r="E301" s="1" t="s">
        <v>33</v>
      </c>
      <c r="F301" s="1" t="s">
        <v>34</v>
      </c>
      <c r="G301" s="1" t="s">
        <v>35</v>
      </c>
      <c r="H301" s="1" t="s">
        <v>36</v>
      </c>
      <c r="I301" s="1" t="s">
        <v>68</v>
      </c>
      <c r="J301" s="1" t="s">
        <v>52</v>
      </c>
      <c r="K301" s="1">
        <v>39.903472900390625</v>
      </c>
      <c r="L301" s="1">
        <v>-121.74200439453125</v>
      </c>
      <c r="M301" s="1" t="s">
        <v>46</v>
      </c>
      <c r="N301" s="78"/>
      <c r="O301" s="17">
        <v>2537</v>
      </c>
      <c r="P301" s="8">
        <v>1.603925E-3</v>
      </c>
      <c r="Q301" s="78"/>
      <c r="R301" s="11">
        <v>57</v>
      </c>
      <c r="S301" s="12">
        <v>2.1520804079272281E-2</v>
      </c>
      <c r="T301" s="13" t="s">
        <v>50</v>
      </c>
      <c r="U301" s="14">
        <v>1.0444588618370239</v>
      </c>
      <c r="V301" s="15">
        <v>10.339962121212121</v>
      </c>
      <c r="W301" s="16">
        <v>0</v>
      </c>
      <c r="X301" s="16">
        <v>0</v>
      </c>
      <c r="Y301" s="16">
        <v>0</v>
      </c>
      <c r="Z301" s="16">
        <v>10.339962121212121</v>
      </c>
      <c r="AA301" s="16">
        <v>0</v>
      </c>
      <c r="AB301" s="1"/>
      <c r="AC301" s="43" t="e">
        <f>INDEX(WF_Data!$B$2:$B$11172,MATCH('v3 Mitigation Alternatives'!$Q301,WF_Data!$A$2:$A$11172,0))</f>
        <v>#N/A</v>
      </c>
      <c r="AD301" s="43" t="e">
        <f>INDEX(WF_Data!$C$2:$C$11172,MATCH('v3 Mitigation Alternatives'!$Q301,WF_Data!$A$2:$A$11172,0))*11.41</f>
        <v>#N/A</v>
      </c>
      <c r="AE301" s="47" t="e">
        <f t="shared" si="40"/>
        <v>#N/A</v>
      </c>
      <c r="AF301" s="48" t="e">
        <f>$AC301*Cost_Data!$C$3</f>
        <v>#N/A</v>
      </c>
      <c r="AG301" s="48" t="e">
        <f>$AC301*Cost_Data!$C$8/1000</f>
        <v>#N/A</v>
      </c>
      <c r="AH301" s="48" t="e">
        <f>$AC301*Cost_Data!$C$7/1000</f>
        <v>#N/A</v>
      </c>
      <c r="AI301" s="48" t="e">
        <f>-Study_Period*((Cost_Data!$C$7+Cost_Data!$C$8)/1000)*$AC301-$AF301*Generic_Capital_PVRR_Multiplier</f>
        <v>#N/A</v>
      </c>
      <c r="AJ301" s="48" t="e">
        <f t="shared" si="41"/>
        <v>#N/A</v>
      </c>
      <c r="AK301" s="47" t="e">
        <f t="shared" si="42"/>
        <v>#N/A</v>
      </c>
      <c r="AL301" s="48" t="e">
        <f>$AC301*U301*Cost_Data!$B$3</f>
        <v>#N/A</v>
      </c>
      <c r="AM301" s="48" t="e">
        <f>$AC301*U301*Cost_Data!$B$8/1000</f>
        <v>#N/A</v>
      </c>
      <c r="AN301" s="48" t="e">
        <f>$AC301*U301*Cost_Data!$B$7/1000</f>
        <v>#N/A</v>
      </c>
      <c r="AO301" s="48" t="e">
        <f>-Study_Period*((Cost_Data!$B$7+Cost_Data!$B$8)*U301/1000)*$AC301-$AL301*Generic_Capital_PVRR_Multiplier</f>
        <v>#N/A</v>
      </c>
      <c r="AP301" s="48" t="e">
        <f t="shared" si="43"/>
        <v>#N/A</v>
      </c>
      <c r="AQ301" t="e">
        <f t="shared" si="36"/>
        <v>#N/A</v>
      </c>
      <c r="AR301" s="43">
        <v>5</v>
      </c>
      <c r="AS301">
        <v>150</v>
      </c>
      <c r="AT301">
        <f t="shared" si="44"/>
        <v>150</v>
      </c>
      <c r="AU301">
        <v>361</v>
      </c>
      <c r="AV301" t="s">
        <v>114</v>
      </c>
      <c r="AX301" t="str">
        <f t="shared" si="37"/>
        <v>FALSE</v>
      </c>
      <c r="AY301" t="b">
        <f t="shared" si="38"/>
        <v>1</v>
      </c>
      <c r="AZ301" t="e">
        <f t="shared" si="39"/>
        <v>#N/A</v>
      </c>
    </row>
    <row r="302" spans="1:52" x14ac:dyDescent="0.25">
      <c r="A302" s="1">
        <v>35409202</v>
      </c>
      <c r="B302" s="1" t="s">
        <v>40</v>
      </c>
      <c r="C302" s="1" t="s">
        <v>41</v>
      </c>
      <c r="D302" s="1" t="s">
        <v>32</v>
      </c>
      <c r="E302" s="1" t="s">
        <v>33</v>
      </c>
      <c r="F302" s="1" t="s">
        <v>34</v>
      </c>
      <c r="G302" s="1" t="s">
        <v>69</v>
      </c>
      <c r="H302" s="1" t="s">
        <v>43</v>
      </c>
      <c r="I302" s="1" t="s">
        <v>122</v>
      </c>
      <c r="J302" s="1" t="s">
        <v>71</v>
      </c>
      <c r="K302" s="1">
        <v>38.7313232421875</v>
      </c>
      <c r="L302" s="1">
        <v>-122.62334442138672</v>
      </c>
      <c r="M302" s="1" t="s">
        <v>46</v>
      </c>
      <c r="N302" s="78"/>
      <c r="O302" s="17">
        <v>915</v>
      </c>
      <c r="P302" s="8">
        <v>7.8235398999999997E-2</v>
      </c>
      <c r="Q302" s="78"/>
      <c r="R302" s="11">
        <v>56</v>
      </c>
      <c r="S302" s="12">
        <v>2.1686221209835679E-2</v>
      </c>
      <c r="T302" s="13" t="s">
        <v>64</v>
      </c>
      <c r="U302" s="14">
        <v>1.3283724489243371</v>
      </c>
      <c r="V302" s="15">
        <v>1.2</v>
      </c>
      <c r="W302" s="16">
        <v>0</v>
      </c>
      <c r="X302" s="16">
        <v>0</v>
      </c>
      <c r="Y302" s="16">
        <v>0</v>
      </c>
      <c r="Z302" s="16">
        <v>0</v>
      </c>
      <c r="AA302" s="16">
        <v>1.2</v>
      </c>
      <c r="AB302" s="1"/>
      <c r="AC302" s="43" t="e">
        <f>INDEX(WF_Data!$B$2:$B$11172,MATCH('v3 Mitigation Alternatives'!$Q302,WF_Data!$A$2:$A$11172,0))</f>
        <v>#N/A</v>
      </c>
      <c r="AD302" s="43" t="e">
        <f>INDEX(WF_Data!$C$2:$C$11172,MATCH('v3 Mitigation Alternatives'!$Q302,WF_Data!$A$2:$A$11172,0))*11.41</f>
        <v>#N/A</v>
      </c>
      <c r="AE302" s="47" t="e">
        <f t="shared" si="40"/>
        <v>#N/A</v>
      </c>
      <c r="AF302" s="48" t="e">
        <f>$AC302*Cost_Data!$C$3</f>
        <v>#N/A</v>
      </c>
      <c r="AG302" s="48" t="e">
        <f>$AC302*Cost_Data!$C$8/1000</f>
        <v>#N/A</v>
      </c>
      <c r="AH302" s="48" t="e">
        <f>$AC302*Cost_Data!$C$7/1000</f>
        <v>#N/A</v>
      </c>
      <c r="AI302" s="48" t="e">
        <f>-Study_Period*((Cost_Data!$C$7+Cost_Data!$C$8)/1000)*$AC302-$AF302*Generic_Capital_PVRR_Multiplier</f>
        <v>#N/A</v>
      </c>
      <c r="AJ302" s="48" t="e">
        <f t="shared" si="41"/>
        <v>#N/A</v>
      </c>
      <c r="AK302" s="47" t="e">
        <f t="shared" si="42"/>
        <v>#N/A</v>
      </c>
      <c r="AL302" s="48" t="e">
        <f>$AC302*U302*Cost_Data!$B$3</f>
        <v>#N/A</v>
      </c>
      <c r="AM302" s="48" t="e">
        <f>$AC302*U302*Cost_Data!$B$8/1000</f>
        <v>#N/A</v>
      </c>
      <c r="AN302" s="48" t="e">
        <f>$AC302*U302*Cost_Data!$B$7/1000</f>
        <v>#N/A</v>
      </c>
      <c r="AO302" s="48" t="e">
        <f>-Study_Period*((Cost_Data!$B$7+Cost_Data!$B$8)*U302/1000)*$AC302-$AL302*Generic_Capital_PVRR_Multiplier</f>
        <v>#N/A</v>
      </c>
      <c r="AP302" s="48" t="e">
        <f t="shared" si="43"/>
        <v>#N/A</v>
      </c>
      <c r="AQ302" t="e">
        <f t="shared" si="36"/>
        <v>#N/A</v>
      </c>
      <c r="AR302" s="43">
        <v>3.3333333333333299</v>
      </c>
      <c r="AS302">
        <v>150</v>
      </c>
      <c r="AT302">
        <f t="shared" si="44"/>
        <v>150</v>
      </c>
      <c r="AU302">
        <v>107</v>
      </c>
      <c r="AV302" t="s">
        <v>114</v>
      </c>
      <c r="AX302" t="str">
        <f t="shared" si="37"/>
        <v>FALSE</v>
      </c>
      <c r="AY302" t="b">
        <f t="shared" si="38"/>
        <v>1</v>
      </c>
      <c r="AZ302" t="e">
        <f t="shared" si="39"/>
        <v>#N/A</v>
      </c>
    </row>
    <row r="303" spans="1:52" x14ac:dyDescent="0.25">
      <c r="A303" s="1">
        <v>35375452</v>
      </c>
      <c r="B303" s="1" t="s">
        <v>40</v>
      </c>
      <c r="C303" s="1" t="s">
        <v>41</v>
      </c>
      <c r="D303" s="1" t="s">
        <v>32</v>
      </c>
      <c r="E303" s="1" t="s">
        <v>33</v>
      </c>
      <c r="F303" s="1" t="s">
        <v>34</v>
      </c>
      <c r="G303" s="1" t="s">
        <v>47</v>
      </c>
      <c r="H303" s="1" t="s">
        <v>36</v>
      </c>
      <c r="I303" s="1" t="s">
        <v>89</v>
      </c>
      <c r="J303" s="1" t="s">
        <v>88</v>
      </c>
      <c r="K303" s="1">
        <v>39.455621156399999</v>
      </c>
      <c r="L303" s="1">
        <v>-121.0535912349</v>
      </c>
      <c r="M303" s="1" t="s">
        <v>46</v>
      </c>
      <c r="N303" s="78"/>
      <c r="O303" s="17">
        <v>1710</v>
      </c>
      <c r="P303" s="8">
        <v>1.7864138000000002E-2</v>
      </c>
      <c r="Q303" s="78"/>
      <c r="R303" s="11">
        <v>52</v>
      </c>
      <c r="S303" s="12">
        <v>2.2109877114805082E-2</v>
      </c>
      <c r="T303" s="13" t="s">
        <v>50</v>
      </c>
      <c r="U303" s="14">
        <v>1.458782629646306</v>
      </c>
      <c r="V303" s="15">
        <v>6.9200757575757574</v>
      </c>
      <c r="W303" s="16">
        <v>0</v>
      </c>
      <c r="X303" s="16">
        <v>0</v>
      </c>
      <c r="Y303" s="16">
        <v>0</v>
      </c>
      <c r="Z303" s="16">
        <v>6.9200757575757574</v>
      </c>
      <c r="AA303" s="16">
        <v>0</v>
      </c>
      <c r="AB303" s="1"/>
      <c r="AC303" s="43" t="e">
        <f>INDEX(WF_Data!$B$2:$B$11172,MATCH('v3 Mitigation Alternatives'!$Q303,WF_Data!$A$2:$A$11172,0))</f>
        <v>#N/A</v>
      </c>
      <c r="AD303" s="43" t="e">
        <f>INDEX(WF_Data!$C$2:$C$11172,MATCH('v3 Mitigation Alternatives'!$Q303,WF_Data!$A$2:$A$11172,0))*11.41</f>
        <v>#N/A</v>
      </c>
      <c r="AE303" s="47" t="e">
        <f t="shared" si="40"/>
        <v>#N/A</v>
      </c>
      <c r="AF303" s="48" t="e">
        <f>$AC303*Cost_Data!$C$3</f>
        <v>#N/A</v>
      </c>
      <c r="AG303" s="48" t="e">
        <f>$AC303*Cost_Data!$C$8/1000</f>
        <v>#N/A</v>
      </c>
      <c r="AH303" s="48" t="e">
        <f>$AC303*Cost_Data!$C$7/1000</f>
        <v>#N/A</v>
      </c>
      <c r="AI303" s="48" t="e">
        <f>-Study_Period*((Cost_Data!$C$7+Cost_Data!$C$8)/1000)*$AC303-$AF303*Generic_Capital_PVRR_Multiplier</f>
        <v>#N/A</v>
      </c>
      <c r="AJ303" s="48" t="e">
        <f t="shared" si="41"/>
        <v>#N/A</v>
      </c>
      <c r="AK303" s="47" t="e">
        <f t="shared" si="42"/>
        <v>#N/A</v>
      </c>
      <c r="AL303" s="48" t="e">
        <f>$AC303*U303*Cost_Data!$B$3</f>
        <v>#N/A</v>
      </c>
      <c r="AM303" s="48" t="e">
        <f>$AC303*U303*Cost_Data!$B$8/1000</f>
        <v>#N/A</v>
      </c>
      <c r="AN303" s="48" t="e">
        <f>$AC303*U303*Cost_Data!$B$7/1000</f>
        <v>#N/A</v>
      </c>
      <c r="AO303" s="48" t="e">
        <f>-Study_Period*((Cost_Data!$B$7+Cost_Data!$B$8)*U303/1000)*$AC303-$AL303*Generic_Capital_PVRR_Multiplier</f>
        <v>#N/A</v>
      </c>
      <c r="AP303" s="48" t="e">
        <f t="shared" si="43"/>
        <v>#N/A</v>
      </c>
      <c r="AQ303" t="e">
        <f t="shared" si="36"/>
        <v>#N/A</v>
      </c>
      <c r="AR303" s="43">
        <v>18.3333333333333</v>
      </c>
      <c r="AS303">
        <v>105</v>
      </c>
      <c r="AT303">
        <f t="shared" si="44"/>
        <v>105</v>
      </c>
      <c r="AU303">
        <v>98</v>
      </c>
      <c r="AV303" t="s">
        <v>114</v>
      </c>
      <c r="AX303" t="str">
        <f t="shared" si="37"/>
        <v>FALSE</v>
      </c>
      <c r="AY303" t="b">
        <f t="shared" si="38"/>
        <v>1</v>
      </c>
      <c r="AZ303" t="e">
        <f t="shared" si="39"/>
        <v>#N/A</v>
      </c>
    </row>
    <row r="304" spans="1:52" x14ac:dyDescent="0.25">
      <c r="A304" s="1">
        <v>35374570</v>
      </c>
      <c r="B304" s="1" t="s">
        <v>40</v>
      </c>
      <c r="C304" s="1" t="s">
        <v>41</v>
      </c>
      <c r="D304" s="1" t="s">
        <v>32</v>
      </c>
      <c r="E304" s="1" t="s">
        <v>33</v>
      </c>
      <c r="F304" s="1" t="s">
        <v>34</v>
      </c>
      <c r="G304" s="1" t="s">
        <v>47</v>
      </c>
      <c r="H304" s="1" t="s">
        <v>36</v>
      </c>
      <c r="I304" s="1" t="s">
        <v>144</v>
      </c>
      <c r="J304" s="1" t="s">
        <v>73</v>
      </c>
      <c r="K304" s="1">
        <v>39.236166134900003</v>
      </c>
      <c r="L304" s="1">
        <v>-121.2665038577</v>
      </c>
      <c r="M304" s="1" t="s">
        <v>46</v>
      </c>
      <c r="N304" s="78"/>
      <c r="O304" s="17">
        <v>658</v>
      </c>
      <c r="P304" s="8">
        <v>0.11807274500000001</v>
      </c>
      <c r="Q304" s="78"/>
      <c r="R304" s="11">
        <v>46</v>
      </c>
      <c r="S304" s="12">
        <v>2.2998575893126743E-2</v>
      </c>
      <c r="T304" s="13" t="s">
        <v>39</v>
      </c>
      <c r="U304" s="14">
        <v>2.1181207516653746</v>
      </c>
      <c r="V304" s="15">
        <v>7.2799242424242427</v>
      </c>
      <c r="W304" s="16">
        <v>0</v>
      </c>
      <c r="X304" s="16">
        <v>0</v>
      </c>
      <c r="Y304" s="16">
        <v>0</v>
      </c>
      <c r="Z304" s="16">
        <v>0</v>
      </c>
      <c r="AA304" s="16">
        <v>7.2799242424242427</v>
      </c>
      <c r="AB304" s="1"/>
      <c r="AC304" s="43" t="e">
        <f>INDEX(WF_Data!$B$2:$B$11172,MATCH('v3 Mitigation Alternatives'!$Q304,WF_Data!$A$2:$A$11172,0))</f>
        <v>#N/A</v>
      </c>
      <c r="AD304" s="43" t="e">
        <f>INDEX(WF_Data!$C$2:$C$11172,MATCH('v3 Mitigation Alternatives'!$Q304,WF_Data!$A$2:$A$11172,0))*11.41</f>
        <v>#N/A</v>
      </c>
      <c r="AE304" s="47" t="e">
        <f t="shared" si="40"/>
        <v>#N/A</v>
      </c>
      <c r="AF304" s="48" t="e">
        <f>$AC304*Cost_Data!$C$3</f>
        <v>#N/A</v>
      </c>
      <c r="AG304" s="48" t="e">
        <f>$AC304*Cost_Data!$C$8/1000</f>
        <v>#N/A</v>
      </c>
      <c r="AH304" s="48" t="e">
        <f>$AC304*Cost_Data!$C$7/1000</f>
        <v>#N/A</v>
      </c>
      <c r="AI304" s="48" t="e">
        <f>-Study_Period*((Cost_Data!$C$7+Cost_Data!$C$8)/1000)*$AC304-$AF304*Generic_Capital_PVRR_Multiplier</f>
        <v>#N/A</v>
      </c>
      <c r="AJ304" s="48" t="e">
        <f t="shared" si="41"/>
        <v>#N/A</v>
      </c>
      <c r="AK304" s="47" t="e">
        <f t="shared" si="42"/>
        <v>#N/A</v>
      </c>
      <c r="AL304" s="48" t="e">
        <f>$AC304*U304*Cost_Data!$B$3</f>
        <v>#N/A</v>
      </c>
      <c r="AM304" s="48" t="e">
        <f>$AC304*U304*Cost_Data!$B$8/1000</f>
        <v>#N/A</v>
      </c>
      <c r="AN304" s="48" t="e">
        <f>$AC304*U304*Cost_Data!$B$7/1000</f>
        <v>#N/A</v>
      </c>
      <c r="AO304" s="48" t="e">
        <f>-Study_Period*((Cost_Data!$B$7+Cost_Data!$B$8)*U304/1000)*$AC304-$AL304*Generic_Capital_PVRR_Multiplier</f>
        <v>#N/A</v>
      </c>
      <c r="AP304" s="48" t="e">
        <f t="shared" si="43"/>
        <v>#N/A</v>
      </c>
      <c r="AQ304" t="e">
        <f t="shared" si="36"/>
        <v>#N/A</v>
      </c>
      <c r="AR304" s="43">
        <v>1.6666666666666599</v>
      </c>
      <c r="AS304">
        <v>30</v>
      </c>
      <c r="AT304">
        <f t="shared" si="44"/>
        <v>30</v>
      </c>
      <c r="AU304">
        <v>0</v>
      </c>
      <c r="AV304" t="s">
        <v>114</v>
      </c>
      <c r="AX304" t="str">
        <f t="shared" si="37"/>
        <v>FALSE</v>
      </c>
      <c r="AY304" t="b">
        <f t="shared" si="38"/>
        <v>0</v>
      </c>
      <c r="AZ304" t="e">
        <f t="shared" si="39"/>
        <v>#N/A</v>
      </c>
    </row>
    <row r="305" spans="1:52" x14ac:dyDescent="0.25">
      <c r="A305" s="1">
        <v>35374569</v>
      </c>
      <c r="B305" s="1" t="s">
        <v>40</v>
      </c>
      <c r="C305" s="1" t="s">
        <v>41</v>
      </c>
      <c r="D305" s="1" t="s">
        <v>32</v>
      </c>
      <c r="E305" s="1" t="s">
        <v>33</v>
      </c>
      <c r="F305" s="1" t="s">
        <v>34</v>
      </c>
      <c r="G305" s="1" t="s">
        <v>35</v>
      </c>
      <c r="H305" s="1" t="s">
        <v>36</v>
      </c>
      <c r="I305" s="1" t="s">
        <v>145</v>
      </c>
      <c r="J305" s="1" t="s">
        <v>38</v>
      </c>
      <c r="K305" s="1">
        <v>40.005521815999998</v>
      </c>
      <c r="L305" s="1">
        <v>-121.24903629470001</v>
      </c>
      <c r="M305" s="1" t="s">
        <v>46</v>
      </c>
      <c r="N305" s="78"/>
      <c r="O305" s="10">
        <v>378</v>
      </c>
      <c r="P305" s="8">
        <v>0.18729969499999999</v>
      </c>
      <c r="Q305" s="78"/>
      <c r="R305" s="11">
        <v>45</v>
      </c>
      <c r="S305" s="12">
        <v>2.3178225565668988E-2</v>
      </c>
      <c r="T305" s="13" t="s">
        <v>64</v>
      </c>
      <c r="U305" s="14">
        <v>2.032782910324876</v>
      </c>
      <c r="V305" s="15">
        <v>0.51003787878787876</v>
      </c>
      <c r="W305" s="16">
        <v>0</v>
      </c>
      <c r="X305" s="16">
        <v>0</v>
      </c>
      <c r="Y305" s="16">
        <v>0</v>
      </c>
      <c r="Z305" s="16">
        <v>0</v>
      </c>
      <c r="AA305" s="16">
        <v>0.51003787878787876</v>
      </c>
      <c r="AB305" s="1"/>
      <c r="AC305" s="43" t="e">
        <f>INDEX(WF_Data!$B$2:$B$11172,MATCH('v3 Mitigation Alternatives'!$Q305,WF_Data!$A$2:$A$11172,0))</f>
        <v>#N/A</v>
      </c>
      <c r="AD305" s="43" t="e">
        <f>INDEX(WF_Data!$C$2:$C$11172,MATCH('v3 Mitigation Alternatives'!$Q305,WF_Data!$A$2:$A$11172,0))*11.41</f>
        <v>#N/A</v>
      </c>
      <c r="AE305" s="47" t="e">
        <f t="shared" si="40"/>
        <v>#N/A</v>
      </c>
      <c r="AF305" s="48" t="e">
        <f>$AC305*Cost_Data!$C$3</f>
        <v>#N/A</v>
      </c>
      <c r="AG305" s="48" t="e">
        <f>$AC305*Cost_Data!$C$8/1000</f>
        <v>#N/A</v>
      </c>
      <c r="AH305" s="48" t="e">
        <f>$AC305*Cost_Data!$C$7/1000</f>
        <v>#N/A</v>
      </c>
      <c r="AI305" s="48" t="e">
        <f>-Study_Period*((Cost_Data!$C$7+Cost_Data!$C$8)/1000)*$AC305-$AF305*Generic_Capital_PVRR_Multiplier</f>
        <v>#N/A</v>
      </c>
      <c r="AJ305" s="48" t="e">
        <f t="shared" si="41"/>
        <v>#N/A</v>
      </c>
      <c r="AK305" s="47" t="e">
        <f t="shared" si="42"/>
        <v>#N/A</v>
      </c>
      <c r="AL305" s="48" t="e">
        <f>$AC305*U305*Cost_Data!$B$3</f>
        <v>#N/A</v>
      </c>
      <c r="AM305" s="48" t="e">
        <f>$AC305*U305*Cost_Data!$B$8/1000</f>
        <v>#N/A</v>
      </c>
      <c r="AN305" s="48" t="e">
        <f>$AC305*U305*Cost_Data!$B$7/1000</f>
        <v>#N/A</v>
      </c>
      <c r="AO305" s="48" t="e">
        <f>-Study_Period*((Cost_Data!$B$7+Cost_Data!$B$8)*U305/1000)*$AC305-$AL305*Generic_Capital_PVRR_Multiplier</f>
        <v>#N/A</v>
      </c>
      <c r="AP305" s="48" t="e">
        <f t="shared" si="43"/>
        <v>#N/A</v>
      </c>
      <c r="AQ305" t="e">
        <f t="shared" si="36"/>
        <v>#N/A</v>
      </c>
      <c r="AR305" s="43">
        <v>21.6666666666666</v>
      </c>
      <c r="AS305">
        <v>120</v>
      </c>
      <c r="AT305">
        <f t="shared" si="44"/>
        <v>120</v>
      </c>
      <c r="AU305">
        <v>183</v>
      </c>
      <c r="AV305" t="s">
        <v>114</v>
      </c>
      <c r="AX305" t="str">
        <f t="shared" si="37"/>
        <v>FALSE</v>
      </c>
      <c r="AY305" t="b">
        <f t="shared" si="38"/>
        <v>1</v>
      </c>
      <c r="AZ305" t="e">
        <f t="shared" si="39"/>
        <v>#N/A</v>
      </c>
    </row>
    <row r="306" spans="1:52" x14ac:dyDescent="0.25">
      <c r="A306" s="1">
        <v>35374567</v>
      </c>
      <c r="B306" s="1" t="s">
        <v>40</v>
      </c>
      <c r="C306" s="1" t="s">
        <v>41</v>
      </c>
      <c r="D306" s="1" t="s">
        <v>32</v>
      </c>
      <c r="E306" s="1" t="s">
        <v>33</v>
      </c>
      <c r="F306" s="1" t="s">
        <v>34</v>
      </c>
      <c r="G306" s="1" t="s">
        <v>35</v>
      </c>
      <c r="H306" s="1" t="s">
        <v>36</v>
      </c>
      <c r="I306" s="1" t="s">
        <v>145</v>
      </c>
      <c r="J306" s="1" t="s">
        <v>38</v>
      </c>
      <c r="K306" s="1">
        <v>39.959072113037109</v>
      </c>
      <c r="L306" s="1">
        <v>-121.28041076660156</v>
      </c>
      <c r="M306" s="1" t="s">
        <v>46</v>
      </c>
      <c r="N306" s="78"/>
      <c r="O306" s="10">
        <v>378</v>
      </c>
      <c r="P306" s="8">
        <v>0.18729969499999999</v>
      </c>
      <c r="Q306" s="78"/>
      <c r="R306" s="11">
        <v>45</v>
      </c>
      <c r="S306" s="12">
        <v>2.3178225565668988E-2</v>
      </c>
      <c r="T306" s="13" t="s">
        <v>64</v>
      </c>
      <c r="U306" s="14">
        <v>2.032782910324876</v>
      </c>
      <c r="V306" s="15">
        <v>0.43996212121212119</v>
      </c>
      <c r="W306" s="16">
        <v>0</v>
      </c>
      <c r="X306" s="16">
        <v>0</v>
      </c>
      <c r="Y306" s="16">
        <v>0</v>
      </c>
      <c r="Z306" s="16">
        <v>0</v>
      </c>
      <c r="AA306" s="16">
        <v>0.43996212121212119</v>
      </c>
      <c r="AB306" s="1"/>
      <c r="AC306" s="43" t="e">
        <f>INDEX(WF_Data!$B$2:$B$11172,MATCH('v3 Mitigation Alternatives'!$Q306,WF_Data!$A$2:$A$11172,0))</f>
        <v>#N/A</v>
      </c>
      <c r="AD306" s="43" t="e">
        <f>INDEX(WF_Data!$C$2:$C$11172,MATCH('v3 Mitigation Alternatives'!$Q306,WF_Data!$A$2:$A$11172,0))*11.41</f>
        <v>#N/A</v>
      </c>
      <c r="AE306" s="47" t="e">
        <f t="shared" si="40"/>
        <v>#N/A</v>
      </c>
      <c r="AF306" s="48" t="e">
        <f>$AC306*Cost_Data!$C$3</f>
        <v>#N/A</v>
      </c>
      <c r="AG306" s="48" t="e">
        <f>$AC306*Cost_Data!$C$8/1000</f>
        <v>#N/A</v>
      </c>
      <c r="AH306" s="48" t="e">
        <f>$AC306*Cost_Data!$C$7/1000</f>
        <v>#N/A</v>
      </c>
      <c r="AI306" s="48" t="e">
        <f>-Study_Period*((Cost_Data!$C$7+Cost_Data!$C$8)/1000)*$AC306-$AF306*Generic_Capital_PVRR_Multiplier</f>
        <v>#N/A</v>
      </c>
      <c r="AJ306" s="48" t="e">
        <f t="shared" si="41"/>
        <v>#N/A</v>
      </c>
      <c r="AK306" s="47" t="e">
        <f t="shared" si="42"/>
        <v>#N/A</v>
      </c>
      <c r="AL306" s="48" t="e">
        <f>$AC306*U306*Cost_Data!$B$3</f>
        <v>#N/A</v>
      </c>
      <c r="AM306" s="48" t="e">
        <f>$AC306*U306*Cost_Data!$B$8/1000</f>
        <v>#N/A</v>
      </c>
      <c r="AN306" s="48" t="e">
        <f>$AC306*U306*Cost_Data!$B$7/1000</f>
        <v>#N/A</v>
      </c>
      <c r="AO306" s="48" t="e">
        <f>-Study_Period*((Cost_Data!$B$7+Cost_Data!$B$8)*U306/1000)*$AC306-$AL306*Generic_Capital_PVRR_Multiplier</f>
        <v>#N/A</v>
      </c>
      <c r="AP306" s="48" t="e">
        <f t="shared" si="43"/>
        <v>#N/A</v>
      </c>
      <c r="AQ306" t="e">
        <f t="shared" si="36"/>
        <v>#N/A</v>
      </c>
      <c r="AR306" s="43">
        <v>21.6666666666666</v>
      </c>
      <c r="AS306">
        <v>120</v>
      </c>
      <c r="AT306">
        <f t="shared" si="44"/>
        <v>120</v>
      </c>
      <c r="AU306">
        <v>183</v>
      </c>
      <c r="AV306" t="s">
        <v>114</v>
      </c>
      <c r="AX306" t="str">
        <f t="shared" si="37"/>
        <v>FALSE</v>
      </c>
      <c r="AY306" t="b">
        <f t="shared" si="38"/>
        <v>1</v>
      </c>
      <c r="AZ306" t="e">
        <f t="shared" si="39"/>
        <v>#N/A</v>
      </c>
    </row>
    <row r="307" spans="1:52" x14ac:dyDescent="0.25">
      <c r="A307" s="1">
        <v>35374566</v>
      </c>
      <c r="B307" s="1" t="s">
        <v>40</v>
      </c>
      <c r="C307" s="1" t="s">
        <v>41</v>
      </c>
      <c r="D307" s="1" t="s">
        <v>32</v>
      </c>
      <c r="E307" s="1" t="s">
        <v>33</v>
      </c>
      <c r="F307" s="1" t="s">
        <v>34</v>
      </c>
      <c r="G307" s="1" t="s">
        <v>35</v>
      </c>
      <c r="H307" s="1" t="s">
        <v>36</v>
      </c>
      <c r="I307" s="1" t="s">
        <v>146</v>
      </c>
      <c r="J307" s="1" t="s">
        <v>38</v>
      </c>
      <c r="K307" s="1">
        <v>39.927188873291016</v>
      </c>
      <c r="L307" s="1">
        <v>-121.31686401367188</v>
      </c>
      <c r="M307" s="1" t="s">
        <v>46</v>
      </c>
      <c r="N307" s="78"/>
      <c r="O307" s="10">
        <v>378</v>
      </c>
      <c r="P307" s="8">
        <v>0.18729969499999999</v>
      </c>
      <c r="Q307" s="78"/>
      <c r="R307" s="11">
        <v>45</v>
      </c>
      <c r="S307" s="12">
        <v>2.3178225565668988E-2</v>
      </c>
      <c r="T307" s="13" t="s">
        <v>39</v>
      </c>
      <c r="U307" s="14">
        <v>2.032782910324876</v>
      </c>
      <c r="V307" s="15">
        <v>0.11003787878787878</v>
      </c>
      <c r="W307" s="16">
        <v>0</v>
      </c>
      <c r="X307" s="16">
        <v>0</v>
      </c>
      <c r="Y307" s="16">
        <v>0</v>
      </c>
      <c r="Z307" s="16">
        <v>0</v>
      </c>
      <c r="AA307" s="16">
        <v>0.11003787878787878</v>
      </c>
      <c r="AB307" s="1"/>
      <c r="AC307" s="43" t="e">
        <f>INDEX(WF_Data!$B$2:$B$11172,MATCH('v3 Mitigation Alternatives'!$Q307,WF_Data!$A$2:$A$11172,0))</f>
        <v>#N/A</v>
      </c>
      <c r="AD307" s="43" t="e">
        <f>INDEX(WF_Data!$C$2:$C$11172,MATCH('v3 Mitigation Alternatives'!$Q307,WF_Data!$A$2:$A$11172,0))*11.41</f>
        <v>#N/A</v>
      </c>
      <c r="AE307" s="47" t="e">
        <f t="shared" si="40"/>
        <v>#N/A</v>
      </c>
      <c r="AF307" s="48" t="e">
        <f>$AC307*Cost_Data!$C$3</f>
        <v>#N/A</v>
      </c>
      <c r="AG307" s="48" t="e">
        <f>$AC307*Cost_Data!$C$8/1000</f>
        <v>#N/A</v>
      </c>
      <c r="AH307" s="48" t="e">
        <f>$AC307*Cost_Data!$C$7/1000</f>
        <v>#N/A</v>
      </c>
      <c r="AI307" s="48" t="e">
        <f>-Study_Period*((Cost_Data!$C$7+Cost_Data!$C$8)/1000)*$AC307-$AF307*Generic_Capital_PVRR_Multiplier</f>
        <v>#N/A</v>
      </c>
      <c r="AJ307" s="48" t="e">
        <f t="shared" si="41"/>
        <v>#N/A</v>
      </c>
      <c r="AK307" s="47" t="e">
        <f t="shared" si="42"/>
        <v>#N/A</v>
      </c>
      <c r="AL307" s="48" t="e">
        <f>$AC307*U307*Cost_Data!$B$3</f>
        <v>#N/A</v>
      </c>
      <c r="AM307" s="48" t="e">
        <f>$AC307*U307*Cost_Data!$B$8/1000</f>
        <v>#N/A</v>
      </c>
      <c r="AN307" s="48" t="e">
        <f>$AC307*U307*Cost_Data!$B$7/1000</f>
        <v>#N/A</v>
      </c>
      <c r="AO307" s="48" t="e">
        <f>-Study_Period*((Cost_Data!$B$7+Cost_Data!$B$8)*U307/1000)*$AC307-$AL307*Generic_Capital_PVRR_Multiplier</f>
        <v>#N/A</v>
      </c>
      <c r="AP307" s="48" t="e">
        <f t="shared" si="43"/>
        <v>#N/A</v>
      </c>
      <c r="AQ307" t="e">
        <f t="shared" si="36"/>
        <v>#N/A</v>
      </c>
      <c r="AR307" s="43">
        <v>21.6666666666666</v>
      </c>
      <c r="AS307">
        <v>120</v>
      </c>
      <c r="AT307">
        <f t="shared" si="44"/>
        <v>120</v>
      </c>
      <c r="AU307">
        <v>183</v>
      </c>
      <c r="AV307" t="s">
        <v>114</v>
      </c>
      <c r="AX307" t="str">
        <f t="shared" si="37"/>
        <v>FALSE</v>
      </c>
      <c r="AY307" t="b">
        <f t="shared" si="38"/>
        <v>1</v>
      </c>
      <c r="AZ307" t="e">
        <f t="shared" si="39"/>
        <v>#N/A</v>
      </c>
    </row>
    <row r="308" spans="1:52" x14ac:dyDescent="0.25">
      <c r="A308" s="1">
        <v>35374564</v>
      </c>
      <c r="B308" s="1" t="s">
        <v>40</v>
      </c>
      <c r="C308" s="1" t="s">
        <v>41</v>
      </c>
      <c r="D308" s="1" t="s">
        <v>32</v>
      </c>
      <c r="E308" s="1" t="s">
        <v>33</v>
      </c>
      <c r="F308" s="1" t="s">
        <v>34</v>
      </c>
      <c r="G308" s="1" t="s">
        <v>35</v>
      </c>
      <c r="H308" s="1" t="s">
        <v>36</v>
      </c>
      <c r="I308" s="1" t="s">
        <v>145</v>
      </c>
      <c r="J308" s="1" t="s">
        <v>38</v>
      </c>
      <c r="K308" s="1">
        <v>40.015789308099997</v>
      </c>
      <c r="L308" s="1">
        <v>-121.2238685996</v>
      </c>
      <c r="M308" s="1" t="s">
        <v>46</v>
      </c>
      <c r="N308" s="78"/>
      <c r="O308" s="10">
        <v>378</v>
      </c>
      <c r="P308" s="8">
        <v>0.18729969499999999</v>
      </c>
      <c r="Q308" s="78"/>
      <c r="R308" s="11">
        <v>45</v>
      </c>
      <c r="S308" s="12">
        <v>2.3178225565668988E-2</v>
      </c>
      <c r="T308" s="13" t="s">
        <v>39</v>
      </c>
      <c r="U308" s="14">
        <v>2.032782910324876</v>
      </c>
      <c r="V308" s="15">
        <v>6.7899621212121213</v>
      </c>
      <c r="W308" s="16">
        <v>0</v>
      </c>
      <c r="X308" s="16">
        <v>0</v>
      </c>
      <c r="Y308" s="16">
        <v>0</v>
      </c>
      <c r="Z308" s="16">
        <v>0</v>
      </c>
      <c r="AA308" s="16">
        <v>6.7899621212121213</v>
      </c>
      <c r="AB308" s="1"/>
      <c r="AC308" s="43" t="e">
        <f>INDEX(WF_Data!$B$2:$B$11172,MATCH('v3 Mitigation Alternatives'!$Q308,WF_Data!$A$2:$A$11172,0))</f>
        <v>#N/A</v>
      </c>
      <c r="AD308" s="43" t="e">
        <f>INDEX(WF_Data!$C$2:$C$11172,MATCH('v3 Mitigation Alternatives'!$Q308,WF_Data!$A$2:$A$11172,0))*11.41</f>
        <v>#N/A</v>
      </c>
      <c r="AE308" s="47" t="e">
        <f t="shared" si="40"/>
        <v>#N/A</v>
      </c>
      <c r="AF308" s="48" t="e">
        <f>$AC308*Cost_Data!$C$3</f>
        <v>#N/A</v>
      </c>
      <c r="AG308" s="48" t="e">
        <f>$AC308*Cost_Data!$C$8/1000</f>
        <v>#N/A</v>
      </c>
      <c r="AH308" s="48" t="e">
        <f>$AC308*Cost_Data!$C$7/1000</f>
        <v>#N/A</v>
      </c>
      <c r="AI308" s="48" t="e">
        <f>-Study_Period*((Cost_Data!$C$7+Cost_Data!$C$8)/1000)*$AC308-$AF308*Generic_Capital_PVRR_Multiplier</f>
        <v>#N/A</v>
      </c>
      <c r="AJ308" s="48" t="e">
        <f t="shared" si="41"/>
        <v>#N/A</v>
      </c>
      <c r="AK308" s="47" t="e">
        <f t="shared" si="42"/>
        <v>#N/A</v>
      </c>
      <c r="AL308" s="48" t="e">
        <f>$AC308*U308*Cost_Data!$B$3</f>
        <v>#N/A</v>
      </c>
      <c r="AM308" s="48" t="e">
        <f>$AC308*U308*Cost_Data!$B$8/1000</f>
        <v>#N/A</v>
      </c>
      <c r="AN308" s="48" t="e">
        <f>$AC308*U308*Cost_Data!$B$7/1000</f>
        <v>#N/A</v>
      </c>
      <c r="AO308" s="48" t="e">
        <f>-Study_Period*((Cost_Data!$B$7+Cost_Data!$B$8)*U308/1000)*$AC308-$AL308*Generic_Capital_PVRR_Multiplier</f>
        <v>#N/A</v>
      </c>
      <c r="AP308" s="48" t="e">
        <f t="shared" si="43"/>
        <v>#N/A</v>
      </c>
      <c r="AQ308" t="e">
        <f t="shared" si="36"/>
        <v>#N/A</v>
      </c>
      <c r="AR308" s="43">
        <v>21.6666666666666</v>
      </c>
      <c r="AS308">
        <v>120</v>
      </c>
      <c r="AT308">
        <f t="shared" si="44"/>
        <v>120</v>
      </c>
      <c r="AU308">
        <v>183</v>
      </c>
      <c r="AV308" t="s">
        <v>114</v>
      </c>
      <c r="AX308" t="str">
        <f t="shared" si="37"/>
        <v>FALSE</v>
      </c>
      <c r="AY308" t="b">
        <f t="shared" si="38"/>
        <v>1</v>
      </c>
      <c r="AZ308" t="e">
        <f t="shared" si="39"/>
        <v>#N/A</v>
      </c>
    </row>
    <row r="309" spans="1:52" x14ac:dyDescent="0.25">
      <c r="A309" s="1">
        <v>35374563</v>
      </c>
      <c r="B309" s="1" t="s">
        <v>40</v>
      </c>
      <c r="C309" s="1" t="s">
        <v>41</v>
      </c>
      <c r="D309" s="1" t="s">
        <v>32</v>
      </c>
      <c r="E309" s="1" t="s">
        <v>33</v>
      </c>
      <c r="F309" s="1" t="s">
        <v>34</v>
      </c>
      <c r="G309" s="1" t="s">
        <v>35</v>
      </c>
      <c r="H309" s="1" t="s">
        <v>36</v>
      </c>
      <c r="I309" s="1" t="s">
        <v>145</v>
      </c>
      <c r="J309" s="1" t="s">
        <v>38</v>
      </c>
      <c r="K309" s="1">
        <v>40.015271109099999</v>
      </c>
      <c r="L309" s="1">
        <v>-121.22453439829999</v>
      </c>
      <c r="M309" s="1" t="s">
        <v>46</v>
      </c>
      <c r="N309" s="78"/>
      <c r="O309" s="10">
        <v>378</v>
      </c>
      <c r="P309" s="8">
        <v>0.18729969499999999</v>
      </c>
      <c r="Q309" s="78"/>
      <c r="R309" s="11">
        <v>45</v>
      </c>
      <c r="S309" s="12">
        <v>2.3178225565668988E-2</v>
      </c>
      <c r="T309" s="13" t="s">
        <v>39</v>
      </c>
      <c r="U309" s="14">
        <v>2.032782910324876</v>
      </c>
      <c r="V309" s="15">
        <v>7.2100378787878787</v>
      </c>
      <c r="W309" s="16">
        <v>0</v>
      </c>
      <c r="X309" s="16">
        <v>0</v>
      </c>
      <c r="Y309" s="16">
        <v>0</v>
      </c>
      <c r="Z309" s="16">
        <v>0</v>
      </c>
      <c r="AA309" s="16">
        <v>7.2100378787878787</v>
      </c>
      <c r="AB309" s="1"/>
      <c r="AC309" s="43" t="e">
        <f>INDEX(WF_Data!$B$2:$B$11172,MATCH('v3 Mitigation Alternatives'!$Q309,WF_Data!$A$2:$A$11172,0))</f>
        <v>#N/A</v>
      </c>
      <c r="AD309" s="43" t="e">
        <f>INDEX(WF_Data!$C$2:$C$11172,MATCH('v3 Mitigation Alternatives'!$Q309,WF_Data!$A$2:$A$11172,0))*11.41</f>
        <v>#N/A</v>
      </c>
      <c r="AE309" s="47" t="e">
        <f t="shared" si="40"/>
        <v>#N/A</v>
      </c>
      <c r="AF309" s="48" t="e">
        <f>$AC309*Cost_Data!$C$3</f>
        <v>#N/A</v>
      </c>
      <c r="AG309" s="48" t="e">
        <f>$AC309*Cost_Data!$C$8/1000</f>
        <v>#N/A</v>
      </c>
      <c r="AH309" s="48" t="e">
        <f>$AC309*Cost_Data!$C$7/1000</f>
        <v>#N/A</v>
      </c>
      <c r="AI309" s="48" t="e">
        <f>-Study_Period*((Cost_Data!$C$7+Cost_Data!$C$8)/1000)*$AC309-$AF309*Generic_Capital_PVRR_Multiplier</f>
        <v>#N/A</v>
      </c>
      <c r="AJ309" s="48" t="e">
        <f t="shared" si="41"/>
        <v>#N/A</v>
      </c>
      <c r="AK309" s="47" t="e">
        <f t="shared" si="42"/>
        <v>#N/A</v>
      </c>
      <c r="AL309" s="48" t="e">
        <f>$AC309*U309*Cost_Data!$B$3</f>
        <v>#N/A</v>
      </c>
      <c r="AM309" s="48" t="e">
        <f>$AC309*U309*Cost_Data!$B$8/1000</f>
        <v>#N/A</v>
      </c>
      <c r="AN309" s="48" t="e">
        <f>$AC309*U309*Cost_Data!$B$7/1000</f>
        <v>#N/A</v>
      </c>
      <c r="AO309" s="48" t="e">
        <f>-Study_Period*((Cost_Data!$B$7+Cost_Data!$B$8)*U309/1000)*$AC309-$AL309*Generic_Capital_PVRR_Multiplier</f>
        <v>#N/A</v>
      </c>
      <c r="AP309" s="48" t="e">
        <f t="shared" si="43"/>
        <v>#N/A</v>
      </c>
      <c r="AQ309" t="e">
        <f t="shared" si="36"/>
        <v>#N/A</v>
      </c>
      <c r="AR309" s="43">
        <v>21.6666666666666</v>
      </c>
      <c r="AS309">
        <v>120</v>
      </c>
      <c r="AT309">
        <f t="shared" si="44"/>
        <v>120</v>
      </c>
      <c r="AU309">
        <v>183</v>
      </c>
      <c r="AV309" t="s">
        <v>114</v>
      </c>
      <c r="AX309" t="str">
        <f t="shared" si="37"/>
        <v>FALSE</v>
      </c>
      <c r="AY309" t="b">
        <f t="shared" si="38"/>
        <v>1</v>
      </c>
      <c r="AZ309" t="e">
        <f t="shared" si="39"/>
        <v>#N/A</v>
      </c>
    </row>
    <row r="310" spans="1:52" x14ac:dyDescent="0.25">
      <c r="A310" s="1">
        <v>35374443</v>
      </c>
      <c r="B310" s="1" t="s">
        <v>40</v>
      </c>
      <c r="C310" s="1" t="s">
        <v>41</v>
      </c>
      <c r="D310" s="1" t="s">
        <v>32</v>
      </c>
      <c r="E310" s="1" t="s">
        <v>33</v>
      </c>
      <c r="F310" s="1" t="s">
        <v>34</v>
      </c>
      <c r="G310" s="1" t="s">
        <v>47</v>
      </c>
      <c r="H310" s="1" t="s">
        <v>36</v>
      </c>
      <c r="I310" s="1" t="s">
        <v>147</v>
      </c>
      <c r="J310" s="1" t="s">
        <v>73</v>
      </c>
      <c r="K310" s="1">
        <v>39.436702023000002</v>
      </c>
      <c r="L310" s="1">
        <v>-120.81496540720001</v>
      </c>
      <c r="M310" s="1" t="s">
        <v>46</v>
      </c>
      <c r="N310" s="78"/>
      <c r="O310" s="10">
        <v>1700</v>
      </c>
      <c r="P310" s="8">
        <v>1.8203863000000001E-2</v>
      </c>
      <c r="Q310" s="78"/>
      <c r="R310" s="11">
        <v>41</v>
      </c>
      <c r="S310" s="12">
        <v>2.3950932892496765E-2</v>
      </c>
      <c r="T310" s="13" t="s">
        <v>50</v>
      </c>
      <c r="U310" s="14">
        <v>1.8374792737607628</v>
      </c>
      <c r="V310" s="15">
        <v>6.770075757575758</v>
      </c>
      <c r="W310" s="16">
        <v>0</v>
      </c>
      <c r="X310" s="16">
        <v>0</v>
      </c>
      <c r="Y310" s="16">
        <v>0</v>
      </c>
      <c r="Z310" s="16">
        <v>0</v>
      </c>
      <c r="AA310" s="16">
        <v>6.770075757575758</v>
      </c>
      <c r="AB310" s="1"/>
      <c r="AC310" s="43" t="e">
        <f>INDEX(WF_Data!$B$2:$B$11172,MATCH('v3 Mitigation Alternatives'!$Q310,WF_Data!$A$2:$A$11172,0))</f>
        <v>#N/A</v>
      </c>
      <c r="AD310" s="43" t="e">
        <f>INDEX(WF_Data!$C$2:$C$11172,MATCH('v3 Mitigation Alternatives'!$Q310,WF_Data!$A$2:$A$11172,0))*11.41</f>
        <v>#N/A</v>
      </c>
      <c r="AE310" s="47" t="e">
        <f t="shared" si="40"/>
        <v>#N/A</v>
      </c>
      <c r="AF310" s="48" t="e">
        <f>$AC310*Cost_Data!$C$3</f>
        <v>#N/A</v>
      </c>
      <c r="AG310" s="48" t="e">
        <f>$AC310*Cost_Data!$C$8/1000</f>
        <v>#N/A</v>
      </c>
      <c r="AH310" s="48" t="e">
        <f>$AC310*Cost_Data!$C$7/1000</f>
        <v>#N/A</v>
      </c>
      <c r="AI310" s="48" t="e">
        <f>-Study_Period*((Cost_Data!$C$7+Cost_Data!$C$8)/1000)*$AC310-$AF310*Generic_Capital_PVRR_Multiplier</f>
        <v>#N/A</v>
      </c>
      <c r="AJ310" s="48" t="e">
        <f t="shared" si="41"/>
        <v>#N/A</v>
      </c>
      <c r="AK310" s="47" t="e">
        <f t="shared" si="42"/>
        <v>#N/A</v>
      </c>
      <c r="AL310" s="48" t="e">
        <f>$AC310*U310*Cost_Data!$B$3</f>
        <v>#N/A</v>
      </c>
      <c r="AM310" s="48" t="e">
        <f>$AC310*U310*Cost_Data!$B$8/1000</f>
        <v>#N/A</v>
      </c>
      <c r="AN310" s="48" t="e">
        <f>$AC310*U310*Cost_Data!$B$7/1000</f>
        <v>#N/A</v>
      </c>
      <c r="AO310" s="48" t="e">
        <f>-Study_Period*((Cost_Data!$B$7+Cost_Data!$B$8)*U310/1000)*$AC310-$AL310*Generic_Capital_PVRR_Multiplier</f>
        <v>#N/A</v>
      </c>
      <c r="AP310" s="48" t="e">
        <f t="shared" si="43"/>
        <v>#N/A</v>
      </c>
      <c r="AQ310" t="e">
        <f t="shared" si="36"/>
        <v>#N/A</v>
      </c>
      <c r="AR310" s="43">
        <v>16.6666666666666</v>
      </c>
      <c r="AS310">
        <v>120</v>
      </c>
      <c r="AT310">
        <f t="shared" si="44"/>
        <v>120</v>
      </c>
      <c r="AU310">
        <v>0</v>
      </c>
      <c r="AV310" t="s">
        <v>114</v>
      </c>
      <c r="AX310" t="str">
        <f t="shared" si="37"/>
        <v>FALSE</v>
      </c>
      <c r="AY310" t="b">
        <f t="shared" si="38"/>
        <v>1</v>
      </c>
      <c r="AZ310" t="e">
        <f t="shared" si="39"/>
        <v>#N/A</v>
      </c>
    </row>
    <row r="311" spans="1:52" x14ac:dyDescent="0.25">
      <c r="A311" s="1">
        <v>35374208</v>
      </c>
      <c r="B311" s="1" t="s">
        <v>40</v>
      </c>
      <c r="C311" s="1" t="s">
        <v>41</v>
      </c>
      <c r="D311" s="1" t="s">
        <v>32</v>
      </c>
      <c r="E311" s="1" t="s">
        <v>33</v>
      </c>
      <c r="F311" s="1" t="s">
        <v>34</v>
      </c>
      <c r="G311" s="1" t="s">
        <v>47</v>
      </c>
      <c r="H311" s="1" t="s">
        <v>36</v>
      </c>
      <c r="I311" s="1" t="s">
        <v>147</v>
      </c>
      <c r="J311" s="1" t="s">
        <v>73</v>
      </c>
      <c r="K311" s="1">
        <v>39.4389895232</v>
      </c>
      <c r="L311" s="1">
        <v>-120.81692959590001</v>
      </c>
      <c r="M311" s="1" t="s">
        <v>46</v>
      </c>
      <c r="N311" s="78"/>
      <c r="O311" s="10">
        <v>1700</v>
      </c>
      <c r="P311" s="8">
        <v>1.8203863000000001E-2</v>
      </c>
      <c r="Q311" s="78"/>
      <c r="R311" s="11">
        <v>41</v>
      </c>
      <c r="S311" s="12">
        <v>2.3950932892496765E-2</v>
      </c>
      <c r="T311" s="13" t="s">
        <v>50</v>
      </c>
      <c r="U311" s="14">
        <v>1.8374792737607628</v>
      </c>
      <c r="V311" s="15">
        <v>4.8899621212121209</v>
      </c>
      <c r="W311" s="16">
        <v>0</v>
      </c>
      <c r="X311" s="16">
        <v>0</v>
      </c>
      <c r="Y311" s="16">
        <v>0</v>
      </c>
      <c r="Z311" s="16">
        <v>0</v>
      </c>
      <c r="AA311" s="16">
        <v>4.8899621212121209</v>
      </c>
      <c r="AB311" s="1"/>
      <c r="AC311" s="43" t="e">
        <f>INDEX(WF_Data!$B$2:$B$11172,MATCH('v3 Mitigation Alternatives'!$Q311,WF_Data!$A$2:$A$11172,0))</f>
        <v>#N/A</v>
      </c>
      <c r="AD311" s="43" t="e">
        <f>INDEX(WF_Data!$C$2:$C$11172,MATCH('v3 Mitigation Alternatives'!$Q311,WF_Data!$A$2:$A$11172,0))*11.41</f>
        <v>#N/A</v>
      </c>
      <c r="AE311" s="47" t="e">
        <f t="shared" si="40"/>
        <v>#N/A</v>
      </c>
      <c r="AF311" s="48" t="e">
        <f>$AC311*Cost_Data!$C$3</f>
        <v>#N/A</v>
      </c>
      <c r="AG311" s="48" t="e">
        <f>$AC311*Cost_Data!$C$8/1000</f>
        <v>#N/A</v>
      </c>
      <c r="AH311" s="48" t="e">
        <f>$AC311*Cost_Data!$C$7/1000</f>
        <v>#N/A</v>
      </c>
      <c r="AI311" s="48" t="e">
        <f>-Study_Period*((Cost_Data!$C$7+Cost_Data!$C$8)/1000)*$AC311-$AF311*Generic_Capital_PVRR_Multiplier</f>
        <v>#N/A</v>
      </c>
      <c r="AJ311" s="48" t="e">
        <f t="shared" si="41"/>
        <v>#N/A</v>
      </c>
      <c r="AK311" s="47" t="e">
        <f t="shared" si="42"/>
        <v>#N/A</v>
      </c>
      <c r="AL311" s="48" t="e">
        <f>$AC311*U311*Cost_Data!$B$3</f>
        <v>#N/A</v>
      </c>
      <c r="AM311" s="48" t="e">
        <f>$AC311*U311*Cost_Data!$B$8/1000</f>
        <v>#N/A</v>
      </c>
      <c r="AN311" s="48" t="e">
        <f>$AC311*U311*Cost_Data!$B$7/1000</f>
        <v>#N/A</v>
      </c>
      <c r="AO311" s="48" t="e">
        <f>-Study_Period*((Cost_Data!$B$7+Cost_Data!$B$8)*U311/1000)*$AC311-$AL311*Generic_Capital_PVRR_Multiplier</f>
        <v>#N/A</v>
      </c>
      <c r="AP311" s="48" t="e">
        <f t="shared" si="43"/>
        <v>#N/A</v>
      </c>
      <c r="AQ311" t="e">
        <f t="shared" si="36"/>
        <v>#N/A</v>
      </c>
      <c r="AR311" s="43">
        <v>16.6666666666666</v>
      </c>
      <c r="AS311">
        <v>120</v>
      </c>
      <c r="AT311">
        <f t="shared" si="44"/>
        <v>120</v>
      </c>
      <c r="AU311">
        <v>0</v>
      </c>
      <c r="AV311" t="s">
        <v>114</v>
      </c>
      <c r="AX311" t="str">
        <f t="shared" si="37"/>
        <v>FALSE</v>
      </c>
      <c r="AY311" t="b">
        <f t="shared" si="38"/>
        <v>1</v>
      </c>
      <c r="AZ311" t="e">
        <f t="shared" si="39"/>
        <v>#N/A</v>
      </c>
    </row>
    <row r="312" spans="1:52" x14ac:dyDescent="0.25">
      <c r="A312" s="1">
        <v>35374206</v>
      </c>
      <c r="B312" s="1" t="s">
        <v>40</v>
      </c>
      <c r="C312" s="1" t="s">
        <v>41</v>
      </c>
      <c r="D312" s="1" t="s">
        <v>32</v>
      </c>
      <c r="E312" s="1" t="s">
        <v>33</v>
      </c>
      <c r="F312" s="1" t="s">
        <v>34</v>
      </c>
      <c r="G312" s="1" t="s">
        <v>47</v>
      </c>
      <c r="H312" s="1" t="s">
        <v>36</v>
      </c>
      <c r="I312" s="1" t="s">
        <v>147</v>
      </c>
      <c r="J312" s="1" t="s">
        <v>73</v>
      </c>
      <c r="K312" s="1">
        <v>39.439294308900003</v>
      </c>
      <c r="L312" s="1">
        <v>-120.8172973204</v>
      </c>
      <c r="M312" s="1" t="s">
        <v>46</v>
      </c>
      <c r="N312" s="78"/>
      <c r="O312" s="10">
        <v>1700</v>
      </c>
      <c r="P312" s="8">
        <v>1.8203863000000001E-2</v>
      </c>
      <c r="Q312" s="78"/>
      <c r="R312" s="11">
        <v>41</v>
      </c>
      <c r="S312" s="12">
        <v>2.3950932892496765E-2</v>
      </c>
      <c r="T312" s="13" t="s">
        <v>50</v>
      </c>
      <c r="U312" s="14">
        <v>1.8374792737607628</v>
      </c>
      <c r="V312" s="15">
        <v>9.6899621212121207</v>
      </c>
      <c r="W312" s="16">
        <v>0</v>
      </c>
      <c r="X312" s="16">
        <v>0</v>
      </c>
      <c r="Y312" s="16">
        <v>0</v>
      </c>
      <c r="Z312" s="16">
        <v>9.6899621212121207</v>
      </c>
      <c r="AA312" s="16">
        <v>0</v>
      </c>
      <c r="AB312" s="1"/>
      <c r="AC312" s="43" t="e">
        <f>INDEX(WF_Data!$B$2:$B$11172,MATCH('v3 Mitigation Alternatives'!$Q312,WF_Data!$A$2:$A$11172,0))</f>
        <v>#N/A</v>
      </c>
      <c r="AD312" s="43" t="e">
        <f>INDEX(WF_Data!$C$2:$C$11172,MATCH('v3 Mitigation Alternatives'!$Q312,WF_Data!$A$2:$A$11172,0))*11.41</f>
        <v>#N/A</v>
      </c>
      <c r="AE312" s="47" t="e">
        <f t="shared" si="40"/>
        <v>#N/A</v>
      </c>
      <c r="AF312" s="48" t="e">
        <f>$AC312*Cost_Data!$C$3</f>
        <v>#N/A</v>
      </c>
      <c r="AG312" s="48" t="e">
        <f>$AC312*Cost_Data!$C$8/1000</f>
        <v>#N/A</v>
      </c>
      <c r="AH312" s="48" t="e">
        <f>$AC312*Cost_Data!$C$7/1000</f>
        <v>#N/A</v>
      </c>
      <c r="AI312" s="48" t="e">
        <f>-Study_Period*((Cost_Data!$C$7+Cost_Data!$C$8)/1000)*$AC312-$AF312*Generic_Capital_PVRR_Multiplier</f>
        <v>#N/A</v>
      </c>
      <c r="AJ312" s="48" t="e">
        <f t="shared" si="41"/>
        <v>#N/A</v>
      </c>
      <c r="AK312" s="47" t="e">
        <f t="shared" si="42"/>
        <v>#N/A</v>
      </c>
      <c r="AL312" s="48" t="e">
        <f>$AC312*U312*Cost_Data!$B$3</f>
        <v>#N/A</v>
      </c>
      <c r="AM312" s="48" t="e">
        <f>$AC312*U312*Cost_Data!$B$8/1000</f>
        <v>#N/A</v>
      </c>
      <c r="AN312" s="48" t="e">
        <f>$AC312*U312*Cost_Data!$B$7/1000</f>
        <v>#N/A</v>
      </c>
      <c r="AO312" s="48" t="e">
        <f>-Study_Period*((Cost_Data!$B$7+Cost_Data!$B$8)*U312/1000)*$AC312-$AL312*Generic_Capital_PVRR_Multiplier</f>
        <v>#N/A</v>
      </c>
      <c r="AP312" s="48" t="e">
        <f t="shared" si="43"/>
        <v>#N/A</v>
      </c>
      <c r="AQ312" t="e">
        <f t="shared" si="36"/>
        <v>#N/A</v>
      </c>
      <c r="AR312" s="43">
        <v>16.6666666666666</v>
      </c>
      <c r="AS312">
        <v>120</v>
      </c>
      <c r="AT312">
        <f t="shared" si="44"/>
        <v>120</v>
      </c>
      <c r="AU312">
        <v>0</v>
      </c>
      <c r="AV312" t="s">
        <v>114</v>
      </c>
      <c r="AX312" t="str">
        <f t="shared" si="37"/>
        <v>FALSE</v>
      </c>
      <c r="AY312" t="b">
        <f t="shared" si="38"/>
        <v>1</v>
      </c>
      <c r="AZ312" t="e">
        <f t="shared" si="39"/>
        <v>#N/A</v>
      </c>
    </row>
    <row r="313" spans="1:52" x14ac:dyDescent="0.25">
      <c r="A313" s="1">
        <v>35374205</v>
      </c>
      <c r="B313" s="1" t="s">
        <v>40</v>
      </c>
      <c r="C313" s="1" t="s">
        <v>41</v>
      </c>
      <c r="D313" s="1" t="s">
        <v>32</v>
      </c>
      <c r="E313" s="1" t="s">
        <v>33</v>
      </c>
      <c r="F313" s="1" t="s">
        <v>34</v>
      </c>
      <c r="G313" s="1" t="s">
        <v>47</v>
      </c>
      <c r="H313" s="1" t="s">
        <v>36</v>
      </c>
      <c r="I313" s="1" t="s">
        <v>148</v>
      </c>
      <c r="J313" s="1" t="s">
        <v>127</v>
      </c>
      <c r="K313" s="1">
        <v>39.463399512899997</v>
      </c>
      <c r="L313" s="1">
        <v>-120.8430190065</v>
      </c>
      <c r="M313" s="1" t="s">
        <v>46</v>
      </c>
      <c r="N313" s="78"/>
      <c r="O313" s="10">
        <v>1700</v>
      </c>
      <c r="P313" s="8">
        <v>1.8203863000000001E-2</v>
      </c>
      <c r="Q313" s="78"/>
      <c r="R313" s="11">
        <v>41</v>
      </c>
      <c r="S313" s="12">
        <v>2.3950932892496765E-2</v>
      </c>
      <c r="T313" s="13" t="s">
        <v>50</v>
      </c>
      <c r="U313" s="14">
        <v>1.8374792737607628</v>
      </c>
      <c r="V313" s="15">
        <v>6.2399621212121215</v>
      </c>
      <c r="W313" s="16">
        <v>0</v>
      </c>
      <c r="X313" s="16">
        <v>0</v>
      </c>
      <c r="Y313" s="16">
        <v>0</v>
      </c>
      <c r="Z313" s="16">
        <v>0</v>
      </c>
      <c r="AA313" s="16">
        <v>6.2399621212121215</v>
      </c>
      <c r="AB313" s="1"/>
      <c r="AC313" s="43" t="e">
        <f>INDEX(WF_Data!$B$2:$B$11172,MATCH('v3 Mitigation Alternatives'!$Q313,WF_Data!$A$2:$A$11172,0))</f>
        <v>#N/A</v>
      </c>
      <c r="AD313" s="43" t="e">
        <f>INDEX(WF_Data!$C$2:$C$11172,MATCH('v3 Mitigation Alternatives'!$Q313,WF_Data!$A$2:$A$11172,0))*11.41</f>
        <v>#N/A</v>
      </c>
      <c r="AE313" s="47" t="e">
        <f t="shared" si="40"/>
        <v>#N/A</v>
      </c>
      <c r="AF313" s="48" t="e">
        <f>$AC313*Cost_Data!$C$3</f>
        <v>#N/A</v>
      </c>
      <c r="AG313" s="48" t="e">
        <f>$AC313*Cost_Data!$C$8/1000</f>
        <v>#N/A</v>
      </c>
      <c r="AH313" s="48" t="e">
        <f>$AC313*Cost_Data!$C$7/1000</f>
        <v>#N/A</v>
      </c>
      <c r="AI313" s="48" t="e">
        <f>-Study_Period*((Cost_Data!$C$7+Cost_Data!$C$8)/1000)*$AC313-$AF313*Generic_Capital_PVRR_Multiplier</f>
        <v>#N/A</v>
      </c>
      <c r="AJ313" s="48" t="e">
        <f t="shared" si="41"/>
        <v>#N/A</v>
      </c>
      <c r="AK313" s="47" t="e">
        <f t="shared" si="42"/>
        <v>#N/A</v>
      </c>
      <c r="AL313" s="48" t="e">
        <f>$AC313*U313*Cost_Data!$B$3</f>
        <v>#N/A</v>
      </c>
      <c r="AM313" s="48" t="e">
        <f>$AC313*U313*Cost_Data!$B$8/1000</f>
        <v>#N/A</v>
      </c>
      <c r="AN313" s="48" t="e">
        <f>$AC313*U313*Cost_Data!$B$7/1000</f>
        <v>#N/A</v>
      </c>
      <c r="AO313" s="48" t="e">
        <f>-Study_Period*((Cost_Data!$B$7+Cost_Data!$B$8)*U313/1000)*$AC313-$AL313*Generic_Capital_PVRR_Multiplier</f>
        <v>#N/A</v>
      </c>
      <c r="AP313" s="48" t="e">
        <f t="shared" si="43"/>
        <v>#N/A</v>
      </c>
      <c r="AQ313" t="e">
        <f t="shared" si="36"/>
        <v>#N/A</v>
      </c>
      <c r="AR313" s="43">
        <v>16.6666666666666</v>
      </c>
      <c r="AS313">
        <v>120</v>
      </c>
      <c r="AT313">
        <f t="shared" si="44"/>
        <v>120</v>
      </c>
      <c r="AU313">
        <v>0</v>
      </c>
      <c r="AV313" t="s">
        <v>114</v>
      </c>
      <c r="AX313" t="str">
        <f t="shared" si="37"/>
        <v>FALSE</v>
      </c>
      <c r="AY313" t="b">
        <f t="shared" si="38"/>
        <v>1</v>
      </c>
      <c r="AZ313" t="e">
        <f t="shared" si="39"/>
        <v>#N/A</v>
      </c>
    </row>
    <row r="314" spans="1:52" x14ac:dyDescent="0.25">
      <c r="A314" s="1">
        <v>35374204</v>
      </c>
      <c r="B314" s="1" t="s">
        <v>40</v>
      </c>
      <c r="C314" s="1" t="s">
        <v>41</v>
      </c>
      <c r="D314" s="1" t="s">
        <v>32</v>
      </c>
      <c r="E314" s="1" t="s">
        <v>33</v>
      </c>
      <c r="F314" s="1" t="s">
        <v>34</v>
      </c>
      <c r="G314" s="1" t="s">
        <v>47</v>
      </c>
      <c r="H314" s="1" t="s">
        <v>36</v>
      </c>
      <c r="I314" s="1" t="s">
        <v>148</v>
      </c>
      <c r="J314" s="1" t="s">
        <v>127</v>
      </c>
      <c r="K314" s="1">
        <v>39.463700731199999</v>
      </c>
      <c r="L314" s="1">
        <v>-120.84330091450001</v>
      </c>
      <c r="M314" s="1" t="s">
        <v>46</v>
      </c>
      <c r="N314" s="78"/>
      <c r="O314" s="10">
        <v>1700</v>
      </c>
      <c r="P314" s="8">
        <v>1.8203863000000001E-2</v>
      </c>
      <c r="Q314" s="78"/>
      <c r="R314" s="11">
        <v>41</v>
      </c>
      <c r="S314" s="12">
        <v>2.3950932892496765E-2</v>
      </c>
      <c r="T314" s="13" t="s">
        <v>50</v>
      </c>
      <c r="U314" s="14">
        <v>1.8374792737607628</v>
      </c>
      <c r="V314" s="15">
        <v>6.7200757575757573</v>
      </c>
      <c r="W314" s="16">
        <v>0</v>
      </c>
      <c r="X314" s="16">
        <v>0</v>
      </c>
      <c r="Y314" s="16">
        <v>0</v>
      </c>
      <c r="Z314" s="16">
        <v>0</v>
      </c>
      <c r="AA314" s="16">
        <v>6.7200757575757573</v>
      </c>
      <c r="AB314" s="1"/>
      <c r="AC314" s="43" t="e">
        <f>INDEX(WF_Data!$B$2:$B$11172,MATCH('v3 Mitigation Alternatives'!$Q314,WF_Data!$A$2:$A$11172,0))</f>
        <v>#N/A</v>
      </c>
      <c r="AD314" s="43" t="e">
        <f>INDEX(WF_Data!$C$2:$C$11172,MATCH('v3 Mitigation Alternatives'!$Q314,WF_Data!$A$2:$A$11172,0))*11.41</f>
        <v>#N/A</v>
      </c>
      <c r="AE314" s="47" t="e">
        <f t="shared" si="40"/>
        <v>#N/A</v>
      </c>
      <c r="AF314" s="48" t="e">
        <f>$AC314*Cost_Data!$C$3</f>
        <v>#N/A</v>
      </c>
      <c r="AG314" s="48" t="e">
        <f>$AC314*Cost_Data!$C$8/1000</f>
        <v>#N/A</v>
      </c>
      <c r="AH314" s="48" t="e">
        <f>$AC314*Cost_Data!$C$7/1000</f>
        <v>#N/A</v>
      </c>
      <c r="AI314" s="48" t="e">
        <f>-Study_Period*((Cost_Data!$C$7+Cost_Data!$C$8)/1000)*$AC314-$AF314*Generic_Capital_PVRR_Multiplier</f>
        <v>#N/A</v>
      </c>
      <c r="AJ314" s="48" t="e">
        <f t="shared" si="41"/>
        <v>#N/A</v>
      </c>
      <c r="AK314" s="47" t="e">
        <f t="shared" si="42"/>
        <v>#N/A</v>
      </c>
      <c r="AL314" s="48" t="e">
        <f>$AC314*U314*Cost_Data!$B$3</f>
        <v>#N/A</v>
      </c>
      <c r="AM314" s="48" t="e">
        <f>$AC314*U314*Cost_Data!$B$8/1000</f>
        <v>#N/A</v>
      </c>
      <c r="AN314" s="48" t="e">
        <f>$AC314*U314*Cost_Data!$B$7/1000</f>
        <v>#N/A</v>
      </c>
      <c r="AO314" s="48" t="e">
        <f>-Study_Period*((Cost_Data!$B$7+Cost_Data!$B$8)*U314/1000)*$AC314-$AL314*Generic_Capital_PVRR_Multiplier</f>
        <v>#N/A</v>
      </c>
      <c r="AP314" s="48" t="e">
        <f t="shared" si="43"/>
        <v>#N/A</v>
      </c>
      <c r="AQ314" t="e">
        <f t="shared" si="36"/>
        <v>#N/A</v>
      </c>
      <c r="AR314" s="43">
        <v>16.6666666666666</v>
      </c>
      <c r="AS314">
        <v>120</v>
      </c>
      <c r="AT314">
        <f t="shared" si="44"/>
        <v>120</v>
      </c>
      <c r="AU314">
        <v>0</v>
      </c>
      <c r="AV314" t="s">
        <v>114</v>
      </c>
      <c r="AX314" t="str">
        <f t="shared" si="37"/>
        <v>FALSE</v>
      </c>
      <c r="AY314" t="b">
        <f t="shared" si="38"/>
        <v>1</v>
      </c>
      <c r="AZ314" t="e">
        <f t="shared" si="39"/>
        <v>#N/A</v>
      </c>
    </row>
    <row r="315" spans="1:52" x14ac:dyDescent="0.25">
      <c r="A315" s="1">
        <v>35377520</v>
      </c>
      <c r="B315" s="1" t="s">
        <v>40</v>
      </c>
      <c r="C315" s="1" t="s">
        <v>41</v>
      </c>
      <c r="D315" s="1" t="s">
        <v>32</v>
      </c>
      <c r="E315" s="1" t="s">
        <v>33</v>
      </c>
      <c r="F315" s="1" t="s">
        <v>34</v>
      </c>
      <c r="G315" s="1" t="s">
        <v>69</v>
      </c>
      <c r="H315" s="1" t="s">
        <v>43</v>
      </c>
      <c r="I315" s="1" t="s">
        <v>98</v>
      </c>
      <c r="J315" s="1" t="s">
        <v>71</v>
      </c>
      <c r="K315" s="1">
        <v>38.848141559200002</v>
      </c>
      <c r="L315" s="1">
        <v>-122.75619380960001</v>
      </c>
      <c r="M315" s="1" t="s">
        <v>46</v>
      </c>
      <c r="N315" s="78"/>
      <c r="O315" s="17">
        <v>328</v>
      </c>
      <c r="P315" s="8">
        <v>0.19982548</v>
      </c>
      <c r="Q315" s="78"/>
      <c r="R315" s="11">
        <v>38</v>
      </c>
      <c r="S315" s="12">
        <v>2.4501272413710303E-2</v>
      </c>
      <c r="T315" s="13" t="s">
        <v>50</v>
      </c>
      <c r="U315" s="14">
        <v>1.007849482309461</v>
      </c>
      <c r="V315" s="15">
        <v>3.9700757575757577</v>
      </c>
      <c r="W315" s="16">
        <v>0</v>
      </c>
      <c r="X315" s="16">
        <v>0</v>
      </c>
      <c r="Y315" s="16">
        <v>0</v>
      </c>
      <c r="Z315" s="16">
        <v>0</v>
      </c>
      <c r="AA315" s="16">
        <v>3.9700757575757577</v>
      </c>
      <c r="AB315" s="1"/>
      <c r="AC315" s="43" t="e">
        <f>INDEX(WF_Data!$B$2:$B$11172,MATCH('v3 Mitigation Alternatives'!$Q315,WF_Data!$A$2:$A$11172,0))</f>
        <v>#N/A</v>
      </c>
      <c r="AD315" s="43" t="e">
        <f>INDEX(WF_Data!$C$2:$C$11172,MATCH('v3 Mitigation Alternatives'!$Q315,WF_Data!$A$2:$A$11172,0))*11.41</f>
        <v>#N/A</v>
      </c>
      <c r="AE315" s="47" t="e">
        <f t="shared" si="40"/>
        <v>#N/A</v>
      </c>
      <c r="AF315" s="48" t="e">
        <f>$AC315*Cost_Data!$C$3</f>
        <v>#N/A</v>
      </c>
      <c r="AG315" s="48" t="e">
        <f>$AC315*Cost_Data!$C$8/1000</f>
        <v>#N/A</v>
      </c>
      <c r="AH315" s="48" t="e">
        <f>$AC315*Cost_Data!$C$7/1000</f>
        <v>#N/A</v>
      </c>
      <c r="AI315" s="48" t="e">
        <f>-Study_Period*((Cost_Data!$C$7+Cost_Data!$C$8)/1000)*$AC315-$AF315*Generic_Capital_PVRR_Multiplier</f>
        <v>#N/A</v>
      </c>
      <c r="AJ315" s="48" t="e">
        <f t="shared" si="41"/>
        <v>#N/A</v>
      </c>
      <c r="AK315" s="47" t="e">
        <f t="shared" si="42"/>
        <v>#N/A</v>
      </c>
      <c r="AL315" s="48" t="e">
        <f>$AC315*U315*Cost_Data!$B$3</f>
        <v>#N/A</v>
      </c>
      <c r="AM315" s="48" t="e">
        <f>$AC315*U315*Cost_Data!$B$8/1000</f>
        <v>#N/A</v>
      </c>
      <c r="AN315" s="48" t="e">
        <f>$AC315*U315*Cost_Data!$B$7/1000</f>
        <v>#N/A</v>
      </c>
      <c r="AO315" s="48" t="e">
        <f>-Study_Period*((Cost_Data!$B$7+Cost_Data!$B$8)*U315/1000)*$AC315-$AL315*Generic_Capital_PVRR_Multiplier</f>
        <v>#N/A</v>
      </c>
      <c r="AP315" s="48" t="e">
        <f t="shared" si="43"/>
        <v>#N/A</v>
      </c>
      <c r="AQ315" t="e">
        <f t="shared" si="36"/>
        <v>#N/A</v>
      </c>
      <c r="AR315" s="43">
        <v>13.3333333333333</v>
      </c>
      <c r="AS315">
        <v>150</v>
      </c>
      <c r="AT315">
        <f t="shared" si="44"/>
        <v>150</v>
      </c>
      <c r="AU315">
        <v>54</v>
      </c>
      <c r="AV315" t="s">
        <v>114</v>
      </c>
      <c r="AX315" t="str">
        <f t="shared" si="37"/>
        <v>FALSE</v>
      </c>
      <c r="AY315" t="b">
        <f t="shared" si="38"/>
        <v>1</v>
      </c>
      <c r="AZ315" t="e">
        <f t="shared" si="39"/>
        <v>#N/A</v>
      </c>
    </row>
    <row r="316" spans="1:52" x14ac:dyDescent="0.25">
      <c r="A316" s="1">
        <v>35374202</v>
      </c>
      <c r="B316" s="1" t="s">
        <v>40</v>
      </c>
      <c r="C316" s="1" t="s">
        <v>41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36</v>
      </c>
      <c r="I316" s="1" t="s">
        <v>90</v>
      </c>
      <c r="J316" s="1" t="s">
        <v>52</v>
      </c>
      <c r="K316" s="1">
        <v>39.839008331298828</v>
      </c>
      <c r="L316" s="1">
        <v>-121.70188903808594</v>
      </c>
      <c r="M316" s="1" t="s">
        <v>46</v>
      </c>
      <c r="N316" s="78"/>
      <c r="O316" s="17">
        <v>1043</v>
      </c>
      <c r="P316" s="8">
        <v>6.2014946000000001E-2</v>
      </c>
      <c r="Q316" s="78"/>
      <c r="R316" s="11">
        <v>37</v>
      </c>
      <c r="S316" s="12">
        <v>2.4521394801457822E-2</v>
      </c>
      <c r="T316" s="13" t="s">
        <v>50</v>
      </c>
      <c r="U316" s="14">
        <v>1.1210341025909858</v>
      </c>
      <c r="V316" s="15">
        <v>4.6700757575757574</v>
      </c>
      <c r="W316" s="16">
        <v>0</v>
      </c>
      <c r="X316" s="16">
        <v>0</v>
      </c>
      <c r="Y316" s="16">
        <v>0</v>
      </c>
      <c r="Z316" s="16">
        <v>0</v>
      </c>
      <c r="AA316" s="16">
        <v>4.6700757575757574</v>
      </c>
      <c r="AB316" s="1"/>
      <c r="AC316" s="43" t="e">
        <f>INDEX(WF_Data!$B$2:$B$11172,MATCH('v3 Mitigation Alternatives'!$Q316,WF_Data!$A$2:$A$11172,0))</f>
        <v>#N/A</v>
      </c>
      <c r="AD316" s="43" t="e">
        <f>INDEX(WF_Data!$C$2:$C$11172,MATCH('v3 Mitigation Alternatives'!$Q316,WF_Data!$A$2:$A$11172,0))*11.41</f>
        <v>#N/A</v>
      </c>
      <c r="AE316" s="47" t="e">
        <f t="shared" si="40"/>
        <v>#N/A</v>
      </c>
      <c r="AF316" s="48" t="e">
        <f>$AC316*Cost_Data!$C$3</f>
        <v>#N/A</v>
      </c>
      <c r="AG316" s="48" t="e">
        <f>$AC316*Cost_Data!$C$8/1000</f>
        <v>#N/A</v>
      </c>
      <c r="AH316" s="48" t="e">
        <f>$AC316*Cost_Data!$C$7/1000</f>
        <v>#N/A</v>
      </c>
      <c r="AI316" s="48" t="e">
        <f>-Study_Period*((Cost_Data!$C$7+Cost_Data!$C$8)/1000)*$AC316-$AF316*Generic_Capital_PVRR_Multiplier</f>
        <v>#N/A</v>
      </c>
      <c r="AJ316" s="48" t="e">
        <f t="shared" si="41"/>
        <v>#N/A</v>
      </c>
      <c r="AK316" s="47" t="e">
        <f t="shared" si="42"/>
        <v>#N/A</v>
      </c>
      <c r="AL316" s="48" t="e">
        <f>$AC316*U316*Cost_Data!$B$3</f>
        <v>#N/A</v>
      </c>
      <c r="AM316" s="48" t="e">
        <f>$AC316*U316*Cost_Data!$B$8/1000</f>
        <v>#N/A</v>
      </c>
      <c r="AN316" s="48" t="e">
        <f>$AC316*U316*Cost_Data!$B$7/1000</f>
        <v>#N/A</v>
      </c>
      <c r="AO316" s="48" t="e">
        <f>-Study_Period*((Cost_Data!$B$7+Cost_Data!$B$8)*U316/1000)*$AC316-$AL316*Generic_Capital_PVRR_Multiplier</f>
        <v>#N/A</v>
      </c>
      <c r="AP316" s="48" t="e">
        <f t="shared" si="43"/>
        <v>#N/A</v>
      </c>
      <c r="AQ316" t="e">
        <f t="shared" si="36"/>
        <v>#N/A</v>
      </c>
      <c r="AR316" s="43">
        <v>10</v>
      </c>
      <c r="AS316">
        <v>120</v>
      </c>
      <c r="AT316">
        <f t="shared" si="44"/>
        <v>120</v>
      </c>
      <c r="AU316">
        <v>40</v>
      </c>
      <c r="AV316" t="s">
        <v>114</v>
      </c>
      <c r="AX316" t="str">
        <f t="shared" si="37"/>
        <v>FALSE</v>
      </c>
      <c r="AY316" t="b">
        <f t="shared" si="38"/>
        <v>1</v>
      </c>
      <c r="AZ316" t="e">
        <f t="shared" si="39"/>
        <v>#N/A</v>
      </c>
    </row>
    <row r="317" spans="1:52" x14ac:dyDescent="0.25">
      <c r="A317" s="1">
        <v>35374200</v>
      </c>
      <c r="B317" s="1" t="s">
        <v>40</v>
      </c>
      <c r="C317" s="1" t="s">
        <v>41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36</v>
      </c>
      <c r="I317" s="1" t="s">
        <v>90</v>
      </c>
      <c r="J317" s="1" t="s">
        <v>52</v>
      </c>
      <c r="K317" s="1">
        <v>39.838924407958984</v>
      </c>
      <c r="L317" s="1">
        <v>-121.70198822021484</v>
      </c>
      <c r="M317" s="1" t="s">
        <v>46</v>
      </c>
      <c r="N317" s="78"/>
      <c r="O317" s="17">
        <v>1043</v>
      </c>
      <c r="P317" s="8">
        <v>6.2014946000000001E-2</v>
      </c>
      <c r="Q317" s="78"/>
      <c r="R317" s="11">
        <v>37</v>
      </c>
      <c r="S317" s="12">
        <v>2.4521394801457822E-2</v>
      </c>
      <c r="T317" s="13" t="s">
        <v>50</v>
      </c>
      <c r="U317" s="14">
        <v>1.1210341025909858</v>
      </c>
      <c r="V317" s="15">
        <v>8.0399621212121204</v>
      </c>
      <c r="W317" s="16">
        <v>0</v>
      </c>
      <c r="X317" s="16">
        <v>0</v>
      </c>
      <c r="Y317" s="16">
        <v>0</v>
      </c>
      <c r="Z317" s="16">
        <v>0</v>
      </c>
      <c r="AA317" s="16">
        <v>8.0399621212121204</v>
      </c>
      <c r="AB317" s="1"/>
      <c r="AC317" s="43" t="e">
        <f>INDEX(WF_Data!$B$2:$B$11172,MATCH('v3 Mitigation Alternatives'!$Q317,WF_Data!$A$2:$A$11172,0))</f>
        <v>#N/A</v>
      </c>
      <c r="AD317" s="43" t="e">
        <f>INDEX(WF_Data!$C$2:$C$11172,MATCH('v3 Mitigation Alternatives'!$Q317,WF_Data!$A$2:$A$11172,0))*11.41</f>
        <v>#N/A</v>
      </c>
      <c r="AE317" s="47" t="e">
        <f t="shared" si="40"/>
        <v>#N/A</v>
      </c>
      <c r="AF317" s="48" t="e">
        <f>$AC317*Cost_Data!$C$3</f>
        <v>#N/A</v>
      </c>
      <c r="AG317" s="48" t="e">
        <f>$AC317*Cost_Data!$C$8/1000</f>
        <v>#N/A</v>
      </c>
      <c r="AH317" s="48" t="e">
        <f>$AC317*Cost_Data!$C$7/1000</f>
        <v>#N/A</v>
      </c>
      <c r="AI317" s="48" t="e">
        <f>-Study_Period*((Cost_Data!$C$7+Cost_Data!$C$8)/1000)*$AC317-$AF317*Generic_Capital_PVRR_Multiplier</f>
        <v>#N/A</v>
      </c>
      <c r="AJ317" s="48" t="e">
        <f t="shared" si="41"/>
        <v>#N/A</v>
      </c>
      <c r="AK317" s="47" t="e">
        <f t="shared" si="42"/>
        <v>#N/A</v>
      </c>
      <c r="AL317" s="48" t="e">
        <f>$AC317*U317*Cost_Data!$B$3</f>
        <v>#N/A</v>
      </c>
      <c r="AM317" s="48" t="e">
        <f>$AC317*U317*Cost_Data!$B$8/1000</f>
        <v>#N/A</v>
      </c>
      <c r="AN317" s="48" t="e">
        <f>$AC317*U317*Cost_Data!$B$7/1000</f>
        <v>#N/A</v>
      </c>
      <c r="AO317" s="48" t="e">
        <f>-Study_Period*((Cost_Data!$B$7+Cost_Data!$B$8)*U317/1000)*$AC317-$AL317*Generic_Capital_PVRR_Multiplier</f>
        <v>#N/A</v>
      </c>
      <c r="AP317" s="48" t="e">
        <f t="shared" si="43"/>
        <v>#N/A</v>
      </c>
      <c r="AQ317" t="e">
        <f t="shared" si="36"/>
        <v>#N/A</v>
      </c>
      <c r="AR317" s="43">
        <v>10</v>
      </c>
      <c r="AS317">
        <v>120</v>
      </c>
      <c r="AT317">
        <f t="shared" si="44"/>
        <v>120</v>
      </c>
      <c r="AU317">
        <v>40</v>
      </c>
      <c r="AV317" t="s">
        <v>114</v>
      </c>
      <c r="AX317" t="str">
        <f t="shared" si="37"/>
        <v>FALSE</v>
      </c>
      <c r="AY317" t="b">
        <f t="shared" si="38"/>
        <v>1</v>
      </c>
      <c r="AZ317" t="e">
        <f t="shared" si="39"/>
        <v>#N/A</v>
      </c>
    </row>
    <row r="318" spans="1:52" x14ac:dyDescent="0.25">
      <c r="A318" s="1">
        <v>35385806</v>
      </c>
      <c r="B318" s="1" t="s">
        <v>40</v>
      </c>
      <c r="C318" s="1" t="s">
        <v>41</v>
      </c>
      <c r="D318" s="1" t="s">
        <v>32</v>
      </c>
      <c r="E318" s="1" t="s">
        <v>33</v>
      </c>
      <c r="F318" s="1" t="s">
        <v>34</v>
      </c>
      <c r="G318" s="1" t="s">
        <v>74</v>
      </c>
      <c r="H318" s="1" t="s">
        <v>43</v>
      </c>
      <c r="I318" s="1" t="s">
        <v>149</v>
      </c>
      <c r="J318" s="1" t="s">
        <v>76</v>
      </c>
      <c r="K318" s="1">
        <v>38.544747384700003</v>
      </c>
      <c r="L318" s="1">
        <v>-122.4781923315</v>
      </c>
      <c r="M318" s="1" t="s">
        <v>46</v>
      </c>
      <c r="N318" s="78"/>
      <c r="O318" s="17">
        <v>1235</v>
      </c>
      <c r="P318" s="8">
        <v>4.4601198000000002E-2</v>
      </c>
      <c r="Q318" s="78"/>
      <c r="R318" s="11">
        <v>33</v>
      </c>
      <c r="S318" s="12">
        <v>2.5444680245184387E-2</v>
      </c>
      <c r="T318" s="13" t="s">
        <v>50</v>
      </c>
      <c r="U318" s="14">
        <v>1.0717099614846282</v>
      </c>
      <c r="V318" s="15">
        <v>6.6899621212121216</v>
      </c>
      <c r="W318" s="16">
        <v>0</v>
      </c>
      <c r="X318" s="16">
        <v>0</v>
      </c>
      <c r="Y318" s="16">
        <v>0</v>
      </c>
      <c r="Z318" s="16">
        <v>0</v>
      </c>
      <c r="AA318" s="16">
        <v>6.6899621212121216</v>
      </c>
      <c r="AB318" s="1"/>
      <c r="AC318" s="43" t="e">
        <f>INDEX(WF_Data!$B$2:$B$11172,MATCH('v3 Mitigation Alternatives'!$Q318,WF_Data!$A$2:$A$11172,0))</f>
        <v>#N/A</v>
      </c>
      <c r="AD318" s="43" t="e">
        <f>INDEX(WF_Data!$C$2:$C$11172,MATCH('v3 Mitigation Alternatives'!$Q318,WF_Data!$A$2:$A$11172,0))*11.41</f>
        <v>#N/A</v>
      </c>
      <c r="AE318" s="47" t="e">
        <f t="shared" si="40"/>
        <v>#N/A</v>
      </c>
      <c r="AF318" s="48" t="e">
        <f>$AC318*Cost_Data!$C$3</f>
        <v>#N/A</v>
      </c>
      <c r="AG318" s="48" t="e">
        <f>$AC318*Cost_Data!$C$8/1000</f>
        <v>#N/A</v>
      </c>
      <c r="AH318" s="48" t="e">
        <f>$AC318*Cost_Data!$C$7/1000</f>
        <v>#N/A</v>
      </c>
      <c r="AI318" s="48" t="e">
        <f>-Study_Period*((Cost_Data!$C$7+Cost_Data!$C$8)/1000)*$AC318-$AF318*Generic_Capital_PVRR_Multiplier</f>
        <v>#N/A</v>
      </c>
      <c r="AJ318" s="48" t="e">
        <f t="shared" si="41"/>
        <v>#N/A</v>
      </c>
      <c r="AK318" s="47" t="e">
        <f t="shared" si="42"/>
        <v>#N/A</v>
      </c>
      <c r="AL318" s="48" t="e">
        <f>$AC318*U318*Cost_Data!$B$3</f>
        <v>#N/A</v>
      </c>
      <c r="AM318" s="48" t="e">
        <f>$AC318*U318*Cost_Data!$B$8/1000</f>
        <v>#N/A</v>
      </c>
      <c r="AN318" s="48" t="e">
        <f>$AC318*U318*Cost_Data!$B$7/1000</f>
        <v>#N/A</v>
      </c>
      <c r="AO318" s="48" t="e">
        <f>-Study_Period*((Cost_Data!$B$7+Cost_Data!$B$8)*U318/1000)*$AC318-$AL318*Generic_Capital_PVRR_Multiplier</f>
        <v>#N/A</v>
      </c>
      <c r="AP318" s="48" t="e">
        <f t="shared" si="43"/>
        <v>#N/A</v>
      </c>
      <c r="AQ318" t="e">
        <f t="shared" si="36"/>
        <v>#N/A</v>
      </c>
      <c r="AR318" s="43">
        <v>20</v>
      </c>
      <c r="AS318">
        <v>150</v>
      </c>
      <c r="AT318">
        <f t="shared" si="44"/>
        <v>150</v>
      </c>
      <c r="AU318">
        <v>0</v>
      </c>
      <c r="AV318" t="s">
        <v>114</v>
      </c>
      <c r="AX318" t="str">
        <f t="shared" si="37"/>
        <v>FALSE</v>
      </c>
      <c r="AY318" t="b">
        <f t="shared" si="38"/>
        <v>1</v>
      </c>
      <c r="AZ318" t="e">
        <f t="shared" si="39"/>
        <v>#N/A</v>
      </c>
    </row>
    <row r="319" spans="1:52" x14ac:dyDescent="0.25">
      <c r="A319" s="1">
        <v>35385805</v>
      </c>
      <c r="B319" s="1" t="s">
        <v>40</v>
      </c>
      <c r="C319" s="1" t="s">
        <v>41</v>
      </c>
      <c r="D319" s="1" t="s">
        <v>32</v>
      </c>
      <c r="E319" s="1" t="s">
        <v>33</v>
      </c>
      <c r="F319" s="1" t="s">
        <v>34</v>
      </c>
      <c r="G319" s="1" t="s">
        <v>74</v>
      </c>
      <c r="H319" s="1" t="s">
        <v>43</v>
      </c>
      <c r="I319" s="1" t="s">
        <v>149</v>
      </c>
      <c r="J319" s="1" t="s">
        <v>76</v>
      </c>
      <c r="K319" s="1">
        <v>38.544747384700003</v>
      </c>
      <c r="L319" s="1">
        <v>-122.4781923315</v>
      </c>
      <c r="M319" s="1" t="s">
        <v>46</v>
      </c>
      <c r="N319" s="78"/>
      <c r="O319" s="17">
        <v>1235</v>
      </c>
      <c r="P319" s="8">
        <v>4.4601198000000002E-2</v>
      </c>
      <c r="Q319" s="78"/>
      <c r="R319" s="11">
        <v>33</v>
      </c>
      <c r="S319" s="12">
        <v>2.5444680245184387E-2</v>
      </c>
      <c r="T319" s="13" t="s">
        <v>50</v>
      </c>
      <c r="U319" s="14">
        <v>1.0717099614846282</v>
      </c>
      <c r="V319" s="15">
        <v>10.739962121212121</v>
      </c>
      <c r="W319" s="16">
        <v>0</v>
      </c>
      <c r="X319" s="16">
        <v>0</v>
      </c>
      <c r="Y319" s="16">
        <v>0</v>
      </c>
      <c r="Z319" s="16">
        <v>0</v>
      </c>
      <c r="AA319" s="16">
        <v>10.739962121212121</v>
      </c>
      <c r="AB319" s="1"/>
      <c r="AC319" s="43" t="e">
        <f>INDEX(WF_Data!$B$2:$B$11172,MATCH('v3 Mitigation Alternatives'!$Q319,WF_Data!$A$2:$A$11172,0))</f>
        <v>#N/A</v>
      </c>
      <c r="AD319" s="43" t="e">
        <f>INDEX(WF_Data!$C$2:$C$11172,MATCH('v3 Mitigation Alternatives'!$Q319,WF_Data!$A$2:$A$11172,0))*11.41</f>
        <v>#N/A</v>
      </c>
      <c r="AE319" s="47" t="e">
        <f t="shared" si="40"/>
        <v>#N/A</v>
      </c>
      <c r="AF319" s="48" t="e">
        <f>$AC319*Cost_Data!$C$3</f>
        <v>#N/A</v>
      </c>
      <c r="AG319" s="48" t="e">
        <f>$AC319*Cost_Data!$C$8/1000</f>
        <v>#N/A</v>
      </c>
      <c r="AH319" s="48" t="e">
        <f>$AC319*Cost_Data!$C$7/1000</f>
        <v>#N/A</v>
      </c>
      <c r="AI319" s="48" t="e">
        <f>-Study_Period*((Cost_Data!$C$7+Cost_Data!$C$8)/1000)*$AC319-$AF319*Generic_Capital_PVRR_Multiplier</f>
        <v>#N/A</v>
      </c>
      <c r="AJ319" s="48" t="e">
        <f t="shared" si="41"/>
        <v>#N/A</v>
      </c>
      <c r="AK319" s="47" t="e">
        <f t="shared" si="42"/>
        <v>#N/A</v>
      </c>
      <c r="AL319" s="48" t="e">
        <f>$AC319*U319*Cost_Data!$B$3</f>
        <v>#N/A</v>
      </c>
      <c r="AM319" s="48" t="e">
        <f>$AC319*U319*Cost_Data!$B$8/1000</f>
        <v>#N/A</v>
      </c>
      <c r="AN319" s="48" t="e">
        <f>$AC319*U319*Cost_Data!$B$7/1000</f>
        <v>#N/A</v>
      </c>
      <c r="AO319" s="48" t="e">
        <f>-Study_Period*((Cost_Data!$B$7+Cost_Data!$B$8)*U319/1000)*$AC319-$AL319*Generic_Capital_PVRR_Multiplier</f>
        <v>#N/A</v>
      </c>
      <c r="AP319" s="48" t="e">
        <f t="shared" si="43"/>
        <v>#N/A</v>
      </c>
      <c r="AQ319" t="e">
        <f t="shared" si="36"/>
        <v>#N/A</v>
      </c>
      <c r="AR319" s="43">
        <v>20</v>
      </c>
      <c r="AS319">
        <v>150</v>
      </c>
      <c r="AT319">
        <f t="shared" si="44"/>
        <v>150</v>
      </c>
      <c r="AU319">
        <v>0</v>
      </c>
      <c r="AV319" t="s">
        <v>114</v>
      </c>
      <c r="AX319" t="str">
        <f t="shared" si="37"/>
        <v>FALSE</v>
      </c>
      <c r="AY319" t="b">
        <f t="shared" si="38"/>
        <v>1</v>
      </c>
      <c r="AZ319" t="e">
        <f t="shared" si="39"/>
        <v>#N/A</v>
      </c>
    </row>
    <row r="320" spans="1:52" x14ac:dyDescent="0.25">
      <c r="A320" s="1" t="s">
        <v>133</v>
      </c>
      <c r="B320" s="1" t="s">
        <v>40</v>
      </c>
      <c r="C320" s="1" t="s">
        <v>41</v>
      </c>
      <c r="D320" s="1" t="s">
        <v>32</v>
      </c>
      <c r="E320" s="1" t="s">
        <v>134</v>
      </c>
      <c r="F320" s="1" t="s">
        <v>34</v>
      </c>
      <c r="G320" s="1" t="s">
        <v>47</v>
      </c>
      <c r="H320" s="1" t="s">
        <v>36</v>
      </c>
      <c r="I320" s="1" t="s">
        <v>150</v>
      </c>
      <c r="J320" s="1" t="s">
        <v>49</v>
      </c>
      <c r="K320" s="1">
        <v>38.681709220000002</v>
      </c>
      <c r="L320" s="1">
        <v>-120.66318545</v>
      </c>
      <c r="M320" s="1" t="s">
        <v>46</v>
      </c>
      <c r="N320" s="78"/>
      <c r="O320" s="8">
        <v>178</v>
      </c>
      <c r="P320" s="8">
        <v>0.27119679000000002</v>
      </c>
      <c r="Q320" s="78"/>
      <c r="R320" s="11">
        <v>32</v>
      </c>
      <c r="S320" s="12">
        <v>2.5831344192608543E-2</v>
      </c>
      <c r="T320" s="13" t="s">
        <v>50</v>
      </c>
      <c r="U320" s="14">
        <v>1.5505752420872743</v>
      </c>
      <c r="V320" s="16">
        <v>15.137499999999999</v>
      </c>
      <c r="W320" s="16">
        <v>0</v>
      </c>
      <c r="X320" s="16">
        <v>0</v>
      </c>
      <c r="Y320" s="16">
        <v>15.137499999999999</v>
      </c>
      <c r="Z320" s="16">
        <v>0</v>
      </c>
      <c r="AA320" s="16">
        <v>0</v>
      </c>
      <c r="AB320" s="1"/>
      <c r="AC320" s="43" t="e">
        <f>INDEX(WF_Data!$B$2:$B$11172,MATCH('v3 Mitigation Alternatives'!$Q320,WF_Data!$A$2:$A$11172,0))</f>
        <v>#N/A</v>
      </c>
      <c r="AD320" s="43" t="e">
        <f>INDEX(WF_Data!$C$2:$C$11172,MATCH('v3 Mitigation Alternatives'!$Q320,WF_Data!$A$2:$A$11172,0))*11.41</f>
        <v>#N/A</v>
      </c>
      <c r="AE320" s="47" t="e">
        <f t="shared" si="40"/>
        <v>#N/A</v>
      </c>
      <c r="AF320" s="48" t="e">
        <f>$AC320*Cost_Data!$C$3</f>
        <v>#N/A</v>
      </c>
      <c r="AG320" s="48" t="e">
        <f>$AC320*Cost_Data!$C$8/1000</f>
        <v>#N/A</v>
      </c>
      <c r="AH320" s="48" t="e">
        <f>$AC320*Cost_Data!$C$7/1000</f>
        <v>#N/A</v>
      </c>
      <c r="AI320" s="48" t="e">
        <f>-Study_Period*((Cost_Data!$C$7+Cost_Data!$C$8)/1000)*$AC320-$AF320*Generic_Capital_PVRR_Multiplier</f>
        <v>#N/A</v>
      </c>
      <c r="AJ320" s="48" t="e">
        <f t="shared" si="41"/>
        <v>#N/A</v>
      </c>
      <c r="AK320" s="47" t="e">
        <f t="shared" si="42"/>
        <v>#N/A</v>
      </c>
      <c r="AL320" s="48" t="e">
        <f>$AC320*U320*Cost_Data!$B$3</f>
        <v>#N/A</v>
      </c>
      <c r="AM320" s="48" t="e">
        <f>$AC320*U320*Cost_Data!$B$8/1000</f>
        <v>#N/A</v>
      </c>
      <c r="AN320" s="48" t="e">
        <f>$AC320*U320*Cost_Data!$B$7/1000</f>
        <v>#N/A</v>
      </c>
      <c r="AO320" s="48" t="e">
        <f>-Study_Period*((Cost_Data!$B$7+Cost_Data!$B$8)*U320/1000)*$AC320-$AL320*Generic_Capital_PVRR_Multiplier</f>
        <v>#N/A</v>
      </c>
      <c r="AP320" s="48" t="e">
        <f t="shared" si="43"/>
        <v>#N/A</v>
      </c>
      <c r="AQ320" t="e">
        <f t="shared" si="36"/>
        <v>#N/A</v>
      </c>
      <c r="AR320" s="43">
        <v>10</v>
      </c>
      <c r="AS320">
        <v>150</v>
      </c>
      <c r="AT320">
        <f t="shared" si="44"/>
        <v>150</v>
      </c>
      <c r="AU320">
        <v>0</v>
      </c>
      <c r="AV320" t="b">
        <v>0</v>
      </c>
      <c r="AX320" t="str">
        <f t="shared" si="37"/>
        <v>FALSE</v>
      </c>
      <c r="AY320" t="b">
        <f t="shared" si="38"/>
        <v>1</v>
      </c>
      <c r="AZ320" t="e">
        <f t="shared" si="39"/>
        <v>#N/A</v>
      </c>
    </row>
    <row r="321" spans="1:52" x14ac:dyDescent="0.25">
      <c r="A321" s="1">
        <v>35409213</v>
      </c>
      <c r="B321" s="1" t="s">
        <v>40</v>
      </c>
      <c r="C321" s="1" t="s">
        <v>41</v>
      </c>
      <c r="D321" s="1" t="s">
        <v>32</v>
      </c>
      <c r="E321" s="1" t="s">
        <v>33</v>
      </c>
      <c r="F321" s="1" t="s">
        <v>34</v>
      </c>
      <c r="G321" s="1" t="s">
        <v>47</v>
      </c>
      <c r="H321" s="1" t="s">
        <v>36</v>
      </c>
      <c r="I321" s="1" t="s">
        <v>126</v>
      </c>
      <c r="J321" s="1" t="s">
        <v>49</v>
      </c>
      <c r="K321" s="1">
        <v>38.739463806152344</v>
      </c>
      <c r="L321" s="1">
        <v>-120.67658233642578</v>
      </c>
      <c r="M321" s="1" t="s">
        <v>46</v>
      </c>
      <c r="N321" s="78"/>
      <c r="O321" s="10">
        <v>1422</v>
      </c>
      <c r="P321" s="8">
        <v>3.2288812E-2</v>
      </c>
      <c r="Q321" s="78"/>
      <c r="R321" s="11">
        <v>30</v>
      </c>
      <c r="S321" s="12">
        <v>2.5967484862897568E-2</v>
      </c>
      <c r="T321" s="13" t="s">
        <v>39</v>
      </c>
      <c r="U321" s="14">
        <v>1.0982256559047658</v>
      </c>
      <c r="V321" s="15">
        <v>4.729924242424242</v>
      </c>
      <c r="W321" s="16">
        <v>0</v>
      </c>
      <c r="X321" s="16">
        <v>0</v>
      </c>
      <c r="Y321" s="16">
        <v>4.729924242424242</v>
      </c>
      <c r="Z321" s="16">
        <v>0</v>
      </c>
      <c r="AA321" s="16">
        <v>0</v>
      </c>
      <c r="AB321" s="1"/>
      <c r="AC321" s="43" t="e">
        <f>INDEX(WF_Data!$B$2:$B$11172,MATCH('v3 Mitigation Alternatives'!$Q321,WF_Data!$A$2:$A$11172,0))</f>
        <v>#N/A</v>
      </c>
      <c r="AD321" s="43" t="e">
        <f>INDEX(WF_Data!$C$2:$C$11172,MATCH('v3 Mitigation Alternatives'!$Q321,WF_Data!$A$2:$A$11172,0))*11.41</f>
        <v>#N/A</v>
      </c>
      <c r="AE321" s="47" t="e">
        <f t="shared" si="40"/>
        <v>#N/A</v>
      </c>
      <c r="AF321" s="48" t="e">
        <f>$AC321*Cost_Data!$C$3</f>
        <v>#N/A</v>
      </c>
      <c r="AG321" s="48" t="e">
        <f>$AC321*Cost_Data!$C$8/1000</f>
        <v>#N/A</v>
      </c>
      <c r="AH321" s="48" t="e">
        <f>$AC321*Cost_Data!$C$7/1000</f>
        <v>#N/A</v>
      </c>
      <c r="AI321" s="48" t="e">
        <f>-Study_Period*((Cost_Data!$C$7+Cost_Data!$C$8)/1000)*$AC321-$AF321*Generic_Capital_PVRR_Multiplier</f>
        <v>#N/A</v>
      </c>
      <c r="AJ321" s="48" t="e">
        <f t="shared" si="41"/>
        <v>#N/A</v>
      </c>
      <c r="AK321" s="47" t="e">
        <f t="shared" si="42"/>
        <v>#N/A</v>
      </c>
      <c r="AL321" s="48" t="e">
        <f>$AC321*U321*Cost_Data!$B$3</f>
        <v>#N/A</v>
      </c>
      <c r="AM321" s="48" t="e">
        <f>$AC321*U321*Cost_Data!$B$8/1000</f>
        <v>#N/A</v>
      </c>
      <c r="AN321" s="48" t="e">
        <f>$AC321*U321*Cost_Data!$B$7/1000</f>
        <v>#N/A</v>
      </c>
      <c r="AO321" s="48" t="e">
        <f>-Study_Period*((Cost_Data!$B$7+Cost_Data!$B$8)*U321/1000)*$AC321-$AL321*Generic_Capital_PVRR_Multiplier</f>
        <v>#N/A</v>
      </c>
      <c r="AP321" s="48" t="e">
        <f t="shared" si="43"/>
        <v>#N/A</v>
      </c>
      <c r="AQ321" t="e">
        <f t="shared" si="36"/>
        <v>#N/A</v>
      </c>
      <c r="AR321" s="43">
        <v>8.3333333333333304</v>
      </c>
      <c r="AS321">
        <v>150</v>
      </c>
      <c r="AT321">
        <f t="shared" si="44"/>
        <v>150</v>
      </c>
      <c r="AU321">
        <v>90</v>
      </c>
      <c r="AV321" t="b">
        <v>1</v>
      </c>
      <c r="AX321" t="str">
        <f t="shared" si="37"/>
        <v>TRUE</v>
      </c>
      <c r="AY321" t="b">
        <f t="shared" si="38"/>
        <v>1</v>
      </c>
      <c r="AZ321" t="e">
        <f t="shared" si="39"/>
        <v>#N/A</v>
      </c>
    </row>
    <row r="322" spans="1:52" x14ac:dyDescent="0.25">
      <c r="A322" s="1">
        <v>35367335</v>
      </c>
      <c r="B322" s="1" t="s">
        <v>40</v>
      </c>
      <c r="C322" s="1" t="s">
        <v>41</v>
      </c>
      <c r="D322" s="1" t="s">
        <v>32</v>
      </c>
      <c r="E322" s="1" t="s">
        <v>33</v>
      </c>
      <c r="F322" s="1" t="s">
        <v>34</v>
      </c>
      <c r="G322" s="1" t="s">
        <v>47</v>
      </c>
      <c r="H322" s="1" t="s">
        <v>36</v>
      </c>
      <c r="I322" s="1" t="s">
        <v>121</v>
      </c>
      <c r="J322" s="1" t="s">
        <v>84</v>
      </c>
      <c r="K322" s="1">
        <v>39.214768055999997</v>
      </c>
      <c r="L322" s="1">
        <v>-120.8090835852</v>
      </c>
      <c r="M322" s="1" t="s">
        <v>46</v>
      </c>
      <c r="N322" s="78"/>
      <c r="O322" s="10">
        <v>1526</v>
      </c>
      <c r="P322" s="8">
        <v>2.6396248000000001E-2</v>
      </c>
      <c r="Q322" s="78"/>
      <c r="R322" s="11">
        <v>20</v>
      </c>
      <c r="S322" s="12">
        <v>2.9490402647725025E-2</v>
      </c>
      <c r="T322" s="13" t="s">
        <v>50</v>
      </c>
      <c r="U322" s="14">
        <v>1.8120587470724672</v>
      </c>
      <c r="V322" s="15">
        <v>9.7200757575757581</v>
      </c>
      <c r="W322" s="16">
        <v>0</v>
      </c>
      <c r="X322" s="16">
        <v>0</v>
      </c>
      <c r="Y322" s="16">
        <v>0</v>
      </c>
      <c r="Z322" s="16">
        <v>9.7200757575757581</v>
      </c>
      <c r="AA322" s="16">
        <v>0</v>
      </c>
      <c r="AB322" s="1"/>
      <c r="AC322" s="43" t="e">
        <f>INDEX(WF_Data!$B$2:$B$11172,MATCH('v3 Mitigation Alternatives'!$Q322,WF_Data!$A$2:$A$11172,0))</f>
        <v>#N/A</v>
      </c>
      <c r="AD322" s="43" t="e">
        <f>INDEX(WF_Data!$C$2:$C$11172,MATCH('v3 Mitigation Alternatives'!$Q322,WF_Data!$A$2:$A$11172,0))*11.41</f>
        <v>#N/A</v>
      </c>
      <c r="AE322" s="47" t="e">
        <f t="shared" si="40"/>
        <v>#N/A</v>
      </c>
      <c r="AF322" s="48" t="e">
        <f>$AC322*Cost_Data!$C$3</f>
        <v>#N/A</v>
      </c>
      <c r="AG322" s="48" t="e">
        <f>$AC322*Cost_Data!$C$8/1000</f>
        <v>#N/A</v>
      </c>
      <c r="AH322" s="48" t="e">
        <f>$AC322*Cost_Data!$C$7/1000</f>
        <v>#N/A</v>
      </c>
      <c r="AI322" s="48" t="e">
        <f>-Study_Period*((Cost_Data!$C$7+Cost_Data!$C$8)/1000)*$AC322-$AF322*Generic_Capital_PVRR_Multiplier</f>
        <v>#N/A</v>
      </c>
      <c r="AJ322" s="48" t="e">
        <f t="shared" si="41"/>
        <v>#N/A</v>
      </c>
      <c r="AK322" s="47" t="e">
        <f t="shared" si="42"/>
        <v>#N/A</v>
      </c>
      <c r="AL322" s="48" t="e">
        <f>$AC322*U322*Cost_Data!$B$3</f>
        <v>#N/A</v>
      </c>
      <c r="AM322" s="48" t="e">
        <f>$AC322*U322*Cost_Data!$B$8/1000</f>
        <v>#N/A</v>
      </c>
      <c r="AN322" s="48" t="e">
        <f>$AC322*U322*Cost_Data!$B$7/1000</f>
        <v>#N/A</v>
      </c>
      <c r="AO322" s="48" t="e">
        <f>-Study_Period*((Cost_Data!$B$7+Cost_Data!$B$8)*U322/1000)*$AC322-$AL322*Generic_Capital_PVRR_Multiplier</f>
        <v>#N/A</v>
      </c>
      <c r="AP322" s="48" t="e">
        <f t="shared" si="43"/>
        <v>#N/A</v>
      </c>
      <c r="AQ322" t="e">
        <f t="shared" si="36"/>
        <v>#N/A</v>
      </c>
      <c r="AR322" s="43">
        <v>16.6666666666666</v>
      </c>
      <c r="AS322">
        <v>120</v>
      </c>
      <c r="AT322">
        <f t="shared" si="44"/>
        <v>120</v>
      </c>
      <c r="AU322">
        <v>148</v>
      </c>
      <c r="AV322" t="s">
        <v>114</v>
      </c>
      <c r="AX322" t="str">
        <f t="shared" si="37"/>
        <v>FALSE</v>
      </c>
      <c r="AY322" t="b">
        <f t="shared" si="38"/>
        <v>1</v>
      </c>
      <c r="AZ322" t="e">
        <f t="shared" si="39"/>
        <v>#N/A</v>
      </c>
    </row>
    <row r="323" spans="1:52" x14ac:dyDescent="0.25">
      <c r="A323" s="1">
        <v>35365064</v>
      </c>
      <c r="B323" s="1" t="s">
        <v>40</v>
      </c>
      <c r="C323" s="1" t="s">
        <v>41</v>
      </c>
      <c r="D323" s="1" t="s">
        <v>32</v>
      </c>
      <c r="E323" s="1" t="s">
        <v>33</v>
      </c>
      <c r="F323" s="1" t="s">
        <v>34</v>
      </c>
      <c r="G323" s="1" t="s">
        <v>47</v>
      </c>
      <c r="H323" s="1" t="s">
        <v>36</v>
      </c>
      <c r="I323" s="1" t="s">
        <v>116</v>
      </c>
      <c r="J323" s="1" t="s">
        <v>84</v>
      </c>
      <c r="K323" s="1">
        <v>39.201952865099997</v>
      </c>
      <c r="L323" s="1">
        <v>-120.8363650841</v>
      </c>
      <c r="M323" s="1" t="s">
        <v>46</v>
      </c>
      <c r="N323" s="78"/>
      <c r="O323" s="10">
        <v>1526</v>
      </c>
      <c r="P323" s="8">
        <v>2.6396248000000001E-2</v>
      </c>
      <c r="Q323" s="78"/>
      <c r="R323" s="11">
        <v>20</v>
      </c>
      <c r="S323" s="12">
        <v>2.9490402647725025E-2</v>
      </c>
      <c r="T323" s="13" t="s">
        <v>50</v>
      </c>
      <c r="U323" s="14">
        <v>1.8120587470724672</v>
      </c>
      <c r="V323" s="15">
        <v>10.339962121212121</v>
      </c>
      <c r="W323" s="16">
        <v>0</v>
      </c>
      <c r="X323" s="16">
        <v>0</v>
      </c>
      <c r="Y323" s="16">
        <v>0</v>
      </c>
      <c r="Z323" s="16">
        <v>0</v>
      </c>
      <c r="AA323" s="16">
        <v>10.339962121212121</v>
      </c>
      <c r="AB323" s="1"/>
      <c r="AC323" s="43" t="e">
        <f>INDEX(WF_Data!$B$2:$B$11172,MATCH('v3 Mitigation Alternatives'!$Q323,WF_Data!$A$2:$A$11172,0))</f>
        <v>#N/A</v>
      </c>
      <c r="AD323" s="43" t="e">
        <f>INDEX(WF_Data!$C$2:$C$11172,MATCH('v3 Mitigation Alternatives'!$Q323,WF_Data!$A$2:$A$11172,0))*11.41</f>
        <v>#N/A</v>
      </c>
      <c r="AE323" s="47" t="e">
        <f t="shared" si="40"/>
        <v>#N/A</v>
      </c>
      <c r="AF323" s="48" t="e">
        <f>$AC323*Cost_Data!$C$3</f>
        <v>#N/A</v>
      </c>
      <c r="AG323" s="48" t="e">
        <f>$AC323*Cost_Data!$C$8/1000</f>
        <v>#N/A</v>
      </c>
      <c r="AH323" s="48" t="e">
        <f>$AC323*Cost_Data!$C$7/1000</f>
        <v>#N/A</v>
      </c>
      <c r="AI323" s="48" t="e">
        <f>-Study_Period*((Cost_Data!$C$7+Cost_Data!$C$8)/1000)*$AC323-$AF323*Generic_Capital_PVRR_Multiplier</f>
        <v>#N/A</v>
      </c>
      <c r="AJ323" s="48" t="e">
        <f t="shared" si="41"/>
        <v>#N/A</v>
      </c>
      <c r="AK323" s="47" t="e">
        <f t="shared" si="42"/>
        <v>#N/A</v>
      </c>
      <c r="AL323" s="48" t="e">
        <f>$AC323*U323*Cost_Data!$B$3</f>
        <v>#N/A</v>
      </c>
      <c r="AM323" s="48" t="e">
        <f>$AC323*U323*Cost_Data!$B$8/1000</f>
        <v>#N/A</v>
      </c>
      <c r="AN323" s="48" t="e">
        <f>$AC323*U323*Cost_Data!$B$7/1000</f>
        <v>#N/A</v>
      </c>
      <c r="AO323" s="48" t="e">
        <f>-Study_Period*((Cost_Data!$B$7+Cost_Data!$B$8)*U323/1000)*$AC323-$AL323*Generic_Capital_PVRR_Multiplier</f>
        <v>#N/A</v>
      </c>
      <c r="AP323" s="48" t="e">
        <f t="shared" si="43"/>
        <v>#N/A</v>
      </c>
      <c r="AQ323" t="e">
        <f t="shared" si="36"/>
        <v>#N/A</v>
      </c>
      <c r="AR323" s="43">
        <v>16.6666666666666</v>
      </c>
      <c r="AS323">
        <v>120</v>
      </c>
      <c r="AT323">
        <f t="shared" si="44"/>
        <v>120</v>
      </c>
      <c r="AU323">
        <v>148</v>
      </c>
      <c r="AV323" t="s">
        <v>114</v>
      </c>
      <c r="AX323" t="str">
        <f t="shared" si="37"/>
        <v>FALSE</v>
      </c>
      <c r="AY323" t="b">
        <f t="shared" si="38"/>
        <v>1</v>
      </c>
      <c r="AZ323" t="e">
        <f t="shared" si="39"/>
        <v>#N/A</v>
      </c>
    </row>
    <row r="324" spans="1:52" x14ac:dyDescent="0.25">
      <c r="A324" s="1">
        <v>35373634</v>
      </c>
      <c r="B324" s="1" t="s">
        <v>40</v>
      </c>
      <c r="C324" s="1" t="s">
        <v>41</v>
      </c>
      <c r="D324" s="1" t="s">
        <v>32</v>
      </c>
      <c r="E324" s="1" t="s">
        <v>33</v>
      </c>
      <c r="F324" s="1" t="s">
        <v>34</v>
      </c>
      <c r="G324" s="1" t="s">
        <v>35</v>
      </c>
      <c r="H324" s="1" t="s">
        <v>36</v>
      </c>
      <c r="I324" s="1" t="s">
        <v>51</v>
      </c>
      <c r="J324" s="1" t="s">
        <v>52</v>
      </c>
      <c r="K324" s="1">
        <v>39.856867024400003</v>
      </c>
      <c r="L324" s="1">
        <v>-121.6134285376</v>
      </c>
      <c r="M324" s="1" t="s">
        <v>46</v>
      </c>
      <c r="N324" s="78"/>
      <c r="O324" s="17">
        <v>2451</v>
      </c>
      <c r="P324" s="8">
        <v>2.1921699999999998E-3</v>
      </c>
      <c r="Q324" s="78"/>
      <c r="R324" s="11">
        <v>17</v>
      </c>
      <c r="S324" s="12">
        <v>3.1701995754131983E-2</v>
      </c>
      <c r="T324" s="13" t="s">
        <v>50</v>
      </c>
      <c r="U324" s="14">
        <v>1.0224009612734943</v>
      </c>
      <c r="V324" s="15">
        <v>4.4299242424242422</v>
      </c>
      <c r="W324" s="16">
        <v>0</v>
      </c>
      <c r="X324" s="16">
        <v>0</v>
      </c>
      <c r="Y324" s="16">
        <v>0</v>
      </c>
      <c r="Z324" s="16">
        <v>0</v>
      </c>
      <c r="AA324" s="16">
        <v>4.4299242424242422</v>
      </c>
      <c r="AB324" s="1"/>
      <c r="AC324" s="43" t="e">
        <f>INDEX(WF_Data!$B$2:$B$11172,MATCH('v3 Mitigation Alternatives'!$Q324,WF_Data!$A$2:$A$11172,0))</f>
        <v>#N/A</v>
      </c>
      <c r="AD324" s="43" t="e">
        <f>INDEX(WF_Data!$C$2:$C$11172,MATCH('v3 Mitigation Alternatives'!$Q324,WF_Data!$A$2:$A$11172,0))*11.41</f>
        <v>#N/A</v>
      </c>
      <c r="AE324" s="47" t="e">
        <f t="shared" si="40"/>
        <v>#N/A</v>
      </c>
      <c r="AF324" s="48" t="e">
        <f>$AC324*Cost_Data!$C$3</f>
        <v>#N/A</v>
      </c>
      <c r="AG324" s="48" t="e">
        <f>$AC324*Cost_Data!$C$8/1000</f>
        <v>#N/A</v>
      </c>
      <c r="AH324" s="48" t="e">
        <f>$AC324*Cost_Data!$C$7/1000</f>
        <v>#N/A</v>
      </c>
      <c r="AI324" s="48" t="e">
        <f>-Study_Period*((Cost_Data!$C$7+Cost_Data!$C$8)/1000)*$AC324-$AF324*Generic_Capital_PVRR_Multiplier</f>
        <v>#N/A</v>
      </c>
      <c r="AJ324" s="48" t="e">
        <f t="shared" si="41"/>
        <v>#N/A</v>
      </c>
      <c r="AK324" s="47" t="e">
        <f t="shared" si="42"/>
        <v>#N/A</v>
      </c>
      <c r="AL324" s="48" t="e">
        <f>$AC324*U324*Cost_Data!$B$3</f>
        <v>#N/A</v>
      </c>
      <c r="AM324" s="48" t="e">
        <f>$AC324*U324*Cost_Data!$B$8/1000</f>
        <v>#N/A</v>
      </c>
      <c r="AN324" s="48" t="e">
        <f>$AC324*U324*Cost_Data!$B$7/1000</f>
        <v>#N/A</v>
      </c>
      <c r="AO324" s="48" t="e">
        <f>-Study_Period*((Cost_Data!$B$7+Cost_Data!$B$8)*U324/1000)*$AC324-$AL324*Generic_Capital_PVRR_Multiplier</f>
        <v>#N/A</v>
      </c>
      <c r="AP324" s="48" t="e">
        <f t="shared" si="43"/>
        <v>#N/A</v>
      </c>
      <c r="AQ324" t="e">
        <f t="shared" si="36"/>
        <v>#N/A</v>
      </c>
      <c r="AR324" s="43">
        <v>13.3333333333333</v>
      </c>
      <c r="AS324">
        <v>150</v>
      </c>
      <c r="AT324">
        <f t="shared" si="44"/>
        <v>150</v>
      </c>
      <c r="AU324">
        <v>0</v>
      </c>
      <c r="AV324" t="s">
        <v>114</v>
      </c>
      <c r="AX324" t="str">
        <f t="shared" si="37"/>
        <v>FALSE</v>
      </c>
      <c r="AY324" t="b">
        <f t="shared" si="38"/>
        <v>1</v>
      </c>
      <c r="AZ324" t="e">
        <f t="shared" si="39"/>
        <v>#N/A</v>
      </c>
    </row>
    <row r="325" spans="1:52" x14ac:dyDescent="0.25">
      <c r="A325" s="1">
        <v>35373632</v>
      </c>
      <c r="B325" s="1" t="s">
        <v>40</v>
      </c>
      <c r="C325" s="1" t="s">
        <v>41</v>
      </c>
      <c r="D325" s="1" t="s">
        <v>32</v>
      </c>
      <c r="E325" s="1" t="s">
        <v>33</v>
      </c>
      <c r="F325" s="1" t="s">
        <v>34</v>
      </c>
      <c r="G325" s="1" t="s">
        <v>35</v>
      </c>
      <c r="H325" s="1" t="s">
        <v>36</v>
      </c>
      <c r="I325" s="1" t="s">
        <v>51</v>
      </c>
      <c r="J325" s="1" t="s">
        <v>52</v>
      </c>
      <c r="K325" s="1">
        <v>39.857591619899999</v>
      </c>
      <c r="L325" s="1">
        <v>-121.6133304308</v>
      </c>
      <c r="M325" s="1" t="s">
        <v>46</v>
      </c>
      <c r="N325" s="78"/>
      <c r="O325" s="17">
        <v>2451</v>
      </c>
      <c r="P325" s="8">
        <v>2.1921699999999998E-3</v>
      </c>
      <c r="Q325" s="78"/>
      <c r="R325" s="11">
        <v>17</v>
      </c>
      <c r="S325" s="12">
        <v>3.1701995754131983E-2</v>
      </c>
      <c r="T325" s="13" t="s">
        <v>50</v>
      </c>
      <c r="U325" s="14">
        <v>1.0224009612734943</v>
      </c>
      <c r="V325" s="15">
        <v>10.229924242424243</v>
      </c>
      <c r="W325" s="16">
        <v>0</v>
      </c>
      <c r="X325" s="16">
        <v>0</v>
      </c>
      <c r="Y325" s="16">
        <v>0</v>
      </c>
      <c r="Z325" s="16">
        <v>0</v>
      </c>
      <c r="AA325" s="16">
        <v>10.229924242424243</v>
      </c>
      <c r="AB325" s="1"/>
      <c r="AC325" s="43" t="e">
        <f>INDEX(WF_Data!$B$2:$B$11172,MATCH('v3 Mitigation Alternatives'!$Q325,WF_Data!$A$2:$A$11172,0))</f>
        <v>#N/A</v>
      </c>
      <c r="AD325" s="43" t="e">
        <f>INDEX(WF_Data!$C$2:$C$11172,MATCH('v3 Mitigation Alternatives'!$Q325,WF_Data!$A$2:$A$11172,0))*11.41</f>
        <v>#N/A</v>
      </c>
      <c r="AE325" s="47" t="e">
        <f t="shared" si="40"/>
        <v>#N/A</v>
      </c>
      <c r="AF325" s="48" t="e">
        <f>$AC325*Cost_Data!$C$3</f>
        <v>#N/A</v>
      </c>
      <c r="AG325" s="48" t="e">
        <f>$AC325*Cost_Data!$C$8/1000</f>
        <v>#N/A</v>
      </c>
      <c r="AH325" s="48" t="e">
        <f>$AC325*Cost_Data!$C$7/1000</f>
        <v>#N/A</v>
      </c>
      <c r="AI325" s="48" t="e">
        <f>-Study_Period*((Cost_Data!$C$7+Cost_Data!$C$8)/1000)*$AC325-$AF325*Generic_Capital_PVRR_Multiplier</f>
        <v>#N/A</v>
      </c>
      <c r="AJ325" s="48" t="e">
        <f t="shared" si="41"/>
        <v>#N/A</v>
      </c>
      <c r="AK325" s="47" t="e">
        <f t="shared" si="42"/>
        <v>#N/A</v>
      </c>
      <c r="AL325" s="48" t="e">
        <f>$AC325*U325*Cost_Data!$B$3</f>
        <v>#N/A</v>
      </c>
      <c r="AM325" s="48" t="e">
        <f>$AC325*U325*Cost_Data!$B$8/1000</f>
        <v>#N/A</v>
      </c>
      <c r="AN325" s="48" t="e">
        <f>$AC325*U325*Cost_Data!$B$7/1000</f>
        <v>#N/A</v>
      </c>
      <c r="AO325" s="48" t="e">
        <f>-Study_Period*((Cost_Data!$B$7+Cost_Data!$B$8)*U325/1000)*$AC325-$AL325*Generic_Capital_PVRR_Multiplier</f>
        <v>#N/A</v>
      </c>
      <c r="AP325" s="48" t="e">
        <f t="shared" si="43"/>
        <v>#N/A</v>
      </c>
      <c r="AQ325" t="e">
        <f t="shared" si="36"/>
        <v>#N/A</v>
      </c>
      <c r="AR325" s="43">
        <v>13.3333333333333</v>
      </c>
      <c r="AS325">
        <v>150</v>
      </c>
      <c r="AT325">
        <f t="shared" si="44"/>
        <v>150</v>
      </c>
      <c r="AU325">
        <v>0</v>
      </c>
      <c r="AV325" t="s">
        <v>114</v>
      </c>
      <c r="AX325" t="str">
        <f t="shared" si="37"/>
        <v>FALSE</v>
      </c>
      <c r="AY325" t="b">
        <f t="shared" si="38"/>
        <v>1</v>
      </c>
      <c r="AZ325" t="e">
        <f t="shared" si="39"/>
        <v>#N/A</v>
      </c>
    </row>
    <row r="326" spans="1:52" x14ac:dyDescent="0.25">
      <c r="A326" s="1">
        <v>35367508</v>
      </c>
      <c r="B326" s="1" t="s">
        <v>40</v>
      </c>
      <c r="C326" s="1" t="s">
        <v>41</v>
      </c>
      <c r="D326" s="1" t="s">
        <v>32</v>
      </c>
      <c r="E326" s="1" t="s">
        <v>33</v>
      </c>
      <c r="F326" s="1" t="s">
        <v>34</v>
      </c>
      <c r="G326" s="1" t="s">
        <v>35</v>
      </c>
      <c r="H326" s="1" t="s">
        <v>36</v>
      </c>
      <c r="I326" s="1" t="s">
        <v>51</v>
      </c>
      <c r="J326" s="1" t="s">
        <v>52</v>
      </c>
      <c r="K326" s="1">
        <v>39.858280181884766</v>
      </c>
      <c r="L326" s="1">
        <v>-121.61334991455078</v>
      </c>
      <c r="M326" s="1" t="s">
        <v>46</v>
      </c>
      <c r="N326" s="78"/>
      <c r="O326" s="17">
        <v>2451</v>
      </c>
      <c r="P326" s="8">
        <v>2.1921699999999998E-3</v>
      </c>
      <c r="Q326" s="78"/>
      <c r="R326" s="11">
        <v>17</v>
      </c>
      <c r="S326" s="12">
        <v>3.1701995754131983E-2</v>
      </c>
      <c r="T326" s="13" t="s">
        <v>50</v>
      </c>
      <c r="U326" s="14">
        <v>1.0224009612734943</v>
      </c>
      <c r="V326" s="15">
        <v>5.9399621212121216</v>
      </c>
      <c r="W326" s="16">
        <v>0</v>
      </c>
      <c r="X326" s="16">
        <v>0</v>
      </c>
      <c r="Y326" s="16">
        <v>0</v>
      </c>
      <c r="Z326" s="16">
        <v>0</v>
      </c>
      <c r="AA326" s="16">
        <v>5.9399621212121216</v>
      </c>
      <c r="AB326" s="1"/>
      <c r="AC326" s="43" t="e">
        <f>INDEX(WF_Data!$B$2:$B$11172,MATCH('v3 Mitigation Alternatives'!$Q326,WF_Data!$A$2:$A$11172,0))</f>
        <v>#N/A</v>
      </c>
      <c r="AD326" s="43" t="e">
        <f>INDEX(WF_Data!$C$2:$C$11172,MATCH('v3 Mitigation Alternatives'!$Q326,WF_Data!$A$2:$A$11172,0))*11.41</f>
        <v>#N/A</v>
      </c>
      <c r="AE326" s="47" t="e">
        <f t="shared" si="40"/>
        <v>#N/A</v>
      </c>
      <c r="AF326" s="48" t="e">
        <f>$AC326*Cost_Data!$C$3</f>
        <v>#N/A</v>
      </c>
      <c r="AG326" s="48" t="e">
        <f>$AC326*Cost_Data!$C$8/1000</f>
        <v>#N/A</v>
      </c>
      <c r="AH326" s="48" t="e">
        <f>$AC326*Cost_Data!$C$7/1000</f>
        <v>#N/A</v>
      </c>
      <c r="AI326" s="48" t="e">
        <f>-Study_Period*((Cost_Data!$C$7+Cost_Data!$C$8)/1000)*$AC326-$AF326*Generic_Capital_PVRR_Multiplier</f>
        <v>#N/A</v>
      </c>
      <c r="AJ326" s="48" t="e">
        <f t="shared" si="41"/>
        <v>#N/A</v>
      </c>
      <c r="AK326" s="47" t="e">
        <f t="shared" si="42"/>
        <v>#N/A</v>
      </c>
      <c r="AL326" s="48" t="e">
        <f>$AC326*U326*Cost_Data!$B$3</f>
        <v>#N/A</v>
      </c>
      <c r="AM326" s="48" t="e">
        <f>$AC326*U326*Cost_Data!$B$8/1000</f>
        <v>#N/A</v>
      </c>
      <c r="AN326" s="48" t="e">
        <f>$AC326*U326*Cost_Data!$B$7/1000</f>
        <v>#N/A</v>
      </c>
      <c r="AO326" s="48" t="e">
        <f>-Study_Period*((Cost_Data!$B$7+Cost_Data!$B$8)*U326/1000)*$AC326-$AL326*Generic_Capital_PVRR_Multiplier</f>
        <v>#N/A</v>
      </c>
      <c r="AP326" s="48" t="e">
        <f t="shared" si="43"/>
        <v>#N/A</v>
      </c>
      <c r="AQ326" t="e">
        <f t="shared" si="36"/>
        <v>#N/A</v>
      </c>
      <c r="AR326" s="43">
        <v>13.3333333333333</v>
      </c>
      <c r="AS326">
        <v>150</v>
      </c>
      <c r="AT326">
        <f t="shared" si="44"/>
        <v>150</v>
      </c>
      <c r="AU326">
        <v>0</v>
      </c>
      <c r="AV326" t="s">
        <v>114</v>
      </c>
      <c r="AX326" t="str">
        <f t="shared" si="37"/>
        <v>FALSE</v>
      </c>
      <c r="AY326" t="b">
        <f t="shared" si="38"/>
        <v>1</v>
      </c>
      <c r="AZ326" t="e">
        <f t="shared" si="39"/>
        <v>#N/A</v>
      </c>
    </row>
    <row r="327" spans="1:52" x14ac:dyDescent="0.25">
      <c r="A327" s="1">
        <v>35367507</v>
      </c>
      <c r="B327" s="1" t="s">
        <v>40</v>
      </c>
      <c r="C327" s="1" t="s">
        <v>41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36</v>
      </c>
      <c r="I327" s="1" t="s">
        <v>51</v>
      </c>
      <c r="J327" s="1" t="s">
        <v>52</v>
      </c>
      <c r="K327" s="1">
        <v>39.8717819222</v>
      </c>
      <c r="L327" s="1">
        <v>-121.6106853293</v>
      </c>
      <c r="M327" s="1" t="s">
        <v>46</v>
      </c>
      <c r="N327" s="78"/>
      <c r="O327" s="17">
        <v>2451</v>
      </c>
      <c r="P327" s="8">
        <v>2.1921699999999998E-3</v>
      </c>
      <c r="Q327" s="78"/>
      <c r="R327" s="11">
        <v>17</v>
      </c>
      <c r="S327" s="12">
        <v>3.1701995754131983E-2</v>
      </c>
      <c r="T327" s="13" t="s">
        <v>50</v>
      </c>
      <c r="U327" s="14">
        <v>1.0224009612734943</v>
      </c>
      <c r="V327" s="15">
        <v>3.0399621212121213</v>
      </c>
      <c r="W327" s="16">
        <v>0</v>
      </c>
      <c r="X327" s="16">
        <v>0</v>
      </c>
      <c r="Y327" s="16">
        <v>0</v>
      </c>
      <c r="Z327" s="16">
        <v>0</v>
      </c>
      <c r="AA327" s="16">
        <v>3.0399621212121213</v>
      </c>
      <c r="AB327" s="1"/>
      <c r="AC327" s="43" t="e">
        <f>INDEX(WF_Data!$B$2:$B$11172,MATCH('v3 Mitigation Alternatives'!$Q327,WF_Data!$A$2:$A$11172,0))</f>
        <v>#N/A</v>
      </c>
      <c r="AD327" s="43" t="e">
        <f>INDEX(WF_Data!$C$2:$C$11172,MATCH('v3 Mitigation Alternatives'!$Q327,WF_Data!$A$2:$A$11172,0))*11.41</f>
        <v>#N/A</v>
      </c>
      <c r="AE327" s="47" t="e">
        <f t="shared" si="40"/>
        <v>#N/A</v>
      </c>
      <c r="AF327" s="48" t="e">
        <f>$AC327*Cost_Data!$C$3</f>
        <v>#N/A</v>
      </c>
      <c r="AG327" s="48" t="e">
        <f>$AC327*Cost_Data!$C$8/1000</f>
        <v>#N/A</v>
      </c>
      <c r="AH327" s="48" t="e">
        <f>$AC327*Cost_Data!$C$7/1000</f>
        <v>#N/A</v>
      </c>
      <c r="AI327" s="48" t="e">
        <f>-Study_Period*((Cost_Data!$C$7+Cost_Data!$C$8)/1000)*$AC327-$AF327*Generic_Capital_PVRR_Multiplier</f>
        <v>#N/A</v>
      </c>
      <c r="AJ327" s="48" t="e">
        <f t="shared" si="41"/>
        <v>#N/A</v>
      </c>
      <c r="AK327" s="47" t="e">
        <f t="shared" si="42"/>
        <v>#N/A</v>
      </c>
      <c r="AL327" s="48" t="e">
        <f>$AC327*U327*Cost_Data!$B$3</f>
        <v>#N/A</v>
      </c>
      <c r="AM327" s="48" t="e">
        <f>$AC327*U327*Cost_Data!$B$8/1000</f>
        <v>#N/A</v>
      </c>
      <c r="AN327" s="48" t="e">
        <f>$AC327*U327*Cost_Data!$B$7/1000</f>
        <v>#N/A</v>
      </c>
      <c r="AO327" s="48" t="e">
        <f>-Study_Period*((Cost_Data!$B$7+Cost_Data!$B$8)*U327/1000)*$AC327-$AL327*Generic_Capital_PVRR_Multiplier</f>
        <v>#N/A</v>
      </c>
      <c r="AP327" s="48" t="e">
        <f t="shared" si="43"/>
        <v>#N/A</v>
      </c>
      <c r="AQ327" t="e">
        <f t="shared" si="36"/>
        <v>#N/A</v>
      </c>
      <c r="AR327" s="43">
        <v>13.3333333333333</v>
      </c>
      <c r="AS327">
        <v>150</v>
      </c>
      <c r="AT327">
        <f t="shared" si="44"/>
        <v>150</v>
      </c>
      <c r="AU327">
        <v>0</v>
      </c>
      <c r="AV327" t="s">
        <v>114</v>
      </c>
      <c r="AX327" t="str">
        <f t="shared" si="37"/>
        <v>FALSE</v>
      </c>
      <c r="AY327" t="b">
        <f t="shared" si="38"/>
        <v>1</v>
      </c>
      <c r="AZ327" t="e">
        <f t="shared" si="39"/>
        <v>#N/A</v>
      </c>
    </row>
    <row r="328" spans="1:52" x14ac:dyDescent="0.25">
      <c r="A328" s="1">
        <v>35385802</v>
      </c>
      <c r="B328" s="1" t="s">
        <v>40</v>
      </c>
      <c r="C328" s="1" t="s">
        <v>41</v>
      </c>
      <c r="D328" s="1" t="s">
        <v>32</v>
      </c>
      <c r="E328" s="1" t="s">
        <v>33</v>
      </c>
      <c r="F328" s="1" t="s">
        <v>34</v>
      </c>
      <c r="G328" s="1" t="s">
        <v>128</v>
      </c>
      <c r="H328" s="1" t="s">
        <v>104</v>
      </c>
      <c r="I328" s="1" t="s">
        <v>129</v>
      </c>
      <c r="J328" s="1" t="s">
        <v>130</v>
      </c>
      <c r="K328" s="1">
        <v>37.9038474643</v>
      </c>
      <c r="L328" s="1">
        <v>-121.87409097130001</v>
      </c>
      <c r="M328" s="1" t="s">
        <v>46</v>
      </c>
      <c r="N328" s="78"/>
      <c r="O328" s="10">
        <v>377</v>
      </c>
      <c r="P328" s="8">
        <v>0.18754525499999999</v>
      </c>
      <c r="Q328" s="78"/>
      <c r="R328" s="11">
        <v>15</v>
      </c>
      <c r="S328" s="12">
        <v>3.4098896039379899E-2</v>
      </c>
      <c r="T328" s="13" t="s">
        <v>50</v>
      </c>
      <c r="U328" s="14">
        <v>1.3819066295382558</v>
      </c>
      <c r="V328" s="15">
        <v>9.6</v>
      </c>
      <c r="W328" s="16">
        <v>0</v>
      </c>
      <c r="X328" s="16">
        <v>0</v>
      </c>
      <c r="Y328" s="16">
        <v>0</v>
      </c>
      <c r="Z328" s="16">
        <v>0</v>
      </c>
      <c r="AA328" s="16">
        <v>9.6</v>
      </c>
      <c r="AB328" s="1"/>
      <c r="AC328" s="43" t="e">
        <f>INDEX(WF_Data!$B$2:$B$11172,MATCH('v3 Mitigation Alternatives'!$Q328,WF_Data!$A$2:$A$11172,0))</f>
        <v>#N/A</v>
      </c>
      <c r="AD328" s="43" t="e">
        <f>INDEX(WF_Data!$C$2:$C$11172,MATCH('v3 Mitigation Alternatives'!$Q328,WF_Data!$A$2:$A$11172,0))*11.41</f>
        <v>#N/A</v>
      </c>
      <c r="AE328" s="47" t="e">
        <f t="shared" si="40"/>
        <v>#N/A</v>
      </c>
      <c r="AF328" s="48" t="e">
        <f>$AC328*Cost_Data!$C$3</f>
        <v>#N/A</v>
      </c>
      <c r="AG328" s="48" t="e">
        <f>$AC328*Cost_Data!$C$8/1000</f>
        <v>#N/A</v>
      </c>
      <c r="AH328" s="48" t="e">
        <f>$AC328*Cost_Data!$C$7/1000</f>
        <v>#N/A</v>
      </c>
      <c r="AI328" s="48" t="e">
        <f>-Study_Period*((Cost_Data!$C$7+Cost_Data!$C$8)/1000)*$AC328-$AF328*Generic_Capital_PVRR_Multiplier</f>
        <v>#N/A</v>
      </c>
      <c r="AJ328" s="48" t="e">
        <f t="shared" si="41"/>
        <v>#N/A</v>
      </c>
      <c r="AK328" s="47" t="e">
        <f t="shared" si="42"/>
        <v>#N/A</v>
      </c>
      <c r="AL328" s="48" t="e">
        <f>$AC328*U328*Cost_Data!$B$3</f>
        <v>#N/A</v>
      </c>
      <c r="AM328" s="48" t="e">
        <f>$AC328*U328*Cost_Data!$B$8/1000</f>
        <v>#N/A</v>
      </c>
      <c r="AN328" s="48" t="e">
        <f>$AC328*U328*Cost_Data!$B$7/1000</f>
        <v>#N/A</v>
      </c>
      <c r="AO328" s="48" t="e">
        <f>-Study_Period*((Cost_Data!$B$7+Cost_Data!$B$8)*U328/1000)*$AC328-$AL328*Generic_Capital_PVRR_Multiplier</f>
        <v>#N/A</v>
      </c>
      <c r="AP328" s="48" t="e">
        <f t="shared" si="43"/>
        <v>#N/A</v>
      </c>
      <c r="AQ328" t="e">
        <f t="shared" ref="AQ328:AQ337" si="45">IF(AJ328&gt;AP328,"Overhead Harden","Underground")</f>
        <v>#N/A</v>
      </c>
      <c r="AR328" s="43">
        <v>10</v>
      </c>
      <c r="AS328">
        <v>120</v>
      </c>
      <c r="AT328">
        <f t="shared" si="44"/>
        <v>120</v>
      </c>
      <c r="AU328">
        <v>484</v>
      </c>
      <c r="AV328" t="s">
        <v>114</v>
      </c>
      <c r="AX328" t="str">
        <f t="shared" ref="AX328:AX337" si="46">IF(OR(AV328=TRUE,AV328="Fire Rebuild"),"TRUE","FALSE")</f>
        <v>FALSE</v>
      </c>
      <c r="AY328" t="b">
        <f t="shared" ref="AY328:AY337" si="47">IF(OR(AR328&gt;=8,AT328&gt;=105,AX328="TRUE"),TRUE,FALSE)</f>
        <v>1</v>
      </c>
      <c r="AZ328" t="e">
        <f t="shared" ref="AZ328:AZ337" si="48">IF(AV328="Fire Rebuild","Underground",IF(AY328=TRUE,IF(AJ328*2&gt;AP328,"Overhead Harden","Underground"),IF(AJ328&gt;AP328,"Overhead Harden","Underground")))</f>
        <v>#N/A</v>
      </c>
    </row>
    <row r="329" spans="1:52" x14ac:dyDescent="0.25">
      <c r="A329" s="1">
        <v>35376891</v>
      </c>
      <c r="B329" s="1" t="s">
        <v>40</v>
      </c>
      <c r="C329" s="1" t="s">
        <v>41</v>
      </c>
      <c r="D329" s="1" t="s">
        <v>32</v>
      </c>
      <c r="E329" s="1" t="s">
        <v>33</v>
      </c>
      <c r="F329" s="1" t="s">
        <v>34</v>
      </c>
      <c r="G329" s="1" t="s">
        <v>74</v>
      </c>
      <c r="H329" s="1" t="s">
        <v>43</v>
      </c>
      <c r="I329" s="1" t="s">
        <v>132</v>
      </c>
      <c r="J329" s="1" t="s">
        <v>76</v>
      </c>
      <c r="K329" s="1">
        <v>38.575412750244141</v>
      </c>
      <c r="L329" s="1">
        <v>-122.44432067871094</v>
      </c>
      <c r="M329" s="1" t="s">
        <v>46</v>
      </c>
      <c r="N329" s="78"/>
      <c r="O329" s="17">
        <v>1235</v>
      </c>
      <c r="P329" s="8">
        <v>4.4601198000000002E-2</v>
      </c>
      <c r="Q329" s="78"/>
      <c r="R329" s="11">
        <v>14</v>
      </c>
      <c r="S329" s="12">
        <v>3.4264573087345741E-2</v>
      </c>
      <c r="T329" s="13" t="s">
        <v>50</v>
      </c>
      <c r="U329" s="14">
        <v>1.3390565813732158</v>
      </c>
      <c r="V329" s="15">
        <v>4.4000000000000004</v>
      </c>
      <c r="W329" s="16">
        <v>0</v>
      </c>
      <c r="X329" s="16">
        <v>0</v>
      </c>
      <c r="Y329" s="16">
        <v>0</v>
      </c>
      <c r="Z329" s="16">
        <v>0</v>
      </c>
      <c r="AA329" s="16">
        <v>4.4000000000000004</v>
      </c>
      <c r="AB329" s="1"/>
      <c r="AC329" s="43" t="e">
        <f>INDEX(WF_Data!$B$2:$B$11172,MATCH('v3 Mitigation Alternatives'!$Q329,WF_Data!$A$2:$A$11172,0))</f>
        <v>#N/A</v>
      </c>
      <c r="AD329" s="43" t="e">
        <f>INDEX(WF_Data!$C$2:$C$11172,MATCH('v3 Mitigation Alternatives'!$Q329,WF_Data!$A$2:$A$11172,0))*11.41</f>
        <v>#N/A</v>
      </c>
      <c r="AE329" s="47" t="e">
        <f t="shared" ref="AE329:AE337" si="49">AD329*0.62</f>
        <v>#N/A</v>
      </c>
      <c r="AF329" s="48" t="e">
        <f>$AC329*Cost_Data!$C$3</f>
        <v>#N/A</v>
      </c>
      <c r="AG329" s="48" t="e">
        <f>$AC329*Cost_Data!$C$8/1000</f>
        <v>#N/A</v>
      </c>
      <c r="AH329" s="48" t="e">
        <f>$AC329*Cost_Data!$C$7/1000</f>
        <v>#N/A</v>
      </c>
      <c r="AI329" s="48" t="e">
        <f>-Study_Period*((Cost_Data!$C$7+Cost_Data!$C$8)/1000)*$AC329-$AF329*Generic_Capital_PVRR_Multiplier</f>
        <v>#N/A</v>
      </c>
      <c r="AJ329" s="48" t="e">
        <f t="shared" ref="AJ329:AJ337" si="50">AI329/AE329</f>
        <v>#N/A</v>
      </c>
      <c r="AK329" s="47" t="e">
        <f t="shared" ref="AK329:AK337" si="51">AD329*0.99</f>
        <v>#N/A</v>
      </c>
      <c r="AL329" s="48" t="e">
        <f>$AC329*U329*Cost_Data!$B$3</f>
        <v>#N/A</v>
      </c>
      <c r="AM329" s="48" t="e">
        <f>$AC329*U329*Cost_Data!$B$8/1000</f>
        <v>#N/A</v>
      </c>
      <c r="AN329" s="48" t="e">
        <f>$AC329*U329*Cost_Data!$B$7/1000</f>
        <v>#N/A</v>
      </c>
      <c r="AO329" s="48" t="e">
        <f>-Study_Period*((Cost_Data!$B$7+Cost_Data!$B$8)*U329/1000)*$AC329-$AL329*Generic_Capital_PVRR_Multiplier</f>
        <v>#N/A</v>
      </c>
      <c r="AP329" s="48" t="e">
        <f t="shared" ref="AP329:AP337" si="52">AO329/AK329</f>
        <v>#N/A</v>
      </c>
      <c r="AQ329" t="e">
        <f t="shared" si="45"/>
        <v>#N/A</v>
      </c>
      <c r="AR329" s="43">
        <v>16.6666666666666</v>
      </c>
      <c r="AS329">
        <v>150</v>
      </c>
      <c r="AT329">
        <f t="shared" ref="AT329:AT337" si="53">IFERROR(AS329*1,0)</f>
        <v>150</v>
      </c>
      <c r="AU329">
        <v>297</v>
      </c>
      <c r="AV329" t="s">
        <v>114</v>
      </c>
      <c r="AX329" t="str">
        <f t="shared" si="46"/>
        <v>FALSE</v>
      </c>
      <c r="AY329" t="b">
        <f t="shared" si="47"/>
        <v>1</v>
      </c>
      <c r="AZ329" t="e">
        <f t="shared" si="48"/>
        <v>#N/A</v>
      </c>
    </row>
    <row r="330" spans="1:52" x14ac:dyDescent="0.25">
      <c r="A330" s="1">
        <v>35373708</v>
      </c>
      <c r="B330" s="1" t="s">
        <v>40</v>
      </c>
      <c r="C330" s="1" t="s">
        <v>41</v>
      </c>
      <c r="D330" s="1" t="s">
        <v>32</v>
      </c>
      <c r="E330" s="1" t="s">
        <v>33</v>
      </c>
      <c r="F330" s="1" t="s">
        <v>34</v>
      </c>
      <c r="G330" s="1" t="s">
        <v>35</v>
      </c>
      <c r="H330" s="1" t="s">
        <v>36</v>
      </c>
      <c r="I330" s="1" t="s">
        <v>136</v>
      </c>
      <c r="J330" s="1" t="s">
        <v>79</v>
      </c>
      <c r="K330" s="1">
        <v>40.892751916199998</v>
      </c>
      <c r="L330" s="1">
        <v>-122.38158104679999</v>
      </c>
      <c r="M330" s="1" t="s">
        <v>46</v>
      </c>
      <c r="N330" s="78"/>
      <c r="O330" s="10">
        <v>2361</v>
      </c>
      <c r="P330" s="8">
        <v>2.8857420000000002E-3</v>
      </c>
      <c r="Q330" s="78"/>
      <c r="R330" s="11">
        <v>11</v>
      </c>
      <c r="S330" s="12">
        <v>3.8738427656768035E-2</v>
      </c>
      <c r="T330" s="13" t="s">
        <v>39</v>
      </c>
      <c r="U330" s="14">
        <v>1.4720502472165971</v>
      </c>
      <c r="V330" s="15">
        <v>3.7300000000000004</v>
      </c>
      <c r="W330" s="16">
        <v>0</v>
      </c>
      <c r="X330" s="16">
        <v>0</v>
      </c>
      <c r="Y330" s="16">
        <v>0</v>
      </c>
      <c r="Z330" s="16">
        <v>0</v>
      </c>
      <c r="AA330" s="16">
        <v>3.7300000000000004</v>
      </c>
      <c r="AB330" s="1"/>
      <c r="AC330" s="43" t="e">
        <f>INDEX(WF_Data!$B$2:$B$11172,MATCH('v3 Mitigation Alternatives'!$Q330,WF_Data!$A$2:$A$11172,0))</f>
        <v>#N/A</v>
      </c>
      <c r="AD330" s="43" t="e">
        <f>INDEX(WF_Data!$C$2:$C$11172,MATCH('v3 Mitigation Alternatives'!$Q330,WF_Data!$A$2:$A$11172,0))*11.41</f>
        <v>#N/A</v>
      </c>
      <c r="AE330" s="47" t="e">
        <f t="shared" si="49"/>
        <v>#N/A</v>
      </c>
      <c r="AF330" s="48" t="e">
        <f>$AC330*Cost_Data!$C$3</f>
        <v>#N/A</v>
      </c>
      <c r="AG330" s="48" t="e">
        <f>$AC330*Cost_Data!$C$8/1000</f>
        <v>#N/A</v>
      </c>
      <c r="AH330" s="48" t="e">
        <f>$AC330*Cost_Data!$C$7/1000</f>
        <v>#N/A</v>
      </c>
      <c r="AI330" s="48" t="e">
        <f>-Study_Period*((Cost_Data!$C$7+Cost_Data!$C$8)/1000)*$AC330-$AF330*Generic_Capital_PVRR_Multiplier</f>
        <v>#N/A</v>
      </c>
      <c r="AJ330" s="48" t="e">
        <f t="shared" si="50"/>
        <v>#N/A</v>
      </c>
      <c r="AK330" s="47" t="e">
        <f t="shared" si="51"/>
        <v>#N/A</v>
      </c>
      <c r="AL330" s="48" t="e">
        <f>$AC330*U330*Cost_Data!$B$3</f>
        <v>#N/A</v>
      </c>
      <c r="AM330" s="48" t="e">
        <f>$AC330*U330*Cost_Data!$B$8/1000</f>
        <v>#N/A</v>
      </c>
      <c r="AN330" s="48" t="e">
        <f>$AC330*U330*Cost_Data!$B$7/1000</f>
        <v>#N/A</v>
      </c>
      <c r="AO330" s="48" t="e">
        <f>-Study_Period*((Cost_Data!$B$7+Cost_Data!$B$8)*U330/1000)*$AC330-$AL330*Generic_Capital_PVRR_Multiplier</f>
        <v>#N/A</v>
      </c>
      <c r="AP330" s="48" t="e">
        <f t="shared" si="52"/>
        <v>#N/A</v>
      </c>
      <c r="AQ330" t="e">
        <f t="shared" si="45"/>
        <v>#N/A</v>
      </c>
      <c r="AR330" s="43">
        <v>1.6666666666666599</v>
      </c>
      <c r="AS330">
        <v>150</v>
      </c>
      <c r="AT330">
        <f t="shared" si="53"/>
        <v>150</v>
      </c>
      <c r="AU330">
        <v>0</v>
      </c>
      <c r="AV330" t="s">
        <v>114</v>
      </c>
      <c r="AX330" t="str">
        <f t="shared" si="46"/>
        <v>FALSE</v>
      </c>
      <c r="AY330" t="b">
        <f t="shared" si="47"/>
        <v>1</v>
      </c>
      <c r="AZ330" t="e">
        <f t="shared" si="48"/>
        <v>#N/A</v>
      </c>
    </row>
    <row r="331" spans="1:52" x14ac:dyDescent="0.25">
      <c r="A331" s="1">
        <v>35372465</v>
      </c>
      <c r="B331" s="1" t="s">
        <v>40</v>
      </c>
      <c r="C331" s="1" t="s">
        <v>41</v>
      </c>
      <c r="D331" s="1" t="s">
        <v>32</v>
      </c>
      <c r="E331" s="1" t="s">
        <v>33</v>
      </c>
      <c r="F331" s="1" t="s">
        <v>34</v>
      </c>
      <c r="G331" s="1" t="s">
        <v>35</v>
      </c>
      <c r="H331" s="1" t="s">
        <v>36</v>
      </c>
      <c r="I331" s="1" t="s">
        <v>136</v>
      </c>
      <c r="J331" s="1" t="s">
        <v>79</v>
      </c>
      <c r="K331" s="1">
        <v>40.893599612099997</v>
      </c>
      <c r="L331" s="1">
        <v>-122.3819326709</v>
      </c>
      <c r="M331" s="1" t="s">
        <v>46</v>
      </c>
      <c r="N331" s="78"/>
      <c r="O331" s="10">
        <v>2361</v>
      </c>
      <c r="P331" s="8">
        <v>2.8857420000000002E-3</v>
      </c>
      <c r="Q331" s="78"/>
      <c r="R331" s="11">
        <v>11</v>
      </c>
      <c r="S331" s="12">
        <v>3.8738427656768035E-2</v>
      </c>
      <c r="T331" s="13" t="s">
        <v>39</v>
      </c>
      <c r="U331" s="14">
        <v>1.4720502472165971</v>
      </c>
      <c r="V331" s="15">
        <v>11.839962121212121</v>
      </c>
      <c r="W331" s="16">
        <v>0</v>
      </c>
      <c r="X331" s="16">
        <v>0</v>
      </c>
      <c r="Y331" s="16">
        <v>0</v>
      </c>
      <c r="Z331" s="16">
        <v>0</v>
      </c>
      <c r="AA331" s="16">
        <v>11.839962121212121</v>
      </c>
      <c r="AB331" s="1"/>
      <c r="AC331" s="43" t="e">
        <f>INDEX(WF_Data!$B$2:$B$11172,MATCH('v3 Mitigation Alternatives'!$Q331,WF_Data!$A$2:$A$11172,0))</f>
        <v>#N/A</v>
      </c>
      <c r="AD331" s="43" t="e">
        <f>INDEX(WF_Data!$C$2:$C$11172,MATCH('v3 Mitigation Alternatives'!$Q331,WF_Data!$A$2:$A$11172,0))*11.41</f>
        <v>#N/A</v>
      </c>
      <c r="AE331" s="47" t="e">
        <f t="shared" si="49"/>
        <v>#N/A</v>
      </c>
      <c r="AF331" s="48" t="e">
        <f>$AC331*Cost_Data!$C$3</f>
        <v>#N/A</v>
      </c>
      <c r="AG331" s="48" t="e">
        <f>$AC331*Cost_Data!$C$8/1000</f>
        <v>#N/A</v>
      </c>
      <c r="AH331" s="48" t="e">
        <f>$AC331*Cost_Data!$C$7/1000</f>
        <v>#N/A</v>
      </c>
      <c r="AI331" s="48" t="e">
        <f>-Study_Period*((Cost_Data!$C$7+Cost_Data!$C$8)/1000)*$AC331-$AF331*Generic_Capital_PVRR_Multiplier</f>
        <v>#N/A</v>
      </c>
      <c r="AJ331" s="48" t="e">
        <f t="shared" si="50"/>
        <v>#N/A</v>
      </c>
      <c r="AK331" s="47" t="e">
        <f t="shared" si="51"/>
        <v>#N/A</v>
      </c>
      <c r="AL331" s="48" t="e">
        <f>$AC331*U331*Cost_Data!$B$3</f>
        <v>#N/A</v>
      </c>
      <c r="AM331" s="48" t="e">
        <f>$AC331*U331*Cost_Data!$B$8/1000</f>
        <v>#N/A</v>
      </c>
      <c r="AN331" s="48" t="e">
        <f>$AC331*U331*Cost_Data!$B$7/1000</f>
        <v>#N/A</v>
      </c>
      <c r="AO331" s="48" t="e">
        <f>-Study_Period*((Cost_Data!$B$7+Cost_Data!$B$8)*U331/1000)*$AC331-$AL331*Generic_Capital_PVRR_Multiplier</f>
        <v>#N/A</v>
      </c>
      <c r="AP331" s="48" t="e">
        <f t="shared" si="52"/>
        <v>#N/A</v>
      </c>
      <c r="AQ331" t="e">
        <f t="shared" si="45"/>
        <v>#N/A</v>
      </c>
      <c r="AR331" s="43">
        <v>1.6666666666666599</v>
      </c>
      <c r="AS331">
        <v>150</v>
      </c>
      <c r="AT331">
        <f t="shared" si="53"/>
        <v>150</v>
      </c>
      <c r="AU331">
        <v>0</v>
      </c>
      <c r="AV331" t="s">
        <v>114</v>
      </c>
      <c r="AX331" t="str">
        <f t="shared" si="46"/>
        <v>FALSE</v>
      </c>
      <c r="AY331" t="b">
        <f t="shared" si="47"/>
        <v>1</v>
      </c>
      <c r="AZ331" t="e">
        <f t="shared" si="48"/>
        <v>#N/A</v>
      </c>
    </row>
    <row r="332" spans="1:52" x14ac:dyDescent="0.25">
      <c r="A332" s="1">
        <v>35372258</v>
      </c>
      <c r="B332" s="1" t="s">
        <v>40</v>
      </c>
      <c r="C332" s="1" t="s">
        <v>41</v>
      </c>
      <c r="D332" s="1" t="s">
        <v>32</v>
      </c>
      <c r="E332" s="1" t="s">
        <v>33</v>
      </c>
      <c r="F332" s="1" t="s">
        <v>34</v>
      </c>
      <c r="G332" s="1" t="s">
        <v>54</v>
      </c>
      <c r="H332" s="1" t="s">
        <v>55</v>
      </c>
      <c r="I332" s="1" t="s">
        <v>152</v>
      </c>
      <c r="J332" s="1" t="s">
        <v>56</v>
      </c>
      <c r="K332" s="1">
        <v>37.677056218200001</v>
      </c>
      <c r="L332" s="1">
        <v>-119.776877484</v>
      </c>
      <c r="M332" s="1" t="s">
        <v>46</v>
      </c>
      <c r="N332" s="78"/>
      <c r="O332" s="10">
        <v>555</v>
      </c>
      <c r="P332" s="8">
        <v>0.143471981</v>
      </c>
      <c r="Q332" s="78"/>
      <c r="R332" s="11">
        <v>10</v>
      </c>
      <c r="S332" s="12">
        <v>3.9296991678178801E-2</v>
      </c>
      <c r="T332" s="13" t="s">
        <v>39</v>
      </c>
      <c r="U332" s="14">
        <v>2.4117084662481281</v>
      </c>
      <c r="V332" s="15">
        <v>8.892045454545455</v>
      </c>
      <c r="W332" s="16">
        <v>0</v>
      </c>
      <c r="X332" s="16">
        <v>0</v>
      </c>
      <c r="Y332" s="16">
        <v>0</v>
      </c>
      <c r="Z332" s="16">
        <v>0</v>
      </c>
      <c r="AA332" s="16">
        <v>8.892045454545455</v>
      </c>
      <c r="AB332" s="1"/>
      <c r="AC332" s="43" t="e">
        <f>INDEX(WF_Data!$B$2:$B$11172,MATCH('v3 Mitigation Alternatives'!$Q332,WF_Data!$A$2:$A$11172,0))</f>
        <v>#N/A</v>
      </c>
      <c r="AD332" s="43" t="e">
        <f>INDEX(WF_Data!$C$2:$C$11172,MATCH('v3 Mitigation Alternatives'!$Q332,WF_Data!$A$2:$A$11172,0))*11.41</f>
        <v>#N/A</v>
      </c>
      <c r="AE332" s="47" t="e">
        <f t="shared" si="49"/>
        <v>#N/A</v>
      </c>
      <c r="AF332" s="48" t="e">
        <f>$AC332*Cost_Data!$C$3</f>
        <v>#N/A</v>
      </c>
      <c r="AG332" s="48" t="e">
        <f>$AC332*Cost_Data!$C$8/1000</f>
        <v>#N/A</v>
      </c>
      <c r="AH332" s="48" t="e">
        <f>$AC332*Cost_Data!$C$7/1000</f>
        <v>#N/A</v>
      </c>
      <c r="AI332" s="48" t="e">
        <f>-Study_Period*((Cost_Data!$C$7+Cost_Data!$C$8)/1000)*$AC332-$AF332*Generic_Capital_PVRR_Multiplier</f>
        <v>#N/A</v>
      </c>
      <c r="AJ332" s="48" t="e">
        <f t="shared" si="50"/>
        <v>#N/A</v>
      </c>
      <c r="AK332" s="47" t="e">
        <f t="shared" si="51"/>
        <v>#N/A</v>
      </c>
      <c r="AL332" s="48" t="e">
        <f>$AC332*U332*Cost_Data!$B$3</f>
        <v>#N/A</v>
      </c>
      <c r="AM332" s="48" t="e">
        <f>$AC332*U332*Cost_Data!$B$8/1000</f>
        <v>#N/A</v>
      </c>
      <c r="AN332" s="48" t="e">
        <f>$AC332*U332*Cost_Data!$B$7/1000</f>
        <v>#N/A</v>
      </c>
      <c r="AO332" s="48" t="e">
        <f>-Study_Period*((Cost_Data!$B$7+Cost_Data!$B$8)*U332/1000)*$AC332-$AL332*Generic_Capital_PVRR_Multiplier</f>
        <v>#N/A</v>
      </c>
      <c r="AP332" s="48" t="e">
        <f t="shared" si="52"/>
        <v>#N/A</v>
      </c>
      <c r="AQ332" t="e">
        <f t="shared" si="45"/>
        <v>#N/A</v>
      </c>
      <c r="AR332" s="43">
        <v>1.6666666666666599</v>
      </c>
      <c r="AS332">
        <v>150</v>
      </c>
      <c r="AT332">
        <f t="shared" si="53"/>
        <v>150</v>
      </c>
      <c r="AU332">
        <v>0</v>
      </c>
      <c r="AV332" t="s">
        <v>114</v>
      </c>
      <c r="AX332" t="str">
        <f t="shared" si="46"/>
        <v>FALSE</v>
      </c>
      <c r="AY332" t="b">
        <f t="shared" si="47"/>
        <v>1</v>
      </c>
      <c r="AZ332" t="e">
        <f t="shared" si="48"/>
        <v>#N/A</v>
      </c>
    </row>
    <row r="333" spans="1:52" x14ac:dyDescent="0.25">
      <c r="A333" s="1">
        <v>35372257</v>
      </c>
      <c r="B333" s="1" t="s">
        <v>40</v>
      </c>
      <c r="C333" s="1" t="s">
        <v>41</v>
      </c>
      <c r="D333" s="1" t="s">
        <v>32</v>
      </c>
      <c r="E333" s="1" t="s">
        <v>33</v>
      </c>
      <c r="F333" s="1" t="s">
        <v>34</v>
      </c>
      <c r="G333" s="1" t="s">
        <v>54</v>
      </c>
      <c r="H333" s="1" t="s">
        <v>55</v>
      </c>
      <c r="I333" s="1" t="s">
        <v>152</v>
      </c>
      <c r="J333" s="1" t="s">
        <v>56</v>
      </c>
      <c r="K333" s="1">
        <v>37.665088653564453</v>
      </c>
      <c r="L333" s="1">
        <v>-119.84156036376953</v>
      </c>
      <c r="M333" s="1" t="s">
        <v>46</v>
      </c>
      <c r="N333" s="78"/>
      <c r="O333" s="10">
        <v>555</v>
      </c>
      <c r="P333" s="8">
        <v>0.143471981</v>
      </c>
      <c r="Q333" s="78"/>
      <c r="R333" s="11">
        <v>10</v>
      </c>
      <c r="S333" s="12">
        <v>3.9296991678178801E-2</v>
      </c>
      <c r="T333" s="13" t="s">
        <v>39</v>
      </c>
      <c r="U333" s="14">
        <v>2.4117084662481281</v>
      </c>
      <c r="V333" s="15">
        <v>9.807954545454546</v>
      </c>
      <c r="W333" s="16">
        <v>0</v>
      </c>
      <c r="X333" s="16">
        <v>0</v>
      </c>
      <c r="Y333" s="16">
        <v>0</v>
      </c>
      <c r="Z333" s="16">
        <v>0</v>
      </c>
      <c r="AA333" s="16">
        <v>9.807954545454546</v>
      </c>
      <c r="AB333" s="1"/>
      <c r="AC333" s="43" t="e">
        <f>INDEX(WF_Data!$B$2:$B$11172,MATCH('v3 Mitigation Alternatives'!$Q333,WF_Data!$A$2:$A$11172,0))</f>
        <v>#N/A</v>
      </c>
      <c r="AD333" s="43" t="e">
        <f>INDEX(WF_Data!$C$2:$C$11172,MATCH('v3 Mitigation Alternatives'!$Q333,WF_Data!$A$2:$A$11172,0))*11.41</f>
        <v>#N/A</v>
      </c>
      <c r="AE333" s="47" t="e">
        <f t="shared" si="49"/>
        <v>#N/A</v>
      </c>
      <c r="AF333" s="48" t="e">
        <f>$AC333*Cost_Data!$C$3</f>
        <v>#N/A</v>
      </c>
      <c r="AG333" s="48" t="e">
        <f>$AC333*Cost_Data!$C$8/1000</f>
        <v>#N/A</v>
      </c>
      <c r="AH333" s="48" t="e">
        <f>$AC333*Cost_Data!$C$7/1000</f>
        <v>#N/A</v>
      </c>
      <c r="AI333" s="48" t="e">
        <f>-Study_Period*((Cost_Data!$C$7+Cost_Data!$C$8)/1000)*$AC333-$AF333*Generic_Capital_PVRR_Multiplier</f>
        <v>#N/A</v>
      </c>
      <c r="AJ333" s="48" t="e">
        <f t="shared" si="50"/>
        <v>#N/A</v>
      </c>
      <c r="AK333" s="47" t="e">
        <f t="shared" si="51"/>
        <v>#N/A</v>
      </c>
      <c r="AL333" s="48" t="e">
        <f>$AC333*U333*Cost_Data!$B$3</f>
        <v>#N/A</v>
      </c>
      <c r="AM333" s="48" t="e">
        <f>$AC333*U333*Cost_Data!$B$8/1000</f>
        <v>#N/A</v>
      </c>
      <c r="AN333" s="48" t="e">
        <f>$AC333*U333*Cost_Data!$B$7/1000</f>
        <v>#N/A</v>
      </c>
      <c r="AO333" s="48" t="e">
        <f>-Study_Period*((Cost_Data!$B$7+Cost_Data!$B$8)*U333/1000)*$AC333-$AL333*Generic_Capital_PVRR_Multiplier</f>
        <v>#N/A</v>
      </c>
      <c r="AP333" s="48" t="e">
        <f t="shared" si="52"/>
        <v>#N/A</v>
      </c>
      <c r="AQ333" t="e">
        <f t="shared" si="45"/>
        <v>#N/A</v>
      </c>
      <c r="AR333" s="43">
        <v>1.6666666666666599</v>
      </c>
      <c r="AS333">
        <v>150</v>
      </c>
      <c r="AT333">
        <f t="shared" si="53"/>
        <v>150</v>
      </c>
      <c r="AU333">
        <v>0</v>
      </c>
      <c r="AV333" t="s">
        <v>114</v>
      </c>
      <c r="AX333" t="str">
        <f t="shared" si="46"/>
        <v>FALSE</v>
      </c>
      <c r="AY333" t="b">
        <f t="shared" si="47"/>
        <v>1</v>
      </c>
      <c r="AZ333" t="e">
        <f t="shared" si="48"/>
        <v>#N/A</v>
      </c>
    </row>
    <row r="334" spans="1:52" x14ac:dyDescent="0.25">
      <c r="A334" s="1">
        <v>35372461</v>
      </c>
      <c r="B334" s="1" t="s">
        <v>40</v>
      </c>
      <c r="C334" s="1" t="s">
        <v>41</v>
      </c>
      <c r="D334" s="1" t="s">
        <v>32</v>
      </c>
      <c r="E334" s="1" t="s">
        <v>33</v>
      </c>
      <c r="F334" s="1" t="s">
        <v>34</v>
      </c>
      <c r="G334" s="1" t="s">
        <v>80</v>
      </c>
      <c r="H334" s="1" t="s">
        <v>55</v>
      </c>
      <c r="I334" s="1" t="s">
        <v>94</v>
      </c>
      <c r="J334" s="1" t="s">
        <v>95</v>
      </c>
      <c r="K334" s="1">
        <v>38.449188668299996</v>
      </c>
      <c r="L334" s="1">
        <v>-120.49198114790001</v>
      </c>
      <c r="M334" s="1" t="s">
        <v>46</v>
      </c>
      <c r="N334" s="78"/>
      <c r="O334" s="17">
        <v>1744</v>
      </c>
      <c r="P334" s="8">
        <v>1.6801362E-2</v>
      </c>
      <c r="Q334" s="78"/>
      <c r="R334" s="11">
        <v>8</v>
      </c>
      <c r="S334" s="12">
        <v>4.0941263633695518E-2</v>
      </c>
      <c r="T334" s="13" t="s">
        <v>64</v>
      </c>
      <c r="U334" s="14">
        <v>1.5000000000000002</v>
      </c>
      <c r="V334" s="15">
        <v>4.42</v>
      </c>
      <c r="W334" s="16">
        <v>0</v>
      </c>
      <c r="X334" s="16">
        <v>0</v>
      </c>
      <c r="Y334" s="16">
        <v>4.42</v>
      </c>
      <c r="Z334" s="16">
        <v>0</v>
      </c>
      <c r="AA334" s="16">
        <v>0</v>
      </c>
      <c r="AB334" s="1"/>
      <c r="AC334" s="43" t="e">
        <f>INDEX(WF_Data!$B$2:$B$11172,MATCH('v3 Mitigation Alternatives'!$Q334,WF_Data!$A$2:$A$11172,0))</f>
        <v>#N/A</v>
      </c>
      <c r="AD334" s="43" t="e">
        <f>INDEX(WF_Data!$C$2:$C$11172,MATCH('v3 Mitigation Alternatives'!$Q334,WF_Data!$A$2:$A$11172,0))*11.41</f>
        <v>#N/A</v>
      </c>
      <c r="AE334" s="47" t="e">
        <f t="shared" si="49"/>
        <v>#N/A</v>
      </c>
      <c r="AF334" s="48" t="e">
        <f>$AC334*Cost_Data!$C$3</f>
        <v>#N/A</v>
      </c>
      <c r="AG334" s="48" t="e">
        <f>$AC334*Cost_Data!$C$8/1000</f>
        <v>#N/A</v>
      </c>
      <c r="AH334" s="48" t="e">
        <f>$AC334*Cost_Data!$C$7/1000</f>
        <v>#N/A</v>
      </c>
      <c r="AI334" s="48" t="e">
        <f>-Study_Period*((Cost_Data!$C$7+Cost_Data!$C$8)/1000)*$AC334-$AF334*Generic_Capital_PVRR_Multiplier</f>
        <v>#N/A</v>
      </c>
      <c r="AJ334" s="48" t="e">
        <f t="shared" si="50"/>
        <v>#N/A</v>
      </c>
      <c r="AK334" s="47" t="e">
        <f t="shared" si="51"/>
        <v>#N/A</v>
      </c>
      <c r="AL334" s="48" t="e">
        <f>$AC334*U334*Cost_Data!$B$3</f>
        <v>#N/A</v>
      </c>
      <c r="AM334" s="48" t="e">
        <f>$AC334*U334*Cost_Data!$B$8/1000</f>
        <v>#N/A</v>
      </c>
      <c r="AN334" s="48" t="e">
        <f>$AC334*U334*Cost_Data!$B$7/1000</f>
        <v>#N/A</v>
      </c>
      <c r="AO334" s="48" t="e">
        <f>-Study_Period*((Cost_Data!$B$7+Cost_Data!$B$8)*U334/1000)*$AC334-$AL334*Generic_Capital_PVRR_Multiplier</f>
        <v>#N/A</v>
      </c>
      <c r="AP334" s="48" t="e">
        <f t="shared" si="52"/>
        <v>#N/A</v>
      </c>
      <c r="AQ334" t="e">
        <f t="shared" si="45"/>
        <v>#N/A</v>
      </c>
      <c r="AR334" s="43">
        <v>6.6666666666666599</v>
      </c>
      <c r="AS334">
        <v>120</v>
      </c>
      <c r="AT334">
        <f t="shared" si="53"/>
        <v>120</v>
      </c>
      <c r="AU334">
        <v>0</v>
      </c>
      <c r="AV334" t="b">
        <v>1</v>
      </c>
      <c r="AX334" t="str">
        <f t="shared" si="46"/>
        <v>TRUE</v>
      </c>
      <c r="AY334" t="b">
        <f t="shared" si="47"/>
        <v>1</v>
      </c>
      <c r="AZ334" t="e">
        <f t="shared" si="48"/>
        <v>#N/A</v>
      </c>
    </row>
    <row r="335" spans="1:52" x14ac:dyDescent="0.25">
      <c r="A335" s="1">
        <v>35396763</v>
      </c>
      <c r="B335" s="1" t="s">
        <v>40</v>
      </c>
      <c r="C335" s="1" t="s">
        <v>41</v>
      </c>
      <c r="D335" s="1" t="s">
        <v>62</v>
      </c>
      <c r="E335" s="1" t="s">
        <v>63</v>
      </c>
      <c r="F335" s="1" t="s">
        <v>34</v>
      </c>
      <c r="G335" s="1" t="s">
        <v>80</v>
      </c>
      <c r="H335" s="1" t="s">
        <v>55</v>
      </c>
      <c r="I335" s="1" t="s">
        <v>124</v>
      </c>
      <c r="J335" s="1" t="s">
        <v>95</v>
      </c>
      <c r="K335" s="1">
        <v>38.412855394200001</v>
      </c>
      <c r="L335" s="1">
        <v>-120.6604658198</v>
      </c>
      <c r="M335" s="1" t="s">
        <v>46</v>
      </c>
      <c r="N335" s="78"/>
      <c r="O335" s="17">
        <v>2334</v>
      </c>
      <c r="P335" s="8">
        <v>3.1502169999999999E-3</v>
      </c>
      <c r="Q335" s="78"/>
      <c r="R335" s="11">
        <v>6</v>
      </c>
      <c r="S335" s="12">
        <v>4.7261433470541507E-2</v>
      </c>
      <c r="T335" s="13" t="s">
        <v>39</v>
      </c>
      <c r="U335" s="14">
        <v>1.2202007002188489</v>
      </c>
      <c r="V335" s="15">
        <v>0.87999999999999989</v>
      </c>
      <c r="W335" s="16">
        <v>0</v>
      </c>
      <c r="X335" s="16">
        <v>0</v>
      </c>
      <c r="Y335" s="16">
        <v>0</v>
      </c>
      <c r="Z335" s="16">
        <v>0</v>
      </c>
      <c r="AA335" s="16">
        <v>0.87999999999999989</v>
      </c>
      <c r="AB335" s="1"/>
      <c r="AC335" s="43" t="e">
        <f>INDEX(WF_Data!$B$2:$B$11172,MATCH('v3 Mitigation Alternatives'!$Q335,WF_Data!$A$2:$A$11172,0))</f>
        <v>#N/A</v>
      </c>
      <c r="AD335" s="43" t="e">
        <f>INDEX(WF_Data!$C$2:$C$11172,MATCH('v3 Mitigation Alternatives'!$Q335,WF_Data!$A$2:$A$11172,0))*11.41</f>
        <v>#N/A</v>
      </c>
      <c r="AE335" s="47" t="e">
        <f t="shared" si="49"/>
        <v>#N/A</v>
      </c>
      <c r="AF335" s="48" t="e">
        <f>$AC335*Cost_Data!$C$3</f>
        <v>#N/A</v>
      </c>
      <c r="AG335" s="48" t="e">
        <f>$AC335*Cost_Data!$C$8/1000</f>
        <v>#N/A</v>
      </c>
      <c r="AH335" s="48" t="e">
        <f>$AC335*Cost_Data!$C$7/1000</f>
        <v>#N/A</v>
      </c>
      <c r="AI335" s="48" t="e">
        <f>-Study_Period*((Cost_Data!$C$7+Cost_Data!$C$8)/1000)*$AC335-$AF335*Generic_Capital_PVRR_Multiplier</f>
        <v>#N/A</v>
      </c>
      <c r="AJ335" s="48" t="e">
        <f t="shared" si="50"/>
        <v>#N/A</v>
      </c>
      <c r="AK335" s="47" t="e">
        <f t="shared" si="51"/>
        <v>#N/A</v>
      </c>
      <c r="AL335" s="48" t="e">
        <f>$AC335*U335*Cost_Data!$B$3</f>
        <v>#N/A</v>
      </c>
      <c r="AM335" s="48" t="e">
        <f>$AC335*U335*Cost_Data!$B$8/1000</f>
        <v>#N/A</v>
      </c>
      <c r="AN335" s="48" t="e">
        <f>$AC335*U335*Cost_Data!$B$7/1000</f>
        <v>#N/A</v>
      </c>
      <c r="AO335" s="48" t="e">
        <f>-Study_Period*((Cost_Data!$B$7+Cost_Data!$B$8)*U335/1000)*$AC335-$AL335*Generic_Capital_PVRR_Multiplier</f>
        <v>#N/A</v>
      </c>
      <c r="AP335" s="48" t="e">
        <f t="shared" si="52"/>
        <v>#N/A</v>
      </c>
      <c r="AQ335" t="e">
        <f t="shared" si="45"/>
        <v>#N/A</v>
      </c>
      <c r="AR335" s="43">
        <v>5</v>
      </c>
      <c r="AS335">
        <v>105</v>
      </c>
      <c r="AT335">
        <f t="shared" si="53"/>
        <v>105</v>
      </c>
      <c r="AU335">
        <v>75</v>
      </c>
      <c r="AV335" t="s">
        <v>114</v>
      </c>
      <c r="AX335" t="str">
        <f t="shared" si="46"/>
        <v>FALSE</v>
      </c>
      <c r="AY335" t="b">
        <f t="shared" si="47"/>
        <v>1</v>
      </c>
      <c r="AZ335" t="e">
        <f t="shared" si="48"/>
        <v>#N/A</v>
      </c>
    </row>
    <row r="336" spans="1:52" x14ac:dyDescent="0.25">
      <c r="A336" s="1">
        <v>35396762</v>
      </c>
      <c r="B336" s="1" t="s">
        <v>40</v>
      </c>
      <c r="C336" s="1" t="s">
        <v>41</v>
      </c>
      <c r="D336" s="1" t="s">
        <v>62</v>
      </c>
      <c r="E336" s="1" t="s">
        <v>63</v>
      </c>
      <c r="F336" s="1" t="s">
        <v>34</v>
      </c>
      <c r="G336" s="1" t="s">
        <v>80</v>
      </c>
      <c r="H336" s="1" t="s">
        <v>55</v>
      </c>
      <c r="I336" s="1" t="s">
        <v>124</v>
      </c>
      <c r="J336" s="1" t="s">
        <v>95</v>
      </c>
      <c r="K336" s="1">
        <v>38.412855394200001</v>
      </c>
      <c r="L336" s="1">
        <v>-120.6604658198</v>
      </c>
      <c r="M336" s="1" t="s">
        <v>46</v>
      </c>
      <c r="N336" s="78"/>
      <c r="O336" s="17">
        <v>2334</v>
      </c>
      <c r="P336" s="8">
        <v>3.1502169999999999E-3</v>
      </c>
      <c r="Q336" s="78"/>
      <c r="R336" s="11">
        <v>6</v>
      </c>
      <c r="S336" s="12">
        <v>4.7261433470541507E-2</v>
      </c>
      <c r="T336" s="13" t="s">
        <v>39</v>
      </c>
      <c r="U336" s="14">
        <v>1.2202007002188489</v>
      </c>
      <c r="V336" s="15">
        <v>2.9099999999999997</v>
      </c>
      <c r="W336" s="16">
        <v>0</v>
      </c>
      <c r="X336" s="16">
        <v>0</v>
      </c>
      <c r="Y336" s="16">
        <v>0</v>
      </c>
      <c r="Z336" s="16">
        <v>0</v>
      </c>
      <c r="AA336" s="16">
        <v>2.9099999999999997</v>
      </c>
      <c r="AB336" s="1"/>
      <c r="AC336" s="43" t="e">
        <f>INDEX(WF_Data!$B$2:$B$11172,MATCH('v3 Mitigation Alternatives'!$Q336,WF_Data!$A$2:$A$11172,0))</f>
        <v>#N/A</v>
      </c>
      <c r="AD336" s="43" t="e">
        <f>INDEX(WF_Data!$C$2:$C$11172,MATCH('v3 Mitigation Alternatives'!$Q336,WF_Data!$A$2:$A$11172,0))*11.41</f>
        <v>#N/A</v>
      </c>
      <c r="AE336" s="47" t="e">
        <f t="shared" si="49"/>
        <v>#N/A</v>
      </c>
      <c r="AF336" s="48" t="e">
        <f>$AC336*Cost_Data!$C$3</f>
        <v>#N/A</v>
      </c>
      <c r="AG336" s="48" t="e">
        <f>$AC336*Cost_Data!$C$8/1000</f>
        <v>#N/A</v>
      </c>
      <c r="AH336" s="48" t="e">
        <f>$AC336*Cost_Data!$C$7/1000</f>
        <v>#N/A</v>
      </c>
      <c r="AI336" s="48" t="e">
        <f>-Study_Period*((Cost_Data!$C$7+Cost_Data!$C$8)/1000)*$AC336-$AF336*Generic_Capital_PVRR_Multiplier</f>
        <v>#N/A</v>
      </c>
      <c r="AJ336" s="48" t="e">
        <f t="shared" si="50"/>
        <v>#N/A</v>
      </c>
      <c r="AK336" s="47" t="e">
        <f t="shared" si="51"/>
        <v>#N/A</v>
      </c>
      <c r="AL336" s="48" t="e">
        <f>$AC336*U336*Cost_Data!$B$3</f>
        <v>#N/A</v>
      </c>
      <c r="AM336" s="48" t="e">
        <f>$AC336*U336*Cost_Data!$B$8/1000</f>
        <v>#N/A</v>
      </c>
      <c r="AN336" s="48" t="e">
        <f>$AC336*U336*Cost_Data!$B$7/1000</f>
        <v>#N/A</v>
      </c>
      <c r="AO336" s="48" t="e">
        <f>-Study_Period*((Cost_Data!$B$7+Cost_Data!$B$8)*U336/1000)*$AC336-$AL336*Generic_Capital_PVRR_Multiplier</f>
        <v>#N/A</v>
      </c>
      <c r="AP336" s="48" t="e">
        <f t="shared" si="52"/>
        <v>#N/A</v>
      </c>
      <c r="AQ336" t="e">
        <f t="shared" si="45"/>
        <v>#N/A</v>
      </c>
      <c r="AR336" s="43">
        <v>5</v>
      </c>
      <c r="AS336">
        <v>105</v>
      </c>
      <c r="AT336">
        <f t="shared" si="53"/>
        <v>105</v>
      </c>
      <c r="AU336">
        <v>75</v>
      </c>
      <c r="AV336" t="s">
        <v>114</v>
      </c>
      <c r="AX336" t="str">
        <f t="shared" si="46"/>
        <v>FALSE</v>
      </c>
      <c r="AY336" t="b">
        <f t="shared" si="47"/>
        <v>1</v>
      </c>
      <c r="AZ336" t="e">
        <f t="shared" si="48"/>
        <v>#N/A</v>
      </c>
    </row>
    <row r="337" spans="1:52" x14ac:dyDescent="0.25">
      <c r="A337" s="1">
        <v>35372259</v>
      </c>
      <c r="B337" s="1" t="s">
        <v>40</v>
      </c>
      <c r="C337" s="1" t="s">
        <v>41</v>
      </c>
      <c r="D337" s="1" t="s">
        <v>32</v>
      </c>
      <c r="E337" s="1" t="s">
        <v>33</v>
      </c>
      <c r="F337" s="1" t="s">
        <v>34</v>
      </c>
      <c r="G337" s="1" t="s">
        <v>80</v>
      </c>
      <c r="H337" s="1" t="s">
        <v>55</v>
      </c>
      <c r="I337" s="1" t="s">
        <v>124</v>
      </c>
      <c r="J337" s="1" t="s">
        <v>95</v>
      </c>
      <c r="K337" s="1">
        <v>38.412855394200001</v>
      </c>
      <c r="L337" s="1">
        <v>-120.6604658198</v>
      </c>
      <c r="M337" s="1" t="s">
        <v>46</v>
      </c>
      <c r="N337" s="78"/>
      <c r="O337" s="17">
        <v>2334</v>
      </c>
      <c r="P337" s="8">
        <v>3.1502169999999999E-3</v>
      </c>
      <c r="Q337" s="78"/>
      <c r="R337" s="11">
        <v>6</v>
      </c>
      <c r="S337" s="12">
        <v>4.7261433470541507E-2</v>
      </c>
      <c r="T337" s="13" t="s">
        <v>39</v>
      </c>
      <c r="U337" s="14">
        <v>1.2202007002188489</v>
      </c>
      <c r="V337" s="15">
        <v>2.8400000000000003</v>
      </c>
      <c r="W337" s="16">
        <v>0</v>
      </c>
      <c r="X337" s="16">
        <v>0</v>
      </c>
      <c r="Y337" s="16">
        <v>0</v>
      </c>
      <c r="Z337" s="16">
        <v>0</v>
      </c>
      <c r="AA337" s="16">
        <v>2.8400000000000003</v>
      </c>
      <c r="AB337" s="1"/>
      <c r="AC337" s="43" t="e">
        <f>INDEX(WF_Data!$B$2:$B$11172,MATCH('v3 Mitigation Alternatives'!$Q337,WF_Data!$A$2:$A$11172,0))</f>
        <v>#N/A</v>
      </c>
      <c r="AD337" s="43" t="e">
        <f>INDEX(WF_Data!$C$2:$C$11172,MATCH('v3 Mitigation Alternatives'!$Q337,WF_Data!$A$2:$A$11172,0))*11.41</f>
        <v>#N/A</v>
      </c>
      <c r="AE337" s="47" t="e">
        <f t="shared" si="49"/>
        <v>#N/A</v>
      </c>
      <c r="AF337" s="48" t="e">
        <f>$AC337*Cost_Data!$C$3</f>
        <v>#N/A</v>
      </c>
      <c r="AG337" s="48" t="e">
        <f>$AC337*Cost_Data!$C$8/1000</f>
        <v>#N/A</v>
      </c>
      <c r="AH337" s="48" t="e">
        <f>$AC337*Cost_Data!$C$7/1000</f>
        <v>#N/A</v>
      </c>
      <c r="AI337" s="48" t="e">
        <f>-Study_Period*((Cost_Data!$C$7+Cost_Data!$C$8)/1000)*$AC337-$AF337*Generic_Capital_PVRR_Multiplier</f>
        <v>#N/A</v>
      </c>
      <c r="AJ337" s="48" t="e">
        <f t="shared" si="50"/>
        <v>#N/A</v>
      </c>
      <c r="AK337" s="47" t="e">
        <f t="shared" si="51"/>
        <v>#N/A</v>
      </c>
      <c r="AL337" s="48" t="e">
        <f>$AC337*U337*Cost_Data!$B$3</f>
        <v>#N/A</v>
      </c>
      <c r="AM337" s="48" t="e">
        <f>$AC337*U337*Cost_Data!$B$8/1000</f>
        <v>#N/A</v>
      </c>
      <c r="AN337" s="48" t="e">
        <f>$AC337*U337*Cost_Data!$B$7/1000</f>
        <v>#N/A</v>
      </c>
      <c r="AO337" s="48" t="e">
        <f>-Study_Period*((Cost_Data!$B$7+Cost_Data!$B$8)*U337/1000)*$AC337-$AL337*Generic_Capital_PVRR_Multiplier</f>
        <v>#N/A</v>
      </c>
      <c r="AP337" s="48" t="e">
        <f t="shared" si="52"/>
        <v>#N/A</v>
      </c>
      <c r="AQ337" t="e">
        <f t="shared" si="45"/>
        <v>#N/A</v>
      </c>
      <c r="AR337" s="43">
        <v>5</v>
      </c>
      <c r="AS337">
        <v>105</v>
      </c>
      <c r="AT337">
        <f t="shared" si="53"/>
        <v>105</v>
      </c>
      <c r="AU337">
        <v>75</v>
      </c>
      <c r="AV337" t="s">
        <v>114</v>
      </c>
      <c r="AX337" t="str">
        <f t="shared" si="46"/>
        <v>FALSE</v>
      </c>
      <c r="AY337" t="b">
        <f t="shared" si="47"/>
        <v>1</v>
      </c>
      <c r="AZ337" t="e">
        <f t="shared" si="48"/>
        <v>#N/A</v>
      </c>
    </row>
    <row r="338" spans="1:52" x14ac:dyDescent="0.25">
      <c r="AP338" t="e">
        <f>AP47/AJ47</f>
        <v>#N/A</v>
      </c>
    </row>
    <row r="339" spans="1:52" x14ac:dyDescent="0.25">
      <c r="AP339" t="e">
        <f>AP178/AJ178</f>
        <v>#N/A</v>
      </c>
    </row>
    <row r="340" spans="1:52" x14ac:dyDescent="0.25">
      <c r="AP340" t="e">
        <f>AP265/AJ265</f>
        <v>#N/A</v>
      </c>
    </row>
  </sheetData>
  <autoFilter ref="A7:AZ340" xr:uid="{4CECA3AF-76BB-449A-97C4-8EA272F69A5B}"/>
  <mergeCells count="2">
    <mergeCell ref="AE6:AJ6"/>
    <mergeCell ref="AK6:AP6"/>
  </mergeCells>
  <conditionalFormatting sqref="T8:U337">
    <cfRule type="expression" priority="1" stopIfTrue="1">
      <formula>TRUE</formula>
    </cfRule>
  </conditionalFormatting>
  <dataValidations count="2">
    <dataValidation type="list" allowBlank="1" showInputMessage="1" showErrorMessage="1" sqref="M7" xr:uid="{8AC7ECD0-F004-4E33-86FC-51E07DF92A8E}">
      <formula1>"WDRM v2, WDRM v3"</formula1>
    </dataValidation>
    <dataValidation type="list" allowBlank="1" showInputMessage="1" showErrorMessage="1" sqref="M8:M337" xr:uid="{E450F4FE-C331-4E4D-9284-6DC7259A1DCF}">
      <formula1>"WDRM v2, WDRM v3, N/A"</formula1>
    </dataValidation>
  </dataValidations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6C991-EB7B-4676-9842-661F5D4C9654}">
  <dimension ref="A1:XEZ786"/>
  <sheetViews>
    <sheetView zoomScale="99" zoomScaleNormal="99" workbookViewId="0">
      <pane xSplit="1" ySplit="6" topLeftCell="B760" activePane="bottomRight" state="frozen"/>
      <selection pane="topRight" activeCell="B12" sqref="B12"/>
      <selection pane="bottomLeft" activeCell="B12" sqref="B12"/>
      <selection pane="bottomRight" activeCell="Q7" sqref="Q7:Q786"/>
    </sheetView>
  </sheetViews>
  <sheetFormatPr defaultColWidth="9.85546875" defaultRowHeight="15" x14ac:dyDescent="0.25"/>
  <cols>
    <col min="1" max="1" width="50.42578125" style="1" customWidth="1"/>
    <col min="2" max="2" width="18.5703125" style="1" customWidth="1"/>
    <col min="3" max="4" width="9.85546875" style="1"/>
    <col min="5" max="5" width="16" style="1" customWidth="1"/>
    <col min="6" max="12" width="9.85546875" style="1"/>
    <col min="13" max="13" width="12.42578125" style="1" customWidth="1"/>
    <col min="14" max="14" width="13.42578125" style="1" customWidth="1"/>
    <col min="15" max="16" width="9.85546875" style="8"/>
    <col min="17" max="17" width="24.5703125" style="1" customWidth="1"/>
    <col min="18" max="27" width="9.85546875" style="8"/>
    <col min="28" max="16384" width="9.85546875" style="1"/>
  </cols>
  <sheetData>
    <row r="1" spans="1:16380" x14ac:dyDescent="0.25">
      <c r="A1" s="92"/>
      <c r="B1" s="93"/>
      <c r="C1" s="93"/>
      <c r="D1" s="93"/>
      <c r="E1" s="93"/>
      <c r="F1" s="93"/>
      <c r="G1" s="93"/>
      <c r="H1" s="93"/>
      <c r="I1" s="92"/>
      <c r="J1" s="93"/>
      <c r="K1" s="93"/>
      <c r="L1" s="93"/>
      <c r="M1" s="93"/>
      <c r="N1" s="93"/>
      <c r="O1" s="93"/>
      <c r="P1" s="93"/>
      <c r="Q1" s="92"/>
      <c r="R1" s="93"/>
      <c r="S1" s="93"/>
      <c r="T1" s="93"/>
      <c r="U1" s="93"/>
      <c r="V1" s="93"/>
      <c r="W1" s="93"/>
      <c r="X1" s="93"/>
      <c r="Y1" s="92"/>
      <c r="Z1" s="93"/>
      <c r="AA1" s="93"/>
      <c r="AB1" s="93"/>
      <c r="AC1" s="92"/>
      <c r="AD1" s="93"/>
      <c r="AE1" s="93"/>
      <c r="AF1" s="93"/>
      <c r="AG1" s="93"/>
      <c r="AH1" s="93"/>
      <c r="AI1" s="93"/>
      <c r="AJ1" s="93"/>
      <c r="AK1" s="92"/>
      <c r="AL1" s="93"/>
      <c r="AM1" s="93"/>
      <c r="AN1" s="93"/>
      <c r="AO1" s="93"/>
      <c r="AP1" s="93"/>
      <c r="AQ1" s="93"/>
      <c r="AR1" s="93"/>
      <c r="AS1" s="92"/>
      <c r="AT1" s="93"/>
      <c r="AU1" s="93"/>
      <c r="AV1" s="93"/>
      <c r="AW1" s="93"/>
      <c r="AX1" s="93"/>
      <c r="AY1" s="93"/>
      <c r="AZ1" s="93"/>
      <c r="BA1" s="92"/>
      <c r="BB1" s="93"/>
      <c r="BC1" s="93"/>
      <c r="BD1" s="93"/>
      <c r="BE1" s="93"/>
      <c r="BF1" s="93"/>
      <c r="BG1" s="93"/>
      <c r="BH1" s="93"/>
      <c r="BI1" s="92"/>
      <c r="BJ1" s="93"/>
      <c r="BK1" s="93"/>
      <c r="BL1" s="93"/>
      <c r="BM1" s="93"/>
      <c r="BN1" s="93"/>
      <c r="BO1" s="93"/>
      <c r="BP1" s="93"/>
      <c r="BQ1" s="92"/>
      <c r="BR1" s="93"/>
      <c r="BS1" s="93"/>
      <c r="BT1" s="93"/>
      <c r="BU1" s="93"/>
      <c r="BV1" s="93"/>
      <c r="BW1" s="93"/>
      <c r="BX1" s="93"/>
      <c r="BY1" s="92"/>
      <c r="BZ1" s="93"/>
      <c r="CA1" s="93"/>
      <c r="CB1" s="93"/>
      <c r="CC1" s="93"/>
      <c r="CD1" s="93"/>
      <c r="CE1" s="93"/>
      <c r="CF1" s="93"/>
      <c r="CG1" s="92"/>
      <c r="CH1" s="93"/>
      <c r="CI1" s="93"/>
      <c r="CJ1" s="93"/>
      <c r="CK1" s="93"/>
      <c r="CL1" s="93"/>
      <c r="CM1" s="93"/>
      <c r="CN1" s="93"/>
      <c r="CO1" s="92"/>
      <c r="CP1" s="93"/>
      <c r="CQ1" s="93"/>
      <c r="CR1" s="93"/>
      <c r="CS1" s="93"/>
      <c r="CT1" s="93"/>
      <c r="CU1" s="93"/>
      <c r="CV1" s="93"/>
      <c r="CW1" s="92"/>
      <c r="CX1" s="93"/>
      <c r="CY1" s="93"/>
      <c r="CZ1" s="93"/>
      <c r="DA1" s="93"/>
      <c r="DB1" s="93"/>
      <c r="DC1" s="93"/>
      <c r="DD1" s="93"/>
      <c r="DE1" s="92"/>
      <c r="DF1" s="93"/>
      <c r="DG1" s="93"/>
      <c r="DH1" s="93"/>
      <c r="DI1" s="93"/>
      <c r="DJ1" s="93"/>
      <c r="DK1" s="93"/>
      <c r="DL1" s="93"/>
      <c r="DM1" s="92"/>
      <c r="DN1" s="93"/>
      <c r="DO1" s="93"/>
      <c r="DP1" s="93"/>
      <c r="DQ1" s="93"/>
      <c r="DR1" s="93"/>
      <c r="DS1" s="93"/>
      <c r="DT1" s="93"/>
      <c r="DU1" s="92"/>
      <c r="DV1" s="93"/>
      <c r="DW1" s="93"/>
      <c r="DX1" s="93"/>
      <c r="DY1" s="93"/>
      <c r="DZ1" s="93"/>
      <c r="EA1" s="93"/>
      <c r="EB1" s="93"/>
      <c r="EC1" s="92"/>
      <c r="ED1" s="93"/>
      <c r="EE1" s="93"/>
      <c r="EF1" s="93"/>
      <c r="EG1" s="93"/>
      <c r="EH1" s="93"/>
      <c r="EI1" s="93"/>
      <c r="EJ1" s="93"/>
      <c r="EK1" s="92"/>
      <c r="EL1" s="93"/>
      <c r="EM1" s="93"/>
      <c r="EN1" s="93"/>
      <c r="EO1" s="93"/>
      <c r="EP1" s="93"/>
      <c r="EQ1" s="93"/>
      <c r="ER1" s="93"/>
      <c r="ES1" s="92"/>
      <c r="ET1" s="93"/>
      <c r="EU1" s="93"/>
      <c r="EV1" s="93"/>
      <c r="EW1" s="93"/>
      <c r="EX1" s="93"/>
      <c r="EY1" s="93"/>
      <c r="EZ1" s="93"/>
      <c r="FA1" s="92"/>
      <c r="FB1" s="93"/>
      <c r="FC1" s="93"/>
      <c r="FD1" s="93"/>
      <c r="FE1" s="93"/>
      <c r="FF1" s="93"/>
      <c r="FG1" s="93"/>
      <c r="FH1" s="93"/>
      <c r="FI1" s="92"/>
      <c r="FJ1" s="93"/>
      <c r="FK1" s="93"/>
      <c r="FL1" s="93"/>
      <c r="FM1" s="93"/>
      <c r="FN1" s="93"/>
      <c r="FO1" s="93"/>
      <c r="FP1" s="93"/>
      <c r="FQ1" s="92"/>
      <c r="FR1" s="93"/>
      <c r="FS1" s="93"/>
      <c r="FT1" s="93"/>
      <c r="FU1" s="93"/>
      <c r="FV1" s="93"/>
      <c r="FW1" s="93"/>
      <c r="FX1" s="93"/>
      <c r="FY1" s="92"/>
      <c r="FZ1" s="93"/>
      <c r="GA1" s="93"/>
      <c r="GB1" s="93"/>
      <c r="GC1" s="93"/>
      <c r="GD1" s="93"/>
      <c r="GE1" s="93"/>
      <c r="GF1" s="93"/>
      <c r="GG1" s="92"/>
      <c r="GH1" s="93"/>
      <c r="GI1" s="93"/>
      <c r="GJ1" s="93"/>
      <c r="GK1" s="93"/>
      <c r="GL1" s="93"/>
      <c r="GM1" s="93"/>
      <c r="GN1" s="93"/>
      <c r="GO1" s="92"/>
      <c r="GP1" s="93"/>
      <c r="GQ1" s="93"/>
      <c r="GR1" s="93"/>
      <c r="GS1" s="93"/>
      <c r="GT1" s="93"/>
      <c r="GU1" s="93"/>
      <c r="GV1" s="93"/>
      <c r="GW1" s="92"/>
      <c r="GX1" s="93"/>
      <c r="GY1" s="93"/>
      <c r="GZ1" s="93"/>
      <c r="HA1" s="93"/>
      <c r="HB1" s="93"/>
      <c r="HC1" s="93"/>
      <c r="HD1" s="93"/>
      <c r="HE1" s="92"/>
      <c r="HF1" s="93"/>
      <c r="HG1" s="93"/>
      <c r="HH1" s="93"/>
      <c r="HI1" s="93"/>
      <c r="HJ1" s="93"/>
      <c r="HK1" s="93"/>
      <c r="HL1" s="93"/>
      <c r="HM1" s="92"/>
      <c r="HN1" s="93"/>
      <c r="HO1" s="93"/>
      <c r="HP1" s="93"/>
      <c r="HQ1" s="93"/>
      <c r="HR1" s="93"/>
      <c r="HS1" s="93"/>
      <c r="HT1" s="93"/>
      <c r="HU1" s="92"/>
      <c r="HV1" s="93"/>
      <c r="HW1" s="93"/>
      <c r="HX1" s="93"/>
      <c r="HY1" s="93"/>
      <c r="HZ1" s="93"/>
      <c r="IA1" s="93"/>
      <c r="IB1" s="93"/>
      <c r="IC1" s="92"/>
      <c r="ID1" s="93"/>
      <c r="IE1" s="93"/>
      <c r="IF1" s="93"/>
      <c r="IG1" s="93"/>
      <c r="IH1" s="93"/>
      <c r="II1" s="93"/>
      <c r="IJ1" s="93"/>
      <c r="IK1" s="92"/>
      <c r="IL1" s="93"/>
      <c r="IM1" s="93"/>
      <c r="IN1" s="93"/>
      <c r="IO1" s="93"/>
      <c r="IP1" s="93"/>
      <c r="IQ1" s="93"/>
      <c r="IR1" s="93"/>
      <c r="IS1" s="92"/>
      <c r="IT1" s="93"/>
      <c r="IU1" s="93"/>
      <c r="IV1" s="93"/>
      <c r="IW1" s="93"/>
      <c r="IX1" s="93"/>
      <c r="IY1" s="93"/>
      <c r="IZ1" s="93"/>
      <c r="JA1" s="92"/>
      <c r="JB1" s="93"/>
      <c r="JC1" s="93"/>
      <c r="JD1" s="93"/>
      <c r="JE1" s="93"/>
      <c r="JF1" s="93"/>
      <c r="JG1" s="93"/>
      <c r="JH1" s="93"/>
      <c r="JI1" s="92"/>
      <c r="JJ1" s="93"/>
      <c r="JK1" s="93"/>
      <c r="JL1" s="93"/>
      <c r="JM1" s="93"/>
      <c r="JN1" s="93"/>
      <c r="JO1" s="93"/>
      <c r="JP1" s="93"/>
      <c r="JQ1" s="92"/>
      <c r="JR1" s="93"/>
      <c r="JS1" s="93"/>
      <c r="JT1" s="93"/>
      <c r="JU1" s="93"/>
      <c r="JV1" s="93"/>
      <c r="JW1" s="93"/>
      <c r="JX1" s="93"/>
      <c r="JY1" s="92"/>
      <c r="JZ1" s="93"/>
      <c r="KA1" s="93"/>
      <c r="KB1" s="93"/>
      <c r="KC1" s="93"/>
      <c r="KD1" s="93"/>
      <c r="KE1" s="93"/>
      <c r="KF1" s="93"/>
      <c r="KG1" s="92"/>
      <c r="KH1" s="93"/>
      <c r="KI1" s="93"/>
      <c r="KJ1" s="93"/>
      <c r="KK1" s="93"/>
      <c r="KL1" s="93"/>
      <c r="KM1" s="93"/>
      <c r="KN1" s="93"/>
      <c r="KO1" s="92"/>
      <c r="KP1" s="93"/>
      <c r="KQ1" s="93"/>
      <c r="KR1" s="93"/>
      <c r="KS1" s="93"/>
      <c r="KT1" s="93"/>
      <c r="KU1" s="93"/>
      <c r="KV1" s="93"/>
      <c r="KW1" s="92"/>
      <c r="KX1" s="93"/>
      <c r="KY1" s="93"/>
      <c r="KZ1" s="93"/>
      <c r="LA1" s="93"/>
      <c r="LB1" s="93"/>
      <c r="LC1" s="93"/>
      <c r="LD1" s="93"/>
      <c r="LE1" s="92"/>
      <c r="LF1" s="93"/>
      <c r="LG1" s="93"/>
      <c r="LH1" s="93"/>
      <c r="LI1" s="93"/>
      <c r="LJ1" s="93"/>
      <c r="LK1" s="93"/>
      <c r="LL1" s="93"/>
      <c r="LM1" s="92"/>
      <c r="LN1" s="93"/>
      <c r="LO1" s="93"/>
      <c r="LP1" s="93"/>
      <c r="LQ1" s="93"/>
      <c r="LR1" s="93"/>
      <c r="LS1" s="93"/>
      <c r="LT1" s="93"/>
      <c r="LU1" s="92"/>
      <c r="LV1" s="93"/>
      <c r="LW1" s="93"/>
      <c r="LX1" s="93"/>
      <c r="LY1" s="93"/>
      <c r="LZ1" s="93"/>
      <c r="MA1" s="93"/>
      <c r="MB1" s="93"/>
      <c r="MC1" s="92"/>
      <c r="MD1" s="93"/>
      <c r="ME1" s="93"/>
      <c r="MF1" s="93"/>
      <c r="MG1" s="93"/>
      <c r="MH1" s="93"/>
      <c r="MI1" s="93"/>
      <c r="MJ1" s="93"/>
      <c r="MK1" s="92"/>
      <c r="ML1" s="93"/>
      <c r="MM1" s="93"/>
      <c r="MN1" s="93"/>
      <c r="MO1" s="93"/>
      <c r="MP1" s="93"/>
      <c r="MQ1" s="93"/>
      <c r="MR1" s="93"/>
      <c r="MS1" s="92"/>
      <c r="MT1" s="93"/>
      <c r="MU1" s="93"/>
      <c r="MV1" s="93"/>
      <c r="MW1" s="93"/>
      <c r="MX1" s="93"/>
      <c r="MY1" s="93"/>
      <c r="MZ1" s="93"/>
      <c r="NA1" s="92"/>
      <c r="NB1" s="93"/>
      <c r="NC1" s="93"/>
      <c r="ND1" s="93"/>
      <c r="NE1" s="93"/>
      <c r="NF1" s="93"/>
      <c r="NG1" s="93"/>
      <c r="NH1" s="93"/>
      <c r="NI1" s="92"/>
      <c r="NJ1" s="93"/>
      <c r="NK1" s="93"/>
      <c r="NL1" s="93"/>
      <c r="NM1" s="93"/>
      <c r="NN1" s="93"/>
      <c r="NO1" s="93"/>
      <c r="NP1" s="93"/>
      <c r="NQ1" s="92"/>
      <c r="NR1" s="93"/>
      <c r="NS1" s="93"/>
      <c r="NT1" s="93"/>
      <c r="NU1" s="93"/>
      <c r="NV1" s="93"/>
      <c r="NW1" s="93"/>
      <c r="NX1" s="93"/>
      <c r="NY1" s="92"/>
      <c r="NZ1" s="93"/>
      <c r="OA1" s="93"/>
      <c r="OB1" s="93"/>
      <c r="OC1" s="93"/>
      <c r="OD1" s="93"/>
      <c r="OE1" s="93"/>
      <c r="OF1" s="93"/>
      <c r="OG1" s="92"/>
      <c r="OH1" s="93"/>
      <c r="OI1" s="93"/>
      <c r="OJ1" s="93"/>
      <c r="OK1" s="93"/>
      <c r="OL1" s="93"/>
      <c r="OM1" s="93"/>
      <c r="ON1" s="93"/>
      <c r="OO1" s="92"/>
      <c r="OP1" s="93"/>
      <c r="OQ1" s="93"/>
      <c r="OR1" s="93"/>
      <c r="OS1" s="93"/>
      <c r="OT1" s="93"/>
      <c r="OU1" s="93"/>
      <c r="OV1" s="93"/>
      <c r="OW1" s="92"/>
      <c r="OX1" s="93"/>
      <c r="OY1" s="93"/>
      <c r="OZ1" s="93"/>
      <c r="PA1" s="93"/>
      <c r="PB1" s="93"/>
      <c r="PC1" s="93"/>
      <c r="PD1" s="93"/>
      <c r="PE1" s="92"/>
      <c r="PF1" s="93"/>
      <c r="PG1" s="93"/>
      <c r="PH1" s="93"/>
      <c r="PI1" s="93"/>
      <c r="PJ1" s="93"/>
      <c r="PK1" s="93"/>
      <c r="PL1" s="93"/>
      <c r="PM1" s="92"/>
      <c r="PN1" s="93"/>
      <c r="PO1" s="93"/>
      <c r="PP1" s="93"/>
      <c r="PQ1" s="93"/>
      <c r="PR1" s="93"/>
      <c r="PS1" s="93"/>
      <c r="PT1" s="93"/>
      <c r="PU1" s="92"/>
      <c r="PV1" s="93"/>
      <c r="PW1" s="93"/>
      <c r="PX1" s="93"/>
      <c r="PY1" s="93"/>
      <c r="PZ1" s="93"/>
      <c r="QA1" s="93"/>
      <c r="QB1" s="93"/>
      <c r="QC1" s="92"/>
      <c r="QD1" s="93"/>
      <c r="QE1" s="93"/>
      <c r="QF1" s="93"/>
      <c r="QG1" s="93"/>
      <c r="QH1" s="93"/>
      <c r="QI1" s="93"/>
      <c r="QJ1" s="93"/>
      <c r="QK1" s="92"/>
      <c r="QL1" s="93"/>
      <c r="QM1" s="93"/>
      <c r="QN1" s="93"/>
      <c r="QO1" s="93"/>
      <c r="QP1" s="93"/>
      <c r="QQ1" s="93"/>
      <c r="QR1" s="93"/>
      <c r="QS1" s="92"/>
      <c r="QT1" s="93"/>
      <c r="QU1" s="93"/>
      <c r="QV1" s="93"/>
      <c r="QW1" s="93"/>
      <c r="QX1" s="93"/>
      <c r="QY1" s="93"/>
      <c r="QZ1" s="93"/>
      <c r="RA1" s="92"/>
      <c r="RB1" s="93"/>
      <c r="RC1" s="93"/>
      <c r="RD1" s="93"/>
      <c r="RE1" s="93"/>
      <c r="RF1" s="93"/>
      <c r="RG1" s="93"/>
      <c r="RH1" s="93"/>
      <c r="RI1" s="92"/>
      <c r="RJ1" s="93"/>
      <c r="RK1" s="93"/>
      <c r="RL1" s="93"/>
      <c r="RM1" s="93"/>
      <c r="RN1" s="93"/>
      <c r="RO1" s="93"/>
      <c r="RP1" s="93"/>
      <c r="RQ1" s="92"/>
      <c r="RR1" s="93"/>
      <c r="RS1" s="93"/>
      <c r="RT1" s="93"/>
      <c r="RU1" s="93"/>
      <c r="RV1" s="93"/>
      <c r="RW1" s="93"/>
      <c r="RX1" s="93"/>
      <c r="RY1" s="92"/>
      <c r="RZ1" s="93"/>
      <c r="SA1" s="93"/>
      <c r="SB1" s="93"/>
      <c r="SC1" s="93"/>
      <c r="SD1" s="93"/>
      <c r="SE1" s="93"/>
      <c r="SF1" s="93"/>
      <c r="SG1" s="92"/>
      <c r="SH1" s="93"/>
      <c r="SI1" s="93"/>
      <c r="SJ1" s="93"/>
      <c r="SK1" s="93"/>
      <c r="SL1" s="93"/>
      <c r="SM1" s="93"/>
      <c r="SN1" s="93"/>
      <c r="SO1" s="92"/>
      <c r="SP1" s="93"/>
      <c r="SQ1" s="93"/>
      <c r="SR1" s="93"/>
      <c r="SS1" s="93"/>
      <c r="ST1" s="93"/>
      <c r="SU1" s="93"/>
      <c r="SV1" s="93"/>
      <c r="SW1" s="92"/>
      <c r="SX1" s="93"/>
      <c r="SY1" s="93"/>
      <c r="SZ1" s="93"/>
      <c r="TA1" s="93"/>
      <c r="TB1" s="93"/>
      <c r="TC1" s="93"/>
      <c r="TD1" s="93"/>
      <c r="TE1" s="92"/>
      <c r="TF1" s="93"/>
      <c r="TG1" s="93"/>
      <c r="TH1" s="93"/>
      <c r="TI1" s="93"/>
      <c r="TJ1" s="93"/>
      <c r="TK1" s="93"/>
      <c r="TL1" s="93"/>
      <c r="TM1" s="92"/>
      <c r="TN1" s="93"/>
      <c r="TO1" s="93"/>
      <c r="TP1" s="93"/>
      <c r="TQ1" s="93"/>
      <c r="TR1" s="93"/>
      <c r="TS1" s="93"/>
      <c r="TT1" s="93"/>
      <c r="TU1" s="92"/>
      <c r="TV1" s="93"/>
      <c r="TW1" s="93"/>
      <c r="TX1" s="93"/>
      <c r="TY1" s="93"/>
      <c r="TZ1" s="93"/>
      <c r="UA1" s="93"/>
      <c r="UB1" s="93"/>
      <c r="UC1" s="92"/>
      <c r="UD1" s="93"/>
      <c r="UE1" s="93"/>
      <c r="UF1" s="93"/>
      <c r="UG1" s="93"/>
      <c r="UH1" s="93"/>
      <c r="UI1" s="93"/>
      <c r="UJ1" s="93"/>
      <c r="UK1" s="92"/>
      <c r="UL1" s="93"/>
      <c r="UM1" s="93"/>
      <c r="UN1" s="93"/>
      <c r="UO1" s="93"/>
      <c r="UP1" s="93"/>
      <c r="UQ1" s="93"/>
      <c r="UR1" s="93"/>
      <c r="US1" s="92"/>
      <c r="UT1" s="93"/>
      <c r="UU1" s="93"/>
      <c r="UV1" s="93"/>
      <c r="UW1" s="93"/>
      <c r="UX1" s="93"/>
      <c r="UY1" s="93"/>
      <c r="UZ1" s="93"/>
      <c r="VA1" s="92"/>
      <c r="VB1" s="93"/>
      <c r="VC1" s="93"/>
      <c r="VD1" s="93"/>
      <c r="VE1" s="93"/>
      <c r="VF1" s="93"/>
      <c r="VG1" s="93"/>
      <c r="VH1" s="93"/>
      <c r="VI1" s="92"/>
      <c r="VJ1" s="93"/>
      <c r="VK1" s="93"/>
      <c r="VL1" s="93"/>
      <c r="VM1" s="93"/>
      <c r="VN1" s="93"/>
      <c r="VO1" s="93"/>
      <c r="VP1" s="93"/>
      <c r="VQ1" s="92"/>
      <c r="VR1" s="93"/>
      <c r="VS1" s="93"/>
      <c r="VT1" s="93"/>
      <c r="VU1" s="93"/>
      <c r="VV1" s="93"/>
      <c r="VW1" s="93"/>
      <c r="VX1" s="93"/>
      <c r="VY1" s="92"/>
      <c r="VZ1" s="93"/>
      <c r="WA1" s="93"/>
      <c r="WB1" s="93"/>
      <c r="WC1" s="93"/>
      <c r="WD1" s="93"/>
      <c r="WE1" s="93"/>
      <c r="WF1" s="93"/>
      <c r="WG1" s="92"/>
      <c r="WH1" s="93"/>
      <c r="WI1" s="93"/>
      <c r="WJ1" s="93"/>
      <c r="WK1" s="93"/>
      <c r="WL1" s="93"/>
      <c r="WM1" s="93"/>
      <c r="WN1" s="93"/>
      <c r="WO1" s="92"/>
      <c r="WP1" s="93"/>
      <c r="WQ1" s="93"/>
      <c r="WR1" s="93"/>
      <c r="WS1" s="93"/>
      <c r="WT1" s="93"/>
      <c r="WU1" s="93"/>
      <c r="WV1" s="93"/>
      <c r="WW1" s="92"/>
      <c r="WX1" s="93"/>
      <c r="WY1" s="93"/>
      <c r="WZ1" s="93"/>
      <c r="XA1" s="93"/>
      <c r="XB1" s="93"/>
      <c r="XC1" s="93"/>
      <c r="XD1" s="93"/>
      <c r="XE1" s="92"/>
      <c r="XF1" s="93"/>
      <c r="XG1" s="93"/>
      <c r="XH1" s="93"/>
      <c r="XI1" s="93"/>
      <c r="XJ1" s="93"/>
      <c r="XK1" s="93"/>
      <c r="XL1" s="93"/>
      <c r="XM1" s="92"/>
      <c r="XN1" s="93"/>
      <c r="XO1" s="93"/>
      <c r="XP1" s="93"/>
      <c r="XQ1" s="93"/>
      <c r="XR1" s="93"/>
      <c r="XS1" s="93"/>
      <c r="XT1" s="93"/>
      <c r="XU1" s="92"/>
      <c r="XV1" s="93"/>
      <c r="XW1" s="93"/>
      <c r="XX1" s="93"/>
      <c r="XY1" s="93"/>
      <c r="XZ1" s="93"/>
      <c r="YA1" s="93"/>
      <c r="YB1" s="93"/>
      <c r="YC1" s="92"/>
      <c r="YD1" s="93"/>
      <c r="YE1" s="93"/>
      <c r="YF1" s="93"/>
      <c r="YG1" s="93"/>
      <c r="YH1" s="93"/>
      <c r="YI1" s="93"/>
      <c r="YJ1" s="93"/>
      <c r="YK1" s="92"/>
      <c r="YL1" s="93"/>
      <c r="YM1" s="93"/>
      <c r="YN1" s="93"/>
      <c r="YO1" s="93"/>
      <c r="YP1" s="93"/>
      <c r="YQ1" s="93"/>
      <c r="YR1" s="93"/>
      <c r="YS1" s="92"/>
      <c r="YT1" s="93"/>
      <c r="YU1" s="93"/>
      <c r="YV1" s="93"/>
      <c r="YW1" s="93"/>
      <c r="YX1" s="93"/>
      <c r="YY1" s="93"/>
      <c r="YZ1" s="93"/>
      <c r="ZA1" s="92"/>
      <c r="ZB1" s="93"/>
      <c r="ZC1" s="93"/>
      <c r="ZD1" s="93"/>
      <c r="ZE1" s="93"/>
      <c r="ZF1" s="93"/>
      <c r="ZG1" s="93"/>
      <c r="ZH1" s="93"/>
      <c r="ZI1" s="92"/>
      <c r="ZJ1" s="93"/>
      <c r="ZK1" s="93"/>
      <c r="ZL1" s="93"/>
      <c r="ZM1" s="93"/>
      <c r="ZN1" s="93"/>
      <c r="ZO1" s="93"/>
      <c r="ZP1" s="93"/>
      <c r="ZQ1" s="92"/>
      <c r="ZR1" s="93"/>
      <c r="ZS1" s="93"/>
      <c r="ZT1" s="93"/>
      <c r="ZU1" s="93"/>
      <c r="ZV1" s="93"/>
      <c r="ZW1" s="93"/>
      <c r="ZX1" s="93"/>
      <c r="ZY1" s="92"/>
      <c r="ZZ1" s="93"/>
      <c r="AAA1" s="93"/>
      <c r="AAB1" s="93"/>
      <c r="AAC1" s="93"/>
      <c r="AAD1" s="93"/>
      <c r="AAE1" s="93"/>
      <c r="AAF1" s="93"/>
      <c r="AAG1" s="92"/>
      <c r="AAH1" s="93"/>
      <c r="AAI1" s="93"/>
      <c r="AAJ1" s="93"/>
      <c r="AAK1" s="93"/>
      <c r="AAL1" s="93"/>
      <c r="AAM1" s="93"/>
      <c r="AAN1" s="93"/>
      <c r="AAO1" s="92"/>
      <c r="AAP1" s="93"/>
      <c r="AAQ1" s="93"/>
      <c r="AAR1" s="93"/>
      <c r="AAS1" s="93"/>
      <c r="AAT1" s="93"/>
      <c r="AAU1" s="93"/>
      <c r="AAV1" s="93"/>
      <c r="AAW1" s="92"/>
      <c r="AAX1" s="93"/>
      <c r="AAY1" s="93"/>
      <c r="AAZ1" s="93"/>
      <c r="ABA1" s="93"/>
      <c r="ABB1" s="93"/>
      <c r="ABC1" s="93"/>
      <c r="ABD1" s="93"/>
      <c r="ABE1" s="92"/>
      <c r="ABF1" s="93"/>
      <c r="ABG1" s="93"/>
      <c r="ABH1" s="93"/>
      <c r="ABI1" s="93"/>
      <c r="ABJ1" s="93"/>
      <c r="ABK1" s="93"/>
      <c r="ABL1" s="93"/>
      <c r="ABM1" s="92"/>
      <c r="ABN1" s="93"/>
      <c r="ABO1" s="93"/>
      <c r="ABP1" s="93"/>
      <c r="ABQ1" s="93"/>
      <c r="ABR1" s="93"/>
      <c r="ABS1" s="93"/>
      <c r="ABT1" s="93"/>
      <c r="ABU1" s="92"/>
      <c r="ABV1" s="93"/>
      <c r="ABW1" s="93"/>
      <c r="ABX1" s="93"/>
      <c r="ABY1" s="93"/>
      <c r="ABZ1" s="93"/>
      <c r="ACA1" s="93"/>
      <c r="ACB1" s="93"/>
      <c r="ACC1" s="92"/>
      <c r="ACD1" s="93"/>
      <c r="ACE1" s="93"/>
      <c r="ACF1" s="93"/>
      <c r="ACG1" s="93"/>
      <c r="ACH1" s="93"/>
      <c r="ACI1" s="93"/>
      <c r="ACJ1" s="93"/>
      <c r="ACK1" s="92"/>
      <c r="ACL1" s="93"/>
      <c r="ACM1" s="93"/>
      <c r="ACN1" s="93"/>
      <c r="ACO1" s="93"/>
      <c r="ACP1" s="93"/>
      <c r="ACQ1" s="93"/>
      <c r="ACR1" s="93"/>
      <c r="ACS1" s="92"/>
      <c r="ACT1" s="93"/>
      <c r="ACU1" s="93"/>
      <c r="ACV1" s="93"/>
      <c r="ACW1" s="93"/>
      <c r="ACX1" s="93"/>
      <c r="ACY1" s="93"/>
      <c r="ACZ1" s="93"/>
      <c r="ADA1" s="92"/>
      <c r="ADB1" s="93"/>
      <c r="ADC1" s="93"/>
      <c r="ADD1" s="93"/>
      <c r="ADE1" s="93"/>
      <c r="ADF1" s="93"/>
      <c r="ADG1" s="93"/>
      <c r="ADH1" s="93"/>
      <c r="ADI1" s="92"/>
      <c r="ADJ1" s="93"/>
      <c r="ADK1" s="93"/>
      <c r="ADL1" s="93"/>
      <c r="ADM1" s="93"/>
      <c r="ADN1" s="93"/>
      <c r="ADO1" s="93"/>
      <c r="ADP1" s="93"/>
      <c r="ADQ1" s="92"/>
      <c r="ADR1" s="93"/>
      <c r="ADS1" s="93"/>
      <c r="ADT1" s="93"/>
      <c r="ADU1" s="93"/>
      <c r="ADV1" s="93"/>
      <c r="ADW1" s="93"/>
      <c r="ADX1" s="93"/>
      <c r="ADY1" s="92"/>
      <c r="ADZ1" s="93"/>
      <c r="AEA1" s="93"/>
      <c r="AEB1" s="93"/>
      <c r="AEC1" s="93"/>
      <c r="AED1" s="93"/>
      <c r="AEE1" s="93"/>
      <c r="AEF1" s="93"/>
      <c r="AEG1" s="92"/>
      <c r="AEH1" s="93"/>
      <c r="AEI1" s="93"/>
      <c r="AEJ1" s="93"/>
      <c r="AEK1" s="93"/>
      <c r="AEL1" s="93"/>
      <c r="AEM1" s="93"/>
      <c r="AEN1" s="93"/>
      <c r="AEO1" s="92"/>
      <c r="AEP1" s="93"/>
      <c r="AEQ1" s="93"/>
      <c r="AER1" s="93"/>
      <c r="AES1" s="93"/>
      <c r="AET1" s="93"/>
      <c r="AEU1" s="93"/>
      <c r="AEV1" s="93"/>
      <c r="AEW1" s="92"/>
      <c r="AEX1" s="93"/>
      <c r="AEY1" s="93"/>
      <c r="AEZ1" s="93"/>
      <c r="AFA1" s="93"/>
      <c r="AFB1" s="93"/>
      <c r="AFC1" s="93"/>
      <c r="AFD1" s="93"/>
      <c r="AFE1" s="92"/>
      <c r="AFF1" s="93"/>
      <c r="AFG1" s="93"/>
      <c r="AFH1" s="93"/>
      <c r="AFI1" s="93"/>
      <c r="AFJ1" s="93"/>
      <c r="AFK1" s="93"/>
      <c r="AFL1" s="93"/>
      <c r="AFM1" s="92"/>
      <c r="AFN1" s="93"/>
      <c r="AFO1" s="93"/>
      <c r="AFP1" s="93"/>
      <c r="AFQ1" s="93"/>
      <c r="AFR1" s="93"/>
      <c r="AFS1" s="93"/>
      <c r="AFT1" s="93"/>
      <c r="AFU1" s="92"/>
      <c r="AFV1" s="93"/>
      <c r="AFW1" s="93"/>
      <c r="AFX1" s="93"/>
      <c r="AFY1" s="93"/>
      <c r="AFZ1" s="93"/>
      <c r="AGA1" s="93"/>
      <c r="AGB1" s="93"/>
      <c r="AGC1" s="92"/>
      <c r="AGD1" s="93"/>
      <c r="AGE1" s="93"/>
      <c r="AGF1" s="93"/>
      <c r="AGG1" s="93"/>
      <c r="AGH1" s="93"/>
      <c r="AGI1" s="93"/>
      <c r="AGJ1" s="93"/>
      <c r="AGK1" s="92"/>
      <c r="AGL1" s="93"/>
      <c r="AGM1" s="93"/>
      <c r="AGN1" s="93"/>
      <c r="AGO1" s="93"/>
      <c r="AGP1" s="93"/>
      <c r="AGQ1" s="93"/>
      <c r="AGR1" s="93"/>
      <c r="AGS1" s="92"/>
      <c r="AGT1" s="93"/>
      <c r="AGU1" s="93"/>
      <c r="AGV1" s="93"/>
      <c r="AGW1" s="93"/>
      <c r="AGX1" s="93"/>
      <c r="AGY1" s="93"/>
      <c r="AGZ1" s="93"/>
      <c r="AHA1" s="92"/>
      <c r="AHB1" s="93"/>
      <c r="AHC1" s="93"/>
      <c r="AHD1" s="93"/>
      <c r="AHE1" s="93"/>
      <c r="AHF1" s="93"/>
      <c r="AHG1" s="93"/>
      <c r="AHH1" s="93"/>
      <c r="AHI1" s="92"/>
      <c r="AHJ1" s="93"/>
      <c r="AHK1" s="93"/>
      <c r="AHL1" s="93"/>
      <c r="AHM1" s="93"/>
      <c r="AHN1" s="93"/>
      <c r="AHO1" s="93"/>
      <c r="AHP1" s="93"/>
      <c r="AHQ1" s="92"/>
      <c r="AHR1" s="93"/>
      <c r="AHS1" s="93"/>
      <c r="AHT1" s="93"/>
      <c r="AHU1" s="93"/>
      <c r="AHV1" s="93"/>
      <c r="AHW1" s="93"/>
      <c r="AHX1" s="93"/>
      <c r="AHY1" s="92"/>
      <c r="AHZ1" s="93"/>
      <c r="AIA1" s="93"/>
      <c r="AIB1" s="93"/>
      <c r="AIC1" s="93"/>
      <c r="AID1" s="93"/>
      <c r="AIE1" s="93"/>
      <c r="AIF1" s="93"/>
      <c r="AIG1" s="92"/>
      <c r="AIH1" s="93"/>
      <c r="AII1" s="93"/>
      <c r="AIJ1" s="93"/>
      <c r="AIK1" s="93"/>
      <c r="AIL1" s="93"/>
      <c r="AIM1" s="93"/>
      <c r="AIN1" s="93"/>
      <c r="AIO1" s="92"/>
      <c r="AIP1" s="93"/>
      <c r="AIQ1" s="93"/>
      <c r="AIR1" s="93"/>
      <c r="AIS1" s="93"/>
      <c r="AIT1" s="93"/>
      <c r="AIU1" s="93"/>
      <c r="AIV1" s="93"/>
      <c r="AIW1" s="92"/>
      <c r="AIX1" s="93"/>
      <c r="AIY1" s="93"/>
      <c r="AIZ1" s="93"/>
      <c r="AJA1" s="93"/>
      <c r="AJB1" s="93"/>
      <c r="AJC1" s="93"/>
      <c r="AJD1" s="93"/>
      <c r="AJE1" s="92"/>
      <c r="AJF1" s="93"/>
      <c r="AJG1" s="93"/>
      <c r="AJH1" s="93"/>
      <c r="AJI1" s="93"/>
      <c r="AJJ1" s="93"/>
      <c r="AJK1" s="93"/>
      <c r="AJL1" s="93"/>
      <c r="AJM1" s="92"/>
      <c r="AJN1" s="93"/>
      <c r="AJO1" s="93"/>
      <c r="AJP1" s="93"/>
      <c r="AJQ1" s="93"/>
      <c r="AJR1" s="93"/>
      <c r="AJS1" s="93"/>
      <c r="AJT1" s="93"/>
      <c r="AJU1" s="92"/>
      <c r="AJV1" s="93"/>
      <c r="AJW1" s="93"/>
      <c r="AJX1" s="93"/>
      <c r="AJY1" s="93"/>
      <c r="AJZ1" s="93"/>
      <c r="AKA1" s="93"/>
      <c r="AKB1" s="93"/>
      <c r="AKC1" s="92"/>
      <c r="AKD1" s="93"/>
      <c r="AKE1" s="93"/>
      <c r="AKF1" s="93"/>
      <c r="AKG1" s="93"/>
      <c r="AKH1" s="93"/>
      <c r="AKI1" s="93"/>
      <c r="AKJ1" s="93"/>
      <c r="AKK1" s="92"/>
      <c r="AKL1" s="93"/>
      <c r="AKM1" s="93"/>
      <c r="AKN1" s="93"/>
      <c r="AKO1" s="93"/>
      <c r="AKP1" s="93"/>
      <c r="AKQ1" s="93"/>
      <c r="AKR1" s="93"/>
      <c r="AKS1" s="92"/>
      <c r="AKT1" s="93"/>
      <c r="AKU1" s="93"/>
      <c r="AKV1" s="93"/>
      <c r="AKW1" s="93"/>
      <c r="AKX1" s="93"/>
      <c r="AKY1" s="93"/>
      <c r="AKZ1" s="93"/>
      <c r="ALA1" s="92"/>
      <c r="ALB1" s="93"/>
      <c r="ALC1" s="93"/>
      <c r="ALD1" s="93"/>
      <c r="ALE1" s="93"/>
      <c r="ALF1" s="93"/>
      <c r="ALG1" s="93"/>
      <c r="ALH1" s="93"/>
      <c r="ALI1" s="92"/>
      <c r="ALJ1" s="93"/>
      <c r="ALK1" s="93"/>
      <c r="ALL1" s="93"/>
      <c r="ALM1" s="93"/>
      <c r="ALN1" s="93"/>
      <c r="ALO1" s="93"/>
      <c r="ALP1" s="93"/>
      <c r="ALQ1" s="92"/>
      <c r="ALR1" s="93"/>
      <c r="ALS1" s="93"/>
      <c r="ALT1" s="93"/>
      <c r="ALU1" s="93"/>
      <c r="ALV1" s="93"/>
      <c r="ALW1" s="93"/>
      <c r="ALX1" s="93"/>
      <c r="ALY1" s="92"/>
      <c r="ALZ1" s="93"/>
      <c r="AMA1" s="93"/>
      <c r="AMB1" s="93"/>
      <c r="AMC1" s="93"/>
      <c r="AMD1" s="93"/>
      <c r="AME1" s="93"/>
      <c r="AMF1" s="93"/>
      <c r="AMG1" s="92"/>
      <c r="AMH1" s="93"/>
      <c r="AMI1" s="93"/>
      <c r="AMJ1" s="93"/>
      <c r="AMK1" s="93"/>
      <c r="AML1" s="93"/>
      <c r="AMM1" s="93"/>
      <c r="AMN1" s="93"/>
      <c r="AMO1" s="92"/>
      <c r="AMP1" s="93"/>
      <c r="AMQ1" s="93"/>
      <c r="AMR1" s="93"/>
      <c r="AMS1" s="93"/>
      <c r="AMT1" s="93"/>
      <c r="AMU1" s="93"/>
      <c r="AMV1" s="93"/>
      <c r="AMW1" s="92"/>
      <c r="AMX1" s="93"/>
      <c r="AMY1" s="93"/>
      <c r="AMZ1" s="93"/>
      <c r="ANA1" s="93"/>
      <c r="ANB1" s="93"/>
      <c r="ANC1" s="93"/>
      <c r="AND1" s="93"/>
      <c r="ANE1" s="92"/>
      <c r="ANF1" s="93"/>
      <c r="ANG1" s="93"/>
      <c r="ANH1" s="93"/>
      <c r="ANI1" s="93"/>
      <c r="ANJ1" s="93"/>
      <c r="ANK1" s="93"/>
      <c r="ANL1" s="93"/>
      <c r="ANM1" s="92"/>
      <c r="ANN1" s="93"/>
      <c r="ANO1" s="93"/>
      <c r="ANP1" s="93"/>
      <c r="ANQ1" s="93"/>
      <c r="ANR1" s="93"/>
      <c r="ANS1" s="93"/>
      <c r="ANT1" s="93"/>
      <c r="ANU1" s="92"/>
      <c r="ANV1" s="93"/>
      <c r="ANW1" s="93"/>
      <c r="ANX1" s="93"/>
      <c r="ANY1" s="93"/>
      <c r="ANZ1" s="93"/>
      <c r="AOA1" s="93"/>
      <c r="AOB1" s="93"/>
      <c r="AOC1" s="92"/>
      <c r="AOD1" s="93"/>
      <c r="AOE1" s="93"/>
      <c r="AOF1" s="93"/>
      <c r="AOG1" s="93"/>
      <c r="AOH1" s="93"/>
      <c r="AOI1" s="93"/>
      <c r="AOJ1" s="93"/>
      <c r="AOK1" s="92"/>
      <c r="AOL1" s="93"/>
      <c r="AOM1" s="93"/>
      <c r="AON1" s="93"/>
      <c r="AOO1" s="93"/>
      <c r="AOP1" s="93"/>
      <c r="AOQ1" s="93"/>
      <c r="AOR1" s="93"/>
      <c r="AOS1" s="92"/>
      <c r="AOT1" s="93"/>
      <c r="AOU1" s="93"/>
      <c r="AOV1" s="93"/>
      <c r="AOW1" s="93"/>
      <c r="AOX1" s="93"/>
      <c r="AOY1" s="93"/>
      <c r="AOZ1" s="93"/>
      <c r="APA1" s="92"/>
      <c r="APB1" s="93"/>
      <c r="APC1" s="93"/>
      <c r="APD1" s="93"/>
      <c r="APE1" s="93"/>
      <c r="APF1" s="93"/>
      <c r="APG1" s="93"/>
      <c r="APH1" s="93"/>
      <c r="API1" s="92"/>
      <c r="APJ1" s="93"/>
      <c r="APK1" s="93"/>
      <c r="APL1" s="93"/>
      <c r="APM1" s="93"/>
      <c r="APN1" s="93"/>
      <c r="APO1" s="93"/>
      <c r="APP1" s="93"/>
      <c r="APQ1" s="92"/>
      <c r="APR1" s="93"/>
      <c r="APS1" s="93"/>
      <c r="APT1" s="93"/>
      <c r="APU1" s="93"/>
      <c r="APV1" s="93"/>
      <c r="APW1" s="93"/>
      <c r="APX1" s="93"/>
      <c r="APY1" s="92"/>
      <c r="APZ1" s="93"/>
      <c r="AQA1" s="93"/>
      <c r="AQB1" s="93"/>
      <c r="AQC1" s="93"/>
      <c r="AQD1" s="93"/>
      <c r="AQE1" s="93"/>
      <c r="AQF1" s="93"/>
      <c r="AQG1" s="92"/>
      <c r="AQH1" s="93"/>
      <c r="AQI1" s="93"/>
      <c r="AQJ1" s="93"/>
      <c r="AQK1" s="93"/>
      <c r="AQL1" s="93"/>
      <c r="AQM1" s="93"/>
      <c r="AQN1" s="93"/>
      <c r="AQO1" s="92"/>
      <c r="AQP1" s="93"/>
      <c r="AQQ1" s="93"/>
      <c r="AQR1" s="93"/>
      <c r="AQS1" s="93"/>
      <c r="AQT1" s="93"/>
      <c r="AQU1" s="93"/>
      <c r="AQV1" s="93"/>
      <c r="AQW1" s="92"/>
      <c r="AQX1" s="93"/>
      <c r="AQY1" s="93"/>
      <c r="AQZ1" s="93"/>
      <c r="ARA1" s="93"/>
      <c r="ARB1" s="93"/>
      <c r="ARC1" s="93"/>
      <c r="ARD1" s="93"/>
      <c r="ARE1" s="92"/>
      <c r="ARF1" s="93"/>
      <c r="ARG1" s="93"/>
      <c r="ARH1" s="93"/>
      <c r="ARI1" s="93"/>
      <c r="ARJ1" s="93"/>
      <c r="ARK1" s="93"/>
      <c r="ARL1" s="93"/>
      <c r="ARM1" s="92"/>
      <c r="ARN1" s="93"/>
      <c r="ARO1" s="93"/>
      <c r="ARP1" s="93"/>
      <c r="ARQ1" s="93"/>
      <c r="ARR1" s="93"/>
      <c r="ARS1" s="93"/>
      <c r="ART1" s="93"/>
      <c r="ARU1" s="92"/>
      <c r="ARV1" s="93"/>
      <c r="ARW1" s="93"/>
      <c r="ARX1" s="93"/>
      <c r="ARY1" s="93"/>
      <c r="ARZ1" s="93"/>
      <c r="ASA1" s="93"/>
      <c r="ASB1" s="93"/>
      <c r="ASC1" s="92"/>
      <c r="ASD1" s="93"/>
      <c r="ASE1" s="93"/>
      <c r="ASF1" s="93"/>
      <c r="ASG1" s="93"/>
      <c r="ASH1" s="93"/>
      <c r="ASI1" s="93"/>
      <c r="ASJ1" s="93"/>
      <c r="ASK1" s="92"/>
      <c r="ASL1" s="93"/>
      <c r="ASM1" s="93"/>
      <c r="ASN1" s="93"/>
      <c r="ASO1" s="93"/>
      <c r="ASP1" s="93"/>
      <c r="ASQ1" s="93"/>
      <c r="ASR1" s="93"/>
      <c r="ASS1" s="92"/>
      <c r="AST1" s="93"/>
      <c r="ASU1" s="93"/>
      <c r="ASV1" s="93"/>
      <c r="ASW1" s="93"/>
      <c r="ASX1" s="93"/>
      <c r="ASY1" s="93"/>
      <c r="ASZ1" s="93"/>
      <c r="ATA1" s="92"/>
      <c r="ATB1" s="93"/>
      <c r="ATC1" s="93"/>
      <c r="ATD1" s="93"/>
      <c r="ATE1" s="93"/>
      <c r="ATF1" s="93"/>
      <c r="ATG1" s="93"/>
      <c r="ATH1" s="93"/>
      <c r="ATI1" s="92"/>
      <c r="ATJ1" s="93"/>
      <c r="ATK1" s="93"/>
      <c r="ATL1" s="93"/>
      <c r="ATM1" s="93"/>
      <c r="ATN1" s="93"/>
      <c r="ATO1" s="93"/>
      <c r="ATP1" s="93"/>
      <c r="ATQ1" s="92"/>
      <c r="ATR1" s="93"/>
      <c r="ATS1" s="93"/>
      <c r="ATT1" s="93"/>
      <c r="ATU1" s="93"/>
      <c r="ATV1" s="93"/>
      <c r="ATW1" s="93"/>
      <c r="ATX1" s="93"/>
      <c r="ATY1" s="92"/>
      <c r="ATZ1" s="93"/>
      <c r="AUA1" s="93"/>
      <c r="AUB1" s="93"/>
      <c r="AUC1" s="93"/>
      <c r="AUD1" s="93"/>
      <c r="AUE1" s="93"/>
      <c r="AUF1" s="93"/>
      <c r="AUG1" s="92"/>
      <c r="AUH1" s="93"/>
      <c r="AUI1" s="93"/>
      <c r="AUJ1" s="93"/>
      <c r="AUK1" s="93"/>
      <c r="AUL1" s="93"/>
      <c r="AUM1" s="93"/>
      <c r="AUN1" s="93"/>
      <c r="AUO1" s="92"/>
      <c r="AUP1" s="93"/>
      <c r="AUQ1" s="93"/>
      <c r="AUR1" s="93"/>
      <c r="AUS1" s="93"/>
      <c r="AUT1" s="93"/>
      <c r="AUU1" s="93"/>
      <c r="AUV1" s="93"/>
      <c r="AUW1" s="92"/>
      <c r="AUX1" s="93"/>
      <c r="AUY1" s="93"/>
      <c r="AUZ1" s="93"/>
      <c r="AVA1" s="93"/>
      <c r="AVB1" s="93"/>
      <c r="AVC1" s="93"/>
      <c r="AVD1" s="93"/>
      <c r="AVE1" s="92"/>
      <c r="AVF1" s="93"/>
      <c r="AVG1" s="93"/>
      <c r="AVH1" s="93"/>
      <c r="AVI1" s="93"/>
      <c r="AVJ1" s="93"/>
      <c r="AVK1" s="93"/>
      <c r="AVL1" s="93"/>
      <c r="AVM1" s="92"/>
      <c r="AVN1" s="93"/>
      <c r="AVO1" s="93"/>
      <c r="AVP1" s="93"/>
      <c r="AVQ1" s="93"/>
      <c r="AVR1" s="93"/>
      <c r="AVS1" s="93"/>
      <c r="AVT1" s="93"/>
      <c r="AVU1" s="92"/>
      <c r="AVV1" s="93"/>
      <c r="AVW1" s="93"/>
      <c r="AVX1" s="93"/>
      <c r="AVY1" s="93"/>
      <c r="AVZ1" s="93"/>
      <c r="AWA1" s="93"/>
      <c r="AWB1" s="93"/>
      <c r="AWC1" s="92"/>
      <c r="AWD1" s="93"/>
      <c r="AWE1" s="93"/>
      <c r="AWF1" s="93"/>
      <c r="AWG1" s="93"/>
      <c r="AWH1" s="93"/>
      <c r="AWI1" s="93"/>
      <c r="AWJ1" s="93"/>
      <c r="AWK1" s="92"/>
      <c r="AWL1" s="93"/>
      <c r="AWM1" s="93"/>
      <c r="AWN1" s="93"/>
      <c r="AWO1" s="93"/>
      <c r="AWP1" s="93"/>
      <c r="AWQ1" s="93"/>
      <c r="AWR1" s="93"/>
      <c r="AWS1" s="92"/>
      <c r="AWT1" s="93"/>
      <c r="AWU1" s="93"/>
      <c r="AWV1" s="93"/>
      <c r="AWW1" s="93"/>
      <c r="AWX1" s="93"/>
      <c r="AWY1" s="93"/>
      <c r="AWZ1" s="93"/>
      <c r="AXA1" s="92"/>
      <c r="AXB1" s="93"/>
      <c r="AXC1" s="93"/>
      <c r="AXD1" s="93"/>
      <c r="AXE1" s="93"/>
      <c r="AXF1" s="93"/>
      <c r="AXG1" s="93"/>
      <c r="AXH1" s="93"/>
      <c r="AXI1" s="92"/>
      <c r="AXJ1" s="93"/>
      <c r="AXK1" s="93"/>
      <c r="AXL1" s="93"/>
      <c r="AXM1" s="93"/>
      <c r="AXN1" s="93"/>
      <c r="AXO1" s="93"/>
      <c r="AXP1" s="93"/>
      <c r="AXQ1" s="92"/>
      <c r="AXR1" s="93"/>
      <c r="AXS1" s="93"/>
      <c r="AXT1" s="93"/>
      <c r="AXU1" s="93"/>
      <c r="AXV1" s="93"/>
      <c r="AXW1" s="93"/>
      <c r="AXX1" s="93"/>
      <c r="AXY1" s="92"/>
      <c r="AXZ1" s="93"/>
      <c r="AYA1" s="93"/>
      <c r="AYB1" s="93"/>
      <c r="AYC1" s="93"/>
      <c r="AYD1" s="93"/>
      <c r="AYE1" s="93"/>
      <c r="AYF1" s="93"/>
      <c r="AYG1" s="92"/>
      <c r="AYH1" s="93"/>
      <c r="AYI1" s="93"/>
      <c r="AYJ1" s="93"/>
      <c r="AYK1" s="93"/>
      <c r="AYL1" s="93"/>
      <c r="AYM1" s="93"/>
      <c r="AYN1" s="93"/>
      <c r="AYO1" s="92"/>
      <c r="AYP1" s="93"/>
      <c r="AYQ1" s="93"/>
      <c r="AYR1" s="93"/>
      <c r="AYS1" s="93"/>
      <c r="AYT1" s="93"/>
      <c r="AYU1" s="93"/>
      <c r="AYV1" s="93"/>
      <c r="AYW1" s="92"/>
      <c r="AYX1" s="93"/>
      <c r="AYY1" s="93"/>
      <c r="AYZ1" s="93"/>
      <c r="AZA1" s="93"/>
      <c r="AZB1" s="93"/>
      <c r="AZC1" s="93"/>
      <c r="AZD1" s="93"/>
      <c r="AZE1" s="92"/>
      <c r="AZF1" s="93"/>
      <c r="AZG1" s="93"/>
      <c r="AZH1" s="93"/>
      <c r="AZI1" s="93"/>
      <c r="AZJ1" s="93"/>
      <c r="AZK1" s="93"/>
      <c r="AZL1" s="93"/>
      <c r="AZM1" s="92"/>
      <c r="AZN1" s="93"/>
      <c r="AZO1" s="93"/>
      <c r="AZP1" s="93"/>
      <c r="AZQ1" s="93"/>
      <c r="AZR1" s="93"/>
      <c r="AZS1" s="93"/>
      <c r="AZT1" s="93"/>
      <c r="AZU1" s="92"/>
      <c r="AZV1" s="93"/>
      <c r="AZW1" s="93"/>
      <c r="AZX1" s="93"/>
      <c r="AZY1" s="93"/>
      <c r="AZZ1" s="93"/>
      <c r="BAA1" s="93"/>
      <c r="BAB1" s="93"/>
      <c r="BAC1" s="92"/>
      <c r="BAD1" s="93"/>
      <c r="BAE1" s="93"/>
      <c r="BAF1" s="93"/>
      <c r="BAG1" s="93"/>
      <c r="BAH1" s="93"/>
      <c r="BAI1" s="93"/>
      <c r="BAJ1" s="93"/>
      <c r="BAK1" s="92"/>
      <c r="BAL1" s="93"/>
      <c r="BAM1" s="93"/>
      <c r="BAN1" s="93"/>
      <c r="BAO1" s="93"/>
      <c r="BAP1" s="93"/>
      <c r="BAQ1" s="93"/>
      <c r="BAR1" s="93"/>
      <c r="BAS1" s="92"/>
      <c r="BAT1" s="93"/>
      <c r="BAU1" s="93"/>
      <c r="BAV1" s="93"/>
      <c r="BAW1" s="93"/>
      <c r="BAX1" s="93"/>
      <c r="BAY1" s="93"/>
      <c r="BAZ1" s="93"/>
      <c r="BBA1" s="92"/>
      <c r="BBB1" s="93"/>
      <c r="BBC1" s="93"/>
      <c r="BBD1" s="93"/>
      <c r="BBE1" s="93"/>
      <c r="BBF1" s="93"/>
      <c r="BBG1" s="93"/>
      <c r="BBH1" s="93"/>
      <c r="BBI1" s="92"/>
      <c r="BBJ1" s="93"/>
      <c r="BBK1" s="93"/>
      <c r="BBL1" s="93"/>
      <c r="BBM1" s="93"/>
      <c r="BBN1" s="93"/>
      <c r="BBO1" s="93"/>
      <c r="BBP1" s="93"/>
      <c r="BBQ1" s="92"/>
      <c r="BBR1" s="93"/>
      <c r="BBS1" s="93"/>
      <c r="BBT1" s="93"/>
      <c r="BBU1" s="93"/>
      <c r="BBV1" s="93"/>
      <c r="BBW1" s="93"/>
      <c r="BBX1" s="93"/>
      <c r="BBY1" s="92"/>
      <c r="BBZ1" s="93"/>
      <c r="BCA1" s="93"/>
      <c r="BCB1" s="93"/>
      <c r="BCC1" s="93"/>
      <c r="BCD1" s="93"/>
      <c r="BCE1" s="93"/>
      <c r="BCF1" s="93"/>
      <c r="BCG1" s="92"/>
      <c r="BCH1" s="93"/>
      <c r="BCI1" s="93"/>
      <c r="BCJ1" s="93"/>
      <c r="BCK1" s="93"/>
      <c r="BCL1" s="93"/>
      <c r="BCM1" s="93"/>
      <c r="BCN1" s="93"/>
      <c r="BCO1" s="92"/>
      <c r="BCP1" s="93"/>
      <c r="BCQ1" s="93"/>
      <c r="BCR1" s="93"/>
      <c r="BCS1" s="93"/>
      <c r="BCT1" s="93"/>
      <c r="BCU1" s="93"/>
      <c r="BCV1" s="93"/>
      <c r="BCW1" s="92"/>
      <c r="BCX1" s="93"/>
      <c r="BCY1" s="93"/>
      <c r="BCZ1" s="93"/>
      <c r="BDA1" s="93"/>
      <c r="BDB1" s="93"/>
      <c r="BDC1" s="93"/>
      <c r="BDD1" s="93"/>
      <c r="BDE1" s="92"/>
      <c r="BDF1" s="93"/>
      <c r="BDG1" s="93"/>
      <c r="BDH1" s="93"/>
      <c r="BDI1" s="93"/>
      <c r="BDJ1" s="93"/>
      <c r="BDK1" s="93"/>
      <c r="BDL1" s="93"/>
      <c r="BDM1" s="92"/>
      <c r="BDN1" s="93"/>
      <c r="BDO1" s="93"/>
      <c r="BDP1" s="93"/>
      <c r="BDQ1" s="93"/>
      <c r="BDR1" s="93"/>
      <c r="BDS1" s="93"/>
      <c r="BDT1" s="93"/>
      <c r="BDU1" s="92"/>
      <c r="BDV1" s="93"/>
      <c r="BDW1" s="93"/>
      <c r="BDX1" s="93"/>
      <c r="BDY1" s="93"/>
      <c r="BDZ1" s="93"/>
      <c r="BEA1" s="93"/>
      <c r="BEB1" s="93"/>
      <c r="BEC1" s="92"/>
      <c r="BED1" s="93"/>
      <c r="BEE1" s="93"/>
      <c r="BEF1" s="93"/>
      <c r="BEG1" s="93"/>
      <c r="BEH1" s="93"/>
      <c r="BEI1" s="93"/>
      <c r="BEJ1" s="93"/>
      <c r="BEK1" s="92"/>
      <c r="BEL1" s="93"/>
      <c r="BEM1" s="93"/>
      <c r="BEN1" s="93"/>
      <c r="BEO1" s="93"/>
      <c r="BEP1" s="93"/>
      <c r="BEQ1" s="93"/>
      <c r="BER1" s="93"/>
      <c r="BES1" s="92"/>
      <c r="BET1" s="93"/>
      <c r="BEU1" s="93"/>
      <c r="BEV1" s="93"/>
      <c r="BEW1" s="93"/>
      <c r="BEX1" s="93"/>
      <c r="BEY1" s="93"/>
      <c r="BEZ1" s="93"/>
      <c r="BFA1" s="92"/>
      <c r="BFB1" s="93"/>
      <c r="BFC1" s="93"/>
      <c r="BFD1" s="93"/>
      <c r="BFE1" s="93"/>
      <c r="BFF1" s="93"/>
      <c r="BFG1" s="93"/>
      <c r="BFH1" s="93"/>
      <c r="BFI1" s="92"/>
      <c r="BFJ1" s="93"/>
      <c r="BFK1" s="93"/>
      <c r="BFL1" s="93"/>
      <c r="BFM1" s="93"/>
      <c r="BFN1" s="93"/>
      <c r="BFO1" s="93"/>
      <c r="BFP1" s="93"/>
      <c r="BFQ1" s="92"/>
      <c r="BFR1" s="93"/>
      <c r="BFS1" s="93"/>
      <c r="BFT1" s="93"/>
      <c r="BFU1" s="93"/>
      <c r="BFV1" s="93"/>
      <c r="BFW1" s="93"/>
      <c r="BFX1" s="93"/>
      <c r="BFY1" s="92"/>
      <c r="BFZ1" s="93"/>
      <c r="BGA1" s="93"/>
      <c r="BGB1" s="93"/>
      <c r="BGC1" s="93"/>
      <c r="BGD1" s="93"/>
      <c r="BGE1" s="93"/>
      <c r="BGF1" s="93"/>
      <c r="BGG1" s="92"/>
      <c r="BGH1" s="93"/>
      <c r="BGI1" s="93"/>
      <c r="BGJ1" s="93"/>
      <c r="BGK1" s="93"/>
      <c r="BGL1" s="93"/>
      <c r="BGM1" s="93"/>
      <c r="BGN1" s="93"/>
      <c r="BGO1" s="92"/>
      <c r="BGP1" s="93"/>
      <c r="BGQ1" s="93"/>
      <c r="BGR1" s="93"/>
      <c r="BGS1" s="93"/>
      <c r="BGT1" s="93"/>
      <c r="BGU1" s="93"/>
      <c r="BGV1" s="93"/>
      <c r="BGW1" s="92"/>
      <c r="BGX1" s="93"/>
      <c r="BGY1" s="93"/>
      <c r="BGZ1" s="93"/>
      <c r="BHA1" s="93"/>
      <c r="BHB1" s="93"/>
      <c r="BHC1" s="93"/>
      <c r="BHD1" s="93"/>
      <c r="BHE1" s="92"/>
      <c r="BHF1" s="93"/>
      <c r="BHG1" s="93"/>
      <c r="BHH1" s="93"/>
      <c r="BHI1" s="93"/>
      <c r="BHJ1" s="93"/>
      <c r="BHK1" s="93"/>
      <c r="BHL1" s="93"/>
      <c r="BHM1" s="92"/>
      <c r="BHN1" s="93"/>
      <c r="BHO1" s="93"/>
      <c r="BHP1" s="93"/>
      <c r="BHQ1" s="93"/>
      <c r="BHR1" s="93"/>
      <c r="BHS1" s="93"/>
      <c r="BHT1" s="93"/>
      <c r="BHU1" s="92"/>
      <c r="BHV1" s="93"/>
      <c r="BHW1" s="93"/>
      <c r="BHX1" s="93"/>
      <c r="BHY1" s="93"/>
      <c r="BHZ1" s="93"/>
      <c r="BIA1" s="93"/>
      <c r="BIB1" s="93"/>
      <c r="BIC1" s="92"/>
      <c r="BID1" s="93"/>
      <c r="BIE1" s="93"/>
      <c r="BIF1" s="93"/>
      <c r="BIG1" s="93"/>
      <c r="BIH1" s="93"/>
      <c r="BII1" s="93"/>
      <c r="BIJ1" s="93"/>
      <c r="BIK1" s="92"/>
      <c r="BIL1" s="93"/>
      <c r="BIM1" s="93"/>
      <c r="BIN1" s="93"/>
      <c r="BIO1" s="93"/>
      <c r="BIP1" s="93"/>
      <c r="BIQ1" s="93"/>
      <c r="BIR1" s="93"/>
      <c r="BIS1" s="92"/>
      <c r="BIT1" s="93"/>
      <c r="BIU1" s="93"/>
      <c r="BIV1" s="93"/>
      <c r="BIW1" s="93"/>
      <c r="BIX1" s="93"/>
      <c r="BIY1" s="93"/>
      <c r="BIZ1" s="93"/>
      <c r="BJA1" s="92"/>
      <c r="BJB1" s="93"/>
      <c r="BJC1" s="93"/>
      <c r="BJD1" s="93"/>
      <c r="BJE1" s="93"/>
      <c r="BJF1" s="93"/>
      <c r="BJG1" s="93"/>
      <c r="BJH1" s="93"/>
      <c r="BJI1" s="92"/>
      <c r="BJJ1" s="93"/>
      <c r="BJK1" s="93"/>
      <c r="BJL1" s="93"/>
      <c r="BJM1" s="93"/>
      <c r="BJN1" s="93"/>
      <c r="BJO1" s="93"/>
      <c r="BJP1" s="93"/>
      <c r="BJQ1" s="92"/>
      <c r="BJR1" s="93"/>
      <c r="BJS1" s="93"/>
      <c r="BJT1" s="93"/>
      <c r="BJU1" s="93"/>
      <c r="BJV1" s="93"/>
      <c r="BJW1" s="93"/>
      <c r="BJX1" s="93"/>
      <c r="BJY1" s="92"/>
      <c r="BJZ1" s="93"/>
      <c r="BKA1" s="93"/>
      <c r="BKB1" s="93"/>
      <c r="BKC1" s="93"/>
      <c r="BKD1" s="93"/>
      <c r="BKE1" s="93"/>
      <c r="BKF1" s="93"/>
      <c r="BKG1" s="92"/>
      <c r="BKH1" s="93"/>
      <c r="BKI1" s="93"/>
      <c r="BKJ1" s="93"/>
      <c r="BKK1" s="93"/>
      <c r="BKL1" s="93"/>
      <c r="BKM1" s="93"/>
      <c r="BKN1" s="93"/>
      <c r="BKO1" s="92"/>
      <c r="BKP1" s="93"/>
      <c r="BKQ1" s="93"/>
      <c r="BKR1" s="93"/>
      <c r="BKS1" s="93"/>
      <c r="BKT1" s="93"/>
      <c r="BKU1" s="93"/>
      <c r="BKV1" s="93"/>
      <c r="BKW1" s="92"/>
      <c r="BKX1" s="93"/>
      <c r="BKY1" s="93"/>
      <c r="BKZ1" s="93"/>
      <c r="BLA1" s="93"/>
      <c r="BLB1" s="93"/>
      <c r="BLC1" s="93"/>
      <c r="BLD1" s="93"/>
      <c r="BLE1" s="92"/>
      <c r="BLF1" s="93"/>
      <c r="BLG1" s="93"/>
      <c r="BLH1" s="93"/>
      <c r="BLI1" s="93"/>
      <c r="BLJ1" s="93"/>
      <c r="BLK1" s="93"/>
      <c r="BLL1" s="93"/>
      <c r="BLM1" s="92"/>
      <c r="BLN1" s="93"/>
      <c r="BLO1" s="93"/>
      <c r="BLP1" s="93"/>
      <c r="BLQ1" s="93"/>
      <c r="BLR1" s="93"/>
      <c r="BLS1" s="93"/>
      <c r="BLT1" s="93"/>
      <c r="BLU1" s="92"/>
      <c r="BLV1" s="93"/>
      <c r="BLW1" s="93"/>
      <c r="BLX1" s="93"/>
      <c r="BLY1" s="93"/>
      <c r="BLZ1" s="93"/>
      <c r="BMA1" s="93"/>
      <c r="BMB1" s="93"/>
      <c r="BMC1" s="92"/>
      <c r="BMD1" s="93"/>
      <c r="BME1" s="93"/>
      <c r="BMF1" s="93"/>
      <c r="BMG1" s="93"/>
      <c r="BMH1" s="93"/>
      <c r="BMI1" s="93"/>
      <c r="BMJ1" s="93"/>
      <c r="BMK1" s="92"/>
      <c r="BML1" s="93"/>
      <c r="BMM1" s="93"/>
      <c r="BMN1" s="93"/>
      <c r="BMO1" s="93"/>
      <c r="BMP1" s="93"/>
      <c r="BMQ1" s="93"/>
      <c r="BMR1" s="93"/>
      <c r="BMS1" s="92"/>
      <c r="BMT1" s="93"/>
      <c r="BMU1" s="93"/>
      <c r="BMV1" s="93"/>
      <c r="BMW1" s="93"/>
      <c r="BMX1" s="93"/>
      <c r="BMY1" s="93"/>
      <c r="BMZ1" s="93"/>
      <c r="BNA1" s="92"/>
      <c r="BNB1" s="93"/>
      <c r="BNC1" s="93"/>
      <c r="BND1" s="93"/>
      <c r="BNE1" s="93"/>
      <c r="BNF1" s="93"/>
      <c r="BNG1" s="93"/>
      <c r="BNH1" s="93"/>
      <c r="BNI1" s="92"/>
      <c r="BNJ1" s="93"/>
      <c r="BNK1" s="93"/>
      <c r="BNL1" s="93"/>
      <c r="BNM1" s="93"/>
      <c r="BNN1" s="93"/>
      <c r="BNO1" s="93"/>
      <c r="BNP1" s="93"/>
      <c r="BNQ1" s="92"/>
      <c r="BNR1" s="93"/>
      <c r="BNS1" s="93"/>
      <c r="BNT1" s="93"/>
      <c r="BNU1" s="93"/>
      <c r="BNV1" s="93"/>
      <c r="BNW1" s="93"/>
      <c r="BNX1" s="93"/>
      <c r="BNY1" s="92"/>
      <c r="BNZ1" s="93"/>
      <c r="BOA1" s="93"/>
      <c r="BOB1" s="93"/>
      <c r="BOC1" s="93"/>
      <c r="BOD1" s="93"/>
      <c r="BOE1" s="93"/>
      <c r="BOF1" s="93"/>
      <c r="BOG1" s="92"/>
      <c r="BOH1" s="93"/>
      <c r="BOI1" s="93"/>
      <c r="BOJ1" s="93"/>
      <c r="BOK1" s="93"/>
      <c r="BOL1" s="93"/>
      <c r="BOM1" s="93"/>
      <c r="BON1" s="93"/>
      <c r="BOO1" s="92"/>
      <c r="BOP1" s="93"/>
      <c r="BOQ1" s="93"/>
      <c r="BOR1" s="93"/>
      <c r="BOS1" s="93"/>
      <c r="BOT1" s="93"/>
      <c r="BOU1" s="93"/>
      <c r="BOV1" s="93"/>
      <c r="BOW1" s="92"/>
      <c r="BOX1" s="93"/>
      <c r="BOY1" s="93"/>
      <c r="BOZ1" s="93"/>
      <c r="BPA1" s="93"/>
      <c r="BPB1" s="93"/>
      <c r="BPC1" s="93"/>
      <c r="BPD1" s="93"/>
      <c r="BPE1" s="92"/>
      <c r="BPF1" s="93"/>
      <c r="BPG1" s="93"/>
      <c r="BPH1" s="93"/>
      <c r="BPI1" s="93"/>
      <c r="BPJ1" s="93"/>
      <c r="BPK1" s="93"/>
      <c r="BPL1" s="93"/>
      <c r="BPM1" s="92"/>
      <c r="BPN1" s="93"/>
      <c r="BPO1" s="93"/>
      <c r="BPP1" s="93"/>
      <c r="BPQ1" s="93"/>
      <c r="BPR1" s="93"/>
      <c r="BPS1" s="93"/>
      <c r="BPT1" s="93"/>
      <c r="BPU1" s="92"/>
      <c r="BPV1" s="93"/>
      <c r="BPW1" s="93"/>
      <c r="BPX1" s="93"/>
      <c r="BPY1" s="93"/>
      <c r="BPZ1" s="93"/>
      <c r="BQA1" s="93"/>
      <c r="BQB1" s="93"/>
      <c r="BQC1" s="92"/>
      <c r="BQD1" s="93"/>
      <c r="BQE1" s="93"/>
      <c r="BQF1" s="93"/>
      <c r="BQG1" s="93"/>
      <c r="BQH1" s="93"/>
      <c r="BQI1" s="93"/>
      <c r="BQJ1" s="93"/>
      <c r="BQK1" s="92"/>
      <c r="BQL1" s="93"/>
      <c r="BQM1" s="93"/>
      <c r="BQN1" s="93"/>
      <c r="BQO1" s="93"/>
      <c r="BQP1" s="93"/>
      <c r="BQQ1" s="93"/>
      <c r="BQR1" s="93"/>
      <c r="BQS1" s="92"/>
      <c r="BQT1" s="93"/>
      <c r="BQU1" s="93"/>
      <c r="BQV1" s="93"/>
      <c r="BQW1" s="93"/>
      <c r="BQX1" s="93"/>
      <c r="BQY1" s="93"/>
      <c r="BQZ1" s="93"/>
      <c r="BRA1" s="92"/>
      <c r="BRB1" s="93"/>
      <c r="BRC1" s="93"/>
      <c r="BRD1" s="93"/>
      <c r="BRE1" s="93"/>
      <c r="BRF1" s="93"/>
      <c r="BRG1" s="93"/>
      <c r="BRH1" s="93"/>
      <c r="BRI1" s="92"/>
      <c r="BRJ1" s="93"/>
      <c r="BRK1" s="93"/>
      <c r="BRL1" s="93"/>
      <c r="BRM1" s="93"/>
      <c r="BRN1" s="93"/>
      <c r="BRO1" s="93"/>
      <c r="BRP1" s="93"/>
      <c r="BRQ1" s="92"/>
      <c r="BRR1" s="93"/>
      <c r="BRS1" s="93"/>
      <c r="BRT1" s="93"/>
      <c r="BRU1" s="93"/>
      <c r="BRV1" s="93"/>
      <c r="BRW1" s="93"/>
      <c r="BRX1" s="93"/>
      <c r="BRY1" s="92"/>
      <c r="BRZ1" s="93"/>
      <c r="BSA1" s="93"/>
      <c r="BSB1" s="93"/>
      <c r="BSC1" s="93"/>
      <c r="BSD1" s="93"/>
      <c r="BSE1" s="93"/>
      <c r="BSF1" s="93"/>
      <c r="BSG1" s="92"/>
      <c r="BSH1" s="93"/>
      <c r="BSI1" s="93"/>
      <c r="BSJ1" s="93"/>
      <c r="BSK1" s="93"/>
      <c r="BSL1" s="93"/>
      <c r="BSM1" s="93"/>
      <c r="BSN1" s="93"/>
      <c r="BSO1" s="92"/>
      <c r="BSP1" s="93"/>
      <c r="BSQ1" s="93"/>
      <c r="BSR1" s="93"/>
      <c r="BSS1" s="93"/>
      <c r="BST1" s="93"/>
      <c r="BSU1" s="93"/>
      <c r="BSV1" s="93"/>
      <c r="BSW1" s="92"/>
      <c r="BSX1" s="93"/>
      <c r="BSY1" s="93"/>
      <c r="BSZ1" s="93"/>
      <c r="BTA1" s="93"/>
      <c r="BTB1" s="93"/>
      <c r="BTC1" s="93"/>
      <c r="BTD1" s="93"/>
      <c r="BTE1" s="92"/>
      <c r="BTF1" s="93"/>
      <c r="BTG1" s="93"/>
      <c r="BTH1" s="93"/>
      <c r="BTI1" s="93"/>
      <c r="BTJ1" s="93"/>
      <c r="BTK1" s="93"/>
      <c r="BTL1" s="93"/>
      <c r="BTM1" s="92"/>
      <c r="BTN1" s="93"/>
      <c r="BTO1" s="93"/>
      <c r="BTP1" s="93"/>
      <c r="BTQ1" s="93"/>
      <c r="BTR1" s="93"/>
      <c r="BTS1" s="93"/>
      <c r="BTT1" s="93"/>
      <c r="BTU1" s="92"/>
      <c r="BTV1" s="93"/>
      <c r="BTW1" s="93"/>
      <c r="BTX1" s="93"/>
      <c r="BTY1" s="93"/>
      <c r="BTZ1" s="93"/>
      <c r="BUA1" s="93"/>
      <c r="BUB1" s="93"/>
      <c r="BUC1" s="92"/>
      <c r="BUD1" s="93"/>
      <c r="BUE1" s="93"/>
      <c r="BUF1" s="93"/>
      <c r="BUG1" s="93"/>
      <c r="BUH1" s="93"/>
      <c r="BUI1" s="93"/>
      <c r="BUJ1" s="93"/>
      <c r="BUK1" s="92"/>
      <c r="BUL1" s="93"/>
      <c r="BUM1" s="93"/>
      <c r="BUN1" s="93"/>
      <c r="BUO1" s="93"/>
      <c r="BUP1" s="93"/>
      <c r="BUQ1" s="93"/>
      <c r="BUR1" s="93"/>
      <c r="BUS1" s="92"/>
      <c r="BUT1" s="93"/>
      <c r="BUU1" s="93"/>
      <c r="BUV1" s="93"/>
      <c r="BUW1" s="93"/>
      <c r="BUX1" s="93"/>
      <c r="BUY1" s="93"/>
      <c r="BUZ1" s="93"/>
      <c r="BVA1" s="92"/>
      <c r="BVB1" s="93"/>
      <c r="BVC1" s="93"/>
      <c r="BVD1" s="93"/>
      <c r="BVE1" s="93"/>
      <c r="BVF1" s="93"/>
      <c r="BVG1" s="93"/>
      <c r="BVH1" s="93"/>
      <c r="BVI1" s="92"/>
      <c r="BVJ1" s="93"/>
      <c r="BVK1" s="93"/>
      <c r="BVL1" s="93"/>
      <c r="BVM1" s="93"/>
      <c r="BVN1" s="93"/>
      <c r="BVO1" s="93"/>
      <c r="BVP1" s="93"/>
      <c r="BVQ1" s="92"/>
      <c r="BVR1" s="93"/>
      <c r="BVS1" s="93"/>
      <c r="BVT1" s="93"/>
      <c r="BVU1" s="93"/>
      <c r="BVV1" s="93"/>
      <c r="BVW1" s="93"/>
      <c r="BVX1" s="93"/>
      <c r="BVY1" s="92"/>
      <c r="BVZ1" s="93"/>
      <c r="BWA1" s="93"/>
      <c r="BWB1" s="93"/>
      <c r="BWC1" s="93"/>
      <c r="BWD1" s="93"/>
      <c r="BWE1" s="93"/>
      <c r="BWF1" s="93"/>
      <c r="BWG1" s="92"/>
      <c r="BWH1" s="93"/>
      <c r="BWI1" s="93"/>
      <c r="BWJ1" s="93"/>
      <c r="BWK1" s="93"/>
      <c r="BWL1" s="93"/>
      <c r="BWM1" s="93"/>
      <c r="BWN1" s="93"/>
      <c r="BWO1" s="92"/>
      <c r="BWP1" s="93"/>
      <c r="BWQ1" s="93"/>
      <c r="BWR1" s="93"/>
      <c r="BWS1" s="93"/>
      <c r="BWT1" s="93"/>
      <c r="BWU1" s="93"/>
      <c r="BWV1" s="93"/>
      <c r="BWW1" s="92"/>
      <c r="BWX1" s="93"/>
      <c r="BWY1" s="93"/>
      <c r="BWZ1" s="93"/>
      <c r="BXA1" s="93"/>
      <c r="BXB1" s="93"/>
      <c r="BXC1" s="93"/>
      <c r="BXD1" s="93"/>
      <c r="BXE1" s="92"/>
      <c r="BXF1" s="93"/>
      <c r="BXG1" s="93"/>
      <c r="BXH1" s="93"/>
      <c r="BXI1" s="93"/>
      <c r="BXJ1" s="93"/>
      <c r="BXK1" s="93"/>
      <c r="BXL1" s="93"/>
      <c r="BXM1" s="92"/>
      <c r="BXN1" s="93"/>
      <c r="BXO1" s="93"/>
      <c r="BXP1" s="93"/>
      <c r="BXQ1" s="93"/>
      <c r="BXR1" s="93"/>
      <c r="BXS1" s="93"/>
      <c r="BXT1" s="93"/>
      <c r="BXU1" s="92"/>
      <c r="BXV1" s="93"/>
      <c r="BXW1" s="93"/>
      <c r="BXX1" s="93"/>
      <c r="BXY1" s="93"/>
      <c r="BXZ1" s="93"/>
      <c r="BYA1" s="93"/>
      <c r="BYB1" s="93"/>
      <c r="BYC1" s="92"/>
      <c r="BYD1" s="93"/>
      <c r="BYE1" s="93"/>
      <c r="BYF1" s="93"/>
      <c r="BYG1" s="93"/>
      <c r="BYH1" s="93"/>
      <c r="BYI1" s="93"/>
      <c r="BYJ1" s="93"/>
      <c r="BYK1" s="92"/>
      <c r="BYL1" s="93"/>
      <c r="BYM1" s="93"/>
      <c r="BYN1" s="93"/>
      <c r="BYO1" s="93"/>
      <c r="BYP1" s="93"/>
      <c r="BYQ1" s="93"/>
      <c r="BYR1" s="93"/>
      <c r="BYS1" s="92"/>
      <c r="BYT1" s="93"/>
      <c r="BYU1" s="93"/>
      <c r="BYV1" s="93"/>
      <c r="BYW1" s="93"/>
      <c r="BYX1" s="93"/>
      <c r="BYY1" s="93"/>
      <c r="BYZ1" s="93"/>
      <c r="BZA1" s="92"/>
      <c r="BZB1" s="93"/>
      <c r="BZC1" s="93"/>
      <c r="BZD1" s="93"/>
      <c r="BZE1" s="93"/>
      <c r="BZF1" s="93"/>
      <c r="BZG1" s="93"/>
      <c r="BZH1" s="93"/>
      <c r="BZI1" s="92"/>
      <c r="BZJ1" s="93"/>
      <c r="BZK1" s="93"/>
      <c r="BZL1" s="93"/>
      <c r="BZM1" s="93"/>
      <c r="BZN1" s="93"/>
      <c r="BZO1" s="93"/>
      <c r="BZP1" s="93"/>
      <c r="BZQ1" s="92"/>
      <c r="BZR1" s="93"/>
      <c r="BZS1" s="93"/>
      <c r="BZT1" s="93"/>
      <c r="BZU1" s="93"/>
      <c r="BZV1" s="93"/>
      <c r="BZW1" s="93"/>
      <c r="BZX1" s="93"/>
      <c r="BZY1" s="92"/>
      <c r="BZZ1" s="93"/>
      <c r="CAA1" s="93"/>
      <c r="CAB1" s="93"/>
      <c r="CAC1" s="93"/>
      <c r="CAD1" s="93"/>
      <c r="CAE1" s="93"/>
      <c r="CAF1" s="93"/>
      <c r="CAG1" s="92"/>
      <c r="CAH1" s="93"/>
      <c r="CAI1" s="93"/>
      <c r="CAJ1" s="93"/>
      <c r="CAK1" s="93"/>
      <c r="CAL1" s="93"/>
      <c r="CAM1" s="93"/>
      <c r="CAN1" s="93"/>
      <c r="CAO1" s="92"/>
      <c r="CAP1" s="93"/>
      <c r="CAQ1" s="93"/>
      <c r="CAR1" s="93"/>
      <c r="CAS1" s="93"/>
      <c r="CAT1" s="93"/>
      <c r="CAU1" s="93"/>
      <c r="CAV1" s="93"/>
      <c r="CAW1" s="92"/>
      <c r="CAX1" s="93"/>
      <c r="CAY1" s="93"/>
      <c r="CAZ1" s="93"/>
      <c r="CBA1" s="93"/>
      <c r="CBB1" s="93"/>
      <c r="CBC1" s="93"/>
      <c r="CBD1" s="93"/>
      <c r="CBE1" s="92"/>
      <c r="CBF1" s="93"/>
      <c r="CBG1" s="93"/>
      <c r="CBH1" s="93"/>
      <c r="CBI1" s="93"/>
      <c r="CBJ1" s="93"/>
      <c r="CBK1" s="93"/>
      <c r="CBL1" s="93"/>
      <c r="CBM1" s="92"/>
      <c r="CBN1" s="93"/>
      <c r="CBO1" s="93"/>
      <c r="CBP1" s="93"/>
      <c r="CBQ1" s="93"/>
      <c r="CBR1" s="93"/>
      <c r="CBS1" s="93"/>
      <c r="CBT1" s="93"/>
      <c r="CBU1" s="92"/>
      <c r="CBV1" s="93"/>
      <c r="CBW1" s="93"/>
      <c r="CBX1" s="93"/>
      <c r="CBY1" s="93"/>
      <c r="CBZ1" s="93"/>
      <c r="CCA1" s="93"/>
      <c r="CCB1" s="93"/>
      <c r="CCC1" s="92"/>
      <c r="CCD1" s="93"/>
      <c r="CCE1" s="93"/>
      <c r="CCF1" s="93"/>
      <c r="CCG1" s="93"/>
      <c r="CCH1" s="93"/>
      <c r="CCI1" s="93"/>
      <c r="CCJ1" s="93"/>
      <c r="CCK1" s="92"/>
      <c r="CCL1" s="93"/>
      <c r="CCM1" s="93"/>
      <c r="CCN1" s="93"/>
      <c r="CCO1" s="93"/>
      <c r="CCP1" s="93"/>
      <c r="CCQ1" s="93"/>
      <c r="CCR1" s="93"/>
      <c r="CCS1" s="92"/>
      <c r="CCT1" s="93"/>
      <c r="CCU1" s="93"/>
      <c r="CCV1" s="93"/>
      <c r="CCW1" s="93"/>
      <c r="CCX1" s="93"/>
      <c r="CCY1" s="93"/>
      <c r="CCZ1" s="93"/>
      <c r="CDA1" s="92"/>
      <c r="CDB1" s="93"/>
      <c r="CDC1" s="93"/>
      <c r="CDD1" s="93"/>
      <c r="CDE1" s="93"/>
      <c r="CDF1" s="93"/>
      <c r="CDG1" s="93"/>
      <c r="CDH1" s="93"/>
      <c r="CDI1" s="92"/>
      <c r="CDJ1" s="93"/>
      <c r="CDK1" s="93"/>
      <c r="CDL1" s="93"/>
      <c r="CDM1" s="93"/>
      <c r="CDN1" s="93"/>
      <c r="CDO1" s="93"/>
      <c r="CDP1" s="93"/>
      <c r="CDQ1" s="92"/>
      <c r="CDR1" s="93"/>
      <c r="CDS1" s="93"/>
      <c r="CDT1" s="93"/>
      <c r="CDU1" s="93"/>
      <c r="CDV1" s="93"/>
      <c r="CDW1" s="93"/>
      <c r="CDX1" s="93"/>
      <c r="CDY1" s="92"/>
      <c r="CDZ1" s="93"/>
      <c r="CEA1" s="93"/>
      <c r="CEB1" s="93"/>
      <c r="CEC1" s="93"/>
      <c r="CED1" s="93"/>
      <c r="CEE1" s="93"/>
      <c r="CEF1" s="93"/>
      <c r="CEG1" s="92"/>
      <c r="CEH1" s="93"/>
      <c r="CEI1" s="93"/>
      <c r="CEJ1" s="93"/>
      <c r="CEK1" s="93"/>
      <c r="CEL1" s="93"/>
      <c r="CEM1" s="93"/>
      <c r="CEN1" s="93"/>
      <c r="CEO1" s="92"/>
      <c r="CEP1" s="93"/>
      <c r="CEQ1" s="93"/>
      <c r="CER1" s="93"/>
      <c r="CES1" s="93"/>
      <c r="CET1" s="93"/>
      <c r="CEU1" s="93"/>
      <c r="CEV1" s="93"/>
      <c r="CEW1" s="92"/>
      <c r="CEX1" s="93"/>
      <c r="CEY1" s="93"/>
      <c r="CEZ1" s="93"/>
      <c r="CFA1" s="93"/>
      <c r="CFB1" s="93"/>
      <c r="CFC1" s="93"/>
      <c r="CFD1" s="93"/>
      <c r="CFE1" s="92"/>
      <c r="CFF1" s="93"/>
      <c r="CFG1" s="93"/>
      <c r="CFH1" s="93"/>
      <c r="CFI1" s="93"/>
      <c r="CFJ1" s="93"/>
      <c r="CFK1" s="93"/>
      <c r="CFL1" s="93"/>
      <c r="CFM1" s="92"/>
      <c r="CFN1" s="93"/>
      <c r="CFO1" s="93"/>
      <c r="CFP1" s="93"/>
      <c r="CFQ1" s="93"/>
      <c r="CFR1" s="93"/>
      <c r="CFS1" s="93"/>
      <c r="CFT1" s="93"/>
      <c r="CFU1" s="92"/>
      <c r="CFV1" s="93"/>
      <c r="CFW1" s="93"/>
      <c r="CFX1" s="93"/>
      <c r="CFY1" s="93"/>
      <c r="CFZ1" s="93"/>
      <c r="CGA1" s="93"/>
      <c r="CGB1" s="93"/>
      <c r="CGC1" s="92"/>
      <c r="CGD1" s="93"/>
      <c r="CGE1" s="93"/>
      <c r="CGF1" s="93"/>
      <c r="CGG1" s="93"/>
      <c r="CGH1" s="93"/>
      <c r="CGI1" s="93"/>
      <c r="CGJ1" s="93"/>
      <c r="CGK1" s="92"/>
      <c r="CGL1" s="93"/>
      <c r="CGM1" s="93"/>
      <c r="CGN1" s="93"/>
      <c r="CGO1" s="93"/>
      <c r="CGP1" s="93"/>
      <c r="CGQ1" s="93"/>
      <c r="CGR1" s="93"/>
      <c r="CGS1" s="92"/>
      <c r="CGT1" s="93"/>
      <c r="CGU1" s="93"/>
      <c r="CGV1" s="93"/>
      <c r="CGW1" s="93"/>
      <c r="CGX1" s="93"/>
      <c r="CGY1" s="93"/>
      <c r="CGZ1" s="93"/>
      <c r="CHA1" s="92"/>
      <c r="CHB1" s="93"/>
      <c r="CHC1" s="93"/>
      <c r="CHD1" s="93"/>
      <c r="CHE1" s="93"/>
      <c r="CHF1" s="93"/>
      <c r="CHG1" s="93"/>
      <c r="CHH1" s="93"/>
      <c r="CHI1" s="92"/>
      <c r="CHJ1" s="93"/>
      <c r="CHK1" s="93"/>
      <c r="CHL1" s="93"/>
      <c r="CHM1" s="93"/>
      <c r="CHN1" s="93"/>
      <c r="CHO1" s="93"/>
      <c r="CHP1" s="93"/>
      <c r="CHQ1" s="92"/>
      <c r="CHR1" s="93"/>
      <c r="CHS1" s="93"/>
      <c r="CHT1" s="93"/>
      <c r="CHU1" s="93"/>
      <c r="CHV1" s="93"/>
      <c r="CHW1" s="93"/>
      <c r="CHX1" s="93"/>
      <c r="CHY1" s="92"/>
      <c r="CHZ1" s="93"/>
      <c r="CIA1" s="93"/>
      <c r="CIB1" s="93"/>
      <c r="CIC1" s="93"/>
      <c r="CID1" s="93"/>
      <c r="CIE1" s="93"/>
      <c r="CIF1" s="93"/>
      <c r="CIG1" s="92"/>
      <c r="CIH1" s="93"/>
      <c r="CII1" s="93"/>
      <c r="CIJ1" s="93"/>
      <c r="CIK1" s="93"/>
      <c r="CIL1" s="93"/>
      <c r="CIM1" s="93"/>
      <c r="CIN1" s="93"/>
      <c r="CIO1" s="92"/>
      <c r="CIP1" s="93"/>
      <c r="CIQ1" s="93"/>
      <c r="CIR1" s="93"/>
      <c r="CIS1" s="93"/>
      <c r="CIT1" s="93"/>
      <c r="CIU1" s="93"/>
      <c r="CIV1" s="93"/>
      <c r="CIW1" s="92"/>
      <c r="CIX1" s="93"/>
      <c r="CIY1" s="93"/>
      <c r="CIZ1" s="93"/>
      <c r="CJA1" s="93"/>
      <c r="CJB1" s="93"/>
      <c r="CJC1" s="93"/>
      <c r="CJD1" s="93"/>
      <c r="CJE1" s="92"/>
      <c r="CJF1" s="93"/>
      <c r="CJG1" s="93"/>
      <c r="CJH1" s="93"/>
      <c r="CJI1" s="93"/>
      <c r="CJJ1" s="93"/>
      <c r="CJK1" s="93"/>
      <c r="CJL1" s="93"/>
      <c r="CJM1" s="92"/>
      <c r="CJN1" s="93"/>
      <c r="CJO1" s="93"/>
      <c r="CJP1" s="93"/>
      <c r="CJQ1" s="93"/>
      <c r="CJR1" s="93"/>
      <c r="CJS1" s="93"/>
      <c r="CJT1" s="93"/>
      <c r="CJU1" s="92"/>
      <c r="CJV1" s="93"/>
      <c r="CJW1" s="93"/>
      <c r="CJX1" s="93"/>
      <c r="CJY1" s="93"/>
      <c r="CJZ1" s="93"/>
      <c r="CKA1" s="93"/>
      <c r="CKB1" s="93"/>
      <c r="CKC1" s="92"/>
      <c r="CKD1" s="93"/>
      <c r="CKE1" s="93"/>
      <c r="CKF1" s="93"/>
      <c r="CKG1" s="93"/>
      <c r="CKH1" s="93"/>
      <c r="CKI1" s="93"/>
      <c r="CKJ1" s="93"/>
      <c r="CKK1" s="92"/>
      <c r="CKL1" s="93"/>
      <c r="CKM1" s="93"/>
      <c r="CKN1" s="93"/>
      <c r="CKO1" s="93"/>
      <c r="CKP1" s="93"/>
      <c r="CKQ1" s="93"/>
      <c r="CKR1" s="93"/>
      <c r="CKS1" s="92"/>
      <c r="CKT1" s="93"/>
      <c r="CKU1" s="93"/>
      <c r="CKV1" s="93"/>
      <c r="CKW1" s="93"/>
      <c r="CKX1" s="93"/>
      <c r="CKY1" s="93"/>
      <c r="CKZ1" s="93"/>
      <c r="CLA1" s="92"/>
      <c r="CLB1" s="93"/>
      <c r="CLC1" s="93"/>
      <c r="CLD1" s="93"/>
      <c r="CLE1" s="93"/>
      <c r="CLF1" s="93"/>
      <c r="CLG1" s="93"/>
      <c r="CLH1" s="93"/>
      <c r="CLI1" s="92"/>
      <c r="CLJ1" s="93"/>
      <c r="CLK1" s="93"/>
      <c r="CLL1" s="93"/>
      <c r="CLM1" s="93"/>
      <c r="CLN1" s="93"/>
      <c r="CLO1" s="93"/>
      <c r="CLP1" s="93"/>
      <c r="CLQ1" s="92"/>
      <c r="CLR1" s="93"/>
      <c r="CLS1" s="93"/>
      <c r="CLT1" s="93"/>
      <c r="CLU1" s="93"/>
      <c r="CLV1" s="93"/>
      <c r="CLW1" s="93"/>
      <c r="CLX1" s="93"/>
      <c r="CLY1" s="92"/>
      <c r="CLZ1" s="93"/>
      <c r="CMA1" s="93"/>
      <c r="CMB1" s="93"/>
      <c r="CMC1" s="93"/>
      <c r="CMD1" s="93"/>
      <c r="CME1" s="93"/>
      <c r="CMF1" s="93"/>
      <c r="CMG1" s="92"/>
      <c r="CMH1" s="93"/>
      <c r="CMI1" s="93"/>
      <c r="CMJ1" s="93"/>
      <c r="CMK1" s="93"/>
      <c r="CML1" s="93"/>
      <c r="CMM1" s="93"/>
      <c r="CMN1" s="93"/>
      <c r="CMO1" s="92"/>
      <c r="CMP1" s="93"/>
      <c r="CMQ1" s="93"/>
      <c r="CMR1" s="93"/>
      <c r="CMS1" s="93"/>
      <c r="CMT1" s="93"/>
      <c r="CMU1" s="93"/>
      <c r="CMV1" s="93"/>
      <c r="CMW1" s="92"/>
      <c r="CMX1" s="93"/>
      <c r="CMY1" s="93"/>
      <c r="CMZ1" s="93"/>
      <c r="CNA1" s="93"/>
      <c r="CNB1" s="93"/>
      <c r="CNC1" s="93"/>
      <c r="CND1" s="93"/>
      <c r="CNE1" s="92"/>
      <c r="CNF1" s="93"/>
      <c r="CNG1" s="93"/>
      <c r="CNH1" s="93"/>
      <c r="CNI1" s="93"/>
      <c r="CNJ1" s="93"/>
      <c r="CNK1" s="93"/>
      <c r="CNL1" s="93"/>
      <c r="CNM1" s="92"/>
      <c r="CNN1" s="93"/>
      <c r="CNO1" s="93"/>
      <c r="CNP1" s="93"/>
      <c r="CNQ1" s="93"/>
      <c r="CNR1" s="93"/>
      <c r="CNS1" s="93"/>
      <c r="CNT1" s="93"/>
      <c r="CNU1" s="92"/>
      <c r="CNV1" s="93"/>
      <c r="CNW1" s="93"/>
      <c r="CNX1" s="93"/>
      <c r="CNY1" s="93"/>
      <c r="CNZ1" s="93"/>
      <c r="COA1" s="93"/>
      <c r="COB1" s="93"/>
      <c r="COC1" s="92"/>
      <c r="COD1" s="93"/>
      <c r="COE1" s="93"/>
      <c r="COF1" s="93"/>
      <c r="COG1" s="93"/>
      <c r="COH1" s="93"/>
      <c r="COI1" s="93"/>
      <c r="COJ1" s="93"/>
      <c r="COK1" s="92"/>
      <c r="COL1" s="93"/>
      <c r="COM1" s="93"/>
      <c r="CON1" s="93"/>
      <c r="COO1" s="93"/>
      <c r="COP1" s="93"/>
      <c r="COQ1" s="93"/>
      <c r="COR1" s="93"/>
      <c r="COS1" s="92"/>
      <c r="COT1" s="93"/>
      <c r="COU1" s="93"/>
      <c r="COV1" s="93"/>
      <c r="COW1" s="93"/>
      <c r="COX1" s="93"/>
      <c r="COY1" s="93"/>
      <c r="COZ1" s="93"/>
      <c r="CPA1" s="92"/>
      <c r="CPB1" s="93"/>
      <c r="CPC1" s="93"/>
      <c r="CPD1" s="93"/>
      <c r="CPE1" s="93"/>
      <c r="CPF1" s="93"/>
      <c r="CPG1" s="93"/>
      <c r="CPH1" s="93"/>
      <c r="CPI1" s="92"/>
      <c r="CPJ1" s="93"/>
      <c r="CPK1" s="93"/>
      <c r="CPL1" s="93"/>
      <c r="CPM1" s="93"/>
      <c r="CPN1" s="93"/>
      <c r="CPO1" s="93"/>
      <c r="CPP1" s="93"/>
      <c r="CPQ1" s="92"/>
      <c r="CPR1" s="93"/>
      <c r="CPS1" s="93"/>
      <c r="CPT1" s="93"/>
      <c r="CPU1" s="93"/>
      <c r="CPV1" s="93"/>
      <c r="CPW1" s="93"/>
      <c r="CPX1" s="93"/>
      <c r="CPY1" s="92"/>
      <c r="CPZ1" s="93"/>
      <c r="CQA1" s="93"/>
      <c r="CQB1" s="93"/>
      <c r="CQC1" s="93"/>
      <c r="CQD1" s="93"/>
      <c r="CQE1" s="93"/>
      <c r="CQF1" s="93"/>
      <c r="CQG1" s="92"/>
      <c r="CQH1" s="93"/>
      <c r="CQI1" s="93"/>
      <c r="CQJ1" s="93"/>
      <c r="CQK1" s="93"/>
      <c r="CQL1" s="93"/>
      <c r="CQM1" s="93"/>
      <c r="CQN1" s="93"/>
      <c r="CQO1" s="92"/>
      <c r="CQP1" s="93"/>
      <c r="CQQ1" s="93"/>
      <c r="CQR1" s="93"/>
      <c r="CQS1" s="93"/>
      <c r="CQT1" s="93"/>
      <c r="CQU1" s="93"/>
      <c r="CQV1" s="93"/>
      <c r="CQW1" s="92"/>
      <c r="CQX1" s="93"/>
      <c r="CQY1" s="93"/>
      <c r="CQZ1" s="93"/>
      <c r="CRA1" s="93"/>
      <c r="CRB1" s="93"/>
      <c r="CRC1" s="93"/>
      <c r="CRD1" s="93"/>
      <c r="CRE1" s="92"/>
      <c r="CRF1" s="93"/>
      <c r="CRG1" s="93"/>
      <c r="CRH1" s="93"/>
      <c r="CRI1" s="93"/>
      <c r="CRJ1" s="93"/>
      <c r="CRK1" s="93"/>
      <c r="CRL1" s="93"/>
      <c r="CRM1" s="92"/>
      <c r="CRN1" s="93"/>
      <c r="CRO1" s="93"/>
      <c r="CRP1" s="93"/>
      <c r="CRQ1" s="93"/>
      <c r="CRR1" s="93"/>
      <c r="CRS1" s="93"/>
      <c r="CRT1" s="93"/>
      <c r="CRU1" s="92"/>
      <c r="CRV1" s="93"/>
      <c r="CRW1" s="93"/>
      <c r="CRX1" s="93"/>
      <c r="CRY1" s="93"/>
      <c r="CRZ1" s="93"/>
      <c r="CSA1" s="93"/>
      <c r="CSB1" s="93"/>
      <c r="CSC1" s="92"/>
      <c r="CSD1" s="93"/>
      <c r="CSE1" s="93"/>
      <c r="CSF1" s="93"/>
      <c r="CSG1" s="93"/>
      <c r="CSH1" s="93"/>
      <c r="CSI1" s="93"/>
      <c r="CSJ1" s="93"/>
      <c r="CSK1" s="92"/>
      <c r="CSL1" s="93"/>
      <c r="CSM1" s="93"/>
      <c r="CSN1" s="93"/>
      <c r="CSO1" s="93"/>
      <c r="CSP1" s="93"/>
      <c r="CSQ1" s="93"/>
      <c r="CSR1" s="93"/>
      <c r="CSS1" s="92"/>
      <c r="CST1" s="93"/>
      <c r="CSU1" s="93"/>
      <c r="CSV1" s="93"/>
      <c r="CSW1" s="93"/>
      <c r="CSX1" s="93"/>
      <c r="CSY1" s="93"/>
      <c r="CSZ1" s="93"/>
      <c r="CTA1" s="92"/>
      <c r="CTB1" s="93"/>
      <c r="CTC1" s="93"/>
      <c r="CTD1" s="93"/>
      <c r="CTE1" s="93"/>
      <c r="CTF1" s="93"/>
      <c r="CTG1" s="93"/>
      <c r="CTH1" s="93"/>
      <c r="CTI1" s="92"/>
      <c r="CTJ1" s="93"/>
      <c r="CTK1" s="93"/>
      <c r="CTL1" s="93"/>
      <c r="CTM1" s="93"/>
      <c r="CTN1" s="93"/>
      <c r="CTO1" s="93"/>
      <c r="CTP1" s="93"/>
      <c r="CTQ1" s="92"/>
      <c r="CTR1" s="93"/>
      <c r="CTS1" s="93"/>
      <c r="CTT1" s="93"/>
      <c r="CTU1" s="93"/>
      <c r="CTV1" s="93"/>
      <c r="CTW1" s="93"/>
      <c r="CTX1" s="93"/>
      <c r="CTY1" s="92"/>
      <c r="CTZ1" s="93"/>
      <c r="CUA1" s="93"/>
      <c r="CUB1" s="93"/>
      <c r="CUC1" s="93"/>
      <c r="CUD1" s="93"/>
      <c r="CUE1" s="93"/>
      <c r="CUF1" s="93"/>
      <c r="CUG1" s="92"/>
      <c r="CUH1" s="93"/>
      <c r="CUI1" s="93"/>
      <c r="CUJ1" s="93"/>
      <c r="CUK1" s="93"/>
      <c r="CUL1" s="93"/>
      <c r="CUM1" s="93"/>
      <c r="CUN1" s="93"/>
      <c r="CUO1" s="92"/>
      <c r="CUP1" s="93"/>
      <c r="CUQ1" s="93"/>
      <c r="CUR1" s="93"/>
      <c r="CUS1" s="93"/>
      <c r="CUT1" s="93"/>
      <c r="CUU1" s="93"/>
      <c r="CUV1" s="93"/>
      <c r="CUW1" s="92"/>
      <c r="CUX1" s="93"/>
      <c r="CUY1" s="93"/>
      <c r="CUZ1" s="93"/>
      <c r="CVA1" s="93"/>
      <c r="CVB1" s="93"/>
      <c r="CVC1" s="93"/>
      <c r="CVD1" s="93"/>
      <c r="CVE1" s="92"/>
      <c r="CVF1" s="93"/>
      <c r="CVG1" s="93"/>
      <c r="CVH1" s="93"/>
      <c r="CVI1" s="93"/>
      <c r="CVJ1" s="93"/>
      <c r="CVK1" s="93"/>
      <c r="CVL1" s="93"/>
      <c r="CVM1" s="92"/>
      <c r="CVN1" s="93"/>
      <c r="CVO1" s="93"/>
      <c r="CVP1" s="93"/>
      <c r="CVQ1" s="93"/>
      <c r="CVR1" s="93"/>
      <c r="CVS1" s="93"/>
      <c r="CVT1" s="93"/>
      <c r="CVU1" s="92"/>
      <c r="CVV1" s="93"/>
      <c r="CVW1" s="93"/>
      <c r="CVX1" s="93"/>
      <c r="CVY1" s="93"/>
      <c r="CVZ1" s="93"/>
      <c r="CWA1" s="93"/>
      <c r="CWB1" s="93"/>
      <c r="CWC1" s="92"/>
      <c r="CWD1" s="93"/>
      <c r="CWE1" s="93"/>
      <c r="CWF1" s="93"/>
      <c r="CWG1" s="93"/>
      <c r="CWH1" s="93"/>
      <c r="CWI1" s="93"/>
      <c r="CWJ1" s="93"/>
      <c r="CWK1" s="92"/>
      <c r="CWL1" s="93"/>
      <c r="CWM1" s="93"/>
      <c r="CWN1" s="93"/>
      <c r="CWO1" s="93"/>
      <c r="CWP1" s="93"/>
      <c r="CWQ1" s="93"/>
      <c r="CWR1" s="93"/>
      <c r="CWS1" s="92"/>
      <c r="CWT1" s="93"/>
      <c r="CWU1" s="93"/>
      <c r="CWV1" s="93"/>
      <c r="CWW1" s="93"/>
      <c r="CWX1" s="93"/>
      <c r="CWY1" s="93"/>
      <c r="CWZ1" s="93"/>
      <c r="CXA1" s="92"/>
      <c r="CXB1" s="93"/>
      <c r="CXC1" s="93"/>
      <c r="CXD1" s="93"/>
      <c r="CXE1" s="93"/>
      <c r="CXF1" s="93"/>
      <c r="CXG1" s="93"/>
      <c r="CXH1" s="93"/>
      <c r="CXI1" s="92"/>
      <c r="CXJ1" s="93"/>
      <c r="CXK1" s="93"/>
      <c r="CXL1" s="93"/>
      <c r="CXM1" s="93"/>
      <c r="CXN1" s="93"/>
      <c r="CXO1" s="93"/>
      <c r="CXP1" s="93"/>
      <c r="CXQ1" s="92"/>
      <c r="CXR1" s="93"/>
      <c r="CXS1" s="93"/>
      <c r="CXT1" s="93"/>
      <c r="CXU1" s="93"/>
      <c r="CXV1" s="93"/>
      <c r="CXW1" s="93"/>
      <c r="CXX1" s="93"/>
      <c r="CXY1" s="92"/>
      <c r="CXZ1" s="93"/>
      <c r="CYA1" s="93"/>
      <c r="CYB1" s="93"/>
      <c r="CYC1" s="93"/>
      <c r="CYD1" s="93"/>
      <c r="CYE1" s="93"/>
      <c r="CYF1" s="93"/>
      <c r="CYG1" s="92"/>
      <c r="CYH1" s="93"/>
      <c r="CYI1" s="93"/>
      <c r="CYJ1" s="93"/>
      <c r="CYK1" s="93"/>
      <c r="CYL1" s="93"/>
      <c r="CYM1" s="93"/>
      <c r="CYN1" s="93"/>
      <c r="CYO1" s="92"/>
      <c r="CYP1" s="93"/>
      <c r="CYQ1" s="93"/>
      <c r="CYR1" s="93"/>
      <c r="CYS1" s="93"/>
      <c r="CYT1" s="93"/>
      <c r="CYU1" s="93"/>
      <c r="CYV1" s="93"/>
      <c r="CYW1" s="92"/>
      <c r="CYX1" s="93"/>
      <c r="CYY1" s="93"/>
      <c r="CYZ1" s="93"/>
      <c r="CZA1" s="93"/>
      <c r="CZB1" s="93"/>
      <c r="CZC1" s="93"/>
      <c r="CZD1" s="93"/>
      <c r="CZE1" s="92"/>
      <c r="CZF1" s="93"/>
      <c r="CZG1" s="93"/>
      <c r="CZH1" s="93"/>
      <c r="CZI1" s="93"/>
      <c r="CZJ1" s="93"/>
      <c r="CZK1" s="93"/>
      <c r="CZL1" s="93"/>
      <c r="CZM1" s="92"/>
      <c r="CZN1" s="93"/>
      <c r="CZO1" s="93"/>
      <c r="CZP1" s="93"/>
      <c r="CZQ1" s="93"/>
      <c r="CZR1" s="93"/>
      <c r="CZS1" s="93"/>
      <c r="CZT1" s="93"/>
      <c r="CZU1" s="92"/>
      <c r="CZV1" s="93"/>
      <c r="CZW1" s="93"/>
      <c r="CZX1" s="93"/>
      <c r="CZY1" s="93"/>
      <c r="CZZ1" s="93"/>
      <c r="DAA1" s="93"/>
      <c r="DAB1" s="93"/>
      <c r="DAC1" s="92"/>
      <c r="DAD1" s="93"/>
      <c r="DAE1" s="93"/>
      <c r="DAF1" s="93"/>
      <c r="DAG1" s="93"/>
      <c r="DAH1" s="93"/>
      <c r="DAI1" s="93"/>
      <c r="DAJ1" s="93"/>
      <c r="DAK1" s="92"/>
      <c r="DAL1" s="93"/>
      <c r="DAM1" s="93"/>
      <c r="DAN1" s="93"/>
      <c r="DAO1" s="93"/>
      <c r="DAP1" s="93"/>
      <c r="DAQ1" s="93"/>
      <c r="DAR1" s="93"/>
      <c r="DAS1" s="92"/>
      <c r="DAT1" s="93"/>
      <c r="DAU1" s="93"/>
      <c r="DAV1" s="93"/>
      <c r="DAW1" s="93"/>
      <c r="DAX1" s="93"/>
      <c r="DAY1" s="93"/>
      <c r="DAZ1" s="93"/>
      <c r="DBA1" s="92"/>
      <c r="DBB1" s="93"/>
      <c r="DBC1" s="93"/>
      <c r="DBD1" s="93"/>
      <c r="DBE1" s="93"/>
      <c r="DBF1" s="93"/>
      <c r="DBG1" s="93"/>
      <c r="DBH1" s="93"/>
      <c r="DBI1" s="92"/>
      <c r="DBJ1" s="93"/>
      <c r="DBK1" s="93"/>
      <c r="DBL1" s="93"/>
      <c r="DBM1" s="93"/>
      <c r="DBN1" s="93"/>
      <c r="DBO1" s="93"/>
      <c r="DBP1" s="93"/>
      <c r="DBQ1" s="92"/>
      <c r="DBR1" s="93"/>
      <c r="DBS1" s="93"/>
      <c r="DBT1" s="93"/>
      <c r="DBU1" s="93"/>
      <c r="DBV1" s="93"/>
      <c r="DBW1" s="93"/>
      <c r="DBX1" s="93"/>
      <c r="DBY1" s="92"/>
      <c r="DBZ1" s="93"/>
      <c r="DCA1" s="93"/>
      <c r="DCB1" s="93"/>
      <c r="DCC1" s="93"/>
      <c r="DCD1" s="93"/>
      <c r="DCE1" s="93"/>
      <c r="DCF1" s="93"/>
      <c r="DCG1" s="92"/>
      <c r="DCH1" s="93"/>
      <c r="DCI1" s="93"/>
      <c r="DCJ1" s="93"/>
      <c r="DCK1" s="93"/>
      <c r="DCL1" s="93"/>
      <c r="DCM1" s="93"/>
      <c r="DCN1" s="93"/>
      <c r="DCO1" s="92"/>
      <c r="DCP1" s="93"/>
      <c r="DCQ1" s="93"/>
      <c r="DCR1" s="93"/>
      <c r="DCS1" s="93"/>
      <c r="DCT1" s="93"/>
      <c r="DCU1" s="93"/>
      <c r="DCV1" s="93"/>
      <c r="DCW1" s="92"/>
      <c r="DCX1" s="93"/>
      <c r="DCY1" s="93"/>
      <c r="DCZ1" s="93"/>
      <c r="DDA1" s="93"/>
      <c r="DDB1" s="93"/>
      <c r="DDC1" s="93"/>
      <c r="DDD1" s="93"/>
      <c r="DDE1" s="92"/>
      <c r="DDF1" s="93"/>
      <c r="DDG1" s="93"/>
      <c r="DDH1" s="93"/>
      <c r="DDI1" s="93"/>
      <c r="DDJ1" s="93"/>
      <c r="DDK1" s="93"/>
      <c r="DDL1" s="93"/>
      <c r="DDM1" s="92"/>
      <c r="DDN1" s="93"/>
      <c r="DDO1" s="93"/>
      <c r="DDP1" s="93"/>
      <c r="DDQ1" s="93"/>
      <c r="DDR1" s="93"/>
      <c r="DDS1" s="93"/>
      <c r="DDT1" s="93"/>
      <c r="DDU1" s="92"/>
      <c r="DDV1" s="93"/>
      <c r="DDW1" s="93"/>
      <c r="DDX1" s="93"/>
      <c r="DDY1" s="93"/>
      <c r="DDZ1" s="93"/>
      <c r="DEA1" s="93"/>
      <c r="DEB1" s="93"/>
      <c r="DEC1" s="92"/>
      <c r="DED1" s="93"/>
      <c r="DEE1" s="93"/>
      <c r="DEF1" s="93"/>
      <c r="DEG1" s="93"/>
      <c r="DEH1" s="93"/>
      <c r="DEI1" s="93"/>
      <c r="DEJ1" s="93"/>
      <c r="DEK1" s="92"/>
      <c r="DEL1" s="93"/>
      <c r="DEM1" s="93"/>
      <c r="DEN1" s="93"/>
      <c r="DEO1" s="93"/>
      <c r="DEP1" s="93"/>
      <c r="DEQ1" s="93"/>
      <c r="DER1" s="93"/>
      <c r="DES1" s="92"/>
      <c r="DET1" s="93"/>
      <c r="DEU1" s="93"/>
      <c r="DEV1" s="93"/>
      <c r="DEW1" s="93"/>
      <c r="DEX1" s="93"/>
      <c r="DEY1" s="93"/>
      <c r="DEZ1" s="93"/>
      <c r="DFA1" s="92"/>
      <c r="DFB1" s="93"/>
      <c r="DFC1" s="93"/>
      <c r="DFD1" s="93"/>
      <c r="DFE1" s="93"/>
      <c r="DFF1" s="93"/>
      <c r="DFG1" s="93"/>
      <c r="DFH1" s="93"/>
      <c r="DFI1" s="92"/>
      <c r="DFJ1" s="93"/>
      <c r="DFK1" s="93"/>
      <c r="DFL1" s="93"/>
      <c r="DFM1" s="93"/>
      <c r="DFN1" s="93"/>
      <c r="DFO1" s="93"/>
      <c r="DFP1" s="93"/>
      <c r="DFQ1" s="92"/>
      <c r="DFR1" s="93"/>
      <c r="DFS1" s="93"/>
      <c r="DFT1" s="93"/>
      <c r="DFU1" s="93"/>
      <c r="DFV1" s="93"/>
      <c r="DFW1" s="93"/>
      <c r="DFX1" s="93"/>
      <c r="DFY1" s="92"/>
      <c r="DFZ1" s="93"/>
      <c r="DGA1" s="93"/>
      <c r="DGB1" s="93"/>
      <c r="DGC1" s="93"/>
      <c r="DGD1" s="93"/>
      <c r="DGE1" s="93"/>
      <c r="DGF1" s="93"/>
      <c r="DGG1" s="92"/>
      <c r="DGH1" s="93"/>
      <c r="DGI1" s="93"/>
      <c r="DGJ1" s="93"/>
      <c r="DGK1" s="93"/>
      <c r="DGL1" s="93"/>
      <c r="DGM1" s="93"/>
      <c r="DGN1" s="93"/>
      <c r="DGO1" s="92"/>
      <c r="DGP1" s="93"/>
      <c r="DGQ1" s="93"/>
      <c r="DGR1" s="93"/>
      <c r="DGS1" s="93"/>
      <c r="DGT1" s="93"/>
      <c r="DGU1" s="93"/>
      <c r="DGV1" s="93"/>
      <c r="DGW1" s="92"/>
      <c r="DGX1" s="93"/>
      <c r="DGY1" s="93"/>
      <c r="DGZ1" s="93"/>
      <c r="DHA1" s="93"/>
      <c r="DHB1" s="93"/>
      <c r="DHC1" s="93"/>
      <c r="DHD1" s="93"/>
      <c r="DHE1" s="92"/>
      <c r="DHF1" s="93"/>
      <c r="DHG1" s="93"/>
      <c r="DHH1" s="93"/>
      <c r="DHI1" s="93"/>
      <c r="DHJ1" s="93"/>
      <c r="DHK1" s="93"/>
      <c r="DHL1" s="93"/>
      <c r="DHM1" s="92"/>
      <c r="DHN1" s="93"/>
      <c r="DHO1" s="93"/>
      <c r="DHP1" s="93"/>
      <c r="DHQ1" s="93"/>
      <c r="DHR1" s="93"/>
      <c r="DHS1" s="93"/>
      <c r="DHT1" s="93"/>
      <c r="DHU1" s="92"/>
      <c r="DHV1" s="93"/>
      <c r="DHW1" s="93"/>
      <c r="DHX1" s="93"/>
      <c r="DHY1" s="93"/>
      <c r="DHZ1" s="93"/>
      <c r="DIA1" s="93"/>
      <c r="DIB1" s="93"/>
      <c r="DIC1" s="92"/>
      <c r="DID1" s="93"/>
      <c r="DIE1" s="93"/>
      <c r="DIF1" s="93"/>
      <c r="DIG1" s="93"/>
      <c r="DIH1" s="93"/>
      <c r="DII1" s="93"/>
      <c r="DIJ1" s="93"/>
      <c r="DIK1" s="92"/>
      <c r="DIL1" s="93"/>
      <c r="DIM1" s="93"/>
      <c r="DIN1" s="93"/>
      <c r="DIO1" s="93"/>
      <c r="DIP1" s="93"/>
      <c r="DIQ1" s="93"/>
      <c r="DIR1" s="93"/>
      <c r="DIS1" s="92"/>
      <c r="DIT1" s="93"/>
      <c r="DIU1" s="93"/>
      <c r="DIV1" s="93"/>
      <c r="DIW1" s="93"/>
      <c r="DIX1" s="93"/>
      <c r="DIY1" s="93"/>
      <c r="DIZ1" s="93"/>
      <c r="DJA1" s="92"/>
      <c r="DJB1" s="93"/>
      <c r="DJC1" s="93"/>
      <c r="DJD1" s="93"/>
      <c r="DJE1" s="93"/>
      <c r="DJF1" s="93"/>
      <c r="DJG1" s="93"/>
      <c r="DJH1" s="93"/>
      <c r="DJI1" s="92"/>
      <c r="DJJ1" s="93"/>
      <c r="DJK1" s="93"/>
      <c r="DJL1" s="93"/>
      <c r="DJM1" s="93"/>
      <c r="DJN1" s="93"/>
      <c r="DJO1" s="93"/>
      <c r="DJP1" s="93"/>
      <c r="DJQ1" s="92"/>
      <c r="DJR1" s="93"/>
      <c r="DJS1" s="93"/>
      <c r="DJT1" s="93"/>
      <c r="DJU1" s="93"/>
      <c r="DJV1" s="93"/>
      <c r="DJW1" s="93"/>
      <c r="DJX1" s="93"/>
      <c r="DJY1" s="92"/>
      <c r="DJZ1" s="93"/>
      <c r="DKA1" s="93"/>
      <c r="DKB1" s="93"/>
      <c r="DKC1" s="93"/>
      <c r="DKD1" s="93"/>
      <c r="DKE1" s="93"/>
      <c r="DKF1" s="93"/>
      <c r="DKG1" s="92"/>
      <c r="DKH1" s="93"/>
      <c r="DKI1" s="93"/>
      <c r="DKJ1" s="93"/>
      <c r="DKK1" s="93"/>
      <c r="DKL1" s="93"/>
      <c r="DKM1" s="93"/>
      <c r="DKN1" s="93"/>
      <c r="DKO1" s="92"/>
      <c r="DKP1" s="93"/>
      <c r="DKQ1" s="93"/>
      <c r="DKR1" s="93"/>
      <c r="DKS1" s="93"/>
      <c r="DKT1" s="93"/>
      <c r="DKU1" s="93"/>
      <c r="DKV1" s="93"/>
      <c r="DKW1" s="92"/>
      <c r="DKX1" s="93"/>
      <c r="DKY1" s="93"/>
      <c r="DKZ1" s="93"/>
      <c r="DLA1" s="93"/>
      <c r="DLB1" s="93"/>
      <c r="DLC1" s="93"/>
      <c r="DLD1" s="93"/>
      <c r="DLE1" s="92"/>
      <c r="DLF1" s="93"/>
      <c r="DLG1" s="93"/>
      <c r="DLH1" s="93"/>
      <c r="DLI1" s="93"/>
      <c r="DLJ1" s="93"/>
      <c r="DLK1" s="93"/>
      <c r="DLL1" s="93"/>
      <c r="DLM1" s="92"/>
      <c r="DLN1" s="93"/>
      <c r="DLO1" s="93"/>
      <c r="DLP1" s="93"/>
      <c r="DLQ1" s="93"/>
      <c r="DLR1" s="93"/>
      <c r="DLS1" s="93"/>
      <c r="DLT1" s="93"/>
      <c r="DLU1" s="92"/>
      <c r="DLV1" s="93"/>
      <c r="DLW1" s="93"/>
      <c r="DLX1" s="93"/>
      <c r="DLY1" s="93"/>
      <c r="DLZ1" s="93"/>
      <c r="DMA1" s="93"/>
      <c r="DMB1" s="93"/>
      <c r="DMC1" s="92"/>
      <c r="DMD1" s="93"/>
      <c r="DME1" s="93"/>
      <c r="DMF1" s="93"/>
      <c r="DMG1" s="93"/>
      <c r="DMH1" s="93"/>
      <c r="DMI1" s="93"/>
      <c r="DMJ1" s="93"/>
      <c r="DMK1" s="92"/>
      <c r="DML1" s="93"/>
      <c r="DMM1" s="93"/>
      <c r="DMN1" s="93"/>
      <c r="DMO1" s="93"/>
      <c r="DMP1" s="93"/>
      <c r="DMQ1" s="93"/>
      <c r="DMR1" s="93"/>
      <c r="DMS1" s="92"/>
      <c r="DMT1" s="93"/>
      <c r="DMU1" s="93"/>
      <c r="DMV1" s="93"/>
      <c r="DMW1" s="93"/>
      <c r="DMX1" s="93"/>
      <c r="DMY1" s="93"/>
      <c r="DMZ1" s="93"/>
      <c r="DNA1" s="92"/>
      <c r="DNB1" s="93"/>
      <c r="DNC1" s="93"/>
      <c r="DND1" s="93"/>
      <c r="DNE1" s="93"/>
      <c r="DNF1" s="93"/>
      <c r="DNG1" s="93"/>
      <c r="DNH1" s="93"/>
      <c r="DNI1" s="92"/>
      <c r="DNJ1" s="93"/>
      <c r="DNK1" s="93"/>
      <c r="DNL1" s="93"/>
      <c r="DNM1" s="93"/>
      <c r="DNN1" s="93"/>
      <c r="DNO1" s="93"/>
      <c r="DNP1" s="93"/>
      <c r="DNQ1" s="92"/>
      <c r="DNR1" s="93"/>
      <c r="DNS1" s="93"/>
      <c r="DNT1" s="93"/>
      <c r="DNU1" s="93"/>
      <c r="DNV1" s="93"/>
      <c r="DNW1" s="93"/>
      <c r="DNX1" s="93"/>
      <c r="DNY1" s="92"/>
      <c r="DNZ1" s="93"/>
      <c r="DOA1" s="93"/>
      <c r="DOB1" s="93"/>
      <c r="DOC1" s="93"/>
      <c r="DOD1" s="93"/>
      <c r="DOE1" s="93"/>
      <c r="DOF1" s="93"/>
      <c r="DOG1" s="92"/>
      <c r="DOH1" s="93"/>
      <c r="DOI1" s="93"/>
      <c r="DOJ1" s="93"/>
      <c r="DOK1" s="93"/>
      <c r="DOL1" s="93"/>
      <c r="DOM1" s="93"/>
      <c r="DON1" s="93"/>
      <c r="DOO1" s="92"/>
      <c r="DOP1" s="93"/>
      <c r="DOQ1" s="93"/>
      <c r="DOR1" s="93"/>
      <c r="DOS1" s="93"/>
      <c r="DOT1" s="93"/>
      <c r="DOU1" s="93"/>
      <c r="DOV1" s="93"/>
      <c r="DOW1" s="92"/>
      <c r="DOX1" s="93"/>
      <c r="DOY1" s="93"/>
      <c r="DOZ1" s="93"/>
      <c r="DPA1" s="93"/>
      <c r="DPB1" s="93"/>
      <c r="DPC1" s="93"/>
      <c r="DPD1" s="93"/>
      <c r="DPE1" s="92"/>
      <c r="DPF1" s="93"/>
      <c r="DPG1" s="93"/>
      <c r="DPH1" s="93"/>
      <c r="DPI1" s="93"/>
      <c r="DPJ1" s="93"/>
      <c r="DPK1" s="93"/>
      <c r="DPL1" s="93"/>
      <c r="DPM1" s="92"/>
      <c r="DPN1" s="93"/>
      <c r="DPO1" s="93"/>
      <c r="DPP1" s="93"/>
      <c r="DPQ1" s="93"/>
      <c r="DPR1" s="93"/>
      <c r="DPS1" s="93"/>
      <c r="DPT1" s="93"/>
      <c r="DPU1" s="92"/>
      <c r="DPV1" s="93"/>
      <c r="DPW1" s="93"/>
      <c r="DPX1" s="93"/>
      <c r="DPY1" s="93"/>
      <c r="DPZ1" s="93"/>
      <c r="DQA1" s="93"/>
      <c r="DQB1" s="93"/>
      <c r="DQC1" s="92"/>
      <c r="DQD1" s="93"/>
      <c r="DQE1" s="93"/>
      <c r="DQF1" s="93"/>
      <c r="DQG1" s="93"/>
      <c r="DQH1" s="93"/>
      <c r="DQI1" s="93"/>
      <c r="DQJ1" s="93"/>
      <c r="DQK1" s="92"/>
      <c r="DQL1" s="93"/>
      <c r="DQM1" s="93"/>
      <c r="DQN1" s="93"/>
      <c r="DQO1" s="93"/>
      <c r="DQP1" s="93"/>
      <c r="DQQ1" s="93"/>
      <c r="DQR1" s="93"/>
      <c r="DQS1" s="92"/>
      <c r="DQT1" s="93"/>
      <c r="DQU1" s="93"/>
      <c r="DQV1" s="93"/>
      <c r="DQW1" s="93"/>
      <c r="DQX1" s="93"/>
      <c r="DQY1" s="93"/>
      <c r="DQZ1" s="93"/>
      <c r="DRA1" s="92"/>
      <c r="DRB1" s="93"/>
      <c r="DRC1" s="93"/>
      <c r="DRD1" s="93"/>
      <c r="DRE1" s="93"/>
      <c r="DRF1" s="93"/>
      <c r="DRG1" s="93"/>
      <c r="DRH1" s="93"/>
      <c r="DRI1" s="92"/>
      <c r="DRJ1" s="93"/>
      <c r="DRK1" s="93"/>
      <c r="DRL1" s="93"/>
      <c r="DRM1" s="93"/>
      <c r="DRN1" s="93"/>
      <c r="DRO1" s="93"/>
      <c r="DRP1" s="93"/>
      <c r="DRQ1" s="92"/>
      <c r="DRR1" s="93"/>
      <c r="DRS1" s="93"/>
      <c r="DRT1" s="93"/>
      <c r="DRU1" s="93"/>
      <c r="DRV1" s="93"/>
      <c r="DRW1" s="93"/>
      <c r="DRX1" s="93"/>
      <c r="DRY1" s="92"/>
      <c r="DRZ1" s="93"/>
      <c r="DSA1" s="93"/>
      <c r="DSB1" s="93"/>
      <c r="DSC1" s="93"/>
      <c r="DSD1" s="93"/>
      <c r="DSE1" s="93"/>
      <c r="DSF1" s="93"/>
      <c r="DSG1" s="92"/>
      <c r="DSH1" s="93"/>
      <c r="DSI1" s="93"/>
      <c r="DSJ1" s="93"/>
      <c r="DSK1" s="93"/>
      <c r="DSL1" s="93"/>
      <c r="DSM1" s="93"/>
      <c r="DSN1" s="93"/>
      <c r="DSO1" s="92"/>
      <c r="DSP1" s="93"/>
      <c r="DSQ1" s="93"/>
      <c r="DSR1" s="93"/>
      <c r="DSS1" s="93"/>
      <c r="DST1" s="93"/>
      <c r="DSU1" s="93"/>
      <c r="DSV1" s="93"/>
      <c r="DSW1" s="92"/>
      <c r="DSX1" s="93"/>
      <c r="DSY1" s="93"/>
      <c r="DSZ1" s="93"/>
      <c r="DTA1" s="93"/>
      <c r="DTB1" s="93"/>
      <c r="DTC1" s="93"/>
      <c r="DTD1" s="93"/>
      <c r="DTE1" s="92"/>
      <c r="DTF1" s="93"/>
      <c r="DTG1" s="93"/>
      <c r="DTH1" s="93"/>
      <c r="DTI1" s="93"/>
      <c r="DTJ1" s="93"/>
      <c r="DTK1" s="93"/>
      <c r="DTL1" s="93"/>
      <c r="DTM1" s="92"/>
      <c r="DTN1" s="93"/>
      <c r="DTO1" s="93"/>
      <c r="DTP1" s="93"/>
      <c r="DTQ1" s="93"/>
      <c r="DTR1" s="93"/>
      <c r="DTS1" s="93"/>
      <c r="DTT1" s="93"/>
      <c r="DTU1" s="92"/>
      <c r="DTV1" s="93"/>
      <c r="DTW1" s="93"/>
      <c r="DTX1" s="93"/>
      <c r="DTY1" s="93"/>
      <c r="DTZ1" s="93"/>
      <c r="DUA1" s="93"/>
      <c r="DUB1" s="93"/>
      <c r="DUC1" s="92"/>
      <c r="DUD1" s="93"/>
      <c r="DUE1" s="93"/>
      <c r="DUF1" s="93"/>
      <c r="DUG1" s="93"/>
      <c r="DUH1" s="93"/>
      <c r="DUI1" s="93"/>
      <c r="DUJ1" s="93"/>
      <c r="DUK1" s="92"/>
      <c r="DUL1" s="93"/>
      <c r="DUM1" s="93"/>
      <c r="DUN1" s="93"/>
      <c r="DUO1" s="93"/>
      <c r="DUP1" s="93"/>
      <c r="DUQ1" s="93"/>
      <c r="DUR1" s="93"/>
      <c r="DUS1" s="92"/>
      <c r="DUT1" s="93"/>
      <c r="DUU1" s="93"/>
      <c r="DUV1" s="93"/>
      <c r="DUW1" s="93"/>
      <c r="DUX1" s="93"/>
      <c r="DUY1" s="93"/>
      <c r="DUZ1" s="93"/>
      <c r="DVA1" s="92"/>
      <c r="DVB1" s="93"/>
      <c r="DVC1" s="93"/>
      <c r="DVD1" s="93"/>
      <c r="DVE1" s="93"/>
      <c r="DVF1" s="93"/>
      <c r="DVG1" s="93"/>
      <c r="DVH1" s="93"/>
      <c r="DVI1" s="92"/>
      <c r="DVJ1" s="93"/>
      <c r="DVK1" s="93"/>
      <c r="DVL1" s="93"/>
      <c r="DVM1" s="93"/>
      <c r="DVN1" s="93"/>
      <c r="DVO1" s="93"/>
      <c r="DVP1" s="93"/>
      <c r="DVQ1" s="92"/>
      <c r="DVR1" s="93"/>
      <c r="DVS1" s="93"/>
      <c r="DVT1" s="93"/>
      <c r="DVU1" s="93"/>
      <c r="DVV1" s="93"/>
      <c r="DVW1" s="93"/>
      <c r="DVX1" s="93"/>
      <c r="DVY1" s="92"/>
      <c r="DVZ1" s="93"/>
      <c r="DWA1" s="93"/>
      <c r="DWB1" s="93"/>
      <c r="DWC1" s="93"/>
      <c r="DWD1" s="93"/>
      <c r="DWE1" s="93"/>
      <c r="DWF1" s="93"/>
      <c r="DWG1" s="92"/>
      <c r="DWH1" s="93"/>
      <c r="DWI1" s="93"/>
      <c r="DWJ1" s="93"/>
      <c r="DWK1" s="93"/>
      <c r="DWL1" s="93"/>
      <c r="DWM1" s="93"/>
      <c r="DWN1" s="93"/>
      <c r="DWO1" s="92"/>
      <c r="DWP1" s="93"/>
      <c r="DWQ1" s="93"/>
      <c r="DWR1" s="93"/>
      <c r="DWS1" s="93"/>
      <c r="DWT1" s="93"/>
      <c r="DWU1" s="93"/>
      <c r="DWV1" s="93"/>
      <c r="DWW1" s="92"/>
      <c r="DWX1" s="93"/>
      <c r="DWY1" s="93"/>
      <c r="DWZ1" s="93"/>
      <c r="DXA1" s="93"/>
      <c r="DXB1" s="93"/>
      <c r="DXC1" s="93"/>
      <c r="DXD1" s="93"/>
      <c r="DXE1" s="92"/>
      <c r="DXF1" s="93"/>
      <c r="DXG1" s="93"/>
      <c r="DXH1" s="93"/>
      <c r="DXI1" s="93"/>
      <c r="DXJ1" s="93"/>
      <c r="DXK1" s="93"/>
      <c r="DXL1" s="93"/>
      <c r="DXM1" s="92"/>
      <c r="DXN1" s="93"/>
      <c r="DXO1" s="93"/>
      <c r="DXP1" s="93"/>
      <c r="DXQ1" s="93"/>
      <c r="DXR1" s="93"/>
      <c r="DXS1" s="93"/>
      <c r="DXT1" s="93"/>
      <c r="DXU1" s="92"/>
      <c r="DXV1" s="93"/>
      <c r="DXW1" s="93"/>
      <c r="DXX1" s="93"/>
      <c r="DXY1" s="93"/>
      <c r="DXZ1" s="93"/>
      <c r="DYA1" s="93"/>
      <c r="DYB1" s="93"/>
      <c r="DYC1" s="92"/>
      <c r="DYD1" s="93"/>
      <c r="DYE1" s="93"/>
      <c r="DYF1" s="93"/>
      <c r="DYG1" s="93"/>
      <c r="DYH1" s="93"/>
      <c r="DYI1" s="93"/>
      <c r="DYJ1" s="93"/>
      <c r="DYK1" s="92"/>
      <c r="DYL1" s="93"/>
      <c r="DYM1" s="93"/>
      <c r="DYN1" s="93"/>
      <c r="DYO1" s="93"/>
      <c r="DYP1" s="93"/>
      <c r="DYQ1" s="93"/>
      <c r="DYR1" s="93"/>
      <c r="DYS1" s="92"/>
      <c r="DYT1" s="93"/>
      <c r="DYU1" s="93"/>
      <c r="DYV1" s="93"/>
      <c r="DYW1" s="93"/>
      <c r="DYX1" s="93"/>
      <c r="DYY1" s="93"/>
      <c r="DYZ1" s="93"/>
      <c r="DZA1" s="92"/>
      <c r="DZB1" s="93"/>
      <c r="DZC1" s="93"/>
      <c r="DZD1" s="93"/>
      <c r="DZE1" s="93"/>
      <c r="DZF1" s="93"/>
      <c r="DZG1" s="93"/>
      <c r="DZH1" s="93"/>
      <c r="DZI1" s="92"/>
      <c r="DZJ1" s="93"/>
      <c r="DZK1" s="93"/>
      <c r="DZL1" s="93"/>
      <c r="DZM1" s="93"/>
      <c r="DZN1" s="93"/>
      <c r="DZO1" s="93"/>
      <c r="DZP1" s="93"/>
      <c r="DZQ1" s="92"/>
      <c r="DZR1" s="93"/>
      <c r="DZS1" s="93"/>
      <c r="DZT1" s="93"/>
      <c r="DZU1" s="93"/>
      <c r="DZV1" s="93"/>
      <c r="DZW1" s="93"/>
      <c r="DZX1" s="93"/>
      <c r="DZY1" s="92"/>
      <c r="DZZ1" s="93"/>
      <c r="EAA1" s="93"/>
      <c r="EAB1" s="93"/>
      <c r="EAC1" s="93"/>
      <c r="EAD1" s="93"/>
      <c r="EAE1" s="93"/>
      <c r="EAF1" s="93"/>
      <c r="EAG1" s="92"/>
      <c r="EAH1" s="93"/>
      <c r="EAI1" s="93"/>
      <c r="EAJ1" s="93"/>
      <c r="EAK1" s="93"/>
      <c r="EAL1" s="93"/>
      <c r="EAM1" s="93"/>
      <c r="EAN1" s="93"/>
      <c r="EAO1" s="92"/>
      <c r="EAP1" s="93"/>
      <c r="EAQ1" s="93"/>
      <c r="EAR1" s="93"/>
      <c r="EAS1" s="93"/>
      <c r="EAT1" s="93"/>
      <c r="EAU1" s="93"/>
      <c r="EAV1" s="93"/>
      <c r="EAW1" s="92"/>
      <c r="EAX1" s="93"/>
      <c r="EAY1" s="93"/>
      <c r="EAZ1" s="93"/>
      <c r="EBA1" s="93"/>
      <c r="EBB1" s="93"/>
      <c r="EBC1" s="93"/>
      <c r="EBD1" s="93"/>
      <c r="EBE1" s="92"/>
      <c r="EBF1" s="93"/>
      <c r="EBG1" s="93"/>
      <c r="EBH1" s="93"/>
      <c r="EBI1" s="93"/>
      <c r="EBJ1" s="93"/>
      <c r="EBK1" s="93"/>
      <c r="EBL1" s="93"/>
      <c r="EBM1" s="92"/>
      <c r="EBN1" s="93"/>
      <c r="EBO1" s="93"/>
      <c r="EBP1" s="93"/>
      <c r="EBQ1" s="93"/>
      <c r="EBR1" s="93"/>
      <c r="EBS1" s="93"/>
      <c r="EBT1" s="93"/>
      <c r="EBU1" s="92"/>
      <c r="EBV1" s="93"/>
      <c r="EBW1" s="93"/>
      <c r="EBX1" s="93"/>
      <c r="EBY1" s="93"/>
      <c r="EBZ1" s="93"/>
      <c r="ECA1" s="93"/>
      <c r="ECB1" s="93"/>
      <c r="ECC1" s="92"/>
      <c r="ECD1" s="93"/>
      <c r="ECE1" s="93"/>
      <c r="ECF1" s="93"/>
      <c r="ECG1" s="93"/>
      <c r="ECH1" s="93"/>
      <c r="ECI1" s="93"/>
      <c r="ECJ1" s="93"/>
      <c r="ECK1" s="92"/>
      <c r="ECL1" s="93"/>
      <c r="ECM1" s="93"/>
      <c r="ECN1" s="93"/>
      <c r="ECO1" s="93"/>
      <c r="ECP1" s="93"/>
      <c r="ECQ1" s="93"/>
      <c r="ECR1" s="93"/>
      <c r="ECS1" s="92"/>
      <c r="ECT1" s="93"/>
      <c r="ECU1" s="93"/>
      <c r="ECV1" s="93"/>
      <c r="ECW1" s="93"/>
      <c r="ECX1" s="93"/>
      <c r="ECY1" s="93"/>
      <c r="ECZ1" s="93"/>
      <c r="EDA1" s="92"/>
      <c r="EDB1" s="93"/>
      <c r="EDC1" s="93"/>
      <c r="EDD1" s="93"/>
      <c r="EDE1" s="93"/>
      <c r="EDF1" s="93"/>
      <c r="EDG1" s="93"/>
      <c r="EDH1" s="93"/>
      <c r="EDI1" s="92"/>
      <c r="EDJ1" s="93"/>
      <c r="EDK1" s="93"/>
      <c r="EDL1" s="93"/>
      <c r="EDM1" s="93"/>
      <c r="EDN1" s="93"/>
      <c r="EDO1" s="93"/>
      <c r="EDP1" s="93"/>
      <c r="EDQ1" s="92"/>
      <c r="EDR1" s="93"/>
      <c r="EDS1" s="93"/>
      <c r="EDT1" s="93"/>
      <c r="EDU1" s="93"/>
      <c r="EDV1" s="93"/>
      <c r="EDW1" s="93"/>
      <c r="EDX1" s="93"/>
      <c r="EDY1" s="92"/>
      <c r="EDZ1" s="93"/>
      <c r="EEA1" s="93"/>
      <c r="EEB1" s="93"/>
      <c r="EEC1" s="93"/>
      <c r="EED1" s="93"/>
      <c r="EEE1" s="93"/>
      <c r="EEF1" s="93"/>
      <c r="EEG1" s="92"/>
      <c r="EEH1" s="93"/>
      <c r="EEI1" s="93"/>
      <c r="EEJ1" s="93"/>
      <c r="EEK1" s="93"/>
      <c r="EEL1" s="93"/>
      <c r="EEM1" s="93"/>
      <c r="EEN1" s="93"/>
      <c r="EEO1" s="92"/>
      <c r="EEP1" s="93"/>
      <c r="EEQ1" s="93"/>
      <c r="EER1" s="93"/>
      <c r="EES1" s="93"/>
      <c r="EET1" s="93"/>
      <c r="EEU1" s="93"/>
      <c r="EEV1" s="93"/>
      <c r="EEW1" s="92"/>
      <c r="EEX1" s="93"/>
      <c r="EEY1" s="93"/>
      <c r="EEZ1" s="93"/>
      <c r="EFA1" s="93"/>
      <c r="EFB1" s="93"/>
      <c r="EFC1" s="93"/>
      <c r="EFD1" s="93"/>
      <c r="EFE1" s="92"/>
      <c r="EFF1" s="93"/>
      <c r="EFG1" s="93"/>
      <c r="EFH1" s="93"/>
      <c r="EFI1" s="93"/>
      <c r="EFJ1" s="93"/>
      <c r="EFK1" s="93"/>
      <c r="EFL1" s="93"/>
      <c r="EFM1" s="92"/>
      <c r="EFN1" s="93"/>
      <c r="EFO1" s="93"/>
      <c r="EFP1" s="93"/>
      <c r="EFQ1" s="93"/>
      <c r="EFR1" s="93"/>
      <c r="EFS1" s="93"/>
      <c r="EFT1" s="93"/>
      <c r="EFU1" s="92"/>
      <c r="EFV1" s="93"/>
      <c r="EFW1" s="93"/>
      <c r="EFX1" s="93"/>
      <c r="EFY1" s="93"/>
      <c r="EFZ1" s="93"/>
      <c r="EGA1" s="93"/>
      <c r="EGB1" s="93"/>
      <c r="EGC1" s="92"/>
      <c r="EGD1" s="93"/>
      <c r="EGE1" s="93"/>
      <c r="EGF1" s="93"/>
      <c r="EGG1" s="93"/>
      <c r="EGH1" s="93"/>
      <c r="EGI1" s="93"/>
      <c r="EGJ1" s="93"/>
      <c r="EGK1" s="92"/>
      <c r="EGL1" s="93"/>
      <c r="EGM1" s="93"/>
      <c r="EGN1" s="93"/>
      <c r="EGO1" s="93"/>
      <c r="EGP1" s="93"/>
      <c r="EGQ1" s="93"/>
      <c r="EGR1" s="93"/>
      <c r="EGS1" s="92"/>
      <c r="EGT1" s="93"/>
      <c r="EGU1" s="93"/>
      <c r="EGV1" s="93"/>
      <c r="EGW1" s="93"/>
      <c r="EGX1" s="93"/>
      <c r="EGY1" s="93"/>
      <c r="EGZ1" s="93"/>
      <c r="EHA1" s="92"/>
      <c r="EHB1" s="93"/>
      <c r="EHC1" s="93"/>
      <c r="EHD1" s="93"/>
      <c r="EHE1" s="93"/>
      <c r="EHF1" s="93"/>
      <c r="EHG1" s="93"/>
      <c r="EHH1" s="93"/>
      <c r="EHI1" s="92"/>
      <c r="EHJ1" s="93"/>
      <c r="EHK1" s="93"/>
      <c r="EHL1" s="93"/>
      <c r="EHM1" s="93"/>
      <c r="EHN1" s="93"/>
      <c r="EHO1" s="93"/>
      <c r="EHP1" s="93"/>
      <c r="EHQ1" s="92"/>
      <c r="EHR1" s="93"/>
      <c r="EHS1" s="93"/>
      <c r="EHT1" s="93"/>
      <c r="EHU1" s="93"/>
      <c r="EHV1" s="93"/>
      <c r="EHW1" s="93"/>
      <c r="EHX1" s="93"/>
      <c r="EHY1" s="92"/>
      <c r="EHZ1" s="93"/>
      <c r="EIA1" s="93"/>
      <c r="EIB1" s="93"/>
      <c r="EIC1" s="93"/>
      <c r="EID1" s="93"/>
      <c r="EIE1" s="93"/>
      <c r="EIF1" s="93"/>
      <c r="EIG1" s="92"/>
      <c r="EIH1" s="93"/>
      <c r="EII1" s="93"/>
      <c r="EIJ1" s="93"/>
      <c r="EIK1" s="93"/>
      <c r="EIL1" s="93"/>
      <c r="EIM1" s="93"/>
      <c r="EIN1" s="93"/>
      <c r="EIO1" s="92"/>
      <c r="EIP1" s="93"/>
      <c r="EIQ1" s="93"/>
      <c r="EIR1" s="93"/>
      <c r="EIS1" s="93"/>
      <c r="EIT1" s="93"/>
      <c r="EIU1" s="93"/>
      <c r="EIV1" s="93"/>
      <c r="EIW1" s="92"/>
      <c r="EIX1" s="93"/>
      <c r="EIY1" s="93"/>
      <c r="EIZ1" s="93"/>
      <c r="EJA1" s="93"/>
      <c r="EJB1" s="93"/>
      <c r="EJC1" s="93"/>
      <c r="EJD1" s="93"/>
      <c r="EJE1" s="92"/>
      <c r="EJF1" s="93"/>
      <c r="EJG1" s="93"/>
      <c r="EJH1" s="93"/>
      <c r="EJI1" s="93"/>
      <c r="EJJ1" s="93"/>
      <c r="EJK1" s="93"/>
      <c r="EJL1" s="93"/>
      <c r="EJM1" s="92"/>
      <c r="EJN1" s="93"/>
      <c r="EJO1" s="93"/>
      <c r="EJP1" s="93"/>
      <c r="EJQ1" s="93"/>
      <c r="EJR1" s="93"/>
      <c r="EJS1" s="93"/>
      <c r="EJT1" s="93"/>
      <c r="EJU1" s="92"/>
      <c r="EJV1" s="93"/>
      <c r="EJW1" s="93"/>
      <c r="EJX1" s="93"/>
      <c r="EJY1" s="93"/>
      <c r="EJZ1" s="93"/>
      <c r="EKA1" s="93"/>
      <c r="EKB1" s="93"/>
      <c r="EKC1" s="92"/>
      <c r="EKD1" s="93"/>
      <c r="EKE1" s="93"/>
      <c r="EKF1" s="93"/>
      <c r="EKG1" s="93"/>
      <c r="EKH1" s="93"/>
      <c r="EKI1" s="93"/>
      <c r="EKJ1" s="93"/>
      <c r="EKK1" s="92"/>
      <c r="EKL1" s="93"/>
      <c r="EKM1" s="93"/>
      <c r="EKN1" s="93"/>
      <c r="EKO1" s="93"/>
      <c r="EKP1" s="93"/>
      <c r="EKQ1" s="93"/>
      <c r="EKR1" s="93"/>
      <c r="EKS1" s="92"/>
      <c r="EKT1" s="93"/>
      <c r="EKU1" s="93"/>
      <c r="EKV1" s="93"/>
      <c r="EKW1" s="93"/>
      <c r="EKX1" s="93"/>
      <c r="EKY1" s="93"/>
      <c r="EKZ1" s="93"/>
      <c r="ELA1" s="92"/>
      <c r="ELB1" s="93"/>
      <c r="ELC1" s="93"/>
      <c r="ELD1" s="93"/>
      <c r="ELE1" s="93"/>
      <c r="ELF1" s="93"/>
      <c r="ELG1" s="93"/>
      <c r="ELH1" s="93"/>
      <c r="ELI1" s="92"/>
      <c r="ELJ1" s="93"/>
      <c r="ELK1" s="93"/>
      <c r="ELL1" s="93"/>
      <c r="ELM1" s="93"/>
      <c r="ELN1" s="93"/>
      <c r="ELO1" s="93"/>
      <c r="ELP1" s="93"/>
      <c r="ELQ1" s="92"/>
      <c r="ELR1" s="93"/>
      <c r="ELS1" s="93"/>
      <c r="ELT1" s="93"/>
      <c r="ELU1" s="93"/>
      <c r="ELV1" s="93"/>
      <c r="ELW1" s="93"/>
      <c r="ELX1" s="93"/>
      <c r="ELY1" s="92"/>
      <c r="ELZ1" s="93"/>
      <c r="EMA1" s="93"/>
      <c r="EMB1" s="93"/>
      <c r="EMC1" s="93"/>
      <c r="EMD1" s="93"/>
      <c r="EME1" s="93"/>
      <c r="EMF1" s="93"/>
      <c r="EMG1" s="92"/>
      <c r="EMH1" s="93"/>
      <c r="EMI1" s="93"/>
      <c r="EMJ1" s="93"/>
      <c r="EMK1" s="93"/>
      <c r="EML1" s="93"/>
      <c r="EMM1" s="93"/>
      <c r="EMN1" s="93"/>
      <c r="EMO1" s="92"/>
      <c r="EMP1" s="93"/>
      <c r="EMQ1" s="93"/>
      <c r="EMR1" s="93"/>
      <c r="EMS1" s="93"/>
      <c r="EMT1" s="93"/>
      <c r="EMU1" s="93"/>
      <c r="EMV1" s="93"/>
      <c r="EMW1" s="92"/>
      <c r="EMX1" s="93"/>
      <c r="EMY1" s="93"/>
      <c r="EMZ1" s="93"/>
      <c r="ENA1" s="93"/>
      <c r="ENB1" s="93"/>
      <c r="ENC1" s="93"/>
      <c r="END1" s="93"/>
      <c r="ENE1" s="92"/>
      <c r="ENF1" s="93"/>
      <c r="ENG1" s="93"/>
      <c r="ENH1" s="93"/>
      <c r="ENI1" s="93"/>
      <c r="ENJ1" s="93"/>
      <c r="ENK1" s="93"/>
      <c r="ENL1" s="93"/>
      <c r="ENM1" s="92"/>
      <c r="ENN1" s="93"/>
      <c r="ENO1" s="93"/>
      <c r="ENP1" s="93"/>
      <c r="ENQ1" s="93"/>
      <c r="ENR1" s="93"/>
      <c r="ENS1" s="93"/>
      <c r="ENT1" s="93"/>
      <c r="ENU1" s="92"/>
      <c r="ENV1" s="93"/>
      <c r="ENW1" s="93"/>
      <c r="ENX1" s="93"/>
      <c r="ENY1" s="93"/>
      <c r="ENZ1" s="93"/>
      <c r="EOA1" s="93"/>
      <c r="EOB1" s="93"/>
      <c r="EOC1" s="92"/>
      <c r="EOD1" s="93"/>
      <c r="EOE1" s="93"/>
      <c r="EOF1" s="93"/>
      <c r="EOG1" s="93"/>
      <c r="EOH1" s="93"/>
      <c r="EOI1" s="93"/>
      <c r="EOJ1" s="93"/>
      <c r="EOK1" s="92"/>
      <c r="EOL1" s="93"/>
      <c r="EOM1" s="93"/>
      <c r="EON1" s="93"/>
      <c r="EOO1" s="93"/>
      <c r="EOP1" s="93"/>
      <c r="EOQ1" s="93"/>
      <c r="EOR1" s="93"/>
      <c r="EOS1" s="92"/>
      <c r="EOT1" s="93"/>
      <c r="EOU1" s="93"/>
      <c r="EOV1" s="93"/>
      <c r="EOW1" s="93"/>
      <c r="EOX1" s="93"/>
      <c r="EOY1" s="93"/>
      <c r="EOZ1" s="93"/>
      <c r="EPA1" s="92"/>
      <c r="EPB1" s="93"/>
      <c r="EPC1" s="93"/>
      <c r="EPD1" s="93"/>
      <c r="EPE1" s="93"/>
      <c r="EPF1" s="93"/>
      <c r="EPG1" s="93"/>
      <c r="EPH1" s="93"/>
      <c r="EPI1" s="92"/>
      <c r="EPJ1" s="93"/>
      <c r="EPK1" s="93"/>
      <c r="EPL1" s="93"/>
      <c r="EPM1" s="93"/>
      <c r="EPN1" s="93"/>
      <c r="EPO1" s="93"/>
      <c r="EPP1" s="93"/>
      <c r="EPQ1" s="92"/>
      <c r="EPR1" s="93"/>
      <c r="EPS1" s="93"/>
      <c r="EPT1" s="93"/>
      <c r="EPU1" s="93"/>
      <c r="EPV1" s="93"/>
      <c r="EPW1" s="93"/>
      <c r="EPX1" s="93"/>
      <c r="EPY1" s="92"/>
      <c r="EPZ1" s="93"/>
      <c r="EQA1" s="93"/>
      <c r="EQB1" s="93"/>
      <c r="EQC1" s="93"/>
      <c r="EQD1" s="93"/>
      <c r="EQE1" s="93"/>
      <c r="EQF1" s="93"/>
      <c r="EQG1" s="92"/>
      <c r="EQH1" s="93"/>
      <c r="EQI1" s="93"/>
      <c r="EQJ1" s="93"/>
      <c r="EQK1" s="93"/>
      <c r="EQL1" s="93"/>
      <c r="EQM1" s="93"/>
      <c r="EQN1" s="93"/>
      <c r="EQO1" s="92"/>
      <c r="EQP1" s="93"/>
      <c r="EQQ1" s="93"/>
      <c r="EQR1" s="93"/>
      <c r="EQS1" s="93"/>
      <c r="EQT1" s="93"/>
      <c r="EQU1" s="93"/>
      <c r="EQV1" s="93"/>
      <c r="EQW1" s="92"/>
      <c r="EQX1" s="93"/>
      <c r="EQY1" s="93"/>
      <c r="EQZ1" s="93"/>
      <c r="ERA1" s="93"/>
      <c r="ERB1" s="93"/>
      <c r="ERC1" s="93"/>
      <c r="ERD1" s="93"/>
      <c r="ERE1" s="92"/>
      <c r="ERF1" s="93"/>
      <c r="ERG1" s="93"/>
      <c r="ERH1" s="93"/>
      <c r="ERI1" s="93"/>
      <c r="ERJ1" s="93"/>
      <c r="ERK1" s="93"/>
      <c r="ERL1" s="93"/>
      <c r="ERM1" s="92"/>
      <c r="ERN1" s="93"/>
      <c r="ERO1" s="93"/>
      <c r="ERP1" s="93"/>
      <c r="ERQ1" s="93"/>
      <c r="ERR1" s="93"/>
      <c r="ERS1" s="93"/>
      <c r="ERT1" s="93"/>
      <c r="ERU1" s="92"/>
      <c r="ERV1" s="93"/>
      <c r="ERW1" s="93"/>
      <c r="ERX1" s="93"/>
      <c r="ERY1" s="93"/>
      <c r="ERZ1" s="93"/>
      <c r="ESA1" s="93"/>
      <c r="ESB1" s="93"/>
      <c r="ESC1" s="92"/>
      <c r="ESD1" s="93"/>
      <c r="ESE1" s="93"/>
      <c r="ESF1" s="93"/>
      <c r="ESG1" s="93"/>
      <c r="ESH1" s="93"/>
      <c r="ESI1" s="93"/>
      <c r="ESJ1" s="93"/>
      <c r="ESK1" s="92"/>
      <c r="ESL1" s="93"/>
      <c r="ESM1" s="93"/>
      <c r="ESN1" s="93"/>
      <c r="ESO1" s="93"/>
      <c r="ESP1" s="93"/>
      <c r="ESQ1" s="93"/>
      <c r="ESR1" s="93"/>
      <c r="ESS1" s="92"/>
      <c r="EST1" s="93"/>
      <c r="ESU1" s="93"/>
      <c r="ESV1" s="93"/>
      <c r="ESW1" s="93"/>
      <c r="ESX1" s="93"/>
      <c r="ESY1" s="93"/>
      <c r="ESZ1" s="93"/>
      <c r="ETA1" s="92"/>
      <c r="ETB1" s="93"/>
      <c r="ETC1" s="93"/>
      <c r="ETD1" s="93"/>
      <c r="ETE1" s="93"/>
      <c r="ETF1" s="93"/>
      <c r="ETG1" s="93"/>
      <c r="ETH1" s="93"/>
      <c r="ETI1" s="92"/>
      <c r="ETJ1" s="93"/>
      <c r="ETK1" s="93"/>
      <c r="ETL1" s="93"/>
      <c r="ETM1" s="93"/>
      <c r="ETN1" s="93"/>
      <c r="ETO1" s="93"/>
      <c r="ETP1" s="93"/>
      <c r="ETQ1" s="92"/>
      <c r="ETR1" s="93"/>
      <c r="ETS1" s="93"/>
      <c r="ETT1" s="93"/>
      <c r="ETU1" s="93"/>
      <c r="ETV1" s="93"/>
      <c r="ETW1" s="93"/>
      <c r="ETX1" s="93"/>
      <c r="ETY1" s="92"/>
      <c r="ETZ1" s="93"/>
      <c r="EUA1" s="93"/>
      <c r="EUB1" s="93"/>
      <c r="EUC1" s="93"/>
      <c r="EUD1" s="93"/>
      <c r="EUE1" s="93"/>
      <c r="EUF1" s="93"/>
      <c r="EUG1" s="92"/>
      <c r="EUH1" s="93"/>
      <c r="EUI1" s="93"/>
      <c r="EUJ1" s="93"/>
      <c r="EUK1" s="93"/>
      <c r="EUL1" s="93"/>
      <c r="EUM1" s="93"/>
      <c r="EUN1" s="93"/>
      <c r="EUO1" s="92"/>
      <c r="EUP1" s="93"/>
      <c r="EUQ1" s="93"/>
      <c r="EUR1" s="93"/>
      <c r="EUS1" s="93"/>
      <c r="EUT1" s="93"/>
      <c r="EUU1" s="93"/>
      <c r="EUV1" s="93"/>
      <c r="EUW1" s="92"/>
      <c r="EUX1" s="93"/>
      <c r="EUY1" s="93"/>
      <c r="EUZ1" s="93"/>
      <c r="EVA1" s="93"/>
      <c r="EVB1" s="93"/>
      <c r="EVC1" s="93"/>
      <c r="EVD1" s="93"/>
      <c r="EVE1" s="92"/>
      <c r="EVF1" s="93"/>
      <c r="EVG1" s="93"/>
      <c r="EVH1" s="93"/>
      <c r="EVI1" s="93"/>
      <c r="EVJ1" s="93"/>
      <c r="EVK1" s="93"/>
      <c r="EVL1" s="93"/>
      <c r="EVM1" s="92"/>
      <c r="EVN1" s="93"/>
      <c r="EVO1" s="93"/>
      <c r="EVP1" s="93"/>
      <c r="EVQ1" s="93"/>
      <c r="EVR1" s="93"/>
      <c r="EVS1" s="93"/>
      <c r="EVT1" s="93"/>
      <c r="EVU1" s="92"/>
      <c r="EVV1" s="93"/>
      <c r="EVW1" s="93"/>
      <c r="EVX1" s="93"/>
      <c r="EVY1" s="93"/>
      <c r="EVZ1" s="93"/>
      <c r="EWA1" s="93"/>
      <c r="EWB1" s="93"/>
      <c r="EWC1" s="92"/>
      <c r="EWD1" s="93"/>
      <c r="EWE1" s="93"/>
      <c r="EWF1" s="93"/>
      <c r="EWG1" s="93"/>
      <c r="EWH1" s="93"/>
      <c r="EWI1" s="93"/>
      <c r="EWJ1" s="93"/>
      <c r="EWK1" s="92"/>
      <c r="EWL1" s="93"/>
      <c r="EWM1" s="93"/>
      <c r="EWN1" s="93"/>
      <c r="EWO1" s="93"/>
      <c r="EWP1" s="93"/>
      <c r="EWQ1" s="93"/>
      <c r="EWR1" s="93"/>
      <c r="EWS1" s="92"/>
      <c r="EWT1" s="93"/>
      <c r="EWU1" s="93"/>
      <c r="EWV1" s="93"/>
      <c r="EWW1" s="93"/>
      <c r="EWX1" s="93"/>
      <c r="EWY1" s="93"/>
      <c r="EWZ1" s="93"/>
      <c r="EXA1" s="92"/>
      <c r="EXB1" s="93"/>
      <c r="EXC1" s="93"/>
      <c r="EXD1" s="93"/>
      <c r="EXE1" s="93"/>
      <c r="EXF1" s="93"/>
      <c r="EXG1" s="93"/>
      <c r="EXH1" s="93"/>
      <c r="EXI1" s="92"/>
      <c r="EXJ1" s="93"/>
      <c r="EXK1" s="93"/>
      <c r="EXL1" s="93"/>
      <c r="EXM1" s="93"/>
      <c r="EXN1" s="93"/>
      <c r="EXO1" s="93"/>
      <c r="EXP1" s="93"/>
      <c r="EXQ1" s="92"/>
      <c r="EXR1" s="93"/>
      <c r="EXS1" s="93"/>
      <c r="EXT1" s="93"/>
      <c r="EXU1" s="93"/>
      <c r="EXV1" s="93"/>
      <c r="EXW1" s="93"/>
      <c r="EXX1" s="93"/>
      <c r="EXY1" s="92"/>
      <c r="EXZ1" s="93"/>
      <c r="EYA1" s="93"/>
      <c r="EYB1" s="93"/>
      <c r="EYC1" s="93"/>
      <c r="EYD1" s="93"/>
      <c r="EYE1" s="93"/>
      <c r="EYF1" s="93"/>
      <c r="EYG1" s="92"/>
      <c r="EYH1" s="93"/>
      <c r="EYI1" s="93"/>
      <c r="EYJ1" s="93"/>
      <c r="EYK1" s="93"/>
      <c r="EYL1" s="93"/>
      <c r="EYM1" s="93"/>
      <c r="EYN1" s="93"/>
      <c r="EYO1" s="92"/>
      <c r="EYP1" s="93"/>
      <c r="EYQ1" s="93"/>
      <c r="EYR1" s="93"/>
      <c r="EYS1" s="93"/>
      <c r="EYT1" s="93"/>
      <c r="EYU1" s="93"/>
      <c r="EYV1" s="93"/>
      <c r="EYW1" s="92"/>
      <c r="EYX1" s="93"/>
      <c r="EYY1" s="93"/>
      <c r="EYZ1" s="93"/>
      <c r="EZA1" s="93"/>
      <c r="EZB1" s="93"/>
      <c r="EZC1" s="93"/>
      <c r="EZD1" s="93"/>
      <c r="EZE1" s="92"/>
      <c r="EZF1" s="93"/>
      <c r="EZG1" s="93"/>
      <c r="EZH1" s="93"/>
      <c r="EZI1" s="93"/>
      <c r="EZJ1" s="93"/>
      <c r="EZK1" s="93"/>
      <c r="EZL1" s="93"/>
      <c r="EZM1" s="92"/>
      <c r="EZN1" s="93"/>
      <c r="EZO1" s="93"/>
      <c r="EZP1" s="93"/>
      <c r="EZQ1" s="93"/>
      <c r="EZR1" s="93"/>
      <c r="EZS1" s="93"/>
      <c r="EZT1" s="93"/>
      <c r="EZU1" s="92"/>
      <c r="EZV1" s="93"/>
      <c r="EZW1" s="93"/>
      <c r="EZX1" s="93"/>
      <c r="EZY1" s="93"/>
      <c r="EZZ1" s="93"/>
      <c r="FAA1" s="93"/>
      <c r="FAB1" s="93"/>
      <c r="FAC1" s="92"/>
      <c r="FAD1" s="93"/>
      <c r="FAE1" s="93"/>
      <c r="FAF1" s="93"/>
      <c r="FAG1" s="93"/>
      <c r="FAH1" s="93"/>
      <c r="FAI1" s="93"/>
      <c r="FAJ1" s="93"/>
      <c r="FAK1" s="92"/>
      <c r="FAL1" s="93"/>
      <c r="FAM1" s="93"/>
      <c r="FAN1" s="93"/>
      <c r="FAO1" s="93"/>
      <c r="FAP1" s="93"/>
      <c r="FAQ1" s="93"/>
      <c r="FAR1" s="93"/>
      <c r="FAS1" s="92"/>
      <c r="FAT1" s="93"/>
      <c r="FAU1" s="93"/>
      <c r="FAV1" s="93"/>
      <c r="FAW1" s="93"/>
      <c r="FAX1" s="93"/>
      <c r="FAY1" s="93"/>
      <c r="FAZ1" s="93"/>
      <c r="FBA1" s="92"/>
      <c r="FBB1" s="93"/>
      <c r="FBC1" s="93"/>
      <c r="FBD1" s="93"/>
      <c r="FBE1" s="93"/>
      <c r="FBF1" s="93"/>
      <c r="FBG1" s="93"/>
      <c r="FBH1" s="93"/>
      <c r="FBI1" s="92"/>
      <c r="FBJ1" s="93"/>
      <c r="FBK1" s="93"/>
      <c r="FBL1" s="93"/>
      <c r="FBM1" s="93"/>
      <c r="FBN1" s="93"/>
      <c r="FBO1" s="93"/>
      <c r="FBP1" s="93"/>
      <c r="FBQ1" s="92"/>
      <c r="FBR1" s="93"/>
      <c r="FBS1" s="93"/>
      <c r="FBT1" s="93"/>
      <c r="FBU1" s="93"/>
      <c r="FBV1" s="93"/>
      <c r="FBW1" s="93"/>
      <c r="FBX1" s="93"/>
      <c r="FBY1" s="92"/>
      <c r="FBZ1" s="93"/>
      <c r="FCA1" s="93"/>
      <c r="FCB1" s="93"/>
      <c r="FCC1" s="93"/>
      <c r="FCD1" s="93"/>
      <c r="FCE1" s="93"/>
      <c r="FCF1" s="93"/>
      <c r="FCG1" s="92"/>
      <c r="FCH1" s="93"/>
      <c r="FCI1" s="93"/>
      <c r="FCJ1" s="93"/>
      <c r="FCK1" s="93"/>
      <c r="FCL1" s="93"/>
      <c r="FCM1" s="93"/>
      <c r="FCN1" s="93"/>
      <c r="FCO1" s="92"/>
      <c r="FCP1" s="93"/>
      <c r="FCQ1" s="93"/>
      <c r="FCR1" s="93"/>
      <c r="FCS1" s="93"/>
      <c r="FCT1" s="93"/>
      <c r="FCU1" s="93"/>
      <c r="FCV1" s="93"/>
      <c r="FCW1" s="92"/>
      <c r="FCX1" s="93"/>
      <c r="FCY1" s="93"/>
      <c r="FCZ1" s="93"/>
      <c r="FDA1" s="93"/>
      <c r="FDB1" s="93"/>
      <c r="FDC1" s="93"/>
      <c r="FDD1" s="93"/>
      <c r="FDE1" s="92"/>
      <c r="FDF1" s="93"/>
      <c r="FDG1" s="93"/>
      <c r="FDH1" s="93"/>
      <c r="FDI1" s="93"/>
      <c r="FDJ1" s="93"/>
      <c r="FDK1" s="93"/>
      <c r="FDL1" s="93"/>
      <c r="FDM1" s="92"/>
      <c r="FDN1" s="93"/>
      <c r="FDO1" s="93"/>
      <c r="FDP1" s="93"/>
      <c r="FDQ1" s="93"/>
      <c r="FDR1" s="93"/>
      <c r="FDS1" s="93"/>
      <c r="FDT1" s="93"/>
      <c r="FDU1" s="92"/>
      <c r="FDV1" s="93"/>
      <c r="FDW1" s="93"/>
      <c r="FDX1" s="93"/>
      <c r="FDY1" s="93"/>
      <c r="FDZ1" s="93"/>
      <c r="FEA1" s="93"/>
      <c r="FEB1" s="93"/>
      <c r="FEC1" s="92"/>
      <c r="FED1" s="93"/>
      <c r="FEE1" s="93"/>
      <c r="FEF1" s="93"/>
      <c r="FEG1" s="93"/>
      <c r="FEH1" s="93"/>
      <c r="FEI1" s="93"/>
      <c r="FEJ1" s="93"/>
      <c r="FEK1" s="92"/>
      <c r="FEL1" s="93"/>
      <c r="FEM1" s="93"/>
      <c r="FEN1" s="93"/>
      <c r="FEO1" s="93"/>
      <c r="FEP1" s="93"/>
      <c r="FEQ1" s="93"/>
      <c r="FER1" s="93"/>
      <c r="FES1" s="92"/>
      <c r="FET1" s="93"/>
      <c r="FEU1" s="93"/>
      <c r="FEV1" s="93"/>
      <c r="FEW1" s="93"/>
      <c r="FEX1" s="93"/>
      <c r="FEY1" s="93"/>
      <c r="FEZ1" s="93"/>
      <c r="FFA1" s="92"/>
      <c r="FFB1" s="93"/>
      <c r="FFC1" s="93"/>
      <c r="FFD1" s="93"/>
      <c r="FFE1" s="93"/>
      <c r="FFF1" s="93"/>
      <c r="FFG1" s="93"/>
      <c r="FFH1" s="93"/>
      <c r="FFI1" s="92"/>
      <c r="FFJ1" s="93"/>
      <c r="FFK1" s="93"/>
      <c r="FFL1" s="93"/>
      <c r="FFM1" s="93"/>
      <c r="FFN1" s="93"/>
      <c r="FFO1" s="93"/>
      <c r="FFP1" s="93"/>
      <c r="FFQ1" s="92"/>
      <c r="FFR1" s="93"/>
      <c r="FFS1" s="93"/>
      <c r="FFT1" s="93"/>
      <c r="FFU1" s="93"/>
      <c r="FFV1" s="93"/>
      <c r="FFW1" s="93"/>
      <c r="FFX1" s="93"/>
      <c r="FFY1" s="92"/>
      <c r="FFZ1" s="93"/>
      <c r="FGA1" s="93"/>
      <c r="FGB1" s="93"/>
      <c r="FGC1" s="93"/>
      <c r="FGD1" s="93"/>
      <c r="FGE1" s="93"/>
      <c r="FGF1" s="93"/>
      <c r="FGG1" s="92"/>
      <c r="FGH1" s="93"/>
      <c r="FGI1" s="93"/>
      <c r="FGJ1" s="93"/>
      <c r="FGK1" s="93"/>
      <c r="FGL1" s="93"/>
      <c r="FGM1" s="93"/>
      <c r="FGN1" s="93"/>
      <c r="FGO1" s="92"/>
      <c r="FGP1" s="93"/>
      <c r="FGQ1" s="93"/>
      <c r="FGR1" s="93"/>
      <c r="FGS1" s="93"/>
      <c r="FGT1" s="93"/>
      <c r="FGU1" s="93"/>
      <c r="FGV1" s="93"/>
      <c r="FGW1" s="92"/>
      <c r="FGX1" s="93"/>
      <c r="FGY1" s="93"/>
      <c r="FGZ1" s="93"/>
      <c r="FHA1" s="93"/>
      <c r="FHB1" s="93"/>
      <c r="FHC1" s="93"/>
      <c r="FHD1" s="93"/>
      <c r="FHE1" s="92"/>
      <c r="FHF1" s="93"/>
      <c r="FHG1" s="93"/>
      <c r="FHH1" s="93"/>
      <c r="FHI1" s="93"/>
      <c r="FHJ1" s="93"/>
      <c r="FHK1" s="93"/>
      <c r="FHL1" s="93"/>
      <c r="FHM1" s="92"/>
      <c r="FHN1" s="93"/>
      <c r="FHO1" s="93"/>
      <c r="FHP1" s="93"/>
      <c r="FHQ1" s="93"/>
      <c r="FHR1" s="93"/>
      <c r="FHS1" s="93"/>
      <c r="FHT1" s="93"/>
      <c r="FHU1" s="92"/>
      <c r="FHV1" s="93"/>
      <c r="FHW1" s="93"/>
      <c r="FHX1" s="93"/>
      <c r="FHY1" s="93"/>
      <c r="FHZ1" s="93"/>
      <c r="FIA1" s="93"/>
      <c r="FIB1" s="93"/>
      <c r="FIC1" s="92"/>
      <c r="FID1" s="93"/>
      <c r="FIE1" s="93"/>
      <c r="FIF1" s="93"/>
      <c r="FIG1" s="93"/>
      <c r="FIH1" s="93"/>
      <c r="FII1" s="93"/>
      <c r="FIJ1" s="93"/>
      <c r="FIK1" s="92"/>
      <c r="FIL1" s="93"/>
      <c r="FIM1" s="93"/>
      <c r="FIN1" s="93"/>
      <c r="FIO1" s="93"/>
      <c r="FIP1" s="93"/>
      <c r="FIQ1" s="93"/>
      <c r="FIR1" s="93"/>
      <c r="FIS1" s="92"/>
      <c r="FIT1" s="93"/>
      <c r="FIU1" s="93"/>
      <c r="FIV1" s="93"/>
      <c r="FIW1" s="93"/>
      <c r="FIX1" s="93"/>
      <c r="FIY1" s="93"/>
      <c r="FIZ1" s="93"/>
      <c r="FJA1" s="92"/>
      <c r="FJB1" s="93"/>
      <c r="FJC1" s="93"/>
      <c r="FJD1" s="93"/>
      <c r="FJE1" s="93"/>
      <c r="FJF1" s="93"/>
      <c r="FJG1" s="93"/>
      <c r="FJH1" s="93"/>
      <c r="FJI1" s="92"/>
      <c r="FJJ1" s="93"/>
      <c r="FJK1" s="93"/>
      <c r="FJL1" s="93"/>
      <c r="FJM1" s="93"/>
      <c r="FJN1" s="93"/>
      <c r="FJO1" s="93"/>
      <c r="FJP1" s="93"/>
      <c r="FJQ1" s="92"/>
      <c r="FJR1" s="93"/>
      <c r="FJS1" s="93"/>
      <c r="FJT1" s="93"/>
      <c r="FJU1" s="93"/>
      <c r="FJV1" s="93"/>
      <c r="FJW1" s="93"/>
      <c r="FJX1" s="93"/>
      <c r="FJY1" s="92"/>
      <c r="FJZ1" s="93"/>
      <c r="FKA1" s="93"/>
      <c r="FKB1" s="93"/>
      <c r="FKC1" s="93"/>
      <c r="FKD1" s="93"/>
      <c r="FKE1" s="93"/>
      <c r="FKF1" s="93"/>
      <c r="FKG1" s="92"/>
      <c r="FKH1" s="93"/>
      <c r="FKI1" s="93"/>
      <c r="FKJ1" s="93"/>
      <c r="FKK1" s="93"/>
      <c r="FKL1" s="93"/>
      <c r="FKM1" s="93"/>
      <c r="FKN1" s="93"/>
      <c r="FKO1" s="92"/>
      <c r="FKP1" s="93"/>
      <c r="FKQ1" s="93"/>
      <c r="FKR1" s="93"/>
      <c r="FKS1" s="93"/>
      <c r="FKT1" s="93"/>
      <c r="FKU1" s="93"/>
      <c r="FKV1" s="93"/>
      <c r="FKW1" s="92"/>
      <c r="FKX1" s="93"/>
      <c r="FKY1" s="93"/>
      <c r="FKZ1" s="93"/>
      <c r="FLA1" s="93"/>
      <c r="FLB1" s="93"/>
      <c r="FLC1" s="93"/>
      <c r="FLD1" s="93"/>
      <c r="FLE1" s="92"/>
      <c r="FLF1" s="93"/>
      <c r="FLG1" s="93"/>
      <c r="FLH1" s="93"/>
      <c r="FLI1" s="93"/>
      <c r="FLJ1" s="93"/>
      <c r="FLK1" s="93"/>
      <c r="FLL1" s="93"/>
      <c r="FLM1" s="92"/>
      <c r="FLN1" s="93"/>
      <c r="FLO1" s="93"/>
      <c r="FLP1" s="93"/>
      <c r="FLQ1" s="93"/>
      <c r="FLR1" s="93"/>
      <c r="FLS1" s="93"/>
      <c r="FLT1" s="93"/>
      <c r="FLU1" s="92"/>
      <c r="FLV1" s="93"/>
      <c r="FLW1" s="93"/>
      <c r="FLX1" s="93"/>
      <c r="FLY1" s="93"/>
      <c r="FLZ1" s="93"/>
      <c r="FMA1" s="93"/>
      <c r="FMB1" s="93"/>
      <c r="FMC1" s="92"/>
      <c r="FMD1" s="93"/>
      <c r="FME1" s="93"/>
      <c r="FMF1" s="93"/>
      <c r="FMG1" s="93"/>
      <c r="FMH1" s="93"/>
      <c r="FMI1" s="93"/>
      <c r="FMJ1" s="93"/>
      <c r="FMK1" s="92"/>
      <c r="FML1" s="93"/>
      <c r="FMM1" s="93"/>
      <c r="FMN1" s="93"/>
      <c r="FMO1" s="93"/>
      <c r="FMP1" s="93"/>
      <c r="FMQ1" s="93"/>
      <c r="FMR1" s="93"/>
      <c r="FMS1" s="92"/>
      <c r="FMT1" s="93"/>
      <c r="FMU1" s="93"/>
      <c r="FMV1" s="93"/>
      <c r="FMW1" s="93"/>
      <c r="FMX1" s="93"/>
      <c r="FMY1" s="93"/>
      <c r="FMZ1" s="93"/>
      <c r="FNA1" s="92"/>
      <c r="FNB1" s="93"/>
      <c r="FNC1" s="93"/>
      <c r="FND1" s="93"/>
      <c r="FNE1" s="93"/>
      <c r="FNF1" s="93"/>
      <c r="FNG1" s="93"/>
      <c r="FNH1" s="93"/>
      <c r="FNI1" s="92"/>
      <c r="FNJ1" s="93"/>
      <c r="FNK1" s="93"/>
      <c r="FNL1" s="93"/>
      <c r="FNM1" s="93"/>
      <c r="FNN1" s="93"/>
      <c r="FNO1" s="93"/>
      <c r="FNP1" s="93"/>
      <c r="FNQ1" s="92"/>
      <c r="FNR1" s="93"/>
      <c r="FNS1" s="93"/>
      <c r="FNT1" s="93"/>
      <c r="FNU1" s="93"/>
      <c r="FNV1" s="93"/>
      <c r="FNW1" s="93"/>
      <c r="FNX1" s="93"/>
      <c r="FNY1" s="92"/>
      <c r="FNZ1" s="93"/>
      <c r="FOA1" s="93"/>
      <c r="FOB1" s="93"/>
      <c r="FOC1" s="93"/>
      <c r="FOD1" s="93"/>
      <c r="FOE1" s="93"/>
      <c r="FOF1" s="93"/>
      <c r="FOG1" s="92"/>
      <c r="FOH1" s="93"/>
      <c r="FOI1" s="93"/>
      <c r="FOJ1" s="93"/>
      <c r="FOK1" s="93"/>
      <c r="FOL1" s="93"/>
      <c r="FOM1" s="93"/>
      <c r="FON1" s="93"/>
      <c r="FOO1" s="92"/>
      <c r="FOP1" s="93"/>
      <c r="FOQ1" s="93"/>
      <c r="FOR1" s="93"/>
      <c r="FOS1" s="93"/>
      <c r="FOT1" s="93"/>
      <c r="FOU1" s="93"/>
      <c r="FOV1" s="93"/>
      <c r="FOW1" s="92"/>
      <c r="FOX1" s="93"/>
      <c r="FOY1" s="93"/>
      <c r="FOZ1" s="93"/>
      <c r="FPA1" s="93"/>
      <c r="FPB1" s="93"/>
      <c r="FPC1" s="93"/>
      <c r="FPD1" s="93"/>
      <c r="FPE1" s="92"/>
      <c r="FPF1" s="93"/>
      <c r="FPG1" s="93"/>
      <c r="FPH1" s="93"/>
      <c r="FPI1" s="93"/>
      <c r="FPJ1" s="93"/>
      <c r="FPK1" s="93"/>
      <c r="FPL1" s="93"/>
      <c r="FPM1" s="92"/>
      <c r="FPN1" s="93"/>
      <c r="FPO1" s="93"/>
      <c r="FPP1" s="93"/>
      <c r="FPQ1" s="93"/>
      <c r="FPR1" s="93"/>
      <c r="FPS1" s="93"/>
      <c r="FPT1" s="93"/>
      <c r="FPU1" s="92"/>
      <c r="FPV1" s="93"/>
      <c r="FPW1" s="93"/>
      <c r="FPX1" s="93"/>
      <c r="FPY1" s="93"/>
      <c r="FPZ1" s="93"/>
      <c r="FQA1" s="93"/>
      <c r="FQB1" s="93"/>
      <c r="FQC1" s="92"/>
      <c r="FQD1" s="93"/>
      <c r="FQE1" s="93"/>
      <c r="FQF1" s="93"/>
      <c r="FQG1" s="93"/>
      <c r="FQH1" s="93"/>
      <c r="FQI1" s="93"/>
      <c r="FQJ1" s="93"/>
      <c r="FQK1" s="92"/>
      <c r="FQL1" s="93"/>
      <c r="FQM1" s="93"/>
      <c r="FQN1" s="93"/>
      <c r="FQO1" s="93"/>
      <c r="FQP1" s="93"/>
      <c r="FQQ1" s="93"/>
      <c r="FQR1" s="93"/>
      <c r="FQS1" s="92"/>
      <c r="FQT1" s="93"/>
      <c r="FQU1" s="93"/>
      <c r="FQV1" s="93"/>
      <c r="FQW1" s="93"/>
      <c r="FQX1" s="93"/>
      <c r="FQY1" s="93"/>
      <c r="FQZ1" s="93"/>
      <c r="FRA1" s="92"/>
      <c r="FRB1" s="93"/>
      <c r="FRC1" s="93"/>
      <c r="FRD1" s="93"/>
      <c r="FRE1" s="93"/>
      <c r="FRF1" s="93"/>
      <c r="FRG1" s="93"/>
      <c r="FRH1" s="93"/>
      <c r="FRI1" s="92"/>
      <c r="FRJ1" s="93"/>
      <c r="FRK1" s="93"/>
      <c r="FRL1" s="93"/>
      <c r="FRM1" s="93"/>
      <c r="FRN1" s="93"/>
      <c r="FRO1" s="93"/>
      <c r="FRP1" s="93"/>
      <c r="FRQ1" s="92"/>
      <c r="FRR1" s="93"/>
      <c r="FRS1" s="93"/>
      <c r="FRT1" s="93"/>
      <c r="FRU1" s="93"/>
      <c r="FRV1" s="93"/>
      <c r="FRW1" s="93"/>
      <c r="FRX1" s="93"/>
      <c r="FRY1" s="92"/>
      <c r="FRZ1" s="93"/>
      <c r="FSA1" s="93"/>
      <c r="FSB1" s="93"/>
      <c r="FSC1" s="93"/>
      <c r="FSD1" s="93"/>
      <c r="FSE1" s="93"/>
      <c r="FSF1" s="93"/>
      <c r="FSG1" s="92"/>
      <c r="FSH1" s="93"/>
      <c r="FSI1" s="93"/>
      <c r="FSJ1" s="93"/>
      <c r="FSK1" s="93"/>
      <c r="FSL1" s="93"/>
      <c r="FSM1" s="93"/>
      <c r="FSN1" s="93"/>
      <c r="FSO1" s="92"/>
      <c r="FSP1" s="93"/>
      <c r="FSQ1" s="93"/>
      <c r="FSR1" s="93"/>
      <c r="FSS1" s="93"/>
      <c r="FST1" s="93"/>
      <c r="FSU1" s="93"/>
      <c r="FSV1" s="93"/>
      <c r="FSW1" s="92"/>
      <c r="FSX1" s="93"/>
      <c r="FSY1" s="93"/>
      <c r="FSZ1" s="93"/>
      <c r="FTA1" s="93"/>
      <c r="FTB1" s="93"/>
      <c r="FTC1" s="93"/>
      <c r="FTD1" s="93"/>
      <c r="FTE1" s="92"/>
      <c r="FTF1" s="93"/>
      <c r="FTG1" s="93"/>
      <c r="FTH1" s="93"/>
      <c r="FTI1" s="93"/>
      <c r="FTJ1" s="93"/>
      <c r="FTK1" s="93"/>
      <c r="FTL1" s="93"/>
      <c r="FTM1" s="92"/>
      <c r="FTN1" s="93"/>
      <c r="FTO1" s="93"/>
      <c r="FTP1" s="93"/>
      <c r="FTQ1" s="93"/>
      <c r="FTR1" s="93"/>
      <c r="FTS1" s="93"/>
      <c r="FTT1" s="93"/>
      <c r="FTU1" s="92"/>
      <c r="FTV1" s="93"/>
      <c r="FTW1" s="93"/>
      <c r="FTX1" s="93"/>
      <c r="FTY1" s="93"/>
      <c r="FTZ1" s="93"/>
      <c r="FUA1" s="93"/>
      <c r="FUB1" s="93"/>
      <c r="FUC1" s="92"/>
      <c r="FUD1" s="93"/>
      <c r="FUE1" s="93"/>
      <c r="FUF1" s="93"/>
      <c r="FUG1" s="93"/>
      <c r="FUH1" s="93"/>
      <c r="FUI1" s="93"/>
      <c r="FUJ1" s="93"/>
      <c r="FUK1" s="92"/>
      <c r="FUL1" s="93"/>
      <c r="FUM1" s="93"/>
      <c r="FUN1" s="93"/>
      <c r="FUO1" s="93"/>
      <c r="FUP1" s="93"/>
      <c r="FUQ1" s="93"/>
      <c r="FUR1" s="93"/>
      <c r="FUS1" s="92"/>
      <c r="FUT1" s="93"/>
      <c r="FUU1" s="93"/>
      <c r="FUV1" s="93"/>
      <c r="FUW1" s="93"/>
      <c r="FUX1" s="93"/>
      <c r="FUY1" s="93"/>
      <c r="FUZ1" s="93"/>
      <c r="FVA1" s="92"/>
      <c r="FVB1" s="93"/>
      <c r="FVC1" s="93"/>
      <c r="FVD1" s="93"/>
      <c r="FVE1" s="93"/>
      <c r="FVF1" s="93"/>
      <c r="FVG1" s="93"/>
      <c r="FVH1" s="93"/>
      <c r="FVI1" s="92"/>
      <c r="FVJ1" s="93"/>
      <c r="FVK1" s="93"/>
      <c r="FVL1" s="93"/>
      <c r="FVM1" s="93"/>
      <c r="FVN1" s="93"/>
      <c r="FVO1" s="93"/>
      <c r="FVP1" s="93"/>
      <c r="FVQ1" s="92"/>
      <c r="FVR1" s="93"/>
      <c r="FVS1" s="93"/>
      <c r="FVT1" s="93"/>
      <c r="FVU1" s="93"/>
      <c r="FVV1" s="93"/>
      <c r="FVW1" s="93"/>
      <c r="FVX1" s="93"/>
      <c r="FVY1" s="92"/>
      <c r="FVZ1" s="93"/>
      <c r="FWA1" s="93"/>
      <c r="FWB1" s="93"/>
      <c r="FWC1" s="93"/>
      <c r="FWD1" s="93"/>
      <c r="FWE1" s="93"/>
      <c r="FWF1" s="93"/>
      <c r="FWG1" s="92"/>
      <c r="FWH1" s="93"/>
      <c r="FWI1" s="93"/>
      <c r="FWJ1" s="93"/>
      <c r="FWK1" s="93"/>
      <c r="FWL1" s="93"/>
      <c r="FWM1" s="93"/>
      <c r="FWN1" s="93"/>
      <c r="FWO1" s="92"/>
      <c r="FWP1" s="93"/>
      <c r="FWQ1" s="93"/>
      <c r="FWR1" s="93"/>
      <c r="FWS1" s="93"/>
      <c r="FWT1" s="93"/>
      <c r="FWU1" s="93"/>
      <c r="FWV1" s="93"/>
      <c r="FWW1" s="92"/>
      <c r="FWX1" s="93"/>
      <c r="FWY1" s="93"/>
      <c r="FWZ1" s="93"/>
      <c r="FXA1" s="93"/>
      <c r="FXB1" s="93"/>
      <c r="FXC1" s="93"/>
      <c r="FXD1" s="93"/>
      <c r="FXE1" s="92"/>
      <c r="FXF1" s="93"/>
      <c r="FXG1" s="93"/>
      <c r="FXH1" s="93"/>
      <c r="FXI1" s="93"/>
      <c r="FXJ1" s="93"/>
      <c r="FXK1" s="93"/>
      <c r="FXL1" s="93"/>
      <c r="FXM1" s="92"/>
      <c r="FXN1" s="93"/>
      <c r="FXO1" s="93"/>
      <c r="FXP1" s="93"/>
      <c r="FXQ1" s="93"/>
      <c r="FXR1" s="93"/>
      <c r="FXS1" s="93"/>
      <c r="FXT1" s="93"/>
      <c r="FXU1" s="92"/>
      <c r="FXV1" s="93"/>
      <c r="FXW1" s="93"/>
      <c r="FXX1" s="93"/>
      <c r="FXY1" s="93"/>
      <c r="FXZ1" s="93"/>
      <c r="FYA1" s="93"/>
      <c r="FYB1" s="93"/>
      <c r="FYC1" s="92"/>
      <c r="FYD1" s="93"/>
      <c r="FYE1" s="93"/>
      <c r="FYF1" s="93"/>
      <c r="FYG1" s="93"/>
      <c r="FYH1" s="93"/>
      <c r="FYI1" s="93"/>
      <c r="FYJ1" s="93"/>
      <c r="FYK1" s="92"/>
      <c r="FYL1" s="93"/>
      <c r="FYM1" s="93"/>
      <c r="FYN1" s="93"/>
      <c r="FYO1" s="93"/>
      <c r="FYP1" s="93"/>
      <c r="FYQ1" s="93"/>
      <c r="FYR1" s="93"/>
      <c r="FYS1" s="92"/>
      <c r="FYT1" s="93"/>
      <c r="FYU1" s="93"/>
      <c r="FYV1" s="93"/>
      <c r="FYW1" s="93"/>
      <c r="FYX1" s="93"/>
      <c r="FYY1" s="93"/>
      <c r="FYZ1" s="93"/>
      <c r="FZA1" s="92"/>
      <c r="FZB1" s="93"/>
      <c r="FZC1" s="93"/>
      <c r="FZD1" s="93"/>
      <c r="FZE1" s="93"/>
      <c r="FZF1" s="93"/>
      <c r="FZG1" s="93"/>
      <c r="FZH1" s="93"/>
      <c r="FZI1" s="92"/>
      <c r="FZJ1" s="93"/>
      <c r="FZK1" s="93"/>
      <c r="FZL1" s="93"/>
      <c r="FZM1" s="93"/>
      <c r="FZN1" s="93"/>
      <c r="FZO1" s="93"/>
      <c r="FZP1" s="93"/>
      <c r="FZQ1" s="92"/>
      <c r="FZR1" s="93"/>
      <c r="FZS1" s="93"/>
      <c r="FZT1" s="93"/>
      <c r="FZU1" s="93"/>
      <c r="FZV1" s="93"/>
      <c r="FZW1" s="93"/>
      <c r="FZX1" s="93"/>
      <c r="FZY1" s="92"/>
      <c r="FZZ1" s="93"/>
      <c r="GAA1" s="93"/>
      <c r="GAB1" s="93"/>
      <c r="GAC1" s="93"/>
      <c r="GAD1" s="93"/>
      <c r="GAE1" s="93"/>
      <c r="GAF1" s="93"/>
      <c r="GAG1" s="92"/>
      <c r="GAH1" s="93"/>
      <c r="GAI1" s="93"/>
      <c r="GAJ1" s="93"/>
      <c r="GAK1" s="93"/>
      <c r="GAL1" s="93"/>
      <c r="GAM1" s="93"/>
      <c r="GAN1" s="93"/>
      <c r="GAO1" s="92"/>
      <c r="GAP1" s="93"/>
      <c r="GAQ1" s="93"/>
      <c r="GAR1" s="93"/>
      <c r="GAS1" s="93"/>
      <c r="GAT1" s="93"/>
      <c r="GAU1" s="93"/>
      <c r="GAV1" s="93"/>
      <c r="GAW1" s="92"/>
      <c r="GAX1" s="93"/>
      <c r="GAY1" s="93"/>
      <c r="GAZ1" s="93"/>
      <c r="GBA1" s="93"/>
      <c r="GBB1" s="93"/>
      <c r="GBC1" s="93"/>
      <c r="GBD1" s="93"/>
      <c r="GBE1" s="92"/>
      <c r="GBF1" s="93"/>
      <c r="GBG1" s="93"/>
      <c r="GBH1" s="93"/>
      <c r="GBI1" s="93"/>
      <c r="GBJ1" s="93"/>
      <c r="GBK1" s="93"/>
      <c r="GBL1" s="93"/>
      <c r="GBM1" s="92"/>
      <c r="GBN1" s="93"/>
      <c r="GBO1" s="93"/>
      <c r="GBP1" s="93"/>
      <c r="GBQ1" s="93"/>
      <c r="GBR1" s="93"/>
      <c r="GBS1" s="93"/>
      <c r="GBT1" s="93"/>
      <c r="GBU1" s="92"/>
      <c r="GBV1" s="93"/>
      <c r="GBW1" s="93"/>
      <c r="GBX1" s="93"/>
      <c r="GBY1" s="93"/>
      <c r="GBZ1" s="93"/>
      <c r="GCA1" s="93"/>
      <c r="GCB1" s="93"/>
      <c r="GCC1" s="92"/>
      <c r="GCD1" s="93"/>
      <c r="GCE1" s="93"/>
      <c r="GCF1" s="93"/>
      <c r="GCG1" s="93"/>
      <c r="GCH1" s="93"/>
      <c r="GCI1" s="93"/>
      <c r="GCJ1" s="93"/>
      <c r="GCK1" s="92"/>
      <c r="GCL1" s="93"/>
      <c r="GCM1" s="93"/>
      <c r="GCN1" s="93"/>
      <c r="GCO1" s="93"/>
      <c r="GCP1" s="93"/>
      <c r="GCQ1" s="93"/>
      <c r="GCR1" s="93"/>
      <c r="GCS1" s="92"/>
      <c r="GCT1" s="93"/>
      <c r="GCU1" s="93"/>
      <c r="GCV1" s="93"/>
      <c r="GCW1" s="93"/>
      <c r="GCX1" s="93"/>
      <c r="GCY1" s="93"/>
      <c r="GCZ1" s="93"/>
      <c r="GDA1" s="92"/>
      <c r="GDB1" s="93"/>
      <c r="GDC1" s="93"/>
      <c r="GDD1" s="93"/>
      <c r="GDE1" s="93"/>
      <c r="GDF1" s="93"/>
      <c r="GDG1" s="93"/>
      <c r="GDH1" s="93"/>
      <c r="GDI1" s="92"/>
      <c r="GDJ1" s="93"/>
      <c r="GDK1" s="93"/>
      <c r="GDL1" s="93"/>
      <c r="GDM1" s="93"/>
      <c r="GDN1" s="93"/>
      <c r="GDO1" s="93"/>
      <c r="GDP1" s="93"/>
      <c r="GDQ1" s="92"/>
      <c r="GDR1" s="93"/>
      <c r="GDS1" s="93"/>
      <c r="GDT1" s="93"/>
      <c r="GDU1" s="93"/>
      <c r="GDV1" s="93"/>
      <c r="GDW1" s="93"/>
      <c r="GDX1" s="93"/>
      <c r="GDY1" s="92"/>
      <c r="GDZ1" s="93"/>
      <c r="GEA1" s="93"/>
      <c r="GEB1" s="93"/>
      <c r="GEC1" s="93"/>
      <c r="GED1" s="93"/>
      <c r="GEE1" s="93"/>
      <c r="GEF1" s="93"/>
      <c r="GEG1" s="92"/>
      <c r="GEH1" s="93"/>
      <c r="GEI1" s="93"/>
      <c r="GEJ1" s="93"/>
      <c r="GEK1" s="93"/>
      <c r="GEL1" s="93"/>
      <c r="GEM1" s="93"/>
      <c r="GEN1" s="93"/>
      <c r="GEO1" s="92"/>
      <c r="GEP1" s="93"/>
      <c r="GEQ1" s="93"/>
      <c r="GER1" s="93"/>
      <c r="GES1" s="93"/>
      <c r="GET1" s="93"/>
      <c r="GEU1" s="93"/>
      <c r="GEV1" s="93"/>
      <c r="GEW1" s="92"/>
      <c r="GEX1" s="93"/>
      <c r="GEY1" s="93"/>
      <c r="GEZ1" s="93"/>
      <c r="GFA1" s="93"/>
      <c r="GFB1" s="93"/>
      <c r="GFC1" s="93"/>
      <c r="GFD1" s="93"/>
      <c r="GFE1" s="92"/>
      <c r="GFF1" s="93"/>
      <c r="GFG1" s="93"/>
      <c r="GFH1" s="93"/>
      <c r="GFI1" s="93"/>
      <c r="GFJ1" s="93"/>
      <c r="GFK1" s="93"/>
      <c r="GFL1" s="93"/>
      <c r="GFM1" s="92"/>
      <c r="GFN1" s="93"/>
      <c r="GFO1" s="93"/>
      <c r="GFP1" s="93"/>
      <c r="GFQ1" s="93"/>
      <c r="GFR1" s="93"/>
      <c r="GFS1" s="93"/>
      <c r="GFT1" s="93"/>
      <c r="GFU1" s="92"/>
      <c r="GFV1" s="93"/>
      <c r="GFW1" s="93"/>
      <c r="GFX1" s="93"/>
      <c r="GFY1" s="93"/>
      <c r="GFZ1" s="93"/>
      <c r="GGA1" s="93"/>
      <c r="GGB1" s="93"/>
      <c r="GGC1" s="92"/>
      <c r="GGD1" s="93"/>
      <c r="GGE1" s="93"/>
      <c r="GGF1" s="93"/>
      <c r="GGG1" s="93"/>
      <c r="GGH1" s="93"/>
      <c r="GGI1" s="93"/>
      <c r="GGJ1" s="93"/>
      <c r="GGK1" s="92"/>
      <c r="GGL1" s="93"/>
      <c r="GGM1" s="93"/>
      <c r="GGN1" s="93"/>
      <c r="GGO1" s="93"/>
      <c r="GGP1" s="93"/>
      <c r="GGQ1" s="93"/>
      <c r="GGR1" s="93"/>
      <c r="GGS1" s="92"/>
      <c r="GGT1" s="93"/>
      <c r="GGU1" s="93"/>
      <c r="GGV1" s="93"/>
      <c r="GGW1" s="93"/>
      <c r="GGX1" s="93"/>
      <c r="GGY1" s="93"/>
      <c r="GGZ1" s="93"/>
      <c r="GHA1" s="92"/>
      <c r="GHB1" s="93"/>
      <c r="GHC1" s="93"/>
      <c r="GHD1" s="93"/>
      <c r="GHE1" s="93"/>
      <c r="GHF1" s="93"/>
      <c r="GHG1" s="93"/>
      <c r="GHH1" s="93"/>
      <c r="GHI1" s="92"/>
      <c r="GHJ1" s="93"/>
      <c r="GHK1" s="93"/>
      <c r="GHL1" s="93"/>
      <c r="GHM1" s="93"/>
      <c r="GHN1" s="93"/>
      <c r="GHO1" s="93"/>
      <c r="GHP1" s="93"/>
      <c r="GHQ1" s="92"/>
      <c r="GHR1" s="93"/>
      <c r="GHS1" s="93"/>
      <c r="GHT1" s="93"/>
      <c r="GHU1" s="93"/>
      <c r="GHV1" s="93"/>
      <c r="GHW1" s="93"/>
      <c r="GHX1" s="93"/>
      <c r="GHY1" s="92"/>
      <c r="GHZ1" s="93"/>
      <c r="GIA1" s="93"/>
      <c r="GIB1" s="93"/>
      <c r="GIC1" s="93"/>
      <c r="GID1" s="93"/>
      <c r="GIE1" s="93"/>
      <c r="GIF1" s="93"/>
      <c r="GIG1" s="92"/>
      <c r="GIH1" s="93"/>
      <c r="GII1" s="93"/>
      <c r="GIJ1" s="93"/>
      <c r="GIK1" s="93"/>
      <c r="GIL1" s="93"/>
      <c r="GIM1" s="93"/>
      <c r="GIN1" s="93"/>
      <c r="GIO1" s="92"/>
      <c r="GIP1" s="93"/>
      <c r="GIQ1" s="93"/>
      <c r="GIR1" s="93"/>
      <c r="GIS1" s="93"/>
      <c r="GIT1" s="93"/>
      <c r="GIU1" s="93"/>
      <c r="GIV1" s="93"/>
      <c r="GIW1" s="92"/>
      <c r="GIX1" s="93"/>
      <c r="GIY1" s="93"/>
      <c r="GIZ1" s="93"/>
      <c r="GJA1" s="93"/>
      <c r="GJB1" s="93"/>
      <c r="GJC1" s="93"/>
      <c r="GJD1" s="93"/>
      <c r="GJE1" s="92"/>
      <c r="GJF1" s="93"/>
      <c r="GJG1" s="93"/>
      <c r="GJH1" s="93"/>
      <c r="GJI1" s="93"/>
      <c r="GJJ1" s="93"/>
      <c r="GJK1" s="93"/>
      <c r="GJL1" s="93"/>
      <c r="GJM1" s="92"/>
      <c r="GJN1" s="93"/>
      <c r="GJO1" s="93"/>
      <c r="GJP1" s="93"/>
      <c r="GJQ1" s="93"/>
      <c r="GJR1" s="93"/>
      <c r="GJS1" s="93"/>
      <c r="GJT1" s="93"/>
      <c r="GJU1" s="92"/>
      <c r="GJV1" s="93"/>
      <c r="GJW1" s="93"/>
      <c r="GJX1" s="93"/>
      <c r="GJY1" s="93"/>
      <c r="GJZ1" s="93"/>
      <c r="GKA1" s="93"/>
      <c r="GKB1" s="93"/>
      <c r="GKC1" s="92"/>
      <c r="GKD1" s="93"/>
      <c r="GKE1" s="93"/>
      <c r="GKF1" s="93"/>
      <c r="GKG1" s="93"/>
      <c r="GKH1" s="93"/>
      <c r="GKI1" s="93"/>
      <c r="GKJ1" s="93"/>
      <c r="GKK1" s="92"/>
      <c r="GKL1" s="93"/>
      <c r="GKM1" s="93"/>
      <c r="GKN1" s="93"/>
      <c r="GKO1" s="93"/>
      <c r="GKP1" s="93"/>
      <c r="GKQ1" s="93"/>
      <c r="GKR1" s="93"/>
      <c r="GKS1" s="92"/>
      <c r="GKT1" s="93"/>
      <c r="GKU1" s="93"/>
      <c r="GKV1" s="93"/>
      <c r="GKW1" s="93"/>
      <c r="GKX1" s="93"/>
      <c r="GKY1" s="93"/>
      <c r="GKZ1" s="93"/>
      <c r="GLA1" s="92"/>
      <c r="GLB1" s="93"/>
      <c r="GLC1" s="93"/>
      <c r="GLD1" s="93"/>
      <c r="GLE1" s="93"/>
      <c r="GLF1" s="93"/>
      <c r="GLG1" s="93"/>
      <c r="GLH1" s="93"/>
      <c r="GLI1" s="92"/>
      <c r="GLJ1" s="93"/>
      <c r="GLK1" s="93"/>
      <c r="GLL1" s="93"/>
      <c r="GLM1" s="93"/>
      <c r="GLN1" s="93"/>
      <c r="GLO1" s="93"/>
      <c r="GLP1" s="93"/>
      <c r="GLQ1" s="92"/>
      <c r="GLR1" s="93"/>
      <c r="GLS1" s="93"/>
      <c r="GLT1" s="93"/>
      <c r="GLU1" s="93"/>
      <c r="GLV1" s="93"/>
      <c r="GLW1" s="93"/>
      <c r="GLX1" s="93"/>
      <c r="GLY1" s="92"/>
      <c r="GLZ1" s="93"/>
      <c r="GMA1" s="93"/>
      <c r="GMB1" s="93"/>
      <c r="GMC1" s="93"/>
      <c r="GMD1" s="93"/>
      <c r="GME1" s="93"/>
      <c r="GMF1" s="93"/>
      <c r="GMG1" s="92"/>
      <c r="GMH1" s="93"/>
      <c r="GMI1" s="93"/>
      <c r="GMJ1" s="93"/>
      <c r="GMK1" s="93"/>
      <c r="GML1" s="93"/>
      <c r="GMM1" s="93"/>
      <c r="GMN1" s="93"/>
      <c r="GMO1" s="92"/>
      <c r="GMP1" s="93"/>
      <c r="GMQ1" s="93"/>
      <c r="GMR1" s="93"/>
      <c r="GMS1" s="93"/>
      <c r="GMT1" s="93"/>
      <c r="GMU1" s="93"/>
      <c r="GMV1" s="93"/>
      <c r="GMW1" s="92"/>
      <c r="GMX1" s="93"/>
      <c r="GMY1" s="93"/>
      <c r="GMZ1" s="93"/>
      <c r="GNA1" s="93"/>
      <c r="GNB1" s="93"/>
      <c r="GNC1" s="93"/>
      <c r="GND1" s="93"/>
      <c r="GNE1" s="92"/>
      <c r="GNF1" s="93"/>
      <c r="GNG1" s="93"/>
      <c r="GNH1" s="93"/>
      <c r="GNI1" s="93"/>
      <c r="GNJ1" s="93"/>
      <c r="GNK1" s="93"/>
      <c r="GNL1" s="93"/>
      <c r="GNM1" s="92"/>
      <c r="GNN1" s="93"/>
      <c r="GNO1" s="93"/>
      <c r="GNP1" s="93"/>
      <c r="GNQ1" s="93"/>
      <c r="GNR1" s="93"/>
      <c r="GNS1" s="93"/>
      <c r="GNT1" s="93"/>
      <c r="GNU1" s="92"/>
      <c r="GNV1" s="93"/>
      <c r="GNW1" s="93"/>
      <c r="GNX1" s="93"/>
      <c r="GNY1" s="93"/>
      <c r="GNZ1" s="93"/>
      <c r="GOA1" s="93"/>
      <c r="GOB1" s="93"/>
      <c r="GOC1" s="92"/>
      <c r="GOD1" s="93"/>
      <c r="GOE1" s="93"/>
      <c r="GOF1" s="93"/>
      <c r="GOG1" s="93"/>
      <c r="GOH1" s="93"/>
      <c r="GOI1" s="93"/>
      <c r="GOJ1" s="93"/>
      <c r="GOK1" s="92"/>
      <c r="GOL1" s="93"/>
      <c r="GOM1" s="93"/>
      <c r="GON1" s="93"/>
      <c r="GOO1" s="93"/>
      <c r="GOP1" s="93"/>
      <c r="GOQ1" s="93"/>
      <c r="GOR1" s="93"/>
      <c r="GOS1" s="92"/>
      <c r="GOT1" s="93"/>
      <c r="GOU1" s="93"/>
      <c r="GOV1" s="93"/>
      <c r="GOW1" s="93"/>
      <c r="GOX1" s="93"/>
      <c r="GOY1" s="93"/>
      <c r="GOZ1" s="93"/>
      <c r="GPA1" s="92"/>
      <c r="GPB1" s="93"/>
      <c r="GPC1" s="93"/>
      <c r="GPD1" s="93"/>
      <c r="GPE1" s="93"/>
      <c r="GPF1" s="93"/>
      <c r="GPG1" s="93"/>
      <c r="GPH1" s="93"/>
      <c r="GPI1" s="92"/>
      <c r="GPJ1" s="93"/>
      <c r="GPK1" s="93"/>
      <c r="GPL1" s="93"/>
      <c r="GPM1" s="93"/>
      <c r="GPN1" s="93"/>
      <c r="GPO1" s="93"/>
      <c r="GPP1" s="93"/>
      <c r="GPQ1" s="92"/>
      <c r="GPR1" s="93"/>
      <c r="GPS1" s="93"/>
      <c r="GPT1" s="93"/>
      <c r="GPU1" s="93"/>
      <c r="GPV1" s="93"/>
      <c r="GPW1" s="93"/>
      <c r="GPX1" s="93"/>
      <c r="GPY1" s="92"/>
      <c r="GPZ1" s="93"/>
      <c r="GQA1" s="93"/>
      <c r="GQB1" s="93"/>
      <c r="GQC1" s="93"/>
      <c r="GQD1" s="93"/>
      <c r="GQE1" s="93"/>
      <c r="GQF1" s="93"/>
      <c r="GQG1" s="92"/>
      <c r="GQH1" s="93"/>
      <c r="GQI1" s="93"/>
      <c r="GQJ1" s="93"/>
      <c r="GQK1" s="93"/>
      <c r="GQL1" s="93"/>
      <c r="GQM1" s="93"/>
      <c r="GQN1" s="93"/>
      <c r="GQO1" s="92"/>
      <c r="GQP1" s="93"/>
      <c r="GQQ1" s="93"/>
      <c r="GQR1" s="93"/>
      <c r="GQS1" s="93"/>
      <c r="GQT1" s="93"/>
      <c r="GQU1" s="93"/>
      <c r="GQV1" s="93"/>
      <c r="GQW1" s="92"/>
      <c r="GQX1" s="93"/>
      <c r="GQY1" s="93"/>
      <c r="GQZ1" s="93"/>
      <c r="GRA1" s="93"/>
      <c r="GRB1" s="93"/>
      <c r="GRC1" s="93"/>
      <c r="GRD1" s="93"/>
      <c r="GRE1" s="92"/>
      <c r="GRF1" s="93"/>
      <c r="GRG1" s="93"/>
      <c r="GRH1" s="93"/>
      <c r="GRI1" s="93"/>
      <c r="GRJ1" s="93"/>
      <c r="GRK1" s="93"/>
      <c r="GRL1" s="93"/>
      <c r="GRM1" s="92"/>
      <c r="GRN1" s="93"/>
      <c r="GRO1" s="93"/>
      <c r="GRP1" s="93"/>
      <c r="GRQ1" s="93"/>
      <c r="GRR1" s="93"/>
      <c r="GRS1" s="93"/>
      <c r="GRT1" s="93"/>
      <c r="GRU1" s="92"/>
      <c r="GRV1" s="93"/>
      <c r="GRW1" s="93"/>
      <c r="GRX1" s="93"/>
      <c r="GRY1" s="93"/>
      <c r="GRZ1" s="93"/>
      <c r="GSA1" s="93"/>
      <c r="GSB1" s="93"/>
      <c r="GSC1" s="92"/>
      <c r="GSD1" s="93"/>
      <c r="GSE1" s="93"/>
      <c r="GSF1" s="93"/>
      <c r="GSG1" s="93"/>
      <c r="GSH1" s="93"/>
      <c r="GSI1" s="93"/>
      <c r="GSJ1" s="93"/>
      <c r="GSK1" s="92"/>
      <c r="GSL1" s="93"/>
      <c r="GSM1" s="93"/>
      <c r="GSN1" s="93"/>
      <c r="GSO1" s="93"/>
      <c r="GSP1" s="93"/>
      <c r="GSQ1" s="93"/>
      <c r="GSR1" s="93"/>
      <c r="GSS1" s="92"/>
      <c r="GST1" s="93"/>
      <c r="GSU1" s="93"/>
      <c r="GSV1" s="93"/>
      <c r="GSW1" s="93"/>
      <c r="GSX1" s="93"/>
      <c r="GSY1" s="93"/>
      <c r="GSZ1" s="93"/>
      <c r="GTA1" s="92"/>
      <c r="GTB1" s="93"/>
      <c r="GTC1" s="93"/>
      <c r="GTD1" s="93"/>
      <c r="GTE1" s="93"/>
      <c r="GTF1" s="93"/>
      <c r="GTG1" s="93"/>
      <c r="GTH1" s="93"/>
      <c r="GTI1" s="92"/>
      <c r="GTJ1" s="93"/>
      <c r="GTK1" s="93"/>
      <c r="GTL1" s="93"/>
      <c r="GTM1" s="93"/>
      <c r="GTN1" s="93"/>
      <c r="GTO1" s="93"/>
      <c r="GTP1" s="93"/>
      <c r="GTQ1" s="92"/>
      <c r="GTR1" s="93"/>
      <c r="GTS1" s="93"/>
      <c r="GTT1" s="93"/>
      <c r="GTU1" s="93"/>
      <c r="GTV1" s="93"/>
      <c r="GTW1" s="93"/>
      <c r="GTX1" s="93"/>
      <c r="GTY1" s="92"/>
      <c r="GTZ1" s="93"/>
      <c r="GUA1" s="93"/>
      <c r="GUB1" s="93"/>
      <c r="GUC1" s="93"/>
      <c r="GUD1" s="93"/>
      <c r="GUE1" s="93"/>
      <c r="GUF1" s="93"/>
      <c r="GUG1" s="92"/>
      <c r="GUH1" s="93"/>
      <c r="GUI1" s="93"/>
      <c r="GUJ1" s="93"/>
      <c r="GUK1" s="93"/>
      <c r="GUL1" s="93"/>
      <c r="GUM1" s="93"/>
      <c r="GUN1" s="93"/>
      <c r="GUO1" s="92"/>
      <c r="GUP1" s="93"/>
      <c r="GUQ1" s="93"/>
      <c r="GUR1" s="93"/>
      <c r="GUS1" s="93"/>
      <c r="GUT1" s="93"/>
      <c r="GUU1" s="93"/>
      <c r="GUV1" s="93"/>
      <c r="GUW1" s="92"/>
      <c r="GUX1" s="93"/>
      <c r="GUY1" s="93"/>
      <c r="GUZ1" s="93"/>
      <c r="GVA1" s="93"/>
      <c r="GVB1" s="93"/>
      <c r="GVC1" s="93"/>
      <c r="GVD1" s="93"/>
      <c r="GVE1" s="92"/>
      <c r="GVF1" s="93"/>
      <c r="GVG1" s="93"/>
      <c r="GVH1" s="93"/>
      <c r="GVI1" s="93"/>
      <c r="GVJ1" s="93"/>
      <c r="GVK1" s="93"/>
      <c r="GVL1" s="93"/>
      <c r="GVM1" s="92"/>
      <c r="GVN1" s="93"/>
      <c r="GVO1" s="93"/>
      <c r="GVP1" s="93"/>
      <c r="GVQ1" s="93"/>
      <c r="GVR1" s="93"/>
      <c r="GVS1" s="93"/>
      <c r="GVT1" s="93"/>
      <c r="GVU1" s="92"/>
      <c r="GVV1" s="93"/>
      <c r="GVW1" s="93"/>
      <c r="GVX1" s="93"/>
      <c r="GVY1" s="93"/>
      <c r="GVZ1" s="93"/>
      <c r="GWA1" s="93"/>
      <c r="GWB1" s="93"/>
      <c r="GWC1" s="92"/>
      <c r="GWD1" s="93"/>
      <c r="GWE1" s="93"/>
      <c r="GWF1" s="93"/>
      <c r="GWG1" s="93"/>
      <c r="GWH1" s="93"/>
      <c r="GWI1" s="93"/>
      <c r="GWJ1" s="93"/>
      <c r="GWK1" s="92"/>
      <c r="GWL1" s="93"/>
      <c r="GWM1" s="93"/>
      <c r="GWN1" s="93"/>
      <c r="GWO1" s="93"/>
      <c r="GWP1" s="93"/>
      <c r="GWQ1" s="93"/>
      <c r="GWR1" s="93"/>
      <c r="GWS1" s="92"/>
      <c r="GWT1" s="93"/>
      <c r="GWU1" s="93"/>
      <c r="GWV1" s="93"/>
      <c r="GWW1" s="93"/>
      <c r="GWX1" s="93"/>
      <c r="GWY1" s="93"/>
      <c r="GWZ1" s="93"/>
      <c r="GXA1" s="92"/>
      <c r="GXB1" s="93"/>
      <c r="GXC1" s="93"/>
      <c r="GXD1" s="93"/>
      <c r="GXE1" s="93"/>
      <c r="GXF1" s="93"/>
      <c r="GXG1" s="93"/>
      <c r="GXH1" s="93"/>
      <c r="GXI1" s="92"/>
      <c r="GXJ1" s="93"/>
      <c r="GXK1" s="93"/>
      <c r="GXL1" s="93"/>
      <c r="GXM1" s="93"/>
      <c r="GXN1" s="93"/>
      <c r="GXO1" s="93"/>
      <c r="GXP1" s="93"/>
      <c r="GXQ1" s="92"/>
      <c r="GXR1" s="93"/>
      <c r="GXS1" s="93"/>
      <c r="GXT1" s="93"/>
      <c r="GXU1" s="93"/>
      <c r="GXV1" s="93"/>
      <c r="GXW1" s="93"/>
      <c r="GXX1" s="93"/>
      <c r="GXY1" s="92"/>
      <c r="GXZ1" s="93"/>
      <c r="GYA1" s="93"/>
      <c r="GYB1" s="93"/>
      <c r="GYC1" s="93"/>
      <c r="GYD1" s="93"/>
      <c r="GYE1" s="93"/>
      <c r="GYF1" s="93"/>
      <c r="GYG1" s="92"/>
      <c r="GYH1" s="93"/>
      <c r="GYI1" s="93"/>
      <c r="GYJ1" s="93"/>
      <c r="GYK1" s="93"/>
      <c r="GYL1" s="93"/>
      <c r="GYM1" s="93"/>
      <c r="GYN1" s="93"/>
      <c r="GYO1" s="92"/>
      <c r="GYP1" s="93"/>
      <c r="GYQ1" s="93"/>
      <c r="GYR1" s="93"/>
      <c r="GYS1" s="93"/>
      <c r="GYT1" s="93"/>
      <c r="GYU1" s="93"/>
      <c r="GYV1" s="93"/>
      <c r="GYW1" s="92"/>
      <c r="GYX1" s="93"/>
      <c r="GYY1" s="93"/>
      <c r="GYZ1" s="93"/>
      <c r="GZA1" s="93"/>
      <c r="GZB1" s="93"/>
      <c r="GZC1" s="93"/>
      <c r="GZD1" s="93"/>
      <c r="GZE1" s="92"/>
      <c r="GZF1" s="93"/>
      <c r="GZG1" s="93"/>
      <c r="GZH1" s="93"/>
      <c r="GZI1" s="93"/>
      <c r="GZJ1" s="93"/>
      <c r="GZK1" s="93"/>
      <c r="GZL1" s="93"/>
      <c r="GZM1" s="92"/>
      <c r="GZN1" s="93"/>
      <c r="GZO1" s="93"/>
      <c r="GZP1" s="93"/>
      <c r="GZQ1" s="93"/>
      <c r="GZR1" s="93"/>
      <c r="GZS1" s="93"/>
      <c r="GZT1" s="93"/>
      <c r="GZU1" s="92"/>
      <c r="GZV1" s="93"/>
      <c r="GZW1" s="93"/>
      <c r="GZX1" s="93"/>
      <c r="GZY1" s="93"/>
      <c r="GZZ1" s="93"/>
      <c r="HAA1" s="93"/>
      <c r="HAB1" s="93"/>
      <c r="HAC1" s="92"/>
      <c r="HAD1" s="93"/>
      <c r="HAE1" s="93"/>
      <c r="HAF1" s="93"/>
      <c r="HAG1" s="93"/>
      <c r="HAH1" s="93"/>
      <c r="HAI1" s="93"/>
      <c r="HAJ1" s="93"/>
      <c r="HAK1" s="92"/>
      <c r="HAL1" s="93"/>
      <c r="HAM1" s="93"/>
      <c r="HAN1" s="93"/>
      <c r="HAO1" s="93"/>
      <c r="HAP1" s="93"/>
      <c r="HAQ1" s="93"/>
      <c r="HAR1" s="93"/>
      <c r="HAS1" s="92"/>
      <c r="HAT1" s="93"/>
      <c r="HAU1" s="93"/>
      <c r="HAV1" s="93"/>
      <c r="HAW1" s="93"/>
      <c r="HAX1" s="93"/>
      <c r="HAY1" s="93"/>
      <c r="HAZ1" s="93"/>
      <c r="HBA1" s="92"/>
      <c r="HBB1" s="93"/>
      <c r="HBC1" s="93"/>
      <c r="HBD1" s="93"/>
      <c r="HBE1" s="93"/>
      <c r="HBF1" s="93"/>
      <c r="HBG1" s="93"/>
      <c r="HBH1" s="93"/>
      <c r="HBI1" s="92"/>
      <c r="HBJ1" s="93"/>
      <c r="HBK1" s="93"/>
      <c r="HBL1" s="93"/>
      <c r="HBM1" s="93"/>
      <c r="HBN1" s="93"/>
      <c r="HBO1" s="93"/>
      <c r="HBP1" s="93"/>
      <c r="HBQ1" s="92"/>
      <c r="HBR1" s="93"/>
      <c r="HBS1" s="93"/>
      <c r="HBT1" s="93"/>
      <c r="HBU1" s="93"/>
      <c r="HBV1" s="93"/>
      <c r="HBW1" s="93"/>
      <c r="HBX1" s="93"/>
      <c r="HBY1" s="92"/>
      <c r="HBZ1" s="93"/>
      <c r="HCA1" s="93"/>
      <c r="HCB1" s="93"/>
      <c r="HCC1" s="93"/>
      <c r="HCD1" s="93"/>
      <c r="HCE1" s="93"/>
      <c r="HCF1" s="93"/>
      <c r="HCG1" s="92"/>
      <c r="HCH1" s="93"/>
      <c r="HCI1" s="93"/>
      <c r="HCJ1" s="93"/>
      <c r="HCK1" s="93"/>
      <c r="HCL1" s="93"/>
      <c r="HCM1" s="93"/>
      <c r="HCN1" s="93"/>
      <c r="HCO1" s="92"/>
      <c r="HCP1" s="93"/>
      <c r="HCQ1" s="93"/>
      <c r="HCR1" s="93"/>
      <c r="HCS1" s="93"/>
      <c r="HCT1" s="93"/>
      <c r="HCU1" s="93"/>
      <c r="HCV1" s="93"/>
      <c r="HCW1" s="92"/>
      <c r="HCX1" s="93"/>
      <c r="HCY1" s="93"/>
      <c r="HCZ1" s="93"/>
      <c r="HDA1" s="93"/>
      <c r="HDB1" s="93"/>
      <c r="HDC1" s="93"/>
      <c r="HDD1" s="93"/>
      <c r="HDE1" s="92"/>
      <c r="HDF1" s="93"/>
      <c r="HDG1" s="93"/>
      <c r="HDH1" s="93"/>
      <c r="HDI1" s="93"/>
      <c r="HDJ1" s="93"/>
      <c r="HDK1" s="93"/>
      <c r="HDL1" s="93"/>
      <c r="HDM1" s="92"/>
      <c r="HDN1" s="93"/>
      <c r="HDO1" s="93"/>
      <c r="HDP1" s="93"/>
      <c r="HDQ1" s="93"/>
      <c r="HDR1" s="93"/>
      <c r="HDS1" s="93"/>
      <c r="HDT1" s="93"/>
      <c r="HDU1" s="92"/>
      <c r="HDV1" s="93"/>
      <c r="HDW1" s="93"/>
      <c r="HDX1" s="93"/>
      <c r="HDY1" s="93"/>
      <c r="HDZ1" s="93"/>
      <c r="HEA1" s="93"/>
      <c r="HEB1" s="93"/>
      <c r="HEC1" s="92"/>
      <c r="HED1" s="93"/>
      <c r="HEE1" s="93"/>
      <c r="HEF1" s="93"/>
      <c r="HEG1" s="93"/>
      <c r="HEH1" s="93"/>
      <c r="HEI1" s="93"/>
      <c r="HEJ1" s="93"/>
      <c r="HEK1" s="92"/>
      <c r="HEL1" s="93"/>
      <c r="HEM1" s="93"/>
      <c r="HEN1" s="93"/>
      <c r="HEO1" s="93"/>
      <c r="HEP1" s="93"/>
      <c r="HEQ1" s="93"/>
      <c r="HER1" s="93"/>
      <c r="HES1" s="92"/>
      <c r="HET1" s="93"/>
      <c r="HEU1" s="93"/>
      <c r="HEV1" s="93"/>
      <c r="HEW1" s="93"/>
      <c r="HEX1" s="93"/>
      <c r="HEY1" s="93"/>
      <c r="HEZ1" s="93"/>
      <c r="HFA1" s="92"/>
      <c r="HFB1" s="93"/>
      <c r="HFC1" s="93"/>
      <c r="HFD1" s="93"/>
      <c r="HFE1" s="93"/>
      <c r="HFF1" s="93"/>
      <c r="HFG1" s="93"/>
      <c r="HFH1" s="93"/>
      <c r="HFI1" s="92"/>
      <c r="HFJ1" s="93"/>
      <c r="HFK1" s="93"/>
      <c r="HFL1" s="93"/>
      <c r="HFM1" s="93"/>
      <c r="HFN1" s="93"/>
      <c r="HFO1" s="93"/>
      <c r="HFP1" s="93"/>
      <c r="HFQ1" s="92"/>
      <c r="HFR1" s="93"/>
      <c r="HFS1" s="93"/>
      <c r="HFT1" s="93"/>
      <c r="HFU1" s="93"/>
      <c r="HFV1" s="93"/>
      <c r="HFW1" s="93"/>
      <c r="HFX1" s="93"/>
      <c r="HFY1" s="92"/>
      <c r="HFZ1" s="93"/>
      <c r="HGA1" s="93"/>
      <c r="HGB1" s="93"/>
      <c r="HGC1" s="93"/>
      <c r="HGD1" s="93"/>
      <c r="HGE1" s="93"/>
      <c r="HGF1" s="93"/>
      <c r="HGG1" s="92"/>
      <c r="HGH1" s="93"/>
      <c r="HGI1" s="93"/>
      <c r="HGJ1" s="93"/>
      <c r="HGK1" s="93"/>
      <c r="HGL1" s="93"/>
      <c r="HGM1" s="93"/>
      <c r="HGN1" s="93"/>
      <c r="HGO1" s="92"/>
      <c r="HGP1" s="93"/>
      <c r="HGQ1" s="93"/>
      <c r="HGR1" s="93"/>
      <c r="HGS1" s="93"/>
      <c r="HGT1" s="93"/>
      <c r="HGU1" s="93"/>
      <c r="HGV1" s="93"/>
      <c r="HGW1" s="92"/>
      <c r="HGX1" s="93"/>
      <c r="HGY1" s="93"/>
      <c r="HGZ1" s="93"/>
      <c r="HHA1" s="93"/>
      <c r="HHB1" s="93"/>
      <c r="HHC1" s="93"/>
      <c r="HHD1" s="93"/>
      <c r="HHE1" s="92"/>
      <c r="HHF1" s="93"/>
      <c r="HHG1" s="93"/>
      <c r="HHH1" s="93"/>
      <c r="HHI1" s="93"/>
      <c r="HHJ1" s="93"/>
      <c r="HHK1" s="93"/>
      <c r="HHL1" s="93"/>
      <c r="HHM1" s="92"/>
      <c r="HHN1" s="93"/>
      <c r="HHO1" s="93"/>
      <c r="HHP1" s="93"/>
      <c r="HHQ1" s="93"/>
      <c r="HHR1" s="93"/>
      <c r="HHS1" s="93"/>
      <c r="HHT1" s="93"/>
      <c r="HHU1" s="92"/>
      <c r="HHV1" s="93"/>
      <c r="HHW1" s="93"/>
      <c r="HHX1" s="93"/>
      <c r="HHY1" s="93"/>
      <c r="HHZ1" s="93"/>
      <c r="HIA1" s="93"/>
      <c r="HIB1" s="93"/>
      <c r="HIC1" s="92"/>
      <c r="HID1" s="93"/>
      <c r="HIE1" s="93"/>
      <c r="HIF1" s="93"/>
      <c r="HIG1" s="93"/>
      <c r="HIH1" s="93"/>
      <c r="HII1" s="93"/>
      <c r="HIJ1" s="93"/>
      <c r="HIK1" s="92"/>
      <c r="HIL1" s="93"/>
      <c r="HIM1" s="93"/>
      <c r="HIN1" s="93"/>
      <c r="HIO1" s="93"/>
      <c r="HIP1" s="93"/>
      <c r="HIQ1" s="93"/>
      <c r="HIR1" s="93"/>
      <c r="HIS1" s="92"/>
      <c r="HIT1" s="93"/>
      <c r="HIU1" s="93"/>
      <c r="HIV1" s="93"/>
      <c r="HIW1" s="93"/>
      <c r="HIX1" s="93"/>
      <c r="HIY1" s="93"/>
      <c r="HIZ1" s="93"/>
      <c r="HJA1" s="92"/>
      <c r="HJB1" s="93"/>
      <c r="HJC1" s="93"/>
      <c r="HJD1" s="93"/>
      <c r="HJE1" s="93"/>
      <c r="HJF1" s="93"/>
      <c r="HJG1" s="93"/>
      <c r="HJH1" s="93"/>
      <c r="HJI1" s="92"/>
      <c r="HJJ1" s="93"/>
      <c r="HJK1" s="93"/>
      <c r="HJL1" s="93"/>
      <c r="HJM1" s="93"/>
      <c r="HJN1" s="93"/>
      <c r="HJO1" s="93"/>
      <c r="HJP1" s="93"/>
      <c r="HJQ1" s="92"/>
      <c r="HJR1" s="93"/>
      <c r="HJS1" s="93"/>
      <c r="HJT1" s="93"/>
      <c r="HJU1" s="93"/>
      <c r="HJV1" s="93"/>
      <c r="HJW1" s="93"/>
      <c r="HJX1" s="93"/>
      <c r="HJY1" s="92"/>
      <c r="HJZ1" s="93"/>
      <c r="HKA1" s="93"/>
      <c r="HKB1" s="93"/>
      <c r="HKC1" s="93"/>
      <c r="HKD1" s="93"/>
      <c r="HKE1" s="93"/>
      <c r="HKF1" s="93"/>
      <c r="HKG1" s="92"/>
      <c r="HKH1" s="93"/>
      <c r="HKI1" s="93"/>
      <c r="HKJ1" s="93"/>
      <c r="HKK1" s="93"/>
      <c r="HKL1" s="93"/>
      <c r="HKM1" s="93"/>
      <c r="HKN1" s="93"/>
      <c r="HKO1" s="92"/>
      <c r="HKP1" s="93"/>
      <c r="HKQ1" s="93"/>
      <c r="HKR1" s="93"/>
      <c r="HKS1" s="93"/>
      <c r="HKT1" s="93"/>
      <c r="HKU1" s="93"/>
      <c r="HKV1" s="93"/>
      <c r="HKW1" s="92"/>
      <c r="HKX1" s="93"/>
      <c r="HKY1" s="93"/>
      <c r="HKZ1" s="93"/>
      <c r="HLA1" s="93"/>
      <c r="HLB1" s="93"/>
      <c r="HLC1" s="93"/>
      <c r="HLD1" s="93"/>
      <c r="HLE1" s="92"/>
      <c r="HLF1" s="93"/>
      <c r="HLG1" s="93"/>
      <c r="HLH1" s="93"/>
      <c r="HLI1" s="93"/>
      <c r="HLJ1" s="93"/>
      <c r="HLK1" s="93"/>
      <c r="HLL1" s="93"/>
      <c r="HLM1" s="92"/>
      <c r="HLN1" s="93"/>
      <c r="HLO1" s="93"/>
      <c r="HLP1" s="93"/>
      <c r="HLQ1" s="93"/>
      <c r="HLR1" s="93"/>
      <c r="HLS1" s="93"/>
      <c r="HLT1" s="93"/>
      <c r="HLU1" s="92"/>
      <c r="HLV1" s="93"/>
      <c r="HLW1" s="93"/>
      <c r="HLX1" s="93"/>
      <c r="HLY1" s="93"/>
      <c r="HLZ1" s="93"/>
      <c r="HMA1" s="93"/>
      <c r="HMB1" s="93"/>
      <c r="HMC1" s="92"/>
      <c r="HMD1" s="93"/>
      <c r="HME1" s="93"/>
      <c r="HMF1" s="93"/>
      <c r="HMG1" s="93"/>
      <c r="HMH1" s="93"/>
      <c r="HMI1" s="93"/>
      <c r="HMJ1" s="93"/>
      <c r="HMK1" s="92"/>
      <c r="HML1" s="93"/>
      <c r="HMM1" s="93"/>
      <c r="HMN1" s="93"/>
      <c r="HMO1" s="93"/>
      <c r="HMP1" s="93"/>
      <c r="HMQ1" s="93"/>
      <c r="HMR1" s="93"/>
      <c r="HMS1" s="92"/>
      <c r="HMT1" s="93"/>
      <c r="HMU1" s="93"/>
      <c r="HMV1" s="93"/>
      <c r="HMW1" s="93"/>
      <c r="HMX1" s="93"/>
      <c r="HMY1" s="93"/>
      <c r="HMZ1" s="93"/>
      <c r="HNA1" s="92"/>
      <c r="HNB1" s="93"/>
      <c r="HNC1" s="93"/>
      <c r="HND1" s="93"/>
      <c r="HNE1" s="93"/>
      <c r="HNF1" s="93"/>
      <c r="HNG1" s="93"/>
      <c r="HNH1" s="93"/>
      <c r="HNI1" s="92"/>
      <c r="HNJ1" s="93"/>
      <c r="HNK1" s="93"/>
      <c r="HNL1" s="93"/>
      <c r="HNM1" s="93"/>
      <c r="HNN1" s="93"/>
      <c r="HNO1" s="93"/>
      <c r="HNP1" s="93"/>
      <c r="HNQ1" s="92"/>
      <c r="HNR1" s="93"/>
      <c r="HNS1" s="93"/>
      <c r="HNT1" s="93"/>
      <c r="HNU1" s="93"/>
      <c r="HNV1" s="93"/>
      <c r="HNW1" s="93"/>
      <c r="HNX1" s="93"/>
      <c r="HNY1" s="92"/>
      <c r="HNZ1" s="93"/>
      <c r="HOA1" s="93"/>
      <c r="HOB1" s="93"/>
      <c r="HOC1" s="93"/>
      <c r="HOD1" s="93"/>
      <c r="HOE1" s="93"/>
      <c r="HOF1" s="93"/>
      <c r="HOG1" s="92"/>
      <c r="HOH1" s="93"/>
      <c r="HOI1" s="93"/>
      <c r="HOJ1" s="93"/>
      <c r="HOK1" s="93"/>
      <c r="HOL1" s="93"/>
      <c r="HOM1" s="93"/>
      <c r="HON1" s="93"/>
      <c r="HOO1" s="92"/>
      <c r="HOP1" s="93"/>
      <c r="HOQ1" s="93"/>
      <c r="HOR1" s="93"/>
      <c r="HOS1" s="93"/>
      <c r="HOT1" s="93"/>
      <c r="HOU1" s="93"/>
      <c r="HOV1" s="93"/>
      <c r="HOW1" s="92"/>
      <c r="HOX1" s="93"/>
      <c r="HOY1" s="93"/>
      <c r="HOZ1" s="93"/>
      <c r="HPA1" s="93"/>
      <c r="HPB1" s="93"/>
      <c r="HPC1" s="93"/>
      <c r="HPD1" s="93"/>
      <c r="HPE1" s="92"/>
      <c r="HPF1" s="93"/>
      <c r="HPG1" s="93"/>
      <c r="HPH1" s="93"/>
      <c r="HPI1" s="93"/>
      <c r="HPJ1" s="93"/>
      <c r="HPK1" s="93"/>
      <c r="HPL1" s="93"/>
      <c r="HPM1" s="92"/>
      <c r="HPN1" s="93"/>
      <c r="HPO1" s="93"/>
      <c r="HPP1" s="93"/>
      <c r="HPQ1" s="93"/>
      <c r="HPR1" s="93"/>
      <c r="HPS1" s="93"/>
      <c r="HPT1" s="93"/>
      <c r="HPU1" s="92"/>
      <c r="HPV1" s="93"/>
      <c r="HPW1" s="93"/>
      <c r="HPX1" s="93"/>
      <c r="HPY1" s="93"/>
      <c r="HPZ1" s="93"/>
      <c r="HQA1" s="93"/>
      <c r="HQB1" s="93"/>
      <c r="HQC1" s="92"/>
      <c r="HQD1" s="93"/>
      <c r="HQE1" s="93"/>
      <c r="HQF1" s="93"/>
      <c r="HQG1" s="93"/>
      <c r="HQH1" s="93"/>
      <c r="HQI1" s="93"/>
      <c r="HQJ1" s="93"/>
      <c r="HQK1" s="92"/>
      <c r="HQL1" s="93"/>
      <c r="HQM1" s="93"/>
      <c r="HQN1" s="93"/>
      <c r="HQO1" s="93"/>
      <c r="HQP1" s="93"/>
      <c r="HQQ1" s="93"/>
      <c r="HQR1" s="93"/>
      <c r="HQS1" s="92"/>
      <c r="HQT1" s="93"/>
      <c r="HQU1" s="93"/>
      <c r="HQV1" s="93"/>
      <c r="HQW1" s="93"/>
      <c r="HQX1" s="93"/>
      <c r="HQY1" s="93"/>
      <c r="HQZ1" s="93"/>
      <c r="HRA1" s="92"/>
      <c r="HRB1" s="93"/>
      <c r="HRC1" s="93"/>
      <c r="HRD1" s="93"/>
      <c r="HRE1" s="93"/>
      <c r="HRF1" s="93"/>
      <c r="HRG1" s="93"/>
      <c r="HRH1" s="93"/>
      <c r="HRI1" s="92"/>
      <c r="HRJ1" s="93"/>
      <c r="HRK1" s="93"/>
      <c r="HRL1" s="93"/>
      <c r="HRM1" s="93"/>
      <c r="HRN1" s="93"/>
      <c r="HRO1" s="93"/>
      <c r="HRP1" s="93"/>
      <c r="HRQ1" s="92"/>
      <c r="HRR1" s="93"/>
      <c r="HRS1" s="93"/>
      <c r="HRT1" s="93"/>
      <c r="HRU1" s="93"/>
      <c r="HRV1" s="93"/>
      <c r="HRW1" s="93"/>
      <c r="HRX1" s="93"/>
      <c r="HRY1" s="92"/>
      <c r="HRZ1" s="93"/>
      <c r="HSA1" s="93"/>
      <c r="HSB1" s="93"/>
      <c r="HSC1" s="93"/>
      <c r="HSD1" s="93"/>
      <c r="HSE1" s="93"/>
      <c r="HSF1" s="93"/>
      <c r="HSG1" s="92"/>
      <c r="HSH1" s="93"/>
      <c r="HSI1" s="93"/>
      <c r="HSJ1" s="93"/>
      <c r="HSK1" s="93"/>
      <c r="HSL1" s="93"/>
      <c r="HSM1" s="93"/>
      <c r="HSN1" s="93"/>
      <c r="HSO1" s="92"/>
      <c r="HSP1" s="93"/>
      <c r="HSQ1" s="93"/>
      <c r="HSR1" s="93"/>
      <c r="HSS1" s="93"/>
      <c r="HST1" s="93"/>
      <c r="HSU1" s="93"/>
      <c r="HSV1" s="93"/>
      <c r="HSW1" s="92"/>
      <c r="HSX1" s="93"/>
      <c r="HSY1" s="93"/>
      <c r="HSZ1" s="93"/>
      <c r="HTA1" s="93"/>
      <c r="HTB1" s="93"/>
      <c r="HTC1" s="93"/>
      <c r="HTD1" s="93"/>
      <c r="HTE1" s="92"/>
      <c r="HTF1" s="93"/>
      <c r="HTG1" s="93"/>
      <c r="HTH1" s="93"/>
      <c r="HTI1" s="93"/>
      <c r="HTJ1" s="93"/>
      <c r="HTK1" s="93"/>
      <c r="HTL1" s="93"/>
      <c r="HTM1" s="92"/>
      <c r="HTN1" s="93"/>
      <c r="HTO1" s="93"/>
      <c r="HTP1" s="93"/>
      <c r="HTQ1" s="93"/>
      <c r="HTR1" s="93"/>
      <c r="HTS1" s="93"/>
      <c r="HTT1" s="93"/>
      <c r="HTU1" s="92"/>
      <c r="HTV1" s="93"/>
      <c r="HTW1" s="93"/>
      <c r="HTX1" s="93"/>
      <c r="HTY1" s="93"/>
      <c r="HTZ1" s="93"/>
      <c r="HUA1" s="93"/>
      <c r="HUB1" s="93"/>
      <c r="HUC1" s="92"/>
      <c r="HUD1" s="93"/>
      <c r="HUE1" s="93"/>
      <c r="HUF1" s="93"/>
      <c r="HUG1" s="93"/>
      <c r="HUH1" s="93"/>
      <c r="HUI1" s="93"/>
      <c r="HUJ1" s="93"/>
      <c r="HUK1" s="92"/>
      <c r="HUL1" s="93"/>
      <c r="HUM1" s="93"/>
      <c r="HUN1" s="93"/>
      <c r="HUO1" s="93"/>
      <c r="HUP1" s="93"/>
      <c r="HUQ1" s="93"/>
      <c r="HUR1" s="93"/>
      <c r="HUS1" s="92"/>
      <c r="HUT1" s="93"/>
      <c r="HUU1" s="93"/>
      <c r="HUV1" s="93"/>
      <c r="HUW1" s="93"/>
      <c r="HUX1" s="93"/>
      <c r="HUY1" s="93"/>
      <c r="HUZ1" s="93"/>
      <c r="HVA1" s="92"/>
      <c r="HVB1" s="93"/>
      <c r="HVC1" s="93"/>
      <c r="HVD1" s="93"/>
      <c r="HVE1" s="93"/>
      <c r="HVF1" s="93"/>
      <c r="HVG1" s="93"/>
      <c r="HVH1" s="93"/>
      <c r="HVI1" s="92"/>
      <c r="HVJ1" s="93"/>
      <c r="HVK1" s="93"/>
      <c r="HVL1" s="93"/>
      <c r="HVM1" s="93"/>
      <c r="HVN1" s="93"/>
      <c r="HVO1" s="93"/>
      <c r="HVP1" s="93"/>
      <c r="HVQ1" s="92"/>
      <c r="HVR1" s="93"/>
      <c r="HVS1" s="93"/>
      <c r="HVT1" s="93"/>
      <c r="HVU1" s="93"/>
      <c r="HVV1" s="93"/>
      <c r="HVW1" s="93"/>
      <c r="HVX1" s="93"/>
      <c r="HVY1" s="92"/>
      <c r="HVZ1" s="93"/>
      <c r="HWA1" s="93"/>
      <c r="HWB1" s="93"/>
      <c r="HWC1" s="93"/>
      <c r="HWD1" s="93"/>
      <c r="HWE1" s="93"/>
      <c r="HWF1" s="93"/>
      <c r="HWG1" s="92"/>
      <c r="HWH1" s="93"/>
      <c r="HWI1" s="93"/>
      <c r="HWJ1" s="93"/>
      <c r="HWK1" s="93"/>
      <c r="HWL1" s="93"/>
      <c r="HWM1" s="93"/>
      <c r="HWN1" s="93"/>
      <c r="HWO1" s="92"/>
      <c r="HWP1" s="93"/>
      <c r="HWQ1" s="93"/>
      <c r="HWR1" s="93"/>
      <c r="HWS1" s="93"/>
      <c r="HWT1" s="93"/>
      <c r="HWU1" s="93"/>
      <c r="HWV1" s="93"/>
      <c r="HWW1" s="92"/>
      <c r="HWX1" s="93"/>
      <c r="HWY1" s="93"/>
      <c r="HWZ1" s="93"/>
      <c r="HXA1" s="93"/>
      <c r="HXB1" s="93"/>
      <c r="HXC1" s="93"/>
      <c r="HXD1" s="93"/>
      <c r="HXE1" s="92"/>
      <c r="HXF1" s="93"/>
      <c r="HXG1" s="93"/>
      <c r="HXH1" s="93"/>
      <c r="HXI1" s="93"/>
      <c r="HXJ1" s="93"/>
      <c r="HXK1" s="93"/>
      <c r="HXL1" s="93"/>
      <c r="HXM1" s="92"/>
      <c r="HXN1" s="93"/>
      <c r="HXO1" s="93"/>
      <c r="HXP1" s="93"/>
      <c r="HXQ1" s="93"/>
      <c r="HXR1" s="93"/>
      <c r="HXS1" s="93"/>
      <c r="HXT1" s="93"/>
      <c r="HXU1" s="92"/>
      <c r="HXV1" s="93"/>
      <c r="HXW1" s="93"/>
      <c r="HXX1" s="93"/>
      <c r="HXY1" s="93"/>
      <c r="HXZ1" s="93"/>
      <c r="HYA1" s="93"/>
      <c r="HYB1" s="93"/>
      <c r="HYC1" s="92"/>
      <c r="HYD1" s="93"/>
      <c r="HYE1" s="93"/>
      <c r="HYF1" s="93"/>
      <c r="HYG1" s="93"/>
      <c r="HYH1" s="93"/>
      <c r="HYI1" s="93"/>
      <c r="HYJ1" s="93"/>
      <c r="HYK1" s="92"/>
      <c r="HYL1" s="93"/>
      <c r="HYM1" s="93"/>
      <c r="HYN1" s="93"/>
      <c r="HYO1" s="93"/>
      <c r="HYP1" s="93"/>
      <c r="HYQ1" s="93"/>
      <c r="HYR1" s="93"/>
      <c r="HYS1" s="92"/>
      <c r="HYT1" s="93"/>
      <c r="HYU1" s="93"/>
      <c r="HYV1" s="93"/>
      <c r="HYW1" s="93"/>
      <c r="HYX1" s="93"/>
      <c r="HYY1" s="93"/>
      <c r="HYZ1" s="93"/>
      <c r="HZA1" s="92"/>
      <c r="HZB1" s="93"/>
      <c r="HZC1" s="93"/>
      <c r="HZD1" s="93"/>
      <c r="HZE1" s="93"/>
      <c r="HZF1" s="93"/>
      <c r="HZG1" s="93"/>
      <c r="HZH1" s="93"/>
      <c r="HZI1" s="92"/>
      <c r="HZJ1" s="93"/>
      <c r="HZK1" s="93"/>
      <c r="HZL1" s="93"/>
      <c r="HZM1" s="93"/>
      <c r="HZN1" s="93"/>
      <c r="HZO1" s="93"/>
      <c r="HZP1" s="93"/>
      <c r="HZQ1" s="92"/>
      <c r="HZR1" s="93"/>
      <c r="HZS1" s="93"/>
      <c r="HZT1" s="93"/>
      <c r="HZU1" s="93"/>
      <c r="HZV1" s="93"/>
      <c r="HZW1" s="93"/>
      <c r="HZX1" s="93"/>
      <c r="HZY1" s="92"/>
      <c r="HZZ1" s="93"/>
      <c r="IAA1" s="93"/>
      <c r="IAB1" s="93"/>
      <c r="IAC1" s="93"/>
      <c r="IAD1" s="93"/>
      <c r="IAE1" s="93"/>
      <c r="IAF1" s="93"/>
      <c r="IAG1" s="92"/>
      <c r="IAH1" s="93"/>
      <c r="IAI1" s="93"/>
      <c r="IAJ1" s="93"/>
      <c r="IAK1" s="93"/>
      <c r="IAL1" s="93"/>
      <c r="IAM1" s="93"/>
      <c r="IAN1" s="93"/>
      <c r="IAO1" s="92"/>
      <c r="IAP1" s="93"/>
      <c r="IAQ1" s="93"/>
      <c r="IAR1" s="93"/>
      <c r="IAS1" s="93"/>
      <c r="IAT1" s="93"/>
      <c r="IAU1" s="93"/>
      <c r="IAV1" s="93"/>
      <c r="IAW1" s="92"/>
      <c r="IAX1" s="93"/>
      <c r="IAY1" s="93"/>
      <c r="IAZ1" s="93"/>
      <c r="IBA1" s="93"/>
      <c r="IBB1" s="93"/>
      <c r="IBC1" s="93"/>
      <c r="IBD1" s="93"/>
      <c r="IBE1" s="92"/>
      <c r="IBF1" s="93"/>
      <c r="IBG1" s="93"/>
      <c r="IBH1" s="93"/>
      <c r="IBI1" s="93"/>
      <c r="IBJ1" s="93"/>
      <c r="IBK1" s="93"/>
      <c r="IBL1" s="93"/>
      <c r="IBM1" s="92"/>
      <c r="IBN1" s="93"/>
      <c r="IBO1" s="93"/>
      <c r="IBP1" s="93"/>
      <c r="IBQ1" s="93"/>
      <c r="IBR1" s="93"/>
      <c r="IBS1" s="93"/>
      <c r="IBT1" s="93"/>
      <c r="IBU1" s="92"/>
      <c r="IBV1" s="93"/>
      <c r="IBW1" s="93"/>
      <c r="IBX1" s="93"/>
      <c r="IBY1" s="93"/>
      <c r="IBZ1" s="93"/>
      <c r="ICA1" s="93"/>
      <c r="ICB1" s="93"/>
      <c r="ICC1" s="92"/>
      <c r="ICD1" s="93"/>
      <c r="ICE1" s="93"/>
      <c r="ICF1" s="93"/>
      <c r="ICG1" s="93"/>
      <c r="ICH1" s="93"/>
      <c r="ICI1" s="93"/>
      <c r="ICJ1" s="93"/>
      <c r="ICK1" s="92"/>
      <c r="ICL1" s="93"/>
      <c r="ICM1" s="93"/>
      <c r="ICN1" s="93"/>
      <c r="ICO1" s="93"/>
      <c r="ICP1" s="93"/>
      <c r="ICQ1" s="93"/>
      <c r="ICR1" s="93"/>
      <c r="ICS1" s="92"/>
      <c r="ICT1" s="93"/>
      <c r="ICU1" s="93"/>
      <c r="ICV1" s="93"/>
      <c r="ICW1" s="93"/>
      <c r="ICX1" s="93"/>
      <c r="ICY1" s="93"/>
      <c r="ICZ1" s="93"/>
      <c r="IDA1" s="92"/>
      <c r="IDB1" s="93"/>
      <c r="IDC1" s="93"/>
      <c r="IDD1" s="93"/>
      <c r="IDE1" s="93"/>
      <c r="IDF1" s="93"/>
      <c r="IDG1" s="93"/>
      <c r="IDH1" s="93"/>
      <c r="IDI1" s="92"/>
      <c r="IDJ1" s="93"/>
      <c r="IDK1" s="93"/>
      <c r="IDL1" s="93"/>
      <c r="IDM1" s="93"/>
      <c r="IDN1" s="93"/>
      <c r="IDO1" s="93"/>
      <c r="IDP1" s="93"/>
      <c r="IDQ1" s="92"/>
      <c r="IDR1" s="93"/>
      <c r="IDS1" s="93"/>
      <c r="IDT1" s="93"/>
      <c r="IDU1" s="93"/>
      <c r="IDV1" s="93"/>
      <c r="IDW1" s="93"/>
      <c r="IDX1" s="93"/>
      <c r="IDY1" s="92"/>
      <c r="IDZ1" s="93"/>
      <c r="IEA1" s="93"/>
      <c r="IEB1" s="93"/>
      <c r="IEC1" s="93"/>
      <c r="IED1" s="93"/>
      <c r="IEE1" s="93"/>
      <c r="IEF1" s="93"/>
      <c r="IEG1" s="92"/>
      <c r="IEH1" s="93"/>
      <c r="IEI1" s="93"/>
      <c r="IEJ1" s="93"/>
      <c r="IEK1" s="93"/>
      <c r="IEL1" s="93"/>
      <c r="IEM1" s="93"/>
      <c r="IEN1" s="93"/>
      <c r="IEO1" s="92"/>
      <c r="IEP1" s="93"/>
      <c r="IEQ1" s="93"/>
      <c r="IER1" s="93"/>
      <c r="IES1" s="93"/>
      <c r="IET1" s="93"/>
      <c r="IEU1" s="93"/>
      <c r="IEV1" s="93"/>
      <c r="IEW1" s="92"/>
      <c r="IEX1" s="93"/>
      <c r="IEY1" s="93"/>
      <c r="IEZ1" s="93"/>
      <c r="IFA1" s="93"/>
      <c r="IFB1" s="93"/>
      <c r="IFC1" s="93"/>
      <c r="IFD1" s="93"/>
      <c r="IFE1" s="92"/>
      <c r="IFF1" s="93"/>
      <c r="IFG1" s="93"/>
      <c r="IFH1" s="93"/>
      <c r="IFI1" s="93"/>
      <c r="IFJ1" s="93"/>
      <c r="IFK1" s="93"/>
      <c r="IFL1" s="93"/>
      <c r="IFM1" s="92"/>
      <c r="IFN1" s="93"/>
      <c r="IFO1" s="93"/>
      <c r="IFP1" s="93"/>
      <c r="IFQ1" s="93"/>
      <c r="IFR1" s="93"/>
      <c r="IFS1" s="93"/>
      <c r="IFT1" s="93"/>
      <c r="IFU1" s="92"/>
      <c r="IFV1" s="93"/>
      <c r="IFW1" s="93"/>
      <c r="IFX1" s="93"/>
      <c r="IFY1" s="93"/>
      <c r="IFZ1" s="93"/>
      <c r="IGA1" s="93"/>
      <c r="IGB1" s="93"/>
      <c r="IGC1" s="92"/>
      <c r="IGD1" s="93"/>
      <c r="IGE1" s="93"/>
      <c r="IGF1" s="93"/>
      <c r="IGG1" s="93"/>
      <c r="IGH1" s="93"/>
      <c r="IGI1" s="93"/>
      <c r="IGJ1" s="93"/>
      <c r="IGK1" s="92"/>
      <c r="IGL1" s="93"/>
      <c r="IGM1" s="93"/>
      <c r="IGN1" s="93"/>
      <c r="IGO1" s="93"/>
      <c r="IGP1" s="93"/>
      <c r="IGQ1" s="93"/>
      <c r="IGR1" s="93"/>
      <c r="IGS1" s="92"/>
      <c r="IGT1" s="93"/>
      <c r="IGU1" s="93"/>
      <c r="IGV1" s="93"/>
      <c r="IGW1" s="93"/>
      <c r="IGX1" s="93"/>
      <c r="IGY1" s="93"/>
      <c r="IGZ1" s="93"/>
      <c r="IHA1" s="92"/>
      <c r="IHB1" s="93"/>
      <c r="IHC1" s="93"/>
      <c r="IHD1" s="93"/>
      <c r="IHE1" s="93"/>
      <c r="IHF1" s="93"/>
      <c r="IHG1" s="93"/>
      <c r="IHH1" s="93"/>
      <c r="IHI1" s="92"/>
      <c r="IHJ1" s="93"/>
      <c r="IHK1" s="93"/>
      <c r="IHL1" s="93"/>
      <c r="IHM1" s="93"/>
      <c r="IHN1" s="93"/>
      <c r="IHO1" s="93"/>
      <c r="IHP1" s="93"/>
      <c r="IHQ1" s="92"/>
      <c r="IHR1" s="93"/>
      <c r="IHS1" s="93"/>
      <c r="IHT1" s="93"/>
      <c r="IHU1" s="93"/>
      <c r="IHV1" s="93"/>
      <c r="IHW1" s="93"/>
      <c r="IHX1" s="93"/>
      <c r="IHY1" s="92"/>
      <c r="IHZ1" s="93"/>
      <c r="IIA1" s="93"/>
      <c r="IIB1" s="93"/>
      <c r="IIC1" s="93"/>
      <c r="IID1" s="93"/>
      <c r="IIE1" s="93"/>
      <c r="IIF1" s="93"/>
      <c r="IIG1" s="92"/>
      <c r="IIH1" s="93"/>
      <c r="III1" s="93"/>
      <c r="IIJ1" s="93"/>
      <c r="IIK1" s="93"/>
      <c r="IIL1" s="93"/>
      <c r="IIM1" s="93"/>
      <c r="IIN1" s="93"/>
      <c r="IIO1" s="92"/>
      <c r="IIP1" s="93"/>
      <c r="IIQ1" s="93"/>
      <c r="IIR1" s="93"/>
      <c r="IIS1" s="93"/>
      <c r="IIT1" s="93"/>
      <c r="IIU1" s="93"/>
      <c r="IIV1" s="93"/>
      <c r="IIW1" s="92"/>
      <c r="IIX1" s="93"/>
      <c r="IIY1" s="93"/>
      <c r="IIZ1" s="93"/>
      <c r="IJA1" s="93"/>
      <c r="IJB1" s="93"/>
      <c r="IJC1" s="93"/>
      <c r="IJD1" s="93"/>
      <c r="IJE1" s="92"/>
      <c r="IJF1" s="93"/>
      <c r="IJG1" s="93"/>
      <c r="IJH1" s="93"/>
      <c r="IJI1" s="93"/>
      <c r="IJJ1" s="93"/>
      <c r="IJK1" s="93"/>
      <c r="IJL1" s="93"/>
      <c r="IJM1" s="92"/>
      <c r="IJN1" s="93"/>
      <c r="IJO1" s="93"/>
      <c r="IJP1" s="93"/>
      <c r="IJQ1" s="93"/>
      <c r="IJR1" s="93"/>
      <c r="IJS1" s="93"/>
      <c r="IJT1" s="93"/>
      <c r="IJU1" s="92"/>
      <c r="IJV1" s="93"/>
      <c r="IJW1" s="93"/>
      <c r="IJX1" s="93"/>
      <c r="IJY1" s="93"/>
      <c r="IJZ1" s="93"/>
      <c r="IKA1" s="93"/>
      <c r="IKB1" s="93"/>
      <c r="IKC1" s="92"/>
      <c r="IKD1" s="93"/>
      <c r="IKE1" s="93"/>
      <c r="IKF1" s="93"/>
      <c r="IKG1" s="93"/>
      <c r="IKH1" s="93"/>
      <c r="IKI1" s="93"/>
      <c r="IKJ1" s="93"/>
      <c r="IKK1" s="92"/>
      <c r="IKL1" s="93"/>
      <c r="IKM1" s="93"/>
      <c r="IKN1" s="93"/>
      <c r="IKO1" s="93"/>
      <c r="IKP1" s="93"/>
      <c r="IKQ1" s="93"/>
      <c r="IKR1" s="93"/>
      <c r="IKS1" s="92"/>
      <c r="IKT1" s="93"/>
      <c r="IKU1" s="93"/>
      <c r="IKV1" s="93"/>
      <c r="IKW1" s="93"/>
      <c r="IKX1" s="93"/>
      <c r="IKY1" s="93"/>
      <c r="IKZ1" s="93"/>
      <c r="ILA1" s="92"/>
      <c r="ILB1" s="93"/>
      <c r="ILC1" s="93"/>
      <c r="ILD1" s="93"/>
      <c r="ILE1" s="93"/>
      <c r="ILF1" s="93"/>
      <c r="ILG1" s="93"/>
      <c r="ILH1" s="93"/>
      <c r="ILI1" s="92"/>
      <c r="ILJ1" s="93"/>
      <c r="ILK1" s="93"/>
      <c r="ILL1" s="93"/>
      <c r="ILM1" s="93"/>
      <c r="ILN1" s="93"/>
      <c r="ILO1" s="93"/>
      <c r="ILP1" s="93"/>
      <c r="ILQ1" s="92"/>
      <c r="ILR1" s="93"/>
      <c r="ILS1" s="93"/>
      <c r="ILT1" s="93"/>
      <c r="ILU1" s="93"/>
      <c r="ILV1" s="93"/>
      <c r="ILW1" s="93"/>
      <c r="ILX1" s="93"/>
      <c r="ILY1" s="92"/>
      <c r="ILZ1" s="93"/>
      <c r="IMA1" s="93"/>
      <c r="IMB1" s="93"/>
      <c r="IMC1" s="93"/>
      <c r="IMD1" s="93"/>
      <c r="IME1" s="93"/>
      <c r="IMF1" s="93"/>
      <c r="IMG1" s="92"/>
      <c r="IMH1" s="93"/>
      <c r="IMI1" s="93"/>
      <c r="IMJ1" s="93"/>
      <c r="IMK1" s="93"/>
      <c r="IML1" s="93"/>
      <c r="IMM1" s="93"/>
      <c r="IMN1" s="93"/>
      <c r="IMO1" s="92"/>
      <c r="IMP1" s="93"/>
      <c r="IMQ1" s="93"/>
      <c r="IMR1" s="93"/>
      <c r="IMS1" s="93"/>
      <c r="IMT1" s="93"/>
      <c r="IMU1" s="93"/>
      <c r="IMV1" s="93"/>
      <c r="IMW1" s="92"/>
      <c r="IMX1" s="93"/>
      <c r="IMY1" s="93"/>
      <c r="IMZ1" s="93"/>
      <c r="INA1" s="93"/>
      <c r="INB1" s="93"/>
      <c r="INC1" s="93"/>
      <c r="IND1" s="93"/>
      <c r="INE1" s="92"/>
      <c r="INF1" s="93"/>
      <c r="ING1" s="93"/>
      <c r="INH1" s="93"/>
      <c r="INI1" s="93"/>
      <c r="INJ1" s="93"/>
      <c r="INK1" s="93"/>
      <c r="INL1" s="93"/>
      <c r="INM1" s="92"/>
      <c r="INN1" s="93"/>
      <c r="INO1" s="93"/>
      <c r="INP1" s="93"/>
      <c r="INQ1" s="93"/>
      <c r="INR1" s="93"/>
      <c r="INS1" s="93"/>
      <c r="INT1" s="93"/>
      <c r="INU1" s="92"/>
      <c r="INV1" s="93"/>
      <c r="INW1" s="93"/>
      <c r="INX1" s="93"/>
      <c r="INY1" s="93"/>
      <c r="INZ1" s="93"/>
      <c r="IOA1" s="93"/>
      <c r="IOB1" s="93"/>
      <c r="IOC1" s="92"/>
      <c r="IOD1" s="93"/>
      <c r="IOE1" s="93"/>
      <c r="IOF1" s="93"/>
      <c r="IOG1" s="93"/>
      <c r="IOH1" s="93"/>
      <c r="IOI1" s="93"/>
      <c r="IOJ1" s="93"/>
      <c r="IOK1" s="92"/>
      <c r="IOL1" s="93"/>
      <c r="IOM1" s="93"/>
      <c r="ION1" s="93"/>
      <c r="IOO1" s="93"/>
      <c r="IOP1" s="93"/>
      <c r="IOQ1" s="93"/>
      <c r="IOR1" s="93"/>
      <c r="IOS1" s="92"/>
      <c r="IOT1" s="93"/>
      <c r="IOU1" s="93"/>
      <c r="IOV1" s="93"/>
      <c r="IOW1" s="93"/>
      <c r="IOX1" s="93"/>
      <c r="IOY1" s="93"/>
      <c r="IOZ1" s="93"/>
      <c r="IPA1" s="92"/>
      <c r="IPB1" s="93"/>
      <c r="IPC1" s="93"/>
      <c r="IPD1" s="93"/>
      <c r="IPE1" s="93"/>
      <c r="IPF1" s="93"/>
      <c r="IPG1" s="93"/>
      <c r="IPH1" s="93"/>
      <c r="IPI1" s="92"/>
      <c r="IPJ1" s="93"/>
      <c r="IPK1" s="93"/>
      <c r="IPL1" s="93"/>
      <c r="IPM1" s="93"/>
      <c r="IPN1" s="93"/>
      <c r="IPO1" s="93"/>
      <c r="IPP1" s="93"/>
      <c r="IPQ1" s="92"/>
      <c r="IPR1" s="93"/>
      <c r="IPS1" s="93"/>
      <c r="IPT1" s="93"/>
      <c r="IPU1" s="93"/>
      <c r="IPV1" s="93"/>
      <c r="IPW1" s="93"/>
      <c r="IPX1" s="93"/>
      <c r="IPY1" s="92"/>
      <c r="IPZ1" s="93"/>
      <c r="IQA1" s="93"/>
      <c r="IQB1" s="93"/>
      <c r="IQC1" s="93"/>
      <c r="IQD1" s="93"/>
      <c r="IQE1" s="93"/>
      <c r="IQF1" s="93"/>
      <c r="IQG1" s="92"/>
      <c r="IQH1" s="93"/>
      <c r="IQI1" s="93"/>
      <c r="IQJ1" s="93"/>
      <c r="IQK1" s="93"/>
      <c r="IQL1" s="93"/>
      <c r="IQM1" s="93"/>
      <c r="IQN1" s="93"/>
      <c r="IQO1" s="92"/>
      <c r="IQP1" s="93"/>
      <c r="IQQ1" s="93"/>
      <c r="IQR1" s="93"/>
      <c r="IQS1" s="93"/>
      <c r="IQT1" s="93"/>
      <c r="IQU1" s="93"/>
      <c r="IQV1" s="93"/>
      <c r="IQW1" s="92"/>
      <c r="IQX1" s="93"/>
      <c r="IQY1" s="93"/>
      <c r="IQZ1" s="93"/>
      <c r="IRA1" s="93"/>
      <c r="IRB1" s="93"/>
      <c r="IRC1" s="93"/>
      <c r="IRD1" s="93"/>
      <c r="IRE1" s="92"/>
      <c r="IRF1" s="93"/>
      <c r="IRG1" s="93"/>
      <c r="IRH1" s="93"/>
      <c r="IRI1" s="93"/>
      <c r="IRJ1" s="93"/>
      <c r="IRK1" s="93"/>
      <c r="IRL1" s="93"/>
      <c r="IRM1" s="92"/>
      <c r="IRN1" s="93"/>
      <c r="IRO1" s="93"/>
      <c r="IRP1" s="93"/>
      <c r="IRQ1" s="93"/>
      <c r="IRR1" s="93"/>
      <c r="IRS1" s="93"/>
      <c r="IRT1" s="93"/>
      <c r="IRU1" s="92"/>
      <c r="IRV1" s="93"/>
      <c r="IRW1" s="93"/>
      <c r="IRX1" s="93"/>
      <c r="IRY1" s="93"/>
      <c r="IRZ1" s="93"/>
      <c r="ISA1" s="93"/>
      <c r="ISB1" s="93"/>
      <c r="ISC1" s="92"/>
      <c r="ISD1" s="93"/>
      <c r="ISE1" s="93"/>
      <c r="ISF1" s="93"/>
      <c r="ISG1" s="93"/>
      <c r="ISH1" s="93"/>
      <c r="ISI1" s="93"/>
      <c r="ISJ1" s="93"/>
      <c r="ISK1" s="92"/>
      <c r="ISL1" s="93"/>
      <c r="ISM1" s="93"/>
      <c r="ISN1" s="93"/>
      <c r="ISO1" s="93"/>
      <c r="ISP1" s="93"/>
      <c r="ISQ1" s="93"/>
      <c r="ISR1" s="93"/>
      <c r="ISS1" s="92"/>
      <c r="IST1" s="93"/>
      <c r="ISU1" s="93"/>
      <c r="ISV1" s="93"/>
      <c r="ISW1" s="93"/>
      <c r="ISX1" s="93"/>
      <c r="ISY1" s="93"/>
      <c r="ISZ1" s="93"/>
      <c r="ITA1" s="92"/>
      <c r="ITB1" s="93"/>
      <c r="ITC1" s="93"/>
      <c r="ITD1" s="93"/>
      <c r="ITE1" s="93"/>
      <c r="ITF1" s="93"/>
      <c r="ITG1" s="93"/>
      <c r="ITH1" s="93"/>
      <c r="ITI1" s="92"/>
      <c r="ITJ1" s="93"/>
      <c r="ITK1" s="93"/>
      <c r="ITL1" s="93"/>
      <c r="ITM1" s="93"/>
      <c r="ITN1" s="93"/>
      <c r="ITO1" s="93"/>
      <c r="ITP1" s="93"/>
      <c r="ITQ1" s="92"/>
      <c r="ITR1" s="93"/>
      <c r="ITS1" s="93"/>
      <c r="ITT1" s="93"/>
      <c r="ITU1" s="93"/>
      <c r="ITV1" s="93"/>
      <c r="ITW1" s="93"/>
      <c r="ITX1" s="93"/>
      <c r="ITY1" s="92"/>
      <c r="ITZ1" s="93"/>
      <c r="IUA1" s="93"/>
      <c r="IUB1" s="93"/>
      <c r="IUC1" s="93"/>
      <c r="IUD1" s="93"/>
      <c r="IUE1" s="93"/>
      <c r="IUF1" s="93"/>
      <c r="IUG1" s="92"/>
      <c r="IUH1" s="93"/>
      <c r="IUI1" s="93"/>
      <c r="IUJ1" s="93"/>
      <c r="IUK1" s="93"/>
      <c r="IUL1" s="93"/>
      <c r="IUM1" s="93"/>
      <c r="IUN1" s="93"/>
      <c r="IUO1" s="92"/>
      <c r="IUP1" s="93"/>
      <c r="IUQ1" s="93"/>
      <c r="IUR1" s="93"/>
      <c r="IUS1" s="93"/>
      <c r="IUT1" s="93"/>
      <c r="IUU1" s="93"/>
      <c r="IUV1" s="93"/>
      <c r="IUW1" s="92"/>
      <c r="IUX1" s="93"/>
      <c r="IUY1" s="93"/>
      <c r="IUZ1" s="93"/>
      <c r="IVA1" s="93"/>
      <c r="IVB1" s="93"/>
      <c r="IVC1" s="93"/>
      <c r="IVD1" s="93"/>
      <c r="IVE1" s="92"/>
      <c r="IVF1" s="93"/>
      <c r="IVG1" s="93"/>
      <c r="IVH1" s="93"/>
      <c r="IVI1" s="93"/>
      <c r="IVJ1" s="93"/>
      <c r="IVK1" s="93"/>
      <c r="IVL1" s="93"/>
      <c r="IVM1" s="92"/>
      <c r="IVN1" s="93"/>
      <c r="IVO1" s="93"/>
      <c r="IVP1" s="93"/>
      <c r="IVQ1" s="93"/>
      <c r="IVR1" s="93"/>
      <c r="IVS1" s="93"/>
      <c r="IVT1" s="93"/>
      <c r="IVU1" s="92"/>
      <c r="IVV1" s="93"/>
      <c r="IVW1" s="93"/>
      <c r="IVX1" s="93"/>
      <c r="IVY1" s="93"/>
      <c r="IVZ1" s="93"/>
      <c r="IWA1" s="93"/>
      <c r="IWB1" s="93"/>
      <c r="IWC1" s="92"/>
      <c r="IWD1" s="93"/>
      <c r="IWE1" s="93"/>
      <c r="IWF1" s="93"/>
      <c r="IWG1" s="93"/>
      <c r="IWH1" s="93"/>
      <c r="IWI1" s="93"/>
      <c r="IWJ1" s="93"/>
      <c r="IWK1" s="92"/>
      <c r="IWL1" s="93"/>
      <c r="IWM1" s="93"/>
      <c r="IWN1" s="93"/>
      <c r="IWO1" s="93"/>
      <c r="IWP1" s="93"/>
      <c r="IWQ1" s="93"/>
      <c r="IWR1" s="93"/>
      <c r="IWS1" s="92"/>
      <c r="IWT1" s="93"/>
      <c r="IWU1" s="93"/>
      <c r="IWV1" s="93"/>
      <c r="IWW1" s="93"/>
      <c r="IWX1" s="93"/>
      <c r="IWY1" s="93"/>
      <c r="IWZ1" s="93"/>
      <c r="IXA1" s="92"/>
      <c r="IXB1" s="93"/>
      <c r="IXC1" s="93"/>
      <c r="IXD1" s="93"/>
      <c r="IXE1" s="93"/>
      <c r="IXF1" s="93"/>
      <c r="IXG1" s="93"/>
      <c r="IXH1" s="93"/>
      <c r="IXI1" s="92"/>
      <c r="IXJ1" s="93"/>
      <c r="IXK1" s="93"/>
      <c r="IXL1" s="93"/>
      <c r="IXM1" s="93"/>
      <c r="IXN1" s="93"/>
      <c r="IXO1" s="93"/>
      <c r="IXP1" s="93"/>
      <c r="IXQ1" s="92"/>
      <c r="IXR1" s="93"/>
      <c r="IXS1" s="93"/>
      <c r="IXT1" s="93"/>
      <c r="IXU1" s="93"/>
      <c r="IXV1" s="93"/>
      <c r="IXW1" s="93"/>
      <c r="IXX1" s="93"/>
      <c r="IXY1" s="92"/>
      <c r="IXZ1" s="93"/>
      <c r="IYA1" s="93"/>
      <c r="IYB1" s="93"/>
      <c r="IYC1" s="93"/>
      <c r="IYD1" s="93"/>
      <c r="IYE1" s="93"/>
      <c r="IYF1" s="93"/>
      <c r="IYG1" s="92"/>
      <c r="IYH1" s="93"/>
      <c r="IYI1" s="93"/>
      <c r="IYJ1" s="93"/>
      <c r="IYK1" s="93"/>
      <c r="IYL1" s="93"/>
      <c r="IYM1" s="93"/>
      <c r="IYN1" s="93"/>
      <c r="IYO1" s="92"/>
      <c r="IYP1" s="93"/>
      <c r="IYQ1" s="93"/>
      <c r="IYR1" s="93"/>
      <c r="IYS1" s="93"/>
      <c r="IYT1" s="93"/>
      <c r="IYU1" s="93"/>
      <c r="IYV1" s="93"/>
      <c r="IYW1" s="92"/>
      <c r="IYX1" s="93"/>
      <c r="IYY1" s="93"/>
      <c r="IYZ1" s="93"/>
      <c r="IZA1" s="93"/>
      <c r="IZB1" s="93"/>
      <c r="IZC1" s="93"/>
      <c r="IZD1" s="93"/>
      <c r="IZE1" s="92"/>
      <c r="IZF1" s="93"/>
      <c r="IZG1" s="93"/>
      <c r="IZH1" s="93"/>
      <c r="IZI1" s="93"/>
      <c r="IZJ1" s="93"/>
      <c r="IZK1" s="93"/>
      <c r="IZL1" s="93"/>
      <c r="IZM1" s="92"/>
      <c r="IZN1" s="93"/>
      <c r="IZO1" s="93"/>
      <c r="IZP1" s="93"/>
      <c r="IZQ1" s="93"/>
      <c r="IZR1" s="93"/>
      <c r="IZS1" s="93"/>
      <c r="IZT1" s="93"/>
      <c r="IZU1" s="92"/>
      <c r="IZV1" s="93"/>
      <c r="IZW1" s="93"/>
      <c r="IZX1" s="93"/>
      <c r="IZY1" s="93"/>
      <c r="IZZ1" s="93"/>
      <c r="JAA1" s="93"/>
      <c r="JAB1" s="93"/>
      <c r="JAC1" s="92"/>
      <c r="JAD1" s="93"/>
      <c r="JAE1" s="93"/>
      <c r="JAF1" s="93"/>
      <c r="JAG1" s="93"/>
      <c r="JAH1" s="93"/>
      <c r="JAI1" s="93"/>
      <c r="JAJ1" s="93"/>
      <c r="JAK1" s="92"/>
      <c r="JAL1" s="93"/>
      <c r="JAM1" s="93"/>
      <c r="JAN1" s="93"/>
      <c r="JAO1" s="93"/>
      <c r="JAP1" s="93"/>
      <c r="JAQ1" s="93"/>
      <c r="JAR1" s="93"/>
      <c r="JAS1" s="92"/>
      <c r="JAT1" s="93"/>
      <c r="JAU1" s="93"/>
      <c r="JAV1" s="93"/>
      <c r="JAW1" s="93"/>
      <c r="JAX1" s="93"/>
      <c r="JAY1" s="93"/>
      <c r="JAZ1" s="93"/>
      <c r="JBA1" s="92"/>
      <c r="JBB1" s="93"/>
      <c r="JBC1" s="93"/>
      <c r="JBD1" s="93"/>
      <c r="JBE1" s="93"/>
      <c r="JBF1" s="93"/>
      <c r="JBG1" s="93"/>
      <c r="JBH1" s="93"/>
      <c r="JBI1" s="92"/>
      <c r="JBJ1" s="93"/>
      <c r="JBK1" s="93"/>
      <c r="JBL1" s="93"/>
      <c r="JBM1" s="93"/>
      <c r="JBN1" s="93"/>
      <c r="JBO1" s="93"/>
      <c r="JBP1" s="93"/>
      <c r="JBQ1" s="92"/>
      <c r="JBR1" s="93"/>
      <c r="JBS1" s="93"/>
      <c r="JBT1" s="93"/>
      <c r="JBU1" s="93"/>
      <c r="JBV1" s="93"/>
      <c r="JBW1" s="93"/>
      <c r="JBX1" s="93"/>
      <c r="JBY1" s="92"/>
      <c r="JBZ1" s="93"/>
      <c r="JCA1" s="93"/>
      <c r="JCB1" s="93"/>
      <c r="JCC1" s="93"/>
      <c r="JCD1" s="93"/>
      <c r="JCE1" s="93"/>
      <c r="JCF1" s="93"/>
      <c r="JCG1" s="92"/>
      <c r="JCH1" s="93"/>
      <c r="JCI1" s="93"/>
      <c r="JCJ1" s="93"/>
      <c r="JCK1" s="93"/>
      <c r="JCL1" s="93"/>
      <c r="JCM1" s="93"/>
      <c r="JCN1" s="93"/>
      <c r="JCO1" s="92"/>
      <c r="JCP1" s="93"/>
      <c r="JCQ1" s="93"/>
      <c r="JCR1" s="93"/>
      <c r="JCS1" s="93"/>
      <c r="JCT1" s="93"/>
      <c r="JCU1" s="93"/>
      <c r="JCV1" s="93"/>
      <c r="JCW1" s="92"/>
      <c r="JCX1" s="93"/>
      <c r="JCY1" s="93"/>
      <c r="JCZ1" s="93"/>
      <c r="JDA1" s="93"/>
      <c r="JDB1" s="93"/>
      <c r="JDC1" s="93"/>
      <c r="JDD1" s="93"/>
      <c r="JDE1" s="92"/>
      <c r="JDF1" s="93"/>
      <c r="JDG1" s="93"/>
      <c r="JDH1" s="93"/>
      <c r="JDI1" s="93"/>
      <c r="JDJ1" s="93"/>
      <c r="JDK1" s="93"/>
      <c r="JDL1" s="93"/>
      <c r="JDM1" s="92"/>
      <c r="JDN1" s="93"/>
      <c r="JDO1" s="93"/>
      <c r="JDP1" s="93"/>
      <c r="JDQ1" s="93"/>
      <c r="JDR1" s="93"/>
      <c r="JDS1" s="93"/>
      <c r="JDT1" s="93"/>
      <c r="JDU1" s="92"/>
      <c r="JDV1" s="93"/>
      <c r="JDW1" s="93"/>
      <c r="JDX1" s="93"/>
      <c r="JDY1" s="93"/>
      <c r="JDZ1" s="93"/>
      <c r="JEA1" s="93"/>
      <c r="JEB1" s="93"/>
      <c r="JEC1" s="92"/>
      <c r="JED1" s="93"/>
      <c r="JEE1" s="93"/>
      <c r="JEF1" s="93"/>
      <c r="JEG1" s="93"/>
      <c r="JEH1" s="93"/>
      <c r="JEI1" s="93"/>
      <c r="JEJ1" s="93"/>
      <c r="JEK1" s="92"/>
      <c r="JEL1" s="93"/>
      <c r="JEM1" s="93"/>
      <c r="JEN1" s="93"/>
      <c r="JEO1" s="93"/>
      <c r="JEP1" s="93"/>
      <c r="JEQ1" s="93"/>
      <c r="JER1" s="93"/>
      <c r="JES1" s="92"/>
      <c r="JET1" s="93"/>
      <c r="JEU1" s="93"/>
      <c r="JEV1" s="93"/>
      <c r="JEW1" s="93"/>
      <c r="JEX1" s="93"/>
      <c r="JEY1" s="93"/>
      <c r="JEZ1" s="93"/>
      <c r="JFA1" s="92"/>
      <c r="JFB1" s="93"/>
      <c r="JFC1" s="93"/>
      <c r="JFD1" s="93"/>
      <c r="JFE1" s="93"/>
      <c r="JFF1" s="93"/>
      <c r="JFG1" s="93"/>
      <c r="JFH1" s="93"/>
      <c r="JFI1" s="92"/>
      <c r="JFJ1" s="93"/>
      <c r="JFK1" s="93"/>
      <c r="JFL1" s="93"/>
      <c r="JFM1" s="93"/>
      <c r="JFN1" s="93"/>
      <c r="JFO1" s="93"/>
      <c r="JFP1" s="93"/>
      <c r="JFQ1" s="92"/>
      <c r="JFR1" s="93"/>
      <c r="JFS1" s="93"/>
      <c r="JFT1" s="93"/>
      <c r="JFU1" s="93"/>
      <c r="JFV1" s="93"/>
      <c r="JFW1" s="93"/>
      <c r="JFX1" s="93"/>
      <c r="JFY1" s="92"/>
      <c r="JFZ1" s="93"/>
      <c r="JGA1" s="93"/>
      <c r="JGB1" s="93"/>
      <c r="JGC1" s="93"/>
      <c r="JGD1" s="93"/>
      <c r="JGE1" s="93"/>
      <c r="JGF1" s="93"/>
      <c r="JGG1" s="92"/>
      <c r="JGH1" s="93"/>
      <c r="JGI1" s="93"/>
      <c r="JGJ1" s="93"/>
      <c r="JGK1" s="93"/>
      <c r="JGL1" s="93"/>
      <c r="JGM1" s="93"/>
      <c r="JGN1" s="93"/>
      <c r="JGO1" s="92"/>
      <c r="JGP1" s="93"/>
      <c r="JGQ1" s="93"/>
      <c r="JGR1" s="93"/>
      <c r="JGS1" s="93"/>
      <c r="JGT1" s="93"/>
      <c r="JGU1" s="93"/>
      <c r="JGV1" s="93"/>
      <c r="JGW1" s="92"/>
      <c r="JGX1" s="93"/>
      <c r="JGY1" s="93"/>
      <c r="JGZ1" s="93"/>
      <c r="JHA1" s="93"/>
      <c r="JHB1" s="93"/>
      <c r="JHC1" s="93"/>
      <c r="JHD1" s="93"/>
      <c r="JHE1" s="92"/>
      <c r="JHF1" s="93"/>
      <c r="JHG1" s="93"/>
      <c r="JHH1" s="93"/>
      <c r="JHI1" s="93"/>
      <c r="JHJ1" s="93"/>
      <c r="JHK1" s="93"/>
      <c r="JHL1" s="93"/>
      <c r="JHM1" s="92"/>
      <c r="JHN1" s="93"/>
      <c r="JHO1" s="93"/>
      <c r="JHP1" s="93"/>
      <c r="JHQ1" s="93"/>
      <c r="JHR1" s="93"/>
      <c r="JHS1" s="93"/>
      <c r="JHT1" s="93"/>
      <c r="JHU1" s="92"/>
      <c r="JHV1" s="93"/>
      <c r="JHW1" s="93"/>
      <c r="JHX1" s="93"/>
      <c r="JHY1" s="93"/>
      <c r="JHZ1" s="93"/>
      <c r="JIA1" s="93"/>
      <c r="JIB1" s="93"/>
      <c r="JIC1" s="92"/>
      <c r="JID1" s="93"/>
      <c r="JIE1" s="93"/>
      <c r="JIF1" s="93"/>
      <c r="JIG1" s="93"/>
      <c r="JIH1" s="93"/>
      <c r="JII1" s="93"/>
      <c r="JIJ1" s="93"/>
      <c r="JIK1" s="92"/>
      <c r="JIL1" s="93"/>
      <c r="JIM1" s="93"/>
      <c r="JIN1" s="93"/>
      <c r="JIO1" s="93"/>
      <c r="JIP1" s="93"/>
      <c r="JIQ1" s="93"/>
      <c r="JIR1" s="93"/>
      <c r="JIS1" s="92"/>
      <c r="JIT1" s="93"/>
      <c r="JIU1" s="93"/>
      <c r="JIV1" s="93"/>
      <c r="JIW1" s="93"/>
      <c r="JIX1" s="93"/>
      <c r="JIY1" s="93"/>
      <c r="JIZ1" s="93"/>
      <c r="JJA1" s="92"/>
      <c r="JJB1" s="93"/>
      <c r="JJC1" s="93"/>
      <c r="JJD1" s="93"/>
      <c r="JJE1" s="93"/>
      <c r="JJF1" s="93"/>
      <c r="JJG1" s="93"/>
      <c r="JJH1" s="93"/>
      <c r="JJI1" s="92"/>
      <c r="JJJ1" s="93"/>
      <c r="JJK1" s="93"/>
      <c r="JJL1" s="93"/>
      <c r="JJM1" s="93"/>
      <c r="JJN1" s="93"/>
      <c r="JJO1" s="93"/>
      <c r="JJP1" s="93"/>
      <c r="JJQ1" s="92"/>
      <c r="JJR1" s="93"/>
      <c r="JJS1" s="93"/>
      <c r="JJT1" s="93"/>
      <c r="JJU1" s="93"/>
      <c r="JJV1" s="93"/>
      <c r="JJW1" s="93"/>
      <c r="JJX1" s="93"/>
      <c r="JJY1" s="92"/>
      <c r="JJZ1" s="93"/>
      <c r="JKA1" s="93"/>
      <c r="JKB1" s="93"/>
      <c r="JKC1" s="93"/>
      <c r="JKD1" s="93"/>
      <c r="JKE1" s="93"/>
      <c r="JKF1" s="93"/>
      <c r="JKG1" s="92"/>
      <c r="JKH1" s="93"/>
      <c r="JKI1" s="93"/>
      <c r="JKJ1" s="93"/>
      <c r="JKK1" s="93"/>
      <c r="JKL1" s="93"/>
      <c r="JKM1" s="93"/>
      <c r="JKN1" s="93"/>
      <c r="JKO1" s="92"/>
      <c r="JKP1" s="93"/>
      <c r="JKQ1" s="93"/>
      <c r="JKR1" s="93"/>
      <c r="JKS1" s="93"/>
      <c r="JKT1" s="93"/>
      <c r="JKU1" s="93"/>
      <c r="JKV1" s="93"/>
      <c r="JKW1" s="92"/>
      <c r="JKX1" s="93"/>
      <c r="JKY1" s="93"/>
      <c r="JKZ1" s="93"/>
      <c r="JLA1" s="93"/>
      <c r="JLB1" s="93"/>
      <c r="JLC1" s="93"/>
      <c r="JLD1" s="93"/>
      <c r="JLE1" s="92"/>
      <c r="JLF1" s="93"/>
      <c r="JLG1" s="93"/>
      <c r="JLH1" s="93"/>
      <c r="JLI1" s="93"/>
      <c r="JLJ1" s="93"/>
      <c r="JLK1" s="93"/>
      <c r="JLL1" s="93"/>
      <c r="JLM1" s="92"/>
      <c r="JLN1" s="93"/>
      <c r="JLO1" s="93"/>
      <c r="JLP1" s="93"/>
      <c r="JLQ1" s="93"/>
      <c r="JLR1" s="93"/>
      <c r="JLS1" s="93"/>
      <c r="JLT1" s="93"/>
      <c r="JLU1" s="92"/>
      <c r="JLV1" s="93"/>
      <c r="JLW1" s="93"/>
      <c r="JLX1" s="93"/>
      <c r="JLY1" s="93"/>
      <c r="JLZ1" s="93"/>
      <c r="JMA1" s="93"/>
      <c r="JMB1" s="93"/>
      <c r="JMC1" s="92"/>
      <c r="JMD1" s="93"/>
      <c r="JME1" s="93"/>
      <c r="JMF1" s="93"/>
      <c r="JMG1" s="93"/>
      <c r="JMH1" s="93"/>
      <c r="JMI1" s="93"/>
      <c r="JMJ1" s="93"/>
      <c r="JMK1" s="92"/>
      <c r="JML1" s="93"/>
      <c r="JMM1" s="93"/>
      <c r="JMN1" s="93"/>
      <c r="JMO1" s="93"/>
      <c r="JMP1" s="93"/>
      <c r="JMQ1" s="93"/>
      <c r="JMR1" s="93"/>
      <c r="JMS1" s="92"/>
      <c r="JMT1" s="93"/>
      <c r="JMU1" s="93"/>
      <c r="JMV1" s="93"/>
      <c r="JMW1" s="93"/>
      <c r="JMX1" s="93"/>
      <c r="JMY1" s="93"/>
      <c r="JMZ1" s="93"/>
      <c r="JNA1" s="92"/>
      <c r="JNB1" s="93"/>
      <c r="JNC1" s="93"/>
      <c r="JND1" s="93"/>
      <c r="JNE1" s="93"/>
      <c r="JNF1" s="93"/>
      <c r="JNG1" s="93"/>
      <c r="JNH1" s="93"/>
      <c r="JNI1" s="92"/>
      <c r="JNJ1" s="93"/>
      <c r="JNK1" s="93"/>
      <c r="JNL1" s="93"/>
      <c r="JNM1" s="93"/>
      <c r="JNN1" s="93"/>
      <c r="JNO1" s="93"/>
      <c r="JNP1" s="93"/>
      <c r="JNQ1" s="92"/>
      <c r="JNR1" s="93"/>
      <c r="JNS1" s="93"/>
      <c r="JNT1" s="93"/>
      <c r="JNU1" s="93"/>
      <c r="JNV1" s="93"/>
      <c r="JNW1" s="93"/>
      <c r="JNX1" s="93"/>
      <c r="JNY1" s="92"/>
      <c r="JNZ1" s="93"/>
      <c r="JOA1" s="93"/>
      <c r="JOB1" s="93"/>
      <c r="JOC1" s="93"/>
      <c r="JOD1" s="93"/>
      <c r="JOE1" s="93"/>
      <c r="JOF1" s="93"/>
      <c r="JOG1" s="92"/>
      <c r="JOH1" s="93"/>
      <c r="JOI1" s="93"/>
      <c r="JOJ1" s="93"/>
      <c r="JOK1" s="93"/>
      <c r="JOL1" s="93"/>
      <c r="JOM1" s="93"/>
      <c r="JON1" s="93"/>
      <c r="JOO1" s="92"/>
      <c r="JOP1" s="93"/>
      <c r="JOQ1" s="93"/>
      <c r="JOR1" s="93"/>
      <c r="JOS1" s="93"/>
      <c r="JOT1" s="93"/>
      <c r="JOU1" s="93"/>
      <c r="JOV1" s="93"/>
      <c r="JOW1" s="92"/>
      <c r="JOX1" s="93"/>
      <c r="JOY1" s="93"/>
      <c r="JOZ1" s="93"/>
      <c r="JPA1" s="93"/>
      <c r="JPB1" s="93"/>
      <c r="JPC1" s="93"/>
      <c r="JPD1" s="93"/>
      <c r="JPE1" s="92"/>
      <c r="JPF1" s="93"/>
      <c r="JPG1" s="93"/>
      <c r="JPH1" s="93"/>
      <c r="JPI1" s="93"/>
      <c r="JPJ1" s="93"/>
      <c r="JPK1" s="93"/>
      <c r="JPL1" s="93"/>
      <c r="JPM1" s="92"/>
      <c r="JPN1" s="93"/>
      <c r="JPO1" s="93"/>
      <c r="JPP1" s="93"/>
      <c r="JPQ1" s="93"/>
      <c r="JPR1" s="93"/>
      <c r="JPS1" s="93"/>
      <c r="JPT1" s="93"/>
      <c r="JPU1" s="92"/>
      <c r="JPV1" s="93"/>
      <c r="JPW1" s="93"/>
      <c r="JPX1" s="93"/>
      <c r="JPY1" s="93"/>
      <c r="JPZ1" s="93"/>
      <c r="JQA1" s="93"/>
      <c r="JQB1" s="93"/>
      <c r="JQC1" s="92"/>
      <c r="JQD1" s="93"/>
      <c r="JQE1" s="93"/>
      <c r="JQF1" s="93"/>
      <c r="JQG1" s="93"/>
      <c r="JQH1" s="93"/>
      <c r="JQI1" s="93"/>
      <c r="JQJ1" s="93"/>
      <c r="JQK1" s="92"/>
      <c r="JQL1" s="93"/>
      <c r="JQM1" s="93"/>
      <c r="JQN1" s="93"/>
      <c r="JQO1" s="93"/>
      <c r="JQP1" s="93"/>
      <c r="JQQ1" s="93"/>
      <c r="JQR1" s="93"/>
      <c r="JQS1" s="92"/>
      <c r="JQT1" s="93"/>
      <c r="JQU1" s="93"/>
      <c r="JQV1" s="93"/>
      <c r="JQW1" s="93"/>
      <c r="JQX1" s="93"/>
      <c r="JQY1" s="93"/>
      <c r="JQZ1" s="93"/>
      <c r="JRA1" s="92"/>
      <c r="JRB1" s="93"/>
      <c r="JRC1" s="93"/>
      <c r="JRD1" s="93"/>
      <c r="JRE1" s="93"/>
      <c r="JRF1" s="93"/>
      <c r="JRG1" s="93"/>
      <c r="JRH1" s="93"/>
      <c r="JRI1" s="92"/>
      <c r="JRJ1" s="93"/>
      <c r="JRK1" s="93"/>
      <c r="JRL1" s="93"/>
      <c r="JRM1" s="93"/>
      <c r="JRN1" s="93"/>
      <c r="JRO1" s="93"/>
      <c r="JRP1" s="93"/>
      <c r="JRQ1" s="92"/>
      <c r="JRR1" s="93"/>
      <c r="JRS1" s="93"/>
      <c r="JRT1" s="93"/>
      <c r="JRU1" s="93"/>
      <c r="JRV1" s="93"/>
      <c r="JRW1" s="93"/>
      <c r="JRX1" s="93"/>
      <c r="JRY1" s="92"/>
      <c r="JRZ1" s="93"/>
      <c r="JSA1" s="93"/>
      <c r="JSB1" s="93"/>
      <c r="JSC1" s="93"/>
      <c r="JSD1" s="93"/>
      <c r="JSE1" s="93"/>
      <c r="JSF1" s="93"/>
      <c r="JSG1" s="92"/>
      <c r="JSH1" s="93"/>
      <c r="JSI1" s="93"/>
      <c r="JSJ1" s="93"/>
      <c r="JSK1" s="93"/>
      <c r="JSL1" s="93"/>
      <c r="JSM1" s="93"/>
      <c r="JSN1" s="93"/>
      <c r="JSO1" s="92"/>
      <c r="JSP1" s="93"/>
      <c r="JSQ1" s="93"/>
      <c r="JSR1" s="93"/>
      <c r="JSS1" s="93"/>
      <c r="JST1" s="93"/>
      <c r="JSU1" s="93"/>
      <c r="JSV1" s="93"/>
      <c r="JSW1" s="92"/>
      <c r="JSX1" s="93"/>
      <c r="JSY1" s="93"/>
      <c r="JSZ1" s="93"/>
      <c r="JTA1" s="93"/>
      <c r="JTB1" s="93"/>
      <c r="JTC1" s="93"/>
      <c r="JTD1" s="93"/>
      <c r="JTE1" s="92"/>
      <c r="JTF1" s="93"/>
      <c r="JTG1" s="93"/>
      <c r="JTH1" s="93"/>
      <c r="JTI1" s="93"/>
      <c r="JTJ1" s="93"/>
      <c r="JTK1" s="93"/>
      <c r="JTL1" s="93"/>
      <c r="JTM1" s="92"/>
      <c r="JTN1" s="93"/>
      <c r="JTO1" s="93"/>
      <c r="JTP1" s="93"/>
      <c r="JTQ1" s="93"/>
      <c r="JTR1" s="93"/>
      <c r="JTS1" s="93"/>
      <c r="JTT1" s="93"/>
      <c r="JTU1" s="92"/>
      <c r="JTV1" s="93"/>
      <c r="JTW1" s="93"/>
      <c r="JTX1" s="93"/>
      <c r="JTY1" s="93"/>
      <c r="JTZ1" s="93"/>
      <c r="JUA1" s="93"/>
      <c r="JUB1" s="93"/>
      <c r="JUC1" s="92"/>
      <c r="JUD1" s="93"/>
      <c r="JUE1" s="93"/>
      <c r="JUF1" s="93"/>
      <c r="JUG1" s="93"/>
      <c r="JUH1" s="93"/>
      <c r="JUI1" s="93"/>
      <c r="JUJ1" s="93"/>
      <c r="JUK1" s="92"/>
      <c r="JUL1" s="93"/>
      <c r="JUM1" s="93"/>
      <c r="JUN1" s="93"/>
      <c r="JUO1" s="93"/>
      <c r="JUP1" s="93"/>
      <c r="JUQ1" s="93"/>
      <c r="JUR1" s="93"/>
      <c r="JUS1" s="92"/>
      <c r="JUT1" s="93"/>
      <c r="JUU1" s="93"/>
      <c r="JUV1" s="93"/>
      <c r="JUW1" s="93"/>
      <c r="JUX1" s="93"/>
      <c r="JUY1" s="93"/>
      <c r="JUZ1" s="93"/>
      <c r="JVA1" s="92"/>
      <c r="JVB1" s="93"/>
      <c r="JVC1" s="93"/>
      <c r="JVD1" s="93"/>
      <c r="JVE1" s="93"/>
      <c r="JVF1" s="93"/>
      <c r="JVG1" s="93"/>
      <c r="JVH1" s="93"/>
      <c r="JVI1" s="92"/>
      <c r="JVJ1" s="93"/>
      <c r="JVK1" s="93"/>
      <c r="JVL1" s="93"/>
      <c r="JVM1" s="93"/>
      <c r="JVN1" s="93"/>
      <c r="JVO1" s="93"/>
      <c r="JVP1" s="93"/>
      <c r="JVQ1" s="92"/>
      <c r="JVR1" s="93"/>
      <c r="JVS1" s="93"/>
      <c r="JVT1" s="93"/>
      <c r="JVU1" s="93"/>
      <c r="JVV1" s="93"/>
      <c r="JVW1" s="93"/>
      <c r="JVX1" s="93"/>
      <c r="JVY1" s="92"/>
      <c r="JVZ1" s="93"/>
      <c r="JWA1" s="93"/>
      <c r="JWB1" s="93"/>
      <c r="JWC1" s="93"/>
      <c r="JWD1" s="93"/>
      <c r="JWE1" s="93"/>
      <c r="JWF1" s="93"/>
      <c r="JWG1" s="92"/>
      <c r="JWH1" s="93"/>
      <c r="JWI1" s="93"/>
      <c r="JWJ1" s="93"/>
      <c r="JWK1" s="93"/>
      <c r="JWL1" s="93"/>
      <c r="JWM1" s="93"/>
      <c r="JWN1" s="93"/>
      <c r="JWO1" s="92"/>
      <c r="JWP1" s="93"/>
      <c r="JWQ1" s="93"/>
      <c r="JWR1" s="93"/>
      <c r="JWS1" s="93"/>
      <c r="JWT1" s="93"/>
      <c r="JWU1" s="93"/>
      <c r="JWV1" s="93"/>
      <c r="JWW1" s="92"/>
      <c r="JWX1" s="93"/>
      <c r="JWY1" s="93"/>
      <c r="JWZ1" s="93"/>
      <c r="JXA1" s="93"/>
      <c r="JXB1" s="93"/>
      <c r="JXC1" s="93"/>
      <c r="JXD1" s="93"/>
      <c r="JXE1" s="92"/>
      <c r="JXF1" s="93"/>
      <c r="JXG1" s="93"/>
      <c r="JXH1" s="93"/>
      <c r="JXI1" s="93"/>
      <c r="JXJ1" s="93"/>
      <c r="JXK1" s="93"/>
      <c r="JXL1" s="93"/>
      <c r="JXM1" s="92"/>
      <c r="JXN1" s="93"/>
      <c r="JXO1" s="93"/>
      <c r="JXP1" s="93"/>
      <c r="JXQ1" s="93"/>
      <c r="JXR1" s="93"/>
      <c r="JXS1" s="93"/>
      <c r="JXT1" s="93"/>
      <c r="JXU1" s="92"/>
      <c r="JXV1" s="93"/>
      <c r="JXW1" s="93"/>
      <c r="JXX1" s="93"/>
      <c r="JXY1" s="93"/>
      <c r="JXZ1" s="93"/>
      <c r="JYA1" s="93"/>
      <c r="JYB1" s="93"/>
      <c r="JYC1" s="92"/>
      <c r="JYD1" s="93"/>
      <c r="JYE1" s="93"/>
      <c r="JYF1" s="93"/>
      <c r="JYG1" s="93"/>
      <c r="JYH1" s="93"/>
      <c r="JYI1" s="93"/>
      <c r="JYJ1" s="93"/>
      <c r="JYK1" s="92"/>
      <c r="JYL1" s="93"/>
      <c r="JYM1" s="93"/>
      <c r="JYN1" s="93"/>
      <c r="JYO1" s="93"/>
      <c r="JYP1" s="93"/>
      <c r="JYQ1" s="93"/>
      <c r="JYR1" s="93"/>
      <c r="JYS1" s="92"/>
      <c r="JYT1" s="93"/>
      <c r="JYU1" s="93"/>
      <c r="JYV1" s="93"/>
      <c r="JYW1" s="93"/>
      <c r="JYX1" s="93"/>
      <c r="JYY1" s="93"/>
      <c r="JYZ1" s="93"/>
      <c r="JZA1" s="92"/>
      <c r="JZB1" s="93"/>
      <c r="JZC1" s="93"/>
      <c r="JZD1" s="93"/>
      <c r="JZE1" s="93"/>
      <c r="JZF1" s="93"/>
      <c r="JZG1" s="93"/>
      <c r="JZH1" s="93"/>
      <c r="JZI1" s="92"/>
      <c r="JZJ1" s="93"/>
      <c r="JZK1" s="93"/>
      <c r="JZL1" s="93"/>
      <c r="JZM1" s="93"/>
      <c r="JZN1" s="93"/>
      <c r="JZO1" s="93"/>
      <c r="JZP1" s="93"/>
      <c r="JZQ1" s="92"/>
      <c r="JZR1" s="93"/>
      <c r="JZS1" s="93"/>
      <c r="JZT1" s="93"/>
      <c r="JZU1" s="93"/>
      <c r="JZV1" s="93"/>
      <c r="JZW1" s="93"/>
      <c r="JZX1" s="93"/>
      <c r="JZY1" s="92"/>
      <c r="JZZ1" s="93"/>
      <c r="KAA1" s="93"/>
      <c r="KAB1" s="93"/>
      <c r="KAC1" s="93"/>
      <c r="KAD1" s="93"/>
      <c r="KAE1" s="93"/>
      <c r="KAF1" s="93"/>
      <c r="KAG1" s="92"/>
      <c r="KAH1" s="93"/>
      <c r="KAI1" s="93"/>
      <c r="KAJ1" s="93"/>
      <c r="KAK1" s="93"/>
      <c r="KAL1" s="93"/>
      <c r="KAM1" s="93"/>
      <c r="KAN1" s="93"/>
      <c r="KAO1" s="92"/>
      <c r="KAP1" s="93"/>
      <c r="KAQ1" s="93"/>
      <c r="KAR1" s="93"/>
      <c r="KAS1" s="93"/>
      <c r="KAT1" s="93"/>
      <c r="KAU1" s="93"/>
      <c r="KAV1" s="93"/>
      <c r="KAW1" s="92"/>
      <c r="KAX1" s="93"/>
      <c r="KAY1" s="93"/>
      <c r="KAZ1" s="93"/>
      <c r="KBA1" s="93"/>
      <c r="KBB1" s="93"/>
      <c r="KBC1" s="93"/>
      <c r="KBD1" s="93"/>
      <c r="KBE1" s="92"/>
      <c r="KBF1" s="93"/>
      <c r="KBG1" s="93"/>
      <c r="KBH1" s="93"/>
      <c r="KBI1" s="93"/>
      <c r="KBJ1" s="93"/>
      <c r="KBK1" s="93"/>
      <c r="KBL1" s="93"/>
      <c r="KBM1" s="92"/>
      <c r="KBN1" s="93"/>
      <c r="KBO1" s="93"/>
      <c r="KBP1" s="93"/>
      <c r="KBQ1" s="93"/>
      <c r="KBR1" s="93"/>
      <c r="KBS1" s="93"/>
      <c r="KBT1" s="93"/>
      <c r="KBU1" s="92"/>
      <c r="KBV1" s="93"/>
      <c r="KBW1" s="93"/>
      <c r="KBX1" s="93"/>
      <c r="KBY1" s="93"/>
      <c r="KBZ1" s="93"/>
      <c r="KCA1" s="93"/>
      <c r="KCB1" s="93"/>
      <c r="KCC1" s="92"/>
      <c r="KCD1" s="93"/>
      <c r="KCE1" s="93"/>
      <c r="KCF1" s="93"/>
      <c r="KCG1" s="93"/>
      <c r="KCH1" s="93"/>
      <c r="KCI1" s="93"/>
      <c r="KCJ1" s="93"/>
      <c r="KCK1" s="92"/>
      <c r="KCL1" s="93"/>
      <c r="KCM1" s="93"/>
      <c r="KCN1" s="93"/>
      <c r="KCO1" s="93"/>
      <c r="KCP1" s="93"/>
      <c r="KCQ1" s="93"/>
      <c r="KCR1" s="93"/>
      <c r="KCS1" s="92"/>
      <c r="KCT1" s="93"/>
      <c r="KCU1" s="93"/>
      <c r="KCV1" s="93"/>
      <c r="KCW1" s="93"/>
      <c r="KCX1" s="93"/>
      <c r="KCY1" s="93"/>
      <c r="KCZ1" s="93"/>
      <c r="KDA1" s="92"/>
      <c r="KDB1" s="93"/>
      <c r="KDC1" s="93"/>
      <c r="KDD1" s="93"/>
      <c r="KDE1" s="93"/>
      <c r="KDF1" s="93"/>
      <c r="KDG1" s="93"/>
      <c r="KDH1" s="93"/>
      <c r="KDI1" s="92"/>
      <c r="KDJ1" s="93"/>
      <c r="KDK1" s="93"/>
      <c r="KDL1" s="93"/>
      <c r="KDM1" s="93"/>
      <c r="KDN1" s="93"/>
      <c r="KDO1" s="93"/>
      <c r="KDP1" s="93"/>
      <c r="KDQ1" s="92"/>
      <c r="KDR1" s="93"/>
      <c r="KDS1" s="93"/>
      <c r="KDT1" s="93"/>
      <c r="KDU1" s="93"/>
      <c r="KDV1" s="93"/>
      <c r="KDW1" s="93"/>
      <c r="KDX1" s="93"/>
      <c r="KDY1" s="92"/>
      <c r="KDZ1" s="93"/>
      <c r="KEA1" s="93"/>
      <c r="KEB1" s="93"/>
      <c r="KEC1" s="93"/>
      <c r="KED1" s="93"/>
      <c r="KEE1" s="93"/>
      <c r="KEF1" s="93"/>
      <c r="KEG1" s="92"/>
      <c r="KEH1" s="93"/>
      <c r="KEI1" s="93"/>
      <c r="KEJ1" s="93"/>
      <c r="KEK1" s="93"/>
      <c r="KEL1" s="93"/>
      <c r="KEM1" s="93"/>
      <c r="KEN1" s="93"/>
      <c r="KEO1" s="92"/>
      <c r="KEP1" s="93"/>
      <c r="KEQ1" s="93"/>
      <c r="KER1" s="93"/>
      <c r="KES1" s="93"/>
      <c r="KET1" s="93"/>
      <c r="KEU1" s="93"/>
      <c r="KEV1" s="93"/>
      <c r="KEW1" s="92"/>
      <c r="KEX1" s="93"/>
      <c r="KEY1" s="93"/>
      <c r="KEZ1" s="93"/>
      <c r="KFA1" s="93"/>
      <c r="KFB1" s="93"/>
      <c r="KFC1" s="93"/>
      <c r="KFD1" s="93"/>
      <c r="KFE1" s="92"/>
      <c r="KFF1" s="93"/>
      <c r="KFG1" s="93"/>
      <c r="KFH1" s="93"/>
      <c r="KFI1" s="93"/>
      <c r="KFJ1" s="93"/>
      <c r="KFK1" s="93"/>
      <c r="KFL1" s="93"/>
      <c r="KFM1" s="92"/>
      <c r="KFN1" s="93"/>
      <c r="KFO1" s="93"/>
      <c r="KFP1" s="93"/>
      <c r="KFQ1" s="93"/>
      <c r="KFR1" s="93"/>
      <c r="KFS1" s="93"/>
      <c r="KFT1" s="93"/>
      <c r="KFU1" s="92"/>
      <c r="KFV1" s="93"/>
      <c r="KFW1" s="93"/>
      <c r="KFX1" s="93"/>
      <c r="KFY1" s="93"/>
      <c r="KFZ1" s="93"/>
      <c r="KGA1" s="93"/>
      <c r="KGB1" s="93"/>
      <c r="KGC1" s="92"/>
      <c r="KGD1" s="93"/>
      <c r="KGE1" s="93"/>
      <c r="KGF1" s="93"/>
      <c r="KGG1" s="93"/>
      <c r="KGH1" s="93"/>
      <c r="KGI1" s="93"/>
      <c r="KGJ1" s="93"/>
      <c r="KGK1" s="92"/>
      <c r="KGL1" s="93"/>
      <c r="KGM1" s="93"/>
      <c r="KGN1" s="93"/>
      <c r="KGO1" s="93"/>
      <c r="KGP1" s="93"/>
      <c r="KGQ1" s="93"/>
      <c r="KGR1" s="93"/>
      <c r="KGS1" s="92"/>
      <c r="KGT1" s="93"/>
      <c r="KGU1" s="93"/>
      <c r="KGV1" s="93"/>
      <c r="KGW1" s="93"/>
      <c r="KGX1" s="93"/>
      <c r="KGY1" s="93"/>
      <c r="KGZ1" s="93"/>
      <c r="KHA1" s="92"/>
      <c r="KHB1" s="93"/>
      <c r="KHC1" s="93"/>
      <c r="KHD1" s="93"/>
      <c r="KHE1" s="93"/>
      <c r="KHF1" s="93"/>
      <c r="KHG1" s="93"/>
      <c r="KHH1" s="93"/>
      <c r="KHI1" s="92"/>
      <c r="KHJ1" s="93"/>
      <c r="KHK1" s="93"/>
      <c r="KHL1" s="93"/>
      <c r="KHM1" s="93"/>
      <c r="KHN1" s="93"/>
      <c r="KHO1" s="93"/>
      <c r="KHP1" s="93"/>
      <c r="KHQ1" s="92"/>
      <c r="KHR1" s="93"/>
      <c r="KHS1" s="93"/>
      <c r="KHT1" s="93"/>
      <c r="KHU1" s="93"/>
      <c r="KHV1" s="93"/>
      <c r="KHW1" s="93"/>
      <c r="KHX1" s="93"/>
      <c r="KHY1" s="92"/>
      <c r="KHZ1" s="93"/>
      <c r="KIA1" s="93"/>
      <c r="KIB1" s="93"/>
      <c r="KIC1" s="93"/>
      <c r="KID1" s="93"/>
      <c r="KIE1" s="93"/>
      <c r="KIF1" s="93"/>
      <c r="KIG1" s="92"/>
      <c r="KIH1" s="93"/>
      <c r="KII1" s="93"/>
      <c r="KIJ1" s="93"/>
      <c r="KIK1" s="93"/>
      <c r="KIL1" s="93"/>
      <c r="KIM1" s="93"/>
      <c r="KIN1" s="93"/>
      <c r="KIO1" s="92"/>
      <c r="KIP1" s="93"/>
      <c r="KIQ1" s="93"/>
      <c r="KIR1" s="93"/>
      <c r="KIS1" s="93"/>
      <c r="KIT1" s="93"/>
      <c r="KIU1" s="93"/>
      <c r="KIV1" s="93"/>
      <c r="KIW1" s="92"/>
      <c r="KIX1" s="93"/>
      <c r="KIY1" s="93"/>
      <c r="KIZ1" s="93"/>
      <c r="KJA1" s="93"/>
      <c r="KJB1" s="93"/>
      <c r="KJC1" s="93"/>
      <c r="KJD1" s="93"/>
      <c r="KJE1" s="92"/>
      <c r="KJF1" s="93"/>
      <c r="KJG1" s="93"/>
      <c r="KJH1" s="93"/>
      <c r="KJI1" s="93"/>
      <c r="KJJ1" s="93"/>
      <c r="KJK1" s="93"/>
      <c r="KJL1" s="93"/>
      <c r="KJM1" s="92"/>
      <c r="KJN1" s="93"/>
      <c r="KJO1" s="93"/>
      <c r="KJP1" s="93"/>
      <c r="KJQ1" s="93"/>
      <c r="KJR1" s="93"/>
      <c r="KJS1" s="93"/>
      <c r="KJT1" s="93"/>
      <c r="KJU1" s="92"/>
      <c r="KJV1" s="93"/>
      <c r="KJW1" s="93"/>
      <c r="KJX1" s="93"/>
      <c r="KJY1" s="93"/>
      <c r="KJZ1" s="93"/>
      <c r="KKA1" s="93"/>
      <c r="KKB1" s="93"/>
      <c r="KKC1" s="92"/>
      <c r="KKD1" s="93"/>
      <c r="KKE1" s="93"/>
      <c r="KKF1" s="93"/>
      <c r="KKG1" s="93"/>
      <c r="KKH1" s="93"/>
      <c r="KKI1" s="93"/>
      <c r="KKJ1" s="93"/>
      <c r="KKK1" s="92"/>
      <c r="KKL1" s="93"/>
      <c r="KKM1" s="93"/>
      <c r="KKN1" s="93"/>
      <c r="KKO1" s="93"/>
      <c r="KKP1" s="93"/>
      <c r="KKQ1" s="93"/>
      <c r="KKR1" s="93"/>
      <c r="KKS1" s="92"/>
      <c r="KKT1" s="93"/>
      <c r="KKU1" s="93"/>
      <c r="KKV1" s="93"/>
      <c r="KKW1" s="93"/>
      <c r="KKX1" s="93"/>
      <c r="KKY1" s="93"/>
      <c r="KKZ1" s="93"/>
      <c r="KLA1" s="92"/>
      <c r="KLB1" s="93"/>
      <c r="KLC1" s="93"/>
      <c r="KLD1" s="93"/>
      <c r="KLE1" s="93"/>
      <c r="KLF1" s="93"/>
      <c r="KLG1" s="93"/>
      <c r="KLH1" s="93"/>
      <c r="KLI1" s="92"/>
      <c r="KLJ1" s="93"/>
      <c r="KLK1" s="93"/>
      <c r="KLL1" s="93"/>
      <c r="KLM1" s="93"/>
      <c r="KLN1" s="93"/>
      <c r="KLO1" s="93"/>
      <c r="KLP1" s="93"/>
      <c r="KLQ1" s="92"/>
      <c r="KLR1" s="93"/>
      <c r="KLS1" s="93"/>
      <c r="KLT1" s="93"/>
      <c r="KLU1" s="93"/>
      <c r="KLV1" s="93"/>
      <c r="KLW1" s="93"/>
      <c r="KLX1" s="93"/>
      <c r="KLY1" s="92"/>
      <c r="KLZ1" s="93"/>
      <c r="KMA1" s="93"/>
      <c r="KMB1" s="93"/>
      <c r="KMC1" s="93"/>
      <c r="KMD1" s="93"/>
      <c r="KME1" s="93"/>
      <c r="KMF1" s="93"/>
      <c r="KMG1" s="92"/>
      <c r="KMH1" s="93"/>
      <c r="KMI1" s="93"/>
      <c r="KMJ1" s="93"/>
      <c r="KMK1" s="93"/>
      <c r="KML1" s="93"/>
      <c r="KMM1" s="93"/>
      <c r="KMN1" s="93"/>
      <c r="KMO1" s="92"/>
      <c r="KMP1" s="93"/>
      <c r="KMQ1" s="93"/>
      <c r="KMR1" s="93"/>
      <c r="KMS1" s="93"/>
      <c r="KMT1" s="93"/>
      <c r="KMU1" s="93"/>
      <c r="KMV1" s="93"/>
      <c r="KMW1" s="92"/>
      <c r="KMX1" s="93"/>
      <c r="KMY1" s="93"/>
      <c r="KMZ1" s="93"/>
      <c r="KNA1" s="93"/>
      <c r="KNB1" s="93"/>
      <c r="KNC1" s="93"/>
      <c r="KND1" s="93"/>
      <c r="KNE1" s="92"/>
      <c r="KNF1" s="93"/>
      <c r="KNG1" s="93"/>
      <c r="KNH1" s="93"/>
      <c r="KNI1" s="93"/>
      <c r="KNJ1" s="93"/>
      <c r="KNK1" s="93"/>
      <c r="KNL1" s="93"/>
      <c r="KNM1" s="92"/>
      <c r="KNN1" s="93"/>
      <c r="KNO1" s="93"/>
      <c r="KNP1" s="93"/>
      <c r="KNQ1" s="93"/>
      <c r="KNR1" s="93"/>
      <c r="KNS1" s="93"/>
      <c r="KNT1" s="93"/>
      <c r="KNU1" s="92"/>
      <c r="KNV1" s="93"/>
      <c r="KNW1" s="93"/>
      <c r="KNX1" s="93"/>
      <c r="KNY1" s="93"/>
      <c r="KNZ1" s="93"/>
      <c r="KOA1" s="93"/>
      <c r="KOB1" s="93"/>
      <c r="KOC1" s="92"/>
      <c r="KOD1" s="93"/>
      <c r="KOE1" s="93"/>
      <c r="KOF1" s="93"/>
      <c r="KOG1" s="93"/>
      <c r="KOH1" s="93"/>
      <c r="KOI1" s="93"/>
      <c r="KOJ1" s="93"/>
      <c r="KOK1" s="92"/>
      <c r="KOL1" s="93"/>
      <c r="KOM1" s="93"/>
      <c r="KON1" s="93"/>
      <c r="KOO1" s="93"/>
      <c r="KOP1" s="93"/>
      <c r="KOQ1" s="93"/>
      <c r="KOR1" s="93"/>
      <c r="KOS1" s="92"/>
      <c r="KOT1" s="93"/>
      <c r="KOU1" s="93"/>
      <c r="KOV1" s="93"/>
      <c r="KOW1" s="93"/>
      <c r="KOX1" s="93"/>
      <c r="KOY1" s="93"/>
      <c r="KOZ1" s="93"/>
      <c r="KPA1" s="92"/>
      <c r="KPB1" s="93"/>
      <c r="KPC1" s="93"/>
      <c r="KPD1" s="93"/>
      <c r="KPE1" s="93"/>
      <c r="KPF1" s="93"/>
      <c r="KPG1" s="93"/>
      <c r="KPH1" s="93"/>
      <c r="KPI1" s="92"/>
      <c r="KPJ1" s="93"/>
      <c r="KPK1" s="93"/>
      <c r="KPL1" s="93"/>
      <c r="KPM1" s="93"/>
      <c r="KPN1" s="93"/>
      <c r="KPO1" s="93"/>
      <c r="KPP1" s="93"/>
      <c r="KPQ1" s="92"/>
      <c r="KPR1" s="93"/>
      <c r="KPS1" s="93"/>
      <c r="KPT1" s="93"/>
      <c r="KPU1" s="93"/>
      <c r="KPV1" s="93"/>
      <c r="KPW1" s="93"/>
      <c r="KPX1" s="93"/>
      <c r="KPY1" s="92"/>
      <c r="KPZ1" s="93"/>
      <c r="KQA1" s="93"/>
      <c r="KQB1" s="93"/>
      <c r="KQC1" s="93"/>
      <c r="KQD1" s="93"/>
      <c r="KQE1" s="93"/>
      <c r="KQF1" s="93"/>
      <c r="KQG1" s="92"/>
      <c r="KQH1" s="93"/>
      <c r="KQI1" s="93"/>
      <c r="KQJ1" s="93"/>
      <c r="KQK1" s="93"/>
      <c r="KQL1" s="93"/>
      <c r="KQM1" s="93"/>
      <c r="KQN1" s="93"/>
      <c r="KQO1" s="92"/>
      <c r="KQP1" s="93"/>
      <c r="KQQ1" s="93"/>
      <c r="KQR1" s="93"/>
      <c r="KQS1" s="93"/>
      <c r="KQT1" s="93"/>
      <c r="KQU1" s="93"/>
      <c r="KQV1" s="93"/>
      <c r="KQW1" s="92"/>
      <c r="KQX1" s="93"/>
      <c r="KQY1" s="93"/>
      <c r="KQZ1" s="93"/>
      <c r="KRA1" s="93"/>
      <c r="KRB1" s="93"/>
      <c r="KRC1" s="93"/>
      <c r="KRD1" s="93"/>
      <c r="KRE1" s="92"/>
      <c r="KRF1" s="93"/>
      <c r="KRG1" s="93"/>
      <c r="KRH1" s="93"/>
      <c r="KRI1" s="93"/>
      <c r="KRJ1" s="93"/>
      <c r="KRK1" s="93"/>
      <c r="KRL1" s="93"/>
      <c r="KRM1" s="92"/>
      <c r="KRN1" s="93"/>
      <c r="KRO1" s="93"/>
      <c r="KRP1" s="93"/>
      <c r="KRQ1" s="93"/>
      <c r="KRR1" s="93"/>
      <c r="KRS1" s="93"/>
      <c r="KRT1" s="93"/>
      <c r="KRU1" s="92"/>
      <c r="KRV1" s="93"/>
      <c r="KRW1" s="93"/>
      <c r="KRX1" s="93"/>
      <c r="KRY1" s="93"/>
      <c r="KRZ1" s="93"/>
      <c r="KSA1" s="93"/>
      <c r="KSB1" s="93"/>
      <c r="KSC1" s="92"/>
      <c r="KSD1" s="93"/>
      <c r="KSE1" s="93"/>
      <c r="KSF1" s="93"/>
      <c r="KSG1" s="93"/>
      <c r="KSH1" s="93"/>
      <c r="KSI1" s="93"/>
      <c r="KSJ1" s="93"/>
      <c r="KSK1" s="92"/>
      <c r="KSL1" s="93"/>
      <c r="KSM1" s="93"/>
      <c r="KSN1" s="93"/>
      <c r="KSO1" s="93"/>
      <c r="KSP1" s="93"/>
      <c r="KSQ1" s="93"/>
      <c r="KSR1" s="93"/>
      <c r="KSS1" s="92"/>
      <c r="KST1" s="93"/>
      <c r="KSU1" s="93"/>
      <c r="KSV1" s="93"/>
      <c r="KSW1" s="93"/>
      <c r="KSX1" s="93"/>
      <c r="KSY1" s="93"/>
      <c r="KSZ1" s="93"/>
      <c r="KTA1" s="92"/>
      <c r="KTB1" s="93"/>
      <c r="KTC1" s="93"/>
      <c r="KTD1" s="93"/>
      <c r="KTE1" s="93"/>
      <c r="KTF1" s="93"/>
      <c r="KTG1" s="93"/>
      <c r="KTH1" s="93"/>
      <c r="KTI1" s="92"/>
      <c r="KTJ1" s="93"/>
      <c r="KTK1" s="93"/>
      <c r="KTL1" s="93"/>
      <c r="KTM1" s="93"/>
      <c r="KTN1" s="93"/>
      <c r="KTO1" s="93"/>
      <c r="KTP1" s="93"/>
      <c r="KTQ1" s="92"/>
      <c r="KTR1" s="93"/>
      <c r="KTS1" s="93"/>
      <c r="KTT1" s="93"/>
      <c r="KTU1" s="93"/>
      <c r="KTV1" s="93"/>
      <c r="KTW1" s="93"/>
      <c r="KTX1" s="93"/>
      <c r="KTY1" s="92"/>
      <c r="KTZ1" s="93"/>
      <c r="KUA1" s="93"/>
      <c r="KUB1" s="93"/>
      <c r="KUC1" s="93"/>
      <c r="KUD1" s="93"/>
      <c r="KUE1" s="93"/>
      <c r="KUF1" s="93"/>
      <c r="KUG1" s="92"/>
      <c r="KUH1" s="93"/>
      <c r="KUI1" s="93"/>
      <c r="KUJ1" s="93"/>
      <c r="KUK1" s="93"/>
      <c r="KUL1" s="93"/>
      <c r="KUM1" s="93"/>
      <c r="KUN1" s="93"/>
      <c r="KUO1" s="92"/>
      <c r="KUP1" s="93"/>
      <c r="KUQ1" s="93"/>
      <c r="KUR1" s="93"/>
      <c r="KUS1" s="93"/>
      <c r="KUT1" s="93"/>
      <c r="KUU1" s="93"/>
      <c r="KUV1" s="93"/>
      <c r="KUW1" s="92"/>
      <c r="KUX1" s="93"/>
      <c r="KUY1" s="93"/>
      <c r="KUZ1" s="93"/>
      <c r="KVA1" s="93"/>
      <c r="KVB1" s="93"/>
      <c r="KVC1" s="93"/>
      <c r="KVD1" s="93"/>
      <c r="KVE1" s="92"/>
      <c r="KVF1" s="93"/>
      <c r="KVG1" s="93"/>
      <c r="KVH1" s="93"/>
      <c r="KVI1" s="93"/>
      <c r="KVJ1" s="93"/>
      <c r="KVK1" s="93"/>
      <c r="KVL1" s="93"/>
      <c r="KVM1" s="92"/>
      <c r="KVN1" s="93"/>
      <c r="KVO1" s="93"/>
      <c r="KVP1" s="93"/>
      <c r="KVQ1" s="93"/>
      <c r="KVR1" s="93"/>
      <c r="KVS1" s="93"/>
      <c r="KVT1" s="93"/>
      <c r="KVU1" s="92"/>
      <c r="KVV1" s="93"/>
      <c r="KVW1" s="93"/>
      <c r="KVX1" s="93"/>
      <c r="KVY1" s="93"/>
      <c r="KVZ1" s="93"/>
      <c r="KWA1" s="93"/>
      <c r="KWB1" s="93"/>
      <c r="KWC1" s="92"/>
      <c r="KWD1" s="93"/>
      <c r="KWE1" s="93"/>
      <c r="KWF1" s="93"/>
      <c r="KWG1" s="93"/>
      <c r="KWH1" s="93"/>
      <c r="KWI1" s="93"/>
      <c r="KWJ1" s="93"/>
      <c r="KWK1" s="92"/>
      <c r="KWL1" s="93"/>
      <c r="KWM1" s="93"/>
      <c r="KWN1" s="93"/>
      <c r="KWO1" s="93"/>
      <c r="KWP1" s="93"/>
      <c r="KWQ1" s="93"/>
      <c r="KWR1" s="93"/>
      <c r="KWS1" s="92"/>
      <c r="KWT1" s="93"/>
      <c r="KWU1" s="93"/>
      <c r="KWV1" s="93"/>
      <c r="KWW1" s="93"/>
      <c r="KWX1" s="93"/>
      <c r="KWY1" s="93"/>
      <c r="KWZ1" s="93"/>
      <c r="KXA1" s="92"/>
      <c r="KXB1" s="93"/>
      <c r="KXC1" s="93"/>
      <c r="KXD1" s="93"/>
      <c r="KXE1" s="93"/>
      <c r="KXF1" s="93"/>
      <c r="KXG1" s="93"/>
      <c r="KXH1" s="93"/>
      <c r="KXI1" s="92"/>
      <c r="KXJ1" s="93"/>
      <c r="KXK1" s="93"/>
      <c r="KXL1" s="93"/>
      <c r="KXM1" s="93"/>
      <c r="KXN1" s="93"/>
      <c r="KXO1" s="93"/>
      <c r="KXP1" s="93"/>
      <c r="KXQ1" s="92"/>
      <c r="KXR1" s="93"/>
      <c r="KXS1" s="93"/>
      <c r="KXT1" s="93"/>
      <c r="KXU1" s="93"/>
      <c r="KXV1" s="93"/>
      <c r="KXW1" s="93"/>
      <c r="KXX1" s="93"/>
      <c r="KXY1" s="92"/>
      <c r="KXZ1" s="93"/>
      <c r="KYA1" s="93"/>
      <c r="KYB1" s="93"/>
      <c r="KYC1" s="93"/>
      <c r="KYD1" s="93"/>
      <c r="KYE1" s="93"/>
      <c r="KYF1" s="93"/>
      <c r="KYG1" s="92"/>
      <c r="KYH1" s="93"/>
      <c r="KYI1" s="93"/>
      <c r="KYJ1" s="93"/>
      <c r="KYK1" s="93"/>
      <c r="KYL1" s="93"/>
      <c r="KYM1" s="93"/>
      <c r="KYN1" s="93"/>
      <c r="KYO1" s="92"/>
      <c r="KYP1" s="93"/>
      <c r="KYQ1" s="93"/>
      <c r="KYR1" s="93"/>
      <c r="KYS1" s="93"/>
      <c r="KYT1" s="93"/>
      <c r="KYU1" s="93"/>
      <c r="KYV1" s="93"/>
      <c r="KYW1" s="92"/>
      <c r="KYX1" s="93"/>
      <c r="KYY1" s="93"/>
      <c r="KYZ1" s="93"/>
      <c r="KZA1" s="93"/>
      <c r="KZB1" s="93"/>
      <c r="KZC1" s="93"/>
      <c r="KZD1" s="93"/>
      <c r="KZE1" s="92"/>
      <c r="KZF1" s="93"/>
      <c r="KZG1" s="93"/>
      <c r="KZH1" s="93"/>
      <c r="KZI1" s="93"/>
      <c r="KZJ1" s="93"/>
      <c r="KZK1" s="93"/>
      <c r="KZL1" s="93"/>
      <c r="KZM1" s="92"/>
      <c r="KZN1" s="93"/>
      <c r="KZO1" s="93"/>
      <c r="KZP1" s="93"/>
      <c r="KZQ1" s="93"/>
      <c r="KZR1" s="93"/>
      <c r="KZS1" s="93"/>
      <c r="KZT1" s="93"/>
      <c r="KZU1" s="92"/>
      <c r="KZV1" s="93"/>
      <c r="KZW1" s="93"/>
      <c r="KZX1" s="93"/>
      <c r="KZY1" s="93"/>
      <c r="KZZ1" s="93"/>
      <c r="LAA1" s="93"/>
      <c r="LAB1" s="93"/>
      <c r="LAC1" s="92"/>
      <c r="LAD1" s="93"/>
      <c r="LAE1" s="93"/>
      <c r="LAF1" s="93"/>
      <c r="LAG1" s="93"/>
      <c r="LAH1" s="93"/>
      <c r="LAI1" s="93"/>
      <c r="LAJ1" s="93"/>
      <c r="LAK1" s="92"/>
      <c r="LAL1" s="93"/>
      <c r="LAM1" s="93"/>
      <c r="LAN1" s="93"/>
      <c r="LAO1" s="93"/>
      <c r="LAP1" s="93"/>
      <c r="LAQ1" s="93"/>
      <c r="LAR1" s="93"/>
      <c r="LAS1" s="92"/>
      <c r="LAT1" s="93"/>
      <c r="LAU1" s="93"/>
      <c r="LAV1" s="93"/>
      <c r="LAW1" s="93"/>
      <c r="LAX1" s="93"/>
      <c r="LAY1" s="93"/>
      <c r="LAZ1" s="93"/>
      <c r="LBA1" s="92"/>
      <c r="LBB1" s="93"/>
      <c r="LBC1" s="93"/>
      <c r="LBD1" s="93"/>
      <c r="LBE1" s="93"/>
      <c r="LBF1" s="93"/>
      <c r="LBG1" s="93"/>
      <c r="LBH1" s="93"/>
      <c r="LBI1" s="92"/>
      <c r="LBJ1" s="93"/>
      <c r="LBK1" s="93"/>
      <c r="LBL1" s="93"/>
      <c r="LBM1" s="93"/>
      <c r="LBN1" s="93"/>
      <c r="LBO1" s="93"/>
      <c r="LBP1" s="93"/>
      <c r="LBQ1" s="92"/>
      <c r="LBR1" s="93"/>
      <c r="LBS1" s="93"/>
      <c r="LBT1" s="93"/>
      <c r="LBU1" s="93"/>
      <c r="LBV1" s="93"/>
      <c r="LBW1" s="93"/>
      <c r="LBX1" s="93"/>
      <c r="LBY1" s="92"/>
      <c r="LBZ1" s="93"/>
      <c r="LCA1" s="93"/>
      <c r="LCB1" s="93"/>
      <c r="LCC1" s="93"/>
      <c r="LCD1" s="93"/>
      <c r="LCE1" s="93"/>
      <c r="LCF1" s="93"/>
      <c r="LCG1" s="92"/>
      <c r="LCH1" s="93"/>
      <c r="LCI1" s="93"/>
      <c r="LCJ1" s="93"/>
      <c r="LCK1" s="93"/>
      <c r="LCL1" s="93"/>
      <c r="LCM1" s="93"/>
      <c r="LCN1" s="93"/>
      <c r="LCO1" s="92"/>
      <c r="LCP1" s="93"/>
      <c r="LCQ1" s="93"/>
      <c r="LCR1" s="93"/>
      <c r="LCS1" s="93"/>
      <c r="LCT1" s="93"/>
      <c r="LCU1" s="93"/>
      <c r="LCV1" s="93"/>
      <c r="LCW1" s="92"/>
      <c r="LCX1" s="93"/>
      <c r="LCY1" s="93"/>
      <c r="LCZ1" s="93"/>
      <c r="LDA1" s="93"/>
      <c r="LDB1" s="93"/>
      <c r="LDC1" s="93"/>
      <c r="LDD1" s="93"/>
      <c r="LDE1" s="92"/>
      <c r="LDF1" s="93"/>
      <c r="LDG1" s="93"/>
      <c r="LDH1" s="93"/>
      <c r="LDI1" s="93"/>
      <c r="LDJ1" s="93"/>
      <c r="LDK1" s="93"/>
      <c r="LDL1" s="93"/>
      <c r="LDM1" s="92"/>
      <c r="LDN1" s="93"/>
      <c r="LDO1" s="93"/>
      <c r="LDP1" s="93"/>
      <c r="LDQ1" s="93"/>
      <c r="LDR1" s="93"/>
      <c r="LDS1" s="93"/>
      <c r="LDT1" s="93"/>
      <c r="LDU1" s="92"/>
      <c r="LDV1" s="93"/>
      <c r="LDW1" s="93"/>
      <c r="LDX1" s="93"/>
      <c r="LDY1" s="93"/>
      <c r="LDZ1" s="93"/>
      <c r="LEA1" s="93"/>
      <c r="LEB1" s="93"/>
      <c r="LEC1" s="92"/>
      <c r="LED1" s="93"/>
      <c r="LEE1" s="93"/>
      <c r="LEF1" s="93"/>
      <c r="LEG1" s="93"/>
      <c r="LEH1" s="93"/>
      <c r="LEI1" s="93"/>
      <c r="LEJ1" s="93"/>
      <c r="LEK1" s="92"/>
      <c r="LEL1" s="93"/>
      <c r="LEM1" s="93"/>
      <c r="LEN1" s="93"/>
      <c r="LEO1" s="93"/>
      <c r="LEP1" s="93"/>
      <c r="LEQ1" s="93"/>
      <c r="LER1" s="93"/>
      <c r="LES1" s="92"/>
      <c r="LET1" s="93"/>
      <c r="LEU1" s="93"/>
      <c r="LEV1" s="93"/>
      <c r="LEW1" s="93"/>
      <c r="LEX1" s="93"/>
      <c r="LEY1" s="93"/>
      <c r="LEZ1" s="93"/>
      <c r="LFA1" s="92"/>
      <c r="LFB1" s="93"/>
      <c r="LFC1" s="93"/>
      <c r="LFD1" s="93"/>
      <c r="LFE1" s="93"/>
      <c r="LFF1" s="93"/>
      <c r="LFG1" s="93"/>
      <c r="LFH1" s="93"/>
      <c r="LFI1" s="92"/>
      <c r="LFJ1" s="93"/>
      <c r="LFK1" s="93"/>
      <c r="LFL1" s="93"/>
      <c r="LFM1" s="93"/>
      <c r="LFN1" s="93"/>
      <c r="LFO1" s="93"/>
      <c r="LFP1" s="93"/>
      <c r="LFQ1" s="92"/>
      <c r="LFR1" s="93"/>
      <c r="LFS1" s="93"/>
      <c r="LFT1" s="93"/>
      <c r="LFU1" s="93"/>
      <c r="LFV1" s="93"/>
      <c r="LFW1" s="93"/>
      <c r="LFX1" s="93"/>
      <c r="LFY1" s="92"/>
      <c r="LFZ1" s="93"/>
      <c r="LGA1" s="93"/>
      <c r="LGB1" s="93"/>
      <c r="LGC1" s="93"/>
      <c r="LGD1" s="93"/>
      <c r="LGE1" s="93"/>
      <c r="LGF1" s="93"/>
      <c r="LGG1" s="92"/>
      <c r="LGH1" s="93"/>
      <c r="LGI1" s="93"/>
      <c r="LGJ1" s="93"/>
      <c r="LGK1" s="93"/>
      <c r="LGL1" s="93"/>
      <c r="LGM1" s="93"/>
      <c r="LGN1" s="93"/>
      <c r="LGO1" s="92"/>
      <c r="LGP1" s="93"/>
      <c r="LGQ1" s="93"/>
      <c r="LGR1" s="93"/>
      <c r="LGS1" s="93"/>
      <c r="LGT1" s="93"/>
      <c r="LGU1" s="93"/>
      <c r="LGV1" s="93"/>
      <c r="LGW1" s="92"/>
      <c r="LGX1" s="93"/>
      <c r="LGY1" s="93"/>
      <c r="LGZ1" s="93"/>
      <c r="LHA1" s="93"/>
      <c r="LHB1" s="93"/>
      <c r="LHC1" s="93"/>
      <c r="LHD1" s="93"/>
      <c r="LHE1" s="92"/>
      <c r="LHF1" s="93"/>
      <c r="LHG1" s="93"/>
      <c r="LHH1" s="93"/>
      <c r="LHI1" s="93"/>
      <c r="LHJ1" s="93"/>
      <c r="LHK1" s="93"/>
      <c r="LHL1" s="93"/>
      <c r="LHM1" s="92"/>
      <c r="LHN1" s="93"/>
      <c r="LHO1" s="93"/>
      <c r="LHP1" s="93"/>
      <c r="LHQ1" s="93"/>
      <c r="LHR1" s="93"/>
      <c r="LHS1" s="93"/>
      <c r="LHT1" s="93"/>
      <c r="LHU1" s="92"/>
      <c r="LHV1" s="93"/>
      <c r="LHW1" s="93"/>
      <c r="LHX1" s="93"/>
      <c r="LHY1" s="93"/>
      <c r="LHZ1" s="93"/>
      <c r="LIA1" s="93"/>
      <c r="LIB1" s="93"/>
      <c r="LIC1" s="92"/>
      <c r="LID1" s="93"/>
      <c r="LIE1" s="93"/>
      <c r="LIF1" s="93"/>
      <c r="LIG1" s="93"/>
      <c r="LIH1" s="93"/>
      <c r="LII1" s="93"/>
      <c r="LIJ1" s="93"/>
      <c r="LIK1" s="92"/>
      <c r="LIL1" s="93"/>
      <c r="LIM1" s="93"/>
      <c r="LIN1" s="93"/>
      <c r="LIO1" s="93"/>
      <c r="LIP1" s="93"/>
      <c r="LIQ1" s="93"/>
      <c r="LIR1" s="93"/>
      <c r="LIS1" s="92"/>
      <c r="LIT1" s="93"/>
      <c r="LIU1" s="93"/>
      <c r="LIV1" s="93"/>
      <c r="LIW1" s="93"/>
      <c r="LIX1" s="93"/>
      <c r="LIY1" s="93"/>
      <c r="LIZ1" s="93"/>
      <c r="LJA1" s="92"/>
      <c r="LJB1" s="93"/>
      <c r="LJC1" s="93"/>
      <c r="LJD1" s="93"/>
      <c r="LJE1" s="93"/>
      <c r="LJF1" s="93"/>
      <c r="LJG1" s="93"/>
      <c r="LJH1" s="93"/>
      <c r="LJI1" s="92"/>
      <c r="LJJ1" s="93"/>
      <c r="LJK1" s="93"/>
      <c r="LJL1" s="93"/>
      <c r="LJM1" s="93"/>
      <c r="LJN1" s="93"/>
      <c r="LJO1" s="93"/>
      <c r="LJP1" s="93"/>
      <c r="LJQ1" s="92"/>
      <c r="LJR1" s="93"/>
      <c r="LJS1" s="93"/>
      <c r="LJT1" s="93"/>
      <c r="LJU1" s="93"/>
      <c r="LJV1" s="93"/>
      <c r="LJW1" s="93"/>
      <c r="LJX1" s="93"/>
      <c r="LJY1" s="92"/>
      <c r="LJZ1" s="93"/>
      <c r="LKA1" s="93"/>
      <c r="LKB1" s="93"/>
      <c r="LKC1" s="93"/>
      <c r="LKD1" s="93"/>
      <c r="LKE1" s="93"/>
      <c r="LKF1" s="93"/>
      <c r="LKG1" s="92"/>
      <c r="LKH1" s="93"/>
      <c r="LKI1" s="93"/>
      <c r="LKJ1" s="93"/>
      <c r="LKK1" s="93"/>
      <c r="LKL1" s="93"/>
      <c r="LKM1" s="93"/>
      <c r="LKN1" s="93"/>
      <c r="LKO1" s="92"/>
      <c r="LKP1" s="93"/>
      <c r="LKQ1" s="93"/>
      <c r="LKR1" s="93"/>
      <c r="LKS1" s="93"/>
      <c r="LKT1" s="93"/>
      <c r="LKU1" s="93"/>
      <c r="LKV1" s="93"/>
      <c r="LKW1" s="92"/>
      <c r="LKX1" s="93"/>
      <c r="LKY1" s="93"/>
      <c r="LKZ1" s="93"/>
      <c r="LLA1" s="93"/>
      <c r="LLB1" s="93"/>
      <c r="LLC1" s="93"/>
      <c r="LLD1" s="93"/>
      <c r="LLE1" s="92"/>
      <c r="LLF1" s="93"/>
      <c r="LLG1" s="93"/>
      <c r="LLH1" s="93"/>
      <c r="LLI1" s="93"/>
      <c r="LLJ1" s="93"/>
      <c r="LLK1" s="93"/>
      <c r="LLL1" s="93"/>
      <c r="LLM1" s="92"/>
      <c r="LLN1" s="93"/>
      <c r="LLO1" s="93"/>
      <c r="LLP1" s="93"/>
      <c r="LLQ1" s="93"/>
      <c r="LLR1" s="93"/>
      <c r="LLS1" s="93"/>
      <c r="LLT1" s="93"/>
      <c r="LLU1" s="92"/>
      <c r="LLV1" s="93"/>
      <c r="LLW1" s="93"/>
      <c r="LLX1" s="93"/>
      <c r="LLY1" s="93"/>
      <c r="LLZ1" s="93"/>
      <c r="LMA1" s="93"/>
      <c r="LMB1" s="93"/>
      <c r="LMC1" s="92"/>
      <c r="LMD1" s="93"/>
      <c r="LME1" s="93"/>
      <c r="LMF1" s="93"/>
      <c r="LMG1" s="93"/>
      <c r="LMH1" s="93"/>
      <c r="LMI1" s="93"/>
      <c r="LMJ1" s="93"/>
      <c r="LMK1" s="92"/>
      <c r="LML1" s="93"/>
      <c r="LMM1" s="93"/>
      <c r="LMN1" s="93"/>
      <c r="LMO1" s="93"/>
      <c r="LMP1" s="93"/>
      <c r="LMQ1" s="93"/>
      <c r="LMR1" s="93"/>
      <c r="LMS1" s="92"/>
      <c r="LMT1" s="93"/>
      <c r="LMU1" s="93"/>
      <c r="LMV1" s="93"/>
      <c r="LMW1" s="93"/>
      <c r="LMX1" s="93"/>
      <c r="LMY1" s="93"/>
      <c r="LMZ1" s="93"/>
      <c r="LNA1" s="92"/>
      <c r="LNB1" s="93"/>
      <c r="LNC1" s="93"/>
      <c r="LND1" s="93"/>
      <c r="LNE1" s="93"/>
      <c r="LNF1" s="93"/>
      <c r="LNG1" s="93"/>
      <c r="LNH1" s="93"/>
      <c r="LNI1" s="92"/>
      <c r="LNJ1" s="93"/>
      <c r="LNK1" s="93"/>
      <c r="LNL1" s="93"/>
      <c r="LNM1" s="93"/>
      <c r="LNN1" s="93"/>
      <c r="LNO1" s="93"/>
      <c r="LNP1" s="93"/>
      <c r="LNQ1" s="92"/>
      <c r="LNR1" s="93"/>
      <c r="LNS1" s="93"/>
      <c r="LNT1" s="93"/>
      <c r="LNU1" s="93"/>
      <c r="LNV1" s="93"/>
      <c r="LNW1" s="93"/>
      <c r="LNX1" s="93"/>
      <c r="LNY1" s="92"/>
      <c r="LNZ1" s="93"/>
      <c r="LOA1" s="93"/>
      <c r="LOB1" s="93"/>
      <c r="LOC1" s="93"/>
      <c r="LOD1" s="93"/>
      <c r="LOE1" s="93"/>
      <c r="LOF1" s="93"/>
      <c r="LOG1" s="92"/>
      <c r="LOH1" s="93"/>
      <c r="LOI1" s="93"/>
      <c r="LOJ1" s="93"/>
      <c r="LOK1" s="93"/>
      <c r="LOL1" s="93"/>
      <c r="LOM1" s="93"/>
      <c r="LON1" s="93"/>
      <c r="LOO1" s="92"/>
      <c r="LOP1" s="93"/>
      <c r="LOQ1" s="93"/>
      <c r="LOR1" s="93"/>
      <c r="LOS1" s="93"/>
      <c r="LOT1" s="93"/>
      <c r="LOU1" s="93"/>
      <c r="LOV1" s="93"/>
      <c r="LOW1" s="92"/>
      <c r="LOX1" s="93"/>
      <c r="LOY1" s="93"/>
      <c r="LOZ1" s="93"/>
      <c r="LPA1" s="93"/>
      <c r="LPB1" s="93"/>
      <c r="LPC1" s="93"/>
      <c r="LPD1" s="93"/>
      <c r="LPE1" s="92"/>
      <c r="LPF1" s="93"/>
      <c r="LPG1" s="93"/>
      <c r="LPH1" s="93"/>
      <c r="LPI1" s="93"/>
      <c r="LPJ1" s="93"/>
      <c r="LPK1" s="93"/>
      <c r="LPL1" s="93"/>
      <c r="LPM1" s="92"/>
      <c r="LPN1" s="93"/>
      <c r="LPO1" s="93"/>
      <c r="LPP1" s="93"/>
      <c r="LPQ1" s="93"/>
      <c r="LPR1" s="93"/>
      <c r="LPS1" s="93"/>
      <c r="LPT1" s="93"/>
      <c r="LPU1" s="92"/>
      <c r="LPV1" s="93"/>
      <c r="LPW1" s="93"/>
      <c r="LPX1" s="93"/>
      <c r="LPY1" s="93"/>
      <c r="LPZ1" s="93"/>
      <c r="LQA1" s="93"/>
      <c r="LQB1" s="93"/>
      <c r="LQC1" s="92"/>
      <c r="LQD1" s="93"/>
      <c r="LQE1" s="93"/>
      <c r="LQF1" s="93"/>
      <c r="LQG1" s="93"/>
      <c r="LQH1" s="93"/>
      <c r="LQI1" s="93"/>
      <c r="LQJ1" s="93"/>
      <c r="LQK1" s="92"/>
      <c r="LQL1" s="93"/>
      <c r="LQM1" s="93"/>
      <c r="LQN1" s="93"/>
      <c r="LQO1" s="93"/>
      <c r="LQP1" s="93"/>
      <c r="LQQ1" s="93"/>
      <c r="LQR1" s="93"/>
      <c r="LQS1" s="92"/>
      <c r="LQT1" s="93"/>
      <c r="LQU1" s="93"/>
      <c r="LQV1" s="93"/>
      <c r="LQW1" s="93"/>
      <c r="LQX1" s="93"/>
      <c r="LQY1" s="93"/>
      <c r="LQZ1" s="93"/>
      <c r="LRA1" s="92"/>
      <c r="LRB1" s="93"/>
      <c r="LRC1" s="93"/>
      <c r="LRD1" s="93"/>
      <c r="LRE1" s="93"/>
      <c r="LRF1" s="93"/>
      <c r="LRG1" s="93"/>
      <c r="LRH1" s="93"/>
      <c r="LRI1" s="92"/>
      <c r="LRJ1" s="93"/>
      <c r="LRK1" s="93"/>
      <c r="LRL1" s="93"/>
      <c r="LRM1" s="93"/>
      <c r="LRN1" s="93"/>
      <c r="LRO1" s="93"/>
      <c r="LRP1" s="93"/>
      <c r="LRQ1" s="92"/>
      <c r="LRR1" s="93"/>
      <c r="LRS1" s="93"/>
      <c r="LRT1" s="93"/>
      <c r="LRU1" s="93"/>
      <c r="LRV1" s="93"/>
      <c r="LRW1" s="93"/>
      <c r="LRX1" s="93"/>
      <c r="LRY1" s="92"/>
      <c r="LRZ1" s="93"/>
      <c r="LSA1" s="93"/>
      <c r="LSB1" s="93"/>
      <c r="LSC1" s="93"/>
      <c r="LSD1" s="93"/>
      <c r="LSE1" s="93"/>
      <c r="LSF1" s="93"/>
      <c r="LSG1" s="92"/>
      <c r="LSH1" s="93"/>
      <c r="LSI1" s="93"/>
      <c r="LSJ1" s="93"/>
      <c r="LSK1" s="93"/>
      <c r="LSL1" s="93"/>
      <c r="LSM1" s="93"/>
      <c r="LSN1" s="93"/>
      <c r="LSO1" s="92"/>
      <c r="LSP1" s="93"/>
      <c r="LSQ1" s="93"/>
      <c r="LSR1" s="93"/>
      <c r="LSS1" s="93"/>
      <c r="LST1" s="93"/>
      <c r="LSU1" s="93"/>
      <c r="LSV1" s="93"/>
      <c r="LSW1" s="92"/>
      <c r="LSX1" s="93"/>
      <c r="LSY1" s="93"/>
      <c r="LSZ1" s="93"/>
      <c r="LTA1" s="93"/>
      <c r="LTB1" s="93"/>
      <c r="LTC1" s="93"/>
      <c r="LTD1" s="93"/>
      <c r="LTE1" s="92"/>
      <c r="LTF1" s="93"/>
      <c r="LTG1" s="93"/>
      <c r="LTH1" s="93"/>
      <c r="LTI1" s="93"/>
      <c r="LTJ1" s="93"/>
      <c r="LTK1" s="93"/>
      <c r="LTL1" s="93"/>
      <c r="LTM1" s="92"/>
      <c r="LTN1" s="93"/>
      <c r="LTO1" s="93"/>
      <c r="LTP1" s="93"/>
      <c r="LTQ1" s="93"/>
      <c r="LTR1" s="93"/>
      <c r="LTS1" s="93"/>
      <c r="LTT1" s="93"/>
      <c r="LTU1" s="92"/>
      <c r="LTV1" s="93"/>
      <c r="LTW1" s="93"/>
      <c r="LTX1" s="93"/>
      <c r="LTY1" s="93"/>
      <c r="LTZ1" s="93"/>
      <c r="LUA1" s="93"/>
      <c r="LUB1" s="93"/>
      <c r="LUC1" s="92"/>
      <c r="LUD1" s="93"/>
      <c r="LUE1" s="93"/>
      <c r="LUF1" s="93"/>
      <c r="LUG1" s="93"/>
      <c r="LUH1" s="93"/>
      <c r="LUI1" s="93"/>
      <c r="LUJ1" s="93"/>
      <c r="LUK1" s="92"/>
      <c r="LUL1" s="93"/>
      <c r="LUM1" s="93"/>
      <c r="LUN1" s="93"/>
      <c r="LUO1" s="93"/>
      <c r="LUP1" s="93"/>
      <c r="LUQ1" s="93"/>
      <c r="LUR1" s="93"/>
      <c r="LUS1" s="92"/>
      <c r="LUT1" s="93"/>
      <c r="LUU1" s="93"/>
      <c r="LUV1" s="93"/>
      <c r="LUW1" s="93"/>
      <c r="LUX1" s="93"/>
      <c r="LUY1" s="93"/>
      <c r="LUZ1" s="93"/>
      <c r="LVA1" s="92"/>
      <c r="LVB1" s="93"/>
      <c r="LVC1" s="93"/>
      <c r="LVD1" s="93"/>
      <c r="LVE1" s="93"/>
      <c r="LVF1" s="93"/>
      <c r="LVG1" s="93"/>
      <c r="LVH1" s="93"/>
      <c r="LVI1" s="92"/>
      <c r="LVJ1" s="93"/>
      <c r="LVK1" s="93"/>
      <c r="LVL1" s="93"/>
      <c r="LVM1" s="93"/>
      <c r="LVN1" s="93"/>
      <c r="LVO1" s="93"/>
      <c r="LVP1" s="93"/>
      <c r="LVQ1" s="92"/>
      <c r="LVR1" s="93"/>
      <c r="LVS1" s="93"/>
      <c r="LVT1" s="93"/>
      <c r="LVU1" s="93"/>
      <c r="LVV1" s="93"/>
      <c r="LVW1" s="93"/>
      <c r="LVX1" s="93"/>
      <c r="LVY1" s="92"/>
      <c r="LVZ1" s="93"/>
      <c r="LWA1" s="93"/>
      <c r="LWB1" s="93"/>
      <c r="LWC1" s="93"/>
      <c r="LWD1" s="93"/>
      <c r="LWE1" s="93"/>
      <c r="LWF1" s="93"/>
      <c r="LWG1" s="92"/>
      <c r="LWH1" s="93"/>
      <c r="LWI1" s="93"/>
      <c r="LWJ1" s="93"/>
      <c r="LWK1" s="93"/>
      <c r="LWL1" s="93"/>
      <c r="LWM1" s="93"/>
      <c r="LWN1" s="93"/>
      <c r="LWO1" s="92"/>
      <c r="LWP1" s="93"/>
      <c r="LWQ1" s="93"/>
      <c r="LWR1" s="93"/>
      <c r="LWS1" s="93"/>
      <c r="LWT1" s="93"/>
      <c r="LWU1" s="93"/>
      <c r="LWV1" s="93"/>
      <c r="LWW1" s="92"/>
      <c r="LWX1" s="93"/>
      <c r="LWY1" s="93"/>
      <c r="LWZ1" s="93"/>
      <c r="LXA1" s="93"/>
      <c r="LXB1" s="93"/>
      <c r="LXC1" s="93"/>
      <c r="LXD1" s="93"/>
      <c r="LXE1" s="92"/>
      <c r="LXF1" s="93"/>
      <c r="LXG1" s="93"/>
      <c r="LXH1" s="93"/>
      <c r="LXI1" s="93"/>
      <c r="LXJ1" s="93"/>
      <c r="LXK1" s="93"/>
      <c r="LXL1" s="93"/>
      <c r="LXM1" s="92"/>
      <c r="LXN1" s="93"/>
      <c r="LXO1" s="93"/>
      <c r="LXP1" s="93"/>
      <c r="LXQ1" s="93"/>
      <c r="LXR1" s="93"/>
      <c r="LXS1" s="93"/>
      <c r="LXT1" s="93"/>
      <c r="LXU1" s="92"/>
      <c r="LXV1" s="93"/>
      <c r="LXW1" s="93"/>
      <c r="LXX1" s="93"/>
      <c r="LXY1" s="93"/>
      <c r="LXZ1" s="93"/>
      <c r="LYA1" s="93"/>
      <c r="LYB1" s="93"/>
      <c r="LYC1" s="92"/>
      <c r="LYD1" s="93"/>
      <c r="LYE1" s="93"/>
      <c r="LYF1" s="93"/>
      <c r="LYG1" s="93"/>
      <c r="LYH1" s="93"/>
      <c r="LYI1" s="93"/>
      <c r="LYJ1" s="93"/>
      <c r="LYK1" s="92"/>
      <c r="LYL1" s="93"/>
      <c r="LYM1" s="93"/>
      <c r="LYN1" s="93"/>
      <c r="LYO1" s="93"/>
      <c r="LYP1" s="93"/>
      <c r="LYQ1" s="93"/>
      <c r="LYR1" s="93"/>
      <c r="LYS1" s="92"/>
      <c r="LYT1" s="93"/>
      <c r="LYU1" s="93"/>
      <c r="LYV1" s="93"/>
      <c r="LYW1" s="93"/>
      <c r="LYX1" s="93"/>
      <c r="LYY1" s="93"/>
      <c r="LYZ1" s="93"/>
      <c r="LZA1" s="92"/>
      <c r="LZB1" s="93"/>
      <c r="LZC1" s="93"/>
      <c r="LZD1" s="93"/>
      <c r="LZE1" s="93"/>
      <c r="LZF1" s="93"/>
      <c r="LZG1" s="93"/>
      <c r="LZH1" s="93"/>
      <c r="LZI1" s="92"/>
      <c r="LZJ1" s="93"/>
      <c r="LZK1" s="93"/>
      <c r="LZL1" s="93"/>
      <c r="LZM1" s="93"/>
      <c r="LZN1" s="93"/>
      <c r="LZO1" s="93"/>
      <c r="LZP1" s="93"/>
      <c r="LZQ1" s="92"/>
      <c r="LZR1" s="93"/>
      <c r="LZS1" s="93"/>
      <c r="LZT1" s="93"/>
      <c r="LZU1" s="93"/>
      <c r="LZV1" s="93"/>
      <c r="LZW1" s="93"/>
      <c r="LZX1" s="93"/>
      <c r="LZY1" s="92"/>
      <c r="LZZ1" s="93"/>
      <c r="MAA1" s="93"/>
      <c r="MAB1" s="93"/>
      <c r="MAC1" s="93"/>
      <c r="MAD1" s="93"/>
      <c r="MAE1" s="93"/>
      <c r="MAF1" s="93"/>
      <c r="MAG1" s="92"/>
      <c r="MAH1" s="93"/>
      <c r="MAI1" s="93"/>
      <c r="MAJ1" s="93"/>
      <c r="MAK1" s="93"/>
      <c r="MAL1" s="93"/>
      <c r="MAM1" s="93"/>
      <c r="MAN1" s="93"/>
      <c r="MAO1" s="92"/>
      <c r="MAP1" s="93"/>
      <c r="MAQ1" s="93"/>
      <c r="MAR1" s="93"/>
      <c r="MAS1" s="93"/>
      <c r="MAT1" s="93"/>
      <c r="MAU1" s="93"/>
      <c r="MAV1" s="93"/>
      <c r="MAW1" s="92"/>
      <c r="MAX1" s="93"/>
      <c r="MAY1" s="93"/>
      <c r="MAZ1" s="93"/>
      <c r="MBA1" s="93"/>
      <c r="MBB1" s="93"/>
      <c r="MBC1" s="93"/>
      <c r="MBD1" s="93"/>
      <c r="MBE1" s="92"/>
      <c r="MBF1" s="93"/>
      <c r="MBG1" s="93"/>
      <c r="MBH1" s="93"/>
      <c r="MBI1" s="93"/>
      <c r="MBJ1" s="93"/>
      <c r="MBK1" s="93"/>
      <c r="MBL1" s="93"/>
      <c r="MBM1" s="92"/>
      <c r="MBN1" s="93"/>
      <c r="MBO1" s="93"/>
      <c r="MBP1" s="93"/>
      <c r="MBQ1" s="93"/>
      <c r="MBR1" s="93"/>
      <c r="MBS1" s="93"/>
      <c r="MBT1" s="93"/>
      <c r="MBU1" s="92"/>
      <c r="MBV1" s="93"/>
      <c r="MBW1" s="93"/>
      <c r="MBX1" s="93"/>
      <c r="MBY1" s="93"/>
      <c r="MBZ1" s="93"/>
      <c r="MCA1" s="93"/>
      <c r="MCB1" s="93"/>
      <c r="MCC1" s="92"/>
      <c r="MCD1" s="93"/>
      <c r="MCE1" s="93"/>
      <c r="MCF1" s="93"/>
      <c r="MCG1" s="93"/>
      <c r="MCH1" s="93"/>
      <c r="MCI1" s="93"/>
      <c r="MCJ1" s="93"/>
      <c r="MCK1" s="92"/>
      <c r="MCL1" s="93"/>
      <c r="MCM1" s="93"/>
      <c r="MCN1" s="93"/>
      <c r="MCO1" s="93"/>
      <c r="MCP1" s="93"/>
      <c r="MCQ1" s="93"/>
      <c r="MCR1" s="93"/>
      <c r="MCS1" s="92"/>
      <c r="MCT1" s="93"/>
      <c r="MCU1" s="93"/>
      <c r="MCV1" s="93"/>
      <c r="MCW1" s="93"/>
      <c r="MCX1" s="93"/>
      <c r="MCY1" s="93"/>
      <c r="MCZ1" s="93"/>
      <c r="MDA1" s="92"/>
      <c r="MDB1" s="93"/>
      <c r="MDC1" s="93"/>
      <c r="MDD1" s="93"/>
      <c r="MDE1" s="93"/>
      <c r="MDF1" s="93"/>
      <c r="MDG1" s="93"/>
      <c r="MDH1" s="93"/>
      <c r="MDI1" s="92"/>
      <c r="MDJ1" s="93"/>
      <c r="MDK1" s="93"/>
      <c r="MDL1" s="93"/>
      <c r="MDM1" s="93"/>
      <c r="MDN1" s="93"/>
      <c r="MDO1" s="93"/>
      <c r="MDP1" s="93"/>
      <c r="MDQ1" s="92"/>
      <c r="MDR1" s="93"/>
      <c r="MDS1" s="93"/>
      <c r="MDT1" s="93"/>
      <c r="MDU1" s="93"/>
      <c r="MDV1" s="93"/>
      <c r="MDW1" s="93"/>
      <c r="MDX1" s="93"/>
      <c r="MDY1" s="92"/>
      <c r="MDZ1" s="93"/>
      <c r="MEA1" s="93"/>
      <c r="MEB1" s="93"/>
      <c r="MEC1" s="93"/>
      <c r="MED1" s="93"/>
      <c r="MEE1" s="93"/>
      <c r="MEF1" s="93"/>
      <c r="MEG1" s="92"/>
      <c r="MEH1" s="93"/>
      <c r="MEI1" s="93"/>
      <c r="MEJ1" s="93"/>
      <c r="MEK1" s="93"/>
      <c r="MEL1" s="93"/>
      <c r="MEM1" s="93"/>
      <c r="MEN1" s="93"/>
      <c r="MEO1" s="92"/>
      <c r="MEP1" s="93"/>
      <c r="MEQ1" s="93"/>
      <c r="MER1" s="93"/>
      <c r="MES1" s="93"/>
      <c r="MET1" s="93"/>
      <c r="MEU1" s="93"/>
      <c r="MEV1" s="93"/>
      <c r="MEW1" s="92"/>
      <c r="MEX1" s="93"/>
      <c r="MEY1" s="93"/>
      <c r="MEZ1" s="93"/>
      <c r="MFA1" s="93"/>
      <c r="MFB1" s="93"/>
      <c r="MFC1" s="93"/>
      <c r="MFD1" s="93"/>
      <c r="MFE1" s="92"/>
      <c r="MFF1" s="93"/>
      <c r="MFG1" s="93"/>
      <c r="MFH1" s="93"/>
      <c r="MFI1" s="93"/>
      <c r="MFJ1" s="93"/>
      <c r="MFK1" s="93"/>
      <c r="MFL1" s="93"/>
      <c r="MFM1" s="92"/>
      <c r="MFN1" s="93"/>
      <c r="MFO1" s="93"/>
      <c r="MFP1" s="93"/>
      <c r="MFQ1" s="93"/>
      <c r="MFR1" s="93"/>
      <c r="MFS1" s="93"/>
      <c r="MFT1" s="93"/>
      <c r="MFU1" s="92"/>
      <c r="MFV1" s="93"/>
      <c r="MFW1" s="93"/>
      <c r="MFX1" s="93"/>
      <c r="MFY1" s="93"/>
      <c r="MFZ1" s="93"/>
      <c r="MGA1" s="93"/>
      <c r="MGB1" s="93"/>
      <c r="MGC1" s="92"/>
      <c r="MGD1" s="93"/>
      <c r="MGE1" s="93"/>
      <c r="MGF1" s="93"/>
      <c r="MGG1" s="93"/>
      <c r="MGH1" s="93"/>
      <c r="MGI1" s="93"/>
      <c r="MGJ1" s="93"/>
      <c r="MGK1" s="92"/>
      <c r="MGL1" s="93"/>
      <c r="MGM1" s="93"/>
      <c r="MGN1" s="93"/>
      <c r="MGO1" s="93"/>
      <c r="MGP1" s="93"/>
      <c r="MGQ1" s="93"/>
      <c r="MGR1" s="93"/>
      <c r="MGS1" s="92"/>
      <c r="MGT1" s="93"/>
      <c r="MGU1" s="93"/>
      <c r="MGV1" s="93"/>
      <c r="MGW1" s="93"/>
      <c r="MGX1" s="93"/>
      <c r="MGY1" s="93"/>
      <c r="MGZ1" s="93"/>
      <c r="MHA1" s="92"/>
      <c r="MHB1" s="93"/>
      <c r="MHC1" s="93"/>
      <c r="MHD1" s="93"/>
      <c r="MHE1" s="93"/>
      <c r="MHF1" s="93"/>
      <c r="MHG1" s="93"/>
      <c r="MHH1" s="93"/>
      <c r="MHI1" s="92"/>
      <c r="MHJ1" s="93"/>
      <c r="MHK1" s="93"/>
      <c r="MHL1" s="93"/>
      <c r="MHM1" s="93"/>
      <c r="MHN1" s="93"/>
      <c r="MHO1" s="93"/>
      <c r="MHP1" s="93"/>
      <c r="MHQ1" s="92"/>
      <c r="MHR1" s="93"/>
      <c r="MHS1" s="93"/>
      <c r="MHT1" s="93"/>
      <c r="MHU1" s="93"/>
      <c r="MHV1" s="93"/>
      <c r="MHW1" s="93"/>
      <c r="MHX1" s="93"/>
      <c r="MHY1" s="92"/>
      <c r="MHZ1" s="93"/>
      <c r="MIA1" s="93"/>
      <c r="MIB1" s="93"/>
      <c r="MIC1" s="93"/>
      <c r="MID1" s="93"/>
      <c r="MIE1" s="93"/>
      <c r="MIF1" s="93"/>
      <c r="MIG1" s="92"/>
      <c r="MIH1" s="93"/>
      <c r="MII1" s="93"/>
      <c r="MIJ1" s="93"/>
      <c r="MIK1" s="93"/>
      <c r="MIL1" s="93"/>
      <c r="MIM1" s="93"/>
      <c r="MIN1" s="93"/>
      <c r="MIO1" s="92"/>
      <c r="MIP1" s="93"/>
      <c r="MIQ1" s="93"/>
      <c r="MIR1" s="93"/>
      <c r="MIS1" s="93"/>
      <c r="MIT1" s="93"/>
      <c r="MIU1" s="93"/>
      <c r="MIV1" s="93"/>
      <c r="MIW1" s="92"/>
      <c r="MIX1" s="93"/>
      <c r="MIY1" s="93"/>
      <c r="MIZ1" s="93"/>
      <c r="MJA1" s="93"/>
      <c r="MJB1" s="93"/>
      <c r="MJC1" s="93"/>
      <c r="MJD1" s="93"/>
      <c r="MJE1" s="92"/>
      <c r="MJF1" s="93"/>
      <c r="MJG1" s="93"/>
      <c r="MJH1" s="93"/>
      <c r="MJI1" s="93"/>
      <c r="MJJ1" s="93"/>
      <c r="MJK1" s="93"/>
      <c r="MJL1" s="93"/>
      <c r="MJM1" s="92"/>
      <c r="MJN1" s="93"/>
      <c r="MJO1" s="93"/>
      <c r="MJP1" s="93"/>
      <c r="MJQ1" s="93"/>
      <c r="MJR1" s="93"/>
      <c r="MJS1" s="93"/>
      <c r="MJT1" s="93"/>
      <c r="MJU1" s="92"/>
      <c r="MJV1" s="93"/>
      <c r="MJW1" s="93"/>
      <c r="MJX1" s="93"/>
      <c r="MJY1" s="93"/>
      <c r="MJZ1" s="93"/>
      <c r="MKA1" s="93"/>
      <c r="MKB1" s="93"/>
      <c r="MKC1" s="92"/>
      <c r="MKD1" s="93"/>
      <c r="MKE1" s="93"/>
      <c r="MKF1" s="93"/>
      <c r="MKG1" s="93"/>
      <c r="MKH1" s="93"/>
      <c r="MKI1" s="93"/>
      <c r="MKJ1" s="93"/>
      <c r="MKK1" s="92"/>
      <c r="MKL1" s="93"/>
      <c r="MKM1" s="93"/>
      <c r="MKN1" s="93"/>
      <c r="MKO1" s="93"/>
      <c r="MKP1" s="93"/>
      <c r="MKQ1" s="93"/>
      <c r="MKR1" s="93"/>
      <c r="MKS1" s="92"/>
      <c r="MKT1" s="93"/>
      <c r="MKU1" s="93"/>
      <c r="MKV1" s="93"/>
      <c r="MKW1" s="93"/>
      <c r="MKX1" s="93"/>
      <c r="MKY1" s="93"/>
      <c r="MKZ1" s="93"/>
      <c r="MLA1" s="92"/>
      <c r="MLB1" s="93"/>
      <c r="MLC1" s="93"/>
      <c r="MLD1" s="93"/>
      <c r="MLE1" s="93"/>
      <c r="MLF1" s="93"/>
      <c r="MLG1" s="93"/>
      <c r="MLH1" s="93"/>
      <c r="MLI1" s="92"/>
      <c r="MLJ1" s="93"/>
      <c r="MLK1" s="93"/>
      <c r="MLL1" s="93"/>
      <c r="MLM1" s="93"/>
      <c r="MLN1" s="93"/>
      <c r="MLO1" s="93"/>
      <c r="MLP1" s="93"/>
      <c r="MLQ1" s="92"/>
      <c r="MLR1" s="93"/>
      <c r="MLS1" s="93"/>
      <c r="MLT1" s="93"/>
      <c r="MLU1" s="93"/>
      <c r="MLV1" s="93"/>
      <c r="MLW1" s="93"/>
      <c r="MLX1" s="93"/>
      <c r="MLY1" s="92"/>
      <c r="MLZ1" s="93"/>
      <c r="MMA1" s="93"/>
      <c r="MMB1" s="93"/>
      <c r="MMC1" s="93"/>
      <c r="MMD1" s="93"/>
      <c r="MME1" s="93"/>
      <c r="MMF1" s="93"/>
      <c r="MMG1" s="92"/>
      <c r="MMH1" s="93"/>
      <c r="MMI1" s="93"/>
      <c r="MMJ1" s="93"/>
      <c r="MMK1" s="93"/>
      <c r="MML1" s="93"/>
      <c r="MMM1" s="93"/>
      <c r="MMN1" s="93"/>
      <c r="MMO1" s="92"/>
      <c r="MMP1" s="93"/>
      <c r="MMQ1" s="93"/>
      <c r="MMR1" s="93"/>
      <c r="MMS1" s="93"/>
      <c r="MMT1" s="93"/>
      <c r="MMU1" s="93"/>
      <c r="MMV1" s="93"/>
      <c r="MMW1" s="92"/>
      <c r="MMX1" s="93"/>
      <c r="MMY1" s="93"/>
      <c r="MMZ1" s="93"/>
      <c r="MNA1" s="93"/>
      <c r="MNB1" s="93"/>
      <c r="MNC1" s="93"/>
      <c r="MND1" s="93"/>
      <c r="MNE1" s="92"/>
      <c r="MNF1" s="93"/>
      <c r="MNG1" s="93"/>
      <c r="MNH1" s="93"/>
      <c r="MNI1" s="93"/>
      <c r="MNJ1" s="93"/>
      <c r="MNK1" s="93"/>
      <c r="MNL1" s="93"/>
      <c r="MNM1" s="92"/>
      <c r="MNN1" s="93"/>
      <c r="MNO1" s="93"/>
      <c r="MNP1" s="93"/>
      <c r="MNQ1" s="93"/>
      <c r="MNR1" s="93"/>
      <c r="MNS1" s="93"/>
      <c r="MNT1" s="93"/>
      <c r="MNU1" s="92"/>
      <c r="MNV1" s="93"/>
      <c r="MNW1" s="93"/>
      <c r="MNX1" s="93"/>
      <c r="MNY1" s="93"/>
      <c r="MNZ1" s="93"/>
      <c r="MOA1" s="93"/>
      <c r="MOB1" s="93"/>
      <c r="MOC1" s="92"/>
      <c r="MOD1" s="93"/>
      <c r="MOE1" s="93"/>
      <c r="MOF1" s="93"/>
      <c r="MOG1" s="93"/>
      <c r="MOH1" s="93"/>
      <c r="MOI1" s="93"/>
      <c r="MOJ1" s="93"/>
      <c r="MOK1" s="92"/>
      <c r="MOL1" s="93"/>
      <c r="MOM1" s="93"/>
      <c r="MON1" s="93"/>
      <c r="MOO1" s="93"/>
      <c r="MOP1" s="93"/>
      <c r="MOQ1" s="93"/>
      <c r="MOR1" s="93"/>
      <c r="MOS1" s="92"/>
      <c r="MOT1" s="93"/>
      <c r="MOU1" s="93"/>
      <c r="MOV1" s="93"/>
      <c r="MOW1" s="93"/>
      <c r="MOX1" s="93"/>
      <c r="MOY1" s="93"/>
      <c r="MOZ1" s="93"/>
      <c r="MPA1" s="92"/>
      <c r="MPB1" s="93"/>
      <c r="MPC1" s="93"/>
      <c r="MPD1" s="93"/>
      <c r="MPE1" s="93"/>
      <c r="MPF1" s="93"/>
      <c r="MPG1" s="93"/>
      <c r="MPH1" s="93"/>
      <c r="MPI1" s="92"/>
      <c r="MPJ1" s="93"/>
      <c r="MPK1" s="93"/>
      <c r="MPL1" s="93"/>
      <c r="MPM1" s="93"/>
      <c r="MPN1" s="93"/>
      <c r="MPO1" s="93"/>
      <c r="MPP1" s="93"/>
      <c r="MPQ1" s="92"/>
      <c r="MPR1" s="93"/>
      <c r="MPS1" s="93"/>
      <c r="MPT1" s="93"/>
      <c r="MPU1" s="93"/>
      <c r="MPV1" s="93"/>
      <c r="MPW1" s="93"/>
      <c r="MPX1" s="93"/>
      <c r="MPY1" s="92"/>
      <c r="MPZ1" s="93"/>
      <c r="MQA1" s="93"/>
      <c r="MQB1" s="93"/>
      <c r="MQC1" s="93"/>
      <c r="MQD1" s="93"/>
      <c r="MQE1" s="93"/>
      <c r="MQF1" s="93"/>
      <c r="MQG1" s="92"/>
      <c r="MQH1" s="93"/>
      <c r="MQI1" s="93"/>
      <c r="MQJ1" s="93"/>
      <c r="MQK1" s="93"/>
      <c r="MQL1" s="93"/>
      <c r="MQM1" s="93"/>
      <c r="MQN1" s="93"/>
      <c r="MQO1" s="92"/>
      <c r="MQP1" s="93"/>
      <c r="MQQ1" s="93"/>
      <c r="MQR1" s="93"/>
      <c r="MQS1" s="93"/>
      <c r="MQT1" s="93"/>
      <c r="MQU1" s="93"/>
      <c r="MQV1" s="93"/>
      <c r="MQW1" s="92"/>
      <c r="MQX1" s="93"/>
      <c r="MQY1" s="93"/>
      <c r="MQZ1" s="93"/>
      <c r="MRA1" s="93"/>
      <c r="MRB1" s="93"/>
      <c r="MRC1" s="93"/>
      <c r="MRD1" s="93"/>
      <c r="MRE1" s="92"/>
      <c r="MRF1" s="93"/>
      <c r="MRG1" s="93"/>
      <c r="MRH1" s="93"/>
      <c r="MRI1" s="93"/>
      <c r="MRJ1" s="93"/>
      <c r="MRK1" s="93"/>
      <c r="MRL1" s="93"/>
      <c r="MRM1" s="92"/>
      <c r="MRN1" s="93"/>
      <c r="MRO1" s="93"/>
      <c r="MRP1" s="93"/>
      <c r="MRQ1" s="93"/>
      <c r="MRR1" s="93"/>
      <c r="MRS1" s="93"/>
      <c r="MRT1" s="93"/>
      <c r="MRU1" s="92"/>
      <c r="MRV1" s="93"/>
      <c r="MRW1" s="93"/>
      <c r="MRX1" s="93"/>
      <c r="MRY1" s="93"/>
      <c r="MRZ1" s="93"/>
      <c r="MSA1" s="93"/>
      <c r="MSB1" s="93"/>
      <c r="MSC1" s="92"/>
      <c r="MSD1" s="93"/>
      <c r="MSE1" s="93"/>
      <c r="MSF1" s="93"/>
      <c r="MSG1" s="93"/>
      <c r="MSH1" s="93"/>
      <c r="MSI1" s="93"/>
      <c r="MSJ1" s="93"/>
      <c r="MSK1" s="92"/>
      <c r="MSL1" s="93"/>
      <c r="MSM1" s="93"/>
      <c r="MSN1" s="93"/>
      <c r="MSO1" s="93"/>
      <c r="MSP1" s="93"/>
      <c r="MSQ1" s="93"/>
      <c r="MSR1" s="93"/>
      <c r="MSS1" s="92"/>
      <c r="MST1" s="93"/>
      <c r="MSU1" s="93"/>
      <c r="MSV1" s="93"/>
      <c r="MSW1" s="93"/>
      <c r="MSX1" s="93"/>
      <c r="MSY1" s="93"/>
      <c r="MSZ1" s="93"/>
      <c r="MTA1" s="92"/>
      <c r="MTB1" s="93"/>
      <c r="MTC1" s="93"/>
      <c r="MTD1" s="93"/>
      <c r="MTE1" s="93"/>
      <c r="MTF1" s="93"/>
      <c r="MTG1" s="93"/>
      <c r="MTH1" s="93"/>
      <c r="MTI1" s="92"/>
      <c r="MTJ1" s="93"/>
      <c r="MTK1" s="93"/>
      <c r="MTL1" s="93"/>
      <c r="MTM1" s="93"/>
      <c r="MTN1" s="93"/>
      <c r="MTO1" s="93"/>
      <c r="MTP1" s="93"/>
      <c r="MTQ1" s="92"/>
      <c r="MTR1" s="93"/>
      <c r="MTS1" s="93"/>
      <c r="MTT1" s="93"/>
      <c r="MTU1" s="93"/>
      <c r="MTV1" s="93"/>
      <c r="MTW1" s="93"/>
      <c r="MTX1" s="93"/>
      <c r="MTY1" s="92"/>
      <c r="MTZ1" s="93"/>
      <c r="MUA1" s="93"/>
      <c r="MUB1" s="93"/>
      <c r="MUC1" s="93"/>
      <c r="MUD1" s="93"/>
      <c r="MUE1" s="93"/>
      <c r="MUF1" s="93"/>
      <c r="MUG1" s="92"/>
      <c r="MUH1" s="93"/>
      <c r="MUI1" s="93"/>
      <c r="MUJ1" s="93"/>
      <c r="MUK1" s="93"/>
      <c r="MUL1" s="93"/>
      <c r="MUM1" s="93"/>
      <c r="MUN1" s="93"/>
      <c r="MUO1" s="92"/>
      <c r="MUP1" s="93"/>
      <c r="MUQ1" s="93"/>
      <c r="MUR1" s="93"/>
      <c r="MUS1" s="93"/>
      <c r="MUT1" s="93"/>
      <c r="MUU1" s="93"/>
      <c r="MUV1" s="93"/>
      <c r="MUW1" s="92"/>
      <c r="MUX1" s="93"/>
      <c r="MUY1" s="93"/>
      <c r="MUZ1" s="93"/>
      <c r="MVA1" s="93"/>
      <c r="MVB1" s="93"/>
      <c r="MVC1" s="93"/>
      <c r="MVD1" s="93"/>
      <c r="MVE1" s="92"/>
      <c r="MVF1" s="93"/>
      <c r="MVG1" s="93"/>
      <c r="MVH1" s="93"/>
      <c r="MVI1" s="93"/>
      <c r="MVJ1" s="93"/>
      <c r="MVK1" s="93"/>
      <c r="MVL1" s="93"/>
      <c r="MVM1" s="92"/>
      <c r="MVN1" s="93"/>
      <c r="MVO1" s="93"/>
      <c r="MVP1" s="93"/>
      <c r="MVQ1" s="93"/>
      <c r="MVR1" s="93"/>
      <c r="MVS1" s="93"/>
      <c r="MVT1" s="93"/>
      <c r="MVU1" s="92"/>
      <c r="MVV1" s="93"/>
      <c r="MVW1" s="93"/>
      <c r="MVX1" s="93"/>
      <c r="MVY1" s="93"/>
      <c r="MVZ1" s="93"/>
      <c r="MWA1" s="93"/>
      <c r="MWB1" s="93"/>
      <c r="MWC1" s="92"/>
      <c r="MWD1" s="93"/>
      <c r="MWE1" s="93"/>
      <c r="MWF1" s="93"/>
      <c r="MWG1" s="93"/>
      <c r="MWH1" s="93"/>
      <c r="MWI1" s="93"/>
      <c r="MWJ1" s="93"/>
      <c r="MWK1" s="92"/>
      <c r="MWL1" s="93"/>
      <c r="MWM1" s="93"/>
      <c r="MWN1" s="93"/>
      <c r="MWO1" s="93"/>
      <c r="MWP1" s="93"/>
      <c r="MWQ1" s="93"/>
      <c r="MWR1" s="93"/>
      <c r="MWS1" s="92"/>
      <c r="MWT1" s="93"/>
      <c r="MWU1" s="93"/>
      <c r="MWV1" s="93"/>
      <c r="MWW1" s="93"/>
      <c r="MWX1" s="93"/>
      <c r="MWY1" s="93"/>
      <c r="MWZ1" s="93"/>
      <c r="MXA1" s="92"/>
      <c r="MXB1" s="93"/>
      <c r="MXC1" s="93"/>
      <c r="MXD1" s="93"/>
      <c r="MXE1" s="93"/>
      <c r="MXF1" s="93"/>
      <c r="MXG1" s="93"/>
      <c r="MXH1" s="93"/>
      <c r="MXI1" s="92"/>
      <c r="MXJ1" s="93"/>
      <c r="MXK1" s="93"/>
      <c r="MXL1" s="93"/>
      <c r="MXM1" s="93"/>
      <c r="MXN1" s="93"/>
      <c r="MXO1" s="93"/>
      <c r="MXP1" s="93"/>
      <c r="MXQ1" s="92"/>
      <c r="MXR1" s="93"/>
      <c r="MXS1" s="93"/>
      <c r="MXT1" s="93"/>
      <c r="MXU1" s="93"/>
      <c r="MXV1" s="93"/>
      <c r="MXW1" s="93"/>
      <c r="MXX1" s="93"/>
      <c r="MXY1" s="92"/>
      <c r="MXZ1" s="93"/>
      <c r="MYA1" s="93"/>
      <c r="MYB1" s="93"/>
      <c r="MYC1" s="93"/>
      <c r="MYD1" s="93"/>
      <c r="MYE1" s="93"/>
      <c r="MYF1" s="93"/>
      <c r="MYG1" s="92"/>
      <c r="MYH1" s="93"/>
      <c r="MYI1" s="93"/>
      <c r="MYJ1" s="93"/>
      <c r="MYK1" s="93"/>
      <c r="MYL1" s="93"/>
      <c r="MYM1" s="93"/>
      <c r="MYN1" s="93"/>
      <c r="MYO1" s="92"/>
      <c r="MYP1" s="93"/>
      <c r="MYQ1" s="93"/>
      <c r="MYR1" s="93"/>
      <c r="MYS1" s="93"/>
      <c r="MYT1" s="93"/>
      <c r="MYU1" s="93"/>
      <c r="MYV1" s="93"/>
      <c r="MYW1" s="92"/>
      <c r="MYX1" s="93"/>
      <c r="MYY1" s="93"/>
      <c r="MYZ1" s="93"/>
      <c r="MZA1" s="93"/>
      <c r="MZB1" s="93"/>
      <c r="MZC1" s="93"/>
      <c r="MZD1" s="93"/>
      <c r="MZE1" s="92"/>
      <c r="MZF1" s="93"/>
      <c r="MZG1" s="93"/>
      <c r="MZH1" s="93"/>
      <c r="MZI1" s="93"/>
      <c r="MZJ1" s="93"/>
      <c r="MZK1" s="93"/>
      <c r="MZL1" s="93"/>
      <c r="MZM1" s="92"/>
      <c r="MZN1" s="93"/>
      <c r="MZO1" s="93"/>
      <c r="MZP1" s="93"/>
      <c r="MZQ1" s="93"/>
      <c r="MZR1" s="93"/>
      <c r="MZS1" s="93"/>
      <c r="MZT1" s="93"/>
      <c r="MZU1" s="92"/>
      <c r="MZV1" s="93"/>
      <c r="MZW1" s="93"/>
      <c r="MZX1" s="93"/>
      <c r="MZY1" s="93"/>
      <c r="MZZ1" s="93"/>
      <c r="NAA1" s="93"/>
      <c r="NAB1" s="93"/>
      <c r="NAC1" s="92"/>
      <c r="NAD1" s="93"/>
      <c r="NAE1" s="93"/>
      <c r="NAF1" s="93"/>
      <c r="NAG1" s="93"/>
      <c r="NAH1" s="93"/>
      <c r="NAI1" s="93"/>
      <c r="NAJ1" s="93"/>
      <c r="NAK1" s="92"/>
      <c r="NAL1" s="93"/>
      <c r="NAM1" s="93"/>
      <c r="NAN1" s="93"/>
      <c r="NAO1" s="93"/>
      <c r="NAP1" s="93"/>
      <c r="NAQ1" s="93"/>
      <c r="NAR1" s="93"/>
      <c r="NAS1" s="92"/>
      <c r="NAT1" s="93"/>
      <c r="NAU1" s="93"/>
      <c r="NAV1" s="93"/>
      <c r="NAW1" s="93"/>
      <c r="NAX1" s="93"/>
      <c r="NAY1" s="93"/>
      <c r="NAZ1" s="93"/>
      <c r="NBA1" s="92"/>
      <c r="NBB1" s="93"/>
      <c r="NBC1" s="93"/>
      <c r="NBD1" s="93"/>
      <c r="NBE1" s="93"/>
      <c r="NBF1" s="93"/>
      <c r="NBG1" s="93"/>
      <c r="NBH1" s="93"/>
      <c r="NBI1" s="92"/>
      <c r="NBJ1" s="93"/>
      <c r="NBK1" s="93"/>
      <c r="NBL1" s="93"/>
      <c r="NBM1" s="93"/>
      <c r="NBN1" s="93"/>
      <c r="NBO1" s="93"/>
      <c r="NBP1" s="93"/>
      <c r="NBQ1" s="92"/>
      <c r="NBR1" s="93"/>
      <c r="NBS1" s="93"/>
      <c r="NBT1" s="93"/>
      <c r="NBU1" s="93"/>
      <c r="NBV1" s="93"/>
      <c r="NBW1" s="93"/>
      <c r="NBX1" s="93"/>
      <c r="NBY1" s="92"/>
      <c r="NBZ1" s="93"/>
      <c r="NCA1" s="93"/>
      <c r="NCB1" s="93"/>
      <c r="NCC1" s="93"/>
      <c r="NCD1" s="93"/>
      <c r="NCE1" s="93"/>
      <c r="NCF1" s="93"/>
      <c r="NCG1" s="92"/>
      <c r="NCH1" s="93"/>
      <c r="NCI1" s="93"/>
      <c r="NCJ1" s="93"/>
      <c r="NCK1" s="93"/>
      <c r="NCL1" s="93"/>
      <c r="NCM1" s="93"/>
      <c r="NCN1" s="93"/>
      <c r="NCO1" s="92"/>
      <c r="NCP1" s="93"/>
      <c r="NCQ1" s="93"/>
      <c r="NCR1" s="93"/>
      <c r="NCS1" s="93"/>
      <c r="NCT1" s="93"/>
      <c r="NCU1" s="93"/>
      <c r="NCV1" s="93"/>
      <c r="NCW1" s="92"/>
      <c r="NCX1" s="93"/>
      <c r="NCY1" s="93"/>
      <c r="NCZ1" s="93"/>
      <c r="NDA1" s="93"/>
      <c r="NDB1" s="93"/>
      <c r="NDC1" s="93"/>
      <c r="NDD1" s="93"/>
      <c r="NDE1" s="92"/>
      <c r="NDF1" s="93"/>
      <c r="NDG1" s="93"/>
      <c r="NDH1" s="93"/>
      <c r="NDI1" s="93"/>
      <c r="NDJ1" s="93"/>
      <c r="NDK1" s="93"/>
      <c r="NDL1" s="93"/>
      <c r="NDM1" s="92"/>
      <c r="NDN1" s="93"/>
      <c r="NDO1" s="93"/>
      <c r="NDP1" s="93"/>
      <c r="NDQ1" s="93"/>
      <c r="NDR1" s="93"/>
      <c r="NDS1" s="93"/>
      <c r="NDT1" s="93"/>
      <c r="NDU1" s="92"/>
      <c r="NDV1" s="93"/>
      <c r="NDW1" s="93"/>
      <c r="NDX1" s="93"/>
      <c r="NDY1" s="93"/>
      <c r="NDZ1" s="93"/>
      <c r="NEA1" s="93"/>
      <c r="NEB1" s="93"/>
      <c r="NEC1" s="92"/>
      <c r="NED1" s="93"/>
      <c r="NEE1" s="93"/>
      <c r="NEF1" s="93"/>
      <c r="NEG1" s="93"/>
      <c r="NEH1" s="93"/>
      <c r="NEI1" s="93"/>
      <c r="NEJ1" s="93"/>
      <c r="NEK1" s="92"/>
      <c r="NEL1" s="93"/>
      <c r="NEM1" s="93"/>
      <c r="NEN1" s="93"/>
      <c r="NEO1" s="93"/>
      <c r="NEP1" s="93"/>
      <c r="NEQ1" s="93"/>
      <c r="NER1" s="93"/>
      <c r="NES1" s="92"/>
      <c r="NET1" s="93"/>
      <c r="NEU1" s="93"/>
      <c r="NEV1" s="93"/>
      <c r="NEW1" s="93"/>
      <c r="NEX1" s="93"/>
      <c r="NEY1" s="93"/>
      <c r="NEZ1" s="93"/>
      <c r="NFA1" s="92"/>
      <c r="NFB1" s="93"/>
      <c r="NFC1" s="93"/>
      <c r="NFD1" s="93"/>
      <c r="NFE1" s="93"/>
      <c r="NFF1" s="93"/>
      <c r="NFG1" s="93"/>
      <c r="NFH1" s="93"/>
      <c r="NFI1" s="92"/>
      <c r="NFJ1" s="93"/>
      <c r="NFK1" s="93"/>
      <c r="NFL1" s="93"/>
      <c r="NFM1" s="93"/>
      <c r="NFN1" s="93"/>
      <c r="NFO1" s="93"/>
      <c r="NFP1" s="93"/>
      <c r="NFQ1" s="92"/>
      <c r="NFR1" s="93"/>
      <c r="NFS1" s="93"/>
      <c r="NFT1" s="93"/>
      <c r="NFU1" s="93"/>
      <c r="NFV1" s="93"/>
      <c r="NFW1" s="93"/>
      <c r="NFX1" s="93"/>
      <c r="NFY1" s="92"/>
      <c r="NFZ1" s="93"/>
      <c r="NGA1" s="93"/>
      <c r="NGB1" s="93"/>
      <c r="NGC1" s="93"/>
      <c r="NGD1" s="93"/>
      <c r="NGE1" s="93"/>
      <c r="NGF1" s="93"/>
      <c r="NGG1" s="92"/>
      <c r="NGH1" s="93"/>
      <c r="NGI1" s="93"/>
      <c r="NGJ1" s="93"/>
      <c r="NGK1" s="93"/>
      <c r="NGL1" s="93"/>
      <c r="NGM1" s="93"/>
      <c r="NGN1" s="93"/>
      <c r="NGO1" s="92"/>
      <c r="NGP1" s="93"/>
      <c r="NGQ1" s="93"/>
      <c r="NGR1" s="93"/>
      <c r="NGS1" s="93"/>
      <c r="NGT1" s="93"/>
      <c r="NGU1" s="93"/>
      <c r="NGV1" s="93"/>
      <c r="NGW1" s="92"/>
      <c r="NGX1" s="93"/>
      <c r="NGY1" s="93"/>
      <c r="NGZ1" s="93"/>
      <c r="NHA1" s="93"/>
      <c r="NHB1" s="93"/>
      <c r="NHC1" s="93"/>
      <c r="NHD1" s="93"/>
      <c r="NHE1" s="92"/>
      <c r="NHF1" s="93"/>
      <c r="NHG1" s="93"/>
      <c r="NHH1" s="93"/>
      <c r="NHI1" s="93"/>
      <c r="NHJ1" s="93"/>
      <c r="NHK1" s="93"/>
      <c r="NHL1" s="93"/>
      <c r="NHM1" s="92"/>
      <c r="NHN1" s="93"/>
      <c r="NHO1" s="93"/>
      <c r="NHP1" s="93"/>
      <c r="NHQ1" s="93"/>
      <c r="NHR1" s="93"/>
      <c r="NHS1" s="93"/>
      <c r="NHT1" s="93"/>
      <c r="NHU1" s="92"/>
      <c r="NHV1" s="93"/>
      <c r="NHW1" s="93"/>
      <c r="NHX1" s="93"/>
      <c r="NHY1" s="93"/>
      <c r="NHZ1" s="93"/>
      <c r="NIA1" s="93"/>
      <c r="NIB1" s="93"/>
      <c r="NIC1" s="92"/>
      <c r="NID1" s="93"/>
      <c r="NIE1" s="93"/>
      <c r="NIF1" s="93"/>
      <c r="NIG1" s="93"/>
      <c r="NIH1" s="93"/>
      <c r="NII1" s="93"/>
      <c r="NIJ1" s="93"/>
      <c r="NIK1" s="92"/>
      <c r="NIL1" s="93"/>
      <c r="NIM1" s="93"/>
      <c r="NIN1" s="93"/>
      <c r="NIO1" s="93"/>
      <c r="NIP1" s="93"/>
      <c r="NIQ1" s="93"/>
      <c r="NIR1" s="93"/>
      <c r="NIS1" s="92"/>
      <c r="NIT1" s="93"/>
      <c r="NIU1" s="93"/>
      <c r="NIV1" s="93"/>
      <c r="NIW1" s="93"/>
      <c r="NIX1" s="93"/>
      <c r="NIY1" s="93"/>
      <c r="NIZ1" s="93"/>
      <c r="NJA1" s="92"/>
      <c r="NJB1" s="93"/>
      <c r="NJC1" s="93"/>
      <c r="NJD1" s="93"/>
      <c r="NJE1" s="93"/>
      <c r="NJF1" s="93"/>
      <c r="NJG1" s="93"/>
      <c r="NJH1" s="93"/>
      <c r="NJI1" s="92"/>
      <c r="NJJ1" s="93"/>
      <c r="NJK1" s="93"/>
      <c r="NJL1" s="93"/>
      <c r="NJM1" s="93"/>
      <c r="NJN1" s="93"/>
      <c r="NJO1" s="93"/>
      <c r="NJP1" s="93"/>
      <c r="NJQ1" s="92"/>
      <c r="NJR1" s="93"/>
      <c r="NJS1" s="93"/>
      <c r="NJT1" s="93"/>
      <c r="NJU1" s="93"/>
      <c r="NJV1" s="93"/>
      <c r="NJW1" s="93"/>
      <c r="NJX1" s="93"/>
      <c r="NJY1" s="92"/>
      <c r="NJZ1" s="93"/>
      <c r="NKA1" s="93"/>
      <c r="NKB1" s="93"/>
      <c r="NKC1" s="93"/>
      <c r="NKD1" s="93"/>
      <c r="NKE1" s="93"/>
      <c r="NKF1" s="93"/>
      <c r="NKG1" s="92"/>
      <c r="NKH1" s="93"/>
      <c r="NKI1" s="93"/>
      <c r="NKJ1" s="93"/>
      <c r="NKK1" s="93"/>
      <c r="NKL1" s="93"/>
      <c r="NKM1" s="93"/>
      <c r="NKN1" s="93"/>
      <c r="NKO1" s="92"/>
      <c r="NKP1" s="93"/>
      <c r="NKQ1" s="93"/>
      <c r="NKR1" s="93"/>
      <c r="NKS1" s="93"/>
      <c r="NKT1" s="93"/>
      <c r="NKU1" s="93"/>
      <c r="NKV1" s="93"/>
      <c r="NKW1" s="92"/>
      <c r="NKX1" s="93"/>
      <c r="NKY1" s="93"/>
      <c r="NKZ1" s="93"/>
      <c r="NLA1" s="93"/>
      <c r="NLB1" s="93"/>
      <c r="NLC1" s="93"/>
      <c r="NLD1" s="93"/>
      <c r="NLE1" s="92"/>
      <c r="NLF1" s="93"/>
      <c r="NLG1" s="93"/>
      <c r="NLH1" s="93"/>
      <c r="NLI1" s="93"/>
      <c r="NLJ1" s="93"/>
      <c r="NLK1" s="93"/>
      <c r="NLL1" s="93"/>
      <c r="NLM1" s="92"/>
      <c r="NLN1" s="93"/>
      <c r="NLO1" s="93"/>
      <c r="NLP1" s="93"/>
      <c r="NLQ1" s="93"/>
      <c r="NLR1" s="93"/>
      <c r="NLS1" s="93"/>
      <c r="NLT1" s="93"/>
      <c r="NLU1" s="92"/>
      <c r="NLV1" s="93"/>
      <c r="NLW1" s="93"/>
      <c r="NLX1" s="93"/>
      <c r="NLY1" s="93"/>
      <c r="NLZ1" s="93"/>
      <c r="NMA1" s="93"/>
      <c r="NMB1" s="93"/>
      <c r="NMC1" s="92"/>
      <c r="NMD1" s="93"/>
      <c r="NME1" s="93"/>
      <c r="NMF1" s="93"/>
      <c r="NMG1" s="93"/>
      <c r="NMH1" s="93"/>
      <c r="NMI1" s="93"/>
      <c r="NMJ1" s="93"/>
      <c r="NMK1" s="92"/>
      <c r="NML1" s="93"/>
      <c r="NMM1" s="93"/>
      <c r="NMN1" s="93"/>
      <c r="NMO1" s="93"/>
      <c r="NMP1" s="93"/>
      <c r="NMQ1" s="93"/>
      <c r="NMR1" s="93"/>
      <c r="NMS1" s="92"/>
      <c r="NMT1" s="93"/>
      <c r="NMU1" s="93"/>
      <c r="NMV1" s="93"/>
      <c r="NMW1" s="93"/>
      <c r="NMX1" s="93"/>
      <c r="NMY1" s="93"/>
      <c r="NMZ1" s="93"/>
      <c r="NNA1" s="92"/>
      <c r="NNB1" s="93"/>
      <c r="NNC1" s="93"/>
      <c r="NND1" s="93"/>
      <c r="NNE1" s="93"/>
      <c r="NNF1" s="93"/>
      <c r="NNG1" s="93"/>
      <c r="NNH1" s="93"/>
      <c r="NNI1" s="92"/>
      <c r="NNJ1" s="93"/>
      <c r="NNK1" s="93"/>
      <c r="NNL1" s="93"/>
      <c r="NNM1" s="93"/>
      <c r="NNN1" s="93"/>
      <c r="NNO1" s="93"/>
      <c r="NNP1" s="93"/>
      <c r="NNQ1" s="92"/>
      <c r="NNR1" s="93"/>
      <c r="NNS1" s="93"/>
      <c r="NNT1" s="93"/>
      <c r="NNU1" s="93"/>
      <c r="NNV1" s="93"/>
      <c r="NNW1" s="93"/>
      <c r="NNX1" s="93"/>
      <c r="NNY1" s="92"/>
      <c r="NNZ1" s="93"/>
      <c r="NOA1" s="93"/>
      <c r="NOB1" s="93"/>
      <c r="NOC1" s="93"/>
      <c r="NOD1" s="93"/>
      <c r="NOE1" s="93"/>
      <c r="NOF1" s="93"/>
      <c r="NOG1" s="92"/>
      <c r="NOH1" s="93"/>
      <c r="NOI1" s="93"/>
      <c r="NOJ1" s="93"/>
      <c r="NOK1" s="93"/>
      <c r="NOL1" s="93"/>
      <c r="NOM1" s="93"/>
      <c r="NON1" s="93"/>
      <c r="NOO1" s="92"/>
      <c r="NOP1" s="93"/>
      <c r="NOQ1" s="93"/>
      <c r="NOR1" s="93"/>
      <c r="NOS1" s="93"/>
      <c r="NOT1" s="93"/>
      <c r="NOU1" s="93"/>
      <c r="NOV1" s="93"/>
      <c r="NOW1" s="92"/>
      <c r="NOX1" s="93"/>
      <c r="NOY1" s="93"/>
      <c r="NOZ1" s="93"/>
      <c r="NPA1" s="93"/>
      <c r="NPB1" s="93"/>
      <c r="NPC1" s="93"/>
      <c r="NPD1" s="93"/>
      <c r="NPE1" s="92"/>
      <c r="NPF1" s="93"/>
      <c r="NPG1" s="93"/>
      <c r="NPH1" s="93"/>
      <c r="NPI1" s="93"/>
      <c r="NPJ1" s="93"/>
      <c r="NPK1" s="93"/>
      <c r="NPL1" s="93"/>
      <c r="NPM1" s="92"/>
      <c r="NPN1" s="93"/>
      <c r="NPO1" s="93"/>
      <c r="NPP1" s="93"/>
      <c r="NPQ1" s="93"/>
      <c r="NPR1" s="93"/>
      <c r="NPS1" s="93"/>
      <c r="NPT1" s="93"/>
      <c r="NPU1" s="92"/>
      <c r="NPV1" s="93"/>
      <c r="NPW1" s="93"/>
      <c r="NPX1" s="93"/>
      <c r="NPY1" s="93"/>
      <c r="NPZ1" s="93"/>
      <c r="NQA1" s="93"/>
      <c r="NQB1" s="93"/>
      <c r="NQC1" s="92"/>
      <c r="NQD1" s="93"/>
      <c r="NQE1" s="93"/>
      <c r="NQF1" s="93"/>
      <c r="NQG1" s="93"/>
      <c r="NQH1" s="93"/>
      <c r="NQI1" s="93"/>
      <c r="NQJ1" s="93"/>
      <c r="NQK1" s="92"/>
      <c r="NQL1" s="93"/>
      <c r="NQM1" s="93"/>
      <c r="NQN1" s="93"/>
      <c r="NQO1" s="93"/>
      <c r="NQP1" s="93"/>
      <c r="NQQ1" s="93"/>
      <c r="NQR1" s="93"/>
      <c r="NQS1" s="92"/>
      <c r="NQT1" s="93"/>
      <c r="NQU1" s="93"/>
      <c r="NQV1" s="93"/>
      <c r="NQW1" s="93"/>
      <c r="NQX1" s="93"/>
      <c r="NQY1" s="93"/>
      <c r="NQZ1" s="93"/>
      <c r="NRA1" s="92"/>
      <c r="NRB1" s="93"/>
      <c r="NRC1" s="93"/>
      <c r="NRD1" s="93"/>
      <c r="NRE1" s="93"/>
      <c r="NRF1" s="93"/>
      <c r="NRG1" s="93"/>
      <c r="NRH1" s="93"/>
      <c r="NRI1" s="92"/>
      <c r="NRJ1" s="93"/>
      <c r="NRK1" s="93"/>
      <c r="NRL1" s="93"/>
      <c r="NRM1" s="93"/>
      <c r="NRN1" s="93"/>
      <c r="NRO1" s="93"/>
      <c r="NRP1" s="93"/>
      <c r="NRQ1" s="92"/>
      <c r="NRR1" s="93"/>
      <c r="NRS1" s="93"/>
      <c r="NRT1" s="93"/>
      <c r="NRU1" s="93"/>
      <c r="NRV1" s="93"/>
      <c r="NRW1" s="93"/>
      <c r="NRX1" s="93"/>
      <c r="NRY1" s="92"/>
      <c r="NRZ1" s="93"/>
      <c r="NSA1" s="93"/>
      <c r="NSB1" s="93"/>
      <c r="NSC1" s="93"/>
      <c r="NSD1" s="93"/>
      <c r="NSE1" s="93"/>
      <c r="NSF1" s="93"/>
      <c r="NSG1" s="92"/>
      <c r="NSH1" s="93"/>
      <c r="NSI1" s="93"/>
      <c r="NSJ1" s="93"/>
      <c r="NSK1" s="93"/>
      <c r="NSL1" s="93"/>
      <c r="NSM1" s="93"/>
      <c r="NSN1" s="93"/>
      <c r="NSO1" s="92"/>
      <c r="NSP1" s="93"/>
      <c r="NSQ1" s="93"/>
      <c r="NSR1" s="93"/>
      <c r="NSS1" s="93"/>
      <c r="NST1" s="93"/>
      <c r="NSU1" s="93"/>
      <c r="NSV1" s="93"/>
      <c r="NSW1" s="92"/>
      <c r="NSX1" s="93"/>
      <c r="NSY1" s="93"/>
      <c r="NSZ1" s="93"/>
      <c r="NTA1" s="93"/>
      <c r="NTB1" s="93"/>
      <c r="NTC1" s="93"/>
      <c r="NTD1" s="93"/>
      <c r="NTE1" s="92"/>
      <c r="NTF1" s="93"/>
      <c r="NTG1" s="93"/>
      <c r="NTH1" s="93"/>
      <c r="NTI1" s="93"/>
      <c r="NTJ1" s="93"/>
      <c r="NTK1" s="93"/>
      <c r="NTL1" s="93"/>
      <c r="NTM1" s="92"/>
      <c r="NTN1" s="93"/>
      <c r="NTO1" s="93"/>
      <c r="NTP1" s="93"/>
      <c r="NTQ1" s="93"/>
      <c r="NTR1" s="93"/>
      <c r="NTS1" s="93"/>
      <c r="NTT1" s="93"/>
      <c r="NTU1" s="92"/>
      <c r="NTV1" s="93"/>
      <c r="NTW1" s="93"/>
      <c r="NTX1" s="93"/>
      <c r="NTY1" s="93"/>
      <c r="NTZ1" s="93"/>
      <c r="NUA1" s="93"/>
      <c r="NUB1" s="93"/>
      <c r="NUC1" s="92"/>
      <c r="NUD1" s="93"/>
      <c r="NUE1" s="93"/>
      <c r="NUF1" s="93"/>
      <c r="NUG1" s="93"/>
      <c r="NUH1" s="93"/>
      <c r="NUI1" s="93"/>
      <c r="NUJ1" s="93"/>
      <c r="NUK1" s="92"/>
      <c r="NUL1" s="93"/>
      <c r="NUM1" s="93"/>
      <c r="NUN1" s="93"/>
      <c r="NUO1" s="93"/>
      <c r="NUP1" s="93"/>
      <c r="NUQ1" s="93"/>
      <c r="NUR1" s="93"/>
      <c r="NUS1" s="92"/>
      <c r="NUT1" s="93"/>
      <c r="NUU1" s="93"/>
      <c r="NUV1" s="93"/>
      <c r="NUW1" s="93"/>
      <c r="NUX1" s="93"/>
      <c r="NUY1" s="93"/>
      <c r="NUZ1" s="93"/>
      <c r="NVA1" s="92"/>
      <c r="NVB1" s="93"/>
      <c r="NVC1" s="93"/>
      <c r="NVD1" s="93"/>
      <c r="NVE1" s="93"/>
      <c r="NVF1" s="93"/>
      <c r="NVG1" s="93"/>
      <c r="NVH1" s="93"/>
      <c r="NVI1" s="92"/>
      <c r="NVJ1" s="93"/>
      <c r="NVK1" s="93"/>
      <c r="NVL1" s="93"/>
      <c r="NVM1" s="93"/>
      <c r="NVN1" s="93"/>
      <c r="NVO1" s="93"/>
      <c r="NVP1" s="93"/>
      <c r="NVQ1" s="92"/>
      <c r="NVR1" s="93"/>
      <c r="NVS1" s="93"/>
      <c r="NVT1" s="93"/>
      <c r="NVU1" s="93"/>
      <c r="NVV1" s="93"/>
      <c r="NVW1" s="93"/>
      <c r="NVX1" s="93"/>
      <c r="NVY1" s="92"/>
      <c r="NVZ1" s="93"/>
      <c r="NWA1" s="93"/>
      <c r="NWB1" s="93"/>
      <c r="NWC1" s="93"/>
      <c r="NWD1" s="93"/>
      <c r="NWE1" s="93"/>
      <c r="NWF1" s="93"/>
      <c r="NWG1" s="92"/>
      <c r="NWH1" s="93"/>
      <c r="NWI1" s="93"/>
      <c r="NWJ1" s="93"/>
      <c r="NWK1" s="93"/>
      <c r="NWL1" s="93"/>
      <c r="NWM1" s="93"/>
      <c r="NWN1" s="93"/>
      <c r="NWO1" s="92"/>
      <c r="NWP1" s="93"/>
      <c r="NWQ1" s="93"/>
      <c r="NWR1" s="93"/>
      <c r="NWS1" s="93"/>
      <c r="NWT1" s="93"/>
      <c r="NWU1" s="93"/>
      <c r="NWV1" s="93"/>
      <c r="NWW1" s="92"/>
      <c r="NWX1" s="93"/>
      <c r="NWY1" s="93"/>
      <c r="NWZ1" s="93"/>
      <c r="NXA1" s="93"/>
      <c r="NXB1" s="93"/>
      <c r="NXC1" s="93"/>
      <c r="NXD1" s="93"/>
      <c r="NXE1" s="92"/>
      <c r="NXF1" s="93"/>
      <c r="NXG1" s="93"/>
      <c r="NXH1" s="93"/>
      <c r="NXI1" s="93"/>
      <c r="NXJ1" s="93"/>
      <c r="NXK1" s="93"/>
      <c r="NXL1" s="93"/>
      <c r="NXM1" s="92"/>
      <c r="NXN1" s="93"/>
      <c r="NXO1" s="93"/>
      <c r="NXP1" s="93"/>
      <c r="NXQ1" s="93"/>
      <c r="NXR1" s="93"/>
      <c r="NXS1" s="93"/>
      <c r="NXT1" s="93"/>
      <c r="NXU1" s="92"/>
      <c r="NXV1" s="93"/>
      <c r="NXW1" s="93"/>
      <c r="NXX1" s="93"/>
      <c r="NXY1" s="93"/>
      <c r="NXZ1" s="93"/>
      <c r="NYA1" s="93"/>
      <c r="NYB1" s="93"/>
      <c r="NYC1" s="92"/>
      <c r="NYD1" s="93"/>
      <c r="NYE1" s="93"/>
      <c r="NYF1" s="93"/>
      <c r="NYG1" s="93"/>
      <c r="NYH1" s="93"/>
      <c r="NYI1" s="93"/>
      <c r="NYJ1" s="93"/>
      <c r="NYK1" s="92"/>
      <c r="NYL1" s="93"/>
      <c r="NYM1" s="93"/>
      <c r="NYN1" s="93"/>
      <c r="NYO1" s="93"/>
      <c r="NYP1" s="93"/>
      <c r="NYQ1" s="93"/>
      <c r="NYR1" s="93"/>
      <c r="NYS1" s="92"/>
      <c r="NYT1" s="93"/>
      <c r="NYU1" s="93"/>
      <c r="NYV1" s="93"/>
      <c r="NYW1" s="93"/>
      <c r="NYX1" s="93"/>
      <c r="NYY1" s="93"/>
      <c r="NYZ1" s="93"/>
      <c r="NZA1" s="92"/>
      <c r="NZB1" s="93"/>
      <c r="NZC1" s="93"/>
      <c r="NZD1" s="93"/>
      <c r="NZE1" s="93"/>
      <c r="NZF1" s="93"/>
      <c r="NZG1" s="93"/>
      <c r="NZH1" s="93"/>
      <c r="NZI1" s="92"/>
      <c r="NZJ1" s="93"/>
      <c r="NZK1" s="93"/>
      <c r="NZL1" s="93"/>
      <c r="NZM1" s="93"/>
      <c r="NZN1" s="93"/>
      <c r="NZO1" s="93"/>
      <c r="NZP1" s="93"/>
      <c r="NZQ1" s="92"/>
      <c r="NZR1" s="93"/>
      <c r="NZS1" s="93"/>
      <c r="NZT1" s="93"/>
      <c r="NZU1" s="93"/>
      <c r="NZV1" s="93"/>
      <c r="NZW1" s="93"/>
      <c r="NZX1" s="93"/>
      <c r="NZY1" s="92"/>
      <c r="NZZ1" s="93"/>
      <c r="OAA1" s="93"/>
      <c r="OAB1" s="93"/>
      <c r="OAC1" s="93"/>
      <c r="OAD1" s="93"/>
      <c r="OAE1" s="93"/>
      <c r="OAF1" s="93"/>
      <c r="OAG1" s="92"/>
      <c r="OAH1" s="93"/>
      <c r="OAI1" s="93"/>
      <c r="OAJ1" s="93"/>
      <c r="OAK1" s="93"/>
      <c r="OAL1" s="93"/>
      <c r="OAM1" s="93"/>
      <c r="OAN1" s="93"/>
      <c r="OAO1" s="92"/>
      <c r="OAP1" s="93"/>
      <c r="OAQ1" s="93"/>
      <c r="OAR1" s="93"/>
      <c r="OAS1" s="93"/>
      <c r="OAT1" s="93"/>
      <c r="OAU1" s="93"/>
      <c r="OAV1" s="93"/>
      <c r="OAW1" s="92"/>
      <c r="OAX1" s="93"/>
      <c r="OAY1" s="93"/>
      <c r="OAZ1" s="93"/>
      <c r="OBA1" s="93"/>
      <c r="OBB1" s="93"/>
      <c r="OBC1" s="93"/>
      <c r="OBD1" s="93"/>
      <c r="OBE1" s="92"/>
      <c r="OBF1" s="93"/>
      <c r="OBG1" s="93"/>
      <c r="OBH1" s="93"/>
      <c r="OBI1" s="93"/>
      <c r="OBJ1" s="93"/>
      <c r="OBK1" s="93"/>
      <c r="OBL1" s="93"/>
      <c r="OBM1" s="92"/>
      <c r="OBN1" s="93"/>
      <c r="OBO1" s="93"/>
      <c r="OBP1" s="93"/>
      <c r="OBQ1" s="93"/>
      <c r="OBR1" s="93"/>
      <c r="OBS1" s="93"/>
      <c r="OBT1" s="93"/>
      <c r="OBU1" s="92"/>
      <c r="OBV1" s="93"/>
      <c r="OBW1" s="93"/>
      <c r="OBX1" s="93"/>
      <c r="OBY1" s="93"/>
      <c r="OBZ1" s="93"/>
      <c r="OCA1" s="93"/>
      <c r="OCB1" s="93"/>
      <c r="OCC1" s="92"/>
      <c r="OCD1" s="93"/>
      <c r="OCE1" s="93"/>
      <c r="OCF1" s="93"/>
      <c r="OCG1" s="93"/>
      <c r="OCH1" s="93"/>
      <c r="OCI1" s="93"/>
      <c r="OCJ1" s="93"/>
      <c r="OCK1" s="92"/>
      <c r="OCL1" s="93"/>
      <c r="OCM1" s="93"/>
      <c r="OCN1" s="93"/>
      <c r="OCO1" s="93"/>
      <c r="OCP1" s="93"/>
      <c r="OCQ1" s="93"/>
      <c r="OCR1" s="93"/>
      <c r="OCS1" s="92"/>
      <c r="OCT1" s="93"/>
      <c r="OCU1" s="93"/>
      <c r="OCV1" s="93"/>
      <c r="OCW1" s="93"/>
      <c r="OCX1" s="93"/>
      <c r="OCY1" s="93"/>
      <c r="OCZ1" s="93"/>
      <c r="ODA1" s="92"/>
      <c r="ODB1" s="93"/>
      <c r="ODC1" s="93"/>
      <c r="ODD1" s="93"/>
      <c r="ODE1" s="93"/>
      <c r="ODF1" s="93"/>
      <c r="ODG1" s="93"/>
      <c r="ODH1" s="93"/>
      <c r="ODI1" s="92"/>
      <c r="ODJ1" s="93"/>
      <c r="ODK1" s="93"/>
      <c r="ODL1" s="93"/>
      <c r="ODM1" s="93"/>
      <c r="ODN1" s="93"/>
      <c r="ODO1" s="93"/>
      <c r="ODP1" s="93"/>
      <c r="ODQ1" s="92"/>
      <c r="ODR1" s="93"/>
      <c r="ODS1" s="93"/>
      <c r="ODT1" s="93"/>
      <c r="ODU1" s="93"/>
      <c r="ODV1" s="93"/>
      <c r="ODW1" s="93"/>
      <c r="ODX1" s="93"/>
      <c r="ODY1" s="92"/>
      <c r="ODZ1" s="93"/>
      <c r="OEA1" s="93"/>
      <c r="OEB1" s="93"/>
      <c r="OEC1" s="93"/>
      <c r="OED1" s="93"/>
      <c r="OEE1" s="93"/>
      <c r="OEF1" s="93"/>
      <c r="OEG1" s="92"/>
      <c r="OEH1" s="93"/>
      <c r="OEI1" s="93"/>
      <c r="OEJ1" s="93"/>
      <c r="OEK1" s="93"/>
      <c r="OEL1" s="93"/>
      <c r="OEM1" s="93"/>
      <c r="OEN1" s="93"/>
      <c r="OEO1" s="92"/>
      <c r="OEP1" s="93"/>
      <c r="OEQ1" s="93"/>
      <c r="OER1" s="93"/>
      <c r="OES1" s="93"/>
      <c r="OET1" s="93"/>
      <c r="OEU1" s="93"/>
      <c r="OEV1" s="93"/>
      <c r="OEW1" s="92"/>
      <c r="OEX1" s="93"/>
      <c r="OEY1" s="93"/>
      <c r="OEZ1" s="93"/>
      <c r="OFA1" s="93"/>
      <c r="OFB1" s="93"/>
      <c r="OFC1" s="93"/>
      <c r="OFD1" s="93"/>
      <c r="OFE1" s="92"/>
      <c r="OFF1" s="93"/>
      <c r="OFG1" s="93"/>
      <c r="OFH1" s="93"/>
      <c r="OFI1" s="93"/>
      <c r="OFJ1" s="93"/>
      <c r="OFK1" s="93"/>
      <c r="OFL1" s="93"/>
      <c r="OFM1" s="92"/>
      <c r="OFN1" s="93"/>
      <c r="OFO1" s="93"/>
      <c r="OFP1" s="93"/>
      <c r="OFQ1" s="93"/>
      <c r="OFR1" s="93"/>
      <c r="OFS1" s="93"/>
      <c r="OFT1" s="93"/>
      <c r="OFU1" s="92"/>
      <c r="OFV1" s="93"/>
      <c r="OFW1" s="93"/>
      <c r="OFX1" s="93"/>
      <c r="OFY1" s="93"/>
      <c r="OFZ1" s="93"/>
      <c r="OGA1" s="93"/>
      <c r="OGB1" s="93"/>
      <c r="OGC1" s="92"/>
      <c r="OGD1" s="93"/>
      <c r="OGE1" s="93"/>
      <c r="OGF1" s="93"/>
      <c r="OGG1" s="93"/>
      <c r="OGH1" s="93"/>
      <c r="OGI1" s="93"/>
      <c r="OGJ1" s="93"/>
      <c r="OGK1" s="92"/>
      <c r="OGL1" s="93"/>
      <c r="OGM1" s="93"/>
      <c r="OGN1" s="93"/>
      <c r="OGO1" s="93"/>
      <c r="OGP1" s="93"/>
      <c r="OGQ1" s="93"/>
      <c r="OGR1" s="93"/>
      <c r="OGS1" s="92"/>
      <c r="OGT1" s="93"/>
      <c r="OGU1" s="93"/>
      <c r="OGV1" s="93"/>
      <c r="OGW1" s="93"/>
      <c r="OGX1" s="93"/>
      <c r="OGY1" s="93"/>
      <c r="OGZ1" s="93"/>
      <c r="OHA1" s="92"/>
      <c r="OHB1" s="93"/>
      <c r="OHC1" s="93"/>
      <c r="OHD1" s="93"/>
      <c r="OHE1" s="93"/>
      <c r="OHF1" s="93"/>
      <c r="OHG1" s="93"/>
      <c r="OHH1" s="93"/>
      <c r="OHI1" s="92"/>
      <c r="OHJ1" s="93"/>
      <c r="OHK1" s="93"/>
      <c r="OHL1" s="93"/>
      <c r="OHM1" s="93"/>
      <c r="OHN1" s="93"/>
      <c r="OHO1" s="93"/>
      <c r="OHP1" s="93"/>
      <c r="OHQ1" s="92"/>
      <c r="OHR1" s="93"/>
      <c r="OHS1" s="93"/>
      <c r="OHT1" s="93"/>
      <c r="OHU1" s="93"/>
      <c r="OHV1" s="93"/>
      <c r="OHW1" s="93"/>
      <c r="OHX1" s="93"/>
      <c r="OHY1" s="92"/>
      <c r="OHZ1" s="93"/>
      <c r="OIA1" s="93"/>
      <c r="OIB1" s="93"/>
      <c r="OIC1" s="93"/>
      <c r="OID1" s="93"/>
      <c r="OIE1" s="93"/>
      <c r="OIF1" s="93"/>
      <c r="OIG1" s="92"/>
      <c r="OIH1" s="93"/>
      <c r="OII1" s="93"/>
      <c r="OIJ1" s="93"/>
      <c r="OIK1" s="93"/>
      <c r="OIL1" s="93"/>
      <c r="OIM1" s="93"/>
      <c r="OIN1" s="93"/>
      <c r="OIO1" s="92"/>
      <c r="OIP1" s="93"/>
      <c r="OIQ1" s="93"/>
      <c r="OIR1" s="93"/>
      <c r="OIS1" s="93"/>
      <c r="OIT1" s="93"/>
      <c r="OIU1" s="93"/>
      <c r="OIV1" s="93"/>
      <c r="OIW1" s="92"/>
      <c r="OIX1" s="93"/>
      <c r="OIY1" s="93"/>
      <c r="OIZ1" s="93"/>
      <c r="OJA1" s="93"/>
      <c r="OJB1" s="93"/>
      <c r="OJC1" s="93"/>
      <c r="OJD1" s="93"/>
      <c r="OJE1" s="92"/>
      <c r="OJF1" s="93"/>
      <c r="OJG1" s="93"/>
      <c r="OJH1" s="93"/>
      <c r="OJI1" s="93"/>
      <c r="OJJ1" s="93"/>
      <c r="OJK1" s="93"/>
      <c r="OJL1" s="93"/>
      <c r="OJM1" s="92"/>
      <c r="OJN1" s="93"/>
      <c r="OJO1" s="93"/>
      <c r="OJP1" s="93"/>
      <c r="OJQ1" s="93"/>
      <c r="OJR1" s="93"/>
      <c r="OJS1" s="93"/>
      <c r="OJT1" s="93"/>
      <c r="OJU1" s="92"/>
      <c r="OJV1" s="93"/>
      <c r="OJW1" s="93"/>
      <c r="OJX1" s="93"/>
      <c r="OJY1" s="93"/>
      <c r="OJZ1" s="93"/>
      <c r="OKA1" s="93"/>
      <c r="OKB1" s="93"/>
      <c r="OKC1" s="92"/>
      <c r="OKD1" s="93"/>
      <c r="OKE1" s="93"/>
      <c r="OKF1" s="93"/>
      <c r="OKG1" s="93"/>
      <c r="OKH1" s="93"/>
      <c r="OKI1" s="93"/>
      <c r="OKJ1" s="93"/>
      <c r="OKK1" s="92"/>
      <c r="OKL1" s="93"/>
      <c r="OKM1" s="93"/>
      <c r="OKN1" s="93"/>
      <c r="OKO1" s="93"/>
      <c r="OKP1" s="93"/>
      <c r="OKQ1" s="93"/>
      <c r="OKR1" s="93"/>
      <c r="OKS1" s="92"/>
      <c r="OKT1" s="93"/>
      <c r="OKU1" s="93"/>
      <c r="OKV1" s="93"/>
      <c r="OKW1" s="93"/>
      <c r="OKX1" s="93"/>
      <c r="OKY1" s="93"/>
      <c r="OKZ1" s="93"/>
      <c r="OLA1" s="92"/>
      <c r="OLB1" s="93"/>
      <c r="OLC1" s="93"/>
      <c r="OLD1" s="93"/>
      <c r="OLE1" s="93"/>
      <c r="OLF1" s="93"/>
      <c r="OLG1" s="93"/>
      <c r="OLH1" s="93"/>
      <c r="OLI1" s="92"/>
      <c r="OLJ1" s="93"/>
      <c r="OLK1" s="93"/>
      <c r="OLL1" s="93"/>
      <c r="OLM1" s="93"/>
      <c r="OLN1" s="93"/>
      <c r="OLO1" s="93"/>
      <c r="OLP1" s="93"/>
      <c r="OLQ1" s="92"/>
      <c r="OLR1" s="93"/>
      <c r="OLS1" s="93"/>
      <c r="OLT1" s="93"/>
      <c r="OLU1" s="93"/>
      <c r="OLV1" s="93"/>
      <c r="OLW1" s="93"/>
      <c r="OLX1" s="93"/>
      <c r="OLY1" s="92"/>
      <c r="OLZ1" s="93"/>
      <c r="OMA1" s="93"/>
      <c r="OMB1" s="93"/>
      <c r="OMC1" s="93"/>
      <c r="OMD1" s="93"/>
      <c r="OME1" s="93"/>
      <c r="OMF1" s="93"/>
      <c r="OMG1" s="92"/>
      <c r="OMH1" s="93"/>
      <c r="OMI1" s="93"/>
      <c r="OMJ1" s="93"/>
      <c r="OMK1" s="93"/>
      <c r="OML1" s="93"/>
      <c r="OMM1" s="93"/>
      <c r="OMN1" s="93"/>
      <c r="OMO1" s="92"/>
      <c r="OMP1" s="93"/>
      <c r="OMQ1" s="93"/>
      <c r="OMR1" s="93"/>
      <c r="OMS1" s="93"/>
      <c r="OMT1" s="93"/>
      <c r="OMU1" s="93"/>
      <c r="OMV1" s="93"/>
      <c r="OMW1" s="92"/>
      <c r="OMX1" s="93"/>
      <c r="OMY1" s="93"/>
      <c r="OMZ1" s="93"/>
      <c r="ONA1" s="93"/>
      <c r="ONB1" s="93"/>
      <c r="ONC1" s="93"/>
      <c r="OND1" s="93"/>
      <c r="ONE1" s="92"/>
      <c r="ONF1" s="93"/>
      <c r="ONG1" s="93"/>
      <c r="ONH1" s="93"/>
      <c r="ONI1" s="93"/>
      <c r="ONJ1" s="93"/>
      <c r="ONK1" s="93"/>
      <c r="ONL1" s="93"/>
      <c r="ONM1" s="92"/>
      <c r="ONN1" s="93"/>
      <c r="ONO1" s="93"/>
      <c r="ONP1" s="93"/>
      <c r="ONQ1" s="93"/>
      <c r="ONR1" s="93"/>
      <c r="ONS1" s="93"/>
      <c r="ONT1" s="93"/>
      <c r="ONU1" s="92"/>
      <c r="ONV1" s="93"/>
      <c r="ONW1" s="93"/>
      <c r="ONX1" s="93"/>
      <c r="ONY1" s="93"/>
      <c r="ONZ1" s="93"/>
      <c r="OOA1" s="93"/>
      <c r="OOB1" s="93"/>
      <c r="OOC1" s="92"/>
      <c r="OOD1" s="93"/>
      <c r="OOE1" s="93"/>
      <c r="OOF1" s="93"/>
      <c r="OOG1" s="93"/>
      <c r="OOH1" s="93"/>
      <c r="OOI1" s="93"/>
      <c r="OOJ1" s="93"/>
      <c r="OOK1" s="92"/>
      <c r="OOL1" s="93"/>
      <c r="OOM1" s="93"/>
      <c r="OON1" s="93"/>
      <c r="OOO1" s="93"/>
      <c r="OOP1" s="93"/>
      <c r="OOQ1" s="93"/>
      <c r="OOR1" s="93"/>
      <c r="OOS1" s="92"/>
      <c r="OOT1" s="93"/>
      <c r="OOU1" s="93"/>
      <c r="OOV1" s="93"/>
      <c r="OOW1" s="93"/>
      <c r="OOX1" s="93"/>
      <c r="OOY1" s="93"/>
      <c r="OOZ1" s="93"/>
      <c r="OPA1" s="92"/>
      <c r="OPB1" s="93"/>
      <c r="OPC1" s="93"/>
      <c r="OPD1" s="93"/>
      <c r="OPE1" s="93"/>
      <c r="OPF1" s="93"/>
      <c r="OPG1" s="93"/>
      <c r="OPH1" s="93"/>
      <c r="OPI1" s="92"/>
      <c r="OPJ1" s="93"/>
      <c r="OPK1" s="93"/>
      <c r="OPL1" s="93"/>
      <c r="OPM1" s="93"/>
      <c r="OPN1" s="93"/>
      <c r="OPO1" s="93"/>
      <c r="OPP1" s="93"/>
      <c r="OPQ1" s="92"/>
      <c r="OPR1" s="93"/>
      <c r="OPS1" s="93"/>
      <c r="OPT1" s="93"/>
      <c r="OPU1" s="93"/>
      <c r="OPV1" s="93"/>
      <c r="OPW1" s="93"/>
      <c r="OPX1" s="93"/>
      <c r="OPY1" s="92"/>
      <c r="OPZ1" s="93"/>
      <c r="OQA1" s="93"/>
      <c r="OQB1" s="93"/>
      <c r="OQC1" s="93"/>
      <c r="OQD1" s="93"/>
      <c r="OQE1" s="93"/>
      <c r="OQF1" s="93"/>
      <c r="OQG1" s="92"/>
      <c r="OQH1" s="93"/>
      <c r="OQI1" s="93"/>
      <c r="OQJ1" s="93"/>
      <c r="OQK1" s="93"/>
      <c r="OQL1" s="93"/>
      <c r="OQM1" s="93"/>
      <c r="OQN1" s="93"/>
      <c r="OQO1" s="92"/>
      <c r="OQP1" s="93"/>
      <c r="OQQ1" s="93"/>
      <c r="OQR1" s="93"/>
      <c r="OQS1" s="93"/>
      <c r="OQT1" s="93"/>
      <c r="OQU1" s="93"/>
      <c r="OQV1" s="93"/>
      <c r="OQW1" s="92"/>
      <c r="OQX1" s="93"/>
      <c r="OQY1" s="93"/>
      <c r="OQZ1" s="93"/>
      <c r="ORA1" s="93"/>
      <c r="ORB1" s="93"/>
      <c r="ORC1" s="93"/>
      <c r="ORD1" s="93"/>
      <c r="ORE1" s="92"/>
      <c r="ORF1" s="93"/>
      <c r="ORG1" s="93"/>
      <c r="ORH1" s="93"/>
      <c r="ORI1" s="93"/>
      <c r="ORJ1" s="93"/>
      <c r="ORK1" s="93"/>
      <c r="ORL1" s="93"/>
      <c r="ORM1" s="92"/>
      <c r="ORN1" s="93"/>
      <c r="ORO1" s="93"/>
      <c r="ORP1" s="93"/>
      <c r="ORQ1" s="93"/>
      <c r="ORR1" s="93"/>
      <c r="ORS1" s="93"/>
      <c r="ORT1" s="93"/>
      <c r="ORU1" s="92"/>
      <c r="ORV1" s="93"/>
      <c r="ORW1" s="93"/>
      <c r="ORX1" s="93"/>
      <c r="ORY1" s="93"/>
      <c r="ORZ1" s="93"/>
      <c r="OSA1" s="93"/>
      <c r="OSB1" s="93"/>
      <c r="OSC1" s="92"/>
      <c r="OSD1" s="93"/>
      <c r="OSE1" s="93"/>
      <c r="OSF1" s="93"/>
      <c r="OSG1" s="93"/>
      <c r="OSH1" s="93"/>
      <c r="OSI1" s="93"/>
      <c r="OSJ1" s="93"/>
      <c r="OSK1" s="92"/>
      <c r="OSL1" s="93"/>
      <c r="OSM1" s="93"/>
      <c r="OSN1" s="93"/>
      <c r="OSO1" s="93"/>
      <c r="OSP1" s="93"/>
      <c r="OSQ1" s="93"/>
      <c r="OSR1" s="93"/>
      <c r="OSS1" s="92"/>
      <c r="OST1" s="93"/>
      <c r="OSU1" s="93"/>
      <c r="OSV1" s="93"/>
      <c r="OSW1" s="93"/>
      <c r="OSX1" s="93"/>
      <c r="OSY1" s="93"/>
      <c r="OSZ1" s="93"/>
      <c r="OTA1" s="92"/>
      <c r="OTB1" s="93"/>
      <c r="OTC1" s="93"/>
      <c r="OTD1" s="93"/>
      <c r="OTE1" s="93"/>
      <c r="OTF1" s="93"/>
      <c r="OTG1" s="93"/>
      <c r="OTH1" s="93"/>
      <c r="OTI1" s="92"/>
      <c r="OTJ1" s="93"/>
      <c r="OTK1" s="93"/>
      <c r="OTL1" s="93"/>
      <c r="OTM1" s="93"/>
      <c r="OTN1" s="93"/>
      <c r="OTO1" s="93"/>
      <c r="OTP1" s="93"/>
      <c r="OTQ1" s="92"/>
      <c r="OTR1" s="93"/>
      <c r="OTS1" s="93"/>
      <c r="OTT1" s="93"/>
      <c r="OTU1" s="93"/>
      <c r="OTV1" s="93"/>
      <c r="OTW1" s="93"/>
      <c r="OTX1" s="93"/>
      <c r="OTY1" s="92"/>
      <c r="OTZ1" s="93"/>
      <c r="OUA1" s="93"/>
      <c r="OUB1" s="93"/>
      <c r="OUC1" s="93"/>
      <c r="OUD1" s="93"/>
      <c r="OUE1" s="93"/>
      <c r="OUF1" s="93"/>
      <c r="OUG1" s="92"/>
      <c r="OUH1" s="93"/>
      <c r="OUI1" s="93"/>
      <c r="OUJ1" s="93"/>
      <c r="OUK1" s="93"/>
      <c r="OUL1" s="93"/>
      <c r="OUM1" s="93"/>
      <c r="OUN1" s="93"/>
      <c r="OUO1" s="92"/>
      <c r="OUP1" s="93"/>
      <c r="OUQ1" s="93"/>
      <c r="OUR1" s="93"/>
      <c r="OUS1" s="93"/>
      <c r="OUT1" s="93"/>
      <c r="OUU1" s="93"/>
      <c r="OUV1" s="93"/>
      <c r="OUW1" s="92"/>
      <c r="OUX1" s="93"/>
      <c r="OUY1" s="93"/>
      <c r="OUZ1" s="93"/>
      <c r="OVA1" s="93"/>
      <c r="OVB1" s="93"/>
      <c r="OVC1" s="93"/>
      <c r="OVD1" s="93"/>
      <c r="OVE1" s="92"/>
      <c r="OVF1" s="93"/>
      <c r="OVG1" s="93"/>
      <c r="OVH1" s="93"/>
      <c r="OVI1" s="93"/>
      <c r="OVJ1" s="93"/>
      <c r="OVK1" s="93"/>
      <c r="OVL1" s="93"/>
      <c r="OVM1" s="92"/>
      <c r="OVN1" s="93"/>
      <c r="OVO1" s="93"/>
      <c r="OVP1" s="93"/>
      <c r="OVQ1" s="93"/>
      <c r="OVR1" s="93"/>
      <c r="OVS1" s="93"/>
      <c r="OVT1" s="93"/>
      <c r="OVU1" s="92"/>
      <c r="OVV1" s="93"/>
      <c r="OVW1" s="93"/>
      <c r="OVX1" s="93"/>
      <c r="OVY1" s="93"/>
      <c r="OVZ1" s="93"/>
      <c r="OWA1" s="93"/>
      <c r="OWB1" s="93"/>
      <c r="OWC1" s="92"/>
      <c r="OWD1" s="93"/>
      <c r="OWE1" s="93"/>
      <c r="OWF1" s="93"/>
      <c r="OWG1" s="93"/>
      <c r="OWH1" s="93"/>
      <c r="OWI1" s="93"/>
      <c r="OWJ1" s="93"/>
      <c r="OWK1" s="92"/>
      <c r="OWL1" s="93"/>
      <c r="OWM1" s="93"/>
      <c r="OWN1" s="93"/>
      <c r="OWO1" s="93"/>
      <c r="OWP1" s="93"/>
      <c r="OWQ1" s="93"/>
      <c r="OWR1" s="93"/>
      <c r="OWS1" s="92"/>
      <c r="OWT1" s="93"/>
      <c r="OWU1" s="93"/>
      <c r="OWV1" s="93"/>
      <c r="OWW1" s="93"/>
      <c r="OWX1" s="93"/>
      <c r="OWY1" s="93"/>
      <c r="OWZ1" s="93"/>
      <c r="OXA1" s="92"/>
      <c r="OXB1" s="93"/>
      <c r="OXC1" s="93"/>
      <c r="OXD1" s="93"/>
      <c r="OXE1" s="93"/>
      <c r="OXF1" s="93"/>
      <c r="OXG1" s="93"/>
      <c r="OXH1" s="93"/>
      <c r="OXI1" s="92"/>
      <c r="OXJ1" s="93"/>
      <c r="OXK1" s="93"/>
      <c r="OXL1" s="93"/>
      <c r="OXM1" s="93"/>
      <c r="OXN1" s="93"/>
      <c r="OXO1" s="93"/>
      <c r="OXP1" s="93"/>
      <c r="OXQ1" s="92"/>
      <c r="OXR1" s="93"/>
      <c r="OXS1" s="93"/>
      <c r="OXT1" s="93"/>
      <c r="OXU1" s="93"/>
      <c r="OXV1" s="93"/>
      <c r="OXW1" s="93"/>
      <c r="OXX1" s="93"/>
      <c r="OXY1" s="92"/>
      <c r="OXZ1" s="93"/>
      <c r="OYA1" s="93"/>
      <c r="OYB1" s="93"/>
      <c r="OYC1" s="93"/>
      <c r="OYD1" s="93"/>
      <c r="OYE1" s="93"/>
      <c r="OYF1" s="93"/>
      <c r="OYG1" s="92"/>
      <c r="OYH1" s="93"/>
      <c r="OYI1" s="93"/>
      <c r="OYJ1" s="93"/>
      <c r="OYK1" s="93"/>
      <c r="OYL1" s="93"/>
      <c r="OYM1" s="93"/>
      <c r="OYN1" s="93"/>
      <c r="OYO1" s="92"/>
      <c r="OYP1" s="93"/>
      <c r="OYQ1" s="93"/>
      <c r="OYR1" s="93"/>
      <c r="OYS1" s="93"/>
      <c r="OYT1" s="93"/>
      <c r="OYU1" s="93"/>
      <c r="OYV1" s="93"/>
      <c r="OYW1" s="92"/>
      <c r="OYX1" s="93"/>
      <c r="OYY1" s="93"/>
      <c r="OYZ1" s="93"/>
      <c r="OZA1" s="93"/>
      <c r="OZB1" s="93"/>
      <c r="OZC1" s="93"/>
      <c r="OZD1" s="93"/>
      <c r="OZE1" s="92"/>
      <c r="OZF1" s="93"/>
      <c r="OZG1" s="93"/>
      <c r="OZH1" s="93"/>
      <c r="OZI1" s="93"/>
      <c r="OZJ1" s="93"/>
      <c r="OZK1" s="93"/>
      <c r="OZL1" s="93"/>
      <c r="OZM1" s="92"/>
      <c r="OZN1" s="93"/>
      <c r="OZO1" s="93"/>
      <c r="OZP1" s="93"/>
      <c r="OZQ1" s="93"/>
      <c r="OZR1" s="93"/>
      <c r="OZS1" s="93"/>
      <c r="OZT1" s="93"/>
      <c r="OZU1" s="92"/>
      <c r="OZV1" s="93"/>
      <c r="OZW1" s="93"/>
      <c r="OZX1" s="93"/>
      <c r="OZY1" s="93"/>
      <c r="OZZ1" s="93"/>
      <c r="PAA1" s="93"/>
      <c r="PAB1" s="93"/>
      <c r="PAC1" s="92"/>
      <c r="PAD1" s="93"/>
      <c r="PAE1" s="93"/>
      <c r="PAF1" s="93"/>
      <c r="PAG1" s="93"/>
      <c r="PAH1" s="93"/>
      <c r="PAI1" s="93"/>
      <c r="PAJ1" s="93"/>
      <c r="PAK1" s="92"/>
      <c r="PAL1" s="93"/>
      <c r="PAM1" s="93"/>
      <c r="PAN1" s="93"/>
      <c r="PAO1" s="93"/>
      <c r="PAP1" s="93"/>
      <c r="PAQ1" s="93"/>
      <c r="PAR1" s="93"/>
      <c r="PAS1" s="92"/>
      <c r="PAT1" s="93"/>
      <c r="PAU1" s="93"/>
      <c r="PAV1" s="93"/>
      <c r="PAW1" s="93"/>
      <c r="PAX1" s="93"/>
      <c r="PAY1" s="93"/>
      <c r="PAZ1" s="93"/>
      <c r="PBA1" s="92"/>
      <c r="PBB1" s="93"/>
      <c r="PBC1" s="93"/>
      <c r="PBD1" s="93"/>
      <c r="PBE1" s="93"/>
      <c r="PBF1" s="93"/>
      <c r="PBG1" s="93"/>
      <c r="PBH1" s="93"/>
      <c r="PBI1" s="92"/>
      <c r="PBJ1" s="93"/>
      <c r="PBK1" s="93"/>
      <c r="PBL1" s="93"/>
      <c r="PBM1" s="93"/>
      <c r="PBN1" s="93"/>
      <c r="PBO1" s="93"/>
      <c r="PBP1" s="93"/>
      <c r="PBQ1" s="92"/>
      <c r="PBR1" s="93"/>
      <c r="PBS1" s="93"/>
      <c r="PBT1" s="93"/>
      <c r="PBU1" s="93"/>
      <c r="PBV1" s="93"/>
      <c r="PBW1" s="93"/>
      <c r="PBX1" s="93"/>
      <c r="PBY1" s="92"/>
      <c r="PBZ1" s="93"/>
      <c r="PCA1" s="93"/>
      <c r="PCB1" s="93"/>
      <c r="PCC1" s="93"/>
      <c r="PCD1" s="93"/>
      <c r="PCE1" s="93"/>
      <c r="PCF1" s="93"/>
      <c r="PCG1" s="92"/>
      <c r="PCH1" s="93"/>
      <c r="PCI1" s="93"/>
      <c r="PCJ1" s="93"/>
      <c r="PCK1" s="93"/>
      <c r="PCL1" s="93"/>
      <c r="PCM1" s="93"/>
      <c r="PCN1" s="93"/>
      <c r="PCO1" s="92"/>
      <c r="PCP1" s="93"/>
      <c r="PCQ1" s="93"/>
      <c r="PCR1" s="93"/>
      <c r="PCS1" s="93"/>
      <c r="PCT1" s="93"/>
      <c r="PCU1" s="93"/>
      <c r="PCV1" s="93"/>
      <c r="PCW1" s="92"/>
      <c r="PCX1" s="93"/>
      <c r="PCY1" s="93"/>
      <c r="PCZ1" s="93"/>
      <c r="PDA1" s="93"/>
      <c r="PDB1" s="93"/>
      <c r="PDC1" s="93"/>
      <c r="PDD1" s="93"/>
      <c r="PDE1" s="92"/>
      <c r="PDF1" s="93"/>
      <c r="PDG1" s="93"/>
      <c r="PDH1" s="93"/>
      <c r="PDI1" s="93"/>
      <c r="PDJ1" s="93"/>
      <c r="PDK1" s="93"/>
      <c r="PDL1" s="93"/>
      <c r="PDM1" s="92"/>
      <c r="PDN1" s="93"/>
      <c r="PDO1" s="93"/>
      <c r="PDP1" s="93"/>
      <c r="PDQ1" s="93"/>
      <c r="PDR1" s="93"/>
      <c r="PDS1" s="93"/>
      <c r="PDT1" s="93"/>
      <c r="PDU1" s="92"/>
      <c r="PDV1" s="93"/>
      <c r="PDW1" s="93"/>
      <c r="PDX1" s="93"/>
      <c r="PDY1" s="93"/>
      <c r="PDZ1" s="93"/>
      <c r="PEA1" s="93"/>
      <c r="PEB1" s="93"/>
      <c r="PEC1" s="92"/>
      <c r="PED1" s="93"/>
      <c r="PEE1" s="93"/>
      <c r="PEF1" s="93"/>
      <c r="PEG1" s="93"/>
      <c r="PEH1" s="93"/>
      <c r="PEI1" s="93"/>
      <c r="PEJ1" s="93"/>
      <c r="PEK1" s="92"/>
      <c r="PEL1" s="93"/>
      <c r="PEM1" s="93"/>
      <c r="PEN1" s="93"/>
      <c r="PEO1" s="93"/>
      <c r="PEP1" s="93"/>
      <c r="PEQ1" s="93"/>
      <c r="PER1" s="93"/>
      <c r="PES1" s="92"/>
      <c r="PET1" s="93"/>
      <c r="PEU1" s="93"/>
      <c r="PEV1" s="93"/>
      <c r="PEW1" s="93"/>
      <c r="PEX1" s="93"/>
      <c r="PEY1" s="93"/>
      <c r="PEZ1" s="93"/>
      <c r="PFA1" s="92"/>
      <c r="PFB1" s="93"/>
      <c r="PFC1" s="93"/>
      <c r="PFD1" s="93"/>
      <c r="PFE1" s="93"/>
      <c r="PFF1" s="93"/>
      <c r="PFG1" s="93"/>
      <c r="PFH1" s="93"/>
      <c r="PFI1" s="92"/>
      <c r="PFJ1" s="93"/>
      <c r="PFK1" s="93"/>
      <c r="PFL1" s="93"/>
      <c r="PFM1" s="93"/>
      <c r="PFN1" s="93"/>
      <c r="PFO1" s="93"/>
      <c r="PFP1" s="93"/>
      <c r="PFQ1" s="92"/>
      <c r="PFR1" s="93"/>
      <c r="PFS1" s="93"/>
      <c r="PFT1" s="93"/>
      <c r="PFU1" s="93"/>
      <c r="PFV1" s="93"/>
      <c r="PFW1" s="93"/>
      <c r="PFX1" s="93"/>
      <c r="PFY1" s="92"/>
      <c r="PFZ1" s="93"/>
      <c r="PGA1" s="93"/>
      <c r="PGB1" s="93"/>
      <c r="PGC1" s="93"/>
      <c r="PGD1" s="93"/>
      <c r="PGE1" s="93"/>
      <c r="PGF1" s="93"/>
      <c r="PGG1" s="92"/>
      <c r="PGH1" s="93"/>
      <c r="PGI1" s="93"/>
      <c r="PGJ1" s="93"/>
      <c r="PGK1" s="93"/>
      <c r="PGL1" s="93"/>
      <c r="PGM1" s="93"/>
      <c r="PGN1" s="93"/>
      <c r="PGO1" s="92"/>
      <c r="PGP1" s="93"/>
      <c r="PGQ1" s="93"/>
      <c r="PGR1" s="93"/>
      <c r="PGS1" s="93"/>
      <c r="PGT1" s="93"/>
      <c r="PGU1" s="93"/>
      <c r="PGV1" s="93"/>
      <c r="PGW1" s="92"/>
      <c r="PGX1" s="93"/>
      <c r="PGY1" s="93"/>
      <c r="PGZ1" s="93"/>
      <c r="PHA1" s="93"/>
      <c r="PHB1" s="93"/>
      <c r="PHC1" s="93"/>
      <c r="PHD1" s="93"/>
      <c r="PHE1" s="92"/>
      <c r="PHF1" s="93"/>
      <c r="PHG1" s="93"/>
      <c r="PHH1" s="93"/>
      <c r="PHI1" s="93"/>
      <c r="PHJ1" s="93"/>
      <c r="PHK1" s="93"/>
      <c r="PHL1" s="93"/>
      <c r="PHM1" s="92"/>
      <c r="PHN1" s="93"/>
      <c r="PHO1" s="93"/>
      <c r="PHP1" s="93"/>
      <c r="PHQ1" s="93"/>
      <c r="PHR1" s="93"/>
      <c r="PHS1" s="93"/>
      <c r="PHT1" s="93"/>
      <c r="PHU1" s="92"/>
      <c r="PHV1" s="93"/>
      <c r="PHW1" s="93"/>
      <c r="PHX1" s="93"/>
      <c r="PHY1" s="93"/>
      <c r="PHZ1" s="93"/>
      <c r="PIA1" s="93"/>
      <c r="PIB1" s="93"/>
      <c r="PIC1" s="92"/>
      <c r="PID1" s="93"/>
      <c r="PIE1" s="93"/>
      <c r="PIF1" s="93"/>
      <c r="PIG1" s="93"/>
      <c r="PIH1" s="93"/>
      <c r="PII1" s="93"/>
      <c r="PIJ1" s="93"/>
      <c r="PIK1" s="92"/>
      <c r="PIL1" s="93"/>
      <c r="PIM1" s="93"/>
      <c r="PIN1" s="93"/>
      <c r="PIO1" s="93"/>
      <c r="PIP1" s="93"/>
      <c r="PIQ1" s="93"/>
      <c r="PIR1" s="93"/>
      <c r="PIS1" s="92"/>
      <c r="PIT1" s="93"/>
      <c r="PIU1" s="93"/>
      <c r="PIV1" s="93"/>
      <c r="PIW1" s="93"/>
      <c r="PIX1" s="93"/>
      <c r="PIY1" s="93"/>
      <c r="PIZ1" s="93"/>
      <c r="PJA1" s="92"/>
      <c r="PJB1" s="93"/>
      <c r="PJC1" s="93"/>
      <c r="PJD1" s="93"/>
      <c r="PJE1" s="93"/>
      <c r="PJF1" s="93"/>
      <c r="PJG1" s="93"/>
      <c r="PJH1" s="93"/>
      <c r="PJI1" s="92"/>
      <c r="PJJ1" s="93"/>
      <c r="PJK1" s="93"/>
      <c r="PJL1" s="93"/>
      <c r="PJM1" s="93"/>
      <c r="PJN1" s="93"/>
      <c r="PJO1" s="93"/>
      <c r="PJP1" s="93"/>
      <c r="PJQ1" s="92"/>
      <c r="PJR1" s="93"/>
      <c r="PJS1" s="93"/>
      <c r="PJT1" s="93"/>
      <c r="PJU1" s="93"/>
      <c r="PJV1" s="93"/>
      <c r="PJW1" s="93"/>
      <c r="PJX1" s="93"/>
      <c r="PJY1" s="92"/>
      <c r="PJZ1" s="93"/>
      <c r="PKA1" s="93"/>
      <c r="PKB1" s="93"/>
      <c r="PKC1" s="93"/>
      <c r="PKD1" s="93"/>
      <c r="PKE1" s="93"/>
      <c r="PKF1" s="93"/>
      <c r="PKG1" s="92"/>
      <c r="PKH1" s="93"/>
      <c r="PKI1" s="93"/>
      <c r="PKJ1" s="93"/>
      <c r="PKK1" s="93"/>
      <c r="PKL1" s="93"/>
      <c r="PKM1" s="93"/>
      <c r="PKN1" s="93"/>
      <c r="PKO1" s="92"/>
      <c r="PKP1" s="93"/>
      <c r="PKQ1" s="93"/>
      <c r="PKR1" s="93"/>
      <c r="PKS1" s="93"/>
      <c r="PKT1" s="93"/>
      <c r="PKU1" s="93"/>
      <c r="PKV1" s="93"/>
      <c r="PKW1" s="92"/>
      <c r="PKX1" s="93"/>
      <c r="PKY1" s="93"/>
      <c r="PKZ1" s="93"/>
      <c r="PLA1" s="93"/>
      <c r="PLB1" s="93"/>
      <c r="PLC1" s="93"/>
      <c r="PLD1" s="93"/>
      <c r="PLE1" s="92"/>
      <c r="PLF1" s="93"/>
      <c r="PLG1" s="93"/>
      <c r="PLH1" s="93"/>
      <c r="PLI1" s="93"/>
      <c r="PLJ1" s="93"/>
      <c r="PLK1" s="93"/>
      <c r="PLL1" s="93"/>
      <c r="PLM1" s="92"/>
      <c r="PLN1" s="93"/>
      <c r="PLO1" s="93"/>
      <c r="PLP1" s="93"/>
      <c r="PLQ1" s="93"/>
      <c r="PLR1" s="93"/>
      <c r="PLS1" s="93"/>
      <c r="PLT1" s="93"/>
      <c r="PLU1" s="92"/>
      <c r="PLV1" s="93"/>
      <c r="PLW1" s="93"/>
      <c r="PLX1" s="93"/>
      <c r="PLY1" s="93"/>
      <c r="PLZ1" s="93"/>
      <c r="PMA1" s="93"/>
      <c r="PMB1" s="93"/>
      <c r="PMC1" s="92"/>
      <c r="PMD1" s="93"/>
      <c r="PME1" s="93"/>
      <c r="PMF1" s="93"/>
      <c r="PMG1" s="93"/>
      <c r="PMH1" s="93"/>
      <c r="PMI1" s="93"/>
      <c r="PMJ1" s="93"/>
      <c r="PMK1" s="92"/>
      <c r="PML1" s="93"/>
      <c r="PMM1" s="93"/>
      <c r="PMN1" s="93"/>
      <c r="PMO1" s="93"/>
      <c r="PMP1" s="93"/>
      <c r="PMQ1" s="93"/>
      <c r="PMR1" s="93"/>
      <c r="PMS1" s="92"/>
      <c r="PMT1" s="93"/>
      <c r="PMU1" s="93"/>
      <c r="PMV1" s="93"/>
      <c r="PMW1" s="93"/>
      <c r="PMX1" s="93"/>
      <c r="PMY1" s="93"/>
      <c r="PMZ1" s="93"/>
      <c r="PNA1" s="92"/>
      <c r="PNB1" s="93"/>
      <c r="PNC1" s="93"/>
      <c r="PND1" s="93"/>
      <c r="PNE1" s="93"/>
      <c r="PNF1" s="93"/>
      <c r="PNG1" s="93"/>
      <c r="PNH1" s="93"/>
      <c r="PNI1" s="92"/>
      <c r="PNJ1" s="93"/>
      <c r="PNK1" s="93"/>
      <c r="PNL1" s="93"/>
      <c r="PNM1" s="93"/>
      <c r="PNN1" s="93"/>
      <c r="PNO1" s="93"/>
      <c r="PNP1" s="93"/>
      <c r="PNQ1" s="92"/>
      <c r="PNR1" s="93"/>
      <c r="PNS1" s="93"/>
      <c r="PNT1" s="93"/>
      <c r="PNU1" s="93"/>
      <c r="PNV1" s="93"/>
      <c r="PNW1" s="93"/>
      <c r="PNX1" s="93"/>
      <c r="PNY1" s="92"/>
      <c r="PNZ1" s="93"/>
      <c r="POA1" s="93"/>
      <c r="POB1" s="93"/>
      <c r="POC1" s="93"/>
      <c r="POD1" s="93"/>
      <c r="POE1" s="93"/>
      <c r="POF1" s="93"/>
      <c r="POG1" s="92"/>
      <c r="POH1" s="93"/>
      <c r="POI1" s="93"/>
      <c r="POJ1" s="93"/>
      <c r="POK1" s="93"/>
      <c r="POL1" s="93"/>
      <c r="POM1" s="93"/>
      <c r="PON1" s="93"/>
      <c r="POO1" s="92"/>
      <c r="POP1" s="93"/>
      <c r="POQ1" s="93"/>
      <c r="POR1" s="93"/>
      <c r="POS1" s="93"/>
      <c r="POT1" s="93"/>
      <c r="POU1" s="93"/>
      <c r="POV1" s="93"/>
      <c r="POW1" s="92"/>
      <c r="POX1" s="93"/>
      <c r="POY1" s="93"/>
      <c r="POZ1" s="93"/>
      <c r="PPA1" s="93"/>
      <c r="PPB1" s="93"/>
      <c r="PPC1" s="93"/>
      <c r="PPD1" s="93"/>
      <c r="PPE1" s="92"/>
      <c r="PPF1" s="93"/>
      <c r="PPG1" s="93"/>
      <c r="PPH1" s="93"/>
      <c r="PPI1" s="93"/>
      <c r="PPJ1" s="93"/>
      <c r="PPK1" s="93"/>
      <c r="PPL1" s="93"/>
      <c r="PPM1" s="92"/>
      <c r="PPN1" s="93"/>
      <c r="PPO1" s="93"/>
      <c r="PPP1" s="93"/>
      <c r="PPQ1" s="93"/>
      <c r="PPR1" s="93"/>
      <c r="PPS1" s="93"/>
      <c r="PPT1" s="93"/>
      <c r="PPU1" s="92"/>
      <c r="PPV1" s="93"/>
      <c r="PPW1" s="93"/>
      <c r="PPX1" s="93"/>
      <c r="PPY1" s="93"/>
      <c r="PPZ1" s="93"/>
      <c r="PQA1" s="93"/>
      <c r="PQB1" s="93"/>
      <c r="PQC1" s="92"/>
      <c r="PQD1" s="93"/>
      <c r="PQE1" s="93"/>
      <c r="PQF1" s="93"/>
      <c r="PQG1" s="93"/>
      <c r="PQH1" s="93"/>
      <c r="PQI1" s="93"/>
      <c r="PQJ1" s="93"/>
      <c r="PQK1" s="92"/>
      <c r="PQL1" s="93"/>
      <c r="PQM1" s="93"/>
      <c r="PQN1" s="93"/>
      <c r="PQO1" s="93"/>
      <c r="PQP1" s="93"/>
      <c r="PQQ1" s="93"/>
      <c r="PQR1" s="93"/>
      <c r="PQS1" s="92"/>
      <c r="PQT1" s="93"/>
      <c r="PQU1" s="93"/>
      <c r="PQV1" s="93"/>
      <c r="PQW1" s="93"/>
      <c r="PQX1" s="93"/>
      <c r="PQY1" s="93"/>
      <c r="PQZ1" s="93"/>
      <c r="PRA1" s="92"/>
      <c r="PRB1" s="93"/>
      <c r="PRC1" s="93"/>
      <c r="PRD1" s="93"/>
      <c r="PRE1" s="93"/>
      <c r="PRF1" s="93"/>
      <c r="PRG1" s="93"/>
      <c r="PRH1" s="93"/>
      <c r="PRI1" s="92"/>
      <c r="PRJ1" s="93"/>
      <c r="PRK1" s="93"/>
      <c r="PRL1" s="93"/>
      <c r="PRM1" s="93"/>
      <c r="PRN1" s="93"/>
      <c r="PRO1" s="93"/>
      <c r="PRP1" s="93"/>
      <c r="PRQ1" s="92"/>
      <c r="PRR1" s="93"/>
      <c r="PRS1" s="93"/>
      <c r="PRT1" s="93"/>
      <c r="PRU1" s="93"/>
      <c r="PRV1" s="93"/>
      <c r="PRW1" s="93"/>
      <c r="PRX1" s="93"/>
      <c r="PRY1" s="92"/>
      <c r="PRZ1" s="93"/>
      <c r="PSA1" s="93"/>
      <c r="PSB1" s="93"/>
      <c r="PSC1" s="93"/>
      <c r="PSD1" s="93"/>
      <c r="PSE1" s="93"/>
      <c r="PSF1" s="93"/>
      <c r="PSG1" s="92"/>
      <c r="PSH1" s="93"/>
      <c r="PSI1" s="93"/>
      <c r="PSJ1" s="93"/>
      <c r="PSK1" s="93"/>
      <c r="PSL1" s="93"/>
      <c r="PSM1" s="93"/>
      <c r="PSN1" s="93"/>
      <c r="PSO1" s="92"/>
      <c r="PSP1" s="93"/>
      <c r="PSQ1" s="93"/>
      <c r="PSR1" s="93"/>
      <c r="PSS1" s="93"/>
      <c r="PST1" s="93"/>
      <c r="PSU1" s="93"/>
      <c r="PSV1" s="93"/>
      <c r="PSW1" s="92"/>
      <c r="PSX1" s="93"/>
      <c r="PSY1" s="93"/>
      <c r="PSZ1" s="93"/>
      <c r="PTA1" s="93"/>
      <c r="PTB1" s="93"/>
      <c r="PTC1" s="93"/>
      <c r="PTD1" s="93"/>
      <c r="PTE1" s="92"/>
      <c r="PTF1" s="93"/>
      <c r="PTG1" s="93"/>
      <c r="PTH1" s="93"/>
      <c r="PTI1" s="93"/>
      <c r="PTJ1" s="93"/>
      <c r="PTK1" s="93"/>
      <c r="PTL1" s="93"/>
      <c r="PTM1" s="92"/>
      <c r="PTN1" s="93"/>
      <c r="PTO1" s="93"/>
      <c r="PTP1" s="93"/>
      <c r="PTQ1" s="93"/>
      <c r="PTR1" s="93"/>
      <c r="PTS1" s="93"/>
      <c r="PTT1" s="93"/>
      <c r="PTU1" s="92"/>
      <c r="PTV1" s="93"/>
      <c r="PTW1" s="93"/>
      <c r="PTX1" s="93"/>
      <c r="PTY1" s="93"/>
      <c r="PTZ1" s="93"/>
      <c r="PUA1" s="93"/>
      <c r="PUB1" s="93"/>
      <c r="PUC1" s="92"/>
      <c r="PUD1" s="93"/>
      <c r="PUE1" s="93"/>
      <c r="PUF1" s="93"/>
      <c r="PUG1" s="93"/>
      <c r="PUH1" s="93"/>
      <c r="PUI1" s="93"/>
      <c r="PUJ1" s="93"/>
      <c r="PUK1" s="92"/>
      <c r="PUL1" s="93"/>
      <c r="PUM1" s="93"/>
      <c r="PUN1" s="93"/>
      <c r="PUO1" s="93"/>
      <c r="PUP1" s="93"/>
      <c r="PUQ1" s="93"/>
      <c r="PUR1" s="93"/>
      <c r="PUS1" s="92"/>
      <c r="PUT1" s="93"/>
      <c r="PUU1" s="93"/>
      <c r="PUV1" s="93"/>
      <c r="PUW1" s="93"/>
      <c r="PUX1" s="93"/>
      <c r="PUY1" s="93"/>
      <c r="PUZ1" s="93"/>
      <c r="PVA1" s="92"/>
      <c r="PVB1" s="93"/>
      <c r="PVC1" s="93"/>
      <c r="PVD1" s="93"/>
      <c r="PVE1" s="93"/>
      <c r="PVF1" s="93"/>
      <c r="PVG1" s="93"/>
      <c r="PVH1" s="93"/>
      <c r="PVI1" s="92"/>
      <c r="PVJ1" s="93"/>
      <c r="PVK1" s="93"/>
      <c r="PVL1" s="93"/>
      <c r="PVM1" s="93"/>
      <c r="PVN1" s="93"/>
      <c r="PVO1" s="93"/>
      <c r="PVP1" s="93"/>
      <c r="PVQ1" s="92"/>
      <c r="PVR1" s="93"/>
      <c r="PVS1" s="93"/>
      <c r="PVT1" s="93"/>
      <c r="PVU1" s="93"/>
      <c r="PVV1" s="93"/>
      <c r="PVW1" s="93"/>
      <c r="PVX1" s="93"/>
      <c r="PVY1" s="92"/>
      <c r="PVZ1" s="93"/>
      <c r="PWA1" s="93"/>
      <c r="PWB1" s="93"/>
      <c r="PWC1" s="93"/>
      <c r="PWD1" s="93"/>
      <c r="PWE1" s="93"/>
      <c r="PWF1" s="93"/>
      <c r="PWG1" s="92"/>
      <c r="PWH1" s="93"/>
      <c r="PWI1" s="93"/>
      <c r="PWJ1" s="93"/>
      <c r="PWK1" s="93"/>
      <c r="PWL1" s="93"/>
      <c r="PWM1" s="93"/>
      <c r="PWN1" s="93"/>
      <c r="PWO1" s="92"/>
      <c r="PWP1" s="93"/>
      <c r="PWQ1" s="93"/>
      <c r="PWR1" s="93"/>
      <c r="PWS1" s="93"/>
      <c r="PWT1" s="93"/>
      <c r="PWU1" s="93"/>
      <c r="PWV1" s="93"/>
      <c r="PWW1" s="92"/>
      <c r="PWX1" s="93"/>
      <c r="PWY1" s="93"/>
      <c r="PWZ1" s="93"/>
      <c r="PXA1" s="93"/>
      <c r="PXB1" s="93"/>
      <c r="PXC1" s="93"/>
      <c r="PXD1" s="93"/>
      <c r="PXE1" s="92"/>
      <c r="PXF1" s="93"/>
      <c r="PXG1" s="93"/>
      <c r="PXH1" s="93"/>
      <c r="PXI1" s="93"/>
      <c r="PXJ1" s="93"/>
      <c r="PXK1" s="93"/>
      <c r="PXL1" s="93"/>
      <c r="PXM1" s="92"/>
      <c r="PXN1" s="93"/>
      <c r="PXO1" s="93"/>
      <c r="PXP1" s="93"/>
      <c r="PXQ1" s="93"/>
      <c r="PXR1" s="93"/>
      <c r="PXS1" s="93"/>
      <c r="PXT1" s="93"/>
      <c r="PXU1" s="92"/>
      <c r="PXV1" s="93"/>
      <c r="PXW1" s="93"/>
      <c r="PXX1" s="93"/>
      <c r="PXY1" s="93"/>
      <c r="PXZ1" s="93"/>
      <c r="PYA1" s="93"/>
      <c r="PYB1" s="93"/>
      <c r="PYC1" s="92"/>
      <c r="PYD1" s="93"/>
      <c r="PYE1" s="93"/>
      <c r="PYF1" s="93"/>
      <c r="PYG1" s="93"/>
      <c r="PYH1" s="93"/>
      <c r="PYI1" s="93"/>
      <c r="PYJ1" s="93"/>
      <c r="PYK1" s="92"/>
      <c r="PYL1" s="93"/>
      <c r="PYM1" s="93"/>
      <c r="PYN1" s="93"/>
      <c r="PYO1" s="93"/>
      <c r="PYP1" s="93"/>
      <c r="PYQ1" s="93"/>
      <c r="PYR1" s="93"/>
      <c r="PYS1" s="92"/>
      <c r="PYT1" s="93"/>
      <c r="PYU1" s="93"/>
      <c r="PYV1" s="93"/>
      <c r="PYW1" s="93"/>
      <c r="PYX1" s="93"/>
      <c r="PYY1" s="93"/>
      <c r="PYZ1" s="93"/>
      <c r="PZA1" s="92"/>
      <c r="PZB1" s="93"/>
      <c r="PZC1" s="93"/>
      <c r="PZD1" s="93"/>
      <c r="PZE1" s="93"/>
      <c r="PZF1" s="93"/>
      <c r="PZG1" s="93"/>
      <c r="PZH1" s="93"/>
      <c r="PZI1" s="92"/>
      <c r="PZJ1" s="93"/>
      <c r="PZK1" s="93"/>
      <c r="PZL1" s="93"/>
      <c r="PZM1" s="93"/>
      <c r="PZN1" s="93"/>
      <c r="PZO1" s="93"/>
      <c r="PZP1" s="93"/>
      <c r="PZQ1" s="92"/>
      <c r="PZR1" s="93"/>
      <c r="PZS1" s="93"/>
      <c r="PZT1" s="93"/>
      <c r="PZU1" s="93"/>
      <c r="PZV1" s="93"/>
      <c r="PZW1" s="93"/>
      <c r="PZX1" s="93"/>
      <c r="PZY1" s="92"/>
      <c r="PZZ1" s="93"/>
      <c r="QAA1" s="93"/>
      <c r="QAB1" s="93"/>
      <c r="QAC1" s="93"/>
      <c r="QAD1" s="93"/>
      <c r="QAE1" s="93"/>
      <c r="QAF1" s="93"/>
      <c r="QAG1" s="92"/>
      <c r="QAH1" s="93"/>
      <c r="QAI1" s="93"/>
      <c r="QAJ1" s="93"/>
      <c r="QAK1" s="93"/>
      <c r="QAL1" s="93"/>
      <c r="QAM1" s="93"/>
      <c r="QAN1" s="93"/>
      <c r="QAO1" s="92"/>
      <c r="QAP1" s="93"/>
      <c r="QAQ1" s="93"/>
      <c r="QAR1" s="93"/>
      <c r="QAS1" s="93"/>
      <c r="QAT1" s="93"/>
      <c r="QAU1" s="93"/>
      <c r="QAV1" s="93"/>
      <c r="QAW1" s="92"/>
      <c r="QAX1" s="93"/>
      <c r="QAY1" s="93"/>
      <c r="QAZ1" s="93"/>
      <c r="QBA1" s="93"/>
      <c r="QBB1" s="93"/>
      <c r="QBC1" s="93"/>
      <c r="QBD1" s="93"/>
      <c r="QBE1" s="92"/>
      <c r="QBF1" s="93"/>
      <c r="QBG1" s="93"/>
      <c r="QBH1" s="93"/>
      <c r="QBI1" s="93"/>
      <c r="QBJ1" s="93"/>
      <c r="QBK1" s="93"/>
      <c r="QBL1" s="93"/>
      <c r="QBM1" s="92"/>
      <c r="QBN1" s="93"/>
      <c r="QBO1" s="93"/>
      <c r="QBP1" s="93"/>
      <c r="QBQ1" s="93"/>
      <c r="QBR1" s="93"/>
      <c r="QBS1" s="93"/>
      <c r="QBT1" s="93"/>
      <c r="QBU1" s="92"/>
      <c r="QBV1" s="93"/>
      <c r="QBW1" s="93"/>
      <c r="QBX1" s="93"/>
      <c r="QBY1" s="93"/>
      <c r="QBZ1" s="93"/>
      <c r="QCA1" s="93"/>
      <c r="QCB1" s="93"/>
      <c r="QCC1" s="92"/>
      <c r="QCD1" s="93"/>
      <c r="QCE1" s="93"/>
      <c r="QCF1" s="93"/>
      <c r="QCG1" s="93"/>
      <c r="QCH1" s="93"/>
      <c r="QCI1" s="93"/>
      <c r="QCJ1" s="93"/>
      <c r="QCK1" s="92"/>
      <c r="QCL1" s="93"/>
      <c r="QCM1" s="93"/>
      <c r="QCN1" s="93"/>
      <c r="QCO1" s="93"/>
      <c r="QCP1" s="93"/>
      <c r="QCQ1" s="93"/>
      <c r="QCR1" s="93"/>
      <c r="QCS1" s="92"/>
      <c r="QCT1" s="93"/>
      <c r="QCU1" s="93"/>
      <c r="QCV1" s="93"/>
      <c r="QCW1" s="93"/>
      <c r="QCX1" s="93"/>
      <c r="QCY1" s="93"/>
      <c r="QCZ1" s="93"/>
      <c r="QDA1" s="92"/>
      <c r="QDB1" s="93"/>
      <c r="QDC1" s="93"/>
      <c r="QDD1" s="93"/>
      <c r="QDE1" s="93"/>
      <c r="QDF1" s="93"/>
      <c r="QDG1" s="93"/>
      <c r="QDH1" s="93"/>
      <c r="QDI1" s="92"/>
      <c r="QDJ1" s="93"/>
      <c r="QDK1" s="93"/>
      <c r="QDL1" s="93"/>
      <c r="QDM1" s="93"/>
      <c r="QDN1" s="93"/>
      <c r="QDO1" s="93"/>
      <c r="QDP1" s="93"/>
      <c r="QDQ1" s="92"/>
      <c r="QDR1" s="93"/>
      <c r="QDS1" s="93"/>
      <c r="QDT1" s="93"/>
      <c r="QDU1" s="93"/>
      <c r="QDV1" s="93"/>
      <c r="QDW1" s="93"/>
      <c r="QDX1" s="93"/>
      <c r="QDY1" s="92"/>
      <c r="QDZ1" s="93"/>
      <c r="QEA1" s="93"/>
      <c r="QEB1" s="93"/>
      <c r="QEC1" s="93"/>
      <c r="QED1" s="93"/>
      <c r="QEE1" s="93"/>
      <c r="QEF1" s="93"/>
      <c r="QEG1" s="92"/>
      <c r="QEH1" s="93"/>
      <c r="QEI1" s="93"/>
      <c r="QEJ1" s="93"/>
      <c r="QEK1" s="93"/>
      <c r="QEL1" s="93"/>
      <c r="QEM1" s="93"/>
      <c r="QEN1" s="93"/>
      <c r="QEO1" s="92"/>
      <c r="QEP1" s="93"/>
      <c r="QEQ1" s="93"/>
      <c r="QER1" s="93"/>
      <c r="QES1" s="93"/>
      <c r="QET1" s="93"/>
      <c r="QEU1" s="93"/>
      <c r="QEV1" s="93"/>
      <c r="QEW1" s="92"/>
      <c r="QEX1" s="93"/>
      <c r="QEY1" s="93"/>
      <c r="QEZ1" s="93"/>
      <c r="QFA1" s="93"/>
      <c r="QFB1" s="93"/>
      <c r="QFC1" s="93"/>
      <c r="QFD1" s="93"/>
      <c r="QFE1" s="92"/>
      <c r="QFF1" s="93"/>
      <c r="QFG1" s="93"/>
      <c r="QFH1" s="93"/>
      <c r="QFI1" s="93"/>
      <c r="QFJ1" s="93"/>
      <c r="QFK1" s="93"/>
      <c r="QFL1" s="93"/>
      <c r="QFM1" s="92"/>
      <c r="QFN1" s="93"/>
      <c r="QFO1" s="93"/>
      <c r="QFP1" s="93"/>
      <c r="QFQ1" s="93"/>
      <c r="QFR1" s="93"/>
      <c r="QFS1" s="93"/>
      <c r="QFT1" s="93"/>
      <c r="QFU1" s="92"/>
      <c r="QFV1" s="93"/>
      <c r="QFW1" s="93"/>
      <c r="QFX1" s="93"/>
      <c r="QFY1" s="93"/>
      <c r="QFZ1" s="93"/>
      <c r="QGA1" s="93"/>
      <c r="QGB1" s="93"/>
      <c r="QGC1" s="92"/>
      <c r="QGD1" s="93"/>
      <c r="QGE1" s="93"/>
      <c r="QGF1" s="93"/>
      <c r="QGG1" s="93"/>
      <c r="QGH1" s="93"/>
      <c r="QGI1" s="93"/>
      <c r="QGJ1" s="93"/>
      <c r="QGK1" s="92"/>
      <c r="QGL1" s="93"/>
      <c r="QGM1" s="93"/>
      <c r="QGN1" s="93"/>
      <c r="QGO1" s="93"/>
      <c r="QGP1" s="93"/>
      <c r="QGQ1" s="93"/>
      <c r="QGR1" s="93"/>
      <c r="QGS1" s="92"/>
      <c r="QGT1" s="93"/>
      <c r="QGU1" s="93"/>
      <c r="QGV1" s="93"/>
      <c r="QGW1" s="93"/>
      <c r="QGX1" s="93"/>
      <c r="QGY1" s="93"/>
      <c r="QGZ1" s="93"/>
      <c r="QHA1" s="92"/>
      <c r="QHB1" s="93"/>
      <c r="QHC1" s="93"/>
      <c r="QHD1" s="93"/>
      <c r="QHE1" s="93"/>
      <c r="QHF1" s="93"/>
      <c r="QHG1" s="93"/>
      <c r="QHH1" s="93"/>
      <c r="QHI1" s="92"/>
      <c r="QHJ1" s="93"/>
      <c r="QHK1" s="93"/>
      <c r="QHL1" s="93"/>
      <c r="QHM1" s="93"/>
      <c r="QHN1" s="93"/>
      <c r="QHO1" s="93"/>
      <c r="QHP1" s="93"/>
      <c r="QHQ1" s="92"/>
      <c r="QHR1" s="93"/>
      <c r="QHS1" s="93"/>
      <c r="QHT1" s="93"/>
      <c r="QHU1" s="93"/>
      <c r="QHV1" s="93"/>
      <c r="QHW1" s="93"/>
      <c r="QHX1" s="93"/>
      <c r="QHY1" s="92"/>
      <c r="QHZ1" s="93"/>
      <c r="QIA1" s="93"/>
      <c r="QIB1" s="93"/>
      <c r="QIC1" s="93"/>
      <c r="QID1" s="93"/>
      <c r="QIE1" s="93"/>
      <c r="QIF1" s="93"/>
      <c r="QIG1" s="92"/>
      <c r="QIH1" s="93"/>
      <c r="QII1" s="93"/>
      <c r="QIJ1" s="93"/>
      <c r="QIK1" s="93"/>
      <c r="QIL1" s="93"/>
      <c r="QIM1" s="93"/>
      <c r="QIN1" s="93"/>
      <c r="QIO1" s="92"/>
      <c r="QIP1" s="93"/>
      <c r="QIQ1" s="93"/>
      <c r="QIR1" s="93"/>
      <c r="QIS1" s="93"/>
      <c r="QIT1" s="93"/>
      <c r="QIU1" s="93"/>
      <c r="QIV1" s="93"/>
      <c r="QIW1" s="92"/>
      <c r="QIX1" s="93"/>
      <c r="QIY1" s="93"/>
      <c r="QIZ1" s="93"/>
      <c r="QJA1" s="93"/>
      <c r="QJB1" s="93"/>
      <c r="QJC1" s="93"/>
      <c r="QJD1" s="93"/>
      <c r="QJE1" s="92"/>
      <c r="QJF1" s="93"/>
      <c r="QJG1" s="93"/>
      <c r="QJH1" s="93"/>
      <c r="QJI1" s="93"/>
      <c r="QJJ1" s="93"/>
      <c r="QJK1" s="93"/>
      <c r="QJL1" s="93"/>
      <c r="QJM1" s="92"/>
      <c r="QJN1" s="93"/>
      <c r="QJO1" s="93"/>
      <c r="QJP1" s="93"/>
      <c r="QJQ1" s="93"/>
      <c r="QJR1" s="93"/>
      <c r="QJS1" s="93"/>
      <c r="QJT1" s="93"/>
      <c r="QJU1" s="92"/>
      <c r="QJV1" s="93"/>
      <c r="QJW1" s="93"/>
      <c r="QJX1" s="93"/>
      <c r="QJY1" s="93"/>
      <c r="QJZ1" s="93"/>
      <c r="QKA1" s="93"/>
      <c r="QKB1" s="93"/>
      <c r="QKC1" s="92"/>
      <c r="QKD1" s="93"/>
      <c r="QKE1" s="93"/>
      <c r="QKF1" s="93"/>
      <c r="QKG1" s="93"/>
      <c r="QKH1" s="93"/>
      <c r="QKI1" s="93"/>
      <c r="QKJ1" s="93"/>
      <c r="QKK1" s="92"/>
      <c r="QKL1" s="93"/>
      <c r="QKM1" s="93"/>
      <c r="QKN1" s="93"/>
      <c r="QKO1" s="93"/>
      <c r="QKP1" s="93"/>
      <c r="QKQ1" s="93"/>
      <c r="QKR1" s="93"/>
      <c r="QKS1" s="92"/>
      <c r="QKT1" s="93"/>
      <c r="QKU1" s="93"/>
      <c r="QKV1" s="93"/>
      <c r="QKW1" s="93"/>
      <c r="QKX1" s="93"/>
      <c r="QKY1" s="93"/>
      <c r="QKZ1" s="93"/>
      <c r="QLA1" s="92"/>
      <c r="QLB1" s="93"/>
      <c r="QLC1" s="93"/>
      <c r="QLD1" s="93"/>
      <c r="QLE1" s="93"/>
      <c r="QLF1" s="93"/>
      <c r="QLG1" s="93"/>
      <c r="QLH1" s="93"/>
      <c r="QLI1" s="92"/>
      <c r="QLJ1" s="93"/>
      <c r="QLK1" s="93"/>
      <c r="QLL1" s="93"/>
      <c r="QLM1" s="93"/>
      <c r="QLN1" s="93"/>
      <c r="QLO1" s="93"/>
      <c r="QLP1" s="93"/>
      <c r="QLQ1" s="92"/>
      <c r="QLR1" s="93"/>
      <c r="QLS1" s="93"/>
      <c r="QLT1" s="93"/>
      <c r="QLU1" s="93"/>
      <c r="QLV1" s="93"/>
      <c r="QLW1" s="93"/>
      <c r="QLX1" s="93"/>
      <c r="QLY1" s="92"/>
      <c r="QLZ1" s="93"/>
      <c r="QMA1" s="93"/>
      <c r="QMB1" s="93"/>
      <c r="QMC1" s="93"/>
      <c r="QMD1" s="93"/>
      <c r="QME1" s="93"/>
      <c r="QMF1" s="93"/>
      <c r="QMG1" s="92"/>
      <c r="QMH1" s="93"/>
      <c r="QMI1" s="93"/>
      <c r="QMJ1" s="93"/>
      <c r="QMK1" s="93"/>
      <c r="QML1" s="93"/>
      <c r="QMM1" s="93"/>
      <c r="QMN1" s="93"/>
      <c r="QMO1" s="92"/>
      <c r="QMP1" s="93"/>
      <c r="QMQ1" s="93"/>
      <c r="QMR1" s="93"/>
      <c r="QMS1" s="93"/>
      <c r="QMT1" s="93"/>
      <c r="QMU1" s="93"/>
      <c r="QMV1" s="93"/>
      <c r="QMW1" s="92"/>
      <c r="QMX1" s="93"/>
      <c r="QMY1" s="93"/>
      <c r="QMZ1" s="93"/>
      <c r="QNA1" s="93"/>
      <c r="QNB1" s="93"/>
      <c r="QNC1" s="93"/>
      <c r="QND1" s="93"/>
      <c r="QNE1" s="92"/>
      <c r="QNF1" s="93"/>
      <c r="QNG1" s="93"/>
      <c r="QNH1" s="93"/>
      <c r="QNI1" s="93"/>
      <c r="QNJ1" s="93"/>
      <c r="QNK1" s="93"/>
      <c r="QNL1" s="93"/>
      <c r="QNM1" s="92"/>
      <c r="QNN1" s="93"/>
      <c r="QNO1" s="93"/>
      <c r="QNP1" s="93"/>
      <c r="QNQ1" s="93"/>
      <c r="QNR1" s="93"/>
      <c r="QNS1" s="93"/>
      <c r="QNT1" s="93"/>
      <c r="QNU1" s="92"/>
      <c r="QNV1" s="93"/>
      <c r="QNW1" s="93"/>
      <c r="QNX1" s="93"/>
      <c r="QNY1" s="93"/>
      <c r="QNZ1" s="93"/>
      <c r="QOA1" s="93"/>
      <c r="QOB1" s="93"/>
      <c r="QOC1" s="92"/>
      <c r="QOD1" s="93"/>
      <c r="QOE1" s="93"/>
      <c r="QOF1" s="93"/>
      <c r="QOG1" s="93"/>
      <c r="QOH1" s="93"/>
      <c r="QOI1" s="93"/>
      <c r="QOJ1" s="93"/>
      <c r="QOK1" s="92"/>
      <c r="QOL1" s="93"/>
      <c r="QOM1" s="93"/>
      <c r="QON1" s="93"/>
      <c r="QOO1" s="93"/>
      <c r="QOP1" s="93"/>
      <c r="QOQ1" s="93"/>
      <c r="QOR1" s="93"/>
      <c r="QOS1" s="92"/>
      <c r="QOT1" s="93"/>
      <c r="QOU1" s="93"/>
      <c r="QOV1" s="93"/>
      <c r="QOW1" s="93"/>
      <c r="QOX1" s="93"/>
      <c r="QOY1" s="93"/>
      <c r="QOZ1" s="93"/>
      <c r="QPA1" s="92"/>
      <c r="QPB1" s="93"/>
      <c r="QPC1" s="93"/>
      <c r="QPD1" s="93"/>
      <c r="QPE1" s="93"/>
      <c r="QPF1" s="93"/>
      <c r="QPG1" s="93"/>
      <c r="QPH1" s="93"/>
      <c r="QPI1" s="92"/>
      <c r="QPJ1" s="93"/>
      <c r="QPK1" s="93"/>
      <c r="QPL1" s="93"/>
      <c r="QPM1" s="93"/>
      <c r="QPN1" s="93"/>
      <c r="QPO1" s="93"/>
      <c r="QPP1" s="93"/>
      <c r="QPQ1" s="92"/>
      <c r="QPR1" s="93"/>
      <c r="QPS1" s="93"/>
      <c r="QPT1" s="93"/>
      <c r="QPU1" s="93"/>
      <c r="QPV1" s="93"/>
      <c r="QPW1" s="93"/>
      <c r="QPX1" s="93"/>
      <c r="QPY1" s="92"/>
      <c r="QPZ1" s="93"/>
      <c r="QQA1" s="93"/>
      <c r="QQB1" s="93"/>
      <c r="QQC1" s="93"/>
      <c r="QQD1" s="93"/>
      <c r="QQE1" s="93"/>
      <c r="QQF1" s="93"/>
      <c r="QQG1" s="92"/>
      <c r="QQH1" s="93"/>
      <c r="QQI1" s="93"/>
      <c r="QQJ1" s="93"/>
      <c r="QQK1" s="93"/>
      <c r="QQL1" s="93"/>
      <c r="QQM1" s="93"/>
      <c r="QQN1" s="93"/>
      <c r="QQO1" s="92"/>
      <c r="QQP1" s="93"/>
      <c r="QQQ1" s="93"/>
      <c r="QQR1" s="93"/>
      <c r="QQS1" s="93"/>
      <c r="QQT1" s="93"/>
      <c r="QQU1" s="93"/>
      <c r="QQV1" s="93"/>
      <c r="QQW1" s="92"/>
      <c r="QQX1" s="93"/>
      <c r="QQY1" s="93"/>
      <c r="QQZ1" s="93"/>
      <c r="QRA1" s="93"/>
      <c r="QRB1" s="93"/>
      <c r="QRC1" s="93"/>
      <c r="QRD1" s="93"/>
      <c r="QRE1" s="92"/>
      <c r="QRF1" s="93"/>
      <c r="QRG1" s="93"/>
      <c r="QRH1" s="93"/>
      <c r="QRI1" s="93"/>
      <c r="QRJ1" s="93"/>
      <c r="QRK1" s="93"/>
      <c r="QRL1" s="93"/>
      <c r="QRM1" s="92"/>
      <c r="QRN1" s="93"/>
      <c r="QRO1" s="93"/>
      <c r="QRP1" s="93"/>
      <c r="QRQ1" s="93"/>
      <c r="QRR1" s="93"/>
      <c r="QRS1" s="93"/>
      <c r="QRT1" s="93"/>
      <c r="QRU1" s="92"/>
      <c r="QRV1" s="93"/>
      <c r="QRW1" s="93"/>
      <c r="QRX1" s="93"/>
      <c r="QRY1" s="93"/>
      <c r="QRZ1" s="93"/>
      <c r="QSA1" s="93"/>
      <c r="QSB1" s="93"/>
      <c r="QSC1" s="92"/>
      <c r="QSD1" s="93"/>
      <c r="QSE1" s="93"/>
      <c r="QSF1" s="93"/>
      <c r="QSG1" s="93"/>
      <c r="QSH1" s="93"/>
      <c r="QSI1" s="93"/>
      <c r="QSJ1" s="93"/>
      <c r="QSK1" s="92"/>
      <c r="QSL1" s="93"/>
      <c r="QSM1" s="93"/>
      <c r="QSN1" s="93"/>
      <c r="QSO1" s="93"/>
      <c r="QSP1" s="93"/>
      <c r="QSQ1" s="93"/>
      <c r="QSR1" s="93"/>
      <c r="QSS1" s="92"/>
      <c r="QST1" s="93"/>
      <c r="QSU1" s="93"/>
      <c r="QSV1" s="93"/>
      <c r="QSW1" s="93"/>
      <c r="QSX1" s="93"/>
      <c r="QSY1" s="93"/>
      <c r="QSZ1" s="93"/>
      <c r="QTA1" s="92"/>
      <c r="QTB1" s="93"/>
      <c r="QTC1" s="93"/>
      <c r="QTD1" s="93"/>
      <c r="QTE1" s="93"/>
      <c r="QTF1" s="93"/>
      <c r="QTG1" s="93"/>
      <c r="QTH1" s="93"/>
      <c r="QTI1" s="92"/>
      <c r="QTJ1" s="93"/>
      <c r="QTK1" s="93"/>
      <c r="QTL1" s="93"/>
      <c r="QTM1" s="93"/>
      <c r="QTN1" s="93"/>
      <c r="QTO1" s="93"/>
      <c r="QTP1" s="93"/>
      <c r="QTQ1" s="92"/>
      <c r="QTR1" s="93"/>
      <c r="QTS1" s="93"/>
      <c r="QTT1" s="93"/>
      <c r="QTU1" s="93"/>
      <c r="QTV1" s="93"/>
      <c r="QTW1" s="93"/>
      <c r="QTX1" s="93"/>
      <c r="QTY1" s="92"/>
      <c r="QTZ1" s="93"/>
      <c r="QUA1" s="93"/>
      <c r="QUB1" s="93"/>
      <c r="QUC1" s="93"/>
      <c r="QUD1" s="93"/>
      <c r="QUE1" s="93"/>
      <c r="QUF1" s="93"/>
      <c r="QUG1" s="92"/>
      <c r="QUH1" s="93"/>
      <c r="QUI1" s="93"/>
      <c r="QUJ1" s="93"/>
      <c r="QUK1" s="93"/>
      <c r="QUL1" s="93"/>
      <c r="QUM1" s="93"/>
      <c r="QUN1" s="93"/>
      <c r="QUO1" s="92"/>
      <c r="QUP1" s="93"/>
      <c r="QUQ1" s="93"/>
      <c r="QUR1" s="93"/>
      <c r="QUS1" s="93"/>
      <c r="QUT1" s="93"/>
      <c r="QUU1" s="93"/>
      <c r="QUV1" s="93"/>
      <c r="QUW1" s="92"/>
      <c r="QUX1" s="93"/>
      <c r="QUY1" s="93"/>
      <c r="QUZ1" s="93"/>
      <c r="QVA1" s="93"/>
      <c r="QVB1" s="93"/>
      <c r="QVC1" s="93"/>
      <c r="QVD1" s="93"/>
      <c r="QVE1" s="92"/>
      <c r="QVF1" s="93"/>
      <c r="QVG1" s="93"/>
      <c r="QVH1" s="93"/>
      <c r="QVI1" s="93"/>
      <c r="QVJ1" s="93"/>
      <c r="QVK1" s="93"/>
      <c r="QVL1" s="93"/>
      <c r="QVM1" s="92"/>
      <c r="QVN1" s="93"/>
      <c r="QVO1" s="93"/>
      <c r="QVP1" s="93"/>
      <c r="QVQ1" s="93"/>
      <c r="QVR1" s="93"/>
      <c r="QVS1" s="93"/>
      <c r="QVT1" s="93"/>
      <c r="QVU1" s="92"/>
      <c r="QVV1" s="93"/>
      <c r="QVW1" s="93"/>
      <c r="QVX1" s="93"/>
      <c r="QVY1" s="93"/>
      <c r="QVZ1" s="93"/>
      <c r="QWA1" s="93"/>
      <c r="QWB1" s="93"/>
      <c r="QWC1" s="92"/>
      <c r="QWD1" s="93"/>
      <c r="QWE1" s="93"/>
      <c r="QWF1" s="93"/>
      <c r="QWG1" s="93"/>
      <c r="QWH1" s="93"/>
      <c r="QWI1" s="93"/>
      <c r="QWJ1" s="93"/>
      <c r="QWK1" s="92"/>
      <c r="QWL1" s="93"/>
      <c r="QWM1" s="93"/>
      <c r="QWN1" s="93"/>
      <c r="QWO1" s="93"/>
      <c r="QWP1" s="93"/>
      <c r="QWQ1" s="93"/>
      <c r="QWR1" s="93"/>
      <c r="QWS1" s="92"/>
      <c r="QWT1" s="93"/>
      <c r="QWU1" s="93"/>
      <c r="QWV1" s="93"/>
      <c r="QWW1" s="93"/>
      <c r="QWX1" s="93"/>
      <c r="QWY1" s="93"/>
      <c r="QWZ1" s="93"/>
      <c r="QXA1" s="92"/>
      <c r="QXB1" s="93"/>
      <c r="QXC1" s="93"/>
      <c r="QXD1" s="93"/>
      <c r="QXE1" s="93"/>
      <c r="QXF1" s="93"/>
      <c r="QXG1" s="93"/>
      <c r="QXH1" s="93"/>
      <c r="QXI1" s="92"/>
      <c r="QXJ1" s="93"/>
      <c r="QXK1" s="93"/>
      <c r="QXL1" s="93"/>
      <c r="QXM1" s="93"/>
      <c r="QXN1" s="93"/>
      <c r="QXO1" s="93"/>
      <c r="QXP1" s="93"/>
      <c r="QXQ1" s="92"/>
      <c r="QXR1" s="93"/>
      <c r="QXS1" s="93"/>
      <c r="QXT1" s="93"/>
      <c r="QXU1" s="93"/>
      <c r="QXV1" s="93"/>
      <c r="QXW1" s="93"/>
      <c r="QXX1" s="93"/>
      <c r="QXY1" s="92"/>
      <c r="QXZ1" s="93"/>
      <c r="QYA1" s="93"/>
      <c r="QYB1" s="93"/>
      <c r="QYC1" s="93"/>
      <c r="QYD1" s="93"/>
      <c r="QYE1" s="93"/>
      <c r="QYF1" s="93"/>
      <c r="QYG1" s="92"/>
      <c r="QYH1" s="93"/>
      <c r="QYI1" s="93"/>
      <c r="QYJ1" s="93"/>
      <c r="QYK1" s="93"/>
      <c r="QYL1" s="93"/>
      <c r="QYM1" s="93"/>
      <c r="QYN1" s="93"/>
      <c r="QYO1" s="92"/>
      <c r="QYP1" s="93"/>
      <c r="QYQ1" s="93"/>
      <c r="QYR1" s="93"/>
      <c r="QYS1" s="93"/>
      <c r="QYT1" s="93"/>
      <c r="QYU1" s="93"/>
      <c r="QYV1" s="93"/>
      <c r="QYW1" s="92"/>
      <c r="QYX1" s="93"/>
      <c r="QYY1" s="93"/>
      <c r="QYZ1" s="93"/>
      <c r="QZA1" s="93"/>
      <c r="QZB1" s="93"/>
      <c r="QZC1" s="93"/>
      <c r="QZD1" s="93"/>
      <c r="QZE1" s="92"/>
      <c r="QZF1" s="93"/>
      <c r="QZG1" s="93"/>
      <c r="QZH1" s="93"/>
      <c r="QZI1" s="93"/>
      <c r="QZJ1" s="93"/>
      <c r="QZK1" s="93"/>
      <c r="QZL1" s="93"/>
      <c r="QZM1" s="92"/>
      <c r="QZN1" s="93"/>
      <c r="QZO1" s="93"/>
      <c r="QZP1" s="93"/>
      <c r="QZQ1" s="93"/>
      <c r="QZR1" s="93"/>
      <c r="QZS1" s="93"/>
      <c r="QZT1" s="93"/>
      <c r="QZU1" s="92"/>
      <c r="QZV1" s="93"/>
      <c r="QZW1" s="93"/>
      <c r="QZX1" s="93"/>
      <c r="QZY1" s="93"/>
      <c r="QZZ1" s="93"/>
      <c r="RAA1" s="93"/>
      <c r="RAB1" s="93"/>
      <c r="RAC1" s="92"/>
      <c r="RAD1" s="93"/>
      <c r="RAE1" s="93"/>
      <c r="RAF1" s="93"/>
      <c r="RAG1" s="93"/>
      <c r="RAH1" s="93"/>
      <c r="RAI1" s="93"/>
      <c r="RAJ1" s="93"/>
      <c r="RAK1" s="92"/>
      <c r="RAL1" s="93"/>
      <c r="RAM1" s="93"/>
      <c r="RAN1" s="93"/>
      <c r="RAO1" s="93"/>
      <c r="RAP1" s="93"/>
      <c r="RAQ1" s="93"/>
      <c r="RAR1" s="93"/>
      <c r="RAS1" s="92"/>
      <c r="RAT1" s="93"/>
      <c r="RAU1" s="93"/>
      <c r="RAV1" s="93"/>
      <c r="RAW1" s="93"/>
      <c r="RAX1" s="93"/>
      <c r="RAY1" s="93"/>
      <c r="RAZ1" s="93"/>
      <c r="RBA1" s="92"/>
      <c r="RBB1" s="93"/>
      <c r="RBC1" s="93"/>
      <c r="RBD1" s="93"/>
      <c r="RBE1" s="93"/>
      <c r="RBF1" s="93"/>
      <c r="RBG1" s="93"/>
      <c r="RBH1" s="93"/>
      <c r="RBI1" s="92"/>
      <c r="RBJ1" s="93"/>
      <c r="RBK1" s="93"/>
      <c r="RBL1" s="93"/>
      <c r="RBM1" s="93"/>
      <c r="RBN1" s="93"/>
      <c r="RBO1" s="93"/>
      <c r="RBP1" s="93"/>
      <c r="RBQ1" s="92"/>
      <c r="RBR1" s="93"/>
      <c r="RBS1" s="93"/>
      <c r="RBT1" s="93"/>
      <c r="RBU1" s="93"/>
      <c r="RBV1" s="93"/>
      <c r="RBW1" s="93"/>
      <c r="RBX1" s="93"/>
      <c r="RBY1" s="92"/>
      <c r="RBZ1" s="93"/>
      <c r="RCA1" s="93"/>
      <c r="RCB1" s="93"/>
      <c r="RCC1" s="93"/>
      <c r="RCD1" s="93"/>
      <c r="RCE1" s="93"/>
      <c r="RCF1" s="93"/>
      <c r="RCG1" s="92"/>
      <c r="RCH1" s="93"/>
      <c r="RCI1" s="93"/>
      <c r="RCJ1" s="93"/>
      <c r="RCK1" s="93"/>
      <c r="RCL1" s="93"/>
      <c r="RCM1" s="93"/>
      <c r="RCN1" s="93"/>
      <c r="RCO1" s="92"/>
      <c r="RCP1" s="93"/>
      <c r="RCQ1" s="93"/>
      <c r="RCR1" s="93"/>
      <c r="RCS1" s="93"/>
      <c r="RCT1" s="93"/>
      <c r="RCU1" s="93"/>
      <c r="RCV1" s="93"/>
      <c r="RCW1" s="92"/>
      <c r="RCX1" s="93"/>
      <c r="RCY1" s="93"/>
      <c r="RCZ1" s="93"/>
      <c r="RDA1" s="93"/>
      <c r="RDB1" s="93"/>
      <c r="RDC1" s="93"/>
      <c r="RDD1" s="93"/>
      <c r="RDE1" s="92"/>
      <c r="RDF1" s="93"/>
      <c r="RDG1" s="93"/>
      <c r="RDH1" s="93"/>
      <c r="RDI1" s="93"/>
      <c r="RDJ1" s="93"/>
      <c r="RDK1" s="93"/>
      <c r="RDL1" s="93"/>
      <c r="RDM1" s="92"/>
      <c r="RDN1" s="93"/>
      <c r="RDO1" s="93"/>
      <c r="RDP1" s="93"/>
      <c r="RDQ1" s="93"/>
      <c r="RDR1" s="93"/>
      <c r="RDS1" s="93"/>
      <c r="RDT1" s="93"/>
      <c r="RDU1" s="92"/>
      <c r="RDV1" s="93"/>
      <c r="RDW1" s="93"/>
      <c r="RDX1" s="93"/>
      <c r="RDY1" s="93"/>
      <c r="RDZ1" s="93"/>
      <c r="REA1" s="93"/>
      <c r="REB1" s="93"/>
      <c r="REC1" s="92"/>
      <c r="RED1" s="93"/>
      <c r="REE1" s="93"/>
      <c r="REF1" s="93"/>
      <c r="REG1" s="93"/>
      <c r="REH1" s="93"/>
      <c r="REI1" s="93"/>
      <c r="REJ1" s="93"/>
      <c r="REK1" s="92"/>
      <c r="REL1" s="93"/>
      <c r="REM1" s="93"/>
      <c r="REN1" s="93"/>
      <c r="REO1" s="93"/>
      <c r="REP1" s="93"/>
      <c r="REQ1" s="93"/>
      <c r="RER1" s="93"/>
      <c r="RES1" s="92"/>
      <c r="RET1" s="93"/>
      <c r="REU1" s="93"/>
      <c r="REV1" s="93"/>
      <c r="REW1" s="93"/>
      <c r="REX1" s="93"/>
      <c r="REY1" s="93"/>
      <c r="REZ1" s="93"/>
      <c r="RFA1" s="92"/>
      <c r="RFB1" s="93"/>
      <c r="RFC1" s="93"/>
      <c r="RFD1" s="93"/>
      <c r="RFE1" s="93"/>
      <c r="RFF1" s="93"/>
      <c r="RFG1" s="93"/>
      <c r="RFH1" s="93"/>
      <c r="RFI1" s="92"/>
      <c r="RFJ1" s="93"/>
      <c r="RFK1" s="93"/>
      <c r="RFL1" s="93"/>
      <c r="RFM1" s="93"/>
      <c r="RFN1" s="93"/>
      <c r="RFO1" s="93"/>
      <c r="RFP1" s="93"/>
      <c r="RFQ1" s="92"/>
      <c r="RFR1" s="93"/>
      <c r="RFS1" s="93"/>
      <c r="RFT1" s="93"/>
      <c r="RFU1" s="93"/>
      <c r="RFV1" s="93"/>
      <c r="RFW1" s="93"/>
      <c r="RFX1" s="93"/>
      <c r="RFY1" s="92"/>
      <c r="RFZ1" s="93"/>
      <c r="RGA1" s="93"/>
      <c r="RGB1" s="93"/>
      <c r="RGC1" s="93"/>
      <c r="RGD1" s="93"/>
      <c r="RGE1" s="93"/>
      <c r="RGF1" s="93"/>
      <c r="RGG1" s="92"/>
      <c r="RGH1" s="93"/>
      <c r="RGI1" s="93"/>
      <c r="RGJ1" s="93"/>
      <c r="RGK1" s="93"/>
      <c r="RGL1" s="93"/>
      <c r="RGM1" s="93"/>
      <c r="RGN1" s="93"/>
      <c r="RGO1" s="92"/>
      <c r="RGP1" s="93"/>
      <c r="RGQ1" s="93"/>
      <c r="RGR1" s="93"/>
      <c r="RGS1" s="93"/>
      <c r="RGT1" s="93"/>
      <c r="RGU1" s="93"/>
      <c r="RGV1" s="93"/>
      <c r="RGW1" s="92"/>
      <c r="RGX1" s="93"/>
      <c r="RGY1" s="93"/>
      <c r="RGZ1" s="93"/>
      <c r="RHA1" s="93"/>
      <c r="RHB1" s="93"/>
      <c r="RHC1" s="93"/>
      <c r="RHD1" s="93"/>
      <c r="RHE1" s="92"/>
      <c r="RHF1" s="93"/>
      <c r="RHG1" s="93"/>
      <c r="RHH1" s="93"/>
      <c r="RHI1" s="93"/>
      <c r="RHJ1" s="93"/>
      <c r="RHK1" s="93"/>
      <c r="RHL1" s="93"/>
      <c r="RHM1" s="92"/>
      <c r="RHN1" s="93"/>
      <c r="RHO1" s="93"/>
      <c r="RHP1" s="93"/>
      <c r="RHQ1" s="93"/>
      <c r="RHR1" s="93"/>
      <c r="RHS1" s="93"/>
      <c r="RHT1" s="93"/>
      <c r="RHU1" s="92"/>
      <c r="RHV1" s="93"/>
      <c r="RHW1" s="93"/>
      <c r="RHX1" s="93"/>
      <c r="RHY1" s="93"/>
      <c r="RHZ1" s="93"/>
      <c r="RIA1" s="93"/>
      <c r="RIB1" s="93"/>
      <c r="RIC1" s="92"/>
      <c r="RID1" s="93"/>
      <c r="RIE1" s="93"/>
      <c r="RIF1" s="93"/>
      <c r="RIG1" s="93"/>
      <c r="RIH1" s="93"/>
      <c r="RII1" s="93"/>
      <c r="RIJ1" s="93"/>
      <c r="RIK1" s="92"/>
      <c r="RIL1" s="93"/>
      <c r="RIM1" s="93"/>
      <c r="RIN1" s="93"/>
      <c r="RIO1" s="93"/>
      <c r="RIP1" s="93"/>
      <c r="RIQ1" s="93"/>
      <c r="RIR1" s="93"/>
      <c r="RIS1" s="92"/>
      <c r="RIT1" s="93"/>
      <c r="RIU1" s="93"/>
      <c r="RIV1" s="93"/>
      <c r="RIW1" s="93"/>
      <c r="RIX1" s="93"/>
      <c r="RIY1" s="93"/>
      <c r="RIZ1" s="93"/>
      <c r="RJA1" s="92"/>
      <c r="RJB1" s="93"/>
      <c r="RJC1" s="93"/>
      <c r="RJD1" s="93"/>
      <c r="RJE1" s="93"/>
      <c r="RJF1" s="93"/>
      <c r="RJG1" s="93"/>
      <c r="RJH1" s="93"/>
      <c r="RJI1" s="92"/>
      <c r="RJJ1" s="93"/>
      <c r="RJK1" s="93"/>
      <c r="RJL1" s="93"/>
      <c r="RJM1" s="93"/>
      <c r="RJN1" s="93"/>
      <c r="RJO1" s="93"/>
      <c r="RJP1" s="93"/>
      <c r="RJQ1" s="92"/>
      <c r="RJR1" s="93"/>
      <c r="RJS1" s="93"/>
      <c r="RJT1" s="93"/>
      <c r="RJU1" s="93"/>
      <c r="RJV1" s="93"/>
      <c r="RJW1" s="93"/>
      <c r="RJX1" s="93"/>
      <c r="RJY1" s="92"/>
      <c r="RJZ1" s="93"/>
      <c r="RKA1" s="93"/>
      <c r="RKB1" s="93"/>
      <c r="RKC1" s="93"/>
      <c r="RKD1" s="93"/>
      <c r="RKE1" s="93"/>
      <c r="RKF1" s="93"/>
      <c r="RKG1" s="92"/>
      <c r="RKH1" s="93"/>
      <c r="RKI1" s="93"/>
      <c r="RKJ1" s="93"/>
      <c r="RKK1" s="93"/>
      <c r="RKL1" s="93"/>
      <c r="RKM1" s="93"/>
      <c r="RKN1" s="93"/>
      <c r="RKO1" s="92"/>
      <c r="RKP1" s="93"/>
      <c r="RKQ1" s="93"/>
      <c r="RKR1" s="93"/>
      <c r="RKS1" s="93"/>
      <c r="RKT1" s="93"/>
      <c r="RKU1" s="93"/>
      <c r="RKV1" s="93"/>
      <c r="RKW1" s="92"/>
      <c r="RKX1" s="93"/>
      <c r="RKY1" s="93"/>
      <c r="RKZ1" s="93"/>
      <c r="RLA1" s="93"/>
      <c r="RLB1" s="93"/>
      <c r="RLC1" s="93"/>
      <c r="RLD1" s="93"/>
      <c r="RLE1" s="92"/>
      <c r="RLF1" s="93"/>
      <c r="RLG1" s="93"/>
      <c r="RLH1" s="93"/>
      <c r="RLI1" s="93"/>
      <c r="RLJ1" s="93"/>
      <c r="RLK1" s="93"/>
      <c r="RLL1" s="93"/>
      <c r="RLM1" s="92"/>
      <c r="RLN1" s="93"/>
      <c r="RLO1" s="93"/>
      <c r="RLP1" s="93"/>
      <c r="RLQ1" s="93"/>
      <c r="RLR1" s="93"/>
      <c r="RLS1" s="93"/>
      <c r="RLT1" s="93"/>
      <c r="RLU1" s="92"/>
      <c r="RLV1" s="93"/>
      <c r="RLW1" s="93"/>
      <c r="RLX1" s="93"/>
      <c r="RLY1" s="93"/>
      <c r="RLZ1" s="93"/>
      <c r="RMA1" s="93"/>
      <c r="RMB1" s="93"/>
      <c r="RMC1" s="92"/>
      <c r="RMD1" s="93"/>
      <c r="RME1" s="93"/>
      <c r="RMF1" s="93"/>
      <c r="RMG1" s="93"/>
      <c r="RMH1" s="93"/>
      <c r="RMI1" s="93"/>
      <c r="RMJ1" s="93"/>
      <c r="RMK1" s="92"/>
      <c r="RML1" s="93"/>
      <c r="RMM1" s="93"/>
      <c r="RMN1" s="93"/>
      <c r="RMO1" s="93"/>
      <c r="RMP1" s="93"/>
      <c r="RMQ1" s="93"/>
      <c r="RMR1" s="93"/>
      <c r="RMS1" s="92"/>
      <c r="RMT1" s="93"/>
      <c r="RMU1" s="93"/>
      <c r="RMV1" s="93"/>
      <c r="RMW1" s="93"/>
      <c r="RMX1" s="93"/>
      <c r="RMY1" s="93"/>
      <c r="RMZ1" s="93"/>
      <c r="RNA1" s="92"/>
      <c r="RNB1" s="93"/>
      <c r="RNC1" s="93"/>
      <c r="RND1" s="93"/>
      <c r="RNE1" s="93"/>
      <c r="RNF1" s="93"/>
      <c r="RNG1" s="93"/>
      <c r="RNH1" s="93"/>
      <c r="RNI1" s="92"/>
      <c r="RNJ1" s="93"/>
      <c r="RNK1" s="93"/>
      <c r="RNL1" s="93"/>
      <c r="RNM1" s="93"/>
      <c r="RNN1" s="93"/>
      <c r="RNO1" s="93"/>
      <c r="RNP1" s="93"/>
      <c r="RNQ1" s="92"/>
      <c r="RNR1" s="93"/>
      <c r="RNS1" s="93"/>
      <c r="RNT1" s="93"/>
      <c r="RNU1" s="93"/>
      <c r="RNV1" s="93"/>
      <c r="RNW1" s="93"/>
      <c r="RNX1" s="93"/>
      <c r="RNY1" s="92"/>
      <c r="RNZ1" s="93"/>
      <c r="ROA1" s="93"/>
      <c r="ROB1" s="93"/>
      <c r="ROC1" s="93"/>
      <c r="ROD1" s="93"/>
      <c r="ROE1" s="93"/>
      <c r="ROF1" s="93"/>
      <c r="ROG1" s="92"/>
      <c r="ROH1" s="93"/>
      <c r="ROI1" s="93"/>
      <c r="ROJ1" s="93"/>
      <c r="ROK1" s="93"/>
      <c r="ROL1" s="93"/>
      <c r="ROM1" s="93"/>
      <c r="RON1" s="93"/>
      <c r="ROO1" s="92"/>
      <c r="ROP1" s="93"/>
      <c r="ROQ1" s="93"/>
      <c r="ROR1" s="93"/>
      <c r="ROS1" s="93"/>
      <c r="ROT1" s="93"/>
      <c r="ROU1" s="93"/>
      <c r="ROV1" s="93"/>
      <c r="ROW1" s="92"/>
      <c r="ROX1" s="93"/>
      <c r="ROY1" s="93"/>
      <c r="ROZ1" s="93"/>
      <c r="RPA1" s="93"/>
      <c r="RPB1" s="93"/>
      <c r="RPC1" s="93"/>
      <c r="RPD1" s="93"/>
      <c r="RPE1" s="92"/>
      <c r="RPF1" s="93"/>
      <c r="RPG1" s="93"/>
      <c r="RPH1" s="93"/>
      <c r="RPI1" s="93"/>
      <c r="RPJ1" s="93"/>
      <c r="RPK1" s="93"/>
      <c r="RPL1" s="93"/>
      <c r="RPM1" s="92"/>
      <c r="RPN1" s="93"/>
      <c r="RPO1" s="93"/>
      <c r="RPP1" s="93"/>
      <c r="RPQ1" s="93"/>
      <c r="RPR1" s="93"/>
      <c r="RPS1" s="93"/>
      <c r="RPT1" s="93"/>
      <c r="RPU1" s="92"/>
      <c r="RPV1" s="93"/>
      <c r="RPW1" s="93"/>
      <c r="RPX1" s="93"/>
      <c r="RPY1" s="93"/>
      <c r="RPZ1" s="93"/>
      <c r="RQA1" s="93"/>
      <c r="RQB1" s="93"/>
      <c r="RQC1" s="92"/>
      <c r="RQD1" s="93"/>
      <c r="RQE1" s="93"/>
      <c r="RQF1" s="93"/>
      <c r="RQG1" s="93"/>
      <c r="RQH1" s="93"/>
      <c r="RQI1" s="93"/>
      <c r="RQJ1" s="93"/>
      <c r="RQK1" s="92"/>
      <c r="RQL1" s="93"/>
      <c r="RQM1" s="93"/>
      <c r="RQN1" s="93"/>
      <c r="RQO1" s="93"/>
      <c r="RQP1" s="93"/>
      <c r="RQQ1" s="93"/>
      <c r="RQR1" s="93"/>
      <c r="RQS1" s="92"/>
      <c r="RQT1" s="93"/>
      <c r="RQU1" s="93"/>
      <c r="RQV1" s="93"/>
      <c r="RQW1" s="93"/>
      <c r="RQX1" s="93"/>
      <c r="RQY1" s="93"/>
      <c r="RQZ1" s="93"/>
      <c r="RRA1" s="92"/>
      <c r="RRB1" s="93"/>
      <c r="RRC1" s="93"/>
      <c r="RRD1" s="93"/>
      <c r="RRE1" s="93"/>
      <c r="RRF1" s="93"/>
      <c r="RRG1" s="93"/>
      <c r="RRH1" s="93"/>
      <c r="RRI1" s="92"/>
      <c r="RRJ1" s="93"/>
      <c r="RRK1" s="93"/>
      <c r="RRL1" s="93"/>
      <c r="RRM1" s="93"/>
      <c r="RRN1" s="93"/>
      <c r="RRO1" s="93"/>
      <c r="RRP1" s="93"/>
      <c r="RRQ1" s="92"/>
      <c r="RRR1" s="93"/>
      <c r="RRS1" s="93"/>
      <c r="RRT1" s="93"/>
      <c r="RRU1" s="93"/>
      <c r="RRV1" s="93"/>
      <c r="RRW1" s="93"/>
      <c r="RRX1" s="93"/>
      <c r="RRY1" s="92"/>
      <c r="RRZ1" s="93"/>
      <c r="RSA1" s="93"/>
      <c r="RSB1" s="93"/>
      <c r="RSC1" s="93"/>
      <c r="RSD1" s="93"/>
      <c r="RSE1" s="93"/>
      <c r="RSF1" s="93"/>
      <c r="RSG1" s="92"/>
      <c r="RSH1" s="93"/>
      <c r="RSI1" s="93"/>
      <c r="RSJ1" s="93"/>
      <c r="RSK1" s="93"/>
      <c r="RSL1" s="93"/>
      <c r="RSM1" s="93"/>
      <c r="RSN1" s="93"/>
      <c r="RSO1" s="92"/>
      <c r="RSP1" s="93"/>
      <c r="RSQ1" s="93"/>
      <c r="RSR1" s="93"/>
      <c r="RSS1" s="93"/>
      <c r="RST1" s="93"/>
      <c r="RSU1" s="93"/>
      <c r="RSV1" s="93"/>
      <c r="RSW1" s="92"/>
      <c r="RSX1" s="93"/>
      <c r="RSY1" s="93"/>
      <c r="RSZ1" s="93"/>
      <c r="RTA1" s="93"/>
      <c r="RTB1" s="93"/>
      <c r="RTC1" s="93"/>
      <c r="RTD1" s="93"/>
      <c r="RTE1" s="92"/>
      <c r="RTF1" s="93"/>
      <c r="RTG1" s="93"/>
      <c r="RTH1" s="93"/>
      <c r="RTI1" s="93"/>
      <c r="RTJ1" s="93"/>
      <c r="RTK1" s="93"/>
      <c r="RTL1" s="93"/>
      <c r="RTM1" s="92"/>
      <c r="RTN1" s="93"/>
      <c r="RTO1" s="93"/>
      <c r="RTP1" s="93"/>
      <c r="RTQ1" s="93"/>
      <c r="RTR1" s="93"/>
      <c r="RTS1" s="93"/>
      <c r="RTT1" s="93"/>
      <c r="RTU1" s="92"/>
      <c r="RTV1" s="93"/>
      <c r="RTW1" s="93"/>
      <c r="RTX1" s="93"/>
      <c r="RTY1" s="93"/>
      <c r="RTZ1" s="93"/>
      <c r="RUA1" s="93"/>
      <c r="RUB1" s="93"/>
      <c r="RUC1" s="92"/>
      <c r="RUD1" s="93"/>
      <c r="RUE1" s="93"/>
      <c r="RUF1" s="93"/>
      <c r="RUG1" s="93"/>
      <c r="RUH1" s="93"/>
      <c r="RUI1" s="93"/>
      <c r="RUJ1" s="93"/>
      <c r="RUK1" s="92"/>
      <c r="RUL1" s="93"/>
      <c r="RUM1" s="93"/>
      <c r="RUN1" s="93"/>
      <c r="RUO1" s="93"/>
      <c r="RUP1" s="93"/>
      <c r="RUQ1" s="93"/>
      <c r="RUR1" s="93"/>
      <c r="RUS1" s="92"/>
      <c r="RUT1" s="93"/>
      <c r="RUU1" s="93"/>
      <c r="RUV1" s="93"/>
      <c r="RUW1" s="93"/>
      <c r="RUX1" s="93"/>
      <c r="RUY1" s="93"/>
      <c r="RUZ1" s="93"/>
      <c r="RVA1" s="92"/>
      <c r="RVB1" s="93"/>
      <c r="RVC1" s="93"/>
      <c r="RVD1" s="93"/>
      <c r="RVE1" s="93"/>
      <c r="RVF1" s="93"/>
      <c r="RVG1" s="93"/>
      <c r="RVH1" s="93"/>
      <c r="RVI1" s="92"/>
      <c r="RVJ1" s="93"/>
      <c r="RVK1" s="93"/>
      <c r="RVL1" s="93"/>
      <c r="RVM1" s="93"/>
      <c r="RVN1" s="93"/>
      <c r="RVO1" s="93"/>
      <c r="RVP1" s="93"/>
      <c r="RVQ1" s="92"/>
      <c r="RVR1" s="93"/>
      <c r="RVS1" s="93"/>
      <c r="RVT1" s="93"/>
      <c r="RVU1" s="93"/>
      <c r="RVV1" s="93"/>
      <c r="RVW1" s="93"/>
      <c r="RVX1" s="93"/>
      <c r="RVY1" s="92"/>
      <c r="RVZ1" s="93"/>
      <c r="RWA1" s="93"/>
      <c r="RWB1" s="93"/>
      <c r="RWC1" s="93"/>
      <c r="RWD1" s="93"/>
      <c r="RWE1" s="93"/>
      <c r="RWF1" s="93"/>
      <c r="RWG1" s="92"/>
      <c r="RWH1" s="93"/>
      <c r="RWI1" s="93"/>
      <c r="RWJ1" s="93"/>
      <c r="RWK1" s="93"/>
      <c r="RWL1" s="93"/>
      <c r="RWM1" s="93"/>
      <c r="RWN1" s="93"/>
      <c r="RWO1" s="92"/>
      <c r="RWP1" s="93"/>
      <c r="RWQ1" s="93"/>
      <c r="RWR1" s="93"/>
      <c r="RWS1" s="93"/>
      <c r="RWT1" s="93"/>
      <c r="RWU1" s="93"/>
      <c r="RWV1" s="93"/>
      <c r="RWW1" s="92"/>
      <c r="RWX1" s="93"/>
      <c r="RWY1" s="93"/>
      <c r="RWZ1" s="93"/>
      <c r="RXA1" s="93"/>
      <c r="RXB1" s="93"/>
      <c r="RXC1" s="93"/>
      <c r="RXD1" s="93"/>
      <c r="RXE1" s="92"/>
      <c r="RXF1" s="93"/>
      <c r="RXG1" s="93"/>
      <c r="RXH1" s="93"/>
      <c r="RXI1" s="93"/>
      <c r="RXJ1" s="93"/>
      <c r="RXK1" s="93"/>
      <c r="RXL1" s="93"/>
      <c r="RXM1" s="92"/>
      <c r="RXN1" s="93"/>
      <c r="RXO1" s="93"/>
      <c r="RXP1" s="93"/>
      <c r="RXQ1" s="93"/>
      <c r="RXR1" s="93"/>
      <c r="RXS1" s="93"/>
      <c r="RXT1" s="93"/>
      <c r="RXU1" s="92"/>
      <c r="RXV1" s="93"/>
      <c r="RXW1" s="93"/>
      <c r="RXX1" s="93"/>
      <c r="RXY1" s="93"/>
      <c r="RXZ1" s="93"/>
      <c r="RYA1" s="93"/>
      <c r="RYB1" s="93"/>
      <c r="RYC1" s="92"/>
      <c r="RYD1" s="93"/>
      <c r="RYE1" s="93"/>
      <c r="RYF1" s="93"/>
      <c r="RYG1" s="93"/>
      <c r="RYH1" s="93"/>
      <c r="RYI1" s="93"/>
      <c r="RYJ1" s="93"/>
      <c r="RYK1" s="92"/>
      <c r="RYL1" s="93"/>
      <c r="RYM1" s="93"/>
      <c r="RYN1" s="93"/>
      <c r="RYO1" s="93"/>
      <c r="RYP1" s="93"/>
      <c r="RYQ1" s="93"/>
      <c r="RYR1" s="93"/>
      <c r="RYS1" s="92"/>
      <c r="RYT1" s="93"/>
      <c r="RYU1" s="93"/>
      <c r="RYV1" s="93"/>
      <c r="RYW1" s="93"/>
      <c r="RYX1" s="93"/>
      <c r="RYY1" s="93"/>
      <c r="RYZ1" s="93"/>
      <c r="RZA1" s="92"/>
      <c r="RZB1" s="93"/>
      <c r="RZC1" s="93"/>
      <c r="RZD1" s="93"/>
      <c r="RZE1" s="93"/>
      <c r="RZF1" s="93"/>
      <c r="RZG1" s="93"/>
      <c r="RZH1" s="93"/>
      <c r="RZI1" s="92"/>
      <c r="RZJ1" s="93"/>
      <c r="RZK1" s="93"/>
      <c r="RZL1" s="93"/>
      <c r="RZM1" s="93"/>
      <c r="RZN1" s="93"/>
      <c r="RZO1" s="93"/>
      <c r="RZP1" s="93"/>
      <c r="RZQ1" s="92"/>
      <c r="RZR1" s="93"/>
      <c r="RZS1" s="93"/>
      <c r="RZT1" s="93"/>
      <c r="RZU1" s="93"/>
      <c r="RZV1" s="93"/>
      <c r="RZW1" s="93"/>
      <c r="RZX1" s="93"/>
      <c r="RZY1" s="92"/>
      <c r="RZZ1" s="93"/>
      <c r="SAA1" s="93"/>
      <c r="SAB1" s="93"/>
      <c r="SAC1" s="93"/>
      <c r="SAD1" s="93"/>
      <c r="SAE1" s="93"/>
      <c r="SAF1" s="93"/>
      <c r="SAG1" s="92"/>
      <c r="SAH1" s="93"/>
      <c r="SAI1" s="93"/>
      <c r="SAJ1" s="93"/>
      <c r="SAK1" s="93"/>
      <c r="SAL1" s="93"/>
      <c r="SAM1" s="93"/>
      <c r="SAN1" s="93"/>
      <c r="SAO1" s="92"/>
      <c r="SAP1" s="93"/>
      <c r="SAQ1" s="93"/>
      <c r="SAR1" s="93"/>
      <c r="SAS1" s="93"/>
      <c r="SAT1" s="93"/>
      <c r="SAU1" s="93"/>
      <c r="SAV1" s="93"/>
      <c r="SAW1" s="92"/>
      <c r="SAX1" s="93"/>
      <c r="SAY1" s="93"/>
      <c r="SAZ1" s="93"/>
      <c r="SBA1" s="93"/>
      <c r="SBB1" s="93"/>
      <c r="SBC1" s="93"/>
      <c r="SBD1" s="93"/>
      <c r="SBE1" s="92"/>
      <c r="SBF1" s="93"/>
      <c r="SBG1" s="93"/>
      <c r="SBH1" s="93"/>
      <c r="SBI1" s="93"/>
      <c r="SBJ1" s="93"/>
      <c r="SBK1" s="93"/>
      <c r="SBL1" s="93"/>
      <c r="SBM1" s="92"/>
      <c r="SBN1" s="93"/>
      <c r="SBO1" s="93"/>
      <c r="SBP1" s="93"/>
      <c r="SBQ1" s="93"/>
      <c r="SBR1" s="93"/>
      <c r="SBS1" s="93"/>
      <c r="SBT1" s="93"/>
      <c r="SBU1" s="92"/>
      <c r="SBV1" s="93"/>
      <c r="SBW1" s="93"/>
      <c r="SBX1" s="93"/>
      <c r="SBY1" s="93"/>
      <c r="SBZ1" s="93"/>
      <c r="SCA1" s="93"/>
      <c r="SCB1" s="93"/>
      <c r="SCC1" s="92"/>
      <c r="SCD1" s="93"/>
      <c r="SCE1" s="93"/>
      <c r="SCF1" s="93"/>
      <c r="SCG1" s="93"/>
      <c r="SCH1" s="93"/>
      <c r="SCI1" s="93"/>
      <c r="SCJ1" s="93"/>
      <c r="SCK1" s="92"/>
      <c r="SCL1" s="93"/>
      <c r="SCM1" s="93"/>
      <c r="SCN1" s="93"/>
      <c r="SCO1" s="93"/>
      <c r="SCP1" s="93"/>
      <c r="SCQ1" s="93"/>
      <c r="SCR1" s="93"/>
      <c r="SCS1" s="92"/>
      <c r="SCT1" s="93"/>
      <c r="SCU1" s="93"/>
      <c r="SCV1" s="93"/>
      <c r="SCW1" s="93"/>
      <c r="SCX1" s="93"/>
      <c r="SCY1" s="93"/>
      <c r="SCZ1" s="93"/>
      <c r="SDA1" s="92"/>
      <c r="SDB1" s="93"/>
      <c r="SDC1" s="93"/>
      <c r="SDD1" s="93"/>
      <c r="SDE1" s="93"/>
      <c r="SDF1" s="93"/>
      <c r="SDG1" s="93"/>
      <c r="SDH1" s="93"/>
      <c r="SDI1" s="92"/>
      <c r="SDJ1" s="93"/>
      <c r="SDK1" s="93"/>
      <c r="SDL1" s="93"/>
      <c r="SDM1" s="93"/>
      <c r="SDN1" s="93"/>
      <c r="SDO1" s="93"/>
      <c r="SDP1" s="93"/>
      <c r="SDQ1" s="92"/>
      <c r="SDR1" s="93"/>
      <c r="SDS1" s="93"/>
      <c r="SDT1" s="93"/>
      <c r="SDU1" s="93"/>
      <c r="SDV1" s="93"/>
      <c r="SDW1" s="93"/>
      <c r="SDX1" s="93"/>
      <c r="SDY1" s="92"/>
      <c r="SDZ1" s="93"/>
      <c r="SEA1" s="93"/>
      <c r="SEB1" s="93"/>
      <c r="SEC1" s="93"/>
      <c r="SED1" s="93"/>
      <c r="SEE1" s="93"/>
      <c r="SEF1" s="93"/>
      <c r="SEG1" s="92"/>
      <c r="SEH1" s="93"/>
      <c r="SEI1" s="93"/>
      <c r="SEJ1" s="93"/>
      <c r="SEK1" s="93"/>
      <c r="SEL1" s="93"/>
      <c r="SEM1" s="93"/>
      <c r="SEN1" s="93"/>
      <c r="SEO1" s="92"/>
      <c r="SEP1" s="93"/>
      <c r="SEQ1" s="93"/>
      <c r="SER1" s="93"/>
      <c r="SES1" s="93"/>
      <c r="SET1" s="93"/>
      <c r="SEU1" s="93"/>
      <c r="SEV1" s="93"/>
      <c r="SEW1" s="92"/>
      <c r="SEX1" s="93"/>
      <c r="SEY1" s="93"/>
      <c r="SEZ1" s="93"/>
      <c r="SFA1" s="93"/>
      <c r="SFB1" s="93"/>
      <c r="SFC1" s="93"/>
      <c r="SFD1" s="93"/>
      <c r="SFE1" s="92"/>
      <c r="SFF1" s="93"/>
      <c r="SFG1" s="93"/>
      <c r="SFH1" s="93"/>
      <c r="SFI1" s="93"/>
      <c r="SFJ1" s="93"/>
      <c r="SFK1" s="93"/>
      <c r="SFL1" s="93"/>
      <c r="SFM1" s="92"/>
      <c r="SFN1" s="93"/>
      <c r="SFO1" s="93"/>
      <c r="SFP1" s="93"/>
      <c r="SFQ1" s="93"/>
      <c r="SFR1" s="93"/>
      <c r="SFS1" s="93"/>
      <c r="SFT1" s="93"/>
      <c r="SFU1" s="92"/>
      <c r="SFV1" s="93"/>
      <c r="SFW1" s="93"/>
      <c r="SFX1" s="93"/>
      <c r="SFY1" s="93"/>
      <c r="SFZ1" s="93"/>
      <c r="SGA1" s="93"/>
      <c r="SGB1" s="93"/>
      <c r="SGC1" s="92"/>
      <c r="SGD1" s="93"/>
      <c r="SGE1" s="93"/>
      <c r="SGF1" s="93"/>
      <c r="SGG1" s="93"/>
      <c r="SGH1" s="93"/>
      <c r="SGI1" s="93"/>
      <c r="SGJ1" s="93"/>
      <c r="SGK1" s="92"/>
      <c r="SGL1" s="93"/>
      <c r="SGM1" s="93"/>
      <c r="SGN1" s="93"/>
      <c r="SGO1" s="93"/>
      <c r="SGP1" s="93"/>
      <c r="SGQ1" s="93"/>
      <c r="SGR1" s="93"/>
      <c r="SGS1" s="92"/>
      <c r="SGT1" s="93"/>
      <c r="SGU1" s="93"/>
      <c r="SGV1" s="93"/>
      <c r="SGW1" s="93"/>
      <c r="SGX1" s="93"/>
      <c r="SGY1" s="93"/>
      <c r="SGZ1" s="93"/>
      <c r="SHA1" s="92"/>
      <c r="SHB1" s="93"/>
      <c r="SHC1" s="93"/>
      <c r="SHD1" s="93"/>
      <c r="SHE1" s="93"/>
      <c r="SHF1" s="93"/>
      <c r="SHG1" s="93"/>
      <c r="SHH1" s="93"/>
      <c r="SHI1" s="92"/>
      <c r="SHJ1" s="93"/>
      <c r="SHK1" s="93"/>
      <c r="SHL1" s="93"/>
      <c r="SHM1" s="93"/>
      <c r="SHN1" s="93"/>
      <c r="SHO1" s="93"/>
      <c r="SHP1" s="93"/>
      <c r="SHQ1" s="92"/>
      <c r="SHR1" s="93"/>
      <c r="SHS1" s="93"/>
      <c r="SHT1" s="93"/>
      <c r="SHU1" s="93"/>
      <c r="SHV1" s="93"/>
      <c r="SHW1" s="93"/>
      <c r="SHX1" s="93"/>
      <c r="SHY1" s="92"/>
      <c r="SHZ1" s="93"/>
      <c r="SIA1" s="93"/>
      <c r="SIB1" s="93"/>
      <c r="SIC1" s="93"/>
      <c r="SID1" s="93"/>
      <c r="SIE1" s="93"/>
      <c r="SIF1" s="93"/>
      <c r="SIG1" s="92"/>
      <c r="SIH1" s="93"/>
      <c r="SII1" s="93"/>
      <c r="SIJ1" s="93"/>
      <c r="SIK1" s="93"/>
      <c r="SIL1" s="93"/>
      <c r="SIM1" s="93"/>
      <c r="SIN1" s="93"/>
      <c r="SIO1" s="92"/>
      <c r="SIP1" s="93"/>
      <c r="SIQ1" s="93"/>
      <c r="SIR1" s="93"/>
      <c r="SIS1" s="93"/>
      <c r="SIT1" s="93"/>
      <c r="SIU1" s="93"/>
      <c r="SIV1" s="93"/>
      <c r="SIW1" s="92"/>
      <c r="SIX1" s="93"/>
      <c r="SIY1" s="93"/>
      <c r="SIZ1" s="93"/>
      <c r="SJA1" s="93"/>
      <c r="SJB1" s="93"/>
      <c r="SJC1" s="93"/>
      <c r="SJD1" s="93"/>
      <c r="SJE1" s="92"/>
      <c r="SJF1" s="93"/>
      <c r="SJG1" s="93"/>
      <c r="SJH1" s="93"/>
      <c r="SJI1" s="93"/>
      <c r="SJJ1" s="93"/>
      <c r="SJK1" s="93"/>
      <c r="SJL1" s="93"/>
      <c r="SJM1" s="92"/>
      <c r="SJN1" s="93"/>
      <c r="SJO1" s="93"/>
      <c r="SJP1" s="93"/>
      <c r="SJQ1" s="93"/>
      <c r="SJR1" s="93"/>
      <c r="SJS1" s="93"/>
      <c r="SJT1" s="93"/>
      <c r="SJU1" s="92"/>
      <c r="SJV1" s="93"/>
      <c r="SJW1" s="93"/>
      <c r="SJX1" s="93"/>
      <c r="SJY1" s="93"/>
      <c r="SJZ1" s="93"/>
      <c r="SKA1" s="93"/>
      <c r="SKB1" s="93"/>
      <c r="SKC1" s="92"/>
      <c r="SKD1" s="93"/>
      <c r="SKE1" s="93"/>
      <c r="SKF1" s="93"/>
      <c r="SKG1" s="93"/>
      <c r="SKH1" s="93"/>
      <c r="SKI1" s="93"/>
      <c r="SKJ1" s="93"/>
      <c r="SKK1" s="92"/>
      <c r="SKL1" s="93"/>
      <c r="SKM1" s="93"/>
      <c r="SKN1" s="93"/>
      <c r="SKO1" s="93"/>
      <c r="SKP1" s="93"/>
      <c r="SKQ1" s="93"/>
      <c r="SKR1" s="93"/>
      <c r="SKS1" s="92"/>
      <c r="SKT1" s="93"/>
      <c r="SKU1" s="93"/>
      <c r="SKV1" s="93"/>
      <c r="SKW1" s="93"/>
      <c r="SKX1" s="93"/>
      <c r="SKY1" s="93"/>
      <c r="SKZ1" s="93"/>
      <c r="SLA1" s="92"/>
      <c r="SLB1" s="93"/>
      <c r="SLC1" s="93"/>
      <c r="SLD1" s="93"/>
      <c r="SLE1" s="93"/>
      <c r="SLF1" s="93"/>
      <c r="SLG1" s="93"/>
      <c r="SLH1" s="93"/>
      <c r="SLI1" s="92"/>
      <c r="SLJ1" s="93"/>
      <c r="SLK1" s="93"/>
      <c r="SLL1" s="93"/>
      <c r="SLM1" s="93"/>
      <c r="SLN1" s="93"/>
      <c r="SLO1" s="93"/>
      <c r="SLP1" s="93"/>
      <c r="SLQ1" s="92"/>
      <c r="SLR1" s="93"/>
      <c r="SLS1" s="93"/>
      <c r="SLT1" s="93"/>
      <c r="SLU1" s="93"/>
      <c r="SLV1" s="93"/>
      <c r="SLW1" s="93"/>
      <c r="SLX1" s="93"/>
      <c r="SLY1" s="92"/>
      <c r="SLZ1" s="93"/>
      <c r="SMA1" s="93"/>
      <c r="SMB1" s="93"/>
      <c r="SMC1" s="93"/>
      <c r="SMD1" s="93"/>
      <c r="SME1" s="93"/>
      <c r="SMF1" s="93"/>
      <c r="SMG1" s="92"/>
      <c r="SMH1" s="93"/>
      <c r="SMI1" s="93"/>
      <c r="SMJ1" s="93"/>
      <c r="SMK1" s="93"/>
      <c r="SML1" s="93"/>
      <c r="SMM1" s="93"/>
      <c r="SMN1" s="93"/>
      <c r="SMO1" s="92"/>
      <c r="SMP1" s="93"/>
      <c r="SMQ1" s="93"/>
      <c r="SMR1" s="93"/>
      <c r="SMS1" s="93"/>
      <c r="SMT1" s="93"/>
      <c r="SMU1" s="93"/>
      <c r="SMV1" s="93"/>
      <c r="SMW1" s="92"/>
      <c r="SMX1" s="93"/>
      <c r="SMY1" s="93"/>
      <c r="SMZ1" s="93"/>
      <c r="SNA1" s="93"/>
      <c r="SNB1" s="93"/>
      <c r="SNC1" s="93"/>
      <c r="SND1" s="93"/>
      <c r="SNE1" s="92"/>
      <c r="SNF1" s="93"/>
      <c r="SNG1" s="93"/>
      <c r="SNH1" s="93"/>
      <c r="SNI1" s="93"/>
      <c r="SNJ1" s="93"/>
      <c r="SNK1" s="93"/>
      <c r="SNL1" s="93"/>
      <c r="SNM1" s="92"/>
      <c r="SNN1" s="93"/>
      <c r="SNO1" s="93"/>
      <c r="SNP1" s="93"/>
      <c r="SNQ1" s="93"/>
      <c r="SNR1" s="93"/>
      <c r="SNS1" s="93"/>
      <c r="SNT1" s="93"/>
      <c r="SNU1" s="92"/>
      <c r="SNV1" s="93"/>
      <c r="SNW1" s="93"/>
      <c r="SNX1" s="93"/>
      <c r="SNY1" s="93"/>
      <c r="SNZ1" s="93"/>
      <c r="SOA1" s="93"/>
      <c r="SOB1" s="93"/>
      <c r="SOC1" s="92"/>
      <c r="SOD1" s="93"/>
      <c r="SOE1" s="93"/>
      <c r="SOF1" s="93"/>
      <c r="SOG1" s="93"/>
      <c r="SOH1" s="93"/>
      <c r="SOI1" s="93"/>
      <c r="SOJ1" s="93"/>
      <c r="SOK1" s="92"/>
      <c r="SOL1" s="93"/>
      <c r="SOM1" s="93"/>
      <c r="SON1" s="93"/>
      <c r="SOO1" s="93"/>
      <c r="SOP1" s="93"/>
      <c r="SOQ1" s="93"/>
      <c r="SOR1" s="93"/>
      <c r="SOS1" s="92"/>
      <c r="SOT1" s="93"/>
      <c r="SOU1" s="93"/>
      <c r="SOV1" s="93"/>
      <c r="SOW1" s="93"/>
      <c r="SOX1" s="93"/>
      <c r="SOY1" s="93"/>
      <c r="SOZ1" s="93"/>
      <c r="SPA1" s="92"/>
      <c r="SPB1" s="93"/>
      <c r="SPC1" s="93"/>
      <c r="SPD1" s="93"/>
      <c r="SPE1" s="93"/>
      <c r="SPF1" s="93"/>
      <c r="SPG1" s="93"/>
      <c r="SPH1" s="93"/>
      <c r="SPI1" s="92"/>
      <c r="SPJ1" s="93"/>
      <c r="SPK1" s="93"/>
      <c r="SPL1" s="93"/>
      <c r="SPM1" s="93"/>
      <c r="SPN1" s="93"/>
      <c r="SPO1" s="93"/>
      <c r="SPP1" s="93"/>
      <c r="SPQ1" s="92"/>
      <c r="SPR1" s="93"/>
      <c r="SPS1" s="93"/>
      <c r="SPT1" s="93"/>
      <c r="SPU1" s="93"/>
      <c r="SPV1" s="93"/>
      <c r="SPW1" s="93"/>
      <c r="SPX1" s="93"/>
      <c r="SPY1" s="92"/>
      <c r="SPZ1" s="93"/>
      <c r="SQA1" s="93"/>
      <c r="SQB1" s="93"/>
      <c r="SQC1" s="93"/>
      <c r="SQD1" s="93"/>
      <c r="SQE1" s="93"/>
      <c r="SQF1" s="93"/>
      <c r="SQG1" s="92"/>
      <c r="SQH1" s="93"/>
      <c r="SQI1" s="93"/>
      <c r="SQJ1" s="93"/>
      <c r="SQK1" s="93"/>
      <c r="SQL1" s="93"/>
      <c r="SQM1" s="93"/>
      <c r="SQN1" s="93"/>
      <c r="SQO1" s="92"/>
      <c r="SQP1" s="93"/>
      <c r="SQQ1" s="93"/>
      <c r="SQR1" s="93"/>
      <c r="SQS1" s="93"/>
      <c r="SQT1" s="93"/>
      <c r="SQU1" s="93"/>
      <c r="SQV1" s="93"/>
      <c r="SQW1" s="92"/>
      <c r="SQX1" s="93"/>
      <c r="SQY1" s="93"/>
      <c r="SQZ1" s="93"/>
      <c r="SRA1" s="93"/>
      <c r="SRB1" s="93"/>
      <c r="SRC1" s="93"/>
      <c r="SRD1" s="93"/>
      <c r="SRE1" s="92"/>
      <c r="SRF1" s="93"/>
      <c r="SRG1" s="93"/>
      <c r="SRH1" s="93"/>
      <c r="SRI1" s="93"/>
      <c r="SRJ1" s="93"/>
      <c r="SRK1" s="93"/>
      <c r="SRL1" s="93"/>
      <c r="SRM1" s="92"/>
      <c r="SRN1" s="93"/>
      <c r="SRO1" s="93"/>
      <c r="SRP1" s="93"/>
      <c r="SRQ1" s="93"/>
      <c r="SRR1" s="93"/>
      <c r="SRS1" s="93"/>
      <c r="SRT1" s="93"/>
      <c r="SRU1" s="92"/>
      <c r="SRV1" s="93"/>
      <c r="SRW1" s="93"/>
      <c r="SRX1" s="93"/>
      <c r="SRY1" s="93"/>
      <c r="SRZ1" s="93"/>
      <c r="SSA1" s="93"/>
      <c r="SSB1" s="93"/>
      <c r="SSC1" s="92"/>
      <c r="SSD1" s="93"/>
      <c r="SSE1" s="93"/>
      <c r="SSF1" s="93"/>
      <c r="SSG1" s="93"/>
      <c r="SSH1" s="93"/>
      <c r="SSI1" s="93"/>
      <c r="SSJ1" s="93"/>
      <c r="SSK1" s="92"/>
      <c r="SSL1" s="93"/>
      <c r="SSM1" s="93"/>
      <c r="SSN1" s="93"/>
      <c r="SSO1" s="93"/>
      <c r="SSP1" s="93"/>
      <c r="SSQ1" s="93"/>
      <c r="SSR1" s="93"/>
      <c r="SSS1" s="92"/>
      <c r="SST1" s="93"/>
      <c r="SSU1" s="93"/>
      <c r="SSV1" s="93"/>
      <c r="SSW1" s="93"/>
      <c r="SSX1" s="93"/>
      <c r="SSY1" s="93"/>
      <c r="SSZ1" s="93"/>
      <c r="STA1" s="92"/>
      <c r="STB1" s="93"/>
      <c r="STC1" s="93"/>
      <c r="STD1" s="93"/>
      <c r="STE1" s="93"/>
      <c r="STF1" s="93"/>
      <c r="STG1" s="93"/>
      <c r="STH1" s="93"/>
      <c r="STI1" s="92"/>
      <c r="STJ1" s="93"/>
      <c r="STK1" s="93"/>
      <c r="STL1" s="93"/>
      <c r="STM1" s="93"/>
      <c r="STN1" s="93"/>
      <c r="STO1" s="93"/>
      <c r="STP1" s="93"/>
      <c r="STQ1" s="92"/>
      <c r="STR1" s="93"/>
      <c r="STS1" s="93"/>
      <c r="STT1" s="93"/>
      <c r="STU1" s="93"/>
      <c r="STV1" s="93"/>
      <c r="STW1" s="93"/>
      <c r="STX1" s="93"/>
      <c r="STY1" s="92"/>
      <c r="STZ1" s="93"/>
      <c r="SUA1" s="93"/>
      <c r="SUB1" s="93"/>
      <c r="SUC1" s="93"/>
      <c r="SUD1" s="93"/>
      <c r="SUE1" s="93"/>
      <c r="SUF1" s="93"/>
      <c r="SUG1" s="92"/>
      <c r="SUH1" s="93"/>
      <c r="SUI1" s="93"/>
      <c r="SUJ1" s="93"/>
      <c r="SUK1" s="93"/>
      <c r="SUL1" s="93"/>
      <c r="SUM1" s="93"/>
      <c r="SUN1" s="93"/>
      <c r="SUO1" s="92"/>
      <c r="SUP1" s="93"/>
      <c r="SUQ1" s="93"/>
      <c r="SUR1" s="93"/>
      <c r="SUS1" s="93"/>
      <c r="SUT1" s="93"/>
      <c r="SUU1" s="93"/>
      <c r="SUV1" s="93"/>
      <c r="SUW1" s="92"/>
      <c r="SUX1" s="93"/>
      <c r="SUY1" s="93"/>
      <c r="SUZ1" s="93"/>
      <c r="SVA1" s="93"/>
      <c r="SVB1" s="93"/>
      <c r="SVC1" s="93"/>
      <c r="SVD1" s="93"/>
      <c r="SVE1" s="92"/>
      <c r="SVF1" s="93"/>
      <c r="SVG1" s="93"/>
      <c r="SVH1" s="93"/>
      <c r="SVI1" s="93"/>
      <c r="SVJ1" s="93"/>
      <c r="SVK1" s="93"/>
      <c r="SVL1" s="93"/>
      <c r="SVM1" s="92"/>
      <c r="SVN1" s="93"/>
      <c r="SVO1" s="93"/>
      <c r="SVP1" s="93"/>
      <c r="SVQ1" s="93"/>
      <c r="SVR1" s="93"/>
      <c r="SVS1" s="93"/>
      <c r="SVT1" s="93"/>
      <c r="SVU1" s="92"/>
      <c r="SVV1" s="93"/>
      <c r="SVW1" s="93"/>
      <c r="SVX1" s="93"/>
      <c r="SVY1" s="93"/>
      <c r="SVZ1" s="93"/>
      <c r="SWA1" s="93"/>
      <c r="SWB1" s="93"/>
      <c r="SWC1" s="92"/>
      <c r="SWD1" s="93"/>
      <c r="SWE1" s="93"/>
      <c r="SWF1" s="93"/>
      <c r="SWG1" s="93"/>
      <c r="SWH1" s="93"/>
      <c r="SWI1" s="93"/>
      <c r="SWJ1" s="93"/>
      <c r="SWK1" s="92"/>
      <c r="SWL1" s="93"/>
      <c r="SWM1" s="93"/>
      <c r="SWN1" s="93"/>
      <c r="SWO1" s="93"/>
      <c r="SWP1" s="93"/>
      <c r="SWQ1" s="93"/>
      <c r="SWR1" s="93"/>
      <c r="SWS1" s="92"/>
      <c r="SWT1" s="93"/>
      <c r="SWU1" s="93"/>
      <c r="SWV1" s="93"/>
      <c r="SWW1" s="93"/>
      <c r="SWX1" s="93"/>
      <c r="SWY1" s="93"/>
      <c r="SWZ1" s="93"/>
      <c r="SXA1" s="92"/>
      <c r="SXB1" s="93"/>
      <c r="SXC1" s="93"/>
      <c r="SXD1" s="93"/>
      <c r="SXE1" s="93"/>
      <c r="SXF1" s="93"/>
      <c r="SXG1" s="93"/>
      <c r="SXH1" s="93"/>
      <c r="SXI1" s="92"/>
      <c r="SXJ1" s="93"/>
      <c r="SXK1" s="93"/>
      <c r="SXL1" s="93"/>
      <c r="SXM1" s="93"/>
      <c r="SXN1" s="93"/>
      <c r="SXO1" s="93"/>
      <c r="SXP1" s="93"/>
      <c r="SXQ1" s="92"/>
      <c r="SXR1" s="93"/>
      <c r="SXS1" s="93"/>
      <c r="SXT1" s="93"/>
      <c r="SXU1" s="93"/>
      <c r="SXV1" s="93"/>
      <c r="SXW1" s="93"/>
      <c r="SXX1" s="93"/>
      <c r="SXY1" s="92"/>
      <c r="SXZ1" s="93"/>
      <c r="SYA1" s="93"/>
      <c r="SYB1" s="93"/>
      <c r="SYC1" s="93"/>
      <c r="SYD1" s="93"/>
      <c r="SYE1" s="93"/>
      <c r="SYF1" s="93"/>
      <c r="SYG1" s="92"/>
      <c r="SYH1" s="93"/>
      <c r="SYI1" s="93"/>
      <c r="SYJ1" s="93"/>
      <c r="SYK1" s="93"/>
      <c r="SYL1" s="93"/>
      <c r="SYM1" s="93"/>
      <c r="SYN1" s="93"/>
      <c r="SYO1" s="92"/>
      <c r="SYP1" s="93"/>
      <c r="SYQ1" s="93"/>
      <c r="SYR1" s="93"/>
      <c r="SYS1" s="93"/>
      <c r="SYT1" s="93"/>
      <c r="SYU1" s="93"/>
      <c r="SYV1" s="93"/>
      <c r="SYW1" s="92"/>
      <c r="SYX1" s="93"/>
      <c r="SYY1" s="93"/>
      <c r="SYZ1" s="93"/>
      <c r="SZA1" s="93"/>
      <c r="SZB1" s="93"/>
      <c r="SZC1" s="93"/>
      <c r="SZD1" s="93"/>
      <c r="SZE1" s="92"/>
      <c r="SZF1" s="93"/>
      <c r="SZG1" s="93"/>
      <c r="SZH1" s="93"/>
      <c r="SZI1" s="93"/>
      <c r="SZJ1" s="93"/>
      <c r="SZK1" s="93"/>
      <c r="SZL1" s="93"/>
      <c r="SZM1" s="92"/>
      <c r="SZN1" s="93"/>
      <c r="SZO1" s="93"/>
      <c r="SZP1" s="93"/>
      <c r="SZQ1" s="93"/>
      <c r="SZR1" s="93"/>
      <c r="SZS1" s="93"/>
      <c r="SZT1" s="93"/>
      <c r="SZU1" s="92"/>
      <c r="SZV1" s="93"/>
      <c r="SZW1" s="93"/>
      <c r="SZX1" s="93"/>
      <c r="SZY1" s="93"/>
      <c r="SZZ1" s="93"/>
      <c r="TAA1" s="93"/>
      <c r="TAB1" s="93"/>
      <c r="TAC1" s="92"/>
      <c r="TAD1" s="93"/>
      <c r="TAE1" s="93"/>
      <c r="TAF1" s="93"/>
      <c r="TAG1" s="93"/>
      <c r="TAH1" s="93"/>
      <c r="TAI1" s="93"/>
      <c r="TAJ1" s="93"/>
      <c r="TAK1" s="92"/>
      <c r="TAL1" s="93"/>
      <c r="TAM1" s="93"/>
      <c r="TAN1" s="93"/>
      <c r="TAO1" s="93"/>
      <c r="TAP1" s="93"/>
      <c r="TAQ1" s="93"/>
      <c r="TAR1" s="93"/>
      <c r="TAS1" s="92"/>
      <c r="TAT1" s="93"/>
      <c r="TAU1" s="93"/>
      <c r="TAV1" s="93"/>
      <c r="TAW1" s="93"/>
      <c r="TAX1" s="93"/>
      <c r="TAY1" s="93"/>
      <c r="TAZ1" s="93"/>
      <c r="TBA1" s="92"/>
      <c r="TBB1" s="93"/>
      <c r="TBC1" s="93"/>
      <c r="TBD1" s="93"/>
      <c r="TBE1" s="93"/>
      <c r="TBF1" s="93"/>
      <c r="TBG1" s="93"/>
      <c r="TBH1" s="93"/>
      <c r="TBI1" s="92"/>
      <c r="TBJ1" s="93"/>
      <c r="TBK1" s="93"/>
      <c r="TBL1" s="93"/>
      <c r="TBM1" s="93"/>
      <c r="TBN1" s="93"/>
      <c r="TBO1" s="93"/>
      <c r="TBP1" s="93"/>
      <c r="TBQ1" s="92"/>
      <c r="TBR1" s="93"/>
      <c r="TBS1" s="93"/>
      <c r="TBT1" s="93"/>
      <c r="TBU1" s="93"/>
      <c r="TBV1" s="93"/>
      <c r="TBW1" s="93"/>
      <c r="TBX1" s="93"/>
      <c r="TBY1" s="92"/>
      <c r="TBZ1" s="93"/>
      <c r="TCA1" s="93"/>
      <c r="TCB1" s="93"/>
      <c r="TCC1" s="93"/>
      <c r="TCD1" s="93"/>
      <c r="TCE1" s="93"/>
      <c r="TCF1" s="93"/>
      <c r="TCG1" s="92"/>
      <c r="TCH1" s="93"/>
      <c r="TCI1" s="93"/>
      <c r="TCJ1" s="93"/>
      <c r="TCK1" s="93"/>
      <c r="TCL1" s="93"/>
      <c r="TCM1" s="93"/>
      <c r="TCN1" s="93"/>
      <c r="TCO1" s="92"/>
      <c r="TCP1" s="93"/>
      <c r="TCQ1" s="93"/>
      <c r="TCR1" s="93"/>
      <c r="TCS1" s="93"/>
      <c r="TCT1" s="93"/>
      <c r="TCU1" s="93"/>
      <c r="TCV1" s="93"/>
      <c r="TCW1" s="92"/>
      <c r="TCX1" s="93"/>
      <c r="TCY1" s="93"/>
      <c r="TCZ1" s="93"/>
      <c r="TDA1" s="93"/>
      <c r="TDB1" s="93"/>
      <c r="TDC1" s="93"/>
      <c r="TDD1" s="93"/>
      <c r="TDE1" s="92"/>
      <c r="TDF1" s="93"/>
      <c r="TDG1" s="93"/>
      <c r="TDH1" s="93"/>
      <c r="TDI1" s="93"/>
      <c r="TDJ1" s="93"/>
      <c r="TDK1" s="93"/>
      <c r="TDL1" s="93"/>
      <c r="TDM1" s="92"/>
      <c r="TDN1" s="93"/>
      <c r="TDO1" s="93"/>
      <c r="TDP1" s="93"/>
      <c r="TDQ1" s="93"/>
      <c r="TDR1" s="93"/>
      <c r="TDS1" s="93"/>
      <c r="TDT1" s="93"/>
      <c r="TDU1" s="92"/>
      <c r="TDV1" s="93"/>
      <c r="TDW1" s="93"/>
      <c r="TDX1" s="93"/>
      <c r="TDY1" s="93"/>
      <c r="TDZ1" s="93"/>
      <c r="TEA1" s="93"/>
      <c r="TEB1" s="93"/>
      <c r="TEC1" s="92"/>
      <c r="TED1" s="93"/>
      <c r="TEE1" s="93"/>
      <c r="TEF1" s="93"/>
      <c r="TEG1" s="93"/>
      <c r="TEH1" s="93"/>
      <c r="TEI1" s="93"/>
      <c r="TEJ1" s="93"/>
      <c r="TEK1" s="92"/>
      <c r="TEL1" s="93"/>
      <c r="TEM1" s="93"/>
      <c r="TEN1" s="93"/>
      <c r="TEO1" s="93"/>
      <c r="TEP1" s="93"/>
      <c r="TEQ1" s="93"/>
      <c r="TER1" s="93"/>
      <c r="TES1" s="92"/>
      <c r="TET1" s="93"/>
      <c r="TEU1" s="93"/>
      <c r="TEV1" s="93"/>
      <c r="TEW1" s="93"/>
      <c r="TEX1" s="93"/>
      <c r="TEY1" s="93"/>
      <c r="TEZ1" s="93"/>
      <c r="TFA1" s="92"/>
      <c r="TFB1" s="93"/>
      <c r="TFC1" s="93"/>
      <c r="TFD1" s="93"/>
      <c r="TFE1" s="93"/>
      <c r="TFF1" s="93"/>
      <c r="TFG1" s="93"/>
      <c r="TFH1" s="93"/>
      <c r="TFI1" s="92"/>
      <c r="TFJ1" s="93"/>
      <c r="TFK1" s="93"/>
      <c r="TFL1" s="93"/>
      <c r="TFM1" s="93"/>
      <c r="TFN1" s="93"/>
      <c r="TFO1" s="93"/>
      <c r="TFP1" s="93"/>
      <c r="TFQ1" s="92"/>
      <c r="TFR1" s="93"/>
      <c r="TFS1" s="93"/>
      <c r="TFT1" s="93"/>
      <c r="TFU1" s="93"/>
      <c r="TFV1" s="93"/>
      <c r="TFW1" s="93"/>
      <c r="TFX1" s="93"/>
      <c r="TFY1" s="92"/>
      <c r="TFZ1" s="93"/>
      <c r="TGA1" s="93"/>
      <c r="TGB1" s="93"/>
      <c r="TGC1" s="93"/>
      <c r="TGD1" s="93"/>
      <c r="TGE1" s="93"/>
      <c r="TGF1" s="93"/>
      <c r="TGG1" s="92"/>
      <c r="TGH1" s="93"/>
      <c r="TGI1" s="93"/>
      <c r="TGJ1" s="93"/>
      <c r="TGK1" s="93"/>
      <c r="TGL1" s="93"/>
      <c r="TGM1" s="93"/>
      <c r="TGN1" s="93"/>
      <c r="TGO1" s="92"/>
      <c r="TGP1" s="93"/>
      <c r="TGQ1" s="93"/>
      <c r="TGR1" s="93"/>
      <c r="TGS1" s="93"/>
      <c r="TGT1" s="93"/>
      <c r="TGU1" s="93"/>
      <c r="TGV1" s="93"/>
      <c r="TGW1" s="92"/>
      <c r="TGX1" s="93"/>
      <c r="TGY1" s="93"/>
      <c r="TGZ1" s="93"/>
      <c r="THA1" s="93"/>
      <c r="THB1" s="93"/>
      <c r="THC1" s="93"/>
      <c r="THD1" s="93"/>
      <c r="THE1" s="92"/>
      <c r="THF1" s="93"/>
      <c r="THG1" s="93"/>
      <c r="THH1" s="93"/>
      <c r="THI1" s="93"/>
      <c r="THJ1" s="93"/>
      <c r="THK1" s="93"/>
      <c r="THL1" s="93"/>
      <c r="THM1" s="92"/>
      <c r="THN1" s="93"/>
      <c r="THO1" s="93"/>
      <c r="THP1" s="93"/>
      <c r="THQ1" s="93"/>
      <c r="THR1" s="93"/>
      <c r="THS1" s="93"/>
      <c r="THT1" s="93"/>
      <c r="THU1" s="92"/>
      <c r="THV1" s="93"/>
      <c r="THW1" s="93"/>
      <c r="THX1" s="93"/>
      <c r="THY1" s="93"/>
      <c r="THZ1" s="93"/>
      <c r="TIA1" s="93"/>
      <c r="TIB1" s="93"/>
      <c r="TIC1" s="92"/>
      <c r="TID1" s="93"/>
      <c r="TIE1" s="93"/>
      <c r="TIF1" s="93"/>
      <c r="TIG1" s="93"/>
      <c r="TIH1" s="93"/>
      <c r="TII1" s="93"/>
      <c r="TIJ1" s="93"/>
      <c r="TIK1" s="92"/>
      <c r="TIL1" s="93"/>
      <c r="TIM1" s="93"/>
      <c r="TIN1" s="93"/>
      <c r="TIO1" s="93"/>
      <c r="TIP1" s="93"/>
      <c r="TIQ1" s="93"/>
      <c r="TIR1" s="93"/>
      <c r="TIS1" s="92"/>
      <c r="TIT1" s="93"/>
      <c r="TIU1" s="93"/>
      <c r="TIV1" s="93"/>
      <c r="TIW1" s="93"/>
      <c r="TIX1" s="93"/>
      <c r="TIY1" s="93"/>
      <c r="TIZ1" s="93"/>
      <c r="TJA1" s="92"/>
      <c r="TJB1" s="93"/>
      <c r="TJC1" s="93"/>
      <c r="TJD1" s="93"/>
      <c r="TJE1" s="93"/>
      <c r="TJF1" s="93"/>
      <c r="TJG1" s="93"/>
      <c r="TJH1" s="93"/>
      <c r="TJI1" s="92"/>
      <c r="TJJ1" s="93"/>
      <c r="TJK1" s="93"/>
      <c r="TJL1" s="93"/>
      <c r="TJM1" s="93"/>
      <c r="TJN1" s="93"/>
      <c r="TJO1" s="93"/>
      <c r="TJP1" s="93"/>
      <c r="TJQ1" s="92"/>
      <c r="TJR1" s="93"/>
      <c r="TJS1" s="93"/>
      <c r="TJT1" s="93"/>
      <c r="TJU1" s="93"/>
      <c r="TJV1" s="93"/>
      <c r="TJW1" s="93"/>
      <c r="TJX1" s="93"/>
      <c r="TJY1" s="92"/>
      <c r="TJZ1" s="93"/>
      <c r="TKA1" s="93"/>
      <c r="TKB1" s="93"/>
      <c r="TKC1" s="93"/>
      <c r="TKD1" s="93"/>
      <c r="TKE1" s="93"/>
      <c r="TKF1" s="93"/>
      <c r="TKG1" s="92"/>
      <c r="TKH1" s="93"/>
      <c r="TKI1" s="93"/>
      <c r="TKJ1" s="93"/>
      <c r="TKK1" s="93"/>
      <c r="TKL1" s="93"/>
      <c r="TKM1" s="93"/>
      <c r="TKN1" s="93"/>
      <c r="TKO1" s="92"/>
      <c r="TKP1" s="93"/>
      <c r="TKQ1" s="93"/>
      <c r="TKR1" s="93"/>
      <c r="TKS1" s="93"/>
      <c r="TKT1" s="93"/>
      <c r="TKU1" s="93"/>
      <c r="TKV1" s="93"/>
      <c r="TKW1" s="92"/>
      <c r="TKX1" s="93"/>
      <c r="TKY1" s="93"/>
      <c r="TKZ1" s="93"/>
      <c r="TLA1" s="93"/>
      <c r="TLB1" s="93"/>
      <c r="TLC1" s="93"/>
      <c r="TLD1" s="93"/>
      <c r="TLE1" s="92"/>
      <c r="TLF1" s="93"/>
      <c r="TLG1" s="93"/>
      <c r="TLH1" s="93"/>
      <c r="TLI1" s="93"/>
      <c r="TLJ1" s="93"/>
      <c r="TLK1" s="93"/>
      <c r="TLL1" s="93"/>
      <c r="TLM1" s="92"/>
      <c r="TLN1" s="93"/>
      <c r="TLO1" s="93"/>
      <c r="TLP1" s="93"/>
      <c r="TLQ1" s="93"/>
      <c r="TLR1" s="93"/>
      <c r="TLS1" s="93"/>
      <c r="TLT1" s="93"/>
      <c r="TLU1" s="92"/>
      <c r="TLV1" s="93"/>
      <c r="TLW1" s="93"/>
      <c r="TLX1" s="93"/>
      <c r="TLY1" s="93"/>
      <c r="TLZ1" s="93"/>
      <c r="TMA1" s="93"/>
      <c r="TMB1" s="93"/>
      <c r="TMC1" s="92"/>
      <c r="TMD1" s="93"/>
      <c r="TME1" s="93"/>
      <c r="TMF1" s="93"/>
      <c r="TMG1" s="93"/>
      <c r="TMH1" s="93"/>
      <c r="TMI1" s="93"/>
      <c r="TMJ1" s="93"/>
      <c r="TMK1" s="92"/>
      <c r="TML1" s="93"/>
      <c r="TMM1" s="93"/>
      <c r="TMN1" s="93"/>
      <c r="TMO1" s="93"/>
      <c r="TMP1" s="93"/>
      <c r="TMQ1" s="93"/>
      <c r="TMR1" s="93"/>
      <c r="TMS1" s="92"/>
      <c r="TMT1" s="93"/>
      <c r="TMU1" s="93"/>
      <c r="TMV1" s="93"/>
      <c r="TMW1" s="93"/>
      <c r="TMX1" s="93"/>
      <c r="TMY1" s="93"/>
      <c r="TMZ1" s="93"/>
      <c r="TNA1" s="92"/>
      <c r="TNB1" s="93"/>
      <c r="TNC1" s="93"/>
      <c r="TND1" s="93"/>
      <c r="TNE1" s="93"/>
      <c r="TNF1" s="93"/>
      <c r="TNG1" s="93"/>
      <c r="TNH1" s="93"/>
      <c r="TNI1" s="92"/>
      <c r="TNJ1" s="93"/>
      <c r="TNK1" s="93"/>
      <c r="TNL1" s="93"/>
      <c r="TNM1" s="93"/>
      <c r="TNN1" s="93"/>
      <c r="TNO1" s="93"/>
      <c r="TNP1" s="93"/>
      <c r="TNQ1" s="92"/>
      <c r="TNR1" s="93"/>
      <c r="TNS1" s="93"/>
      <c r="TNT1" s="93"/>
      <c r="TNU1" s="93"/>
      <c r="TNV1" s="93"/>
      <c r="TNW1" s="93"/>
      <c r="TNX1" s="93"/>
      <c r="TNY1" s="92"/>
      <c r="TNZ1" s="93"/>
      <c r="TOA1" s="93"/>
      <c r="TOB1" s="93"/>
      <c r="TOC1" s="93"/>
      <c r="TOD1" s="93"/>
      <c r="TOE1" s="93"/>
      <c r="TOF1" s="93"/>
      <c r="TOG1" s="92"/>
      <c r="TOH1" s="93"/>
      <c r="TOI1" s="93"/>
      <c r="TOJ1" s="93"/>
      <c r="TOK1" s="93"/>
      <c r="TOL1" s="93"/>
      <c r="TOM1" s="93"/>
      <c r="TON1" s="93"/>
      <c r="TOO1" s="92"/>
      <c r="TOP1" s="93"/>
      <c r="TOQ1" s="93"/>
      <c r="TOR1" s="93"/>
      <c r="TOS1" s="93"/>
      <c r="TOT1" s="93"/>
      <c r="TOU1" s="93"/>
      <c r="TOV1" s="93"/>
      <c r="TOW1" s="92"/>
      <c r="TOX1" s="93"/>
      <c r="TOY1" s="93"/>
      <c r="TOZ1" s="93"/>
      <c r="TPA1" s="93"/>
      <c r="TPB1" s="93"/>
      <c r="TPC1" s="93"/>
      <c r="TPD1" s="93"/>
      <c r="TPE1" s="92"/>
      <c r="TPF1" s="93"/>
      <c r="TPG1" s="93"/>
      <c r="TPH1" s="93"/>
      <c r="TPI1" s="93"/>
      <c r="TPJ1" s="93"/>
      <c r="TPK1" s="93"/>
      <c r="TPL1" s="93"/>
      <c r="TPM1" s="92"/>
      <c r="TPN1" s="93"/>
      <c r="TPO1" s="93"/>
      <c r="TPP1" s="93"/>
      <c r="TPQ1" s="93"/>
      <c r="TPR1" s="93"/>
      <c r="TPS1" s="93"/>
      <c r="TPT1" s="93"/>
      <c r="TPU1" s="92"/>
      <c r="TPV1" s="93"/>
      <c r="TPW1" s="93"/>
      <c r="TPX1" s="93"/>
      <c r="TPY1" s="93"/>
      <c r="TPZ1" s="93"/>
      <c r="TQA1" s="93"/>
      <c r="TQB1" s="93"/>
      <c r="TQC1" s="92"/>
      <c r="TQD1" s="93"/>
      <c r="TQE1" s="93"/>
      <c r="TQF1" s="93"/>
      <c r="TQG1" s="93"/>
      <c r="TQH1" s="93"/>
      <c r="TQI1" s="93"/>
      <c r="TQJ1" s="93"/>
      <c r="TQK1" s="92"/>
      <c r="TQL1" s="93"/>
      <c r="TQM1" s="93"/>
      <c r="TQN1" s="93"/>
      <c r="TQO1" s="93"/>
      <c r="TQP1" s="93"/>
      <c r="TQQ1" s="93"/>
      <c r="TQR1" s="93"/>
      <c r="TQS1" s="92"/>
      <c r="TQT1" s="93"/>
      <c r="TQU1" s="93"/>
      <c r="TQV1" s="93"/>
      <c r="TQW1" s="93"/>
      <c r="TQX1" s="93"/>
      <c r="TQY1" s="93"/>
      <c r="TQZ1" s="93"/>
      <c r="TRA1" s="92"/>
      <c r="TRB1" s="93"/>
      <c r="TRC1" s="93"/>
      <c r="TRD1" s="93"/>
      <c r="TRE1" s="93"/>
      <c r="TRF1" s="93"/>
      <c r="TRG1" s="93"/>
      <c r="TRH1" s="93"/>
      <c r="TRI1" s="92"/>
      <c r="TRJ1" s="93"/>
      <c r="TRK1" s="93"/>
      <c r="TRL1" s="93"/>
      <c r="TRM1" s="93"/>
      <c r="TRN1" s="93"/>
      <c r="TRO1" s="93"/>
      <c r="TRP1" s="93"/>
      <c r="TRQ1" s="92"/>
      <c r="TRR1" s="93"/>
      <c r="TRS1" s="93"/>
      <c r="TRT1" s="93"/>
      <c r="TRU1" s="93"/>
      <c r="TRV1" s="93"/>
      <c r="TRW1" s="93"/>
      <c r="TRX1" s="93"/>
      <c r="TRY1" s="92"/>
      <c r="TRZ1" s="93"/>
      <c r="TSA1" s="93"/>
      <c r="TSB1" s="93"/>
      <c r="TSC1" s="93"/>
      <c r="TSD1" s="93"/>
      <c r="TSE1" s="93"/>
      <c r="TSF1" s="93"/>
      <c r="TSG1" s="92"/>
      <c r="TSH1" s="93"/>
      <c r="TSI1" s="93"/>
      <c r="TSJ1" s="93"/>
      <c r="TSK1" s="93"/>
      <c r="TSL1" s="93"/>
      <c r="TSM1" s="93"/>
      <c r="TSN1" s="93"/>
      <c r="TSO1" s="92"/>
      <c r="TSP1" s="93"/>
      <c r="TSQ1" s="93"/>
      <c r="TSR1" s="93"/>
      <c r="TSS1" s="93"/>
      <c r="TST1" s="93"/>
      <c r="TSU1" s="93"/>
      <c r="TSV1" s="93"/>
      <c r="TSW1" s="92"/>
      <c r="TSX1" s="93"/>
      <c r="TSY1" s="93"/>
      <c r="TSZ1" s="93"/>
      <c r="TTA1" s="93"/>
      <c r="TTB1" s="93"/>
      <c r="TTC1" s="93"/>
      <c r="TTD1" s="93"/>
      <c r="TTE1" s="92"/>
      <c r="TTF1" s="93"/>
      <c r="TTG1" s="93"/>
      <c r="TTH1" s="93"/>
      <c r="TTI1" s="93"/>
      <c r="TTJ1" s="93"/>
      <c r="TTK1" s="93"/>
      <c r="TTL1" s="93"/>
      <c r="TTM1" s="92"/>
      <c r="TTN1" s="93"/>
      <c r="TTO1" s="93"/>
      <c r="TTP1" s="93"/>
      <c r="TTQ1" s="93"/>
      <c r="TTR1" s="93"/>
      <c r="TTS1" s="93"/>
      <c r="TTT1" s="93"/>
      <c r="TTU1" s="92"/>
      <c r="TTV1" s="93"/>
      <c r="TTW1" s="93"/>
      <c r="TTX1" s="93"/>
      <c r="TTY1" s="93"/>
      <c r="TTZ1" s="93"/>
      <c r="TUA1" s="93"/>
      <c r="TUB1" s="93"/>
      <c r="TUC1" s="92"/>
      <c r="TUD1" s="93"/>
      <c r="TUE1" s="93"/>
      <c r="TUF1" s="93"/>
      <c r="TUG1" s="93"/>
      <c r="TUH1" s="93"/>
      <c r="TUI1" s="93"/>
      <c r="TUJ1" s="93"/>
      <c r="TUK1" s="92"/>
      <c r="TUL1" s="93"/>
      <c r="TUM1" s="93"/>
      <c r="TUN1" s="93"/>
      <c r="TUO1" s="93"/>
      <c r="TUP1" s="93"/>
      <c r="TUQ1" s="93"/>
      <c r="TUR1" s="93"/>
      <c r="TUS1" s="92"/>
      <c r="TUT1" s="93"/>
      <c r="TUU1" s="93"/>
      <c r="TUV1" s="93"/>
      <c r="TUW1" s="93"/>
      <c r="TUX1" s="93"/>
      <c r="TUY1" s="93"/>
      <c r="TUZ1" s="93"/>
      <c r="TVA1" s="92"/>
      <c r="TVB1" s="93"/>
      <c r="TVC1" s="93"/>
      <c r="TVD1" s="93"/>
      <c r="TVE1" s="93"/>
      <c r="TVF1" s="93"/>
      <c r="TVG1" s="93"/>
      <c r="TVH1" s="93"/>
      <c r="TVI1" s="92"/>
      <c r="TVJ1" s="93"/>
      <c r="TVK1" s="93"/>
      <c r="TVL1" s="93"/>
      <c r="TVM1" s="93"/>
      <c r="TVN1" s="93"/>
      <c r="TVO1" s="93"/>
      <c r="TVP1" s="93"/>
      <c r="TVQ1" s="92"/>
      <c r="TVR1" s="93"/>
      <c r="TVS1" s="93"/>
      <c r="TVT1" s="93"/>
      <c r="TVU1" s="93"/>
      <c r="TVV1" s="93"/>
      <c r="TVW1" s="93"/>
      <c r="TVX1" s="93"/>
      <c r="TVY1" s="92"/>
      <c r="TVZ1" s="93"/>
      <c r="TWA1" s="93"/>
      <c r="TWB1" s="93"/>
      <c r="TWC1" s="93"/>
      <c r="TWD1" s="93"/>
      <c r="TWE1" s="93"/>
      <c r="TWF1" s="93"/>
      <c r="TWG1" s="92"/>
      <c r="TWH1" s="93"/>
      <c r="TWI1" s="93"/>
      <c r="TWJ1" s="93"/>
      <c r="TWK1" s="93"/>
      <c r="TWL1" s="93"/>
      <c r="TWM1" s="93"/>
      <c r="TWN1" s="93"/>
      <c r="TWO1" s="92"/>
      <c r="TWP1" s="93"/>
      <c r="TWQ1" s="93"/>
      <c r="TWR1" s="93"/>
      <c r="TWS1" s="93"/>
      <c r="TWT1" s="93"/>
      <c r="TWU1" s="93"/>
      <c r="TWV1" s="93"/>
      <c r="TWW1" s="92"/>
      <c r="TWX1" s="93"/>
      <c r="TWY1" s="93"/>
      <c r="TWZ1" s="93"/>
      <c r="TXA1" s="93"/>
      <c r="TXB1" s="93"/>
      <c r="TXC1" s="93"/>
      <c r="TXD1" s="93"/>
      <c r="TXE1" s="92"/>
      <c r="TXF1" s="93"/>
      <c r="TXG1" s="93"/>
      <c r="TXH1" s="93"/>
      <c r="TXI1" s="93"/>
      <c r="TXJ1" s="93"/>
      <c r="TXK1" s="93"/>
      <c r="TXL1" s="93"/>
      <c r="TXM1" s="92"/>
      <c r="TXN1" s="93"/>
      <c r="TXO1" s="93"/>
      <c r="TXP1" s="93"/>
      <c r="TXQ1" s="93"/>
      <c r="TXR1" s="93"/>
      <c r="TXS1" s="93"/>
      <c r="TXT1" s="93"/>
      <c r="TXU1" s="92"/>
      <c r="TXV1" s="93"/>
      <c r="TXW1" s="93"/>
      <c r="TXX1" s="93"/>
      <c r="TXY1" s="93"/>
      <c r="TXZ1" s="93"/>
      <c r="TYA1" s="93"/>
      <c r="TYB1" s="93"/>
      <c r="TYC1" s="92"/>
      <c r="TYD1" s="93"/>
      <c r="TYE1" s="93"/>
      <c r="TYF1" s="93"/>
      <c r="TYG1" s="93"/>
      <c r="TYH1" s="93"/>
      <c r="TYI1" s="93"/>
      <c r="TYJ1" s="93"/>
      <c r="TYK1" s="92"/>
      <c r="TYL1" s="93"/>
      <c r="TYM1" s="93"/>
      <c r="TYN1" s="93"/>
      <c r="TYO1" s="93"/>
      <c r="TYP1" s="93"/>
      <c r="TYQ1" s="93"/>
      <c r="TYR1" s="93"/>
      <c r="TYS1" s="92"/>
      <c r="TYT1" s="93"/>
      <c r="TYU1" s="93"/>
      <c r="TYV1" s="93"/>
      <c r="TYW1" s="93"/>
      <c r="TYX1" s="93"/>
      <c r="TYY1" s="93"/>
      <c r="TYZ1" s="93"/>
      <c r="TZA1" s="92"/>
      <c r="TZB1" s="93"/>
      <c r="TZC1" s="93"/>
      <c r="TZD1" s="93"/>
      <c r="TZE1" s="93"/>
      <c r="TZF1" s="93"/>
      <c r="TZG1" s="93"/>
      <c r="TZH1" s="93"/>
      <c r="TZI1" s="92"/>
      <c r="TZJ1" s="93"/>
      <c r="TZK1" s="93"/>
      <c r="TZL1" s="93"/>
      <c r="TZM1" s="93"/>
      <c r="TZN1" s="93"/>
      <c r="TZO1" s="93"/>
      <c r="TZP1" s="93"/>
      <c r="TZQ1" s="92"/>
      <c r="TZR1" s="93"/>
      <c r="TZS1" s="93"/>
      <c r="TZT1" s="93"/>
      <c r="TZU1" s="93"/>
      <c r="TZV1" s="93"/>
      <c r="TZW1" s="93"/>
      <c r="TZX1" s="93"/>
      <c r="TZY1" s="92"/>
      <c r="TZZ1" s="93"/>
      <c r="UAA1" s="93"/>
      <c r="UAB1" s="93"/>
      <c r="UAC1" s="93"/>
      <c r="UAD1" s="93"/>
      <c r="UAE1" s="93"/>
      <c r="UAF1" s="93"/>
      <c r="UAG1" s="92"/>
      <c r="UAH1" s="93"/>
      <c r="UAI1" s="93"/>
      <c r="UAJ1" s="93"/>
      <c r="UAK1" s="93"/>
      <c r="UAL1" s="93"/>
      <c r="UAM1" s="93"/>
      <c r="UAN1" s="93"/>
      <c r="UAO1" s="92"/>
      <c r="UAP1" s="93"/>
      <c r="UAQ1" s="93"/>
      <c r="UAR1" s="93"/>
      <c r="UAS1" s="93"/>
      <c r="UAT1" s="93"/>
      <c r="UAU1" s="93"/>
      <c r="UAV1" s="93"/>
      <c r="UAW1" s="92"/>
      <c r="UAX1" s="93"/>
      <c r="UAY1" s="93"/>
      <c r="UAZ1" s="93"/>
      <c r="UBA1" s="93"/>
      <c r="UBB1" s="93"/>
      <c r="UBC1" s="93"/>
      <c r="UBD1" s="93"/>
      <c r="UBE1" s="92"/>
      <c r="UBF1" s="93"/>
      <c r="UBG1" s="93"/>
      <c r="UBH1" s="93"/>
      <c r="UBI1" s="93"/>
      <c r="UBJ1" s="93"/>
      <c r="UBK1" s="93"/>
      <c r="UBL1" s="93"/>
      <c r="UBM1" s="92"/>
      <c r="UBN1" s="93"/>
      <c r="UBO1" s="93"/>
      <c r="UBP1" s="93"/>
      <c r="UBQ1" s="93"/>
      <c r="UBR1" s="93"/>
      <c r="UBS1" s="93"/>
      <c r="UBT1" s="93"/>
      <c r="UBU1" s="92"/>
      <c r="UBV1" s="93"/>
      <c r="UBW1" s="93"/>
      <c r="UBX1" s="93"/>
      <c r="UBY1" s="93"/>
      <c r="UBZ1" s="93"/>
      <c r="UCA1" s="93"/>
      <c r="UCB1" s="93"/>
      <c r="UCC1" s="92"/>
      <c r="UCD1" s="93"/>
      <c r="UCE1" s="93"/>
      <c r="UCF1" s="93"/>
      <c r="UCG1" s="93"/>
      <c r="UCH1" s="93"/>
      <c r="UCI1" s="93"/>
      <c r="UCJ1" s="93"/>
      <c r="UCK1" s="92"/>
      <c r="UCL1" s="93"/>
      <c r="UCM1" s="93"/>
      <c r="UCN1" s="93"/>
      <c r="UCO1" s="93"/>
      <c r="UCP1" s="93"/>
      <c r="UCQ1" s="93"/>
      <c r="UCR1" s="93"/>
      <c r="UCS1" s="92"/>
      <c r="UCT1" s="93"/>
      <c r="UCU1" s="93"/>
      <c r="UCV1" s="93"/>
      <c r="UCW1" s="93"/>
      <c r="UCX1" s="93"/>
      <c r="UCY1" s="93"/>
      <c r="UCZ1" s="93"/>
      <c r="UDA1" s="92"/>
      <c r="UDB1" s="93"/>
      <c r="UDC1" s="93"/>
      <c r="UDD1" s="93"/>
      <c r="UDE1" s="93"/>
      <c r="UDF1" s="93"/>
      <c r="UDG1" s="93"/>
      <c r="UDH1" s="93"/>
      <c r="UDI1" s="92"/>
      <c r="UDJ1" s="93"/>
      <c r="UDK1" s="93"/>
      <c r="UDL1" s="93"/>
      <c r="UDM1" s="93"/>
      <c r="UDN1" s="93"/>
      <c r="UDO1" s="93"/>
      <c r="UDP1" s="93"/>
      <c r="UDQ1" s="92"/>
      <c r="UDR1" s="93"/>
      <c r="UDS1" s="93"/>
      <c r="UDT1" s="93"/>
      <c r="UDU1" s="93"/>
      <c r="UDV1" s="93"/>
      <c r="UDW1" s="93"/>
      <c r="UDX1" s="93"/>
      <c r="UDY1" s="92"/>
      <c r="UDZ1" s="93"/>
      <c r="UEA1" s="93"/>
      <c r="UEB1" s="93"/>
      <c r="UEC1" s="93"/>
      <c r="UED1" s="93"/>
      <c r="UEE1" s="93"/>
      <c r="UEF1" s="93"/>
      <c r="UEG1" s="92"/>
      <c r="UEH1" s="93"/>
      <c r="UEI1" s="93"/>
      <c r="UEJ1" s="93"/>
      <c r="UEK1" s="93"/>
      <c r="UEL1" s="93"/>
      <c r="UEM1" s="93"/>
      <c r="UEN1" s="93"/>
      <c r="UEO1" s="92"/>
      <c r="UEP1" s="93"/>
      <c r="UEQ1" s="93"/>
      <c r="UER1" s="93"/>
      <c r="UES1" s="93"/>
      <c r="UET1" s="93"/>
      <c r="UEU1" s="93"/>
      <c r="UEV1" s="93"/>
      <c r="UEW1" s="92"/>
      <c r="UEX1" s="93"/>
      <c r="UEY1" s="93"/>
      <c r="UEZ1" s="93"/>
      <c r="UFA1" s="93"/>
      <c r="UFB1" s="93"/>
      <c r="UFC1" s="93"/>
      <c r="UFD1" s="93"/>
      <c r="UFE1" s="92"/>
      <c r="UFF1" s="93"/>
      <c r="UFG1" s="93"/>
      <c r="UFH1" s="93"/>
      <c r="UFI1" s="93"/>
      <c r="UFJ1" s="93"/>
      <c r="UFK1" s="93"/>
      <c r="UFL1" s="93"/>
      <c r="UFM1" s="92"/>
      <c r="UFN1" s="93"/>
      <c r="UFO1" s="93"/>
      <c r="UFP1" s="93"/>
      <c r="UFQ1" s="93"/>
      <c r="UFR1" s="93"/>
      <c r="UFS1" s="93"/>
      <c r="UFT1" s="93"/>
      <c r="UFU1" s="92"/>
      <c r="UFV1" s="93"/>
      <c r="UFW1" s="93"/>
      <c r="UFX1" s="93"/>
      <c r="UFY1" s="93"/>
      <c r="UFZ1" s="93"/>
      <c r="UGA1" s="93"/>
      <c r="UGB1" s="93"/>
      <c r="UGC1" s="92"/>
      <c r="UGD1" s="93"/>
      <c r="UGE1" s="93"/>
      <c r="UGF1" s="93"/>
      <c r="UGG1" s="93"/>
      <c r="UGH1" s="93"/>
      <c r="UGI1" s="93"/>
      <c r="UGJ1" s="93"/>
      <c r="UGK1" s="92"/>
      <c r="UGL1" s="93"/>
      <c r="UGM1" s="93"/>
      <c r="UGN1" s="93"/>
      <c r="UGO1" s="93"/>
      <c r="UGP1" s="93"/>
      <c r="UGQ1" s="93"/>
      <c r="UGR1" s="93"/>
      <c r="UGS1" s="92"/>
      <c r="UGT1" s="93"/>
      <c r="UGU1" s="93"/>
      <c r="UGV1" s="93"/>
      <c r="UGW1" s="93"/>
      <c r="UGX1" s="93"/>
      <c r="UGY1" s="93"/>
      <c r="UGZ1" s="93"/>
      <c r="UHA1" s="92"/>
      <c r="UHB1" s="93"/>
      <c r="UHC1" s="93"/>
      <c r="UHD1" s="93"/>
      <c r="UHE1" s="93"/>
      <c r="UHF1" s="93"/>
      <c r="UHG1" s="93"/>
      <c r="UHH1" s="93"/>
      <c r="UHI1" s="92"/>
      <c r="UHJ1" s="93"/>
      <c r="UHK1" s="93"/>
      <c r="UHL1" s="93"/>
      <c r="UHM1" s="93"/>
      <c r="UHN1" s="93"/>
      <c r="UHO1" s="93"/>
      <c r="UHP1" s="93"/>
      <c r="UHQ1" s="92"/>
      <c r="UHR1" s="93"/>
      <c r="UHS1" s="93"/>
      <c r="UHT1" s="93"/>
      <c r="UHU1" s="93"/>
      <c r="UHV1" s="93"/>
      <c r="UHW1" s="93"/>
      <c r="UHX1" s="93"/>
      <c r="UHY1" s="92"/>
      <c r="UHZ1" s="93"/>
      <c r="UIA1" s="93"/>
      <c r="UIB1" s="93"/>
      <c r="UIC1" s="93"/>
      <c r="UID1" s="93"/>
      <c r="UIE1" s="93"/>
      <c r="UIF1" s="93"/>
      <c r="UIG1" s="92"/>
      <c r="UIH1" s="93"/>
      <c r="UII1" s="93"/>
      <c r="UIJ1" s="93"/>
      <c r="UIK1" s="93"/>
      <c r="UIL1" s="93"/>
      <c r="UIM1" s="93"/>
      <c r="UIN1" s="93"/>
      <c r="UIO1" s="92"/>
      <c r="UIP1" s="93"/>
      <c r="UIQ1" s="93"/>
      <c r="UIR1" s="93"/>
      <c r="UIS1" s="93"/>
      <c r="UIT1" s="93"/>
      <c r="UIU1" s="93"/>
      <c r="UIV1" s="93"/>
      <c r="UIW1" s="92"/>
      <c r="UIX1" s="93"/>
      <c r="UIY1" s="93"/>
      <c r="UIZ1" s="93"/>
      <c r="UJA1" s="93"/>
      <c r="UJB1" s="93"/>
      <c r="UJC1" s="93"/>
      <c r="UJD1" s="93"/>
      <c r="UJE1" s="92"/>
      <c r="UJF1" s="93"/>
      <c r="UJG1" s="93"/>
      <c r="UJH1" s="93"/>
      <c r="UJI1" s="93"/>
      <c r="UJJ1" s="93"/>
      <c r="UJK1" s="93"/>
      <c r="UJL1" s="93"/>
      <c r="UJM1" s="92"/>
      <c r="UJN1" s="93"/>
      <c r="UJO1" s="93"/>
      <c r="UJP1" s="93"/>
      <c r="UJQ1" s="93"/>
      <c r="UJR1" s="93"/>
      <c r="UJS1" s="93"/>
      <c r="UJT1" s="93"/>
      <c r="UJU1" s="92"/>
      <c r="UJV1" s="93"/>
      <c r="UJW1" s="93"/>
      <c r="UJX1" s="93"/>
      <c r="UJY1" s="93"/>
      <c r="UJZ1" s="93"/>
      <c r="UKA1" s="93"/>
      <c r="UKB1" s="93"/>
      <c r="UKC1" s="92"/>
      <c r="UKD1" s="93"/>
      <c r="UKE1" s="93"/>
      <c r="UKF1" s="93"/>
      <c r="UKG1" s="93"/>
      <c r="UKH1" s="93"/>
      <c r="UKI1" s="93"/>
      <c r="UKJ1" s="93"/>
      <c r="UKK1" s="92"/>
      <c r="UKL1" s="93"/>
      <c r="UKM1" s="93"/>
      <c r="UKN1" s="93"/>
      <c r="UKO1" s="93"/>
      <c r="UKP1" s="93"/>
      <c r="UKQ1" s="93"/>
      <c r="UKR1" s="93"/>
      <c r="UKS1" s="92"/>
      <c r="UKT1" s="93"/>
      <c r="UKU1" s="93"/>
      <c r="UKV1" s="93"/>
      <c r="UKW1" s="93"/>
      <c r="UKX1" s="93"/>
      <c r="UKY1" s="93"/>
      <c r="UKZ1" s="93"/>
      <c r="ULA1" s="92"/>
      <c r="ULB1" s="93"/>
      <c r="ULC1" s="93"/>
      <c r="ULD1" s="93"/>
      <c r="ULE1" s="93"/>
      <c r="ULF1" s="93"/>
      <c r="ULG1" s="93"/>
      <c r="ULH1" s="93"/>
      <c r="ULI1" s="92"/>
      <c r="ULJ1" s="93"/>
      <c r="ULK1" s="93"/>
      <c r="ULL1" s="93"/>
      <c r="ULM1" s="93"/>
      <c r="ULN1" s="93"/>
      <c r="ULO1" s="93"/>
      <c r="ULP1" s="93"/>
      <c r="ULQ1" s="92"/>
      <c r="ULR1" s="93"/>
      <c r="ULS1" s="93"/>
      <c r="ULT1" s="93"/>
      <c r="ULU1" s="93"/>
      <c r="ULV1" s="93"/>
      <c r="ULW1" s="93"/>
      <c r="ULX1" s="93"/>
      <c r="ULY1" s="92"/>
      <c r="ULZ1" s="93"/>
      <c r="UMA1" s="93"/>
      <c r="UMB1" s="93"/>
      <c r="UMC1" s="93"/>
      <c r="UMD1" s="93"/>
      <c r="UME1" s="93"/>
      <c r="UMF1" s="93"/>
      <c r="UMG1" s="92"/>
      <c r="UMH1" s="93"/>
      <c r="UMI1" s="93"/>
      <c r="UMJ1" s="93"/>
      <c r="UMK1" s="93"/>
      <c r="UML1" s="93"/>
      <c r="UMM1" s="93"/>
      <c r="UMN1" s="93"/>
      <c r="UMO1" s="92"/>
      <c r="UMP1" s="93"/>
      <c r="UMQ1" s="93"/>
      <c r="UMR1" s="93"/>
      <c r="UMS1" s="93"/>
      <c r="UMT1" s="93"/>
      <c r="UMU1" s="93"/>
      <c r="UMV1" s="93"/>
      <c r="UMW1" s="92"/>
      <c r="UMX1" s="93"/>
      <c r="UMY1" s="93"/>
      <c r="UMZ1" s="93"/>
      <c r="UNA1" s="93"/>
      <c r="UNB1" s="93"/>
      <c r="UNC1" s="93"/>
      <c r="UND1" s="93"/>
      <c r="UNE1" s="92"/>
      <c r="UNF1" s="93"/>
      <c r="UNG1" s="93"/>
      <c r="UNH1" s="93"/>
      <c r="UNI1" s="93"/>
      <c r="UNJ1" s="93"/>
      <c r="UNK1" s="93"/>
      <c r="UNL1" s="93"/>
      <c r="UNM1" s="92"/>
      <c r="UNN1" s="93"/>
      <c r="UNO1" s="93"/>
      <c r="UNP1" s="93"/>
      <c r="UNQ1" s="93"/>
      <c r="UNR1" s="93"/>
      <c r="UNS1" s="93"/>
      <c r="UNT1" s="93"/>
      <c r="UNU1" s="92"/>
      <c r="UNV1" s="93"/>
      <c r="UNW1" s="93"/>
      <c r="UNX1" s="93"/>
      <c r="UNY1" s="93"/>
      <c r="UNZ1" s="93"/>
      <c r="UOA1" s="93"/>
      <c r="UOB1" s="93"/>
      <c r="UOC1" s="92"/>
      <c r="UOD1" s="93"/>
      <c r="UOE1" s="93"/>
      <c r="UOF1" s="93"/>
      <c r="UOG1" s="93"/>
      <c r="UOH1" s="93"/>
      <c r="UOI1" s="93"/>
      <c r="UOJ1" s="93"/>
      <c r="UOK1" s="92"/>
      <c r="UOL1" s="93"/>
      <c r="UOM1" s="93"/>
      <c r="UON1" s="93"/>
      <c r="UOO1" s="93"/>
      <c r="UOP1" s="93"/>
      <c r="UOQ1" s="93"/>
      <c r="UOR1" s="93"/>
      <c r="UOS1" s="92"/>
      <c r="UOT1" s="93"/>
      <c r="UOU1" s="93"/>
      <c r="UOV1" s="93"/>
      <c r="UOW1" s="93"/>
      <c r="UOX1" s="93"/>
      <c r="UOY1" s="93"/>
      <c r="UOZ1" s="93"/>
      <c r="UPA1" s="92"/>
      <c r="UPB1" s="93"/>
      <c r="UPC1" s="93"/>
      <c r="UPD1" s="93"/>
      <c r="UPE1" s="93"/>
      <c r="UPF1" s="93"/>
      <c r="UPG1" s="93"/>
      <c r="UPH1" s="93"/>
      <c r="UPI1" s="92"/>
      <c r="UPJ1" s="93"/>
      <c r="UPK1" s="93"/>
      <c r="UPL1" s="93"/>
      <c r="UPM1" s="93"/>
      <c r="UPN1" s="93"/>
      <c r="UPO1" s="93"/>
      <c r="UPP1" s="93"/>
      <c r="UPQ1" s="92"/>
      <c r="UPR1" s="93"/>
      <c r="UPS1" s="93"/>
      <c r="UPT1" s="93"/>
      <c r="UPU1" s="93"/>
      <c r="UPV1" s="93"/>
      <c r="UPW1" s="93"/>
      <c r="UPX1" s="93"/>
      <c r="UPY1" s="92"/>
      <c r="UPZ1" s="93"/>
      <c r="UQA1" s="93"/>
      <c r="UQB1" s="93"/>
      <c r="UQC1" s="93"/>
      <c r="UQD1" s="93"/>
      <c r="UQE1" s="93"/>
      <c r="UQF1" s="93"/>
      <c r="UQG1" s="92"/>
      <c r="UQH1" s="93"/>
      <c r="UQI1" s="93"/>
      <c r="UQJ1" s="93"/>
      <c r="UQK1" s="93"/>
      <c r="UQL1" s="93"/>
      <c r="UQM1" s="93"/>
      <c r="UQN1" s="93"/>
      <c r="UQO1" s="92"/>
      <c r="UQP1" s="93"/>
      <c r="UQQ1" s="93"/>
      <c r="UQR1" s="93"/>
      <c r="UQS1" s="93"/>
      <c r="UQT1" s="93"/>
      <c r="UQU1" s="93"/>
      <c r="UQV1" s="93"/>
      <c r="UQW1" s="92"/>
      <c r="UQX1" s="93"/>
      <c r="UQY1" s="93"/>
      <c r="UQZ1" s="93"/>
      <c r="URA1" s="93"/>
      <c r="URB1" s="93"/>
      <c r="URC1" s="93"/>
      <c r="URD1" s="93"/>
      <c r="URE1" s="92"/>
      <c r="URF1" s="93"/>
      <c r="URG1" s="93"/>
      <c r="URH1" s="93"/>
      <c r="URI1" s="93"/>
      <c r="URJ1" s="93"/>
      <c r="URK1" s="93"/>
      <c r="URL1" s="93"/>
      <c r="URM1" s="92"/>
      <c r="URN1" s="93"/>
      <c r="URO1" s="93"/>
      <c r="URP1" s="93"/>
      <c r="URQ1" s="93"/>
      <c r="URR1" s="93"/>
      <c r="URS1" s="93"/>
      <c r="URT1" s="93"/>
      <c r="URU1" s="92"/>
      <c r="URV1" s="93"/>
      <c r="URW1" s="93"/>
      <c r="URX1" s="93"/>
      <c r="URY1" s="93"/>
      <c r="URZ1" s="93"/>
      <c r="USA1" s="93"/>
      <c r="USB1" s="93"/>
      <c r="USC1" s="92"/>
      <c r="USD1" s="93"/>
      <c r="USE1" s="93"/>
      <c r="USF1" s="93"/>
      <c r="USG1" s="93"/>
      <c r="USH1" s="93"/>
      <c r="USI1" s="93"/>
      <c r="USJ1" s="93"/>
      <c r="USK1" s="92"/>
      <c r="USL1" s="93"/>
      <c r="USM1" s="93"/>
      <c r="USN1" s="93"/>
      <c r="USO1" s="93"/>
      <c r="USP1" s="93"/>
      <c r="USQ1" s="93"/>
      <c r="USR1" s="93"/>
      <c r="USS1" s="92"/>
      <c r="UST1" s="93"/>
      <c r="USU1" s="93"/>
      <c r="USV1" s="93"/>
      <c r="USW1" s="93"/>
      <c r="USX1" s="93"/>
      <c r="USY1" s="93"/>
      <c r="USZ1" s="93"/>
      <c r="UTA1" s="92"/>
      <c r="UTB1" s="93"/>
      <c r="UTC1" s="93"/>
      <c r="UTD1" s="93"/>
      <c r="UTE1" s="93"/>
      <c r="UTF1" s="93"/>
      <c r="UTG1" s="93"/>
      <c r="UTH1" s="93"/>
      <c r="UTI1" s="92"/>
      <c r="UTJ1" s="93"/>
      <c r="UTK1" s="93"/>
      <c r="UTL1" s="93"/>
      <c r="UTM1" s="93"/>
      <c r="UTN1" s="93"/>
      <c r="UTO1" s="93"/>
      <c r="UTP1" s="93"/>
      <c r="UTQ1" s="92"/>
      <c r="UTR1" s="93"/>
      <c r="UTS1" s="93"/>
      <c r="UTT1" s="93"/>
      <c r="UTU1" s="93"/>
      <c r="UTV1" s="93"/>
      <c r="UTW1" s="93"/>
      <c r="UTX1" s="93"/>
      <c r="UTY1" s="92"/>
      <c r="UTZ1" s="93"/>
      <c r="UUA1" s="93"/>
      <c r="UUB1" s="93"/>
      <c r="UUC1" s="93"/>
      <c r="UUD1" s="93"/>
      <c r="UUE1" s="93"/>
      <c r="UUF1" s="93"/>
      <c r="UUG1" s="92"/>
      <c r="UUH1" s="93"/>
      <c r="UUI1" s="93"/>
      <c r="UUJ1" s="93"/>
      <c r="UUK1" s="93"/>
      <c r="UUL1" s="93"/>
      <c r="UUM1" s="93"/>
      <c r="UUN1" s="93"/>
      <c r="UUO1" s="92"/>
      <c r="UUP1" s="93"/>
      <c r="UUQ1" s="93"/>
      <c r="UUR1" s="93"/>
      <c r="UUS1" s="93"/>
      <c r="UUT1" s="93"/>
      <c r="UUU1" s="93"/>
      <c r="UUV1" s="93"/>
      <c r="UUW1" s="92"/>
      <c r="UUX1" s="93"/>
      <c r="UUY1" s="93"/>
      <c r="UUZ1" s="93"/>
      <c r="UVA1" s="93"/>
      <c r="UVB1" s="93"/>
      <c r="UVC1" s="93"/>
      <c r="UVD1" s="93"/>
      <c r="UVE1" s="92"/>
      <c r="UVF1" s="93"/>
      <c r="UVG1" s="93"/>
      <c r="UVH1" s="93"/>
      <c r="UVI1" s="93"/>
      <c r="UVJ1" s="93"/>
      <c r="UVK1" s="93"/>
      <c r="UVL1" s="93"/>
      <c r="UVM1" s="92"/>
      <c r="UVN1" s="93"/>
      <c r="UVO1" s="93"/>
      <c r="UVP1" s="93"/>
      <c r="UVQ1" s="93"/>
      <c r="UVR1" s="93"/>
      <c r="UVS1" s="93"/>
      <c r="UVT1" s="93"/>
      <c r="UVU1" s="92"/>
      <c r="UVV1" s="93"/>
      <c r="UVW1" s="93"/>
      <c r="UVX1" s="93"/>
      <c r="UVY1" s="93"/>
      <c r="UVZ1" s="93"/>
      <c r="UWA1" s="93"/>
      <c r="UWB1" s="93"/>
      <c r="UWC1" s="92"/>
      <c r="UWD1" s="93"/>
      <c r="UWE1" s="93"/>
      <c r="UWF1" s="93"/>
      <c r="UWG1" s="93"/>
      <c r="UWH1" s="93"/>
      <c r="UWI1" s="93"/>
      <c r="UWJ1" s="93"/>
      <c r="UWK1" s="92"/>
      <c r="UWL1" s="93"/>
      <c r="UWM1" s="93"/>
      <c r="UWN1" s="93"/>
      <c r="UWO1" s="93"/>
      <c r="UWP1" s="93"/>
      <c r="UWQ1" s="93"/>
      <c r="UWR1" s="93"/>
      <c r="UWS1" s="92"/>
      <c r="UWT1" s="93"/>
      <c r="UWU1" s="93"/>
      <c r="UWV1" s="93"/>
      <c r="UWW1" s="93"/>
      <c r="UWX1" s="93"/>
      <c r="UWY1" s="93"/>
      <c r="UWZ1" s="93"/>
      <c r="UXA1" s="92"/>
      <c r="UXB1" s="93"/>
      <c r="UXC1" s="93"/>
      <c r="UXD1" s="93"/>
      <c r="UXE1" s="93"/>
      <c r="UXF1" s="93"/>
      <c r="UXG1" s="93"/>
      <c r="UXH1" s="93"/>
      <c r="UXI1" s="92"/>
      <c r="UXJ1" s="93"/>
      <c r="UXK1" s="93"/>
      <c r="UXL1" s="93"/>
      <c r="UXM1" s="93"/>
      <c r="UXN1" s="93"/>
      <c r="UXO1" s="93"/>
      <c r="UXP1" s="93"/>
      <c r="UXQ1" s="92"/>
      <c r="UXR1" s="93"/>
      <c r="UXS1" s="93"/>
      <c r="UXT1" s="93"/>
      <c r="UXU1" s="93"/>
      <c r="UXV1" s="93"/>
      <c r="UXW1" s="93"/>
      <c r="UXX1" s="93"/>
      <c r="UXY1" s="92"/>
      <c r="UXZ1" s="93"/>
      <c r="UYA1" s="93"/>
      <c r="UYB1" s="93"/>
      <c r="UYC1" s="93"/>
      <c r="UYD1" s="93"/>
      <c r="UYE1" s="93"/>
      <c r="UYF1" s="93"/>
      <c r="UYG1" s="92"/>
      <c r="UYH1" s="93"/>
      <c r="UYI1" s="93"/>
      <c r="UYJ1" s="93"/>
      <c r="UYK1" s="93"/>
      <c r="UYL1" s="93"/>
      <c r="UYM1" s="93"/>
      <c r="UYN1" s="93"/>
      <c r="UYO1" s="92"/>
      <c r="UYP1" s="93"/>
      <c r="UYQ1" s="93"/>
      <c r="UYR1" s="93"/>
      <c r="UYS1" s="93"/>
      <c r="UYT1" s="93"/>
      <c r="UYU1" s="93"/>
      <c r="UYV1" s="93"/>
      <c r="UYW1" s="92"/>
      <c r="UYX1" s="93"/>
      <c r="UYY1" s="93"/>
      <c r="UYZ1" s="93"/>
      <c r="UZA1" s="93"/>
      <c r="UZB1" s="93"/>
      <c r="UZC1" s="93"/>
      <c r="UZD1" s="93"/>
      <c r="UZE1" s="92"/>
      <c r="UZF1" s="93"/>
      <c r="UZG1" s="93"/>
      <c r="UZH1" s="93"/>
      <c r="UZI1" s="93"/>
      <c r="UZJ1" s="93"/>
      <c r="UZK1" s="93"/>
      <c r="UZL1" s="93"/>
      <c r="UZM1" s="92"/>
      <c r="UZN1" s="93"/>
      <c r="UZO1" s="93"/>
      <c r="UZP1" s="93"/>
      <c r="UZQ1" s="93"/>
      <c r="UZR1" s="93"/>
      <c r="UZS1" s="93"/>
      <c r="UZT1" s="93"/>
      <c r="UZU1" s="92"/>
      <c r="UZV1" s="93"/>
      <c r="UZW1" s="93"/>
      <c r="UZX1" s="93"/>
      <c r="UZY1" s="93"/>
      <c r="UZZ1" s="93"/>
      <c r="VAA1" s="93"/>
      <c r="VAB1" s="93"/>
      <c r="VAC1" s="92"/>
      <c r="VAD1" s="93"/>
      <c r="VAE1" s="93"/>
      <c r="VAF1" s="93"/>
      <c r="VAG1" s="93"/>
      <c r="VAH1" s="93"/>
      <c r="VAI1" s="93"/>
      <c r="VAJ1" s="93"/>
      <c r="VAK1" s="92"/>
      <c r="VAL1" s="93"/>
      <c r="VAM1" s="93"/>
      <c r="VAN1" s="93"/>
      <c r="VAO1" s="93"/>
      <c r="VAP1" s="93"/>
      <c r="VAQ1" s="93"/>
      <c r="VAR1" s="93"/>
      <c r="VAS1" s="92"/>
      <c r="VAT1" s="93"/>
      <c r="VAU1" s="93"/>
      <c r="VAV1" s="93"/>
      <c r="VAW1" s="93"/>
      <c r="VAX1" s="93"/>
      <c r="VAY1" s="93"/>
      <c r="VAZ1" s="93"/>
      <c r="VBA1" s="92"/>
      <c r="VBB1" s="93"/>
      <c r="VBC1" s="93"/>
      <c r="VBD1" s="93"/>
      <c r="VBE1" s="93"/>
      <c r="VBF1" s="93"/>
      <c r="VBG1" s="93"/>
      <c r="VBH1" s="93"/>
      <c r="VBI1" s="92"/>
      <c r="VBJ1" s="93"/>
      <c r="VBK1" s="93"/>
      <c r="VBL1" s="93"/>
      <c r="VBM1" s="93"/>
      <c r="VBN1" s="93"/>
      <c r="VBO1" s="93"/>
      <c r="VBP1" s="93"/>
      <c r="VBQ1" s="92"/>
      <c r="VBR1" s="93"/>
      <c r="VBS1" s="93"/>
      <c r="VBT1" s="93"/>
      <c r="VBU1" s="93"/>
      <c r="VBV1" s="93"/>
      <c r="VBW1" s="93"/>
      <c r="VBX1" s="93"/>
      <c r="VBY1" s="92"/>
      <c r="VBZ1" s="93"/>
      <c r="VCA1" s="93"/>
      <c r="VCB1" s="93"/>
      <c r="VCC1" s="93"/>
      <c r="VCD1" s="93"/>
      <c r="VCE1" s="93"/>
      <c r="VCF1" s="93"/>
      <c r="VCG1" s="92"/>
      <c r="VCH1" s="93"/>
      <c r="VCI1" s="93"/>
      <c r="VCJ1" s="93"/>
      <c r="VCK1" s="93"/>
      <c r="VCL1" s="93"/>
      <c r="VCM1" s="93"/>
      <c r="VCN1" s="93"/>
      <c r="VCO1" s="92"/>
      <c r="VCP1" s="93"/>
      <c r="VCQ1" s="93"/>
      <c r="VCR1" s="93"/>
      <c r="VCS1" s="93"/>
      <c r="VCT1" s="93"/>
      <c r="VCU1" s="93"/>
      <c r="VCV1" s="93"/>
      <c r="VCW1" s="92"/>
      <c r="VCX1" s="93"/>
      <c r="VCY1" s="93"/>
      <c r="VCZ1" s="93"/>
      <c r="VDA1" s="93"/>
      <c r="VDB1" s="93"/>
      <c r="VDC1" s="93"/>
      <c r="VDD1" s="93"/>
      <c r="VDE1" s="92"/>
      <c r="VDF1" s="93"/>
      <c r="VDG1" s="93"/>
      <c r="VDH1" s="93"/>
      <c r="VDI1" s="93"/>
      <c r="VDJ1" s="93"/>
      <c r="VDK1" s="93"/>
      <c r="VDL1" s="93"/>
      <c r="VDM1" s="92"/>
      <c r="VDN1" s="93"/>
      <c r="VDO1" s="93"/>
      <c r="VDP1" s="93"/>
      <c r="VDQ1" s="93"/>
      <c r="VDR1" s="93"/>
      <c r="VDS1" s="93"/>
      <c r="VDT1" s="93"/>
      <c r="VDU1" s="92"/>
      <c r="VDV1" s="93"/>
      <c r="VDW1" s="93"/>
      <c r="VDX1" s="93"/>
      <c r="VDY1" s="93"/>
      <c r="VDZ1" s="93"/>
      <c r="VEA1" s="93"/>
      <c r="VEB1" s="93"/>
      <c r="VEC1" s="92"/>
      <c r="VED1" s="93"/>
      <c r="VEE1" s="93"/>
      <c r="VEF1" s="93"/>
      <c r="VEG1" s="93"/>
      <c r="VEH1" s="93"/>
      <c r="VEI1" s="93"/>
      <c r="VEJ1" s="93"/>
      <c r="VEK1" s="92"/>
      <c r="VEL1" s="93"/>
      <c r="VEM1" s="93"/>
      <c r="VEN1" s="93"/>
      <c r="VEO1" s="93"/>
      <c r="VEP1" s="93"/>
      <c r="VEQ1" s="93"/>
      <c r="VER1" s="93"/>
      <c r="VES1" s="92"/>
      <c r="VET1" s="93"/>
      <c r="VEU1" s="93"/>
      <c r="VEV1" s="93"/>
      <c r="VEW1" s="93"/>
      <c r="VEX1" s="93"/>
      <c r="VEY1" s="93"/>
      <c r="VEZ1" s="93"/>
      <c r="VFA1" s="92"/>
      <c r="VFB1" s="93"/>
      <c r="VFC1" s="93"/>
      <c r="VFD1" s="93"/>
      <c r="VFE1" s="93"/>
      <c r="VFF1" s="93"/>
      <c r="VFG1" s="93"/>
      <c r="VFH1" s="93"/>
      <c r="VFI1" s="92"/>
      <c r="VFJ1" s="93"/>
      <c r="VFK1" s="93"/>
      <c r="VFL1" s="93"/>
      <c r="VFM1" s="93"/>
      <c r="VFN1" s="93"/>
      <c r="VFO1" s="93"/>
      <c r="VFP1" s="93"/>
      <c r="VFQ1" s="92"/>
      <c r="VFR1" s="93"/>
      <c r="VFS1" s="93"/>
      <c r="VFT1" s="93"/>
      <c r="VFU1" s="93"/>
      <c r="VFV1" s="93"/>
      <c r="VFW1" s="93"/>
      <c r="VFX1" s="93"/>
      <c r="VFY1" s="92"/>
      <c r="VFZ1" s="93"/>
      <c r="VGA1" s="93"/>
      <c r="VGB1" s="93"/>
      <c r="VGC1" s="93"/>
      <c r="VGD1" s="93"/>
      <c r="VGE1" s="93"/>
      <c r="VGF1" s="93"/>
      <c r="VGG1" s="92"/>
      <c r="VGH1" s="93"/>
      <c r="VGI1" s="93"/>
      <c r="VGJ1" s="93"/>
      <c r="VGK1" s="93"/>
      <c r="VGL1" s="93"/>
      <c r="VGM1" s="93"/>
      <c r="VGN1" s="93"/>
      <c r="VGO1" s="92"/>
      <c r="VGP1" s="93"/>
      <c r="VGQ1" s="93"/>
      <c r="VGR1" s="93"/>
      <c r="VGS1" s="93"/>
      <c r="VGT1" s="93"/>
      <c r="VGU1" s="93"/>
      <c r="VGV1" s="93"/>
      <c r="VGW1" s="92"/>
      <c r="VGX1" s="93"/>
      <c r="VGY1" s="93"/>
      <c r="VGZ1" s="93"/>
      <c r="VHA1" s="93"/>
      <c r="VHB1" s="93"/>
      <c r="VHC1" s="93"/>
      <c r="VHD1" s="93"/>
      <c r="VHE1" s="92"/>
      <c r="VHF1" s="93"/>
      <c r="VHG1" s="93"/>
      <c r="VHH1" s="93"/>
      <c r="VHI1" s="93"/>
      <c r="VHJ1" s="93"/>
      <c r="VHK1" s="93"/>
      <c r="VHL1" s="93"/>
      <c r="VHM1" s="92"/>
      <c r="VHN1" s="93"/>
      <c r="VHO1" s="93"/>
      <c r="VHP1" s="93"/>
      <c r="VHQ1" s="93"/>
      <c r="VHR1" s="93"/>
      <c r="VHS1" s="93"/>
      <c r="VHT1" s="93"/>
      <c r="VHU1" s="92"/>
      <c r="VHV1" s="93"/>
      <c r="VHW1" s="93"/>
      <c r="VHX1" s="93"/>
      <c r="VHY1" s="93"/>
      <c r="VHZ1" s="93"/>
      <c r="VIA1" s="93"/>
      <c r="VIB1" s="93"/>
      <c r="VIC1" s="92"/>
      <c r="VID1" s="93"/>
      <c r="VIE1" s="93"/>
      <c r="VIF1" s="93"/>
      <c r="VIG1" s="93"/>
      <c r="VIH1" s="93"/>
      <c r="VII1" s="93"/>
      <c r="VIJ1" s="93"/>
      <c r="VIK1" s="92"/>
      <c r="VIL1" s="93"/>
      <c r="VIM1" s="93"/>
      <c r="VIN1" s="93"/>
      <c r="VIO1" s="93"/>
      <c r="VIP1" s="93"/>
      <c r="VIQ1" s="93"/>
      <c r="VIR1" s="93"/>
      <c r="VIS1" s="92"/>
      <c r="VIT1" s="93"/>
      <c r="VIU1" s="93"/>
      <c r="VIV1" s="93"/>
      <c r="VIW1" s="93"/>
      <c r="VIX1" s="93"/>
      <c r="VIY1" s="93"/>
      <c r="VIZ1" s="93"/>
      <c r="VJA1" s="92"/>
      <c r="VJB1" s="93"/>
      <c r="VJC1" s="93"/>
      <c r="VJD1" s="93"/>
      <c r="VJE1" s="93"/>
      <c r="VJF1" s="93"/>
      <c r="VJG1" s="93"/>
      <c r="VJH1" s="93"/>
      <c r="VJI1" s="92"/>
      <c r="VJJ1" s="93"/>
      <c r="VJK1" s="93"/>
      <c r="VJL1" s="93"/>
      <c r="VJM1" s="93"/>
      <c r="VJN1" s="93"/>
      <c r="VJO1" s="93"/>
      <c r="VJP1" s="93"/>
      <c r="VJQ1" s="92"/>
      <c r="VJR1" s="93"/>
      <c r="VJS1" s="93"/>
      <c r="VJT1" s="93"/>
      <c r="VJU1" s="93"/>
      <c r="VJV1" s="93"/>
      <c r="VJW1" s="93"/>
      <c r="VJX1" s="93"/>
      <c r="VJY1" s="92"/>
      <c r="VJZ1" s="93"/>
      <c r="VKA1" s="93"/>
      <c r="VKB1" s="93"/>
      <c r="VKC1" s="93"/>
      <c r="VKD1" s="93"/>
      <c r="VKE1" s="93"/>
      <c r="VKF1" s="93"/>
      <c r="VKG1" s="92"/>
      <c r="VKH1" s="93"/>
      <c r="VKI1" s="93"/>
      <c r="VKJ1" s="93"/>
      <c r="VKK1" s="93"/>
      <c r="VKL1" s="93"/>
      <c r="VKM1" s="93"/>
      <c r="VKN1" s="93"/>
      <c r="VKO1" s="92"/>
      <c r="VKP1" s="93"/>
      <c r="VKQ1" s="93"/>
      <c r="VKR1" s="93"/>
      <c r="VKS1" s="93"/>
      <c r="VKT1" s="93"/>
      <c r="VKU1" s="93"/>
      <c r="VKV1" s="93"/>
      <c r="VKW1" s="92"/>
      <c r="VKX1" s="93"/>
      <c r="VKY1" s="93"/>
      <c r="VKZ1" s="93"/>
      <c r="VLA1" s="93"/>
      <c r="VLB1" s="93"/>
      <c r="VLC1" s="93"/>
      <c r="VLD1" s="93"/>
      <c r="VLE1" s="92"/>
      <c r="VLF1" s="93"/>
      <c r="VLG1" s="93"/>
      <c r="VLH1" s="93"/>
      <c r="VLI1" s="93"/>
      <c r="VLJ1" s="93"/>
      <c r="VLK1" s="93"/>
      <c r="VLL1" s="93"/>
      <c r="VLM1" s="92"/>
      <c r="VLN1" s="93"/>
      <c r="VLO1" s="93"/>
      <c r="VLP1" s="93"/>
      <c r="VLQ1" s="93"/>
      <c r="VLR1" s="93"/>
      <c r="VLS1" s="93"/>
      <c r="VLT1" s="93"/>
      <c r="VLU1" s="92"/>
      <c r="VLV1" s="93"/>
      <c r="VLW1" s="93"/>
      <c r="VLX1" s="93"/>
      <c r="VLY1" s="93"/>
      <c r="VLZ1" s="93"/>
      <c r="VMA1" s="93"/>
      <c r="VMB1" s="93"/>
      <c r="VMC1" s="92"/>
      <c r="VMD1" s="93"/>
      <c r="VME1" s="93"/>
      <c r="VMF1" s="93"/>
      <c r="VMG1" s="93"/>
      <c r="VMH1" s="93"/>
      <c r="VMI1" s="93"/>
      <c r="VMJ1" s="93"/>
      <c r="VMK1" s="92"/>
      <c r="VML1" s="93"/>
      <c r="VMM1" s="93"/>
      <c r="VMN1" s="93"/>
      <c r="VMO1" s="93"/>
      <c r="VMP1" s="93"/>
      <c r="VMQ1" s="93"/>
      <c r="VMR1" s="93"/>
      <c r="VMS1" s="92"/>
      <c r="VMT1" s="93"/>
      <c r="VMU1" s="93"/>
      <c r="VMV1" s="93"/>
      <c r="VMW1" s="93"/>
      <c r="VMX1" s="93"/>
      <c r="VMY1" s="93"/>
      <c r="VMZ1" s="93"/>
      <c r="VNA1" s="92"/>
      <c r="VNB1" s="93"/>
      <c r="VNC1" s="93"/>
      <c r="VND1" s="93"/>
      <c r="VNE1" s="93"/>
      <c r="VNF1" s="93"/>
      <c r="VNG1" s="93"/>
      <c r="VNH1" s="93"/>
      <c r="VNI1" s="92"/>
      <c r="VNJ1" s="93"/>
      <c r="VNK1" s="93"/>
      <c r="VNL1" s="93"/>
      <c r="VNM1" s="93"/>
      <c r="VNN1" s="93"/>
      <c r="VNO1" s="93"/>
      <c r="VNP1" s="93"/>
      <c r="VNQ1" s="92"/>
      <c r="VNR1" s="93"/>
      <c r="VNS1" s="93"/>
      <c r="VNT1" s="93"/>
      <c r="VNU1" s="93"/>
      <c r="VNV1" s="93"/>
      <c r="VNW1" s="93"/>
      <c r="VNX1" s="93"/>
      <c r="VNY1" s="92"/>
      <c r="VNZ1" s="93"/>
      <c r="VOA1" s="93"/>
      <c r="VOB1" s="93"/>
      <c r="VOC1" s="93"/>
      <c r="VOD1" s="93"/>
      <c r="VOE1" s="93"/>
      <c r="VOF1" s="93"/>
      <c r="VOG1" s="92"/>
      <c r="VOH1" s="93"/>
      <c r="VOI1" s="93"/>
      <c r="VOJ1" s="93"/>
      <c r="VOK1" s="93"/>
      <c r="VOL1" s="93"/>
      <c r="VOM1" s="93"/>
      <c r="VON1" s="93"/>
      <c r="VOO1" s="92"/>
      <c r="VOP1" s="93"/>
      <c r="VOQ1" s="93"/>
      <c r="VOR1" s="93"/>
      <c r="VOS1" s="93"/>
      <c r="VOT1" s="93"/>
      <c r="VOU1" s="93"/>
      <c r="VOV1" s="93"/>
      <c r="VOW1" s="92"/>
      <c r="VOX1" s="93"/>
      <c r="VOY1" s="93"/>
      <c r="VOZ1" s="93"/>
      <c r="VPA1" s="93"/>
      <c r="VPB1" s="93"/>
      <c r="VPC1" s="93"/>
      <c r="VPD1" s="93"/>
      <c r="VPE1" s="92"/>
      <c r="VPF1" s="93"/>
      <c r="VPG1" s="93"/>
      <c r="VPH1" s="93"/>
      <c r="VPI1" s="93"/>
      <c r="VPJ1" s="93"/>
      <c r="VPK1" s="93"/>
      <c r="VPL1" s="93"/>
      <c r="VPM1" s="92"/>
      <c r="VPN1" s="93"/>
      <c r="VPO1" s="93"/>
      <c r="VPP1" s="93"/>
      <c r="VPQ1" s="93"/>
      <c r="VPR1" s="93"/>
      <c r="VPS1" s="93"/>
      <c r="VPT1" s="93"/>
      <c r="VPU1" s="92"/>
      <c r="VPV1" s="93"/>
      <c r="VPW1" s="93"/>
      <c r="VPX1" s="93"/>
      <c r="VPY1" s="93"/>
      <c r="VPZ1" s="93"/>
      <c r="VQA1" s="93"/>
      <c r="VQB1" s="93"/>
      <c r="VQC1" s="92"/>
      <c r="VQD1" s="93"/>
      <c r="VQE1" s="93"/>
      <c r="VQF1" s="93"/>
      <c r="VQG1" s="93"/>
      <c r="VQH1" s="93"/>
      <c r="VQI1" s="93"/>
      <c r="VQJ1" s="93"/>
      <c r="VQK1" s="92"/>
      <c r="VQL1" s="93"/>
      <c r="VQM1" s="93"/>
      <c r="VQN1" s="93"/>
      <c r="VQO1" s="93"/>
      <c r="VQP1" s="93"/>
      <c r="VQQ1" s="93"/>
      <c r="VQR1" s="93"/>
      <c r="VQS1" s="92"/>
      <c r="VQT1" s="93"/>
      <c r="VQU1" s="93"/>
      <c r="VQV1" s="93"/>
      <c r="VQW1" s="93"/>
      <c r="VQX1" s="93"/>
      <c r="VQY1" s="93"/>
      <c r="VQZ1" s="93"/>
      <c r="VRA1" s="92"/>
      <c r="VRB1" s="93"/>
      <c r="VRC1" s="93"/>
      <c r="VRD1" s="93"/>
      <c r="VRE1" s="93"/>
      <c r="VRF1" s="93"/>
      <c r="VRG1" s="93"/>
      <c r="VRH1" s="93"/>
      <c r="VRI1" s="92"/>
      <c r="VRJ1" s="93"/>
      <c r="VRK1" s="93"/>
      <c r="VRL1" s="93"/>
      <c r="VRM1" s="93"/>
      <c r="VRN1" s="93"/>
      <c r="VRO1" s="93"/>
      <c r="VRP1" s="93"/>
      <c r="VRQ1" s="92"/>
      <c r="VRR1" s="93"/>
      <c r="VRS1" s="93"/>
      <c r="VRT1" s="93"/>
      <c r="VRU1" s="93"/>
      <c r="VRV1" s="93"/>
      <c r="VRW1" s="93"/>
      <c r="VRX1" s="93"/>
      <c r="VRY1" s="92"/>
      <c r="VRZ1" s="93"/>
      <c r="VSA1" s="93"/>
      <c r="VSB1" s="93"/>
      <c r="VSC1" s="93"/>
      <c r="VSD1" s="93"/>
      <c r="VSE1" s="93"/>
      <c r="VSF1" s="93"/>
      <c r="VSG1" s="92"/>
      <c r="VSH1" s="93"/>
      <c r="VSI1" s="93"/>
      <c r="VSJ1" s="93"/>
      <c r="VSK1" s="93"/>
      <c r="VSL1" s="93"/>
      <c r="VSM1" s="93"/>
      <c r="VSN1" s="93"/>
      <c r="VSO1" s="92"/>
      <c r="VSP1" s="93"/>
      <c r="VSQ1" s="93"/>
      <c r="VSR1" s="93"/>
      <c r="VSS1" s="93"/>
      <c r="VST1" s="93"/>
      <c r="VSU1" s="93"/>
      <c r="VSV1" s="93"/>
      <c r="VSW1" s="92"/>
      <c r="VSX1" s="93"/>
      <c r="VSY1" s="93"/>
      <c r="VSZ1" s="93"/>
      <c r="VTA1" s="93"/>
      <c r="VTB1" s="93"/>
      <c r="VTC1" s="93"/>
      <c r="VTD1" s="93"/>
      <c r="VTE1" s="92"/>
      <c r="VTF1" s="93"/>
      <c r="VTG1" s="93"/>
      <c r="VTH1" s="93"/>
      <c r="VTI1" s="93"/>
      <c r="VTJ1" s="93"/>
      <c r="VTK1" s="93"/>
      <c r="VTL1" s="93"/>
      <c r="VTM1" s="92"/>
      <c r="VTN1" s="93"/>
      <c r="VTO1" s="93"/>
      <c r="VTP1" s="93"/>
      <c r="VTQ1" s="93"/>
      <c r="VTR1" s="93"/>
      <c r="VTS1" s="93"/>
      <c r="VTT1" s="93"/>
      <c r="VTU1" s="92"/>
      <c r="VTV1" s="93"/>
      <c r="VTW1" s="93"/>
      <c r="VTX1" s="93"/>
      <c r="VTY1" s="93"/>
      <c r="VTZ1" s="93"/>
      <c r="VUA1" s="93"/>
      <c r="VUB1" s="93"/>
      <c r="VUC1" s="92"/>
      <c r="VUD1" s="93"/>
      <c r="VUE1" s="93"/>
      <c r="VUF1" s="93"/>
      <c r="VUG1" s="93"/>
      <c r="VUH1" s="93"/>
      <c r="VUI1" s="93"/>
      <c r="VUJ1" s="93"/>
      <c r="VUK1" s="92"/>
      <c r="VUL1" s="93"/>
      <c r="VUM1" s="93"/>
      <c r="VUN1" s="93"/>
      <c r="VUO1" s="93"/>
      <c r="VUP1" s="93"/>
      <c r="VUQ1" s="93"/>
      <c r="VUR1" s="93"/>
      <c r="VUS1" s="92"/>
      <c r="VUT1" s="93"/>
      <c r="VUU1" s="93"/>
      <c r="VUV1" s="93"/>
      <c r="VUW1" s="93"/>
      <c r="VUX1" s="93"/>
      <c r="VUY1" s="93"/>
      <c r="VUZ1" s="93"/>
      <c r="VVA1" s="92"/>
      <c r="VVB1" s="93"/>
      <c r="VVC1" s="93"/>
      <c r="VVD1" s="93"/>
      <c r="VVE1" s="93"/>
      <c r="VVF1" s="93"/>
      <c r="VVG1" s="93"/>
      <c r="VVH1" s="93"/>
      <c r="VVI1" s="92"/>
      <c r="VVJ1" s="93"/>
      <c r="VVK1" s="93"/>
      <c r="VVL1" s="93"/>
      <c r="VVM1" s="93"/>
      <c r="VVN1" s="93"/>
      <c r="VVO1" s="93"/>
      <c r="VVP1" s="93"/>
      <c r="VVQ1" s="92"/>
      <c r="VVR1" s="93"/>
      <c r="VVS1" s="93"/>
      <c r="VVT1" s="93"/>
      <c r="VVU1" s="93"/>
      <c r="VVV1" s="93"/>
      <c r="VVW1" s="93"/>
      <c r="VVX1" s="93"/>
      <c r="VVY1" s="92"/>
      <c r="VVZ1" s="93"/>
      <c r="VWA1" s="93"/>
      <c r="VWB1" s="93"/>
      <c r="VWC1" s="93"/>
      <c r="VWD1" s="93"/>
      <c r="VWE1" s="93"/>
      <c r="VWF1" s="93"/>
      <c r="VWG1" s="92"/>
      <c r="VWH1" s="93"/>
      <c r="VWI1" s="93"/>
      <c r="VWJ1" s="93"/>
      <c r="VWK1" s="93"/>
      <c r="VWL1" s="93"/>
      <c r="VWM1" s="93"/>
      <c r="VWN1" s="93"/>
      <c r="VWO1" s="92"/>
      <c r="VWP1" s="93"/>
      <c r="VWQ1" s="93"/>
      <c r="VWR1" s="93"/>
      <c r="VWS1" s="93"/>
      <c r="VWT1" s="93"/>
      <c r="VWU1" s="93"/>
      <c r="VWV1" s="93"/>
      <c r="VWW1" s="92"/>
      <c r="VWX1" s="93"/>
      <c r="VWY1" s="93"/>
      <c r="VWZ1" s="93"/>
      <c r="VXA1" s="93"/>
      <c r="VXB1" s="93"/>
      <c r="VXC1" s="93"/>
      <c r="VXD1" s="93"/>
      <c r="VXE1" s="92"/>
      <c r="VXF1" s="93"/>
      <c r="VXG1" s="93"/>
      <c r="VXH1" s="93"/>
      <c r="VXI1" s="93"/>
      <c r="VXJ1" s="93"/>
      <c r="VXK1" s="93"/>
      <c r="VXL1" s="93"/>
      <c r="VXM1" s="92"/>
      <c r="VXN1" s="93"/>
      <c r="VXO1" s="93"/>
      <c r="VXP1" s="93"/>
      <c r="VXQ1" s="93"/>
      <c r="VXR1" s="93"/>
      <c r="VXS1" s="93"/>
      <c r="VXT1" s="93"/>
      <c r="VXU1" s="92"/>
      <c r="VXV1" s="93"/>
      <c r="VXW1" s="93"/>
      <c r="VXX1" s="93"/>
      <c r="VXY1" s="93"/>
      <c r="VXZ1" s="93"/>
      <c r="VYA1" s="93"/>
      <c r="VYB1" s="93"/>
      <c r="VYC1" s="92"/>
      <c r="VYD1" s="93"/>
      <c r="VYE1" s="93"/>
      <c r="VYF1" s="93"/>
      <c r="VYG1" s="93"/>
      <c r="VYH1" s="93"/>
      <c r="VYI1" s="93"/>
      <c r="VYJ1" s="93"/>
      <c r="VYK1" s="92"/>
      <c r="VYL1" s="93"/>
      <c r="VYM1" s="93"/>
      <c r="VYN1" s="93"/>
      <c r="VYO1" s="93"/>
      <c r="VYP1" s="93"/>
      <c r="VYQ1" s="93"/>
      <c r="VYR1" s="93"/>
      <c r="VYS1" s="92"/>
      <c r="VYT1" s="93"/>
      <c r="VYU1" s="93"/>
      <c r="VYV1" s="93"/>
      <c r="VYW1" s="93"/>
      <c r="VYX1" s="93"/>
      <c r="VYY1" s="93"/>
      <c r="VYZ1" s="93"/>
      <c r="VZA1" s="92"/>
      <c r="VZB1" s="93"/>
      <c r="VZC1" s="93"/>
      <c r="VZD1" s="93"/>
      <c r="VZE1" s="93"/>
      <c r="VZF1" s="93"/>
      <c r="VZG1" s="93"/>
      <c r="VZH1" s="93"/>
      <c r="VZI1" s="92"/>
      <c r="VZJ1" s="93"/>
      <c r="VZK1" s="93"/>
      <c r="VZL1" s="93"/>
      <c r="VZM1" s="93"/>
      <c r="VZN1" s="93"/>
      <c r="VZO1" s="93"/>
      <c r="VZP1" s="93"/>
      <c r="VZQ1" s="92"/>
      <c r="VZR1" s="93"/>
      <c r="VZS1" s="93"/>
      <c r="VZT1" s="93"/>
      <c r="VZU1" s="93"/>
      <c r="VZV1" s="93"/>
      <c r="VZW1" s="93"/>
      <c r="VZX1" s="93"/>
      <c r="VZY1" s="92"/>
      <c r="VZZ1" s="93"/>
      <c r="WAA1" s="93"/>
      <c r="WAB1" s="93"/>
      <c r="WAC1" s="93"/>
      <c r="WAD1" s="93"/>
      <c r="WAE1" s="93"/>
      <c r="WAF1" s="93"/>
      <c r="WAG1" s="92"/>
      <c r="WAH1" s="93"/>
      <c r="WAI1" s="93"/>
      <c r="WAJ1" s="93"/>
      <c r="WAK1" s="93"/>
      <c r="WAL1" s="93"/>
      <c r="WAM1" s="93"/>
      <c r="WAN1" s="93"/>
      <c r="WAO1" s="92"/>
      <c r="WAP1" s="93"/>
      <c r="WAQ1" s="93"/>
      <c r="WAR1" s="93"/>
      <c r="WAS1" s="93"/>
      <c r="WAT1" s="93"/>
      <c r="WAU1" s="93"/>
      <c r="WAV1" s="93"/>
      <c r="WAW1" s="92"/>
      <c r="WAX1" s="93"/>
      <c r="WAY1" s="93"/>
      <c r="WAZ1" s="93"/>
      <c r="WBA1" s="93"/>
      <c r="WBB1" s="93"/>
      <c r="WBC1" s="93"/>
      <c r="WBD1" s="93"/>
      <c r="WBE1" s="92"/>
      <c r="WBF1" s="93"/>
      <c r="WBG1" s="93"/>
      <c r="WBH1" s="93"/>
      <c r="WBI1" s="93"/>
      <c r="WBJ1" s="93"/>
      <c r="WBK1" s="93"/>
      <c r="WBL1" s="93"/>
      <c r="WBM1" s="92"/>
      <c r="WBN1" s="93"/>
      <c r="WBO1" s="93"/>
      <c r="WBP1" s="93"/>
      <c r="WBQ1" s="93"/>
      <c r="WBR1" s="93"/>
      <c r="WBS1" s="93"/>
      <c r="WBT1" s="93"/>
      <c r="WBU1" s="92"/>
      <c r="WBV1" s="93"/>
      <c r="WBW1" s="93"/>
      <c r="WBX1" s="93"/>
      <c r="WBY1" s="93"/>
      <c r="WBZ1" s="93"/>
      <c r="WCA1" s="93"/>
      <c r="WCB1" s="93"/>
      <c r="WCC1" s="92"/>
      <c r="WCD1" s="93"/>
      <c r="WCE1" s="93"/>
      <c r="WCF1" s="93"/>
      <c r="WCG1" s="93"/>
      <c r="WCH1" s="93"/>
      <c r="WCI1" s="93"/>
      <c r="WCJ1" s="93"/>
      <c r="WCK1" s="92"/>
      <c r="WCL1" s="93"/>
      <c r="WCM1" s="93"/>
      <c r="WCN1" s="93"/>
      <c r="WCO1" s="93"/>
      <c r="WCP1" s="93"/>
      <c r="WCQ1" s="93"/>
      <c r="WCR1" s="93"/>
      <c r="WCS1" s="92"/>
      <c r="WCT1" s="93"/>
      <c r="WCU1" s="93"/>
      <c r="WCV1" s="93"/>
      <c r="WCW1" s="93"/>
      <c r="WCX1" s="93"/>
      <c r="WCY1" s="93"/>
      <c r="WCZ1" s="93"/>
      <c r="WDA1" s="92"/>
      <c r="WDB1" s="93"/>
      <c r="WDC1" s="93"/>
      <c r="WDD1" s="93"/>
      <c r="WDE1" s="93"/>
      <c r="WDF1" s="93"/>
      <c r="WDG1" s="93"/>
      <c r="WDH1" s="93"/>
      <c r="WDI1" s="92"/>
      <c r="WDJ1" s="93"/>
      <c r="WDK1" s="93"/>
      <c r="WDL1" s="93"/>
      <c r="WDM1" s="93"/>
      <c r="WDN1" s="93"/>
      <c r="WDO1" s="93"/>
      <c r="WDP1" s="93"/>
      <c r="WDQ1" s="92"/>
      <c r="WDR1" s="93"/>
      <c r="WDS1" s="93"/>
      <c r="WDT1" s="93"/>
      <c r="WDU1" s="93"/>
      <c r="WDV1" s="93"/>
      <c r="WDW1" s="93"/>
      <c r="WDX1" s="93"/>
      <c r="WDY1" s="92"/>
      <c r="WDZ1" s="93"/>
      <c r="WEA1" s="93"/>
      <c r="WEB1" s="93"/>
      <c r="WEC1" s="93"/>
      <c r="WED1" s="93"/>
      <c r="WEE1" s="93"/>
      <c r="WEF1" s="93"/>
      <c r="WEG1" s="92"/>
      <c r="WEH1" s="93"/>
      <c r="WEI1" s="93"/>
      <c r="WEJ1" s="93"/>
      <c r="WEK1" s="93"/>
      <c r="WEL1" s="93"/>
      <c r="WEM1" s="93"/>
      <c r="WEN1" s="93"/>
      <c r="WEO1" s="92"/>
      <c r="WEP1" s="93"/>
      <c r="WEQ1" s="93"/>
      <c r="WER1" s="93"/>
      <c r="WES1" s="93"/>
      <c r="WET1" s="93"/>
      <c r="WEU1" s="93"/>
      <c r="WEV1" s="93"/>
      <c r="WEW1" s="92"/>
      <c r="WEX1" s="93"/>
      <c r="WEY1" s="93"/>
      <c r="WEZ1" s="93"/>
      <c r="WFA1" s="93"/>
      <c r="WFB1" s="93"/>
      <c r="WFC1" s="93"/>
      <c r="WFD1" s="93"/>
      <c r="WFE1" s="92"/>
      <c r="WFF1" s="93"/>
      <c r="WFG1" s="93"/>
      <c r="WFH1" s="93"/>
      <c r="WFI1" s="93"/>
      <c r="WFJ1" s="93"/>
      <c r="WFK1" s="93"/>
      <c r="WFL1" s="93"/>
      <c r="WFM1" s="92"/>
      <c r="WFN1" s="93"/>
      <c r="WFO1" s="93"/>
      <c r="WFP1" s="93"/>
      <c r="WFQ1" s="93"/>
      <c r="WFR1" s="93"/>
      <c r="WFS1" s="93"/>
      <c r="WFT1" s="93"/>
      <c r="WFU1" s="92"/>
      <c r="WFV1" s="93"/>
      <c r="WFW1" s="93"/>
      <c r="WFX1" s="93"/>
      <c r="WFY1" s="93"/>
      <c r="WFZ1" s="93"/>
      <c r="WGA1" s="93"/>
      <c r="WGB1" s="93"/>
      <c r="WGC1" s="92"/>
      <c r="WGD1" s="93"/>
      <c r="WGE1" s="93"/>
      <c r="WGF1" s="93"/>
      <c r="WGG1" s="93"/>
      <c r="WGH1" s="93"/>
      <c r="WGI1" s="93"/>
      <c r="WGJ1" s="93"/>
      <c r="WGK1" s="92"/>
      <c r="WGL1" s="93"/>
      <c r="WGM1" s="93"/>
      <c r="WGN1" s="93"/>
      <c r="WGO1" s="93"/>
      <c r="WGP1" s="93"/>
      <c r="WGQ1" s="93"/>
      <c r="WGR1" s="93"/>
      <c r="WGS1" s="92"/>
      <c r="WGT1" s="93"/>
      <c r="WGU1" s="93"/>
      <c r="WGV1" s="93"/>
      <c r="WGW1" s="93"/>
      <c r="WGX1" s="93"/>
      <c r="WGY1" s="93"/>
      <c r="WGZ1" s="93"/>
      <c r="WHA1" s="92"/>
      <c r="WHB1" s="93"/>
      <c r="WHC1" s="93"/>
      <c r="WHD1" s="93"/>
      <c r="WHE1" s="93"/>
      <c r="WHF1" s="93"/>
      <c r="WHG1" s="93"/>
      <c r="WHH1" s="93"/>
      <c r="WHI1" s="92"/>
      <c r="WHJ1" s="93"/>
      <c r="WHK1" s="93"/>
      <c r="WHL1" s="93"/>
      <c r="WHM1" s="93"/>
      <c r="WHN1" s="93"/>
      <c r="WHO1" s="93"/>
      <c r="WHP1" s="93"/>
      <c r="WHQ1" s="92"/>
      <c r="WHR1" s="93"/>
      <c r="WHS1" s="93"/>
      <c r="WHT1" s="93"/>
      <c r="WHU1" s="93"/>
      <c r="WHV1" s="93"/>
      <c r="WHW1" s="93"/>
      <c r="WHX1" s="93"/>
      <c r="WHY1" s="92"/>
      <c r="WHZ1" s="93"/>
      <c r="WIA1" s="93"/>
      <c r="WIB1" s="93"/>
      <c r="WIC1" s="93"/>
      <c r="WID1" s="93"/>
      <c r="WIE1" s="93"/>
      <c r="WIF1" s="93"/>
      <c r="WIG1" s="92"/>
      <c r="WIH1" s="93"/>
      <c r="WII1" s="93"/>
      <c r="WIJ1" s="93"/>
      <c r="WIK1" s="93"/>
      <c r="WIL1" s="93"/>
      <c r="WIM1" s="93"/>
      <c r="WIN1" s="93"/>
      <c r="WIO1" s="92"/>
      <c r="WIP1" s="93"/>
      <c r="WIQ1" s="93"/>
      <c r="WIR1" s="93"/>
      <c r="WIS1" s="93"/>
      <c r="WIT1" s="93"/>
      <c r="WIU1" s="93"/>
      <c r="WIV1" s="93"/>
      <c r="WIW1" s="92"/>
      <c r="WIX1" s="93"/>
      <c r="WIY1" s="93"/>
      <c r="WIZ1" s="93"/>
      <c r="WJA1" s="93"/>
      <c r="WJB1" s="93"/>
      <c r="WJC1" s="93"/>
      <c r="WJD1" s="93"/>
      <c r="WJE1" s="92"/>
      <c r="WJF1" s="93"/>
      <c r="WJG1" s="93"/>
      <c r="WJH1" s="93"/>
      <c r="WJI1" s="93"/>
      <c r="WJJ1" s="93"/>
      <c r="WJK1" s="93"/>
      <c r="WJL1" s="93"/>
      <c r="WJM1" s="92"/>
      <c r="WJN1" s="93"/>
      <c r="WJO1" s="93"/>
      <c r="WJP1" s="93"/>
      <c r="WJQ1" s="93"/>
      <c r="WJR1" s="93"/>
      <c r="WJS1" s="93"/>
      <c r="WJT1" s="93"/>
      <c r="WJU1" s="92"/>
      <c r="WJV1" s="93"/>
      <c r="WJW1" s="93"/>
      <c r="WJX1" s="93"/>
      <c r="WJY1" s="93"/>
      <c r="WJZ1" s="93"/>
      <c r="WKA1" s="93"/>
      <c r="WKB1" s="93"/>
      <c r="WKC1" s="92"/>
      <c r="WKD1" s="93"/>
      <c r="WKE1" s="93"/>
      <c r="WKF1" s="93"/>
      <c r="WKG1" s="93"/>
      <c r="WKH1" s="93"/>
      <c r="WKI1" s="93"/>
      <c r="WKJ1" s="93"/>
      <c r="WKK1" s="92"/>
      <c r="WKL1" s="93"/>
      <c r="WKM1" s="93"/>
      <c r="WKN1" s="93"/>
      <c r="WKO1" s="93"/>
      <c r="WKP1" s="93"/>
      <c r="WKQ1" s="93"/>
      <c r="WKR1" s="93"/>
      <c r="WKS1" s="92"/>
      <c r="WKT1" s="93"/>
      <c r="WKU1" s="93"/>
      <c r="WKV1" s="93"/>
      <c r="WKW1" s="93"/>
      <c r="WKX1" s="93"/>
      <c r="WKY1" s="93"/>
      <c r="WKZ1" s="93"/>
      <c r="WLA1" s="92"/>
      <c r="WLB1" s="93"/>
      <c r="WLC1" s="93"/>
      <c r="WLD1" s="93"/>
      <c r="WLE1" s="93"/>
      <c r="WLF1" s="93"/>
      <c r="WLG1" s="93"/>
      <c r="WLH1" s="93"/>
      <c r="WLI1" s="92"/>
      <c r="WLJ1" s="93"/>
      <c r="WLK1" s="93"/>
      <c r="WLL1" s="93"/>
      <c r="WLM1" s="93"/>
      <c r="WLN1" s="93"/>
      <c r="WLO1" s="93"/>
      <c r="WLP1" s="93"/>
      <c r="WLQ1" s="92"/>
      <c r="WLR1" s="93"/>
      <c r="WLS1" s="93"/>
      <c r="WLT1" s="93"/>
      <c r="WLU1" s="93"/>
      <c r="WLV1" s="93"/>
      <c r="WLW1" s="93"/>
      <c r="WLX1" s="93"/>
      <c r="WLY1" s="92"/>
      <c r="WLZ1" s="93"/>
      <c r="WMA1" s="93"/>
      <c r="WMB1" s="93"/>
      <c r="WMC1" s="93"/>
      <c r="WMD1" s="93"/>
      <c r="WME1" s="93"/>
      <c r="WMF1" s="93"/>
      <c r="WMG1" s="92"/>
      <c r="WMH1" s="93"/>
      <c r="WMI1" s="93"/>
      <c r="WMJ1" s="93"/>
      <c r="WMK1" s="93"/>
      <c r="WML1" s="93"/>
      <c r="WMM1" s="93"/>
      <c r="WMN1" s="93"/>
      <c r="WMO1" s="92"/>
      <c r="WMP1" s="93"/>
      <c r="WMQ1" s="93"/>
      <c r="WMR1" s="93"/>
      <c r="WMS1" s="93"/>
      <c r="WMT1" s="93"/>
      <c r="WMU1" s="93"/>
      <c r="WMV1" s="93"/>
      <c r="WMW1" s="92"/>
      <c r="WMX1" s="93"/>
      <c r="WMY1" s="93"/>
      <c r="WMZ1" s="93"/>
      <c r="WNA1" s="93"/>
      <c r="WNB1" s="93"/>
      <c r="WNC1" s="93"/>
      <c r="WND1" s="93"/>
      <c r="WNE1" s="92"/>
      <c r="WNF1" s="93"/>
      <c r="WNG1" s="93"/>
      <c r="WNH1" s="93"/>
      <c r="WNI1" s="93"/>
      <c r="WNJ1" s="93"/>
      <c r="WNK1" s="93"/>
      <c r="WNL1" s="93"/>
      <c r="WNM1" s="92"/>
      <c r="WNN1" s="93"/>
      <c r="WNO1" s="93"/>
      <c r="WNP1" s="93"/>
      <c r="WNQ1" s="93"/>
      <c r="WNR1" s="93"/>
      <c r="WNS1" s="93"/>
      <c r="WNT1" s="93"/>
      <c r="WNU1" s="92"/>
      <c r="WNV1" s="93"/>
      <c r="WNW1" s="93"/>
      <c r="WNX1" s="93"/>
      <c r="WNY1" s="93"/>
      <c r="WNZ1" s="93"/>
      <c r="WOA1" s="93"/>
      <c r="WOB1" s="93"/>
      <c r="WOC1" s="92"/>
      <c r="WOD1" s="93"/>
      <c r="WOE1" s="93"/>
      <c r="WOF1" s="93"/>
      <c r="WOG1" s="93"/>
      <c r="WOH1" s="93"/>
      <c r="WOI1" s="93"/>
      <c r="WOJ1" s="93"/>
      <c r="WOK1" s="92"/>
      <c r="WOL1" s="93"/>
      <c r="WOM1" s="93"/>
      <c r="WON1" s="93"/>
      <c r="WOO1" s="93"/>
      <c r="WOP1" s="93"/>
      <c r="WOQ1" s="93"/>
      <c r="WOR1" s="93"/>
      <c r="WOS1" s="92"/>
      <c r="WOT1" s="93"/>
      <c r="WOU1" s="93"/>
      <c r="WOV1" s="93"/>
      <c r="WOW1" s="93"/>
      <c r="WOX1" s="93"/>
      <c r="WOY1" s="93"/>
      <c r="WOZ1" s="93"/>
      <c r="WPA1" s="92"/>
      <c r="WPB1" s="93"/>
      <c r="WPC1" s="93"/>
      <c r="WPD1" s="93"/>
      <c r="WPE1" s="93"/>
      <c r="WPF1" s="93"/>
      <c r="WPG1" s="93"/>
      <c r="WPH1" s="93"/>
      <c r="WPI1" s="92"/>
      <c r="WPJ1" s="93"/>
      <c r="WPK1" s="93"/>
      <c r="WPL1" s="93"/>
      <c r="WPM1" s="93"/>
      <c r="WPN1" s="93"/>
      <c r="WPO1" s="93"/>
      <c r="WPP1" s="93"/>
      <c r="WPQ1" s="92"/>
      <c r="WPR1" s="93"/>
      <c r="WPS1" s="93"/>
      <c r="WPT1" s="93"/>
      <c r="WPU1" s="93"/>
      <c r="WPV1" s="93"/>
      <c r="WPW1" s="93"/>
      <c r="WPX1" s="93"/>
      <c r="WPY1" s="92"/>
      <c r="WPZ1" s="93"/>
      <c r="WQA1" s="93"/>
      <c r="WQB1" s="93"/>
      <c r="WQC1" s="93"/>
      <c r="WQD1" s="93"/>
      <c r="WQE1" s="93"/>
      <c r="WQF1" s="93"/>
      <c r="WQG1" s="92"/>
      <c r="WQH1" s="93"/>
      <c r="WQI1" s="93"/>
      <c r="WQJ1" s="93"/>
      <c r="WQK1" s="93"/>
      <c r="WQL1" s="93"/>
      <c r="WQM1" s="93"/>
      <c r="WQN1" s="93"/>
      <c r="WQO1" s="92"/>
      <c r="WQP1" s="93"/>
      <c r="WQQ1" s="93"/>
      <c r="WQR1" s="93"/>
      <c r="WQS1" s="93"/>
      <c r="WQT1" s="93"/>
      <c r="WQU1" s="93"/>
      <c r="WQV1" s="93"/>
      <c r="WQW1" s="92"/>
      <c r="WQX1" s="93"/>
      <c r="WQY1" s="93"/>
      <c r="WQZ1" s="93"/>
      <c r="WRA1" s="93"/>
      <c r="WRB1" s="93"/>
      <c r="WRC1" s="93"/>
      <c r="WRD1" s="93"/>
      <c r="WRE1" s="92"/>
      <c r="WRF1" s="93"/>
      <c r="WRG1" s="93"/>
      <c r="WRH1" s="93"/>
      <c r="WRI1" s="93"/>
      <c r="WRJ1" s="93"/>
      <c r="WRK1" s="93"/>
      <c r="WRL1" s="93"/>
      <c r="WRM1" s="92"/>
      <c r="WRN1" s="93"/>
      <c r="WRO1" s="93"/>
      <c r="WRP1" s="93"/>
      <c r="WRQ1" s="93"/>
      <c r="WRR1" s="93"/>
      <c r="WRS1" s="93"/>
      <c r="WRT1" s="93"/>
      <c r="WRU1" s="92"/>
      <c r="WRV1" s="93"/>
      <c r="WRW1" s="93"/>
      <c r="WRX1" s="93"/>
      <c r="WRY1" s="93"/>
      <c r="WRZ1" s="93"/>
      <c r="WSA1" s="93"/>
      <c r="WSB1" s="93"/>
      <c r="WSC1" s="92"/>
      <c r="WSD1" s="93"/>
      <c r="WSE1" s="93"/>
      <c r="WSF1" s="93"/>
      <c r="WSG1" s="93"/>
      <c r="WSH1" s="93"/>
      <c r="WSI1" s="93"/>
      <c r="WSJ1" s="93"/>
      <c r="WSK1" s="92"/>
      <c r="WSL1" s="93"/>
      <c r="WSM1" s="93"/>
      <c r="WSN1" s="93"/>
      <c r="WSO1" s="93"/>
      <c r="WSP1" s="93"/>
      <c r="WSQ1" s="93"/>
      <c r="WSR1" s="93"/>
      <c r="WSS1" s="92"/>
      <c r="WST1" s="93"/>
      <c r="WSU1" s="93"/>
      <c r="WSV1" s="93"/>
      <c r="WSW1" s="93"/>
      <c r="WSX1" s="93"/>
      <c r="WSY1" s="93"/>
      <c r="WSZ1" s="93"/>
      <c r="WTA1" s="92"/>
      <c r="WTB1" s="93"/>
      <c r="WTC1" s="93"/>
      <c r="WTD1" s="93"/>
      <c r="WTE1" s="93"/>
      <c r="WTF1" s="93"/>
      <c r="WTG1" s="93"/>
      <c r="WTH1" s="93"/>
      <c r="WTI1" s="92"/>
      <c r="WTJ1" s="93"/>
      <c r="WTK1" s="93"/>
      <c r="WTL1" s="93"/>
      <c r="WTM1" s="93"/>
      <c r="WTN1" s="93"/>
      <c r="WTO1" s="93"/>
      <c r="WTP1" s="93"/>
      <c r="WTQ1" s="92"/>
      <c r="WTR1" s="93"/>
      <c r="WTS1" s="93"/>
      <c r="WTT1" s="93"/>
      <c r="WTU1" s="93"/>
      <c r="WTV1" s="93"/>
      <c r="WTW1" s="93"/>
      <c r="WTX1" s="93"/>
      <c r="WTY1" s="92"/>
      <c r="WTZ1" s="93"/>
      <c r="WUA1" s="93"/>
      <c r="WUB1" s="93"/>
      <c r="WUC1" s="93"/>
      <c r="WUD1" s="93"/>
      <c r="WUE1" s="93"/>
      <c r="WUF1" s="93"/>
      <c r="WUG1" s="92"/>
      <c r="WUH1" s="93"/>
      <c r="WUI1" s="93"/>
      <c r="WUJ1" s="93"/>
      <c r="WUK1" s="93"/>
      <c r="WUL1" s="93"/>
      <c r="WUM1" s="93"/>
      <c r="WUN1" s="93"/>
      <c r="WUO1" s="92"/>
      <c r="WUP1" s="93"/>
      <c r="WUQ1" s="93"/>
      <c r="WUR1" s="93"/>
      <c r="WUS1" s="93"/>
      <c r="WUT1" s="93"/>
      <c r="WUU1" s="93"/>
      <c r="WUV1" s="93"/>
      <c r="WUW1" s="92"/>
      <c r="WUX1" s="93"/>
      <c r="WUY1" s="93"/>
      <c r="WUZ1" s="93"/>
      <c r="WVA1" s="93"/>
      <c r="WVB1" s="93"/>
      <c r="WVC1" s="93"/>
      <c r="WVD1" s="93"/>
      <c r="WVE1" s="92"/>
      <c r="WVF1" s="93"/>
      <c r="WVG1" s="93"/>
      <c r="WVH1" s="93"/>
      <c r="WVI1" s="93"/>
      <c r="WVJ1" s="93"/>
      <c r="WVK1" s="93"/>
      <c r="WVL1" s="93"/>
      <c r="WVM1" s="92"/>
      <c r="WVN1" s="93"/>
      <c r="WVO1" s="93"/>
      <c r="WVP1" s="93"/>
      <c r="WVQ1" s="93"/>
      <c r="WVR1" s="93"/>
      <c r="WVS1" s="93"/>
      <c r="WVT1" s="93"/>
      <c r="WVU1" s="92"/>
      <c r="WVV1" s="93"/>
      <c r="WVW1" s="93"/>
      <c r="WVX1" s="93"/>
      <c r="WVY1" s="93"/>
      <c r="WVZ1" s="93"/>
      <c r="WWA1" s="93"/>
      <c r="WWB1" s="93"/>
      <c r="WWC1" s="92"/>
      <c r="WWD1" s="93"/>
      <c r="WWE1" s="93"/>
      <c r="WWF1" s="93"/>
      <c r="WWG1" s="93"/>
      <c r="WWH1" s="93"/>
      <c r="WWI1" s="93"/>
      <c r="WWJ1" s="93"/>
      <c r="WWK1" s="92"/>
      <c r="WWL1" s="93"/>
      <c r="WWM1" s="93"/>
      <c r="WWN1" s="93"/>
      <c r="WWO1" s="93"/>
      <c r="WWP1" s="93"/>
      <c r="WWQ1" s="93"/>
      <c r="WWR1" s="93"/>
      <c r="WWS1" s="92"/>
      <c r="WWT1" s="93"/>
      <c r="WWU1" s="93"/>
      <c r="WWV1" s="93"/>
      <c r="WWW1" s="93"/>
      <c r="WWX1" s="93"/>
      <c r="WWY1" s="93"/>
      <c r="WWZ1" s="93"/>
      <c r="WXA1" s="92"/>
      <c r="WXB1" s="93"/>
      <c r="WXC1" s="93"/>
      <c r="WXD1" s="93"/>
      <c r="WXE1" s="93"/>
      <c r="WXF1" s="93"/>
      <c r="WXG1" s="93"/>
      <c r="WXH1" s="93"/>
      <c r="WXI1" s="92"/>
      <c r="WXJ1" s="93"/>
      <c r="WXK1" s="93"/>
      <c r="WXL1" s="93"/>
      <c r="WXM1" s="93"/>
      <c r="WXN1" s="93"/>
      <c r="WXO1" s="93"/>
      <c r="WXP1" s="93"/>
      <c r="WXQ1" s="92"/>
      <c r="WXR1" s="93"/>
      <c r="WXS1" s="93"/>
      <c r="WXT1" s="93"/>
      <c r="WXU1" s="93"/>
      <c r="WXV1" s="93"/>
      <c r="WXW1" s="93"/>
      <c r="WXX1" s="93"/>
      <c r="WXY1" s="92"/>
      <c r="WXZ1" s="93"/>
      <c r="WYA1" s="93"/>
      <c r="WYB1" s="93"/>
      <c r="WYC1" s="93"/>
      <c r="WYD1" s="93"/>
      <c r="WYE1" s="93"/>
      <c r="WYF1" s="93"/>
      <c r="WYG1" s="92"/>
      <c r="WYH1" s="93"/>
      <c r="WYI1" s="93"/>
      <c r="WYJ1" s="93"/>
      <c r="WYK1" s="93"/>
      <c r="WYL1" s="93"/>
      <c r="WYM1" s="93"/>
      <c r="WYN1" s="93"/>
      <c r="WYO1" s="92"/>
      <c r="WYP1" s="93"/>
      <c r="WYQ1" s="93"/>
      <c r="WYR1" s="93"/>
      <c r="WYS1" s="93"/>
      <c r="WYT1" s="93"/>
      <c r="WYU1" s="93"/>
      <c r="WYV1" s="93"/>
      <c r="WYW1" s="92"/>
      <c r="WYX1" s="93"/>
      <c r="WYY1" s="93"/>
      <c r="WYZ1" s="93"/>
      <c r="WZA1" s="93"/>
      <c r="WZB1" s="93"/>
      <c r="WZC1" s="93"/>
      <c r="WZD1" s="93"/>
      <c r="WZE1" s="92"/>
      <c r="WZF1" s="93"/>
      <c r="WZG1" s="93"/>
      <c r="WZH1" s="93"/>
      <c r="WZI1" s="93"/>
      <c r="WZJ1" s="93"/>
      <c r="WZK1" s="93"/>
      <c r="WZL1" s="93"/>
      <c r="WZM1" s="92"/>
      <c r="WZN1" s="93"/>
      <c r="WZO1" s="93"/>
      <c r="WZP1" s="93"/>
      <c r="WZQ1" s="93"/>
      <c r="WZR1" s="93"/>
      <c r="WZS1" s="93"/>
      <c r="WZT1" s="93"/>
      <c r="WZU1" s="92"/>
      <c r="WZV1" s="93"/>
      <c r="WZW1" s="93"/>
      <c r="WZX1" s="93"/>
      <c r="WZY1" s="93"/>
      <c r="WZZ1" s="93"/>
      <c r="XAA1" s="93"/>
      <c r="XAB1" s="93"/>
      <c r="XAC1" s="92"/>
      <c r="XAD1" s="93"/>
      <c r="XAE1" s="93"/>
      <c r="XAF1" s="93"/>
      <c r="XAG1" s="93"/>
      <c r="XAH1" s="93"/>
      <c r="XAI1" s="93"/>
      <c r="XAJ1" s="93"/>
      <c r="XAK1" s="92"/>
      <c r="XAL1" s="93"/>
      <c r="XAM1" s="93"/>
      <c r="XAN1" s="93"/>
      <c r="XAO1" s="93"/>
      <c r="XAP1" s="93"/>
      <c r="XAQ1" s="93"/>
      <c r="XAR1" s="93"/>
      <c r="XAS1" s="92"/>
      <c r="XAT1" s="93"/>
      <c r="XAU1" s="93"/>
      <c r="XAV1" s="93"/>
      <c r="XAW1" s="93"/>
      <c r="XAX1" s="93"/>
      <c r="XAY1" s="93"/>
      <c r="XAZ1" s="93"/>
      <c r="XBA1" s="92"/>
      <c r="XBB1" s="93"/>
      <c r="XBC1" s="93"/>
      <c r="XBD1" s="93"/>
      <c r="XBE1" s="93"/>
      <c r="XBF1" s="93"/>
      <c r="XBG1" s="93"/>
      <c r="XBH1" s="93"/>
      <c r="XBI1" s="92"/>
      <c r="XBJ1" s="93"/>
      <c r="XBK1" s="93"/>
      <c r="XBL1" s="93"/>
      <c r="XBM1" s="93"/>
      <c r="XBN1" s="93"/>
      <c r="XBO1" s="93"/>
      <c r="XBP1" s="93"/>
      <c r="XBQ1" s="92"/>
      <c r="XBR1" s="93"/>
      <c r="XBS1" s="93"/>
      <c r="XBT1" s="93"/>
      <c r="XBU1" s="93"/>
      <c r="XBV1" s="93"/>
      <c r="XBW1" s="93"/>
      <c r="XBX1" s="93"/>
      <c r="XBY1" s="92"/>
      <c r="XBZ1" s="93"/>
      <c r="XCA1" s="93"/>
      <c r="XCB1" s="93"/>
      <c r="XCC1" s="93"/>
      <c r="XCD1" s="93"/>
      <c r="XCE1" s="93"/>
      <c r="XCF1" s="93"/>
      <c r="XCG1" s="92"/>
      <c r="XCH1" s="93"/>
      <c r="XCI1" s="93"/>
      <c r="XCJ1" s="93"/>
      <c r="XCK1" s="93"/>
      <c r="XCL1" s="93"/>
      <c r="XCM1" s="93"/>
      <c r="XCN1" s="93"/>
      <c r="XCO1" s="92"/>
      <c r="XCP1" s="93"/>
      <c r="XCQ1" s="93"/>
      <c r="XCR1" s="93"/>
      <c r="XCS1" s="93"/>
      <c r="XCT1" s="93"/>
      <c r="XCU1" s="93"/>
      <c r="XCV1" s="93"/>
      <c r="XCW1" s="92"/>
      <c r="XCX1" s="93"/>
      <c r="XCY1" s="93"/>
      <c r="XCZ1" s="93"/>
      <c r="XDA1" s="93"/>
      <c r="XDB1" s="93"/>
      <c r="XDC1" s="93"/>
      <c r="XDD1" s="93"/>
      <c r="XDE1" s="92"/>
      <c r="XDF1" s="93"/>
      <c r="XDG1" s="93"/>
      <c r="XDH1" s="93"/>
      <c r="XDI1" s="93"/>
      <c r="XDJ1" s="93"/>
      <c r="XDK1" s="93"/>
      <c r="XDL1" s="93"/>
      <c r="XDM1" s="92"/>
      <c r="XDN1" s="93"/>
      <c r="XDO1" s="93"/>
      <c r="XDP1" s="93"/>
      <c r="XDQ1" s="93"/>
      <c r="XDR1" s="93"/>
      <c r="XDS1" s="93"/>
      <c r="XDT1" s="93"/>
      <c r="XDU1" s="92"/>
      <c r="XDV1" s="93"/>
      <c r="XDW1" s="93"/>
      <c r="XDX1" s="93"/>
      <c r="XDY1" s="93"/>
      <c r="XDZ1" s="93"/>
      <c r="XEA1" s="93"/>
      <c r="XEB1" s="93"/>
      <c r="XEC1" s="92"/>
      <c r="XED1" s="93"/>
      <c r="XEE1" s="93"/>
      <c r="XEF1" s="93"/>
      <c r="XEG1" s="93"/>
      <c r="XEH1" s="93"/>
      <c r="XEI1" s="93"/>
      <c r="XEJ1" s="93"/>
      <c r="XEK1" s="92"/>
      <c r="XEL1" s="93"/>
      <c r="XEM1" s="93"/>
      <c r="XEN1" s="93"/>
      <c r="XEO1" s="93"/>
      <c r="XEP1" s="93"/>
      <c r="XEQ1" s="93"/>
      <c r="XER1" s="93"/>
      <c r="XES1" s="92"/>
      <c r="XET1" s="94"/>
      <c r="XEU1" s="94"/>
      <c r="XEV1" s="94"/>
      <c r="XEW1" s="94"/>
      <c r="XEX1" s="94"/>
      <c r="XEY1" s="94"/>
      <c r="XEZ1" s="94"/>
    </row>
    <row r="2" spans="1:16380" ht="23.25" x14ac:dyDescent="0.35">
      <c r="A2" s="5" t="s">
        <v>2</v>
      </c>
      <c r="F2" s="4"/>
      <c r="M2" s="4"/>
    </row>
    <row r="3" spans="1:16380" x14ac:dyDescent="0.25">
      <c r="A3" s="1" t="s">
        <v>3</v>
      </c>
      <c r="M3" s="4"/>
    </row>
    <row r="4" spans="1:16380" x14ac:dyDescent="0.25">
      <c r="K4" s="4"/>
      <c r="L4" s="4"/>
      <c r="M4" s="4"/>
      <c r="N4" s="4"/>
      <c r="P4" s="9"/>
    </row>
    <row r="5" spans="1:16380" x14ac:dyDescent="0.25">
      <c r="M5" s="4"/>
      <c r="N5" s="4"/>
      <c r="Q5" s="4"/>
      <c r="V5" s="6">
        <f t="shared" ref="V5:AA5" ca="1" si="0">SUBTOTAL(9,OFFSET(V6,1,0,33000,1))</f>
        <v>2697.1634772727284</v>
      </c>
      <c r="W5" s="7">
        <f t="shared" ca="1" si="0"/>
        <v>10.645833333333334</v>
      </c>
      <c r="X5" s="7">
        <f t="shared" ca="1" si="0"/>
        <v>534.34078787878775</v>
      </c>
      <c r="Y5" s="7">
        <f t="shared" ca="1" si="0"/>
        <v>588.24656818181791</v>
      </c>
      <c r="Z5" s="7">
        <f t="shared" ca="1" si="0"/>
        <v>682.98385606060617</v>
      </c>
      <c r="AA5" s="7">
        <f t="shared" ca="1" si="0"/>
        <v>880.94643181818208</v>
      </c>
    </row>
    <row r="6" spans="1:16380" s="2" customFormat="1" ht="75.599999999999994" customHeight="1" x14ac:dyDescent="0.2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0</v>
      </c>
      <c r="N6" s="3" t="s">
        <v>16</v>
      </c>
      <c r="O6" s="19" t="s">
        <v>17</v>
      </c>
      <c r="P6" s="19" t="s">
        <v>18</v>
      </c>
      <c r="Q6" s="19" t="s">
        <v>19</v>
      </c>
      <c r="R6" s="19" t="s">
        <v>20</v>
      </c>
      <c r="S6" s="19" t="s">
        <v>21</v>
      </c>
      <c r="T6" s="19" t="s">
        <v>22</v>
      </c>
      <c r="U6" s="19" t="s">
        <v>23</v>
      </c>
      <c r="V6" s="19" t="s">
        <v>24</v>
      </c>
      <c r="W6" s="19" t="s">
        <v>25</v>
      </c>
      <c r="X6" s="19" t="s">
        <v>26</v>
      </c>
      <c r="Y6" s="19" t="s">
        <v>27</v>
      </c>
      <c r="Z6" s="19" t="s">
        <v>28</v>
      </c>
      <c r="AA6" s="19" t="s">
        <v>29</v>
      </c>
    </row>
    <row r="7" spans="1:16380" x14ac:dyDescent="0.25">
      <c r="A7" s="1">
        <v>35311627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>
        <v>40.210479100100002</v>
      </c>
      <c r="L7" s="1">
        <v>-121.1642974999</v>
      </c>
      <c r="M7" s="1" t="s">
        <v>1</v>
      </c>
      <c r="N7" s="78"/>
      <c r="O7" s="10">
        <v>3328</v>
      </c>
      <c r="P7" s="8">
        <v>4.1300000000000003E-6</v>
      </c>
      <c r="Q7" s="78"/>
      <c r="R7" s="11">
        <v>969</v>
      </c>
      <c r="S7" s="12">
        <v>2.3864074642115651E-3</v>
      </c>
      <c r="T7" s="13" t="s">
        <v>39</v>
      </c>
      <c r="U7" s="14">
        <v>1.9955186325800005</v>
      </c>
      <c r="V7" s="15">
        <v>2.0499999999999998</v>
      </c>
      <c r="W7" s="16">
        <v>0</v>
      </c>
      <c r="X7" s="16">
        <v>0</v>
      </c>
      <c r="Y7" s="16">
        <v>0</v>
      </c>
      <c r="Z7" s="16">
        <v>2.0499999999999998</v>
      </c>
      <c r="AA7" s="16">
        <v>0</v>
      </c>
    </row>
    <row r="8" spans="1:16380" x14ac:dyDescent="0.25">
      <c r="A8" s="1">
        <v>35374057</v>
      </c>
      <c r="B8" s="1" t="s">
        <v>40</v>
      </c>
      <c r="C8" s="1" t="s">
        <v>41</v>
      </c>
      <c r="D8" s="1" t="s">
        <v>32</v>
      </c>
      <c r="E8" s="1" t="s">
        <v>33</v>
      </c>
      <c r="F8" s="1" t="s">
        <v>34</v>
      </c>
      <c r="G8" s="1" t="s">
        <v>42</v>
      </c>
      <c r="H8" s="1" t="s">
        <v>43</v>
      </c>
      <c r="I8" s="1" t="s">
        <v>44</v>
      </c>
      <c r="J8" s="1" t="s">
        <v>45</v>
      </c>
      <c r="K8" s="1">
        <v>38.7004796015</v>
      </c>
      <c r="L8" s="1">
        <v>-122.95743058719999</v>
      </c>
      <c r="M8" s="1" t="s">
        <v>46</v>
      </c>
      <c r="N8" s="78"/>
      <c r="O8" s="10">
        <v>2170</v>
      </c>
      <c r="P8" s="8">
        <v>5.6711139999999997E-3</v>
      </c>
      <c r="Q8" s="78"/>
      <c r="R8" s="11">
        <v>1375</v>
      </c>
      <c r="S8" s="12">
        <v>1.1879142517784253E-3</v>
      </c>
      <c r="T8" s="13" t="s">
        <v>39</v>
      </c>
      <c r="U8" s="14">
        <v>1.7566297037198368</v>
      </c>
      <c r="V8" s="15">
        <v>0.33996212121212122</v>
      </c>
      <c r="W8" s="16">
        <v>0</v>
      </c>
      <c r="X8" s="16">
        <v>0</v>
      </c>
      <c r="Y8" s="16">
        <v>0</v>
      </c>
      <c r="Z8" s="16">
        <v>0</v>
      </c>
      <c r="AA8" s="16">
        <v>0.33996212121212122</v>
      </c>
    </row>
    <row r="9" spans="1:16380" x14ac:dyDescent="0.25">
      <c r="A9" s="1">
        <v>35367472</v>
      </c>
      <c r="B9" s="1" t="s">
        <v>40</v>
      </c>
      <c r="C9" s="1" t="s">
        <v>41</v>
      </c>
      <c r="D9" s="1" t="s">
        <v>32</v>
      </c>
      <c r="E9" s="1" t="s">
        <v>33</v>
      </c>
      <c r="F9" s="1" t="s">
        <v>34</v>
      </c>
      <c r="G9" s="1" t="s">
        <v>47</v>
      </c>
      <c r="H9" s="1" t="s">
        <v>36</v>
      </c>
      <c r="I9" s="1" t="s">
        <v>48</v>
      </c>
      <c r="J9" s="1" t="s">
        <v>49</v>
      </c>
      <c r="K9" s="1">
        <v>38.770061277300002</v>
      </c>
      <c r="L9" s="1">
        <v>-120.58928270689999</v>
      </c>
      <c r="M9" s="1" t="s">
        <v>46</v>
      </c>
      <c r="N9" s="78"/>
      <c r="O9" s="10">
        <v>2469</v>
      </c>
      <c r="P9" s="8">
        <v>2.0867770000000002E-3</v>
      </c>
      <c r="Q9" s="78"/>
      <c r="R9" s="11">
        <v>780</v>
      </c>
      <c r="S9" s="12">
        <v>3.1904117734908749E-3</v>
      </c>
      <c r="T9" s="13" t="s">
        <v>50</v>
      </c>
      <c r="U9" s="14">
        <v>1.0201831244460731</v>
      </c>
      <c r="V9" s="15">
        <v>4.2899621212121213</v>
      </c>
      <c r="W9" s="16">
        <v>0</v>
      </c>
      <c r="X9" s="16">
        <v>0</v>
      </c>
      <c r="Y9" s="16">
        <v>0</v>
      </c>
      <c r="Z9" s="16">
        <v>4.2899621212121213</v>
      </c>
      <c r="AA9" s="16">
        <v>0</v>
      </c>
    </row>
    <row r="10" spans="1:16380" x14ac:dyDescent="0.25">
      <c r="A10" s="1">
        <v>35373630</v>
      </c>
      <c r="B10" s="1" t="s">
        <v>40</v>
      </c>
      <c r="C10" s="1" t="s">
        <v>41</v>
      </c>
      <c r="D10" s="1" t="s">
        <v>32</v>
      </c>
      <c r="E10" s="1" t="s">
        <v>33</v>
      </c>
      <c r="F10" s="1" t="s">
        <v>34</v>
      </c>
      <c r="G10" s="1" t="s">
        <v>35</v>
      </c>
      <c r="H10" s="1" t="s">
        <v>36</v>
      </c>
      <c r="I10" s="1" t="s">
        <v>51</v>
      </c>
      <c r="J10" s="1" t="s">
        <v>52</v>
      </c>
      <c r="K10" s="1">
        <v>39.853148029300002</v>
      </c>
      <c r="L10" s="1">
        <v>-121.6055782575</v>
      </c>
      <c r="M10" s="1" t="s">
        <v>46</v>
      </c>
      <c r="N10" s="78"/>
      <c r="O10" s="17">
        <v>2420</v>
      </c>
      <c r="P10" s="8">
        <v>2.4209330000000001E-3</v>
      </c>
      <c r="Q10" s="78"/>
      <c r="R10" s="11">
        <v>657</v>
      </c>
      <c r="S10" s="12">
        <v>3.9590490679801008E-3</v>
      </c>
      <c r="T10" s="13" t="s">
        <v>50</v>
      </c>
      <c r="U10" s="14">
        <v>1.0789273809392848</v>
      </c>
      <c r="V10" s="15">
        <v>8.5</v>
      </c>
      <c r="W10" s="16">
        <v>0</v>
      </c>
      <c r="X10" s="16">
        <v>0</v>
      </c>
      <c r="Y10" s="16">
        <v>0</v>
      </c>
      <c r="Z10" s="16">
        <v>0</v>
      </c>
      <c r="AA10" s="16">
        <v>8.5</v>
      </c>
    </row>
    <row r="11" spans="1:16380" x14ac:dyDescent="0.25">
      <c r="A11" s="1">
        <v>35373629</v>
      </c>
      <c r="B11" s="1" t="s">
        <v>40</v>
      </c>
      <c r="C11" s="1" t="s">
        <v>41</v>
      </c>
      <c r="D11" s="1" t="s">
        <v>32</v>
      </c>
      <c r="E11" s="1" t="s">
        <v>33</v>
      </c>
      <c r="F11" s="1" t="s">
        <v>34</v>
      </c>
      <c r="G11" s="1" t="s">
        <v>35</v>
      </c>
      <c r="H11" s="1" t="s">
        <v>36</v>
      </c>
      <c r="I11" s="1" t="s">
        <v>51</v>
      </c>
      <c r="J11" s="1" t="s">
        <v>52</v>
      </c>
      <c r="K11" s="1">
        <v>39.853626865300001</v>
      </c>
      <c r="L11" s="1">
        <v>-121.60571311290001</v>
      </c>
      <c r="M11" s="1" t="s">
        <v>46</v>
      </c>
      <c r="N11" s="78"/>
      <c r="O11" s="17">
        <v>2420</v>
      </c>
      <c r="P11" s="8">
        <v>2.4209330000000001E-3</v>
      </c>
      <c r="Q11" s="78"/>
      <c r="R11" s="11">
        <v>657</v>
      </c>
      <c r="S11" s="12">
        <v>3.9590490679801008E-3</v>
      </c>
      <c r="T11" s="13" t="s">
        <v>50</v>
      </c>
      <c r="U11" s="14">
        <v>1.0789273809392848</v>
      </c>
      <c r="V11" s="15">
        <v>5.7600378787878785</v>
      </c>
      <c r="W11" s="16">
        <v>0</v>
      </c>
      <c r="X11" s="16">
        <v>0</v>
      </c>
      <c r="Y11" s="16">
        <v>0</v>
      </c>
      <c r="Z11" s="16">
        <v>0</v>
      </c>
      <c r="AA11" s="16">
        <v>5.7600378787878785</v>
      </c>
    </row>
    <row r="12" spans="1:16380" x14ac:dyDescent="0.25">
      <c r="A12" s="1">
        <v>35367501</v>
      </c>
      <c r="B12" s="1" t="s">
        <v>40</v>
      </c>
      <c r="C12" s="1" t="s">
        <v>41</v>
      </c>
      <c r="D12" s="1" t="s">
        <v>32</v>
      </c>
      <c r="E12" s="1" t="s">
        <v>33</v>
      </c>
      <c r="F12" s="1" t="s">
        <v>34</v>
      </c>
      <c r="G12" s="1" t="s">
        <v>35</v>
      </c>
      <c r="H12" s="1" t="s">
        <v>36</v>
      </c>
      <c r="I12" s="1" t="s">
        <v>51</v>
      </c>
      <c r="J12" s="1" t="s">
        <v>52</v>
      </c>
      <c r="K12" s="1">
        <v>39.8541161841</v>
      </c>
      <c r="L12" s="1">
        <v>-121.6058503146</v>
      </c>
      <c r="M12" s="1" t="s">
        <v>46</v>
      </c>
      <c r="N12" s="78"/>
      <c r="O12" s="17">
        <v>2420</v>
      </c>
      <c r="P12" s="8">
        <v>2.4209330000000001E-3</v>
      </c>
      <c r="Q12" s="78"/>
      <c r="R12" s="11">
        <v>657</v>
      </c>
      <c r="S12" s="12">
        <v>3.9590490679801008E-3</v>
      </c>
      <c r="T12" s="13" t="s">
        <v>50</v>
      </c>
      <c r="U12" s="14">
        <v>1.0789273809392848</v>
      </c>
      <c r="V12" s="15">
        <v>4.5399621212121213</v>
      </c>
      <c r="W12" s="16">
        <v>0</v>
      </c>
      <c r="X12" s="16">
        <v>0</v>
      </c>
      <c r="Y12" s="16">
        <v>0</v>
      </c>
      <c r="Z12" s="16">
        <v>0</v>
      </c>
      <c r="AA12" s="16">
        <v>4.5399621212121213</v>
      </c>
    </row>
    <row r="13" spans="1:16380" x14ac:dyDescent="0.25">
      <c r="A13" s="1">
        <v>35373626</v>
      </c>
      <c r="B13" s="1" t="s">
        <v>40</v>
      </c>
      <c r="C13" s="1" t="s">
        <v>41</v>
      </c>
      <c r="D13" s="1" t="s">
        <v>32</v>
      </c>
      <c r="E13" s="1" t="s">
        <v>33</v>
      </c>
      <c r="F13" s="1" t="s">
        <v>34</v>
      </c>
      <c r="G13" s="1" t="s">
        <v>47</v>
      </c>
      <c r="H13" s="1" t="s">
        <v>36</v>
      </c>
      <c r="I13" s="1" t="s">
        <v>48</v>
      </c>
      <c r="J13" s="1" t="s">
        <v>49</v>
      </c>
      <c r="K13" s="1">
        <v>38.7585430886</v>
      </c>
      <c r="L13" s="1">
        <v>-120.5584556175</v>
      </c>
      <c r="M13" s="1" t="s">
        <v>46</v>
      </c>
      <c r="N13" s="78"/>
      <c r="O13" s="10">
        <v>2028</v>
      </c>
      <c r="P13" s="8">
        <v>8.5288550000000001E-3</v>
      </c>
      <c r="Q13" s="78"/>
      <c r="R13" s="11">
        <v>625</v>
      </c>
      <c r="S13" s="12">
        <v>4.2306248272607361E-3</v>
      </c>
      <c r="T13" s="13" t="s">
        <v>50</v>
      </c>
      <c r="U13" s="14">
        <v>1.0426314908802059</v>
      </c>
      <c r="V13" s="15">
        <v>6.270075757575758</v>
      </c>
      <c r="W13" s="16">
        <v>0</v>
      </c>
      <c r="X13" s="16">
        <v>0</v>
      </c>
      <c r="Y13" s="16">
        <v>0</v>
      </c>
      <c r="Z13" s="16">
        <v>0</v>
      </c>
      <c r="AA13" s="16">
        <v>6.270075757575758</v>
      </c>
    </row>
    <row r="14" spans="1:16380" x14ac:dyDescent="0.25">
      <c r="A14" s="1">
        <v>35373625</v>
      </c>
      <c r="B14" s="1" t="s">
        <v>40</v>
      </c>
      <c r="C14" s="1" t="s">
        <v>41</v>
      </c>
      <c r="D14" s="1" t="s">
        <v>32</v>
      </c>
      <c r="E14" s="1" t="s">
        <v>33</v>
      </c>
      <c r="F14" s="1" t="s">
        <v>34</v>
      </c>
      <c r="G14" s="1" t="s">
        <v>47</v>
      </c>
      <c r="H14" s="1" t="s">
        <v>36</v>
      </c>
      <c r="I14" s="1" t="s">
        <v>48</v>
      </c>
      <c r="J14" s="1" t="s">
        <v>49</v>
      </c>
      <c r="K14" s="1">
        <v>38.759359984600003</v>
      </c>
      <c r="L14" s="1">
        <v>-120.5586503144</v>
      </c>
      <c r="M14" s="1" t="s">
        <v>46</v>
      </c>
      <c r="N14" s="78"/>
      <c r="O14" s="10">
        <v>2028</v>
      </c>
      <c r="P14" s="8">
        <v>8.5288550000000001E-3</v>
      </c>
      <c r="Q14" s="78"/>
      <c r="R14" s="11">
        <v>625</v>
      </c>
      <c r="S14" s="12">
        <v>4.2306248272607361E-3</v>
      </c>
      <c r="T14" s="13" t="s">
        <v>50</v>
      </c>
      <c r="U14" s="14">
        <v>1.0426314908802059</v>
      </c>
      <c r="V14" s="15">
        <v>6.2200757575757573</v>
      </c>
      <c r="W14" s="16">
        <v>0</v>
      </c>
      <c r="X14" s="16">
        <v>0</v>
      </c>
      <c r="Y14" s="16">
        <v>0</v>
      </c>
      <c r="Z14" s="16">
        <v>0</v>
      </c>
      <c r="AA14" s="16">
        <v>6.2200757575757573</v>
      </c>
    </row>
    <row r="15" spans="1:16380" x14ac:dyDescent="0.25">
      <c r="A15" s="1">
        <v>35311626</v>
      </c>
      <c r="B15" s="1" t="s">
        <v>30</v>
      </c>
      <c r="C15" s="1" t="s">
        <v>31</v>
      </c>
      <c r="D15" s="1" t="s">
        <v>32</v>
      </c>
      <c r="E15" s="1" t="s">
        <v>33</v>
      </c>
      <c r="F15" s="1" t="s">
        <v>34</v>
      </c>
      <c r="G15" s="1" t="s">
        <v>35</v>
      </c>
      <c r="H15" s="1" t="s">
        <v>36</v>
      </c>
      <c r="I15" s="1" t="s">
        <v>37</v>
      </c>
      <c r="J15" s="1" t="s">
        <v>38</v>
      </c>
      <c r="K15" s="1">
        <v>40.210479100100002</v>
      </c>
      <c r="L15" s="1">
        <v>-121.1642974999</v>
      </c>
      <c r="M15" s="1" t="s">
        <v>1</v>
      </c>
      <c r="N15" s="78"/>
      <c r="O15" s="10">
        <v>3328</v>
      </c>
      <c r="P15" s="8">
        <v>4.1300000000000003E-6</v>
      </c>
      <c r="Q15" s="78"/>
      <c r="R15" s="11">
        <v>969</v>
      </c>
      <c r="S15" s="12">
        <v>2.3864074642115651E-3</v>
      </c>
      <c r="T15" s="13" t="s">
        <v>39</v>
      </c>
      <c r="U15" s="14">
        <v>1.9955186325800005</v>
      </c>
      <c r="V15" s="15">
        <v>3.6399621212121214</v>
      </c>
      <c r="W15" s="16">
        <v>0</v>
      </c>
      <c r="X15" s="16">
        <v>0</v>
      </c>
      <c r="Y15" s="16">
        <v>0</v>
      </c>
      <c r="Z15" s="16">
        <v>3.6399621212121214</v>
      </c>
      <c r="AA15" s="16">
        <v>0</v>
      </c>
    </row>
    <row r="16" spans="1:16380" x14ac:dyDescent="0.25">
      <c r="A16" s="1">
        <v>35311596</v>
      </c>
      <c r="B16" s="1" t="s">
        <v>30</v>
      </c>
      <c r="C16" s="1" t="s">
        <v>31</v>
      </c>
      <c r="D16" s="1" t="s">
        <v>32</v>
      </c>
      <c r="E16" s="1" t="s">
        <v>33</v>
      </c>
      <c r="F16" s="1" t="s">
        <v>34</v>
      </c>
      <c r="G16" s="1" t="s">
        <v>35</v>
      </c>
      <c r="H16" s="1" t="s">
        <v>36</v>
      </c>
      <c r="I16" s="1" t="s">
        <v>37</v>
      </c>
      <c r="J16" s="1" t="s">
        <v>38</v>
      </c>
      <c r="K16" s="1">
        <v>40.210479100100002</v>
      </c>
      <c r="L16" s="1">
        <v>-121.1642974999</v>
      </c>
      <c r="M16" s="1" t="s">
        <v>1</v>
      </c>
      <c r="N16" s="78"/>
      <c r="O16" s="10">
        <v>3328</v>
      </c>
      <c r="P16" s="8">
        <v>4.1300000000000003E-6</v>
      </c>
      <c r="Q16" s="78"/>
      <c r="R16" s="11">
        <v>969</v>
      </c>
      <c r="S16" s="12">
        <v>2.3864074642115651E-3</v>
      </c>
      <c r="T16" s="13" t="s">
        <v>39</v>
      </c>
      <c r="U16" s="14">
        <v>1.9955186325800005</v>
      </c>
      <c r="V16" s="15">
        <v>3</v>
      </c>
      <c r="W16" s="16">
        <v>0</v>
      </c>
      <c r="X16" s="16">
        <v>0</v>
      </c>
      <c r="Y16" s="16">
        <v>0</v>
      </c>
      <c r="Z16" s="16">
        <v>3</v>
      </c>
      <c r="AA16" s="16">
        <v>0</v>
      </c>
    </row>
    <row r="17" spans="1:27" x14ac:dyDescent="0.25">
      <c r="A17" s="1">
        <v>35286103</v>
      </c>
      <c r="B17" s="1" t="s">
        <v>30</v>
      </c>
      <c r="C17" s="1" t="s">
        <v>31</v>
      </c>
      <c r="D17" s="1" t="s">
        <v>32</v>
      </c>
      <c r="E17" s="1" t="s">
        <v>33</v>
      </c>
      <c r="F17" s="1" t="s">
        <v>34</v>
      </c>
      <c r="G17" s="1" t="s">
        <v>35</v>
      </c>
      <c r="H17" s="1" t="s">
        <v>36</v>
      </c>
      <c r="I17" s="1" t="s">
        <v>53</v>
      </c>
      <c r="J17" s="1" t="s">
        <v>38</v>
      </c>
      <c r="K17" s="1">
        <v>40.158079999999998</v>
      </c>
      <c r="L17" s="1">
        <v>-121.08103</v>
      </c>
      <c r="M17" s="1" t="s">
        <v>1</v>
      </c>
      <c r="N17" s="78"/>
      <c r="O17" s="10">
        <v>3328</v>
      </c>
      <c r="P17" s="8">
        <v>4.1300000000000003E-6</v>
      </c>
      <c r="Q17" s="78"/>
      <c r="R17" s="11">
        <v>969</v>
      </c>
      <c r="S17" s="12">
        <v>2.3864074642115651E-3</v>
      </c>
      <c r="T17" s="13" t="s">
        <v>39</v>
      </c>
      <c r="U17" s="14">
        <v>1.9955186325800005</v>
      </c>
      <c r="V17" s="15">
        <v>3.0700757575757578</v>
      </c>
      <c r="W17" s="16">
        <v>0</v>
      </c>
      <c r="X17" s="16">
        <v>0</v>
      </c>
      <c r="Y17" s="16">
        <v>0</v>
      </c>
      <c r="Z17" s="16">
        <v>3.0700757575757578</v>
      </c>
      <c r="AA17" s="16">
        <v>0</v>
      </c>
    </row>
    <row r="18" spans="1:27" x14ac:dyDescent="0.25">
      <c r="A18" s="1">
        <v>35373624</v>
      </c>
      <c r="B18" s="1" t="s">
        <v>40</v>
      </c>
      <c r="C18" s="1" t="s">
        <v>41</v>
      </c>
      <c r="D18" s="1" t="s">
        <v>32</v>
      </c>
      <c r="E18" s="1" t="s">
        <v>33</v>
      </c>
      <c r="F18" s="1" t="s">
        <v>34</v>
      </c>
      <c r="G18" s="1" t="s">
        <v>47</v>
      </c>
      <c r="H18" s="1" t="s">
        <v>36</v>
      </c>
      <c r="I18" s="1" t="s">
        <v>48</v>
      </c>
      <c r="J18" s="1" t="s">
        <v>49</v>
      </c>
      <c r="K18" s="1">
        <v>38.759688280100001</v>
      </c>
      <c r="L18" s="1">
        <v>-120.5587208109</v>
      </c>
      <c r="M18" s="1" t="s">
        <v>46</v>
      </c>
      <c r="N18" s="78"/>
      <c r="O18" s="10">
        <v>2028</v>
      </c>
      <c r="P18" s="8">
        <v>8.5288550000000001E-3</v>
      </c>
      <c r="Q18" s="78"/>
      <c r="R18" s="11">
        <v>625</v>
      </c>
      <c r="S18" s="12">
        <v>4.2306248272607361E-3</v>
      </c>
      <c r="T18" s="13" t="s">
        <v>50</v>
      </c>
      <c r="U18" s="14">
        <v>1.0426314908802059</v>
      </c>
      <c r="V18" s="15">
        <v>11.920075757575757</v>
      </c>
      <c r="W18" s="16">
        <v>0</v>
      </c>
      <c r="X18" s="16">
        <v>0</v>
      </c>
      <c r="Y18" s="16">
        <v>0</v>
      </c>
      <c r="Z18" s="16">
        <v>11.920075757575757</v>
      </c>
      <c r="AA18" s="16">
        <v>0</v>
      </c>
    </row>
    <row r="19" spans="1:27" x14ac:dyDescent="0.25">
      <c r="A19" s="1">
        <v>35367473</v>
      </c>
      <c r="B19" s="1" t="s">
        <v>40</v>
      </c>
      <c r="C19" s="1" t="s">
        <v>41</v>
      </c>
      <c r="D19" s="1" t="s">
        <v>32</v>
      </c>
      <c r="E19" s="1" t="s">
        <v>33</v>
      </c>
      <c r="F19" s="1" t="s">
        <v>34</v>
      </c>
      <c r="G19" s="1" t="s">
        <v>47</v>
      </c>
      <c r="H19" s="1" t="s">
        <v>36</v>
      </c>
      <c r="I19" s="1" t="s">
        <v>48</v>
      </c>
      <c r="J19" s="1" t="s">
        <v>49</v>
      </c>
      <c r="K19" s="1">
        <v>38.746670082500003</v>
      </c>
      <c r="L19" s="1">
        <v>-120.563438211</v>
      </c>
      <c r="M19" s="1" t="s">
        <v>46</v>
      </c>
      <c r="N19" s="78"/>
      <c r="O19" s="10">
        <v>2028</v>
      </c>
      <c r="P19" s="8">
        <v>8.5288550000000001E-3</v>
      </c>
      <c r="Q19" s="78"/>
      <c r="R19" s="11">
        <v>625</v>
      </c>
      <c r="S19" s="12">
        <v>4.2306248272607361E-3</v>
      </c>
      <c r="T19" s="13" t="s">
        <v>50</v>
      </c>
      <c r="U19" s="14">
        <v>1.0426314908802059</v>
      </c>
      <c r="V19" s="15">
        <v>7.270075757575758</v>
      </c>
      <c r="W19" s="16">
        <v>0</v>
      </c>
      <c r="X19" s="16">
        <v>0</v>
      </c>
      <c r="Y19" s="16">
        <v>0</v>
      </c>
      <c r="Z19" s="16">
        <v>7.270075757575758</v>
      </c>
      <c r="AA19" s="16">
        <v>0</v>
      </c>
    </row>
    <row r="20" spans="1:27" x14ac:dyDescent="0.25">
      <c r="A20" s="1">
        <v>35390389</v>
      </c>
      <c r="B20" s="1" t="s">
        <v>40</v>
      </c>
      <c r="C20" s="1" t="s">
        <v>41</v>
      </c>
      <c r="D20" s="1" t="s">
        <v>32</v>
      </c>
      <c r="E20" s="1" t="s">
        <v>33</v>
      </c>
      <c r="F20" s="1" t="s">
        <v>34</v>
      </c>
      <c r="G20" s="1" t="s">
        <v>54</v>
      </c>
      <c r="H20" s="1" t="s">
        <v>55</v>
      </c>
      <c r="I20" s="1" t="s">
        <v>56</v>
      </c>
      <c r="J20" s="1" t="s">
        <v>56</v>
      </c>
      <c r="K20" s="1">
        <v>37.5079709149</v>
      </c>
      <c r="L20" s="1">
        <v>-119.9961514642</v>
      </c>
      <c r="M20" s="1" t="s">
        <v>46</v>
      </c>
      <c r="N20" s="78"/>
      <c r="O20" s="17">
        <v>187</v>
      </c>
      <c r="P20" s="8">
        <v>0.264397726</v>
      </c>
      <c r="Q20" s="78"/>
      <c r="R20" s="11">
        <v>531</v>
      </c>
      <c r="S20" s="12">
        <v>5.101474762151917E-3</v>
      </c>
      <c r="T20" s="13" t="s">
        <v>39</v>
      </c>
      <c r="U20" s="14">
        <v>1.2910217066155982</v>
      </c>
      <c r="V20" s="15">
        <v>5.51</v>
      </c>
      <c r="W20" s="16">
        <v>0</v>
      </c>
      <c r="X20" s="16">
        <v>0</v>
      </c>
      <c r="Y20" s="16">
        <v>0</v>
      </c>
      <c r="Z20" s="16">
        <v>5.51</v>
      </c>
      <c r="AA20" s="16">
        <v>0</v>
      </c>
    </row>
    <row r="21" spans="1:27" x14ac:dyDescent="0.25">
      <c r="A21" s="1">
        <v>35375091</v>
      </c>
      <c r="B21" s="1" t="s">
        <v>40</v>
      </c>
      <c r="C21" s="1" t="s">
        <v>41</v>
      </c>
      <c r="D21" s="1" t="s">
        <v>32</v>
      </c>
      <c r="E21" s="1" t="s">
        <v>33</v>
      </c>
      <c r="F21" s="1" t="s">
        <v>34</v>
      </c>
      <c r="G21" s="1" t="s">
        <v>57</v>
      </c>
      <c r="H21" s="1" t="s">
        <v>58</v>
      </c>
      <c r="I21" s="1" t="s">
        <v>59</v>
      </c>
      <c r="J21" s="1" t="s">
        <v>60</v>
      </c>
      <c r="K21" s="1">
        <v>36.278595052</v>
      </c>
      <c r="L21" s="1">
        <v>-121.3032567937</v>
      </c>
      <c r="M21" s="1" t="s">
        <v>46</v>
      </c>
      <c r="N21" s="78"/>
      <c r="O21" s="17">
        <v>1359</v>
      </c>
      <c r="P21" s="8">
        <v>3.5805261999999997E-2</v>
      </c>
      <c r="Q21" s="78"/>
      <c r="R21" s="11">
        <v>516</v>
      </c>
      <c r="S21" s="12">
        <v>5.2285087418582794E-3</v>
      </c>
      <c r="T21" s="13" t="s">
        <v>39</v>
      </c>
      <c r="U21" s="14">
        <v>1.075976523964812</v>
      </c>
      <c r="V21" s="15">
        <v>7.6799242424242422</v>
      </c>
      <c r="W21" s="16">
        <v>0</v>
      </c>
      <c r="X21" s="16">
        <v>0</v>
      </c>
      <c r="Y21" s="16">
        <v>0</v>
      </c>
      <c r="Z21" s="16">
        <v>0</v>
      </c>
      <c r="AA21" s="16">
        <v>7.6799242424242422</v>
      </c>
    </row>
    <row r="22" spans="1:27" x14ac:dyDescent="0.25">
      <c r="A22" s="1">
        <v>35364020</v>
      </c>
      <c r="B22" s="1" t="s">
        <v>40</v>
      </c>
      <c r="C22" s="1" t="s">
        <v>41</v>
      </c>
      <c r="D22" s="1" t="s">
        <v>32</v>
      </c>
      <c r="E22" s="1" t="s">
        <v>33</v>
      </c>
      <c r="F22" s="1" t="s">
        <v>34</v>
      </c>
      <c r="G22" s="1" t="s">
        <v>57</v>
      </c>
      <c r="H22" s="1" t="s">
        <v>58</v>
      </c>
      <c r="I22" s="1" t="s">
        <v>59</v>
      </c>
      <c r="J22" s="1" t="s">
        <v>60</v>
      </c>
      <c r="K22" s="1">
        <v>36.2790554591</v>
      </c>
      <c r="L22" s="1">
        <v>-121.3033828982</v>
      </c>
      <c r="M22" s="1" t="s">
        <v>46</v>
      </c>
      <c r="N22" s="78"/>
      <c r="O22" s="17">
        <v>1359</v>
      </c>
      <c r="P22" s="8">
        <v>3.5805261999999997E-2</v>
      </c>
      <c r="Q22" s="78"/>
      <c r="R22" s="11">
        <v>516</v>
      </c>
      <c r="S22" s="12">
        <v>5.2285087418582794E-3</v>
      </c>
      <c r="T22" s="13" t="s">
        <v>39</v>
      </c>
      <c r="U22" s="14">
        <v>1.075976523964812</v>
      </c>
      <c r="V22" s="15">
        <v>7.5</v>
      </c>
      <c r="W22" s="16">
        <v>0</v>
      </c>
      <c r="X22" s="16">
        <v>0</v>
      </c>
      <c r="Y22" s="16">
        <v>0</v>
      </c>
      <c r="Z22" s="16">
        <v>0</v>
      </c>
      <c r="AA22" s="16">
        <v>7.5</v>
      </c>
    </row>
    <row r="23" spans="1:27" x14ac:dyDescent="0.25">
      <c r="A23" s="1">
        <v>35376306</v>
      </c>
      <c r="B23" s="1" t="s">
        <v>61</v>
      </c>
      <c r="C23" s="1" t="s">
        <v>31</v>
      </c>
      <c r="D23" s="1" t="s">
        <v>62</v>
      </c>
      <c r="E23" s="1" t="s">
        <v>63</v>
      </c>
      <c r="F23" s="1" t="s">
        <v>34</v>
      </c>
      <c r="G23" s="1" t="s">
        <v>54</v>
      </c>
      <c r="H23" s="1" t="s">
        <v>55</v>
      </c>
      <c r="I23" s="1" t="s">
        <v>56</v>
      </c>
      <c r="J23" s="1" t="s">
        <v>56</v>
      </c>
      <c r="K23" s="1">
        <v>37.5136110746</v>
      </c>
      <c r="L23" s="1">
        <v>-119.8721749804</v>
      </c>
      <c r="M23" s="1" t="s">
        <v>46</v>
      </c>
      <c r="N23" s="78"/>
      <c r="O23" s="17">
        <v>655</v>
      </c>
      <c r="P23" s="8">
        <v>0.118486331</v>
      </c>
      <c r="Q23" s="78"/>
      <c r="R23" s="11">
        <v>504</v>
      </c>
      <c r="S23" s="12">
        <v>5.3700063804564208E-3</v>
      </c>
      <c r="T23" s="13" t="s">
        <v>64</v>
      </c>
      <c r="U23" s="14">
        <v>1.7655340190903941</v>
      </c>
      <c r="V23" s="15">
        <v>0.67992424242424243</v>
      </c>
      <c r="W23" s="16">
        <v>0</v>
      </c>
      <c r="X23" s="16">
        <v>0</v>
      </c>
      <c r="Y23" s="16">
        <v>0.67992424242424243</v>
      </c>
      <c r="Z23" s="16">
        <v>0</v>
      </c>
      <c r="AA23" s="16">
        <v>0</v>
      </c>
    </row>
    <row r="24" spans="1:27" x14ac:dyDescent="0.25">
      <c r="A24" s="1">
        <v>35376304</v>
      </c>
      <c r="B24" s="1" t="s">
        <v>61</v>
      </c>
      <c r="C24" s="1" t="s">
        <v>31</v>
      </c>
      <c r="D24" s="1" t="s">
        <v>62</v>
      </c>
      <c r="E24" s="1" t="s">
        <v>63</v>
      </c>
      <c r="F24" s="1" t="s">
        <v>34</v>
      </c>
      <c r="G24" s="1" t="s">
        <v>54</v>
      </c>
      <c r="H24" s="1" t="s">
        <v>55</v>
      </c>
      <c r="I24" s="1" t="s">
        <v>56</v>
      </c>
      <c r="J24" s="1" t="s">
        <v>56</v>
      </c>
      <c r="K24" s="1">
        <v>37.5136110746</v>
      </c>
      <c r="L24" s="1">
        <v>-119.8721749804</v>
      </c>
      <c r="M24" s="1" t="s">
        <v>46</v>
      </c>
      <c r="N24" s="78"/>
      <c r="O24" s="17">
        <v>655</v>
      </c>
      <c r="P24" s="8">
        <v>0.118486331</v>
      </c>
      <c r="Q24" s="78"/>
      <c r="R24" s="11">
        <v>504</v>
      </c>
      <c r="S24" s="12">
        <v>5.3700063804564208E-3</v>
      </c>
      <c r="T24" s="13" t="s">
        <v>50</v>
      </c>
      <c r="U24" s="14">
        <v>1.7655340190903941</v>
      </c>
      <c r="V24" s="15">
        <v>0.45</v>
      </c>
      <c r="W24" s="16">
        <v>0</v>
      </c>
      <c r="X24" s="16">
        <v>0</v>
      </c>
      <c r="Y24" s="16">
        <v>0.45</v>
      </c>
      <c r="Z24" s="16">
        <v>0</v>
      </c>
      <c r="AA24" s="16">
        <v>0</v>
      </c>
    </row>
    <row r="25" spans="1:27" x14ac:dyDescent="0.25">
      <c r="A25" s="1">
        <v>35376303</v>
      </c>
      <c r="B25" s="1" t="s">
        <v>61</v>
      </c>
      <c r="C25" s="1" t="s">
        <v>31</v>
      </c>
      <c r="D25" s="1" t="s">
        <v>62</v>
      </c>
      <c r="E25" s="1" t="s">
        <v>63</v>
      </c>
      <c r="F25" s="1" t="s">
        <v>34</v>
      </c>
      <c r="G25" s="1" t="s">
        <v>54</v>
      </c>
      <c r="H25" s="1" t="s">
        <v>55</v>
      </c>
      <c r="I25" s="1" t="s">
        <v>56</v>
      </c>
      <c r="J25" s="1" t="s">
        <v>56</v>
      </c>
      <c r="K25" s="1">
        <v>37.526845274599999</v>
      </c>
      <c r="L25" s="1">
        <v>-119.9039673882</v>
      </c>
      <c r="M25" s="1" t="s">
        <v>46</v>
      </c>
      <c r="N25" s="78"/>
      <c r="O25" s="17">
        <v>655</v>
      </c>
      <c r="P25" s="8">
        <v>0.118486331</v>
      </c>
      <c r="Q25" s="78"/>
      <c r="R25" s="11">
        <v>504</v>
      </c>
      <c r="S25" s="12">
        <v>5.3700063804564208E-3</v>
      </c>
      <c r="T25" s="13" t="s">
        <v>50</v>
      </c>
      <c r="U25" s="14">
        <v>1.7655340190903941</v>
      </c>
      <c r="V25" s="15">
        <v>0.2100378787878788</v>
      </c>
      <c r="W25" s="16">
        <v>0</v>
      </c>
      <c r="X25" s="16">
        <v>0</v>
      </c>
      <c r="Y25" s="16">
        <v>0.2100378787878788</v>
      </c>
      <c r="Z25" s="16">
        <v>0</v>
      </c>
      <c r="AA25" s="16">
        <v>0</v>
      </c>
    </row>
    <row r="26" spans="1:27" x14ac:dyDescent="0.25">
      <c r="A26" s="1">
        <v>35374866</v>
      </c>
      <c r="B26" s="1" t="s">
        <v>61</v>
      </c>
      <c r="C26" s="1" t="s">
        <v>31</v>
      </c>
      <c r="D26" s="1" t="s">
        <v>62</v>
      </c>
      <c r="E26" s="1" t="s">
        <v>63</v>
      </c>
      <c r="F26" s="1" t="s">
        <v>34</v>
      </c>
      <c r="G26" s="1" t="s">
        <v>54</v>
      </c>
      <c r="H26" s="1" t="s">
        <v>55</v>
      </c>
      <c r="I26" s="1" t="s">
        <v>56</v>
      </c>
      <c r="J26" s="1" t="s">
        <v>56</v>
      </c>
      <c r="K26" s="1">
        <v>37.536348956499999</v>
      </c>
      <c r="L26" s="1">
        <v>-119.83299309339999</v>
      </c>
      <c r="M26" s="1" t="s">
        <v>46</v>
      </c>
      <c r="N26" s="78"/>
      <c r="O26" s="17">
        <v>655</v>
      </c>
      <c r="P26" s="8">
        <v>0.118486331</v>
      </c>
      <c r="Q26" s="78"/>
      <c r="R26" s="11">
        <v>504</v>
      </c>
      <c r="S26" s="12">
        <v>5.3700063804564208E-3</v>
      </c>
      <c r="T26" s="13" t="s">
        <v>50</v>
      </c>
      <c r="U26" s="14">
        <v>1.7655340190903941</v>
      </c>
      <c r="V26" s="15">
        <v>0.43996212121212119</v>
      </c>
      <c r="W26" s="16">
        <v>0</v>
      </c>
      <c r="X26" s="16">
        <v>0.43996212121212119</v>
      </c>
      <c r="Y26" s="16">
        <v>0</v>
      </c>
      <c r="Z26" s="16">
        <v>0</v>
      </c>
      <c r="AA26" s="16">
        <v>0</v>
      </c>
    </row>
    <row r="27" spans="1:27" x14ac:dyDescent="0.25">
      <c r="A27" s="1">
        <v>35374865</v>
      </c>
      <c r="B27" s="1" t="s">
        <v>61</v>
      </c>
      <c r="C27" s="1" t="s">
        <v>31</v>
      </c>
      <c r="D27" s="1" t="s">
        <v>62</v>
      </c>
      <c r="E27" s="1" t="s">
        <v>63</v>
      </c>
      <c r="F27" s="1" t="s">
        <v>34</v>
      </c>
      <c r="G27" s="1" t="s">
        <v>54</v>
      </c>
      <c r="H27" s="1" t="s">
        <v>55</v>
      </c>
      <c r="I27" s="1" t="s">
        <v>56</v>
      </c>
      <c r="J27" s="1" t="s">
        <v>56</v>
      </c>
      <c r="K27" s="1">
        <v>37.536348956499999</v>
      </c>
      <c r="L27" s="1">
        <v>-119.83299309339999</v>
      </c>
      <c r="M27" s="1" t="s">
        <v>46</v>
      </c>
      <c r="N27" s="78"/>
      <c r="O27" s="17">
        <v>655</v>
      </c>
      <c r="P27" s="8">
        <v>0.118486331</v>
      </c>
      <c r="Q27" s="78"/>
      <c r="R27" s="11">
        <v>504</v>
      </c>
      <c r="S27" s="12">
        <v>5.3700063804564208E-3</v>
      </c>
      <c r="T27" s="13" t="s">
        <v>50</v>
      </c>
      <c r="U27" s="14">
        <v>1.7655340190903941</v>
      </c>
      <c r="V27" s="15">
        <v>0.47007575757575759</v>
      </c>
      <c r="W27" s="16">
        <v>0</v>
      </c>
      <c r="X27" s="16">
        <v>0.47007575757575759</v>
      </c>
      <c r="Y27" s="16">
        <v>0</v>
      </c>
      <c r="Z27" s="16">
        <v>0</v>
      </c>
      <c r="AA27" s="16">
        <v>0</v>
      </c>
    </row>
    <row r="28" spans="1:27" x14ac:dyDescent="0.25">
      <c r="A28" s="1">
        <v>35374864</v>
      </c>
      <c r="B28" s="1" t="s">
        <v>61</v>
      </c>
      <c r="C28" s="1" t="s">
        <v>31</v>
      </c>
      <c r="D28" s="1" t="s">
        <v>62</v>
      </c>
      <c r="E28" s="1" t="s">
        <v>63</v>
      </c>
      <c r="F28" s="1" t="s">
        <v>34</v>
      </c>
      <c r="G28" s="1" t="s">
        <v>54</v>
      </c>
      <c r="H28" s="1" t="s">
        <v>55</v>
      </c>
      <c r="I28" s="1" t="s">
        <v>56</v>
      </c>
      <c r="J28" s="1" t="s">
        <v>56</v>
      </c>
      <c r="K28" s="1">
        <v>37.508288970199999</v>
      </c>
      <c r="L28" s="1">
        <v>-119.8772534007</v>
      </c>
      <c r="M28" s="1" t="s">
        <v>46</v>
      </c>
      <c r="N28" s="78"/>
      <c r="O28" s="17">
        <v>655</v>
      </c>
      <c r="P28" s="8">
        <v>0.118486331</v>
      </c>
      <c r="Q28" s="78"/>
      <c r="R28" s="11">
        <v>504</v>
      </c>
      <c r="S28" s="12">
        <v>5.3700063804564208E-3</v>
      </c>
      <c r="T28" s="13" t="s">
        <v>50</v>
      </c>
      <c r="U28" s="14">
        <v>1.7655340190903941</v>
      </c>
      <c r="V28" s="15">
        <v>2.0799242424242426</v>
      </c>
      <c r="W28" s="16">
        <v>0</v>
      </c>
      <c r="X28" s="16">
        <v>2.0799242424242426</v>
      </c>
      <c r="Y28" s="16">
        <v>0</v>
      </c>
      <c r="Z28" s="16">
        <v>0</v>
      </c>
      <c r="AA28" s="16">
        <v>0</v>
      </c>
    </row>
    <row r="29" spans="1:27" x14ac:dyDescent="0.25">
      <c r="A29" s="1">
        <v>35374862</v>
      </c>
      <c r="B29" s="1" t="s">
        <v>61</v>
      </c>
      <c r="C29" s="1" t="s">
        <v>31</v>
      </c>
      <c r="D29" s="1" t="s">
        <v>62</v>
      </c>
      <c r="E29" s="1" t="s">
        <v>63</v>
      </c>
      <c r="F29" s="1" t="s">
        <v>34</v>
      </c>
      <c r="G29" s="1" t="s">
        <v>54</v>
      </c>
      <c r="H29" s="1" t="s">
        <v>55</v>
      </c>
      <c r="I29" s="1" t="s">
        <v>56</v>
      </c>
      <c r="J29" s="1" t="s">
        <v>56</v>
      </c>
      <c r="K29" s="1">
        <v>37.507916875200003</v>
      </c>
      <c r="L29" s="1">
        <v>-119.84663531610001</v>
      </c>
      <c r="M29" s="1" t="s">
        <v>46</v>
      </c>
      <c r="N29" s="78"/>
      <c r="O29" s="17">
        <v>655</v>
      </c>
      <c r="P29" s="8">
        <v>0.118486331</v>
      </c>
      <c r="Q29" s="78"/>
      <c r="R29" s="11">
        <v>504</v>
      </c>
      <c r="S29" s="12">
        <v>5.3700063804564208E-3</v>
      </c>
      <c r="T29" s="13" t="s">
        <v>50</v>
      </c>
      <c r="U29" s="14">
        <v>1.7655340190903941</v>
      </c>
      <c r="V29" s="15">
        <v>1.5299242424242425</v>
      </c>
      <c r="W29" s="16">
        <v>0</v>
      </c>
      <c r="X29" s="16">
        <v>1.5299242424242425</v>
      </c>
      <c r="Y29" s="16">
        <v>0</v>
      </c>
      <c r="Z29" s="16">
        <v>0</v>
      </c>
      <c r="AA29" s="16">
        <v>0</v>
      </c>
    </row>
    <row r="30" spans="1:27" x14ac:dyDescent="0.25">
      <c r="A30" s="1">
        <v>35374687</v>
      </c>
      <c r="B30" s="1" t="s">
        <v>61</v>
      </c>
      <c r="C30" s="1" t="s">
        <v>31</v>
      </c>
      <c r="D30" s="1" t="s">
        <v>65</v>
      </c>
      <c r="E30" s="1" t="s">
        <v>66</v>
      </c>
      <c r="F30" s="1" t="s">
        <v>34</v>
      </c>
      <c r="G30" s="1" t="s">
        <v>54</v>
      </c>
      <c r="H30" s="1" t="s">
        <v>55</v>
      </c>
      <c r="I30" s="1" t="s">
        <v>56</v>
      </c>
      <c r="J30" s="1" t="s">
        <v>56</v>
      </c>
      <c r="K30" s="1">
        <v>37.508288970199999</v>
      </c>
      <c r="L30" s="1">
        <v>-119.8772534007</v>
      </c>
      <c r="M30" s="1" t="s">
        <v>46</v>
      </c>
      <c r="N30" s="78"/>
      <c r="O30" s="17">
        <v>655</v>
      </c>
      <c r="P30" s="8">
        <v>0.118486331</v>
      </c>
      <c r="Q30" s="78"/>
      <c r="R30" s="11">
        <v>504</v>
      </c>
      <c r="S30" s="12">
        <v>5.3700063804564208E-3</v>
      </c>
      <c r="T30" s="13" t="s">
        <v>39</v>
      </c>
      <c r="U30" s="14">
        <v>1.7655340190903941</v>
      </c>
      <c r="V30" s="15">
        <v>0.45</v>
      </c>
      <c r="W30" s="16">
        <v>0</v>
      </c>
      <c r="X30" s="16">
        <v>0.45</v>
      </c>
      <c r="Y30" s="16">
        <v>0</v>
      </c>
      <c r="Z30" s="16">
        <v>0</v>
      </c>
      <c r="AA30" s="16">
        <v>0</v>
      </c>
    </row>
    <row r="31" spans="1:27" x14ac:dyDescent="0.25">
      <c r="A31" s="1">
        <v>35374686</v>
      </c>
      <c r="B31" s="1" t="s">
        <v>61</v>
      </c>
      <c r="C31" s="1" t="s">
        <v>31</v>
      </c>
      <c r="D31" s="1" t="s">
        <v>62</v>
      </c>
      <c r="E31" s="1" t="s">
        <v>63</v>
      </c>
      <c r="F31" s="1" t="s">
        <v>34</v>
      </c>
      <c r="G31" s="1" t="s">
        <v>54</v>
      </c>
      <c r="H31" s="1" t="s">
        <v>55</v>
      </c>
      <c r="I31" s="1" t="s">
        <v>56</v>
      </c>
      <c r="J31" s="1" t="s">
        <v>56</v>
      </c>
      <c r="K31" s="1">
        <v>37.526845274599999</v>
      </c>
      <c r="L31" s="1">
        <v>-119.9039673882</v>
      </c>
      <c r="M31" s="1" t="s">
        <v>46</v>
      </c>
      <c r="N31" s="78"/>
      <c r="O31" s="17">
        <v>655</v>
      </c>
      <c r="P31" s="8">
        <v>0.118486331</v>
      </c>
      <c r="Q31" s="78"/>
      <c r="R31" s="11">
        <v>504</v>
      </c>
      <c r="S31" s="12">
        <v>5.3700063804564208E-3</v>
      </c>
      <c r="T31" s="13" t="s">
        <v>50</v>
      </c>
      <c r="U31" s="14">
        <v>1.7655340190903941</v>
      </c>
      <c r="V31" s="15">
        <v>1.5899621212121211</v>
      </c>
      <c r="W31" s="16">
        <v>0</v>
      </c>
      <c r="X31" s="16">
        <v>1.5899621212121211</v>
      </c>
      <c r="Y31" s="16">
        <v>0</v>
      </c>
      <c r="Z31" s="16">
        <v>0</v>
      </c>
      <c r="AA31" s="16">
        <v>0</v>
      </c>
    </row>
    <row r="32" spans="1:27" x14ac:dyDescent="0.25">
      <c r="A32" s="1">
        <v>35374685</v>
      </c>
      <c r="B32" s="1" t="s">
        <v>61</v>
      </c>
      <c r="C32" s="1" t="s">
        <v>31</v>
      </c>
      <c r="D32" s="1" t="s">
        <v>65</v>
      </c>
      <c r="E32" s="1" t="s">
        <v>66</v>
      </c>
      <c r="F32" s="1" t="s">
        <v>34</v>
      </c>
      <c r="G32" s="1" t="s">
        <v>54</v>
      </c>
      <c r="H32" s="1" t="s">
        <v>55</v>
      </c>
      <c r="I32" s="1" t="s">
        <v>56</v>
      </c>
      <c r="J32" s="1" t="s">
        <v>56</v>
      </c>
      <c r="K32" s="1">
        <v>37.517004360199998</v>
      </c>
      <c r="L32" s="1">
        <v>-119.834366307</v>
      </c>
      <c r="M32" s="1" t="s">
        <v>46</v>
      </c>
      <c r="N32" s="78"/>
      <c r="O32" s="17">
        <v>655</v>
      </c>
      <c r="P32" s="8">
        <v>0.118486331</v>
      </c>
      <c r="Q32" s="78"/>
      <c r="R32" s="11">
        <v>504</v>
      </c>
      <c r="S32" s="12">
        <v>5.3700063804564208E-3</v>
      </c>
      <c r="T32" s="13" t="s">
        <v>50</v>
      </c>
      <c r="U32" s="14">
        <v>1.7655340190903941</v>
      </c>
      <c r="V32" s="15">
        <v>1.4299242424242424</v>
      </c>
      <c r="W32" s="16">
        <v>0</v>
      </c>
      <c r="X32" s="16">
        <v>1.4299242424242424</v>
      </c>
      <c r="Y32" s="16">
        <v>0</v>
      </c>
      <c r="Z32" s="16">
        <v>0</v>
      </c>
      <c r="AA32" s="16">
        <v>0</v>
      </c>
    </row>
    <row r="33" spans="1:27" x14ac:dyDescent="0.25">
      <c r="A33" s="1">
        <v>35374684</v>
      </c>
      <c r="B33" s="1" t="s">
        <v>61</v>
      </c>
      <c r="C33" s="1" t="s">
        <v>31</v>
      </c>
      <c r="D33" s="1" t="s">
        <v>65</v>
      </c>
      <c r="E33" s="1" t="s">
        <v>66</v>
      </c>
      <c r="F33" s="1" t="s">
        <v>34</v>
      </c>
      <c r="G33" s="1" t="s">
        <v>54</v>
      </c>
      <c r="H33" s="1" t="s">
        <v>55</v>
      </c>
      <c r="I33" s="1" t="s">
        <v>56</v>
      </c>
      <c r="J33" s="1" t="s">
        <v>56</v>
      </c>
      <c r="K33" s="1">
        <v>37.517004360199998</v>
      </c>
      <c r="L33" s="1">
        <v>-119.834366307</v>
      </c>
      <c r="M33" s="1" t="s">
        <v>46</v>
      </c>
      <c r="N33" s="78"/>
      <c r="O33" s="17">
        <v>655</v>
      </c>
      <c r="P33" s="8">
        <v>0.118486331</v>
      </c>
      <c r="Q33" s="78"/>
      <c r="R33" s="11">
        <v>504</v>
      </c>
      <c r="S33" s="12">
        <v>5.3700063804564208E-3</v>
      </c>
      <c r="T33" s="13" t="s">
        <v>64</v>
      </c>
      <c r="U33" s="14">
        <v>1.7655340190903941</v>
      </c>
      <c r="V33" s="15">
        <v>1.4200757575757577</v>
      </c>
      <c r="W33" s="16">
        <v>0</v>
      </c>
      <c r="X33" s="16">
        <v>1.4200757575757577</v>
      </c>
      <c r="Y33" s="16">
        <v>0</v>
      </c>
      <c r="Z33" s="16">
        <v>0</v>
      </c>
      <c r="AA33" s="16">
        <v>0</v>
      </c>
    </row>
    <row r="34" spans="1:27" x14ac:dyDescent="0.25">
      <c r="A34" s="1">
        <v>35374683</v>
      </c>
      <c r="B34" s="1" t="s">
        <v>61</v>
      </c>
      <c r="C34" s="1" t="s">
        <v>31</v>
      </c>
      <c r="D34" s="1" t="s">
        <v>65</v>
      </c>
      <c r="E34" s="1" t="s">
        <v>66</v>
      </c>
      <c r="F34" s="1" t="s">
        <v>34</v>
      </c>
      <c r="G34" s="1" t="s">
        <v>54</v>
      </c>
      <c r="H34" s="1" t="s">
        <v>55</v>
      </c>
      <c r="I34" s="1" t="s">
        <v>56</v>
      </c>
      <c r="J34" s="1" t="s">
        <v>56</v>
      </c>
      <c r="K34" s="1">
        <v>37.512984861</v>
      </c>
      <c r="L34" s="1">
        <v>-119.84441581110001</v>
      </c>
      <c r="M34" s="1" t="s">
        <v>46</v>
      </c>
      <c r="N34" s="78"/>
      <c r="O34" s="17">
        <v>655</v>
      </c>
      <c r="P34" s="8">
        <v>0.118486331</v>
      </c>
      <c r="Q34" s="78"/>
      <c r="R34" s="11">
        <v>504</v>
      </c>
      <c r="S34" s="12">
        <v>5.3700063804564208E-3</v>
      </c>
      <c r="T34" s="13" t="s">
        <v>64</v>
      </c>
      <c r="U34" s="14">
        <v>1.7655340190903941</v>
      </c>
      <c r="V34" s="15">
        <v>1.1799242424242424</v>
      </c>
      <c r="W34" s="16">
        <v>0</v>
      </c>
      <c r="X34" s="16">
        <v>1.1799242424242424</v>
      </c>
      <c r="Y34" s="16">
        <v>0</v>
      </c>
      <c r="Z34" s="16">
        <v>0</v>
      </c>
      <c r="AA34" s="16">
        <v>0</v>
      </c>
    </row>
    <row r="35" spans="1:27" x14ac:dyDescent="0.25">
      <c r="A35" s="1">
        <v>35374682</v>
      </c>
      <c r="B35" s="1" t="s">
        <v>61</v>
      </c>
      <c r="C35" s="1" t="s">
        <v>31</v>
      </c>
      <c r="D35" s="1" t="s">
        <v>62</v>
      </c>
      <c r="E35" s="1" t="s">
        <v>63</v>
      </c>
      <c r="F35" s="1" t="s">
        <v>34</v>
      </c>
      <c r="G35" s="1" t="s">
        <v>54</v>
      </c>
      <c r="H35" s="1" t="s">
        <v>55</v>
      </c>
      <c r="I35" s="1" t="s">
        <v>56</v>
      </c>
      <c r="J35" s="1" t="s">
        <v>56</v>
      </c>
      <c r="K35" s="1">
        <v>37.541040979100003</v>
      </c>
      <c r="L35" s="1">
        <v>-119.9183635781</v>
      </c>
      <c r="M35" s="1" t="s">
        <v>46</v>
      </c>
      <c r="N35" s="78"/>
      <c r="O35" s="17">
        <v>655</v>
      </c>
      <c r="P35" s="8">
        <v>0.118486331</v>
      </c>
      <c r="Q35" s="78"/>
      <c r="R35" s="11">
        <v>504</v>
      </c>
      <c r="S35" s="12">
        <v>5.3700063804564208E-3</v>
      </c>
      <c r="T35" s="13" t="s">
        <v>64</v>
      </c>
      <c r="U35" s="14">
        <v>1.7655340190903941</v>
      </c>
      <c r="V35" s="15">
        <v>2.4500000000000002</v>
      </c>
      <c r="W35" s="16">
        <v>0</v>
      </c>
      <c r="X35" s="16">
        <v>2.4500000000000002</v>
      </c>
      <c r="Y35" s="16">
        <v>0</v>
      </c>
      <c r="Z35" s="16">
        <v>0</v>
      </c>
      <c r="AA35" s="16">
        <v>0</v>
      </c>
    </row>
    <row r="36" spans="1:27" x14ac:dyDescent="0.25">
      <c r="A36" s="1">
        <v>35374559</v>
      </c>
      <c r="B36" s="1" t="s">
        <v>61</v>
      </c>
      <c r="C36" s="1" t="s">
        <v>31</v>
      </c>
      <c r="D36" s="1" t="s">
        <v>62</v>
      </c>
      <c r="E36" s="1" t="s">
        <v>63</v>
      </c>
      <c r="F36" s="1" t="s">
        <v>34</v>
      </c>
      <c r="G36" s="1" t="s">
        <v>54</v>
      </c>
      <c r="H36" s="1" t="s">
        <v>55</v>
      </c>
      <c r="I36" s="1" t="s">
        <v>56</v>
      </c>
      <c r="J36" s="1" t="s">
        <v>56</v>
      </c>
      <c r="K36" s="1">
        <v>37.508668680900001</v>
      </c>
      <c r="L36" s="1">
        <v>-119.8727559742</v>
      </c>
      <c r="M36" s="1" t="s">
        <v>46</v>
      </c>
      <c r="N36" s="78"/>
      <c r="O36" s="17">
        <v>655</v>
      </c>
      <c r="P36" s="8">
        <v>0.118486331</v>
      </c>
      <c r="Q36" s="78"/>
      <c r="R36" s="11">
        <v>504</v>
      </c>
      <c r="S36" s="12">
        <v>5.3700063804564208E-3</v>
      </c>
      <c r="T36" s="13" t="s">
        <v>64</v>
      </c>
      <c r="U36" s="14">
        <v>1.7655340190903941</v>
      </c>
      <c r="V36" s="15">
        <v>1.7</v>
      </c>
      <c r="W36" s="16">
        <v>0</v>
      </c>
      <c r="X36" s="16">
        <v>1.7</v>
      </c>
      <c r="Y36" s="16">
        <v>0</v>
      </c>
      <c r="Z36" s="16">
        <v>0</v>
      </c>
      <c r="AA36" s="16">
        <v>0</v>
      </c>
    </row>
    <row r="37" spans="1:27" x14ac:dyDescent="0.25">
      <c r="A37" s="1">
        <v>35364022</v>
      </c>
      <c r="B37" s="1" t="s">
        <v>40</v>
      </c>
      <c r="C37" s="1" t="s">
        <v>41</v>
      </c>
      <c r="D37" s="1" t="s">
        <v>32</v>
      </c>
      <c r="E37" s="1" t="s">
        <v>33</v>
      </c>
      <c r="F37" s="1" t="s">
        <v>34</v>
      </c>
      <c r="G37" s="1" t="s">
        <v>57</v>
      </c>
      <c r="H37" s="1" t="s">
        <v>58</v>
      </c>
      <c r="I37" s="1" t="s">
        <v>67</v>
      </c>
      <c r="J37" s="1" t="s">
        <v>60</v>
      </c>
      <c r="K37" s="1">
        <v>36.348195193199999</v>
      </c>
      <c r="L37" s="1">
        <v>-121.3219887315</v>
      </c>
      <c r="M37" s="1" t="s">
        <v>46</v>
      </c>
      <c r="N37" s="78"/>
      <c r="O37" s="10">
        <v>2006</v>
      </c>
      <c r="P37" s="8">
        <v>8.9146750000000004E-3</v>
      </c>
      <c r="Q37" s="78"/>
      <c r="R37" s="11">
        <v>462</v>
      </c>
      <c r="S37" s="12">
        <v>6.0528953664915662E-3</v>
      </c>
      <c r="T37" s="13" t="s">
        <v>39</v>
      </c>
      <c r="U37" s="14">
        <v>1</v>
      </c>
      <c r="V37" s="15">
        <v>2.4</v>
      </c>
      <c r="W37" s="16">
        <v>0</v>
      </c>
      <c r="X37" s="16">
        <v>0</v>
      </c>
      <c r="Y37" s="16">
        <v>0</v>
      </c>
      <c r="Z37" s="16">
        <v>2.4</v>
      </c>
      <c r="AA37" s="16">
        <v>0</v>
      </c>
    </row>
    <row r="38" spans="1:27" x14ac:dyDescent="0.25">
      <c r="A38" s="1">
        <v>35374455</v>
      </c>
      <c r="B38" s="1" t="s">
        <v>40</v>
      </c>
      <c r="C38" s="1" t="s">
        <v>41</v>
      </c>
      <c r="D38" s="1" t="s">
        <v>32</v>
      </c>
      <c r="E38" s="1" t="s">
        <v>33</v>
      </c>
      <c r="F38" s="1" t="s">
        <v>34</v>
      </c>
      <c r="G38" s="1" t="s">
        <v>35</v>
      </c>
      <c r="H38" s="1" t="s">
        <v>36</v>
      </c>
      <c r="I38" s="1" t="s">
        <v>68</v>
      </c>
      <c r="J38" s="1" t="s">
        <v>52</v>
      </c>
      <c r="K38" s="1">
        <v>39.833668951500002</v>
      </c>
      <c r="L38" s="1">
        <v>-121.84454886810001</v>
      </c>
      <c r="M38" s="1" t="s">
        <v>46</v>
      </c>
      <c r="N38" s="78"/>
      <c r="O38" s="17">
        <v>1137</v>
      </c>
      <c r="P38" s="8">
        <v>5.3762180999999999E-2</v>
      </c>
      <c r="Q38" s="78"/>
      <c r="R38" s="11">
        <v>434</v>
      </c>
      <c r="S38" s="12">
        <v>6.4304952538763649E-3</v>
      </c>
      <c r="T38" s="13" t="s">
        <v>64</v>
      </c>
      <c r="U38" s="14">
        <v>1.1562671084610634</v>
      </c>
      <c r="V38" s="15">
        <v>10</v>
      </c>
      <c r="W38" s="16">
        <v>0</v>
      </c>
      <c r="X38" s="16">
        <v>0</v>
      </c>
      <c r="Y38" s="16">
        <v>0</v>
      </c>
      <c r="Z38" s="16">
        <v>0</v>
      </c>
      <c r="AA38" s="16">
        <v>10</v>
      </c>
    </row>
    <row r="39" spans="1:27" x14ac:dyDescent="0.25">
      <c r="A39" s="1">
        <v>35329471</v>
      </c>
      <c r="B39" s="1" t="s">
        <v>30</v>
      </c>
      <c r="C39" s="1" t="s">
        <v>31</v>
      </c>
      <c r="D39" s="1" t="s">
        <v>62</v>
      </c>
      <c r="E39" s="1" t="s">
        <v>63</v>
      </c>
      <c r="F39" s="1" t="s">
        <v>34</v>
      </c>
      <c r="G39" s="1" t="s">
        <v>69</v>
      </c>
      <c r="H39" s="1" t="s">
        <v>43</v>
      </c>
      <c r="I39" s="1" t="s">
        <v>70</v>
      </c>
      <c r="J39" s="1" t="s">
        <v>71</v>
      </c>
      <c r="K39" s="1">
        <v>38.937294006347656</v>
      </c>
      <c r="L39" s="1">
        <v>-122.60912322998047</v>
      </c>
      <c r="M39" s="1" t="s">
        <v>1</v>
      </c>
      <c r="N39" s="78"/>
      <c r="O39" s="10">
        <v>3243</v>
      </c>
      <c r="P39" s="8">
        <v>5.4299999999999997E-6</v>
      </c>
      <c r="Q39" s="78"/>
      <c r="R39" s="11">
        <v>1561</v>
      </c>
      <c r="S39" s="12">
        <v>9.0896133988441522E-4</v>
      </c>
      <c r="T39" s="13" t="s">
        <v>39</v>
      </c>
      <c r="U39" s="14">
        <v>1.0955281958700536</v>
      </c>
      <c r="V39" s="15">
        <v>1.55</v>
      </c>
      <c r="W39" s="16">
        <v>0</v>
      </c>
      <c r="X39" s="16">
        <v>1.55</v>
      </c>
      <c r="Y39" s="16">
        <v>0</v>
      </c>
      <c r="Z39" s="16">
        <v>0</v>
      </c>
      <c r="AA39" s="16">
        <v>0</v>
      </c>
    </row>
    <row r="40" spans="1:27" x14ac:dyDescent="0.25">
      <c r="A40" s="1">
        <v>35374454</v>
      </c>
      <c r="B40" s="1" t="s">
        <v>40</v>
      </c>
      <c r="C40" s="1" t="s">
        <v>41</v>
      </c>
      <c r="D40" s="1" t="s">
        <v>32</v>
      </c>
      <c r="E40" s="1" t="s">
        <v>33</v>
      </c>
      <c r="F40" s="1" t="s">
        <v>34</v>
      </c>
      <c r="G40" s="1" t="s">
        <v>35</v>
      </c>
      <c r="H40" s="1" t="s">
        <v>36</v>
      </c>
      <c r="I40" s="1" t="s">
        <v>68</v>
      </c>
      <c r="J40" s="1" t="s">
        <v>52</v>
      </c>
      <c r="K40" s="1">
        <v>39.832963073599998</v>
      </c>
      <c r="L40" s="1">
        <v>-121.84437578009999</v>
      </c>
      <c r="M40" s="1" t="s">
        <v>46</v>
      </c>
      <c r="N40" s="78"/>
      <c r="O40" s="17">
        <v>1137</v>
      </c>
      <c r="P40" s="8">
        <v>5.3762180999999999E-2</v>
      </c>
      <c r="Q40" s="78"/>
      <c r="R40" s="11">
        <v>434</v>
      </c>
      <c r="S40" s="12">
        <v>6.4304952538763649E-3</v>
      </c>
      <c r="T40" s="13" t="s">
        <v>39</v>
      </c>
      <c r="U40" s="14">
        <v>1.1562671084610634</v>
      </c>
      <c r="V40" s="15">
        <v>10</v>
      </c>
      <c r="W40" s="16">
        <v>0</v>
      </c>
      <c r="X40" s="16">
        <v>0</v>
      </c>
      <c r="Y40" s="16">
        <v>0</v>
      </c>
      <c r="Z40" s="16">
        <v>10</v>
      </c>
      <c r="AA40" s="16">
        <v>0</v>
      </c>
    </row>
    <row r="41" spans="1:27" x14ac:dyDescent="0.25">
      <c r="A41" s="1">
        <v>35374444</v>
      </c>
      <c r="B41" s="1" t="s">
        <v>40</v>
      </c>
      <c r="C41" s="1" t="s">
        <v>41</v>
      </c>
      <c r="D41" s="1" t="s">
        <v>32</v>
      </c>
      <c r="E41" s="1" t="s">
        <v>33</v>
      </c>
      <c r="F41" s="1" t="s">
        <v>34</v>
      </c>
      <c r="G41" s="1" t="s">
        <v>35</v>
      </c>
      <c r="H41" s="1" t="s">
        <v>36</v>
      </c>
      <c r="I41" s="1" t="s">
        <v>68</v>
      </c>
      <c r="J41" s="1" t="s">
        <v>52</v>
      </c>
      <c r="K41" s="1">
        <v>39.831626892089844</v>
      </c>
      <c r="L41" s="1">
        <v>-121.84434509277344</v>
      </c>
      <c r="M41" s="1" t="s">
        <v>46</v>
      </c>
      <c r="N41" s="78"/>
      <c r="O41" s="17">
        <v>1137</v>
      </c>
      <c r="P41" s="8">
        <v>5.3762180999999999E-2</v>
      </c>
      <c r="Q41" s="78"/>
      <c r="R41" s="11">
        <v>434</v>
      </c>
      <c r="S41" s="12">
        <v>6.4304952538763649E-3</v>
      </c>
      <c r="T41" s="13" t="s">
        <v>39</v>
      </c>
      <c r="U41" s="14">
        <v>1.1562671084610634</v>
      </c>
      <c r="V41" s="15">
        <v>8.6600378787878789</v>
      </c>
      <c r="W41" s="16">
        <v>0</v>
      </c>
      <c r="X41" s="16">
        <v>0</v>
      </c>
      <c r="Y41" s="16">
        <v>0</v>
      </c>
      <c r="Z41" s="16">
        <v>8.6600378787878789</v>
      </c>
      <c r="AA41" s="16">
        <v>0</v>
      </c>
    </row>
    <row r="42" spans="1:27" x14ac:dyDescent="0.25">
      <c r="A42" s="1">
        <v>35396304</v>
      </c>
      <c r="B42" s="1" t="s">
        <v>40</v>
      </c>
      <c r="C42" s="1" t="s">
        <v>41</v>
      </c>
      <c r="D42" s="1" t="s">
        <v>32</v>
      </c>
      <c r="E42" s="1" t="s">
        <v>33</v>
      </c>
      <c r="F42" s="1" t="s">
        <v>34</v>
      </c>
      <c r="G42" s="1" t="s">
        <v>47</v>
      </c>
      <c r="H42" s="1" t="s">
        <v>36</v>
      </c>
      <c r="I42" s="1" t="s">
        <v>72</v>
      </c>
      <c r="J42" s="1" t="s">
        <v>73</v>
      </c>
      <c r="K42" s="1">
        <v>39.190361009999997</v>
      </c>
      <c r="L42" s="1">
        <v>-121.0028139289</v>
      </c>
      <c r="M42" s="1" t="s">
        <v>46</v>
      </c>
      <c r="N42" s="78"/>
      <c r="O42" s="10">
        <v>2157</v>
      </c>
      <c r="P42" s="8">
        <v>5.9168679999999996E-3</v>
      </c>
      <c r="Q42" s="78"/>
      <c r="R42" s="11">
        <v>429</v>
      </c>
      <c r="S42" s="12">
        <v>6.5825096072780302E-3</v>
      </c>
      <c r="T42" s="13" t="s">
        <v>50</v>
      </c>
      <c r="U42" s="14">
        <v>1.0850013672403855</v>
      </c>
      <c r="V42" s="15">
        <v>2.2400000000000002</v>
      </c>
      <c r="W42" s="16">
        <v>0</v>
      </c>
      <c r="X42" s="16">
        <v>0</v>
      </c>
      <c r="Y42" s="16">
        <v>2.2400000000000002</v>
      </c>
      <c r="Z42" s="16">
        <v>0</v>
      </c>
      <c r="AA42" s="16">
        <v>0</v>
      </c>
    </row>
    <row r="43" spans="1:27" x14ac:dyDescent="0.25">
      <c r="A43" s="1">
        <v>35392779</v>
      </c>
      <c r="B43" s="1" t="s">
        <v>40</v>
      </c>
      <c r="C43" s="1" t="s">
        <v>41</v>
      </c>
      <c r="D43" s="1" t="s">
        <v>32</v>
      </c>
      <c r="E43" s="1" t="s">
        <v>33</v>
      </c>
      <c r="F43" s="1" t="s">
        <v>34</v>
      </c>
      <c r="G43" s="1" t="s">
        <v>47</v>
      </c>
      <c r="H43" s="1" t="s">
        <v>36</v>
      </c>
      <c r="I43" s="1" t="s">
        <v>72</v>
      </c>
      <c r="J43" s="1" t="s">
        <v>73</v>
      </c>
      <c r="K43" s="1">
        <v>39.198518796800002</v>
      </c>
      <c r="L43" s="1">
        <v>-121.0106041193</v>
      </c>
      <c r="M43" s="1" t="s">
        <v>46</v>
      </c>
      <c r="N43" s="78"/>
      <c r="O43" s="10">
        <v>2157</v>
      </c>
      <c r="P43" s="8">
        <v>5.9168679999999996E-3</v>
      </c>
      <c r="Q43" s="78"/>
      <c r="R43" s="11">
        <v>429</v>
      </c>
      <c r="S43" s="12">
        <v>6.5825096072780302E-3</v>
      </c>
      <c r="T43" s="13" t="s">
        <v>50</v>
      </c>
      <c r="U43" s="14">
        <v>1.0850013672403855</v>
      </c>
      <c r="V43" s="15">
        <v>3.0700000000000003</v>
      </c>
      <c r="W43" s="16">
        <v>0</v>
      </c>
      <c r="X43" s="16">
        <v>0</v>
      </c>
      <c r="Y43" s="16">
        <v>0</v>
      </c>
      <c r="Z43" s="16">
        <v>3.0700000000000003</v>
      </c>
      <c r="AA43" s="16">
        <v>0</v>
      </c>
    </row>
    <row r="44" spans="1:27" x14ac:dyDescent="0.25">
      <c r="A44" s="1">
        <v>35392778</v>
      </c>
      <c r="B44" s="1" t="s">
        <v>40</v>
      </c>
      <c r="C44" s="1" t="s">
        <v>41</v>
      </c>
      <c r="D44" s="1" t="s">
        <v>32</v>
      </c>
      <c r="E44" s="1" t="s">
        <v>33</v>
      </c>
      <c r="F44" s="1" t="s">
        <v>34</v>
      </c>
      <c r="G44" s="1" t="s">
        <v>47</v>
      </c>
      <c r="H44" s="1" t="s">
        <v>36</v>
      </c>
      <c r="I44" s="1" t="s">
        <v>72</v>
      </c>
      <c r="J44" s="1" t="s">
        <v>73</v>
      </c>
      <c r="K44" s="1">
        <v>39.198902387399997</v>
      </c>
      <c r="L44" s="1">
        <v>-121.010557922</v>
      </c>
      <c r="M44" s="1" t="s">
        <v>46</v>
      </c>
      <c r="N44" s="78"/>
      <c r="O44" s="10">
        <v>2157</v>
      </c>
      <c r="P44" s="8">
        <v>5.9168679999999996E-3</v>
      </c>
      <c r="Q44" s="78"/>
      <c r="R44" s="11">
        <v>429</v>
      </c>
      <c r="S44" s="12">
        <v>6.5825096072780302E-3</v>
      </c>
      <c r="T44" s="13" t="s">
        <v>50</v>
      </c>
      <c r="U44" s="14">
        <v>1.0850013672403855</v>
      </c>
      <c r="V44" s="15">
        <v>1.48</v>
      </c>
      <c r="W44" s="16">
        <v>0</v>
      </c>
      <c r="X44" s="16">
        <v>0</v>
      </c>
      <c r="Y44" s="16">
        <v>0</v>
      </c>
      <c r="Z44" s="16">
        <v>1.48</v>
      </c>
      <c r="AA44" s="16">
        <v>0</v>
      </c>
    </row>
    <row r="45" spans="1:27" x14ac:dyDescent="0.25">
      <c r="A45" s="1">
        <v>35373585</v>
      </c>
      <c r="B45" s="1" t="s">
        <v>40</v>
      </c>
      <c r="C45" s="1" t="s">
        <v>41</v>
      </c>
      <c r="D45" s="1" t="s">
        <v>32</v>
      </c>
      <c r="E45" s="1" t="s">
        <v>33</v>
      </c>
      <c r="F45" s="1" t="s">
        <v>34</v>
      </c>
      <c r="G45" s="1" t="s">
        <v>47</v>
      </c>
      <c r="H45" s="1" t="s">
        <v>36</v>
      </c>
      <c r="I45" s="1" t="s">
        <v>72</v>
      </c>
      <c r="J45" s="1" t="s">
        <v>73</v>
      </c>
      <c r="K45" s="1">
        <v>39.195340886399997</v>
      </c>
      <c r="L45" s="1">
        <v>-121.0107715282</v>
      </c>
      <c r="M45" s="1" t="s">
        <v>46</v>
      </c>
      <c r="N45" s="78"/>
      <c r="O45" s="10">
        <v>2157</v>
      </c>
      <c r="P45" s="8">
        <v>5.9168679999999996E-3</v>
      </c>
      <c r="Q45" s="78"/>
      <c r="R45" s="11">
        <v>429</v>
      </c>
      <c r="S45" s="12">
        <v>6.5825096072780302E-3</v>
      </c>
      <c r="T45" s="13" t="s">
        <v>50</v>
      </c>
      <c r="U45" s="14">
        <v>1.0850013672403855</v>
      </c>
      <c r="V45" s="15">
        <v>1.44</v>
      </c>
      <c r="W45" s="16">
        <v>0</v>
      </c>
      <c r="X45" s="16">
        <v>1.44</v>
      </c>
      <c r="Y45" s="16">
        <v>0</v>
      </c>
      <c r="Z45" s="16">
        <v>0</v>
      </c>
      <c r="AA45" s="16">
        <v>0</v>
      </c>
    </row>
    <row r="46" spans="1:27" x14ac:dyDescent="0.25">
      <c r="A46" s="1">
        <v>35367418</v>
      </c>
      <c r="B46" s="1" t="s">
        <v>40</v>
      </c>
      <c r="C46" s="1" t="s">
        <v>41</v>
      </c>
      <c r="D46" s="1" t="s">
        <v>32</v>
      </c>
      <c r="E46" s="1" t="s">
        <v>33</v>
      </c>
      <c r="F46" s="1" t="s">
        <v>34</v>
      </c>
      <c r="G46" s="1" t="s">
        <v>47</v>
      </c>
      <c r="H46" s="1" t="s">
        <v>36</v>
      </c>
      <c r="I46" s="1" t="s">
        <v>72</v>
      </c>
      <c r="J46" s="1" t="s">
        <v>73</v>
      </c>
      <c r="K46" s="1">
        <v>39.199433908799996</v>
      </c>
      <c r="L46" s="1">
        <v>-121.0172089178</v>
      </c>
      <c r="M46" s="1" t="s">
        <v>46</v>
      </c>
      <c r="N46" s="78"/>
      <c r="O46" s="10">
        <v>2157</v>
      </c>
      <c r="P46" s="8">
        <v>5.9168679999999996E-3</v>
      </c>
      <c r="Q46" s="78"/>
      <c r="R46" s="11">
        <v>429</v>
      </c>
      <c r="S46" s="12">
        <v>6.5825096072780302E-3</v>
      </c>
      <c r="T46" s="13" t="s">
        <v>50</v>
      </c>
      <c r="U46" s="14">
        <v>1.0850013672403855</v>
      </c>
      <c r="V46" s="15">
        <v>4.0199999999999996</v>
      </c>
      <c r="W46" s="16">
        <v>0</v>
      </c>
      <c r="X46" s="16">
        <v>0</v>
      </c>
      <c r="Y46" s="16">
        <v>0</v>
      </c>
      <c r="Z46" s="16">
        <v>4.0199999999999996</v>
      </c>
      <c r="AA46" s="16">
        <v>0</v>
      </c>
    </row>
    <row r="47" spans="1:27" x14ac:dyDescent="0.25">
      <c r="A47" s="1">
        <v>35403554</v>
      </c>
      <c r="B47" s="1" t="s">
        <v>40</v>
      </c>
      <c r="C47" s="1" t="s">
        <v>41</v>
      </c>
      <c r="D47" s="1" t="s">
        <v>32</v>
      </c>
      <c r="E47" s="1" t="s">
        <v>33</v>
      </c>
      <c r="F47" s="1" t="s">
        <v>34</v>
      </c>
      <c r="G47" s="1" t="s">
        <v>74</v>
      </c>
      <c r="H47" s="1" t="s">
        <v>43</v>
      </c>
      <c r="I47" s="1" t="s">
        <v>75</v>
      </c>
      <c r="J47" s="1" t="s">
        <v>76</v>
      </c>
      <c r="K47" s="1">
        <v>38.491134643554688</v>
      </c>
      <c r="L47" s="1">
        <v>-122.52294158935547</v>
      </c>
      <c r="M47" s="1" t="s">
        <v>46</v>
      </c>
      <c r="N47" s="78"/>
      <c r="O47" s="17">
        <v>2174</v>
      </c>
      <c r="P47" s="8">
        <v>5.6115840000000002E-3</v>
      </c>
      <c r="Q47" s="78"/>
      <c r="R47" s="11">
        <v>398</v>
      </c>
      <c r="S47" s="12">
        <v>7.0203689860623419E-3</v>
      </c>
      <c r="T47" s="13" t="s">
        <v>50</v>
      </c>
      <c r="U47" s="14">
        <v>1.197112541517334</v>
      </c>
      <c r="V47" s="15">
        <v>2.95</v>
      </c>
      <c r="W47" s="16">
        <v>0</v>
      </c>
      <c r="X47" s="16">
        <v>0</v>
      </c>
      <c r="Y47" s="16">
        <v>0</v>
      </c>
      <c r="Z47" s="16">
        <v>0</v>
      </c>
      <c r="AA47" s="16">
        <v>2.95</v>
      </c>
    </row>
    <row r="48" spans="1:27" x14ac:dyDescent="0.25">
      <c r="A48" s="1">
        <v>35403553</v>
      </c>
      <c r="B48" s="1" t="s">
        <v>40</v>
      </c>
      <c r="C48" s="1" t="s">
        <v>41</v>
      </c>
      <c r="D48" s="1" t="s">
        <v>32</v>
      </c>
      <c r="E48" s="1" t="s">
        <v>33</v>
      </c>
      <c r="F48" s="1" t="s">
        <v>34</v>
      </c>
      <c r="G48" s="1" t="s">
        <v>74</v>
      </c>
      <c r="H48" s="1" t="s">
        <v>43</v>
      </c>
      <c r="I48" s="1" t="s">
        <v>75</v>
      </c>
      <c r="J48" s="1" t="s">
        <v>76</v>
      </c>
      <c r="K48" s="1">
        <v>38.494716644287109</v>
      </c>
      <c r="L48" s="1">
        <v>-122.49398803710938</v>
      </c>
      <c r="M48" s="1" t="s">
        <v>46</v>
      </c>
      <c r="N48" s="78"/>
      <c r="O48" s="17">
        <v>2174</v>
      </c>
      <c r="P48" s="8">
        <v>5.6115840000000002E-3</v>
      </c>
      <c r="Q48" s="78"/>
      <c r="R48" s="11">
        <v>398</v>
      </c>
      <c r="S48" s="12">
        <v>7.0203689860623419E-3</v>
      </c>
      <c r="T48" s="13" t="s">
        <v>50</v>
      </c>
      <c r="U48" s="14">
        <v>1.197112541517334</v>
      </c>
      <c r="V48" s="15">
        <v>1.5299242424242425</v>
      </c>
      <c r="W48" s="16">
        <v>0</v>
      </c>
      <c r="X48" s="16">
        <v>0</v>
      </c>
      <c r="Y48" s="16">
        <v>0</v>
      </c>
      <c r="Z48" s="16">
        <v>0</v>
      </c>
      <c r="AA48" s="16">
        <v>1.5299242424242425</v>
      </c>
    </row>
    <row r="49" spans="1:27" x14ac:dyDescent="0.25">
      <c r="A49" s="1">
        <v>35403552</v>
      </c>
      <c r="B49" s="1" t="s">
        <v>40</v>
      </c>
      <c r="C49" s="1" t="s">
        <v>41</v>
      </c>
      <c r="D49" s="1" t="s">
        <v>32</v>
      </c>
      <c r="E49" s="1" t="s">
        <v>33</v>
      </c>
      <c r="F49" s="1" t="s">
        <v>34</v>
      </c>
      <c r="G49" s="1" t="s">
        <v>74</v>
      </c>
      <c r="H49" s="1" t="s">
        <v>43</v>
      </c>
      <c r="I49" s="1" t="s">
        <v>75</v>
      </c>
      <c r="J49" s="1" t="s">
        <v>76</v>
      </c>
      <c r="K49" s="1">
        <v>38.494373321533203</v>
      </c>
      <c r="L49" s="1">
        <v>-122.47559356689453</v>
      </c>
      <c r="M49" s="1" t="s">
        <v>46</v>
      </c>
      <c r="N49" s="78"/>
      <c r="O49" s="17">
        <v>2174</v>
      </c>
      <c r="P49" s="8">
        <v>5.6115840000000002E-3</v>
      </c>
      <c r="Q49" s="78"/>
      <c r="R49" s="11">
        <v>398</v>
      </c>
      <c r="S49" s="12">
        <v>7.0203689860623419E-3</v>
      </c>
      <c r="T49" s="13" t="s">
        <v>50</v>
      </c>
      <c r="U49" s="14">
        <v>1.197112541517334</v>
      </c>
      <c r="V49" s="15">
        <v>2.3100378787878788</v>
      </c>
      <c r="W49" s="16">
        <v>0</v>
      </c>
      <c r="X49" s="16">
        <v>0</v>
      </c>
      <c r="Y49" s="16">
        <v>0</v>
      </c>
      <c r="Z49" s="16">
        <v>0</v>
      </c>
      <c r="AA49" s="16">
        <v>2.3100378787878788</v>
      </c>
    </row>
    <row r="50" spans="1:27" x14ac:dyDescent="0.25">
      <c r="A50" s="1">
        <v>35403551</v>
      </c>
      <c r="B50" s="1" t="s">
        <v>40</v>
      </c>
      <c r="C50" s="1" t="s">
        <v>41</v>
      </c>
      <c r="D50" s="1" t="s">
        <v>32</v>
      </c>
      <c r="E50" s="1" t="s">
        <v>33</v>
      </c>
      <c r="F50" s="1" t="s">
        <v>34</v>
      </c>
      <c r="G50" s="1" t="s">
        <v>74</v>
      </c>
      <c r="H50" s="1" t="s">
        <v>43</v>
      </c>
      <c r="I50" s="1" t="s">
        <v>75</v>
      </c>
      <c r="J50" s="1" t="s">
        <v>76</v>
      </c>
      <c r="K50" s="1">
        <v>38.4995511407</v>
      </c>
      <c r="L50" s="1">
        <v>-122.48920145549999</v>
      </c>
      <c r="M50" s="1" t="s">
        <v>46</v>
      </c>
      <c r="N50" s="78"/>
      <c r="O50" s="17">
        <v>2174</v>
      </c>
      <c r="P50" s="8">
        <v>5.6115840000000002E-3</v>
      </c>
      <c r="Q50" s="78"/>
      <c r="R50" s="11">
        <v>398</v>
      </c>
      <c r="S50" s="12">
        <v>7.0203689860623419E-3</v>
      </c>
      <c r="T50" s="13" t="s">
        <v>50</v>
      </c>
      <c r="U50" s="14">
        <v>1.197112541517334</v>
      </c>
      <c r="V50" s="15">
        <v>1.25</v>
      </c>
      <c r="W50" s="16">
        <v>0</v>
      </c>
      <c r="X50" s="16">
        <v>0</v>
      </c>
      <c r="Y50" s="16">
        <v>0</v>
      </c>
      <c r="Z50" s="16">
        <v>0</v>
      </c>
      <c r="AA50" s="16">
        <v>1.25</v>
      </c>
    </row>
    <row r="51" spans="1:27" x14ac:dyDescent="0.25">
      <c r="A51" s="1">
        <v>35367518</v>
      </c>
      <c r="B51" s="1" t="s">
        <v>40</v>
      </c>
      <c r="C51" s="1" t="s">
        <v>41</v>
      </c>
      <c r="D51" s="1" t="s">
        <v>32</v>
      </c>
      <c r="E51" s="1" t="s">
        <v>33</v>
      </c>
      <c r="F51" s="1" t="s">
        <v>34</v>
      </c>
      <c r="G51" s="1" t="s">
        <v>74</v>
      </c>
      <c r="H51" s="1" t="s">
        <v>43</v>
      </c>
      <c r="I51" s="1" t="s">
        <v>75</v>
      </c>
      <c r="J51" s="1" t="s">
        <v>76</v>
      </c>
      <c r="K51" s="1">
        <v>38.498257691500001</v>
      </c>
      <c r="L51" s="1">
        <v>-122.47955612369999</v>
      </c>
      <c r="M51" s="1" t="s">
        <v>46</v>
      </c>
      <c r="N51" s="78"/>
      <c r="O51" s="17">
        <v>2174</v>
      </c>
      <c r="P51" s="8">
        <v>5.6115840000000002E-3</v>
      </c>
      <c r="Q51" s="78"/>
      <c r="R51" s="11">
        <v>398</v>
      </c>
      <c r="S51" s="12">
        <v>7.0203689860623419E-3</v>
      </c>
      <c r="T51" s="13" t="s">
        <v>50</v>
      </c>
      <c r="U51" s="14">
        <v>1.197112541517334</v>
      </c>
      <c r="V51" s="15">
        <v>8.2200757575757581</v>
      </c>
      <c r="W51" s="16">
        <v>0</v>
      </c>
      <c r="X51" s="16">
        <v>0</v>
      </c>
      <c r="Y51" s="16">
        <v>8.2200757575757581</v>
      </c>
      <c r="Z51" s="16">
        <v>0</v>
      </c>
      <c r="AA51" s="16">
        <v>0</v>
      </c>
    </row>
    <row r="52" spans="1:27" x14ac:dyDescent="0.25">
      <c r="A52" s="1">
        <v>35392114</v>
      </c>
      <c r="B52" s="1" t="s">
        <v>61</v>
      </c>
      <c r="C52" s="1" t="s">
        <v>31</v>
      </c>
      <c r="D52" s="1" t="s">
        <v>32</v>
      </c>
      <c r="E52" s="1" t="s">
        <v>33</v>
      </c>
      <c r="F52" s="1" t="s">
        <v>34</v>
      </c>
      <c r="G52" s="1" t="s">
        <v>47</v>
      </c>
      <c r="H52" s="1" t="s">
        <v>36</v>
      </c>
      <c r="I52" s="1" t="s">
        <v>77</v>
      </c>
      <c r="J52" s="1" t="s">
        <v>49</v>
      </c>
      <c r="K52" s="1">
        <v>38.987767590099999</v>
      </c>
      <c r="L52" s="1">
        <v>-120.74121758450001</v>
      </c>
      <c r="M52" s="1" t="s">
        <v>46</v>
      </c>
      <c r="N52" s="78"/>
      <c r="O52" s="17">
        <v>2131</v>
      </c>
      <c r="P52" s="8">
        <v>6.4469159999999996E-3</v>
      </c>
      <c r="Q52" s="78"/>
      <c r="R52" s="11">
        <v>397</v>
      </c>
      <c r="S52" s="12">
        <v>7.0659301795880048E-3</v>
      </c>
      <c r="T52" s="13" t="s">
        <v>50</v>
      </c>
      <c r="U52" s="14">
        <v>1.2996875868052356</v>
      </c>
      <c r="V52" s="15">
        <v>0.84905303030303025</v>
      </c>
      <c r="W52" s="16">
        <v>0</v>
      </c>
      <c r="X52" s="16">
        <v>0</v>
      </c>
      <c r="Y52" s="16">
        <v>0</v>
      </c>
      <c r="Z52" s="16">
        <v>0</v>
      </c>
      <c r="AA52" s="16">
        <v>0.84905303030303025</v>
      </c>
    </row>
    <row r="53" spans="1:27" x14ac:dyDescent="0.25">
      <c r="A53" s="1">
        <v>35355173</v>
      </c>
      <c r="B53" s="1" t="s">
        <v>30</v>
      </c>
      <c r="C53" s="1" t="s">
        <v>31</v>
      </c>
      <c r="D53" s="1" t="s">
        <v>65</v>
      </c>
      <c r="E53" s="1" t="s">
        <v>66</v>
      </c>
      <c r="F53" s="1" t="s">
        <v>34</v>
      </c>
      <c r="G53" s="1" t="s">
        <v>35</v>
      </c>
      <c r="H53" s="1" t="s">
        <v>36</v>
      </c>
      <c r="I53" s="1" t="s">
        <v>78</v>
      </c>
      <c r="J53" s="1" t="s">
        <v>79</v>
      </c>
      <c r="K53" s="1">
        <v>40.994702365800002</v>
      </c>
      <c r="L53" s="1">
        <v>-121.74148980610001</v>
      </c>
      <c r="M53" s="1" t="s">
        <v>46</v>
      </c>
      <c r="N53" s="78"/>
      <c r="O53" s="17">
        <v>2320</v>
      </c>
      <c r="P53" s="8">
        <v>3.2734589999999998E-3</v>
      </c>
      <c r="Q53" s="78"/>
      <c r="R53" s="11">
        <v>394</v>
      </c>
      <c r="S53" s="12">
        <v>7.0853546338308293E-3</v>
      </c>
      <c r="T53" s="13" t="s">
        <v>39</v>
      </c>
      <c r="U53" s="14">
        <v>1.4279685806833373</v>
      </c>
      <c r="V53" s="15">
        <v>0.52916666666666667</v>
      </c>
      <c r="W53" s="16">
        <v>0</v>
      </c>
      <c r="X53" s="16">
        <v>0</v>
      </c>
      <c r="Y53" s="16">
        <v>0.52916666666666667</v>
      </c>
      <c r="Z53" s="16">
        <v>0</v>
      </c>
      <c r="AA53" s="16">
        <v>0</v>
      </c>
    </row>
    <row r="54" spans="1:27" x14ac:dyDescent="0.25">
      <c r="A54" s="1">
        <v>35355171</v>
      </c>
      <c r="B54" s="1" t="s">
        <v>30</v>
      </c>
      <c r="C54" s="1" t="s">
        <v>31</v>
      </c>
      <c r="D54" s="1" t="s">
        <v>65</v>
      </c>
      <c r="E54" s="1" t="s">
        <v>66</v>
      </c>
      <c r="F54" s="1" t="s">
        <v>34</v>
      </c>
      <c r="G54" s="1" t="s">
        <v>35</v>
      </c>
      <c r="H54" s="1" t="s">
        <v>36</v>
      </c>
      <c r="I54" s="1" t="s">
        <v>78</v>
      </c>
      <c r="J54" s="1" t="s">
        <v>79</v>
      </c>
      <c r="K54" s="1">
        <v>40.984939974500001</v>
      </c>
      <c r="L54" s="1">
        <v>-121.84850378</v>
      </c>
      <c r="M54" s="1" t="s">
        <v>46</v>
      </c>
      <c r="N54" s="78"/>
      <c r="O54" s="17">
        <v>2320</v>
      </c>
      <c r="P54" s="8">
        <v>3.2734589999999998E-3</v>
      </c>
      <c r="Q54" s="78"/>
      <c r="R54" s="11">
        <v>394</v>
      </c>
      <c r="S54" s="12">
        <v>7.0853546338308293E-3</v>
      </c>
      <c r="T54" s="13" t="s">
        <v>39</v>
      </c>
      <c r="U54" s="14">
        <v>1.4279685806833373</v>
      </c>
      <c r="V54" s="15">
        <v>0.55814393939393936</v>
      </c>
      <c r="W54" s="16">
        <v>0</v>
      </c>
      <c r="X54" s="16">
        <v>0</v>
      </c>
      <c r="Y54" s="16">
        <v>0</v>
      </c>
      <c r="Z54" s="16">
        <v>0.55814393939393936</v>
      </c>
      <c r="AA54" s="16">
        <v>0</v>
      </c>
    </row>
    <row r="55" spans="1:27" x14ac:dyDescent="0.25">
      <c r="A55" s="1">
        <v>35404753</v>
      </c>
      <c r="B55" s="1" t="s">
        <v>40</v>
      </c>
      <c r="C55" s="1" t="s">
        <v>41</v>
      </c>
      <c r="D55" s="1" t="s">
        <v>62</v>
      </c>
      <c r="E55" s="1" t="s">
        <v>63</v>
      </c>
      <c r="F55" s="1" t="s">
        <v>34</v>
      </c>
      <c r="G55" s="1" t="s">
        <v>80</v>
      </c>
      <c r="H55" s="1" t="s">
        <v>55</v>
      </c>
      <c r="I55" s="1" t="s">
        <v>81</v>
      </c>
      <c r="J55" s="1" t="s">
        <v>82</v>
      </c>
      <c r="K55" s="1">
        <v>38.2364476224</v>
      </c>
      <c r="L55" s="1">
        <v>-120.3625645163</v>
      </c>
      <c r="M55" s="1" t="s">
        <v>46</v>
      </c>
      <c r="N55" s="78"/>
      <c r="O55" s="10">
        <v>2386</v>
      </c>
      <c r="P55" s="8">
        <v>2.6855239999999999E-3</v>
      </c>
      <c r="Q55" s="78"/>
      <c r="R55" s="11">
        <v>379</v>
      </c>
      <c r="S55" s="12">
        <v>7.352438877017929E-3</v>
      </c>
      <c r="T55" s="13" t="s">
        <v>50</v>
      </c>
      <c r="U55" s="14">
        <v>1.1708177296369846</v>
      </c>
      <c r="V55" s="15">
        <v>3.74</v>
      </c>
      <c r="W55" s="16">
        <v>0</v>
      </c>
      <c r="X55" s="16">
        <v>0</v>
      </c>
      <c r="Y55" s="16">
        <v>3.74</v>
      </c>
      <c r="Z55" s="16">
        <v>0</v>
      </c>
      <c r="AA55" s="16">
        <v>0</v>
      </c>
    </row>
    <row r="56" spans="1:27" x14ac:dyDescent="0.25">
      <c r="A56" s="1">
        <v>35385890</v>
      </c>
      <c r="B56" s="1" t="s">
        <v>40</v>
      </c>
      <c r="C56" s="1" t="s">
        <v>41</v>
      </c>
      <c r="D56" s="1" t="s">
        <v>62</v>
      </c>
      <c r="E56" s="1" t="s">
        <v>63</v>
      </c>
      <c r="F56" s="1" t="s">
        <v>34</v>
      </c>
      <c r="G56" s="1" t="s">
        <v>80</v>
      </c>
      <c r="H56" s="1" t="s">
        <v>55</v>
      </c>
      <c r="I56" s="1" t="s">
        <v>81</v>
      </c>
      <c r="J56" s="1" t="s">
        <v>82</v>
      </c>
      <c r="K56" s="1">
        <v>38.236698445400002</v>
      </c>
      <c r="L56" s="1">
        <v>-120.3628771449</v>
      </c>
      <c r="M56" s="1" t="s">
        <v>46</v>
      </c>
      <c r="N56" s="78"/>
      <c r="O56" s="17">
        <v>2386</v>
      </c>
      <c r="P56" s="8">
        <v>2.6855239999999999E-3</v>
      </c>
      <c r="Q56" s="78"/>
      <c r="R56" s="11">
        <v>379</v>
      </c>
      <c r="S56" s="12">
        <v>7.352438877017929E-3</v>
      </c>
      <c r="T56" s="13" t="s">
        <v>50</v>
      </c>
      <c r="U56" s="14">
        <v>1.1708177296369846</v>
      </c>
      <c r="V56" s="15">
        <v>1.3829545454545455</v>
      </c>
      <c r="W56" s="16">
        <v>0</v>
      </c>
      <c r="X56" s="16">
        <v>1.3829545454545455</v>
      </c>
      <c r="Y56" s="16">
        <v>0</v>
      </c>
      <c r="Z56" s="16">
        <v>0</v>
      </c>
      <c r="AA56" s="16">
        <v>0</v>
      </c>
    </row>
    <row r="57" spans="1:27" x14ac:dyDescent="0.25">
      <c r="A57" s="1">
        <v>35385889</v>
      </c>
      <c r="B57" s="1" t="s">
        <v>40</v>
      </c>
      <c r="C57" s="1" t="s">
        <v>41</v>
      </c>
      <c r="D57" s="1" t="s">
        <v>62</v>
      </c>
      <c r="E57" s="1" t="s">
        <v>63</v>
      </c>
      <c r="F57" s="1" t="s">
        <v>34</v>
      </c>
      <c r="G57" s="1" t="s">
        <v>80</v>
      </c>
      <c r="H57" s="1" t="s">
        <v>55</v>
      </c>
      <c r="I57" s="1" t="s">
        <v>81</v>
      </c>
      <c r="J57" s="1" t="s">
        <v>82</v>
      </c>
      <c r="K57" s="1">
        <v>38.236698445400002</v>
      </c>
      <c r="L57" s="1">
        <v>-120.3628771449</v>
      </c>
      <c r="M57" s="1" t="s">
        <v>46</v>
      </c>
      <c r="N57" s="78"/>
      <c r="O57" s="17">
        <v>2386</v>
      </c>
      <c r="P57" s="8">
        <v>2.6855239999999999E-3</v>
      </c>
      <c r="Q57" s="78"/>
      <c r="R57" s="11">
        <v>379</v>
      </c>
      <c r="S57" s="12">
        <v>7.352438877017929E-3</v>
      </c>
      <c r="T57" s="13" t="s">
        <v>50</v>
      </c>
      <c r="U57" s="14">
        <v>1.1708177296369846</v>
      </c>
      <c r="V57" s="15">
        <v>2.4530303030303031</v>
      </c>
      <c r="W57" s="16">
        <v>0</v>
      </c>
      <c r="X57" s="16">
        <v>0</v>
      </c>
      <c r="Y57" s="16">
        <v>2.4530303030303031</v>
      </c>
      <c r="Z57" s="16">
        <v>0</v>
      </c>
      <c r="AA57" s="16">
        <v>0</v>
      </c>
    </row>
    <row r="58" spans="1:27" x14ac:dyDescent="0.25">
      <c r="A58" s="1">
        <v>35385888</v>
      </c>
      <c r="B58" s="1" t="s">
        <v>40</v>
      </c>
      <c r="C58" s="1" t="s">
        <v>41</v>
      </c>
      <c r="D58" s="1" t="s">
        <v>62</v>
      </c>
      <c r="E58" s="1" t="s">
        <v>63</v>
      </c>
      <c r="F58" s="1" t="s">
        <v>34</v>
      </c>
      <c r="G58" s="1" t="s">
        <v>80</v>
      </c>
      <c r="H58" s="1" t="s">
        <v>55</v>
      </c>
      <c r="I58" s="1" t="s">
        <v>81</v>
      </c>
      <c r="J58" s="1" t="s">
        <v>82</v>
      </c>
      <c r="K58" s="1">
        <v>38.236698445400002</v>
      </c>
      <c r="L58" s="1">
        <v>-120.3628771449</v>
      </c>
      <c r="M58" s="1" t="s">
        <v>46</v>
      </c>
      <c r="N58" s="78"/>
      <c r="O58" s="17">
        <v>2386</v>
      </c>
      <c r="P58" s="8">
        <v>2.6855239999999999E-3</v>
      </c>
      <c r="Q58" s="78"/>
      <c r="R58" s="11">
        <v>379</v>
      </c>
      <c r="S58" s="12">
        <v>7.352438877017929E-3</v>
      </c>
      <c r="T58" s="13" t="s">
        <v>50</v>
      </c>
      <c r="U58" s="14">
        <v>1.1708177296369846</v>
      </c>
      <c r="V58" s="15">
        <v>1.5439393939393939</v>
      </c>
      <c r="W58" s="16">
        <v>0</v>
      </c>
      <c r="X58" s="16">
        <v>1.5439393939393939</v>
      </c>
      <c r="Y58" s="16">
        <v>0</v>
      </c>
      <c r="Z58" s="16">
        <v>0</v>
      </c>
      <c r="AA58" s="16">
        <v>0</v>
      </c>
    </row>
    <row r="59" spans="1:27" x14ac:dyDescent="0.25">
      <c r="A59" s="1">
        <v>35376888</v>
      </c>
      <c r="B59" s="1" t="s">
        <v>40</v>
      </c>
      <c r="C59" s="1" t="s">
        <v>41</v>
      </c>
      <c r="D59" s="1" t="s">
        <v>32</v>
      </c>
      <c r="E59" s="1" t="s">
        <v>33</v>
      </c>
      <c r="F59" s="1" t="s">
        <v>34</v>
      </c>
      <c r="G59" s="1" t="s">
        <v>80</v>
      </c>
      <c r="H59" s="1" t="s">
        <v>55</v>
      </c>
      <c r="I59" s="1" t="s">
        <v>81</v>
      </c>
      <c r="J59" s="1" t="s">
        <v>82</v>
      </c>
      <c r="K59" s="1">
        <v>38.2364476224</v>
      </c>
      <c r="L59" s="1">
        <v>-120.3625645163</v>
      </c>
      <c r="M59" s="1" t="s">
        <v>46</v>
      </c>
      <c r="N59" s="78"/>
      <c r="O59" s="17">
        <v>2386</v>
      </c>
      <c r="P59" s="8">
        <v>2.6855239999999999E-3</v>
      </c>
      <c r="Q59" s="78"/>
      <c r="R59" s="11">
        <v>379</v>
      </c>
      <c r="S59" s="12">
        <v>7.352438877017929E-3</v>
      </c>
      <c r="T59" s="13" t="s">
        <v>50</v>
      </c>
      <c r="U59" s="14">
        <v>1.1708177296369846</v>
      </c>
      <c r="V59" s="15">
        <v>7.270075757575758</v>
      </c>
      <c r="W59" s="16">
        <v>0</v>
      </c>
      <c r="X59" s="16">
        <v>0</v>
      </c>
      <c r="Y59" s="16">
        <v>0</v>
      </c>
      <c r="Z59" s="16">
        <v>0</v>
      </c>
      <c r="AA59" s="16">
        <v>7.270075757575758</v>
      </c>
    </row>
    <row r="60" spans="1:27" x14ac:dyDescent="0.25">
      <c r="A60" s="1">
        <v>35373705</v>
      </c>
      <c r="B60" s="1" t="s">
        <v>40</v>
      </c>
      <c r="C60" s="1" t="s">
        <v>41</v>
      </c>
      <c r="D60" s="1" t="s">
        <v>62</v>
      </c>
      <c r="E60" s="1" t="s">
        <v>63</v>
      </c>
      <c r="F60" s="1" t="s">
        <v>34</v>
      </c>
      <c r="G60" s="1" t="s">
        <v>80</v>
      </c>
      <c r="H60" s="1" t="s">
        <v>55</v>
      </c>
      <c r="I60" s="1" t="s">
        <v>81</v>
      </c>
      <c r="J60" s="1" t="s">
        <v>82</v>
      </c>
      <c r="K60" s="1">
        <v>38.2364476224</v>
      </c>
      <c r="L60" s="1">
        <v>-120.3625645163</v>
      </c>
      <c r="M60" s="1" t="s">
        <v>46</v>
      </c>
      <c r="N60" s="78"/>
      <c r="O60" s="17">
        <v>2386</v>
      </c>
      <c r="P60" s="8">
        <v>2.6855239999999999E-3</v>
      </c>
      <c r="Q60" s="78"/>
      <c r="R60" s="11">
        <v>379</v>
      </c>
      <c r="S60" s="12">
        <v>7.352438877017929E-3</v>
      </c>
      <c r="T60" s="13" t="s">
        <v>50</v>
      </c>
      <c r="U60" s="14">
        <v>1.1708177296369846</v>
      </c>
      <c r="V60" s="15">
        <v>5.5169999999999995</v>
      </c>
      <c r="W60" s="16">
        <v>0</v>
      </c>
      <c r="X60" s="16">
        <v>0</v>
      </c>
      <c r="Y60" s="16">
        <v>5.5169999999999995</v>
      </c>
      <c r="Z60" s="16">
        <v>0</v>
      </c>
      <c r="AA60" s="16">
        <v>0</v>
      </c>
    </row>
    <row r="61" spans="1:27" x14ac:dyDescent="0.25">
      <c r="A61" s="1">
        <v>35367520</v>
      </c>
      <c r="B61" s="1" t="s">
        <v>40</v>
      </c>
      <c r="C61" s="1" t="s">
        <v>41</v>
      </c>
      <c r="D61" s="1" t="s">
        <v>62</v>
      </c>
      <c r="E61" s="1" t="s">
        <v>63</v>
      </c>
      <c r="F61" s="1" t="s">
        <v>34</v>
      </c>
      <c r="G61" s="1" t="s">
        <v>80</v>
      </c>
      <c r="H61" s="1" t="s">
        <v>55</v>
      </c>
      <c r="I61" s="1" t="s">
        <v>81</v>
      </c>
      <c r="J61" s="1" t="s">
        <v>82</v>
      </c>
      <c r="K61" s="1">
        <v>38.236698445400002</v>
      </c>
      <c r="L61" s="1">
        <v>-120.3628771449</v>
      </c>
      <c r="M61" s="1" t="s">
        <v>46</v>
      </c>
      <c r="N61" s="78"/>
      <c r="O61" s="17">
        <v>2386</v>
      </c>
      <c r="P61" s="8">
        <v>2.6855239999999999E-3</v>
      </c>
      <c r="Q61" s="78"/>
      <c r="R61" s="11">
        <v>379</v>
      </c>
      <c r="S61" s="12">
        <v>7.352438877017929E-3</v>
      </c>
      <c r="T61" s="13" t="s">
        <v>50</v>
      </c>
      <c r="U61" s="14">
        <v>1.1708177296369846</v>
      </c>
      <c r="V61" s="15">
        <v>2.2869318181818183</v>
      </c>
      <c r="W61" s="16">
        <v>0</v>
      </c>
      <c r="X61" s="16">
        <v>2.2869318181818183</v>
      </c>
      <c r="Y61" s="16">
        <v>0</v>
      </c>
      <c r="Z61" s="16">
        <v>0</v>
      </c>
      <c r="AA61" s="16">
        <v>0</v>
      </c>
    </row>
    <row r="62" spans="1:27" x14ac:dyDescent="0.25">
      <c r="A62" s="1">
        <v>35373599</v>
      </c>
      <c r="B62" s="1" t="s">
        <v>40</v>
      </c>
      <c r="C62" s="1" t="s">
        <v>41</v>
      </c>
      <c r="D62" s="1" t="s">
        <v>32</v>
      </c>
      <c r="E62" s="1" t="s">
        <v>33</v>
      </c>
      <c r="F62" s="1" t="s">
        <v>34</v>
      </c>
      <c r="G62" s="1" t="s">
        <v>47</v>
      </c>
      <c r="H62" s="1" t="s">
        <v>36</v>
      </c>
      <c r="I62" s="1" t="s">
        <v>48</v>
      </c>
      <c r="J62" s="1" t="s">
        <v>49</v>
      </c>
      <c r="K62" s="1">
        <v>38.768812370100001</v>
      </c>
      <c r="L62" s="1">
        <v>-120.4471310517</v>
      </c>
      <c r="M62" s="1" t="s">
        <v>46</v>
      </c>
      <c r="N62" s="78"/>
      <c r="O62" s="10">
        <v>1138</v>
      </c>
      <c r="P62" s="8">
        <v>5.3560139999999999E-2</v>
      </c>
      <c r="Q62" s="78"/>
      <c r="R62" s="11">
        <v>370</v>
      </c>
      <c r="S62" s="12">
        <v>7.4888684145559131E-3</v>
      </c>
      <c r="T62" s="13" t="s">
        <v>64</v>
      </c>
      <c r="U62" s="14">
        <v>2.288965471865998</v>
      </c>
      <c r="V62" s="15">
        <v>8.4399621212121207</v>
      </c>
      <c r="W62" s="16">
        <v>0</v>
      </c>
      <c r="X62" s="16">
        <v>0</v>
      </c>
      <c r="Y62" s="16">
        <v>0</v>
      </c>
      <c r="Z62" s="16">
        <v>8.4399621212121207</v>
      </c>
      <c r="AA62" s="16">
        <v>0</v>
      </c>
    </row>
    <row r="63" spans="1:27" x14ac:dyDescent="0.25">
      <c r="A63" s="1">
        <v>35367467</v>
      </c>
      <c r="B63" s="1" t="s">
        <v>40</v>
      </c>
      <c r="C63" s="1" t="s">
        <v>41</v>
      </c>
      <c r="D63" s="1" t="s">
        <v>32</v>
      </c>
      <c r="E63" s="1" t="s">
        <v>33</v>
      </c>
      <c r="F63" s="1" t="s">
        <v>34</v>
      </c>
      <c r="G63" s="1" t="s">
        <v>47</v>
      </c>
      <c r="H63" s="1" t="s">
        <v>36</v>
      </c>
      <c r="I63" s="1" t="s">
        <v>48</v>
      </c>
      <c r="J63" s="1" t="s">
        <v>49</v>
      </c>
      <c r="K63" s="1">
        <v>38.760571674600001</v>
      </c>
      <c r="L63" s="1">
        <v>-120.504969311</v>
      </c>
      <c r="M63" s="1" t="s">
        <v>46</v>
      </c>
      <c r="N63" s="78"/>
      <c r="O63" s="10">
        <v>1138</v>
      </c>
      <c r="P63" s="8">
        <v>5.3560139999999999E-2</v>
      </c>
      <c r="Q63" s="78"/>
      <c r="R63" s="11">
        <v>370</v>
      </c>
      <c r="S63" s="12">
        <v>7.4888684145559131E-3</v>
      </c>
      <c r="T63" s="13" t="s">
        <v>39</v>
      </c>
      <c r="U63" s="14">
        <v>2.288965471865998</v>
      </c>
      <c r="V63" s="15">
        <v>8.75</v>
      </c>
      <c r="W63" s="16">
        <v>0</v>
      </c>
      <c r="X63" s="16">
        <v>0</v>
      </c>
      <c r="Y63" s="16">
        <v>0</v>
      </c>
      <c r="Z63" s="16">
        <v>0</v>
      </c>
      <c r="AA63" s="16">
        <v>8.75</v>
      </c>
    </row>
    <row r="64" spans="1:27" x14ac:dyDescent="0.25">
      <c r="A64" s="1">
        <v>35392113</v>
      </c>
      <c r="B64" s="1" t="s">
        <v>61</v>
      </c>
      <c r="C64" s="1" t="s">
        <v>31</v>
      </c>
      <c r="D64" s="1" t="s">
        <v>32</v>
      </c>
      <c r="E64" s="1" t="s">
        <v>33</v>
      </c>
      <c r="F64" s="1" t="s">
        <v>34</v>
      </c>
      <c r="G64" s="1" t="s">
        <v>47</v>
      </c>
      <c r="H64" s="1" t="s">
        <v>36</v>
      </c>
      <c r="I64" s="1" t="s">
        <v>83</v>
      </c>
      <c r="J64" s="1" t="s">
        <v>84</v>
      </c>
      <c r="K64" s="1">
        <v>39.044393272299999</v>
      </c>
      <c r="L64" s="1">
        <v>-120.73929306399999</v>
      </c>
      <c r="M64" s="1" t="s">
        <v>46</v>
      </c>
      <c r="N64" s="78"/>
      <c r="O64" s="17">
        <v>1434</v>
      </c>
      <c r="P64" s="8">
        <v>3.1693082999999997E-2</v>
      </c>
      <c r="Q64" s="78"/>
      <c r="R64" s="11">
        <v>322</v>
      </c>
      <c r="S64" s="12">
        <v>8.8133565768411352E-3</v>
      </c>
      <c r="T64" s="13" t="s">
        <v>50</v>
      </c>
      <c r="U64" s="14">
        <v>1.5425508948977267</v>
      </c>
      <c r="V64" s="15">
        <v>1.2196969696969697</v>
      </c>
      <c r="W64" s="16">
        <v>0</v>
      </c>
      <c r="X64" s="16">
        <v>0</v>
      </c>
      <c r="Y64" s="16">
        <v>0</v>
      </c>
      <c r="Z64" s="16">
        <v>1.2196969696969697</v>
      </c>
      <c r="AA64" s="16">
        <v>0</v>
      </c>
    </row>
    <row r="65" spans="1:27" x14ac:dyDescent="0.25">
      <c r="A65" s="1">
        <v>35387916</v>
      </c>
      <c r="B65" s="1" t="s">
        <v>40</v>
      </c>
      <c r="C65" s="1" t="s">
        <v>41</v>
      </c>
      <c r="D65" s="1" t="s">
        <v>32</v>
      </c>
      <c r="E65" s="1" t="s">
        <v>33</v>
      </c>
      <c r="F65" s="1" t="s">
        <v>34</v>
      </c>
      <c r="G65" s="1" t="s">
        <v>47</v>
      </c>
      <c r="H65" s="1" t="s">
        <v>36</v>
      </c>
      <c r="I65" s="1" t="s">
        <v>83</v>
      </c>
      <c r="J65" s="1" t="s">
        <v>84</v>
      </c>
      <c r="K65" s="1">
        <v>39.047274381199998</v>
      </c>
      <c r="L65" s="1">
        <v>-120.7852760498</v>
      </c>
      <c r="M65" s="1" t="s">
        <v>46</v>
      </c>
      <c r="N65" s="78"/>
      <c r="O65" s="10">
        <v>1434</v>
      </c>
      <c r="P65" s="8">
        <v>3.1693082999999997E-2</v>
      </c>
      <c r="Q65" s="78"/>
      <c r="R65" s="11">
        <v>322</v>
      </c>
      <c r="S65" s="12">
        <v>8.8133565768411352E-3</v>
      </c>
      <c r="T65" s="13" t="s">
        <v>64</v>
      </c>
      <c r="U65" s="14">
        <v>1.5425508948977267</v>
      </c>
      <c r="V65" s="15">
        <v>7.2100378787878787</v>
      </c>
      <c r="W65" s="16">
        <v>0</v>
      </c>
      <c r="X65" s="16">
        <v>0</v>
      </c>
      <c r="Y65" s="16">
        <v>0</v>
      </c>
      <c r="Z65" s="16">
        <v>7.2100378787878787</v>
      </c>
      <c r="AA65" s="16">
        <v>0</v>
      </c>
    </row>
    <row r="66" spans="1:27" x14ac:dyDescent="0.25">
      <c r="A66" s="1">
        <v>35397456</v>
      </c>
      <c r="B66" s="1" t="s">
        <v>40</v>
      </c>
      <c r="C66" s="1" t="s">
        <v>41</v>
      </c>
      <c r="D66" s="1" t="s">
        <v>32</v>
      </c>
      <c r="E66" s="1" t="s">
        <v>33</v>
      </c>
      <c r="F66" s="1" t="s">
        <v>34</v>
      </c>
      <c r="G66" s="1" t="s">
        <v>47</v>
      </c>
      <c r="H66" s="1" t="s">
        <v>36</v>
      </c>
      <c r="I66" s="1" t="s">
        <v>72</v>
      </c>
      <c r="J66" s="1" t="s">
        <v>73</v>
      </c>
      <c r="K66" s="1">
        <v>39.174046986999997</v>
      </c>
      <c r="L66" s="1">
        <v>-120.9729333359</v>
      </c>
      <c r="M66" s="1" t="s">
        <v>46</v>
      </c>
      <c r="N66" s="78"/>
      <c r="O66" s="10">
        <v>1788</v>
      </c>
      <c r="P66" s="8">
        <v>1.4796953999999999E-2</v>
      </c>
      <c r="Q66" s="78"/>
      <c r="R66" s="11">
        <v>315</v>
      </c>
      <c r="S66" s="12">
        <v>8.8798819775493098E-3</v>
      </c>
      <c r="T66" s="13" t="s">
        <v>50</v>
      </c>
      <c r="U66" s="14">
        <v>1.1643951802418613</v>
      </c>
      <c r="V66" s="15">
        <v>3.5289999999999999</v>
      </c>
      <c r="W66" s="16">
        <v>0</v>
      </c>
      <c r="X66" s="16">
        <v>0</v>
      </c>
      <c r="Y66" s="16">
        <v>0</v>
      </c>
      <c r="Z66" s="16">
        <v>3.5289999999999999</v>
      </c>
      <c r="AA66" s="16">
        <v>0</v>
      </c>
    </row>
    <row r="67" spans="1:27" x14ac:dyDescent="0.25">
      <c r="A67" s="1">
        <v>35397455</v>
      </c>
      <c r="B67" s="1" t="s">
        <v>40</v>
      </c>
      <c r="C67" s="1" t="s">
        <v>41</v>
      </c>
      <c r="D67" s="1" t="s">
        <v>32</v>
      </c>
      <c r="E67" s="1" t="s">
        <v>33</v>
      </c>
      <c r="F67" s="1" t="s">
        <v>34</v>
      </c>
      <c r="G67" s="1" t="s">
        <v>47</v>
      </c>
      <c r="H67" s="1" t="s">
        <v>36</v>
      </c>
      <c r="I67" s="1" t="s">
        <v>72</v>
      </c>
      <c r="J67" s="1" t="s">
        <v>73</v>
      </c>
      <c r="K67" s="1">
        <v>39.1806451968</v>
      </c>
      <c r="L67" s="1">
        <v>-120.97511126019999</v>
      </c>
      <c r="M67" s="1" t="s">
        <v>46</v>
      </c>
      <c r="N67" s="78"/>
      <c r="O67" s="10">
        <v>1788</v>
      </c>
      <c r="P67" s="8">
        <v>1.4796953999999999E-2</v>
      </c>
      <c r="Q67" s="78"/>
      <c r="R67" s="11">
        <v>315</v>
      </c>
      <c r="S67" s="12">
        <v>8.8798819775493098E-3</v>
      </c>
      <c r="T67" s="13" t="s">
        <v>50</v>
      </c>
      <c r="U67" s="14">
        <v>1.1643951802418613</v>
      </c>
      <c r="V67" s="15">
        <v>1.3120000000000001</v>
      </c>
      <c r="W67" s="16">
        <v>0</v>
      </c>
      <c r="X67" s="16">
        <v>0</v>
      </c>
      <c r="Y67" s="16">
        <v>0</v>
      </c>
      <c r="Z67" s="16">
        <v>1.3120000000000001</v>
      </c>
      <c r="AA67" s="16">
        <v>0</v>
      </c>
    </row>
    <row r="68" spans="1:27" x14ac:dyDescent="0.25">
      <c r="A68" s="1">
        <v>35397454</v>
      </c>
      <c r="B68" s="1" t="s">
        <v>40</v>
      </c>
      <c r="C68" s="1" t="s">
        <v>41</v>
      </c>
      <c r="D68" s="1" t="s">
        <v>32</v>
      </c>
      <c r="E68" s="1" t="s">
        <v>33</v>
      </c>
      <c r="F68" s="1" t="s">
        <v>34</v>
      </c>
      <c r="G68" s="1" t="s">
        <v>47</v>
      </c>
      <c r="H68" s="1" t="s">
        <v>36</v>
      </c>
      <c r="I68" s="1" t="s">
        <v>72</v>
      </c>
      <c r="J68" s="1" t="s">
        <v>73</v>
      </c>
      <c r="K68" s="1">
        <v>39.191403381800001</v>
      </c>
      <c r="L68" s="1">
        <v>-120.96143906339999</v>
      </c>
      <c r="M68" s="1" t="s">
        <v>46</v>
      </c>
      <c r="N68" s="78"/>
      <c r="O68" s="10">
        <v>1788</v>
      </c>
      <c r="P68" s="8">
        <v>1.4796953999999999E-2</v>
      </c>
      <c r="Q68" s="78"/>
      <c r="R68" s="11">
        <v>315</v>
      </c>
      <c r="S68" s="12">
        <v>8.8798819775493098E-3</v>
      </c>
      <c r="T68" s="13" t="s">
        <v>50</v>
      </c>
      <c r="U68" s="14">
        <v>1.1643951802418613</v>
      </c>
      <c r="V68" s="15">
        <v>2.778</v>
      </c>
      <c r="W68" s="16">
        <v>0</v>
      </c>
      <c r="X68" s="16">
        <v>0</v>
      </c>
      <c r="Y68" s="16">
        <v>2.778</v>
      </c>
      <c r="Z68" s="16">
        <v>0</v>
      </c>
      <c r="AA68" s="16">
        <v>0</v>
      </c>
    </row>
    <row r="69" spans="1:27" x14ac:dyDescent="0.25">
      <c r="A69" s="1">
        <v>35397453</v>
      </c>
      <c r="B69" s="1" t="s">
        <v>40</v>
      </c>
      <c r="C69" s="1" t="s">
        <v>41</v>
      </c>
      <c r="D69" s="1" t="s">
        <v>32</v>
      </c>
      <c r="E69" s="1" t="s">
        <v>33</v>
      </c>
      <c r="F69" s="1" t="s">
        <v>34</v>
      </c>
      <c r="G69" s="1" t="s">
        <v>47</v>
      </c>
      <c r="H69" s="1" t="s">
        <v>36</v>
      </c>
      <c r="I69" s="1" t="s">
        <v>72</v>
      </c>
      <c r="J69" s="1" t="s">
        <v>73</v>
      </c>
      <c r="K69" s="1">
        <v>39.167502990599999</v>
      </c>
      <c r="L69" s="1">
        <v>-120.9690320636</v>
      </c>
      <c r="M69" s="1" t="s">
        <v>46</v>
      </c>
      <c r="N69" s="78"/>
      <c r="O69" s="10">
        <v>1788</v>
      </c>
      <c r="P69" s="8">
        <v>1.4796953999999999E-2</v>
      </c>
      <c r="Q69" s="78"/>
      <c r="R69" s="11">
        <v>315</v>
      </c>
      <c r="S69" s="12">
        <v>8.8798819775493098E-3</v>
      </c>
      <c r="T69" s="13" t="s">
        <v>64</v>
      </c>
      <c r="U69" s="14">
        <v>1.1643951802418613</v>
      </c>
      <c r="V69" s="15">
        <v>4.3019999999999996</v>
      </c>
      <c r="W69" s="16">
        <v>0</v>
      </c>
      <c r="X69" s="16">
        <v>0</v>
      </c>
      <c r="Y69" s="16">
        <v>4.3019999999999996</v>
      </c>
      <c r="Z69" s="16">
        <v>0</v>
      </c>
      <c r="AA69" s="16">
        <v>0</v>
      </c>
    </row>
    <row r="70" spans="1:27" x14ac:dyDescent="0.25">
      <c r="A70" s="1">
        <v>35397452</v>
      </c>
      <c r="B70" s="1" t="s">
        <v>40</v>
      </c>
      <c r="C70" s="1" t="s">
        <v>41</v>
      </c>
      <c r="D70" s="1" t="s">
        <v>32</v>
      </c>
      <c r="E70" s="1" t="s">
        <v>33</v>
      </c>
      <c r="F70" s="1" t="s">
        <v>34</v>
      </c>
      <c r="G70" s="1" t="s">
        <v>47</v>
      </c>
      <c r="H70" s="1" t="s">
        <v>36</v>
      </c>
      <c r="I70" s="1" t="s">
        <v>72</v>
      </c>
      <c r="J70" s="1" t="s">
        <v>73</v>
      </c>
      <c r="K70" s="1">
        <v>39.170205194799998</v>
      </c>
      <c r="L70" s="1">
        <v>-120.9720176655</v>
      </c>
      <c r="M70" s="1" t="s">
        <v>46</v>
      </c>
      <c r="N70" s="78"/>
      <c r="O70" s="10">
        <v>1788</v>
      </c>
      <c r="P70" s="8">
        <v>1.4796953999999999E-2</v>
      </c>
      <c r="Q70" s="78"/>
      <c r="R70" s="11">
        <v>315</v>
      </c>
      <c r="S70" s="12">
        <v>8.8798819775493098E-3</v>
      </c>
      <c r="T70" s="13" t="s">
        <v>64</v>
      </c>
      <c r="U70" s="14">
        <v>1.1643951802418613</v>
      </c>
      <c r="V70" s="15">
        <v>2.0739999999999998</v>
      </c>
      <c r="W70" s="16">
        <v>0</v>
      </c>
      <c r="X70" s="16">
        <v>0</v>
      </c>
      <c r="Y70" s="16">
        <v>2.0739999999999998</v>
      </c>
      <c r="Z70" s="16">
        <v>0</v>
      </c>
      <c r="AA70" s="16">
        <v>0</v>
      </c>
    </row>
    <row r="71" spans="1:27" x14ac:dyDescent="0.25">
      <c r="A71" s="1">
        <v>35326790</v>
      </c>
      <c r="B71" s="1" t="s">
        <v>30</v>
      </c>
      <c r="C71" s="1" t="s">
        <v>31</v>
      </c>
      <c r="D71" s="1" t="s">
        <v>62</v>
      </c>
      <c r="E71" s="1" t="s">
        <v>63</v>
      </c>
      <c r="F71" s="1" t="s">
        <v>34</v>
      </c>
      <c r="G71" s="1" t="s">
        <v>47</v>
      </c>
      <c r="H71" s="1" t="s">
        <v>36</v>
      </c>
      <c r="I71" s="1" t="s">
        <v>85</v>
      </c>
      <c r="J71" s="1" t="s">
        <v>84</v>
      </c>
      <c r="K71" s="1">
        <v>38.893375396728516</v>
      </c>
      <c r="L71" s="1">
        <v>-121.06771850585938</v>
      </c>
      <c r="M71" s="1" t="s">
        <v>1</v>
      </c>
      <c r="N71" s="78"/>
      <c r="O71" s="10">
        <v>2980</v>
      </c>
      <c r="P71" s="8">
        <v>1.7600000000000001E-5</v>
      </c>
      <c r="Q71" s="78"/>
      <c r="R71" s="11">
        <v>2071</v>
      </c>
      <c r="S71" s="12">
        <v>5.0683850438233366E-4</v>
      </c>
      <c r="T71" s="13" t="s">
        <v>39</v>
      </c>
      <c r="U71" s="14">
        <v>1.5000000000000002</v>
      </c>
      <c r="V71" s="15">
        <v>0.14791666666666667</v>
      </c>
      <c r="W71" s="16">
        <v>0</v>
      </c>
      <c r="X71" s="16">
        <v>0.14791666666666667</v>
      </c>
      <c r="Y71" s="16">
        <v>0</v>
      </c>
      <c r="Z71" s="16">
        <v>0</v>
      </c>
      <c r="AA71" s="16">
        <v>0</v>
      </c>
    </row>
    <row r="72" spans="1:27" x14ac:dyDescent="0.25">
      <c r="A72" s="1">
        <v>35396863</v>
      </c>
      <c r="B72" s="1" t="s">
        <v>40</v>
      </c>
      <c r="C72" s="1" t="s">
        <v>41</v>
      </c>
      <c r="D72" s="1" t="s">
        <v>32</v>
      </c>
      <c r="E72" s="1" t="s">
        <v>33</v>
      </c>
      <c r="F72" s="1" t="s">
        <v>34</v>
      </c>
      <c r="G72" s="1" t="s">
        <v>47</v>
      </c>
      <c r="H72" s="1" t="s">
        <v>36</v>
      </c>
      <c r="I72" s="1" t="s">
        <v>72</v>
      </c>
      <c r="J72" s="1" t="s">
        <v>73</v>
      </c>
      <c r="K72" s="1">
        <v>39.177900985100003</v>
      </c>
      <c r="L72" s="1">
        <v>-120.9564498748</v>
      </c>
      <c r="M72" s="1" t="s">
        <v>46</v>
      </c>
      <c r="N72" s="78"/>
      <c r="O72" s="10">
        <v>1788</v>
      </c>
      <c r="P72" s="8">
        <v>1.4796953999999999E-2</v>
      </c>
      <c r="Q72" s="78"/>
      <c r="R72" s="11">
        <v>315</v>
      </c>
      <c r="S72" s="12">
        <v>8.8798819775493098E-3</v>
      </c>
      <c r="T72" s="13" t="s">
        <v>50</v>
      </c>
      <c r="U72" s="14">
        <v>1.1643951802418613</v>
      </c>
      <c r="V72" s="15">
        <v>2.4870000000000001</v>
      </c>
      <c r="W72" s="16">
        <v>0</v>
      </c>
      <c r="X72" s="16">
        <v>0</v>
      </c>
      <c r="Y72" s="16">
        <v>0</v>
      </c>
      <c r="Z72" s="16">
        <v>2.4870000000000001</v>
      </c>
      <c r="AA72" s="16">
        <v>0</v>
      </c>
    </row>
    <row r="73" spans="1:27" x14ac:dyDescent="0.25">
      <c r="A73" s="1">
        <v>35396862</v>
      </c>
      <c r="B73" s="1" t="s">
        <v>40</v>
      </c>
      <c r="C73" s="1" t="s">
        <v>41</v>
      </c>
      <c r="D73" s="1" t="s">
        <v>62</v>
      </c>
      <c r="E73" s="1" t="s">
        <v>63</v>
      </c>
      <c r="F73" s="1" t="s">
        <v>34</v>
      </c>
      <c r="G73" s="1" t="s">
        <v>47</v>
      </c>
      <c r="H73" s="1" t="s">
        <v>36</v>
      </c>
      <c r="I73" s="1" t="s">
        <v>72</v>
      </c>
      <c r="J73" s="1" t="s">
        <v>73</v>
      </c>
      <c r="K73" s="1">
        <v>39.187959000799999</v>
      </c>
      <c r="L73" s="1">
        <v>-120.9590189601</v>
      </c>
      <c r="M73" s="1" t="s">
        <v>46</v>
      </c>
      <c r="N73" s="78"/>
      <c r="O73" s="10">
        <v>1788</v>
      </c>
      <c r="P73" s="8">
        <v>1.4796953999999999E-2</v>
      </c>
      <c r="Q73" s="78"/>
      <c r="R73" s="11">
        <v>315</v>
      </c>
      <c r="S73" s="12">
        <v>8.8798819775493098E-3</v>
      </c>
      <c r="T73" s="13" t="s">
        <v>50</v>
      </c>
      <c r="U73" s="14">
        <v>1.1643951802418613</v>
      </c>
      <c r="V73" s="15">
        <v>1.798</v>
      </c>
      <c r="W73" s="16">
        <v>0</v>
      </c>
      <c r="X73" s="16">
        <v>0</v>
      </c>
      <c r="Y73" s="16">
        <v>0</v>
      </c>
      <c r="Z73" s="16">
        <v>1.798</v>
      </c>
      <c r="AA73" s="16">
        <v>0</v>
      </c>
    </row>
    <row r="74" spans="1:27" x14ac:dyDescent="0.25">
      <c r="A74" s="1">
        <v>35396861</v>
      </c>
      <c r="B74" s="1" t="s">
        <v>40</v>
      </c>
      <c r="C74" s="1" t="s">
        <v>41</v>
      </c>
      <c r="D74" s="1" t="s">
        <v>32</v>
      </c>
      <c r="E74" s="1" t="s">
        <v>33</v>
      </c>
      <c r="F74" s="1" t="s">
        <v>34</v>
      </c>
      <c r="G74" s="1" t="s">
        <v>47</v>
      </c>
      <c r="H74" s="1" t="s">
        <v>36</v>
      </c>
      <c r="I74" s="1" t="s">
        <v>72</v>
      </c>
      <c r="J74" s="1" t="s">
        <v>73</v>
      </c>
      <c r="K74" s="1">
        <v>39.188113192300001</v>
      </c>
      <c r="L74" s="1">
        <v>-120.9473558541</v>
      </c>
      <c r="M74" s="1" t="s">
        <v>46</v>
      </c>
      <c r="N74" s="78"/>
      <c r="O74" s="10">
        <v>1788</v>
      </c>
      <c r="P74" s="8">
        <v>1.4796953999999999E-2</v>
      </c>
      <c r="Q74" s="78"/>
      <c r="R74" s="11">
        <v>315</v>
      </c>
      <c r="S74" s="12">
        <v>8.8798819775493098E-3</v>
      </c>
      <c r="T74" s="13" t="s">
        <v>50</v>
      </c>
      <c r="U74" s="14">
        <v>1.1643951802418613</v>
      </c>
      <c r="V74" s="15">
        <v>2.1339999999999999</v>
      </c>
      <c r="W74" s="16">
        <v>0</v>
      </c>
      <c r="X74" s="16">
        <v>0</v>
      </c>
      <c r="Y74" s="16">
        <v>0</v>
      </c>
      <c r="Z74" s="16">
        <v>2.1339999999999999</v>
      </c>
      <c r="AA74" s="16">
        <v>0</v>
      </c>
    </row>
    <row r="75" spans="1:27" x14ac:dyDescent="0.25">
      <c r="A75" s="1">
        <v>35396860</v>
      </c>
      <c r="B75" s="1" t="s">
        <v>40</v>
      </c>
      <c r="C75" s="1" t="s">
        <v>41</v>
      </c>
      <c r="D75" s="1" t="s">
        <v>32</v>
      </c>
      <c r="E75" s="1" t="s">
        <v>33</v>
      </c>
      <c r="F75" s="1" t="s">
        <v>34</v>
      </c>
      <c r="G75" s="1" t="s">
        <v>47</v>
      </c>
      <c r="H75" s="1" t="s">
        <v>36</v>
      </c>
      <c r="I75" s="1" t="s">
        <v>72</v>
      </c>
      <c r="J75" s="1" t="s">
        <v>73</v>
      </c>
      <c r="K75" s="1">
        <v>39.185667089500001</v>
      </c>
      <c r="L75" s="1">
        <v>-120.9734914542</v>
      </c>
      <c r="M75" s="1" t="s">
        <v>46</v>
      </c>
      <c r="N75" s="78"/>
      <c r="O75" s="10">
        <v>1788</v>
      </c>
      <c r="P75" s="8">
        <v>1.4796953999999999E-2</v>
      </c>
      <c r="Q75" s="78"/>
      <c r="R75" s="11">
        <v>315</v>
      </c>
      <c r="S75" s="12">
        <v>8.8798819775493098E-3</v>
      </c>
      <c r="T75" s="13" t="s">
        <v>50</v>
      </c>
      <c r="U75" s="14">
        <v>1.1643951802418613</v>
      </c>
      <c r="V75" s="15">
        <v>2.6</v>
      </c>
      <c r="W75" s="16">
        <v>0</v>
      </c>
      <c r="X75" s="16">
        <v>0</v>
      </c>
      <c r="Y75" s="16">
        <v>2.6</v>
      </c>
      <c r="Z75" s="16">
        <v>0</v>
      </c>
      <c r="AA75" s="16">
        <v>0</v>
      </c>
    </row>
    <row r="76" spans="1:27" x14ac:dyDescent="0.25">
      <c r="A76" s="1">
        <v>35396779</v>
      </c>
      <c r="B76" s="1" t="s">
        <v>40</v>
      </c>
      <c r="C76" s="1" t="s">
        <v>41</v>
      </c>
      <c r="D76" s="1" t="s">
        <v>32</v>
      </c>
      <c r="E76" s="1" t="s">
        <v>33</v>
      </c>
      <c r="F76" s="1" t="s">
        <v>34</v>
      </c>
      <c r="G76" s="1" t="s">
        <v>47</v>
      </c>
      <c r="H76" s="1" t="s">
        <v>36</v>
      </c>
      <c r="I76" s="1" t="s">
        <v>72</v>
      </c>
      <c r="J76" s="1" t="s">
        <v>73</v>
      </c>
      <c r="K76" s="1">
        <v>39.190200085499995</v>
      </c>
      <c r="L76" s="1">
        <v>-120.9766583359</v>
      </c>
      <c r="M76" s="1" t="s">
        <v>46</v>
      </c>
      <c r="N76" s="78"/>
      <c r="O76" s="10">
        <v>1788</v>
      </c>
      <c r="P76" s="8">
        <v>1.4796953999999999E-2</v>
      </c>
      <c r="Q76" s="78"/>
      <c r="R76" s="11">
        <v>315</v>
      </c>
      <c r="S76" s="12">
        <v>8.8798819775493098E-3</v>
      </c>
      <c r="T76" s="13" t="s">
        <v>50</v>
      </c>
      <c r="U76" s="14">
        <v>1.1643951802418613</v>
      </c>
      <c r="V76" s="15">
        <v>2.010037878787879</v>
      </c>
      <c r="W76" s="16">
        <v>0</v>
      </c>
      <c r="X76" s="16">
        <v>0</v>
      </c>
      <c r="Y76" s="16">
        <v>2.010037878787879</v>
      </c>
      <c r="Z76" s="16">
        <v>0</v>
      </c>
      <c r="AA76" s="16">
        <v>0</v>
      </c>
    </row>
    <row r="77" spans="1:27" x14ac:dyDescent="0.25">
      <c r="A77" s="1">
        <v>35396778</v>
      </c>
      <c r="B77" s="1" t="s">
        <v>40</v>
      </c>
      <c r="C77" s="1" t="s">
        <v>41</v>
      </c>
      <c r="D77" s="1" t="s">
        <v>32</v>
      </c>
      <c r="E77" s="1" t="s">
        <v>33</v>
      </c>
      <c r="F77" s="1" t="s">
        <v>34</v>
      </c>
      <c r="G77" s="1" t="s">
        <v>47</v>
      </c>
      <c r="H77" s="1" t="s">
        <v>36</v>
      </c>
      <c r="I77" s="1" t="s">
        <v>72</v>
      </c>
      <c r="J77" s="1" t="s">
        <v>73</v>
      </c>
      <c r="K77" s="1">
        <v>39.1908457838</v>
      </c>
      <c r="L77" s="1">
        <v>-120.9839892463</v>
      </c>
      <c r="M77" s="1" t="s">
        <v>46</v>
      </c>
      <c r="N77" s="78"/>
      <c r="O77" s="10">
        <v>1788</v>
      </c>
      <c r="P77" s="8">
        <v>1.4796953999999999E-2</v>
      </c>
      <c r="Q77" s="78"/>
      <c r="R77" s="11">
        <v>315</v>
      </c>
      <c r="S77" s="12">
        <v>8.8798819775493098E-3</v>
      </c>
      <c r="T77" s="13" t="s">
        <v>50</v>
      </c>
      <c r="U77" s="14">
        <v>1.1643951802418613</v>
      </c>
      <c r="V77" s="15">
        <v>1.4100378787878789</v>
      </c>
      <c r="W77" s="16">
        <v>0</v>
      </c>
      <c r="X77" s="16">
        <v>0</v>
      </c>
      <c r="Y77" s="16">
        <v>1.4100378787878789</v>
      </c>
      <c r="Z77" s="16">
        <v>0</v>
      </c>
      <c r="AA77" s="16">
        <v>0</v>
      </c>
    </row>
    <row r="78" spans="1:27" x14ac:dyDescent="0.25">
      <c r="A78" s="1">
        <v>35396776</v>
      </c>
      <c r="B78" s="1" t="s">
        <v>40</v>
      </c>
      <c r="C78" s="1" t="s">
        <v>41</v>
      </c>
      <c r="D78" s="1" t="s">
        <v>62</v>
      </c>
      <c r="E78" s="1" t="s">
        <v>63</v>
      </c>
      <c r="F78" s="1" t="s">
        <v>34</v>
      </c>
      <c r="G78" s="1" t="s">
        <v>47</v>
      </c>
      <c r="H78" s="1" t="s">
        <v>36</v>
      </c>
      <c r="I78" s="1" t="s">
        <v>72</v>
      </c>
      <c r="J78" s="1" t="s">
        <v>73</v>
      </c>
      <c r="K78" s="1">
        <v>39.1908645014</v>
      </c>
      <c r="L78" s="1">
        <v>-120.9932969396</v>
      </c>
      <c r="M78" s="1" t="s">
        <v>46</v>
      </c>
      <c r="N78" s="78"/>
      <c r="O78" s="10">
        <v>1788</v>
      </c>
      <c r="P78" s="8">
        <v>1.4796953999999999E-2</v>
      </c>
      <c r="Q78" s="78"/>
      <c r="R78" s="11">
        <v>315</v>
      </c>
      <c r="S78" s="12">
        <v>8.8798819775493098E-3</v>
      </c>
      <c r="T78" s="13" t="s">
        <v>50</v>
      </c>
      <c r="U78" s="14">
        <v>1.1643951802418613</v>
      </c>
      <c r="V78" s="15">
        <v>2.79</v>
      </c>
      <c r="W78" s="16">
        <v>0</v>
      </c>
      <c r="X78" s="16">
        <v>0</v>
      </c>
      <c r="Y78" s="16">
        <v>2.79</v>
      </c>
      <c r="Z78" s="16">
        <v>0</v>
      </c>
      <c r="AA78" s="16">
        <v>0</v>
      </c>
    </row>
    <row r="79" spans="1:27" x14ac:dyDescent="0.25">
      <c r="A79" s="1">
        <v>35396775</v>
      </c>
      <c r="B79" s="1" t="s">
        <v>40</v>
      </c>
      <c r="C79" s="1" t="s">
        <v>41</v>
      </c>
      <c r="D79" s="1" t="s">
        <v>32</v>
      </c>
      <c r="E79" s="1" t="s">
        <v>33</v>
      </c>
      <c r="F79" s="1" t="s">
        <v>34</v>
      </c>
      <c r="G79" s="1" t="s">
        <v>47</v>
      </c>
      <c r="H79" s="1" t="s">
        <v>36</v>
      </c>
      <c r="I79" s="1" t="s">
        <v>72</v>
      </c>
      <c r="J79" s="1" t="s">
        <v>73</v>
      </c>
      <c r="K79" s="1">
        <v>39.1910861944</v>
      </c>
      <c r="L79" s="1">
        <v>-120.99636802809999</v>
      </c>
      <c r="M79" s="1" t="s">
        <v>46</v>
      </c>
      <c r="N79" s="78"/>
      <c r="O79" s="10">
        <v>1788</v>
      </c>
      <c r="P79" s="8">
        <v>1.4796953999999999E-2</v>
      </c>
      <c r="Q79" s="78"/>
      <c r="R79" s="11">
        <v>315</v>
      </c>
      <c r="S79" s="12">
        <v>8.8798819775493098E-3</v>
      </c>
      <c r="T79" s="13" t="s">
        <v>50</v>
      </c>
      <c r="U79" s="14">
        <v>1.1643951802418613</v>
      </c>
      <c r="V79" s="15">
        <v>1.71</v>
      </c>
      <c r="W79" s="16">
        <v>0</v>
      </c>
      <c r="X79" s="16">
        <v>0</v>
      </c>
      <c r="Y79" s="16">
        <v>0</v>
      </c>
      <c r="Z79" s="16">
        <v>1.71</v>
      </c>
      <c r="AA79" s="16">
        <v>0</v>
      </c>
    </row>
    <row r="80" spans="1:27" x14ac:dyDescent="0.25">
      <c r="A80" s="1">
        <v>35390288</v>
      </c>
      <c r="B80" s="1" t="s">
        <v>40</v>
      </c>
      <c r="C80" s="1" t="s">
        <v>41</v>
      </c>
      <c r="D80" s="1" t="s">
        <v>65</v>
      </c>
      <c r="E80" s="1" t="s">
        <v>66</v>
      </c>
      <c r="F80" s="1" t="s">
        <v>34</v>
      </c>
      <c r="G80" s="1" t="s">
        <v>47</v>
      </c>
      <c r="H80" s="1" t="s">
        <v>36</v>
      </c>
      <c r="I80" s="1" t="s">
        <v>72</v>
      </c>
      <c r="J80" s="1" t="s">
        <v>73</v>
      </c>
      <c r="K80" s="1">
        <v>39.176637506799999</v>
      </c>
      <c r="L80" s="1">
        <v>-120.97721754130001</v>
      </c>
      <c r="M80" s="1" t="s">
        <v>46</v>
      </c>
      <c r="N80" s="78"/>
      <c r="O80" s="10">
        <v>1788</v>
      </c>
      <c r="P80" s="8">
        <v>1.4796953999999999E-2</v>
      </c>
      <c r="Q80" s="78"/>
      <c r="R80" s="11">
        <v>315</v>
      </c>
      <c r="S80" s="12">
        <v>8.8798819775493098E-3</v>
      </c>
      <c r="T80" s="13" t="s">
        <v>50</v>
      </c>
      <c r="U80" s="14">
        <v>1.1643951802418613</v>
      </c>
      <c r="V80" s="15">
        <v>0.12973484848484848</v>
      </c>
      <c r="W80" s="16">
        <v>0</v>
      </c>
      <c r="X80" s="16">
        <v>0</v>
      </c>
      <c r="Y80" s="16">
        <v>0</v>
      </c>
      <c r="Z80" s="16">
        <v>0</v>
      </c>
      <c r="AA80" s="16">
        <v>0.12973484848484848</v>
      </c>
    </row>
    <row r="81" spans="1:27" x14ac:dyDescent="0.25">
      <c r="A81" s="1">
        <v>35373596</v>
      </c>
      <c r="B81" s="1" t="s">
        <v>40</v>
      </c>
      <c r="C81" s="1" t="s">
        <v>41</v>
      </c>
      <c r="D81" s="1" t="s">
        <v>32</v>
      </c>
      <c r="E81" s="1" t="s">
        <v>33</v>
      </c>
      <c r="F81" s="1" t="s">
        <v>34</v>
      </c>
      <c r="G81" s="1" t="s">
        <v>47</v>
      </c>
      <c r="H81" s="1" t="s">
        <v>36</v>
      </c>
      <c r="I81" s="1" t="s">
        <v>72</v>
      </c>
      <c r="J81" s="1" t="s">
        <v>73</v>
      </c>
      <c r="K81" s="1">
        <v>39.190676588999999</v>
      </c>
      <c r="L81" s="1">
        <v>-120.9916660296</v>
      </c>
      <c r="M81" s="1" t="s">
        <v>46</v>
      </c>
      <c r="N81" s="78"/>
      <c r="O81" s="10">
        <v>1788</v>
      </c>
      <c r="P81" s="8">
        <v>1.4796953999999999E-2</v>
      </c>
      <c r="Q81" s="78"/>
      <c r="R81" s="11">
        <v>315</v>
      </c>
      <c r="S81" s="12">
        <v>8.8798819775493098E-3</v>
      </c>
      <c r="T81" s="13" t="s">
        <v>50</v>
      </c>
      <c r="U81" s="14">
        <v>1.1643951802418613</v>
      </c>
      <c r="V81" s="15">
        <v>8.0899621212121211</v>
      </c>
      <c r="W81" s="16">
        <v>0</v>
      </c>
      <c r="X81" s="16">
        <v>0</v>
      </c>
      <c r="Y81" s="16">
        <v>0</v>
      </c>
      <c r="Z81" s="16">
        <v>0</v>
      </c>
      <c r="AA81" s="16">
        <v>8.0899621212121211</v>
      </c>
    </row>
    <row r="82" spans="1:27" x14ac:dyDescent="0.25">
      <c r="A82" s="1">
        <v>35373595</v>
      </c>
      <c r="B82" s="1" t="s">
        <v>40</v>
      </c>
      <c r="C82" s="1" t="s">
        <v>41</v>
      </c>
      <c r="D82" s="1" t="s">
        <v>32</v>
      </c>
      <c r="E82" s="1" t="s">
        <v>33</v>
      </c>
      <c r="F82" s="1" t="s">
        <v>34</v>
      </c>
      <c r="G82" s="1" t="s">
        <v>47</v>
      </c>
      <c r="H82" s="1" t="s">
        <v>36</v>
      </c>
      <c r="I82" s="1" t="s">
        <v>72</v>
      </c>
      <c r="J82" s="1" t="s">
        <v>73</v>
      </c>
      <c r="K82" s="1">
        <v>39.185067991300002</v>
      </c>
      <c r="L82" s="1">
        <v>-120.971855964</v>
      </c>
      <c r="M82" s="1" t="s">
        <v>46</v>
      </c>
      <c r="N82" s="78"/>
      <c r="O82" s="10">
        <v>1788</v>
      </c>
      <c r="P82" s="8">
        <v>1.4796953999999999E-2</v>
      </c>
      <c r="Q82" s="78"/>
      <c r="R82" s="11">
        <v>315</v>
      </c>
      <c r="S82" s="12">
        <v>8.8798819775493098E-3</v>
      </c>
      <c r="T82" s="13" t="s">
        <v>50</v>
      </c>
      <c r="U82" s="14">
        <v>1.1643951802418613</v>
      </c>
      <c r="V82" s="15">
        <v>3.0609999999999999</v>
      </c>
      <c r="W82" s="16">
        <v>0</v>
      </c>
      <c r="X82" s="16">
        <v>0</v>
      </c>
      <c r="Y82" s="16">
        <v>0</v>
      </c>
      <c r="Z82" s="16">
        <v>3.0609999999999999</v>
      </c>
      <c r="AA82" s="16">
        <v>0</v>
      </c>
    </row>
    <row r="83" spans="1:27" x14ac:dyDescent="0.25">
      <c r="A83" s="1">
        <v>35373594</v>
      </c>
      <c r="B83" s="1" t="s">
        <v>40</v>
      </c>
      <c r="C83" s="1" t="s">
        <v>41</v>
      </c>
      <c r="D83" s="1" t="s">
        <v>32</v>
      </c>
      <c r="E83" s="1" t="s">
        <v>33</v>
      </c>
      <c r="F83" s="1" t="s">
        <v>34</v>
      </c>
      <c r="G83" s="1" t="s">
        <v>47</v>
      </c>
      <c r="H83" s="1" t="s">
        <v>36</v>
      </c>
      <c r="I83" s="1" t="s">
        <v>72</v>
      </c>
      <c r="J83" s="1" t="s">
        <v>73</v>
      </c>
      <c r="K83" s="1">
        <v>39.184050484300002</v>
      </c>
      <c r="L83" s="1">
        <v>-120.9420760606</v>
      </c>
      <c r="M83" s="1" t="s">
        <v>46</v>
      </c>
      <c r="N83" s="78"/>
      <c r="O83" s="10">
        <v>1788</v>
      </c>
      <c r="P83" s="8">
        <v>1.4796953999999999E-2</v>
      </c>
      <c r="Q83" s="78"/>
      <c r="R83" s="11">
        <v>315</v>
      </c>
      <c r="S83" s="12">
        <v>8.8798819775493098E-3</v>
      </c>
      <c r="T83" s="13" t="s">
        <v>50</v>
      </c>
      <c r="U83" s="14">
        <v>1.1643951802418613</v>
      </c>
      <c r="V83" s="15">
        <v>10.760037878787879</v>
      </c>
      <c r="W83" s="16">
        <v>0</v>
      </c>
      <c r="X83" s="16">
        <v>10.760037878787879</v>
      </c>
      <c r="Y83" s="16">
        <v>0</v>
      </c>
      <c r="Z83" s="16">
        <v>0</v>
      </c>
      <c r="AA83" s="16">
        <v>0</v>
      </c>
    </row>
    <row r="84" spans="1:27" x14ac:dyDescent="0.25">
      <c r="A84" s="1">
        <v>35373593</v>
      </c>
      <c r="B84" s="1" t="s">
        <v>40</v>
      </c>
      <c r="C84" s="1" t="s">
        <v>41</v>
      </c>
      <c r="D84" s="1" t="s">
        <v>32</v>
      </c>
      <c r="E84" s="1" t="s">
        <v>33</v>
      </c>
      <c r="F84" s="1" t="s">
        <v>34</v>
      </c>
      <c r="G84" s="1" t="s">
        <v>47</v>
      </c>
      <c r="H84" s="1" t="s">
        <v>36</v>
      </c>
      <c r="I84" s="1" t="s">
        <v>72</v>
      </c>
      <c r="J84" s="1" t="s">
        <v>73</v>
      </c>
      <c r="K84" s="1">
        <v>39.187141695800001</v>
      </c>
      <c r="L84" s="1">
        <v>-120.9543239568</v>
      </c>
      <c r="M84" s="1" t="s">
        <v>46</v>
      </c>
      <c r="N84" s="78"/>
      <c r="O84" s="10">
        <v>1788</v>
      </c>
      <c r="P84" s="8">
        <v>1.4796953999999999E-2</v>
      </c>
      <c r="Q84" s="78"/>
      <c r="R84" s="11">
        <v>315</v>
      </c>
      <c r="S84" s="12">
        <v>8.8798819775493098E-3</v>
      </c>
      <c r="T84" s="13" t="s">
        <v>50</v>
      </c>
      <c r="U84" s="14">
        <v>1.1643951802418613</v>
      </c>
      <c r="V84" s="15">
        <v>3.081</v>
      </c>
      <c r="W84" s="16">
        <v>0</v>
      </c>
      <c r="X84" s="16">
        <v>3.081</v>
      </c>
      <c r="Y84" s="16">
        <v>0</v>
      </c>
      <c r="Z84" s="16">
        <v>0</v>
      </c>
      <c r="AA84" s="16">
        <v>0</v>
      </c>
    </row>
    <row r="85" spans="1:27" x14ac:dyDescent="0.25">
      <c r="A85" s="1">
        <v>35373592</v>
      </c>
      <c r="B85" s="1" t="s">
        <v>40</v>
      </c>
      <c r="C85" s="1" t="s">
        <v>41</v>
      </c>
      <c r="D85" s="1" t="s">
        <v>32</v>
      </c>
      <c r="E85" s="1" t="s">
        <v>33</v>
      </c>
      <c r="F85" s="1" t="s">
        <v>34</v>
      </c>
      <c r="G85" s="1" t="s">
        <v>47</v>
      </c>
      <c r="H85" s="1" t="s">
        <v>36</v>
      </c>
      <c r="I85" s="1" t="s">
        <v>72</v>
      </c>
      <c r="J85" s="1" t="s">
        <v>73</v>
      </c>
      <c r="K85" s="1">
        <v>39.191929688599998</v>
      </c>
      <c r="L85" s="1">
        <v>-120.97476436389999</v>
      </c>
      <c r="M85" s="1" t="s">
        <v>46</v>
      </c>
      <c r="N85" s="78"/>
      <c r="O85" s="10">
        <v>1788</v>
      </c>
      <c r="P85" s="8">
        <v>1.4796953999999999E-2</v>
      </c>
      <c r="Q85" s="78"/>
      <c r="R85" s="11">
        <v>315</v>
      </c>
      <c r="S85" s="12">
        <v>8.8798819775493098E-3</v>
      </c>
      <c r="T85" s="13" t="s">
        <v>50</v>
      </c>
      <c r="U85" s="14">
        <v>1.1643951802418613</v>
      </c>
      <c r="V85" s="15">
        <v>5.6420000000000003</v>
      </c>
      <c r="W85" s="16">
        <v>0</v>
      </c>
      <c r="X85" s="16">
        <v>0</v>
      </c>
      <c r="Y85" s="16">
        <v>5.6420000000000003</v>
      </c>
      <c r="Z85" s="16">
        <v>0</v>
      </c>
      <c r="AA85" s="16">
        <v>0</v>
      </c>
    </row>
    <row r="86" spans="1:27" x14ac:dyDescent="0.25">
      <c r="A86" s="1">
        <v>35373590</v>
      </c>
      <c r="B86" s="1" t="s">
        <v>40</v>
      </c>
      <c r="C86" s="1" t="s">
        <v>41</v>
      </c>
      <c r="D86" s="1" t="s">
        <v>32</v>
      </c>
      <c r="E86" s="1" t="s">
        <v>33</v>
      </c>
      <c r="F86" s="1" t="s">
        <v>34</v>
      </c>
      <c r="G86" s="1" t="s">
        <v>47</v>
      </c>
      <c r="H86" s="1" t="s">
        <v>36</v>
      </c>
      <c r="I86" s="1" t="s">
        <v>72</v>
      </c>
      <c r="J86" s="1" t="s">
        <v>73</v>
      </c>
      <c r="K86" s="1">
        <v>39.171497611699998</v>
      </c>
      <c r="L86" s="1">
        <v>-120.9735853135</v>
      </c>
      <c r="M86" s="1" t="s">
        <v>46</v>
      </c>
      <c r="N86" s="78"/>
      <c r="O86" s="10">
        <v>1788</v>
      </c>
      <c r="P86" s="8">
        <v>1.4796953999999999E-2</v>
      </c>
      <c r="Q86" s="78"/>
      <c r="R86" s="11">
        <v>315</v>
      </c>
      <c r="S86" s="12">
        <v>8.8798819775493098E-3</v>
      </c>
      <c r="T86" s="13" t="s">
        <v>64</v>
      </c>
      <c r="U86" s="14">
        <v>1.1643951802418613</v>
      </c>
      <c r="V86" s="15">
        <v>2.2679999999999998</v>
      </c>
      <c r="W86" s="16">
        <v>0</v>
      </c>
      <c r="X86" s="16">
        <v>0</v>
      </c>
      <c r="Y86" s="16">
        <v>2.2679999999999998</v>
      </c>
      <c r="Z86" s="16">
        <v>0</v>
      </c>
      <c r="AA86" s="16">
        <v>0</v>
      </c>
    </row>
    <row r="87" spans="1:27" x14ac:dyDescent="0.25">
      <c r="A87" s="1">
        <v>35373589</v>
      </c>
      <c r="B87" s="1" t="s">
        <v>40</v>
      </c>
      <c r="C87" s="1" t="s">
        <v>41</v>
      </c>
      <c r="D87" s="1" t="s">
        <v>32</v>
      </c>
      <c r="E87" s="1" t="s">
        <v>33</v>
      </c>
      <c r="F87" s="1" t="s">
        <v>34</v>
      </c>
      <c r="G87" s="1" t="s">
        <v>47</v>
      </c>
      <c r="H87" s="1" t="s">
        <v>36</v>
      </c>
      <c r="I87" s="1" t="s">
        <v>72</v>
      </c>
      <c r="J87" s="1" t="s">
        <v>73</v>
      </c>
      <c r="K87" s="1">
        <v>39.190506298899997</v>
      </c>
      <c r="L87" s="1">
        <v>-120.98869804749999</v>
      </c>
      <c r="M87" s="1" t="s">
        <v>46</v>
      </c>
      <c r="N87" s="78"/>
      <c r="O87" s="10">
        <v>1788</v>
      </c>
      <c r="P87" s="8">
        <v>1.4796953999999999E-2</v>
      </c>
      <c r="Q87" s="78"/>
      <c r="R87" s="11">
        <v>315</v>
      </c>
      <c r="S87" s="12">
        <v>8.8798819775493098E-3</v>
      </c>
      <c r="T87" s="13" t="s">
        <v>50</v>
      </c>
      <c r="U87" s="14">
        <v>1.1643951802418613</v>
      </c>
      <c r="V87" s="15">
        <v>8.1200757575757567</v>
      </c>
      <c r="W87" s="16">
        <v>0</v>
      </c>
      <c r="X87" s="16">
        <v>0</v>
      </c>
      <c r="Y87" s="16">
        <v>8.1200757575757567</v>
      </c>
      <c r="Z87" s="16">
        <v>0</v>
      </c>
      <c r="AA87" s="16">
        <v>0</v>
      </c>
    </row>
    <row r="88" spans="1:27" x14ac:dyDescent="0.25">
      <c r="A88" s="1">
        <v>35367462</v>
      </c>
      <c r="B88" s="1" t="s">
        <v>40</v>
      </c>
      <c r="C88" s="1" t="s">
        <v>41</v>
      </c>
      <c r="D88" s="1" t="s">
        <v>32</v>
      </c>
      <c r="E88" s="1" t="s">
        <v>33</v>
      </c>
      <c r="F88" s="1" t="s">
        <v>34</v>
      </c>
      <c r="G88" s="1" t="s">
        <v>47</v>
      </c>
      <c r="H88" s="1" t="s">
        <v>36</v>
      </c>
      <c r="I88" s="1" t="s">
        <v>72</v>
      </c>
      <c r="J88" s="1" t="s">
        <v>73</v>
      </c>
      <c r="K88" s="1">
        <v>39.191245788499998</v>
      </c>
      <c r="L88" s="1">
        <v>-120.99362443299999</v>
      </c>
      <c r="M88" s="1" t="s">
        <v>46</v>
      </c>
      <c r="N88" s="78"/>
      <c r="O88" s="10">
        <v>1788</v>
      </c>
      <c r="P88" s="8">
        <v>1.4796953999999999E-2</v>
      </c>
      <c r="Q88" s="78"/>
      <c r="R88" s="11">
        <v>315</v>
      </c>
      <c r="S88" s="12">
        <v>8.8798819775493098E-3</v>
      </c>
      <c r="T88" s="13" t="s">
        <v>50</v>
      </c>
      <c r="U88" s="14">
        <v>1.1643951802418613</v>
      </c>
      <c r="V88" s="15">
        <v>4.6529999999999996</v>
      </c>
      <c r="W88" s="16">
        <v>0</v>
      </c>
      <c r="X88" s="16">
        <v>0</v>
      </c>
      <c r="Y88" s="16">
        <v>4.6529999999999996</v>
      </c>
      <c r="Z88" s="16">
        <v>0</v>
      </c>
      <c r="AA88" s="16">
        <v>0</v>
      </c>
    </row>
    <row r="89" spans="1:27" x14ac:dyDescent="0.25">
      <c r="A89" s="1">
        <v>35382936</v>
      </c>
      <c r="B89" s="1" t="s">
        <v>40</v>
      </c>
      <c r="C89" s="1" t="s">
        <v>41</v>
      </c>
      <c r="D89" s="1" t="s">
        <v>32</v>
      </c>
      <c r="E89" s="1" t="s">
        <v>33</v>
      </c>
      <c r="F89" s="1" t="s">
        <v>34</v>
      </c>
      <c r="G89" s="1" t="s">
        <v>69</v>
      </c>
      <c r="H89" s="1" t="s">
        <v>43</v>
      </c>
      <c r="I89" s="1" t="s">
        <v>86</v>
      </c>
      <c r="J89" s="1" t="s">
        <v>71</v>
      </c>
      <c r="K89" s="1">
        <v>39.213030473400003</v>
      </c>
      <c r="L89" s="1">
        <v>-122.930093383</v>
      </c>
      <c r="M89" s="1" t="s">
        <v>46</v>
      </c>
      <c r="N89" s="78"/>
      <c r="O89" s="17">
        <v>705</v>
      </c>
      <c r="P89" s="8">
        <v>0.111609898</v>
      </c>
      <c r="Q89" s="78"/>
      <c r="R89" s="11">
        <v>309</v>
      </c>
      <c r="S89" s="12">
        <v>8.9653087486397595E-3</v>
      </c>
      <c r="T89" s="13" t="s">
        <v>64</v>
      </c>
      <c r="U89" s="14">
        <v>1.1824521330847397</v>
      </c>
      <c r="V89" s="15">
        <v>5.2600378787878785</v>
      </c>
      <c r="W89" s="16">
        <v>0</v>
      </c>
      <c r="X89" s="16">
        <v>0</v>
      </c>
      <c r="Y89" s="16">
        <v>0</v>
      </c>
      <c r="Z89" s="16">
        <v>5.2600378787878785</v>
      </c>
      <c r="AA89" s="16">
        <v>0</v>
      </c>
    </row>
    <row r="90" spans="1:27" x14ac:dyDescent="0.25">
      <c r="A90" s="1">
        <v>35382934</v>
      </c>
      <c r="B90" s="1" t="s">
        <v>40</v>
      </c>
      <c r="C90" s="1" t="s">
        <v>41</v>
      </c>
      <c r="D90" s="1" t="s">
        <v>32</v>
      </c>
      <c r="E90" s="1" t="s">
        <v>33</v>
      </c>
      <c r="F90" s="1" t="s">
        <v>34</v>
      </c>
      <c r="G90" s="1" t="s">
        <v>69</v>
      </c>
      <c r="H90" s="1" t="s">
        <v>43</v>
      </c>
      <c r="I90" s="1" t="s">
        <v>86</v>
      </c>
      <c r="J90" s="1" t="s">
        <v>71</v>
      </c>
      <c r="K90" s="1">
        <v>39.189228057861328</v>
      </c>
      <c r="L90" s="1">
        <v>-122.90090179443359</v>
      </c>
      <c r="M90" s="1" t="s">
        <v>46</v>
      </c>
      <c r="N90" s="78"/>
      <c r="O90" s="17">
        <v>705</v>
      </c>
      <c r="P90" s="8">
        <v>0.111609898</v>
      </c>
      <c r="Q90" s="78"/>
      <c r="R90" s="11">
        <v>309</v>
      </c>
      <c r="S90" s="12">
        <v>8.9653087486397595E-3</v>
      </c>
      <c r="T90" s="13" t="s">
        <v>39</v>
      </c>
      <c r="U90" s="14">
        <v>1.1824521330847397</v>
      </c>
      <c r="V90" s="15">
        <v>6.0399621212121213</v>
      </c>
      <c r="W90" s="16">
        <v>0</v>
      </c>
      <c r="X90" s="16">
        <v>0</v>
      </c>
      <c r="Y90" s="16">
        <v>0</v>
      </c>
      <c r="Z90" s="16">
        <v>6.0399621212121213</v>
      </c>
      <c r="AA90" s="16">
        <v>0</v>
      </c>
    </row>
    <row r="91" spans="1:27" x14ac:dyDescent="0.25">
      <c r="A91" s="1">
        <v>35379289</v>
      </c>
      <c r="B91" s="1" t="s">
        <v>40</v>
      </c>
      <c r="C91" s="1" t="s">
        <v>41</v>
      </c>
      <c r="D91" s="1" t="s">
        <v>32</v>
      </c>
      <c r="E91" s="1" t="s">
        <v>33</v>
      </c>
      <c r="F91" s="1" t="s">
        <v>34</v>
      </c>
      <c r="G91" s="1" t="s">
        <v>47</v>
      </c>
      <c r="H91" s="1" t="s">
        <v>36</v>
      </c>
      <c r="I91" s="1" t="s">
        <v>87</v>
      </c>
      <c r="J91" s="1" t="s">
        <v>88</v>
      </c>
      <c r="K91" s="1">
        <v>39.4332042988</v>
      </c>
      <c r="L91" s="1">
        <v>-121.075342787</v>
      </c>
      <c r="M91" s="1" t="s">
        <v>46</v>
      </c>
      <c r="N91" s="78"/>
      <c r="O91" s="17">
        <v>1400</v>
      </c>
      <c r="P91" s="8">
        <v>3.3438481999999999E-2</v>
      </c>
      <c r="Q91" s="78"/>
      <c r="R91" s="11">
        <v>301</v>
      </c>
      <c r="S91" s="12">
        <v>9.3855052332819412E-3</v>
      </c>
      <c r="T91" s="13" t="s">
        <v>50</v>
      </c>
      <c r="U91" s="14">
        <v>2.2228453704942317</v>
      </c>
      <c r="V91" s="15">
        <v>6.7399621212121215</v>
      </c>
      <c r="W91" s="16">
        <v>0</v>
      </c>
      <c r="X91" s="16">
        <v>0</v>
      </c>
      <c r="Y91" s="16">
        <v>0</v>
      </c>
      <c r="Z91" s="16">
        <v>0</v>
      </c>
      <c r="AA91" s="16">
        <v>6.7399621212121215</v>
      </c>
    </row>
    <row r="92" spans="1:27" x14ac:dyDescent="0.25">
      <c r="A92" s="1">
        <v>35375453</v>
      </c>
      <c r="B92" s="1" t="s">
        <v>40</v>
      </c>
      <c r="C92" s="1" t="s">
        <v>41</v>
      </c>
      <c r="D92" s="1" t="s">
        <v>32</v>
      </c>
      <c r="E92" s="1" t="s">
        <v>33</v>
      </c>
      <c r="F92" s="1" t="s">
        <v>34</v>
      </c>
      <c r="G92" s="1" t="s">
        <v>47</v>
      </c>
      <c r="H92" s="1" t="s">
        <v>36</v>
      </c>
      <c r="I92" s="1" t="s">
        <v>89</v>
      </c>
      <c r="J92" s="1" t="s">
        <v>88</v>
      </c>
      <c r="K92" s="1">
        <v>39.451984405517578</v>
      </c>
      <c r="L92" s="1">
        <v>-121.05406951904297</v>
      </c>
      <c r="M92" s="1" t="s">
        <v>46</v>
      </c>
      <c r="N92" s="78"/>
      <c r="O92" s="17">
        <v>1400</v>
      </c>
      <c r="P92" s="8">
        <v>3.3438481999999999E-2</v>
      </c>
      <c r="Q92" s="78"/>
      <c r="R92" s="11">
        <v>301</v>
      </c>
      <c r="S92" s="12">
        <v>9.3855052332819412E-3</v>
      </c>
      <c r="T92" s="13" t="s">
        <v>50</v>
      </c>
      <c r="U92" s="14">
        <v>2.2228453704942317</v>
      </c>
      <c r="V92" s="15">
        <v>10.5875</v>
      </c>
      <c r="W92" s="16">
        <v>0</v>
      </c>
      <c r="X92" s="16">
        <v>0</v>
      </c>
      <c r="Y92" s="16">
        <v>0</v>
      </c>
      <c r="Z92" s="16">
        <v>10.5875</v>
      </c>
      <c r="AA92" s="16">
        <v>0</v>
      </c>
    </row>
    <row r="93" spans="1:27" x14ac:dyDescent="0.25">
      <c r="A93" s="1">
        <v>35385801</v>
      </c>
      <c r="B93" s="1" t="s">
        <v>40</v>
      </c>
      <c r="C93" s="1" t="s">
        <v>41</v>
      </c>
      <c r="D93" s="1" t="s">
        <v>32</v>
      </c>
      <c r="E93" s="1" t="s">
        <v>33</v>
      </c>
      <c r="F93" s="1" t="s">
        <v>34</v>
      </c>
      <c r="G93" s="1" t="s">
        <v>35</v>
      </c>
      <c r="H93" s="1" t="s">
        <v>36</v>
      </c>
      <c r="I93" s="1" t="s">
        <v>68</v>
      </c>
      <c r="J93" s="1" t="s">
        <v>52</v>
      </c>
      <c r="K93" s="1">
        <v>39.791089638499997</v>
      </c>
      <c r="L93" s="1">
        <v>-121.72179122030001</v>
      </c>
      <c r="M93" s="1" t="s">
        <v>46</v>
      </c>
      <c r="N93" s="78"/>
      <c r="O93" s="17">
        <v>1045</v>
      </c>
      <c r="P93" s="8">
        <v>6.1761781000000002E-2</v>
      </c>
      <c r="Q93" s="78"/>
      <c r="R93" s="11">
        <v>290</v>
      </c>
      <c r="S93" s="12">
        <v>9.6296419839842738E-3</v>
      </c>
      <c r="T93" s="13" t="s">
        <v>64</v>
      </c>
      <c r="U93" s="14">
        <v>1.2149103567571189</v>
      </c>
      <c r="V93" s="15">
        <v>6.1</v>
      </c>
      <c r="W93" s="16">
        <v>0</v>
      </c>
      <c r="X93" s="16">
        <v>0</v>
      </c>
      <c r="Y93" s="16">
        <v>0</v>
      </c>
      <c r="Z93" s="16">
        <v>0</v>
      </c>
      <c r="AA93" s="16">
        <v>6.1</v>
      </c>
    </row>
    <row r="94" spans="1:27" x14ac:dyDescent="0.25">
      <c r="A94" s="1">
        <v>35401222</v>
      </c>
      <c r="B94" s="1" t="s">
        <v>40</v>
      </c>
      <c r="C94" s="1" t="s">
        <v>41</v>
      </c>
      <c r="D94" s="1" t="s">
        <v>32</v>
      </c>
      <c r="E94" s="1" t="s">
        <v>33</v>
      </c>
      <c r="F94" s="1" t="s">
        <v>34</v>
      </c>
      <c r="G94" s="1" t="s">
        <v>47</v>
      </c>
      <c r="H94" s="1" t="s">
        <v>36</v>
      </c>
      <c r="I94" s="1" t="s">
        <v>48</v>
      </c>
      <c r="J94" s="1" t="s">
        <v>49</v>
      </c>
      <c r="K94" s="1">
        <v>38.758286454999997</v>
      </c>
      <c r="L94" s="1">
        <v>-120.5159360609</v>
      </c>
      <c r="M94" s="1" t="s">
        <v>46</v>
      </c>
      <c r="N94" s="78"/>
      <c r="O94" s="10">
        <v>2037</v>
      </c>
      <c r="P94" s="8">
        <v>8.3743359999999996E-3</v>
      </c>
      <c r="Q94" s="78"/>
      <c r="R94" s="11">
        <v>287</v>
      </c>
      <c r="S94" s="12">
        <v>9.7168427026622893E-3</v>
      </c>
      <c r="T94" s="13" t="s">
        <v>50</v>
      </c>
      <c r="U94" s="14">
        <v>1.1695332892841586</v>
      </c>
      <c r="V94" s="15">
        <v>4.3200757575757578</v>
      </c>
      <c r="W94" s="16">
        <v>0</v>
      </c>
      <c r="X94" s="16">
        <v>0</v>
      </c>
      <c r="Y94" s="16">
        <v>0</v>
      </c>
      <c r="Z94" s="16">
        <v>0</v>
      </c>
      <c r="AA94" s="16">
        <v>4.3200757575757578</v>
      </c>
    </row>
    <row r="95" spans="1:27" x14ac:dyDescent="0.25">
      <c r="A95" s="1">
        <v>35401221</v>
      </c>
      <c r="B95" s="1" t="s">
        <v>40</v>
      </c>
      <c r="C95" s="1" t="s">
        <v>41</v>
      </c>
      <c r="D95" s="1" t="s">
        <v>32</v>
      </c>
      <c r="E95" s="1" t="s">
        <v>33</v>
      </c>
      <c r="F95" s="1" t="s">
        <v>34</v>
      </c>
      <c r="G95" s="1" t="s">
        <v>47</v>
      </c>
      <c r="H95" s="1" t="s">
        <v>36</v>
      </c>
      <c r="I95" s="1" t="s">
        <v>48</v>
      </c>
      <c r="J95" s="1" t="s">
        <v>49</v>
      </c>
      <c r="K95" s="1">
        <v>38.761601368000001</v>
      </c>
      <c r="L95" s="1">
        <v>-120.53449071270001</v>
      </c>
      <c r="M95" s="1" t="s">
        <v>46</v>
      </c>
      <c r="N95" s="78"/>
      <c r="O95" s="10">
        <v>2037</v>
      </c>
      <c r="P95" s="8">
        <v>8.3743359999999996E-3</v>
      </c>
      <c r="Q95" s="78"/>
      <c r="R95" s="11">
        <v>287</v>
      </c>
      <c r="S95" s="12">
        <v>9.7168427026622893E-3</v>
      </c>
      <c r="T95" s="13" t="s">
        <v>50</v>
      </c>
      <c r="U95" s="14">
        <v>1.1695332892841586</v>
      </c>
      <c r="V95" s="15">
        <v>3.1200757575757576</v>
      </c>
      <c r="W95" s="16">
        <v>0</v>
      </c>
      <c r="X95" s="16">
        <v>0</v>
      </c>
      <c r="Y95" s="16">
        <v>0</v>
      </c>
      <c r="Z95" s="16">
        <v>3.1200757575757576</v>
      </c>
      <c r="AA95" s="16">
        <v>0</v>
      </c>
    </row>
    <row r="96" spans="1:27" x14ac:dyDescent="0.25">
      <c r="A96" s="1">
        <v>35401220</v>
      </c>
      <c r="B96" s="1" t="s">
        <v>40</v>
      </c>
      <c r="C96" s="1" t="s">
        <v>41</v>
      </c>
      <c r="D96" s="1" t="s">
        <v>32</v>
      </c>
      <c r="E96" s="1" t="s">
        <v>33</v>
      </c>
      <c r="F96" s="1" t="s">
        <v>34</v>
      </c>
      <c r="G96" s="1" t="s">
        <v>47</v>
      </c>
      <c r="H96" s="1" t="s">
        <v>36</v>
      </c>
      <c r="I96" s="1" t="s">
        <v>48</v>
      </c>
      <c r="J96" s="1" t="s">
        <v>49</v>
      </c>
      <c r="K96" s="1">
        <v>38.7642508793</v>
      </c>
      <c r="L96" s="1">
        <v>-120.55771560300001</v>
      </c>
      <c r="M96" s="1" t="s">
        <v>46</v>
      </c>
      <c r="N96" s="78"/>
      <c r="O96" s="10">
        <v>2037</v>
      </c>
      <c r="P96" s="8">
        <v>8.3743359999999996E-3</v>
      </c>
      <c r="Q96" s="78"/>
      <c r="R96" s="11">
        <v>287</v>
      </c>
      <c r="S96" s="12">
        <v>9.7168427026622893E-3</v>
      </c>
      <c r="T96" s="13" t="s">
        <v>50</v>
      </c>
      <c r="U96" s="14">
        <v>1.1695332892841586</v>
      </c>
      <c r="V96" s="15">
        <v>2.6399621212121214</v>
      </c>
      <c r="W96" s="16">
        <v>0</v>
      </c>
      <c r="X96" s="16">
        <v>0</v>
      </c>
      <c r="Y96" s="16">
        <v>0</v>
      </c>
      <c r="Z96" s="16">
        <v>2.6399621212121214</v>
      </c>
      <c r="AA96" s="16">
        <v>0</v>
      </c>
    </row>
    <row r="97" spans="1:27" x14ac:dyDescent="0.25">
      <c r="A97" s="1">
        <v>35373598</v>
      </c>
      <c r="B97" s="1" t="s">
        <v>40</v>
      </c>
      <c r="C97" s="1" t="s">
        <v>41</v>
      </c>
      <c r="D97" s="1" t="s">
        <v>32</v>
      </c>
      <c r="E97" s="1" t="s">
        <v>33</v>
      </c>
      <c r="F97" s="1" t="s">
        <v>34</v>
      </c>
      <c r="G97" s="1" t="s">
        <v>47</v>
      </c>
      <c r="H97" s="1" t="s">
        <v>36</v>
      </c>
      <c r="I97" s="1" t="s">
        <v>48</v>
      </c>
      <c r="J97" s="1" t="s">
        <v>49</v>
      </c>
      <c r="K97" s="1">
        <v>38.763210286300001</v>
      </c>
      <c r="L97" s="1">
        <v>-120.5441575035</v>
      </c>
      <c r="M97" s="1" t="s">
        <v>46</v>
      </c>
      <c r="N97" s="78"/>
      <c r="O97" s="10">
        <v>2037</v>
      </c>
      <c r="P97" s="8">
        <v>8.3743359999999996E-3</v>
      </c>
      <c r="Q97" s="78"/>
      <c r="R97" s="11">
        <v>287</v>
      </c>
      <c r="S97" s="12">
        <v>9.7168427026622893E-3</v>
      </c>
      <c r="T97" s="13" t="s">
        <v>50</v>
      </c>
      <c r="U97" s="14">
        <v>1.1695332892841586</v>
      </c>
      <c r="V97" s="15">
        <v>9.9100378787878789</v>
      </c>
      <c r="W97" s="16">
        <v>0</v>
      </c>
      <c r="X97" s="16">
        <v>0</v>
      </c>
      <c r="Y97" s="16">
        <v>0</v>
      </c>
      <c r="Z97" s="16">
        <v>0</v>
      </c>
      <c r="AA97" s="16">
        <v>9.9100378787878789</v>
      </c>
    </row>
    <row r="98" spans="1:27" x14ac:dyDescent="0.25">
      <c r="A98" s="1">
        <v>35367466</v>
      </c>
      <c r="B98" s="1" t="s">
        <v>40</v>
      </c>
      <c r="C98" s="1" t="s">
        <v>41</v>
      </c>
      <c r="D98" s="1" t="s">
        <v>32</v>
      </c>
      <c r="E98" s="1" t="s">
        <v>33</v>
      </c>
      <c r="F98" s="1" t="s">
        <v>34</v>
      </c>
      <c r="G98" s="1" t="s">
        <v>47</v>
      </c>
      <c r="H98" s="1" t="s">
        <v>36</v>
      </c>
      <c r="I98" s="1" t="s">
        <v>48</v>
      </c>
      <c r="J98" s="1" t="s">
        <v>49</v>
      </c>
      <c r="K98" s="1">
        <v>38.761860179899998</v>
      </c>
      <c r="L98" s="1">
        <v>-120.55921599359999</v>
      </c>
      <c r="M98" s="1" t="s">
        <v>46</v>
      </c>
      <c r="N98" s="78"/>
      <c r="O98" s="10">
        <v>2037</v>
      </c>
      <c r="P98" s="8">
        <v>8.3743359999999996E-3</v>
      </c>
      <c r="Q98" s="78"/>
      <c r="R98" s="11">
        <v>287</v>
      </c>
      <c r="S98" s="12">
        <v>9.7168427026622893E-3</v>
      </c>
      <c r="T98" s="13" t="s">
        <v>50</v>
      </c>
      <c r="U98" s="14">
        <v>1.1695332892841586</v>
      </c>
      <c r="V98" s="15">
        <v>4.0999999999999996</v>
      </c>
      <c r="W98" s="16">
        <v>0</v>
      </c>
      <c r="X98" s="16">
        <v>0</v>
      </c>
      <c r="Y98" s="16">
        <v>0</v>
      </c>
      <c r="Z98" s="16">
        <v>0</v>
      </c>
      <c r="AA98" s="16">
        <v>4.0999999999999996</v>
      </c>
    </row>
    <row r="99" spans="1:27" x14ac:dyDescent="0.25">
      <c r="A99" s="1">
        <v>35367475</v>
      </c>
      <c r="B99" s="1" t="s">
        <v>40</v>
      </c>
      <c r="C99" s="1" t="s">
        <v>41</v>
      </c>
      <c r="D99" s="1" t="s">
        <v>32</v>
      </c>
      <c r="E99" s="1" t="s">
        <v>33</v>
      </c>
      <c r="F99" s="1" t="s">
        <v>34</v>
      </c>
      <c r="G99" s="1" t="s">
        <v>47</v>
      </c>
      <c r="H99" s="1" t="s">
        <v>36</v>
      </c>
      <c r="I99" s="1" t="s">
        <v>48</v>
      </c>
      <c r="J99" s="1" t="s">
        <v>49</v>
      </c>
      <c r="K99" s="1">
        <v>38.793225773099998</v>
      </c>
      <c r="L99" s="1">
        <v>-120.6191830958</v>
      </c>
      <c r="M99" s="1" t="s">
        <v>46</v>
      </c>
      <c r="N99" s="78"/>
      <c r="O99" s="10">
        <v>2732</v>
      </c>
      <c r="P99" s="8">
        <v>5.1721999999999998E-4</v>
      </c>
      <c r="Q99" s="78"/>
      <c r="R99" s="11">
        <v>278</v>
      </c>
      <c r="S99" s="12">
        <v>9.9515542349323423E-3</v>
      </c>
      <c r="T99" s="13" t="s">
        <v>50</v>
      </c>
      <c r="U99" s="14">
        <v>1.1505946013840731</v>
      </c>
      <c r="V99" s="15">
        <v>6.8875000000000002</v>
      </c>
      <c r="W99" s="16">
        <v>0</v>
      </c>
      <c r="X99" s="16">
        <v>0</v>
      </c>
      <c r="Y99" s="16">
        <v>0</v>
      </c>
      <c r="Z99" s="16">
        <v>0</v>
      </c>
      <c r="AA99" s="16">
        <v>6.8875000000000002</v>
      </c>
    </row>
    <row r="100" spans="1:27" x14ac:dyDescent="0.25">
      <c r="A100" s="1">
        <v>35374562</v>
      </c>
      <c r="B100" s="1" t="s">
        <v>40</v>
      </c>
      <c r="C100" s="1" t="s">
        <v>41</v>
      </c>
      <c r="D100" s="1" t="s">
        <v>32</v>
      </c>
      <c r="E100" s="1" t="s">
        <v>33</v>
      </c>
      <c r="F100" s="1" t="s">
        <v>34</v>
      </c>
      <c r="G100" s="1" t="s">
        <v>35</v>
      </c>
      <c r="H100" s="1" t="s">
        <v>36</v>
      </c>
      <c r="I100" s="1" t="s">
        <v>90</v>
      </c>
      <c r="J100" s="1" t="s">
        <v>52</v>
      </c>
      <c r="K100" s="1">
        <v>39.884735127900001</v>
      </c>
      <c r="L100" s="1">
        <v>-121.66613119980001</v>
      </c>
      <c r="M100" s="1" t="s">
        <v>46</v>
      </c>
      <c r="N100" s="78"/>
      <c r="O100" s="17">
        <v>2575</v>
      </c>
      <c r="P100" s="8">
        <v>1.3922629999999999E-3</v>
      </c>
      <c r="Q100" s="78"/>
      <c r="R100" s="11">
        <v>273</v>
      </c>
      <c r="S100" s="12">
        <v>1.0009384171335619E-2</v>
      </c>
      <c r="T100" s="13" t="s">
        <v>39</v>
      </c>
      <c r="U100" s="14">
        <v>1.1478893133051071</v>
      </c>
      <c r="V100" s="15">
        <v>8.75</v>
      </c>
      <c r="W100" s="16">
        <v>0</v>
      </c>
      <c r="X100" s="16">
        <v>0</v>
      </c>
      <c r="Y100" s="16">
        <v>0</v>
      </c>
      <c r="Z100" s="16">
        <v>0</v>
      </c>
      <c r="AA100" s="16">
        <v>8.75</v>
      </c>
    </row>
    <row r="101" spans="1:27" x14ac:dyDescent="0.25">
      <c r="A101" s="1">
        <v>35374561</v>
      </c>
      <c r="B101" s="1" t="s">
        <v>40</v>
      </c>
      <c r="C101" s="1" t="s">
        <v>41</v>
      </c>
      <c r="D101" s="1" t="s">
        <v>32</v>
      </c>
      <c r="E101" s="1" t="s">
        <v>33</v>
      </c>
      <c r="F101" s="1" t="s">
        <v>34</v>
      </c>
      <c r="G101" s="1" t="s">
        <v>35</v>
      </c>
      <c r="H101" s="1" t="s">
        <v>36</v>
      </c>
      <c r="I101" s="1" t="s">
        <v>90</v>
      </c>
      <c r="J101" s="1" t="s">
        <v>52</v>
      </c>
      <c r="K101" s="1">
        <v>39.885600207099998</v>
      </c>
      <c r="L101" s="1">
        <v>-121.6660453301</v>
      </c>
      <c r="M101" s="1" t="s">
        <v>46</v>
      </c>
      <c r="N101" s="78"/>
      <c r="O101" s="17">
        <v>2575</v>
      </c>
      <c r="P101" s="8">
        <v>1.3922629999999999E-3</v>
      </c>
      <c r="Q101" s="78"/>
      <c r="R101" s="11">
        <v>273</v>
      </c>
      <c r="S101" s="12">
        <v>1.0009384171335619E-2</v>
      </c>
      <c r="T101" s="13" t="s">
        <v>39</v>
      </c>
      <c r="U101" s="14">
        <v>1.1478893133051071</v>
      </c>
      <c r="V101" s="15">
        <v>8.75</v>
      </c>
      <c r="W101" s="16">
        <v>0</v>
      </c>
      <c r="X101" s="16">
        <v>0</v>
      </c>
      <c r="Y101" s="16">
        <v>0</v>
      </c>
      <c r="Z101" s="16">
        <v>0</v>
      </c>
      <c r="AA101" s="16">
        <v>8.75</v>
      </c>
    </row>
    <row r="102" spans="1:27" x14ac:dyDescent="0.25">
      <c r="A102" s="1">
        <v>35374459</v>
      </c>
      <c r="B102" s="1" t="s">
        <v>40</v>
      </c>
      <c r="C102" s="1" t="s">
        <v>41</v>
      </c>
      <c r="D102" s="1" t="s">
        <v>32</v>
      </c>
      <c r="E102" s="1" t="s">
        <v>33</v>
      </c>
      <c r="F102" s="1" t="s">
        <v>34</v>
      </c>
      <c r="G102" s="1" t="s">
        <v>35</v>
      </c>
      <c r="H102" s="1" t="s">
        <v>36</v>
      </c>
      <c r="I102" s="1" t="s">
        <v>90</v>
      </c>
      <c r="J102" s="1" t="s">
        <v>52</v>
      </c>
      <c r="K102" s="1">
        <v>39.886433018699996</v>
      </c>
      <c r="L102" s="1">
        <v>-121.66567482249999</v>
      </c>
      <c r="M102" s="1" t="s">
        <v>46</v>
      </c>
      <c r="N102" s="78"/>
      <c r="O102" s="17">
        <v>2575</v>
      </c>
      <c r="P102" s="8">
        <v>1.3922629999999999E-3</v>
      </c>
      <c r="Q102" s="78"/>
      <c r="R102" s="11">
        <v>273</v>
      </c>
      <c r="S102" s="12">
        <v>1.0009384171335619E-2</v>
      </c>
      <c r="T102" s="13" t="s">
        <v>39</v>
      </c>
      <c r="U102" s="14">
        <v>1.1478893133051071</v>
      </c>
      <c r="V102" s="15">
        <v>8.75</v>
      </c>
      <c r="W102" s="16">
        <v>0</v>
      </c>
      <c r="X102" s="16">
        <v>0</v>
      </c>
      <c r="Y102" s="16">
        <v>0</v>
      </c>
      <c r="Z102" s="16">
        <v>8.75</v>
      </c>
      <c r="AA102" s="16">
        <v>0</v>
      </c>
    </row>
    <row r="103" spans="1:27" x14ac:dyDescent="0.25">
      <c r="A103" s="1">
        <v>35374458</v>
      </c>
      <c r="B103" s="1" t="s">
        <v>40</v>
      </c>
      <c r="C103" s="1" t="s">
        <v>41</v>
      </c>
      <c r="D103" s="1" t="s">
        <v>32</v>
      </c>
      <c r="E103" s="1" t="s">
        <v>33</v>
      </c>
      <c r="F103" s="1" t="s">
        <v>34</v>
      </c>
      <c r="G103" s="1" t="s">
        <v>35</v>
      </c>
      <c r="H103" s="1" t="s">
        <v>36</v>
      </c>
      <c r="I103" s="1" t="s">
        <v>90</v>
      </c>
      <c r="J103" s="1" t="s">
        <v>52</v>
      </c>
      <c r="K103" s="1">
        <v>39.886788818299998</v>
      </c>
      <c r="L103" s="1">
        <v>-121.6655115218</v>
      </c>
      <c r="M103" s="1" t="s">
        <v>46</v>
      </c>
      <c r="N103" s="78"/>
      <c r="O103" s="17">
        <v>2575</v>
      </c>
      <c r="P103" s="8">
        <v>1.3922629999999999E-3</v>
      </c>
      <c r="Q103" s="78"/>
      <c r="R103" s="11">
        <v>273</v>
      </c>
      <c r="S103" s="12">
        <v>1.0009384171335619E-2</v>
      </c>
      <c r="T103" s="13" t="s">
        <v>64</v>
      </c>
      <c r="U103" s="14">
        <v>1.1478893133051071</v>
      </c>
      <c r="V103" s="15">
        <v>8.75</v>
      </c>
      <c r="W103" s="16">
        <v>0</v>
      </c>
      <c r="X103" s="16">
        <v>0</v>
      </c>
      <c r="Y103" s="16">
        <v>0</v>
      </c>
      <c r="Z103" s="16">
        <v>8.75</v>
      </c>
      <c r="AA103" s="16">
        <v>0</v>
      </c>
    </row>
    <row r="104" spans="1:27" x14ac:dyDescent="0.25">
      <c r="A104" s="1">
        <v>35374457</v>
      </c>
      <c r="B104" s="1" t="s">
        <v>40</v>
      </c>
      <c r="C104" s="1" t="s">
        <v>41</v>
      </c>
      <c r="D104" s="1" t="s">
        <v>32</v>
      </c>
      <c r="E104" s="1" t="s">
        <v>33</v>
      </c>
      <c r="F104" s="1" t="s">
        <v>34</v>
      </c>
      <c r="G104" s="1" t="s">
        <v>35</v>
      </c>
      <c r="H104" s="1" t="s">
        <v>36</v>
      </c>
      <c r="I104" s="1" t="s">
        <v>90</v>
      </c>
      <c r="J104" s="1" t="s">
        <v>52</v>
      </c>
      <c r="K104" s="1">
        <v>39.886999127300001</v>
      </c>
      <c r="L104" s="1">
        <v>-121.6654161196</v>
      </c>
      <c r="M104" s="1" t="s">
        <v>46</v>
      </c>
      <c r="N104" s="78"/>
      <c r="O104" s="17">
        <v>2575</v>
      </c>
      <c r="P104" s="8">
        <v>1.3922629999999999E-3</v>
      </c>
      <c r="Q104" s="78"/>
      <c r="R104" s="11">
        <v>273</v>
      </c>
      <c r="S104" s="12">
        <v>1.0009384171335619E-2</v>
      </c>
      <c r="T104" s="13" t="s">
        <v>50</v>
      </c>
      <c r="U104" s="14">
        <v>1.1478893133051071</v>
      </c>
      <c r="V104" s="15">
        <v>8.75</v>
      </c>
      <c r="W104" s="16">
        <v>0</v>
      </c>
      <c r="X104" s="16">
        <v>0</v>
      </c>
      <c r="Y104" s="16">
        <v>8.75</v>
      </c>
      <c r="Z104" s="16">
        <v>0</v>
      </c>
      <c r="AA104" s="16">
        <v>0</v>
      </c>
    </row>
    <row r="105" spans="1:27" x14ac:dyDescent="0.25">
      <c r="A105" s="1">
        <v>35374456</v>
      </c>
      <c r="B105" s="1" t="s">
        <v>40</v>
      </c>
      <c r="C105" s="1" t="s">
        <v>41</v>
      </c>
      <c r="D105" s="1" t="s">
        <v>32</v>
      </c>
      <c r="E105" s="1" t="s">
        <v>33</v>
      </c>
      <c r="F105" s="1" t="s">
        <v>34</v>
      </c>
      <c r="G105" s="1" t="s">
        <v>35</v>
      </c>
      <c r="H105" s="1" t="s">
        <v>36</v>
      </c>
      <c r="I105" s="1" t="s">
        <v>90</v>
      </c>
      <c r="J105" s="1" t="s">
        <v>52</v>
      </c>
      <c r="K105" s="1">
        <v>39.887058425299998</v>
      </c>
      <c r="L105" s="1">
        <v>-121.6653883274</v>
      </c>
      <c r="M105" s="1" t="s">
        <v>46</v>
      </c>
      <c r="N105" s="78"/>
      <c r="O105" s="17">
        <v>2575</v>
      </c>
      <c r="P105" s="8">
        <v>1.3922629999999999E-3</v>
      </c>
      <c r="Q105" s="78"/>
      <c r="R105" s="11">
        <v>273</v>
      </c>
      <c r="S105" s="12">
        <v>1.0009384171335619E-2</v>
      </c>
      <c r="T105" s="13" t="s">
        <v>50</v>
      </c>
      <c r="U105" s="14">
        <v>1.1478893133051071</v>
      </c>
      <c r="V105" s="15">
        <v>10.189962121212121</v>
      </c>
      <c r="W105" s="16">
        <v>0</v>
      </c>
      <c r="X105" s="16">
        <v>0</v>
      </c>
      <c r="Y105" s="16">
        <v>10.189962121212121</v>
      </c>
      <c r="Z105" s="16">
        <v>0</v>
      </c>
      <c r="AA105" s="16">
        <v>0</v>
      </c>
    </row>
    <row r="106" spans="1:27" x14ac:dyDescent="0.25">
      <c r="A106" s="1">
        <v>35350039</v>
      </c>
      <c r="B106" s="1" t="s">
        <v>61</v>
      </c>
      <c r="C106" s="1" t="s">
        <v>31</v>
      </c>
      <c r="D106" s="1" t="s">
        <v>91</v>
      </c>
      <c r="E106" s="1" t="s">
        <v>92</v>
      </c>
      <c r="F106" s="1" t="s">
        <v>34</v>
      </c>
      <c r="G106" s="1" t="s">
        <v>35</v>
      </c>
      <c r="H106" s="1" t="s">
        <v>36</v>
      </c>
      <c r="I106" s="1" t="s">
        <v>93</v>
      </c>
      <c r="J106" s="1" t="s">
        <v>52</v>
      </c>
      <c r="K106" s="1">
        <v>39.662610458300001</v>
      </c>
      <c r="L106" s="1">
        <v>-121.4005890742</v>
      </c>
      <c r="M106" s="1" t="s">
        <v>46</v>
      </c>
      <c r="N106" s="78"/>
      <c r="O106" s="17">
        <v>1288</v>
      </c>
      <c r="P106" s="8">
        <v>4.0960539999999997E-2</v>
      </c>
      <c r="Q106" s="78"/>
      <c r="R106" s="11">
        <v>267</v>
      </c>
      <c r="S106" s="12">
        <v>1.0152495681704107E-2</v>
      </c>
      <c r="T106" s="13" t="s">
        <v>50</v>
      </c>
      <c r="U106" s="14">
        <v>2.0187430057358142</v>
      </c>
      <c r="V106" s="15">
        <v>6.6287878787878785E-2</v>
      </c>
      <c r="W106" s="16">
        <v>0</v>
      </c>
      <c r="X106" s="16">
        <v>6.6287878787878785E-2</v>
      </c>
      <c r="Y106" s="16">
        <v>0</v>
      </c>
      <c r="Z106" s="16">
        <v>0</v>
      </c>
      <c r="AA106" s="16">
        <v>0</v>
      </c>
    </row>
    <row r="107" spans="1:27" x14ac:dyDescent="0.25">
      <c r="A107" s="1">
        <v>35373588</v>
      </c>
      <c r="B107" s="1" t="s">
        <v>40</v>
      </c>
      <c r="C107" s="1" t="s">
        <v>41</v>
      </c>
      <c r="D107" s="1" t="s">
        <v>32</v>
      </c>
      <c r="E107" s="1" t="s">
        <v>33</v>
      </c>
      <c r="F107" s="1" t="s">
        <v>34</v>
      </c>
      <c r="G107" s="1" t="s">
        <v>47</v>
      </c>
      <c r="H107" s="1" t="s">
        <v>36</v>
      </c>
      <c r="I107" s="1" t="s">
        <v>72</v>
      </c>
      <c r="J107" s="1" t="s">
        <v>73</v>
      </c>
      <c r="K107" s="1">
        <v>39.169564506900002</v>
      </c>
      <c r="L107" s="1">
        <v>-120.9929729446</v>
      </c>
      <c r="M107" s="1" t="s">
        <v>46</v>
      </c>
      <c r="N107" s="78"/>
      <c r="O107" s="10">
        <v>1154</v>
      </c>
      <c r="P107" s="8">
        <v>5.2211500000000001E-2</v>
      </c>
      <c r="Q107" s="78"/>
      <c r="R107" s="11">
        <v>266</v>
      </c>
      <c r="S107" s="12">
        <v>1.0207751129785513E-2</v>
      </c>
      <c r="T107" s="13" t="s">
        <v>64</v>
      </c>
      <c r="U107" s="14">
        <v>1.3286660276827349</v>
      </c>
      <c r="V107" s="15">
        <v>9.3100378787878793</v>
      </c>
      <c r="W107" s="16">
        <v>0</v>
      </c>
      <c r="X107" s="16">
        <v>0</v>
      </c>
      <c r="Y107" s="16">
        <v>0</v>
      </c>
      <c r="Z107" s="16">
        <v>0</v>
      </c>
      <c r="AA107" s="16">
        <v>9.3100378787878793</v>
      </c>
    </row>
    <row r="108" spans="1:27" x14ac:dyDescent="0.25">
      <c r="A108" s="1">
        <v>35373587</v>
      </c>
      <c r="B108" s="1" t="s">
        <v>40</v>
      </c>
      <c r="C108" s="1" t="s">
        <v>41</v>
      </c>
      <c r="D108" s="1" t="s">
        <v>32</v>
      </c>
      <c r="E108" s="1" t="s">
        <v>33</v>
      </c>
      <c r="F108" s="1" t="s">
        <v>34</v>
      </c>
      <c r="G108" s="1" t="s">
        <v>47</v>
      </c>
      <c r="H108" s="1" t="s">
        <v>36</v>
      </c>
      <c r="I108" s="1" t="s">
        <v>72</v>
      </c>
      <c r="J108" s="1" t="s">
        <v>73</v>
      </c>
      <c r="K108" s="1">
        <v>39.165070792200005</v>
      </c>
      <c r="L108" s="1">
        <v>-120.9879642475</v>
      </c>
      <c r="M108" s="1" t="s">
        <v>46</v>
      </c>
      <c r="N108" s="78"/>
      <c r="O108" s="10">
        <v>1154</v>
      </c>
      <c r="P108" s="8">
        <v>5.2211500000000001E-2</v>
      </c>
      <c r="Q108" s="78"/>
      <c r="R108" s="11">
        <v>266</v>
      </c>
      <c r="S108" s="12">
        <v>1.0207751129785513E-2</v>
      </c>
      <c r="T108" s="13" t="s">
        <v>64</v>
      </c>
      <c r="U108" s="14">
        <v>1.3286660276827349</v>
      </c>
      <c r="V108" s="15">
        <v>9.7799242424242419</v>
      </c>
      <c r="W108" s="16">
        <v>0</v>
      </c>
      <c r="X108" s="16">
        <v>0</v>
      </c>
      <c r="Y108" s="16">
        <v>0</v>
      </c>
      <c r="Z108" s="16">
        <v>9.7799242424242419</v>
      </c>
      <c r="AA108" s="16">
        <v>0</v>
      </c>
    </row>
    <row r="109" spans="1:27" x14ac:dyDescent="0.25">
      <c r="A109" s="1">
        <v>35367460</v>
      </c>
      <c r="B109" s="1" t="s">
        <v>40</v>
      </c>
      <c r="C109" s="1" t="s">
        <v>41</v>
      </c>
      <c r="D109" s="1" t="s">
        <v>32</v>
      </c>
      <c r="E109" s="1" t="s">
        <v>33</v>
      </c>
      <c r="F109" s="1" t="s">
        <v>34</v>
      </c>
      <c r="G109" s="1" t="s">
        <v>47</v>
      </c>
      <c r="H109" s="1" t="s">
        <v>36</v>
      </c>
      <c r="I109" s="1" t="s">
        <v>72</v>
      </c>
      <c r="J109" s="1" t="s">
        <v>73</v>
      </c>
      <c r="K109" s="1">
        <v>39.190869801799998</v>
      </c>
      <c r="L109" s="1">
        <v>-120.9998480475</v>
      </c>
      <c r="M109" s="1" t="s">
        <v>46</v>
      </c>
      <c r="N109" s="78"/>
      <c r="O109" s="10">
        <v>1154</v>
      </c>
      <c r="P109" s="8">
        <v>5.2211500000000001E-2</v>
      </c>
      <c r="Q109" s="78"/>
      <c r="R109" s="11">
        <v>266</v>
      </c>
      <c r="S109" s="12">
        <v>1.0207751129785513E-2</v>
      </c>
      <c r="T109" s="13" t="s">
        <v>64</v>
      </c>
      <c r="U109" s="14">
        <v>1.3286660276827349</v>
      </c>
      <c r="V109" s="15">
        <v>12.410037878787879</v>
      </c>
      <c r="W109" s="16">
        <v>0</v>
      </c>
      <c r="X109" s="16">
        <v>0</v>
      </c>
      <c r="Y109" s="16">
        <v>0</v>
      </c>
      <c r="Z109" s="16">
        <v>0</v>
      </c>
      <c r="AA109" s="16">
        <v>12.410037878787879</v>
      </c>
    </row>
    <row r="110" spans="1:27" x14ac:dyDescent="0.25">
      <c r="A110" s="1">
        <v>35373706</v>
      </c>
      <c r="B110" s="1" t="s">
        <v>40</v>
      </c>
      <c r="C110" s="1" t="s">
        <v>41</v>
      </c>
      <c r="D110" s="1" t="s">
        <v>32</v>
      </c>
      <c r="E110" s="1" t="s">
        <v>33</v>
      </c>
      <c r="F110" s="1" t="s">
        <v>34</v>
      </c>
      <c r="G110" s="1" t="s">
        <v>80</v>
      </c>
      <c r="H110" s="1" t="s">
        <v>55</v>
      </c>
      <c r="I110" s="1" t="s">
        <v>94</v>
      </c>
      <c r="J110" s="1" t="s">
        <v>95</v>
      </c>
      <c r="K110" s="1">
        <v>38.489376068115234</v>
      </c>
      <c r="L110" s="1">
        <v>-120.52548217773438</v>
      </c>
      <c r="M110" s="1" t="s">
        <v>46</v>
      </c>
      <c r="N110" s="78"/>
      <c r="O110" s="17">
        <v>2293</v>
      </c>
      <c r="P110" s="8">
        <v>3.5257600000000002E-3</v>
      </c>
      <c r="Q110" s="78"/>
      <c r="R110" s="11">
        <v>256</v>
      </c>
      <c r="S110" s="12">
        <v>1.0529662309811843E-2</v>
      </c>
      <c r="T110" s="13" t="s">
        <v>50</v>
      </c>
      <c r="U110" s="14">
        <v>1.0208298721727691</v>
      </c>
      <c r="V110" s="15">
        <v>12.45</v>
      </c>
      <c r="W110" s="16">
        <v>0</v>
      </c>
      <c r="X110" s="16">
        <v>0</v>
      </c>
      <c r="Y110" s="16">
        <v>0</v>
      </c>
      <c r="Z110" s="16">
        <v>0</v>
      </c>
      <c r="AA110" s="16">
        <v>12.45</v>
      </c>
    </row>
    <row r="111" spans="1:27" x14ac:dyDescent="0.25">
      <c r="A111" s="1">
        <v>35367522</v>
      </c>
      <c r="B111" s="1" t="s">
        <v>40</v>
      </c>
      <c r="C111" s="1" t="s">
        <v>41</v>
      </c>
      <c r="D111" s="1" t="s">
        <v>32</v>
      </c>
      <c r="E111" s="1" t="s">
        <v>33</v>
      </c>
      <c r="F111" s="1" t="s">
        <v>34</v>
      </c>
      <c r="G111" s="1" t="s">
        <v>80</v>
      </c>
      <c r="H111" s="1" t="s">
        <v>55</v>
      </c>
      <c r="I111" s="1" t="s">
        <v>94</v>
      </c>
      <c r="J111" s="1" t="s">
        <v>95</v>
      </c>
      <c r="K111" s="1">
        <v>38.486839294433594</v>
      </c>
      <c r="L111" s="1">
        <v>-120.52299499511719</v>
      </c>
      <c r="M111" s="1" t="s">
        <v>46</v>
      </c>
      <c r="N111" s="78"/>
      <c r="O111" s="17">
        <v>2293</v>
      </c>
      <c r="P111" s="8">
        <v>3.5257600000000002E-3</v>
      </c>
      <c r="Q111" s="78"/>
      <c r="R111" s="11">
        <v>256</v>
      </c>
      <c r="S111" s="12">
        <v>1.0529662309811843E-2</v>
      </c>
      <c r="T111" s="13" t="s">
        <v>50</v>
      </c>
      <c r="U111" s="14">
        <v>1.0208298721727691</v>
      </c>
      <c r="V111" s="15">
        <v>12.089962121212121</v>
      </c>
      <c r="W111" s="16">
        <v>0</v>
      </c>
      <c r="X111" s="16">
        <v>0</v>
      </c>
      <c r="Y111" s="16">
        <v>0</v>
      </c>
      <c r="Z111" s="16">
        <v>12.089962121212121</v>
      </c>
      <c r="AA111" s="16">
        <v>0</v>
      </c>
    </row>
    <row r="112" spans="1:27" x14ac:dyDescent="0.25">
      <c r="A112" s="1">
        <v>35397961</v>
      </c>
      <c r="B112" s="1" t="s">
        <v>40</v>
      </c>
      <c r="C112" s="1" t="s">
        <v>41</v>
      </c>
      <c r="D112" s="1" t="s">
        <v>32</v>
      </c>
      <c r="E112" s="1" t="s">
        <v>33</v>
      </c>
      <c r="F112" s="1" t="s">
        <v>34</v>
      </c>
      <c r="G112" s="1" t="s">
        <v>74</v>
      </c>
      <c r="H112" s="1" t="s">
        <v>43</v>
      </c>
      <c r="I112" s="1" t="s">
        <v>76</v>
      </c>
      <c r="J112" s="1" t="s">
        <v>76</v>
      </c>
      <c r="K112" s="1">
        <v>38.346454301000001</v>
      </c>
      <c r="L112" s="1">
        <v>-122.41934618160001</v>
      </c>
      <c r="M112" s="1" t="s">
        <v>46</v>
      </c>
      <c r="N112" s="78"/>
      <c r="O112" s="17">
        <v>1224</v>
      </c>
      <c r="P112" s="8">
        <v>4.6077319999999998E-2</v>
      </c>
      <c r="Q112" s="78"/>
      <c r="R112" s="11">
        <v>255</v>
      </c>
      <c r="S112" s="12">
        <v>1.0548934051181343E-2</v>
      </c>
      <c r="T112" s="13" t="s">
        <v>50</v>
      </c>
      <c r="U112" s="14">
        <v>1.2610820537397833</v>
      </c>
      <c r="V112" s="15">
        <v>1.161</v>
      </c>
      <c r="W112" s="16">
        <v>0</v>
      </c>
      <c r="X112" s="16">
        <v>0</v>
      </c>
      <c r="Y112" s="16">
        <v>1.161</v>
      </c>
      <c r="Z112" s="16">
        <v>0</v>
      </c>
      <c r="AA112" s="16">
        <v>0</v>
      </c>
    </row>
    <row r="113" spans="1:27" x14ac:dyDescent="0.25">
      <c r="A113" s="1">
        <v>35397960</v>
      </c>
      <c r="B113" s="1" t="s">
        <v>40</v>
      </c>
      <c r="C113" s="1" t="s">
        <v>41</v>
      </c>
      <c r="D113" s="1" t="s">
        <v>32</v>
      </c>
      <c r="E113" s="1" t="s">
        <v>33</v>
      </c>
      <c r="F113" s="1" t="s">
        <v>34</v>
      </c>
      <c r="G113" s="1" t="s">
        <v>74</v>
      </c>
      <c r="H113" s="1" t="s">
        <v>43</v>
      </c>
      <c r="I113" s="1" t="s">
        <v>76</v>
      </c>
      <c r="J113" s="1" t="s">
        <v>76</v>
      </c>
      <c r="K113" s="1">
        <v>38.344102896700001</v>
      </c>
      <c r="L113" s="1">
        <v>-122.40998698670001</v>
      </c>
      <c r="M113" s="1" t="s">
        <v>46</v>
      </c>
      <c r="N113" s="78"/>
      <c r="O113" s="17">
        <v>1224</v>
      </c>
      <c r="P113" s="8">
        <v>4.6077319999999998E-2</v>
      </c>
      <c r="Q113" s="78"/>
      <c r="R113" s="11">
        <v>255</v>
      </c>
      <c r="S113" s="12">
        <v>1.0548934051181343E-2</v>
      </c>
      <c r="T113" s="13" t="s">
        <v>50</v>
      </c>
      <c r="U113" s="14">
        <v>1.2610820537397833</v>
      </c>
      <c r="V113" s="15">
        <v>2.222</v>
      </c>
      <c r="W113" s="16">
        <v>0</v>
      </c>
      <c r="X113" s="16">
        <v>0</v>
      </c>
      <c r="Y113" s="16">
        <v>2.222</v>
      </c>
      <c r="Z113" s="16">
        <v>0</v>
      </c>
      <c r="AA113" s="16">
        <v>0</v>
      </c>
    </row>
    <row r="114" spans="1:27" x14ac:dyDescent="0.25">
      <c r="A114" s="1">
        <v>35396905</v>
      </c>
      <c r="B114" s="1" t="s">
        <v>40</v>
      </c>
      <c r="C114" s="1" t="s">
        <v>41</v>
      </c>
      <c r="D114" s="1" t="s">
        <v>32</v>
      </c>
      <c r="E114" s="1" t="s">
        <v>33</v>
      </c>
      <c r="F114" s="1" t="s">
        <v>34</v>
      </c>
      <c r="G114" s="1" t="s">
        <v>74</v>
      </c>
      <c r="H114" s="1" t="s">
        <v>43</v>
      </c>
      <c r="I114" s="1" t="s">
        <v>76</v>
      </c>
      <c r="J114" s="1" t="s">
        <v>76</v>
      </c>
      <c r="K114" s="1">
        <v>38.392950099399997</v>
      </c>
      <c r="L114" s="1">
        <v>-122.4420956779</v>
      </c>
      <c r="M114" s="1" t="s">
        <v>46</v>
      </c>
      <c r="N114" s="78"/>
      <c r="O114" s="17">
        <v>1224</v>
      </c>
      <c r="P114" s="8">
        <v>4.6077319999999998E-2</v>
      </c>
      <c r="Q114" s="78"/>
      <c r="R114" s="11">
        <v>255</v>
      </c>
      <c r="S114" s="12">
        <v>1.0548934051181343E-2</v>
      </c>
      <c r="T114" s="13" t="s">
        <v>50</v>
      </c>
      <c r="U114" s="14">
        <v>1.2610820537397833</v>
      </c>
      <c r="V114" s="15">
        <v>0.48099999999999998</v>
      </c>
      <c r="W114" s="16">
        <v>0</v>
      </c>
      <c r="X114" s="16">
        <v>0</v>
      </c>
      <c r="Y114" s="16">
        <v>0</v>
      </c>
      <c r="Z114" s="16">
        <v>0.48099999999999998</v>
      </c>
      <c r="AA114" s="16">
        <v>0</v>
      </c>
    </row>
    <row r="115" spans="1:27" x14ac:dyDescent="0.25">
      <c r="A115" s="1">
        <v>35396904</v>
      </c>
      <c r="B115" s="1" t="s">
        <v>40</v>
      </c>
      <c r="C115" s="1" t="s">
        <v>41</v>
      </c>
      <c r="D115" s="1" t="s">
        <v>32</v>
      </c>
      <c r="E115" s="1" t="s">
        <v>33</v>
      </c>
      <c r="F115" s="1" t="s">
        <v>34</v>
      </c>
      <c r="G115" s="1" t="s">
        <v>74</v>
      </c>
      <c r="H115" s="1" t="s">
        <v>43</v>
      </c>
      <c r="I115" s="1" t="s">
        <v>76</v>
      </c>
      <c r="J115" s="1" t="s">
        <v>76</v>
      </c>
      <c r="K115" s="1">
        <v>38.390903207800001</v>
      </c>
      <c r="L115" s="1">
        <v>-122.43869657330001</v>
      </c>
      <c r="M115" s="1" t="s">
        <v>46</v>
      </c>
      <c r="N115" s="78"/>
      <c r="O115" s="17">
        <v>1224</v>
      </c>
      <c r="P115" s="8">
        <v>4.6077319999999998E-2</v>
      </c>
      <c r="Q115" s="78"/>
      <c r="R115" s="11">
        <v>255</v>
      </c>
      <c r="S115" s="12">
        <v>1.0548934051181343E-2</v>
      </c>
      <c r="T115" s="13" t="s">
        <v>50</v>
      </c>
      <c r="U115" s="14">
        <v>1.2610820537397833</v>
      </c>
      <c r="V115" s="15">
        <v>0.84799999999999998</v>
      </c>
      <c r="W115" s="16">
        <v>0</v>
      </c>
      <c r="X115" s="16">
        <v>0</v>
      </c>
      <c r="Y115" s="16">
        <v>0</v>
      </c>
      <c r="Z115" s="16">
        <v>0.84799999999999998</v>
      </c>
      <c r="AA115" s="16">
        <v>0</v>
      </c>
    </row>
    <row r="116" spans="1:27" x14ac:dyDescent="0.25">
      <c r="A116" s="1">
        <v>35396903</v>
      </c>
      <c r="B116" s="1" t="s">
        <v>40</v>
      </c>
      <c r="C116" s="1" t="s">
        <v>41</v>
      </c>
      <c r="D116" s="1" t="s">
        <v>32</v>
      </c>
      <c r="E116" s="1" t="s">
        <v>33</v>
      </c>
      <c r="F116" s="1" t="s">
        <v>34</v>
      </c>
      <c r="G116" s="1" t="s">
        <v>74</v>
      </c>
      <c r="H116" s="1" t="s">
        <v>43</v>
      </c>
      <c r="I116" s="1" t="s">
        <v>76</v>
      </c>
      <c r="J116" s="1" t="s">
        <v>76</v>
      </c>
      <c r="K116" s="1">
        <v>38.390463412000003</v>
      </c>
      <c r="L116" s="1">
        <v>-122.4380499924</v>
      </c>
      <c r="M116" s="1" t="s">
        <v>46</v>
      </c>
      <c r="N116" s="78"/>
      <c r="O116" s="17">
        <v>1224</v>
      </c>
      <c r="P116" s="8">
        <v>4.6077319999999998E-2</v>
      </c>
      <c r="Q116" s="78"/>
      <c r="R116" s="11">
        <v>255</v>
      </c>
      <c r="S116" s="12">
        <v>1.0548934051181343E-2</v>
      </c>
      <c r="T116" s="13" t="s">
        <v>50</v>
      </c>
      <c r="U116" s="14">
        <v>1.2610820537397833</v>
      </c>
      <c r="V116" s="15">
        <v>1.9570000000000001</v>
      </c>
      <c r="W116" s="16">
        <v>0</v>
      </c>
      <c r="X116" s="16">
        <v>0</v>
      </c>
      <c r="Y116" s="16">
        <v>0</v>
      </c>
      <c r="Z116" s="16">
        <v>1.9570000000000001</v>
      </c>
      <c r="AA116" s="16">
        <v>0</v>
      </c>
    </row>
    <row r="117" spans="1:27" x14ac:dyDescent="0.25">
      <c r="A117" s="1">
        <v>35396902</v>
      </c>
      <c r="B117" s="1" t="s">
        <v>40</v>
      </c>
      <c r="C117" s="1" t="s">
        <v>41</v>
      </c>
      <c r="D117" s="1" t="s">
        <v>32</v>
      </c>
      <c r="E117" s="1" t="s">
        <v>33</v>
      </c>
      <c r="F117" s="1" t="s">
        <v>34</v>
      </c>
      <c r="G117" s="1" t="s">
        <v>74</v>
      </c>
      <c r="H117" s="1" t="s">
        <v>43</v>
      </c>
      <c r="I117" s="1" t="s">
        <v>76</v>
      </c>
      <c r="J117" s="1" t="s">
        <v>76</v>
      </c>
      <c r="K117" s="1">
        <v>38.385662815400003</v>
      </c>
      <c r="L117" s="1">
        <v>-122.4323514795</v>
      </c>
      <c r="M117" s="1" t="s">
        <v>46</v>
      </c>
      <c r="N117" s="78"/>
      <c r="O117" s="17">
        <v>1224</v>
      </c>
      <c r="P117" s="8">
        <v>4.6077319999999998E-2</v>
      </c>
      <c r="Q117" s="78"/>
      <c r="R117" s="11">
        <v>255</v>
      </c>
      <c r="S117" s="12">
        <v>1.0548934051181343E-2</v>
      </c>
      <c r="T117" s="13" t="s">
        <v>50</v>
      </c>
      <c r="U117" s="14">
        <v>1.2610820537397833</v>
      </c>
      <c r="V117" s="15">
        <v>2.5750000000000002</v>
      </c>
      <c r="W117" s="16">
        <v>0</v>
      </c>
      <c r="X117" s="16">
        <v>0</v>
      </c>
      <c r="Y117" s="16">
        <v>0</v>
      </c>
      <c r="Z117" s="16">
        <v>2.5750000000000002</v>
      </c>
      <c r="AA117" s="16">
        <v>0</v>
      </c>
    </row>
    <row r="118" spans="1:27" x14ac:dyDescent="0.25">
      <c r="A118" s="1">
        <v>35396900</v>
      </c>
      <c r="B118" s="1" t="s">
        <v>40</v>
      </c>
      <c r="C118" s="1" t="s">
        <v>41</v>
      </c>
      <c r="D118" s="1" t="s">
        <v>32</v>
      </c>
      <c r="E118" s="1" t="s">
        <v>33</v>
      </c>
      <c r="F118" s="1" t="s">
        <v>34</v>
      </c>
      <c r="G118" s="1" t="s">
        <v>74</v>
      </c>
      <c r="H118" s="1" t="s">
        <v>43</v>
      </c>
      <c r="I118" s="1" t="s">
        <v>76</v>
      </c>
      <c r="J118" s="1" t="s">
        <v>76</v>
      </c>
      <c r="K118" s="1">
        <v>38.381972500700002</v>
      </c>
      <c r="L118" s="1">
        <v>-122.4321244782</v>
      </c>
      <c r="M118" s="1" t="s">
        <v>46</v>
      </c>
      <c r="N118" s="78"/>
      <c r="O118" s="17">
        <v>1224</v>
      </c>
      <c r="P118" s="8">
        <v>4.6077319999999998E-2</v>
      </c>
      <c r="Q118" s="78"/>
      <c r="R118" s="11">
        <v>255</v>
      </c>
      <c r="S118" s="12">
        <v>1.0548934051181343E-2</v>
      </c>
      <c r="T118" s="13" t="s">
        <v>50</v>
      </c>
      <c r="U118" s="14">
        <v>1.2610820537397833</v>
      </c>
      <c r="V118" s="15">
        <v>1.4179999999999999</v>
      </c>
      <c r="W118" s="16">
        <v>0</v>
      </c>
      <c r="X118" s="16">
        <v>0</v>
      </c>
      <c r="Y118" s="16">
        <v>0</v>
      </c>
      <c r="Z118" s="16">
        <v>1.4179999999999999</v>
      </c>
      <c r="AA118" s="16">
        <v>0</v>
      </c>
    </row>
    <row r="119" spans="1:27" x14ac:dyDescent="0.25">
      <c r="A119" s="1">
        <v>35396878</v>
      </c>
      <c r="B119" s="1" t="s">
        <v>40</v>
      </c>
      <c r="C119" s="1" t="s">
        <v>41</v>
      </c>
      <c r="D119" s="1" t="s">
        <v>32</v>
      </c>
      <c r="E119" s="1" t="s">
        <v>33</v>
      </c>
      <c r="F119" s="1" t="s">
        <v>34</v>
      </c>
      <c r="G119" s="1" t="s">
        <v>74</v>
      </c>
      <c r="H119" s="1" t="s">
        <v>43</v>
      </c>
      <c r="I119" s="1" t="s">
        <v>76</v>
      </c>
      <c r="J119" s="1" t="s">
        <v>76</v>
      </c>
      <c r="K119" s="1">
        <v>38.375672918299998</v>
      </c>
      <c r="L119" s="1">
        <v>-122.4227455799</v>
      </c>
      <c r="M119" s="1" t="s">
        <v>46</v>
      </c>
      <c r="N119" s="78"/>
      <c r="O119" s="17">
        <v>1224</v>
      </c>
      <c r="P119" s="8">
        <v>4.6077319999999998E-2</v>
      </c>
      <c r="Q119" s="78"/>
      <c r="R119" s="11">
        <v>255</v>
      </c>
      <c r="S119" s="12">
        <v>1.0548934051181343E-2</v>
      </c>
      <c r="T119" s="13" t="s">
        <v>50</v>
      </c>
      <c r="U119" s="14">
        <v>1.2610820537397833</v>
      </c>
      <c r="V119" s="15">
        <v>1.7400000000000002</v>
      </c>
      <c r="W119" s="16">
        <v>0</v>
      </c>
      <c r="X119" s="16">
        <v>0</v>
      </c>
      <c r="Y119" s="16">
        <v>0</v>
      </c>
      <c r="Z119" s="16">
        <v>1.7400000000000002</v>
      </c>
      <c r="AA119" s="16">
        <v>0</v>
      </c>
    </row>
    <row r="120" spans="1:27" x14ac:dyDescent="0.25">
      <c r="A120" s="1">
        <v>35396877</v>
      </c>
      <c r="B120" s="1" t="s">
        <v>40</v>
      </c>
      <c r="C120" s="1" t="s">
        <v>41</v>
      </c>
      <c r="D120" s="1" t="s">
        <v>32</v>
      </c>
      <c r="E120" s="1" t="s">
        <v>33</v>
      </c>
      <c r="F120" s="1" t="s">
        <v>34</v>
      </c>
      <c r="G120" s="1" t="s">
        <v>74</v>
      </c>
      <c r="H120" s="1" t="s">
        <v>43</v>
      </c>
      <c r="I120" s="1" t="s">
        <v>76</v>
      </c>
      <c r="J120" s="1" t="s">
        <v>76</v>
      </c>
      <c r="K120" s="1">
        <v>38.372259213899994</v>
      </c>
      <c r="L120" s="1">
        <v>-122.41781729089999</v>
      </c>
      <c r="M120" s="1" t="s">
        <v>46</v>
      </c>
      <c r="N120" s="78"/>
      <c r="O120" s="17">
        <v>1224</v>
      </c>
      <c r="P120" s="8">
        <v>4.6077319999999998E-2</v>
      </c>
      <c r="Q120" s="78"/>
      <c r="R120" s="11">
        <v>255</v>
      </c>
      <c r="S120" s="12">
        <v>1.0548934051181343E-2</v>
      </c>
      <c r="T120" s="13" t="s">
        <v>50</v>
      </c>
      <c r="U120" s="14">
        <v>1.2610820537397833</v>
      </c>
      <c r="V120" s="15">
        <v>4.2619999999999996</v>
      </c>
      <c r="W120" s="16">
        <v>0</v>
      </c>
      <c r="X120" s="16">
        <v>0</v>
      </c>
      <c r="Y120" s="16">
        <v>0</v>
      </c>
      <c r="Z120" s="16">
        <v>4.2619999999999996</v>
      </c>
      <c r="AA120" s="16">
        <v>0</v>
      </c>
    </row>
    <row r="121" spans="1:27" x14ac:dyDescent="0.25">
      <c r="A121" s="1">
        <v>35396876</v>
      </c>
      <c r="B121" s="1" t="s">
        <v>40</v>
      </c>
      <c r="C121" s="1" t="s">
        <v>41</v>
      </c>
      <c r="D121" s="1" t="s">
        <v>32</v>
      </c>
      <c r="E121" s="1" t="s">
        <v>33</v>
      </c>
      <c r="F121" s="1" t="s">
        <v>34</v>
      </c>
      <c r="G121" s="1" t="s">
        <v>74</v>
      </c>
      <c r="H121" s="1" t="s">
        <v>43</v>
      </c>
      <c r="I121" s="1" t="s">
        <v>76</v>
      </c>
      <c r="J121" s="1" t="s">
        <v>76</v>
      </c>
      <c r="K121" s="1">
        <v>38.375339407199995</v>
      </c>
      <c r="L121" s="1">
        <v>-122.4220649865</v>
      </c>
      <c r="M121" s="1" t="s">
        <v>46</v>
      </c>
      <c r="N121" s="78"/>
      <c r="O121" s="17">
        <v>1224</v>
      </c>
      <c r="P121" s="8">
        <v>4.6077319999999998E-2</v>
      </c>
      <c r="Q121" s="78"/>
      <c r="R121" s="11">
        <v>255</v>
      </c>
      <c r="S121" s="12">
        <v>1.0548934051181343E-2</v>
      </c>
      <c r="T121" s="13" t="s">
        <v>50</v>
      </c>
      <c r="U121" s="14">
        <v>1.2610820537397833</v>
      </c>
      <c r="V121" s="15">
        <v>1.7250000000000001</v>
      </c>
      <c r="W121" s="16">
        <v>0</v>
      </c>
      <c r="X121" s="16">
        <v>0</v>
      </c>
      <c r="Y121" s="16">
        <v>0</v>
      </c>
      <c r="Z121" s="16">
        <v>1.7250000000000001</v>
      </c>
      <c r="AA121" s="16">
        <v>0</v>
      </c>
    </row>
    <row r="122" spans="1:27" x14ac:dyDescent="0.25">
      <c r="A122" s="1">
        <v>35396875</v>
      </c>
      <c r="B122" s="1" t="s">
        <v>40</v>
      </c>
      <c r="C122" s="1" t="s">
        <v>41</v>
      </c>
      <c r="D122" s="1" t="s">
        <v>32</v>
      </c>
      <c r="E122" s="1" t="s">
        <v>33</v>
      </c>
      <c r="F122" s="1" t="s">
        <v>34</v>
      </c>
      <c r="G122" s="1" t="s">
        <v>74</v>
      </c>
      <c r="H122" s="1" t="s">
        <v>43</v>
      </c>
      <c r="I122" s="1" t="s">
        <v>76</v>
      </c>
      <c r="J122" s="1" t="s">
        <v>76</v>
      </c>
      <c r="K122" s="1">
        <v>38.363024192200001</v>
      </c>
      <c r="L122" s="1">
        <v>-122.40517358450001</v>
      </c>
      <c r="M122" s="1" t="s">
        <v>46</v>
      </c>
      <c r="N122" s="78"/>
      <c r="O122" s="17">
        <v>1224</v>
      </c>
      <c r="P122" s="8">
        <v>4.6077319999999998E-2</v>
      </c>
      <c r="Q122" s="78"/>
      <c r="R122" s="11">
        <v>255</v>
      </c>
      <c r="S122" s="12">
        <v>1.0548934051181343E-2</v>
      </c>
      <c r="T122" s="13" t="s">
        <v>50</v>
      </c>
      <c r="U122" s="14">
        <v>1.2610820537397833</v>
      </c>
      <c r="V122" s="15">
        <v>2.7050000000000001</v>
      </c>
      <c r="W122" s="16">
        <v>0</v>
      </c>
      <c r="X122" s="16">
        <v>0</v>
      </c>
      <c r="Y122" s="16">
        <v>2.7050000000000001</v>
      </c>
      <c r="Z122" s="16">
        <v>0</v>
      </c>
      <c r="AA122" s="16">
        <v>0</v>
      </c>
    </row>
    <row r="123" spans="1:27" x14ac:dyDescent="0.25">
      <c r="A123" s="1">
        <v>35396874</v>
      </c>
      <c r="B123" s="1" t="s">
        <v>40</v>
      </c>
      <c r="C123" s="1" t="s">
        <v>41</v>
      </c>
      <c r="D123" s="1" t="s">
        <v>32</v>
      </c>
      <c r="E123" s="1" t="s">
        <v>33</v>
      </c>
      <c r="F123" s="1" t="s">
        <v>34</v>
      </c>
      <c r="G123" s="1" t="s">
        <v>74</v>
      </c>
      <c r="H123" s="1" t="s">
        <v>43</v>
      </c>
      <c r="I123" s="1" t="s">
        <v>76</v>
      </c>
      <c r="J123" s="1" t="s">
        <v>76</v>
      </c>
      <c r="K123" s="1">
        <v>38.347092090800004</v>
      </c>
      <c r="L123" s="1">
        <v>-122.39491482140001</v>
      </c>
      <c r="M123" s="1" t="s">
        <v>46</v>
      </c>
      <c r="N123" s="78"/>
      <c r="O123" s="17">
        <v>1224</v>
      </c>
      <c r="P123" s="8">
        <v>4.6077319999999998E-2</v>
      </c>
      <c r="Q123" s="78"/>
      <c r="R123" s="11">
        <v>255</v>
      </c>
      <c r="S123" s="12">
        <v>1.0548934051181343E-2</v>
      </c>
      <c r="T123" s="13" t="s">
        <v>50</v>
      </c>
      <c r="U123" s="14">
        <v>1.2610820537397833</v>
      </c>
      <c r="V123" s="15">
        <v>2.9649999999999999</v>
      </c>
      <c r="W123" s="16">
        <v>0</v>
      </c>
      <c r="X123" s="16">
        <v>0</v>
      </c>
      <c r="Y123" s="16">
        <v>2.9649999999999999</v>
      </c>
      <c r="Z123" s="16">
        <v>0</v>
      </c>
      <c r="AA123" s="16">
        <v>0</v>
      </c>
    </row>
    <row r="124" spans="1:27" x14ac:dyDescent="0.25">
      <c r="A124" s="1">
        <v>35396871</v>
      </c>
      <c r="B124" s="1" t="s">
        <v>40</v>
      </c>
      <c r="C124" s="1" t="s">
        <v>41</v>
      </c>
      <c r="D124" s="1" t="s">
        <v>32</v>
      </c>
      <c r="E124" s="1" t="s">
        <v>33</v>
      </c>
      <c r="F124" s="1" t="s">
        <v>34</v>
      </c>
      <c r="G124" s="1" t="s">
        <v>74</v>
      </c>
      <c r="H124" s="1" t="s">
        <v>43</v>
      </c>
      <c r="I124" s="1" t="s">
        <v>76</v>
      </c>
      <c r="J124" s="1" t="s">
        <v>76</v>
      </c>
      <c r="K124" s="1">
        <v>38.362365107999999</v>
      </c>
      <c r="L124" s="1">
        <v>-122.40474939330001</v>
      </c>
      <c r="M124" s="1" t="s">
        <v>46</v>
      </c>
      <c r="N124" s="78"/>
      <c r="O124" s="17">
        <v>1224</v>
      </c>
      <c r="P124" s="8">
        <v>4.6077319999999998E-2</v>
      </c>
      <c r="Q124" s="78"/>
      <c r="R124" s="11">
        <v>255</v>
      </c>
      <c r="S124" s="12">
        <v>1.0548934051181343E-2</v>
      </c>
      <c r="T124" s="13" t="s">
        <v>50</v>
      </c>
      <c r="U124" s="14">
        <v>1.2610820537397833</v>
      </c>
      <c r="V124" s="15">
        <v>0.70299999999999996</v>
      </c>
      <c r="W124" s="16">
        <v>0</v>
      </c>
      <c r="X124" s="16">
        <v>0</v>
      </c>
      <c r="Y124" s="16">
        <v>0.70299999999999996</v>
      </c>
      <c r="Z124" s="16">
        <v>0</v>
      </c>
      <c r="AA124" s="16">
        <v>0</v>
      </c>
    </row>
    <row r="125" spans="1:27" x14ac:dyDescent="0.25">
      <c r="A125" s="1">
        <v>35396870</v>
      </c>
      <c r="B125" s="1" t="s">
        <v>40</v>
      </c>
      <c r="C125" s="1" t="s">
        <v>41</v>
      </c>
      <c r="D125" s="1" t="s">
        <v>32</v>
      </c>
      <c r="E125" s="1" t="s">
        <v>33</v>
      </c>
      <c r="F125" s="1" t="s">
        <v>34</v>
      </c>
      <c r="G125" s="1" t="s">
        <v>74</v>
      </c>
      <c r="H125" s="1" t="s">
        <v>43</v>
      </c>
      <c r="I125" s="1" t="s">
        <v>76</v>
      </c>
      <c r="J125" s="1" t="s">
        <v>76</v>
      </c>
      <c r="K125" s="1">
        <v>38.351174586900001</v>
      </c>
      <c r="L125" s="1">
        <v>-122.3814827185</v>
      </c>
      <c r="M125" s="1" t="s">
        <v>46</v>
      </c>
      <c r="N125" s="78"/>
      <c r="O125" s="17">
        <v>1224</v>
      </c>
      <c r="P125" s="8">
        <v>4.6077319999999998E-2</v>
      </c>
      <c r="Q125" s="78"/>
      <c r="R125" s="11">
        <v>255</v>
      </c>
      <c r="S125" s="12">
        <v>1.0548934051181343E-2</v>
      </c>
      <c r="T125" s="13" t="s">
        <v>50</v>
      </c>
      <c r="U125" s="14">
        <v>1.2610820537397833</v>
      </c>
      <c r="V125" s="15">
        <v>1.619</v>
      </c>
      <c r="W125" s="16">
        <v>0</v>
      </c>
      <c r="X125" s="16">
        <v>0</v>
      </c>
      <c r="Y125" s="16">
        <v>1.619</v>
      </c>
      <c r="Z125" s="16">
        <v>0</v>
      </c>
      <c r="AA125" s="16">
        <v>0</v>
      </c>
    </row>
    <row r="126" spans="1:27" x14ac:dyDescent="0.25">
      <c r="A126" s="1">
        <v>35396869</v>
      </c>
      <c r="B126" s="1" t="s">
        <v>40</v>
      </c>
      <c r="C126" s="1" t="s">
        <v>41</v>
      </c>
      <c r="D126" s="1" t="s">
        <v>32</v>
      </c>
      <c r="E126" s="1" t="s">
        <v>33</v>
      </c>
      <c r="F126" s="1" t="s">
        <v>34</v>
      </c>
      <c r="G126" s="1" t="s">
        <v>74</v>
      </c>
      <c r="H126" s="1" t="s">
        <v>43</v>
      </c>
      <c r="I126" s="1" t="s">
        <v>76</v>
      </c>
      <c r="J126" s="1" t="s">
        <v>76</v>
      </c>
      <c r="K126" s="1">
        <v>38.3394775390625</v>
      </c>
      <c r="L126" s="1">
        <v>-122.37570953369141</v>
      </c>
      <c r="M126" s="1" t="s">
        <v>46</v>
      </c>
      <c r="N126" s="78"/>
      <c r="O126" s="17">
        <v>1224</v>
      </c>
      <c r="P126" s="8">
        <v>4.6077319999999998E-2</v>
      </c>
      <c r="Q126" s="78"/>
      <c r="R126" s="11">
        <v>255</v>
      </c>
      <c r="S126" s="12">
        <v>1.0548934051181343E-2</v>
      </c>
      <c r="T126" s="13" t="s">
        <v>50</v>
      </c>
      <c r="U126" s="14">
        <v>1.2610820537397833</v>
      </c>
      <c r="V126" s="15">
        <v>3.6180000000000003</v>
      </c>
      <c r="W126" s="16">
        <v>0</v>
      </c>
      <c r="X126" s="16">
        <v>0</v>
      </c>
      <c r="Y126" s="16">
        <v>3.6180000000000003</v>
      </c>
      <c r="Z126" s="16">
        <v>0</v>
      </c>
      <c r="AA126" s="16">
        <v>0</v>
      </c>
    </row>
    <row r="127" spans="1:27" x14ac:dyDescent="0.25">
      <c r="A127" s="1">
        <v>35392777</v>
      </c>
      <c r="B127" s="1" t="s">
        <v>40</v>
      </c>
      <c r="C127" s="1" t="s">
        <v>41</v>
      </c>
      <c r="D127" s="1" t="s">
        <v>32</v>
      </c>
      <c r="E127" s="1" t="s">
        <v>33</v>
      </c>
      <c r="F127" s="1" t="s">
        <v>34</v>
      </c>
      <c r="G127" s="1" t="s">
        <v>74</v>
      </c>
      <c r="H127" s="1" t="s">
        <v>43</v>
      </c>
      <c r="I127" s="1" t="s">
        <v>76</v>
      </c>
      <c r="J127" s="1" t="s">
        <v>76</v>
      </c>
      <c r="K127" s="1">
        <v>38.332639006699999</v>
      </c>
      <c r="L127" s="1">
        <v>-122.3980220208</v>
      </c>
      <c r="M127" s="1" t="s">
        <v>46</v>
      </c>
      <c r="N127" s="78"/>
      <c r="O127" s="17">
        <v>1224</v>
      </c>
      <c r="P127" s="8">
        <v>4.6077319999999998E-2</v>
      </c>
      <c r="Q127" s="78"/>
      <c r="R127" s="11">
        <v>255</v>
      </c>
      <c r="S127" s="12">
        <v>1.0548934051181343E-2</v>
      </c>
      <c r="T127" s="13" t="s">
        <v>64</v>
      </c>
      <c r="U127" s="14">
        <v>1.2610820537397833</v>
      </c>
      <c r="V127" s="15">
        <v>1.8200757575757576</v>
      </c>
      <c r="W127" s="16">
        <v>0</v>
      </c>
      <c r="X127" s="16">
        <v>0</v>
      </c>
      <c r="Y127" s="16">
        <v>0</v>
      </c>
      <c r="Z127" s="16">
        <v>1.8200757575757576</v>
      </c>
      <c r="AA127" s="16">
        <v>0</v>
      </c>
    </row>
    <row r="128" spans="1:27" x14ac:dyDescent="0.25">
      <c r="A128" s="1">
        <v>35392776</v>
      </c>
      <c r="B128" s="1" t="s">
        <v>40</v>
      </c>
      <c r="C128" s="1" t="s">
        <v>41</v>
      </c>
      <c r="D128" s="1" t="s">
        <v>32</v>
      </c>
      <c r="E128" s="1" t="s">
        <v>33</v>
      </c>
      <c r="F128" s="1" t="s">
        <v>34</v>
      </c>
      <c r="G128" s="1" t="s">
        <v>74</v>
      </c>
      <c r="H128" s="1" t="s">
        <v>43</v>
      </c>
      <c r="I128" s="1" t="s">
        <v>76</v>
      </c>
      <c r="J128" s="1" t="s">
        <v>76</v>
      </c>
      <c r="K128" s="1">
        <v>38.339065108</v>
      </c>
      <c r="L128" s="1">
        <v>-122.3908975122</v>
      </c>
      <c r="M128" s="1" t="s">
        <v>46</v>
      </c>
      <c r="N128" s="78"/>
      <c r="O128" s="17">
        <v>1224</v>
      </c>
      <c r="P128" s="8">
        <v>4.6077319999999998E-2</v>
      </c>
      <c r="Q128" s="78"/>
      <c r="R128" s="11">
        <v>255</v>
      </c>
      <c r="S128" s="12">
        <v>1.0548934051181343E-2</v>
      </c>
      <c r="T128" s="13" t="s">
        <v>50</v>
      </c>
      <c r="U128" s="14">
        <v>1.2610820537397833</v>
      </c>
      <c r="V128" s="15">
        <v>1.6200757575757576</v>
      </c>
      <c r="W128" s="16">
        <v>0</v>
      </c>
      <c r="X128" s="16">
        <v>0</v>
      </c>
      <c r="Y128" s="16">
        <v>0</v>
      </c>
      <c r="Z128" s="16">
        <v>1.6200757575757576</v>
      </c>
      <c r="AA128" s="16">
        <v>0</v>
      </c>
    </row>
    <row r="129" spans="1:27" x14ac:dyDescent="0.25">
      <c r="A129" s="1">
        <v>35392775</v>
      </c>
      <c r="B129" s="1" t="s">
        <v>40</v>
      </c>
      <c r="C129" s="1" t="s">
        <v>41</v>
      </c>
      <c r="D129" s="1" t="s">
        <v>32</v>
      </c>
      <c r="E129" s="1" t="s">
        <v>33</v>
      </c>
      <c r="F129" s="1" t="s">
        <v>34</v>
      </c>
      <c r="G129" s="1" t="s">
        <v>74</v>
      </c>
      <c r="H129" s="1" t="s">
        <v>43</v>
      </c>
      <c r="I129" s="1" t="s">
        <v>76</v>
      </c>
      <c r="J129" s="1" t="s">
        <v>76</v>
      </c>
      <c r="K129" s="1">
        <v>38.336470008100001</v>
      </c>
      <c r="L129" s="1">
        <v>-122.383902619</v>
      </c>
      <c r="M129" s="1" t="s">
        <v>46</v>
      </c>
      <c r="N129" s="78"/>
      <c r="O129" s="17">
        <v>1224</v>
      </c>
      <c r="P129" s="8">
        <v>4.6077319999999998E-2</v>
      </c>
      <c r="Q129" s="78"/>
      <c r="R129" s="11">
        <v>255</v>
      </c>
      <c r="S129" s="12">
        <v>1.0548934051181343E-2</v>
      </c>
      <c r="T129" s="13" t="s">
        <v>50</v>
      </c>
      <c r="U129" s="14">
        <v>1.2610820537397833</v>
      </c>
      <c r="V129" s="15">
        <v>1.7600378787878788</v>
      </c>
      <c r="W129" s="16">
        <v>0</v>
      </c>
      <c r="X129" s="16">
        <v>0</v>
      </c>
      <c r="Y129" s="16">
        <v>0</v>
      </c>
      <c r="Z129" s="16">
        <v>1.7600378787878788</v>
      </c>
      <c r="AA129" s="16">
        <v>0</v>
      </c>
    </row>
    <row r="130" spans="1:27" x14ac:dyDescent="0.25">
      <c r="A130" s="1">
        <v>35392774</v>
      </c>
      <c r="B130" s="1" t="s">
        <v>40</v>
      </c>
      <c r="C130" s="1" t="s">
        <v>41</v>
      </c>
      <c r="D130" s="1" t="s">
        <v>32</v>
      </c>
      <c r="E130" s="1" t="s">
        <v>33</v>
      </c>
      <c r="F130" s="1" t="s">
        <v>34</v>
      </c>
      <c r="G130" s="1" t="s">
        <v>74</v>
      </c>
      <c r="H130" s="1" t="s">
        <v>43</v>
      </c>
      <c r="I130" s="1" t="s">
        <v>76</v>
      </c>
      <c r="J130" s="1" t="s">
        <v>76</v>
      </c>
      <c r="K130" s="1">
        <v>38.333718392899996</v>
      </c>
      <c r="L130" s="1">
        <v>-122.37417991470001</v>
      </c>
      <c r="M130" s="1" t="s">
        <v>46</v>
      </c>
      <c r="N130" s="78"/>
      <c r="O130" s="17">
        <v>1224</v>
      </c>
      <c r="P130" s="8">
        <v>4.6077319999999998E-2</v>
      </c>
      <c r="Q130" s="78"/>
      <c r="R130" s="11">
        <v>255</v>
      </c>
      <c r="S130" s="12">
        <v>1.0548934051181343E-2</v>
      </c>
      <c r="T130" s="13" t="s">
        <v>50</v>
      </c>
      <c r="U130" s="14">
        <v>1.2610820537397833</v>
      </c>
      <c r="V130" s="15">
        <v>1.5899621212121211</v>
      </c>
      <c r="W130" s="16">
        <v>0</v>
      </c>
      <c r="X130" s="16">
        <v>0</v>
      </c>
      <c r="Y130" s="16">
        <v>0</v>
      </c>
      <c r="Z130" s="16">
        <v>1.5899621212121211</v>
      </c>
      <c r="AA130" s="16">
        <v>0</v>
      </c>
    </row>
    <row r="131" spans="1:27" x14ac:dyDescent="0.25">
      <c r="A131" s="1">
        <v>35392773</v>
      </c>
      <c r="B131" s="1" t="s">
        <v>40</v>
      </c>
      <c r="C131" s="1" t="s">
        <v>41</v>
      </c>
      <c r="D131" s="1" t="s">
        <v>32</v>
      </c>
      <c r="E131" s="1" t="s">
        <v>33</v>
      </c>
      <c r="F131" s="1" t="s">
        <v>34</v>
      </c>
      <c r="G131" s="1" t="s">
        <v>74</v>
      </c>
      <c r="H131" s="1" t="s">
        <v>43</v>
      </c>
      <c r="I131" s="1" t="s">
        <v>76</v>
      </c>
      <c r="J131" s="1" t="s">
        <v>76</v>
      </c>
      <c r="K131" s="1">
        <v>38.328414916992188</v>
      </c>
      <c r="L131" s="1">
        <v>-122.35355377197266</v>
      </c>
      <c r="M131" s="1" t="s">
        <v>46</v>
      </c>
      <c r="N131" s="78"/>
      <c r="O131" s="17">
        <v>1224</v>
      </c>
      <c r="P131" s="8">
        <v>4.6077319999999998E-2</v>
      </c>
      <c r="Q131" s="78"/>
      <c r="R131" s="11">
        <v>255</v>
      </c>
      <c r="S131" s="12">
        <v>1.0548934051181343E-2</v>
      </c>
      <c r="T131" s="13" t="s">
        <v>64</v>
      </c>
      <c r="U131" s="14">
        <v>1.2610820537397833</v>
      </c>
      <c r="V131" s="15">
        <v>4.9000000000000004</v>
      </c>
      <c r="W131" s="16">
        <v>0</v>
      </c>
      <c r="X131" s="16">
        <v>0</v>
      </c>
      <c r="Y131" s="16">
        <v>0</v>
      </c>
      <c r="Z131" s="16">
        <v>4.9000000000000004</v>
      </c>
      <c r="AA131" s="16">
        <v>0</v>
      </c>
    </row>
    <row r="132" spans="1:27" x14ac:dyDescent="0.25">
      <c r="A132" s="1">
        <v>35373703</v>
      </c>
      <c r="B132" s="1" t="s">
        <v>40</v>
      </c>
      <c r="C132" s="1" t="s">
        <v>41</v>
      </c>
      <c r="D132" s="1" t="s">
        <v>32</v>
      </c>
      <c r="E132" s="1" t="s">
        <v>33</v>
      </c>
      <c r="F132" s="1" t="s">
        <v>34</v>
      </c>
      <c r="G132" s="1" t="s">
        <v>74</v>
      </c>
      <c r="H132" s="1" t="s">
        <v>43</v>
      </c>
      <c r="I132" s="1" t="s">
        <v>76</v>
      </c>
      <c r="J132" s="1" t="s">
        <v>76</v>
      </c>
      <c r="K132" s="1">
        <v>38.341876983642578</v>
      </c>
      <c r="L132" s="1">
        <v>-122.39418792724609</v>
      </c>
      <c r="M132" s="1" t="s">
        <v>46</v>
      </c>
      <c r="N132" s="78"/>
      <c r="O132" s="17">
        <v>1224</v>
      </c>
      <c r="P132" s="8">
        <v>4.6077319999999998E-2</v>
      </c>
      <c r="Q132" s="78"/>
      <c r="R132" s="11">
        <v>255</v>
      </c>
      <c r="S132" s="12">
        <v>1.0548934051181343E-2</v>
      </c>
      <c r="T132" s="13" t="s">
        <v>50</v>
      </c>
      <c r="U132" s="14">
        <v>1.2610820537397833</v>
      </c>
      <c r="V132" s="15">
        <v>2.4</v>
      </c>
      <c r="W132" s="16">
        <v>0</v>
      </c>
      <c r="X132" s="16">
        <v>0</v>
      </c>
      <c r="Y132" s="16">
        <v>2.4</v>
      </c>
      <c r="Z132" s="16">
        <v>0</v>
      </c>
      <c r="AA132" s="16">
        <v>0</v>
      </c>
    </row>
    <row r="133" spans="1:27" x14ac:dyDescent="0.25">
      <c r="A133" s="1">
        <v>35373637</v>
      </c>
      <c r="B133" s="1" t="s">
        <v>40</v>
      </c>
      <c r="C133" s="1" t="s">
        <v>41</v>
      </c>
      <c r="D133" s="1" t="s">
        <v>32</v>
      </c>
      <c r="E133" s="1" t="s">
        <v>33</v>
      </c>
      <c r="F133" s="1" t="s">
        <v>34</v>
      </c>
      <c r="G133" s="1" t="s">
        <v>74</v>
      </c>
      <c r="H133" s="1" t="s">
        <v>43</v>
      </c>
      <c r="I133" s="1" t="s">
        <v>76</v>
      </c>
      <c r="J133" s="1" t="s">
        <v>76</v>
      </c>
      <c r="K133" s="1">
        <v>38.370369914199998</v>
      </c>
      <c r="L133" s="1">
        <v>-122.4131699046</v>
      </c>
      <c r="M133" s="1" t="s">
        <v>46</v>
      </c>
      <c r="N133" s="78"/>
      <c r="O133" s="17">
        <v>1224</v>
      </c>
      <c r="P133" s="8">
        <v>4.6077319999999998E-2</v>
      </c>
      <c r="Q133" s="78"/>
      <c r="R133" s="11">
        <v>255</v>
      </c>
      <c r="S133" s="12">
        <v>1.0548934051181343E-2</v>
      </c>
      <c r="T133" s="13" t="s">
        <v>50</v>
      </c>
      <c r="U133" s="14">
        <v>1.2610820537397833</v>
      </c>
      <c r="V133" s="15">
        <v>1.87</v>
      </c>
      <c r="W133" s="16">
        <v>0</v>
      </c>
      <c r="X133" s="16">
        <v>0</v>
      </c>
      <c r="Y133" s="16">
        <v>0</v>
      </c>
      <c r="Z133" s="16">
        <v>1.87</v>
      </c>
      <c r="AA133" s="16">
        <v>0</v>
      </c>
    </row>
    <row r="134" spans="1:27" x14ac:dyDescent="0.25">
      <c r="A134" s="1">
        <v>35373636</v>
      </c>
      <c r="B134" s="1" t="s">
        <v>40</v>
      </c>
      <c r="C134" s="1" t="s">
        <v>41</v>
      </c>
      <c r="D134" s="1" t="s">
        <v>32</v>
      </c>
      <c r="E134" s="1" t="s">
        <v>33</v>
      </c>
      <c r="F134" s="1" t="s">
        <v>34</v>
      </c>
      <c r="G134" s="1" t="s">
        <v>74</v>
      </c>
      <c r="H134" s="1" t="s">
        <v>43</v>
      </c>
      <c r="I134" s="1" t="s">
        <v>76</v>
      </c>
      <c r="J134" s="1" t="s">
        <v>76</v>
      </c>
      <c r="K134" s="1">
        <v>38.3337890894</v>
      </c>
      <c r="L134" s="1">
        <v>-122.3726680247</v>
      </c>
      <c r="M134" s="1" t="s">
        <v>46</v>
      </c>
      <c r="N134" s="78"/>
      <c r="O134" s="17">
        <v>1224</v>
      </c>
      <c r="P134" s="8">
        <v>4.6077319999999998E-2</v>
      </c>
      <c r="Q134" s="78"/>
      <c r="R134" s="11">
        <v>255</v>
      </c>
      <c r="S134" s="12">
        <v>1.0548934051181343E-2</v>
      </c>
      <c r="T134" s="13" t="s">
        <v>50</v>
      </c>
      <c r="U134" s="14">
        <v>1.2610820537397833</v>
      </c>
      <c r="V134" s="15">
        <v>0.61599999999999999</v>
      </c>
      <c r="W134" s="16">
        <v>0</v>
      </c>
      <c r="X134" s="16">
        <v>0</v>
      </c>
      <c r="Y134" s="16">
        <v>0.61599999999999999</v>
      </c>
      <c r="Z134" s="16">
        <v>0</v>
      </c>
      <c r="AA134" s="16">
        <v>0</v>
      </c>
    </row>
    <row r="135" spans="1:27" x14ac:dyDescent="0.25">
      <c r="A135" s="1">
        <v>35367513</v>
      </c>
      <c r="B135" s="1" t="s">
        <v>40</v>
      </c>
      <c r="C135" s="1" t="s">
        <v>41</v>
      </c>
      <c r="D135" s="1" t="s">
        <v>32</v>
      </c>
      <c r="E135" s="1" t="s">
        <v>33</v>
      </c>
      <c r="F135" s="1" t="s">
        <v>34</v>
      </c>
      <c r="G135" s="1" t="s">
        <v>74</v>
      </c>
      <c r="H135" s="1" t="s">
        <v>43</v>
      </c>
      <c r="I135" s="1" t="s">
        <v>76</v>
      </c>
      <c r="J135" s="1" t="s">
        <v>76</v>
      </c>
      <c r="K135" s="1">
        <v>38.315530588800002</v>
      </c>
      <c r="L135" s="1">
        <v>-122.34204331960001</v>
      </c>
      <c r="M135" s="1" t="s">
        <v>46</v>
      </c>
      <c r="N135" s="78"/>
      <c r="O135" s="17">
        <v>1224</v>
      </c>
      <c r="P135" s="8">
        <v>4.6077319999999998E-2</v>
      </c>
      <c r="Q135" s="78"/>
      <c r="R135" s="11">
        <v>255</v>
      </c>
      <c r="S135" s="12">
        <v>1.0548934051181343E-2</v>
      </c>
      <c r="T135" s="13" t="s">
        <v>39</v>
      </c>
      <c r="U135" s="14">
        <v>1.2610820537397833</v>
      </c>
      <c r="V135" s="15">
        <v>2.27</v>
      </c>
      <c r="W135" s="16">
        <v>0</v>
      </c>
      <c r="X135" s="16">
        <v>0</v>
      </c>
      <c r="Y135" s="16">
        <v>0</v>
      </c>
      <c r="Z135" s="16">
        <v>2.27</v>
      </c>
      <c r="AA135" s="16">
        <v>0</v>
      </c>
    </row>
    <row r="136" spans="1:27" x14ac:dyDescent="0.25">
      <c r="A136" s="1">
        <v>35373581</v>
      </c>
      <c r="B136" s="1" t="s">
        <v>40</v>
      </c>
      <c r="C136" s="1" t="s">
        <v>41</v>
      </c>
      <c r="D136" s="1" t="s">
        <v>32</v>
      </c>
      <c r="E136" s="1" t="s">
        <v>33</v>
      </c>
      <c r="F136" s="1" t="s">
        <v>34</v>
      </c>
      <c r="G136" s="1" t="s">
        <v>47</v>
      </c>
      <c r="H136" s="1" t="s">
        <v>36</v>
      </c>
      <c r="I136" s="1" t="s">
        <v>72</v>
      </c>
      <c r="J136" s="1" t="s">
        <v>73</v>
      </c>
      <c r="K136" s="1">
        <v>39.211794361700001</v>
      </c>
      <c r="L136" s="1">
        <v>-121.00918415</v>
      </c>
      <c r="M136" s="1" t="s">
        <v>46</v>
      </c>
      <c r="N136" s="78"/>
      <c r="O136" s="10">
        <v>1649</v>
      </c>
      <c r="P136" s="8">
        <v>2.1168227000000001E-2</v>
      </c>
      <c r="Q136" s="78"/>
      <c r="R136" s="11">
        <v>234</v>
      </c>
      <c r="S136" s="12">
        <v>1.1406919247969553E-2</v>
      </c>
      <c r="T136" s="13" t="s">
        <v>50</v>
      </c>
      <c r="U136" s="14">
        <v>1.3034707709150579</v>
      </c>
      <c r="V136" s="15">
        <v>6.729924242424242</v>
      </c>
      <c r="W136" s="16">
        <v>0</v>
      </c>
      <c r="X136" s="16">
        <v>0</v>
      </c>
      <c r="Y136" s="16">
        <v>6.729924242424242</v>
      </c>
      <c r="Z136" s="16">
        <v>0</v>
      </c>
      <c r="AA136" s="16">
        <v>0</v>
      </c>
    </row>
    <row r="137" spans="1:27" x14ac:dyDescent="0.25">
      <c r="A137" s="1">
        <v>35373580</v>
      </c>
      <c r="B137" s="1" t="s">
        <v>40</v>
      </c>
      <c r="C137" s="1" t="s">
        <v>41</v>
      </c>
      <c r="D137" s="1" t="s">
        <v>32</v>
      </c>
      <c r="E137" s="1" t="s">
        <v>33</v>
      </c>
      <c r="F137" s="1" t="s">
        <v>34</v>
      </c>
      <c r="G137" s="1" t="s">
        <v>47</v>
      </c>
      <c r="H137" s="1" t="s">
        <v>36</v>
      </c>
      <c r="I137" s="1" t="s">
        <v>72</v>
      </c>
      <c r="J137" s="1" t="s">
        <v>73</v>
      </c>
      <c r="K137" s="1">
        <v>39.212011387099999</v>
      </c>
      <c r="L137" s="1">
        <v>-121.0099475685</v>
      </c>
      <c r="M137" s="1" t="s">
        <v>46</v>
      </c>
      <c r="N137" s="78"/>
      <c r="O137" s="10">
        <v>1649</v>
      </c>
      <c r="P137" s="8">
        <v>2.1168227000000001E-2</v>
      </c>
      <c r="Q137" s="78"/>
      <c r="R137" s="11">
        <v>234</v>
      </c>
      <c r="S137" s="12">
        <v>1.1406919247969553E-2</v>
      </c>
      <c r="T137" s="13" t="s">
        <v>50</v>
      </c>
      <c r="U137" s="14">
        <v>1.3034707709150579</v>
      </c>
      <c r="V137" s="15">
        <v>8.3799242424242433</v>
      </c>
      <c r="W137" s="16">
        <v>0</v>
      </c>
      <c r="X137" s="16">
        <v>0</v>
      </c>
      <c r="Y137" s="16">
        <v>0</v>
      </c>
      <c r="Z137" s="16">
        <v>0</v>
      </c>
      <c r="AA137" s="16">
        <v>8.3799242424242433</v>
      </c>
    </row>
    <row r="138" spans="1:27" x14ac:dyDescent="0.25">
      <c r="A138" s="1">
        <v>35373539</v>
      </c>
      <c r="B138" s="1" t="s">
        <v>40</v>
      </c>
      <c r="C138" s="1" t="s">
        <v>41</v>
      </c>
      <c r="D138" s="1" t="s">
        <v>32</v>
      </c>
      <c r="E138" s="1" t="s">
        <v>33</v>
      </c>
      <c r="F138" s="1" t="s">
        <v>34</v>
      </c>
      <c r="G138" s="1" t="s">
        <v>47</v>
      </c>
      <c r="H138" s="1" t="s">
        <v>36</v>
      </c>
      <c r="I138" s="1" t="s">
        <v>72</v>
      </c>
      <c r="J138" s="1" t="s">
        <v>73</v>
      </c>
      <c r="K138" s="1">
        <v>39.212256794600002</v>
      </c>
      <c r="L138" s="1">
        <v>-121.010716249</v>
      </c>
      <c r="M138" s="1" t="s">
        <v>46</v>
      </c>
      <c r="N138" s="78"/>
      <c r="O138" s="10">
        <v>1649</v>
      </c>
      <c r="P138" s="8">
        <v>2.1168227000000001E-2</v>
      </c>
      <c r="Q138" s="78"/>
      <c r="R138" s="11">
        <v>234</v>
      </c>
      <c r="S138" s="12">
        <v>1.1406919247969553E-2</v>
      </c>
      <c r="T138" s="13" t="s">
        <v>50</v>
      </c>
      <c r="U138" s="14">
        <v>1.3034707709150579</v>
      </c>
      <c r="V138" s="15">
        <v>9.3100378787878793</v>
      </c>
      <c r="W138" s="16">
        <v>0</v>
      </c>
      <c r="X138" s="16">
        <v>0</v>
      </c>
      <c r="Y138" s="16">
        <v>0</v>
      </c>
      <c r="Z138" s="16">
        <v>0</v>
      </c>
      <c r="AA138" s="16">
        <v>9.3100378787878793</v>
      </c>
    </row>
    <row r="139" spans="1:27" x14ac:dyDescent="0.25">
      <c r="A139" s="1">
        <v>35373538</v>
      </c>
      <c r="B139" s="1" t="s">
        <v>40</v>
      </c>
      <c r="C139" s="1" t="s">
        <v>41</v>
      </c>
      <c r="D139" s="1" t="s">
        <v>32</v>
      </c>
      <c r="E139" s="1" t="s">
        <v>33</v>
      </c>
      <c r="F139" s="1" t="s">
        <v>34</v>
      </c>
      <c r="G139" s="1" t="s">
        <v>47</v>
      </c>
      <c r="H139" s="1" t="s">
        <v>36</v>
      </c>
      <c r="I139" s="1" t="s">
        <v>72</v>
      </c>
      <c r="J139" s="1" t="s">
        <v>73</v>
      </c>
      <c r="K139" s="1">
        <v>39.212455252700003</v>
      </c>
      <c r="L139" s="1">
        <v>-121.011421807</v>
      </c>
      <c r="M139" s="1" t="s">
        <v>46</v>
      </c>
      <c r="N139" s="78"/>
      <c r="O139" s="10">
        <v>1649</v>
      </c>
      <c r="P139" s="8">
        <v>2.1168227000000001E-2</v>
      </c>
      <c r="Q139" s="78"/>
      <c r="R139" s="11">
        <v>234</v>
      </c>
      <c r="S139" s="12">
        <v>1.1406919247969553E-2</v>
      </c>
      <c r="T139" s="13" t="s">
        <v>50</v>
      </c>
      <c r="U139" s="14">
        <v>1.3034707709150579</v>
      </c>
      <c r="V139" s="15">
        <v>8.2399621212121215</v>
      </c>
      <c r="W139" s="16">
        <v>0</v>
      </c>
      <c r="X139" s="16">
        <v>0</v>
      </c>
      <c r="Y139" s="16">
        <v>0</v>
      </c>
      <c r="Z139" s="16">
        <v>8.2399621212121215</v>
      </c>
      <c r="AA139" s="16">
        <v>0</v>
      </c>
    </row>
    <row r="140" spans="1:27" x14ac:dyDescent="0.25">
      <c r="A140" s="1">
        <v>35373537</v>
      </c>
      <c r="B140" s="1" t="s">
        <v>40</v>
      </c>
      <c r="C140" s="1" t="s">
        <v>41</v>
      </c>
      <c r="D140" s="1" t="s">
        <v>32</v>
      </c>
      <c r="E140" s="1" t="s">
        <v>33</v>
      </c>
      <c r="F140" s="1" t="s">
        <v>34</v>
      </c>
      <c r="G140" s="1" t="s">
        <v>47</v>
      </c>
      <c r="H140" s="1" t="s">
        <v>36</v>
      </c>
      <c r="I140" s="1" t="s">
        <v>72</v>
      </c>
      <c r="J140" s="1" t="s">
        <v>73</v>
      </c>
      <c r="K140" s="1">
        <v>39.212663508399999</v>
      </c>
      <c r="L140" s="1">
        <v>-121.0121279917</v>
      </c>
      <c r="M140" s="1" t="s">
        <v>46</v>
      </c>
      <c r="N140" s="78"/>
      <c r="O140" s="10">
        <v>1649</v>
      </c>
      <c r="P140" s="8">
        <v>2.1168227000000001E-2</v>
      </c>
      <c r="Q140" s="78"/>
      <c r="R140" s="11">
        <v>234</v>
      </c>
      <c r="S140" s="12">
        <v>1.1406919247969553E-2</v>
      </c>
      <c r="T140" s="13" t="s">
        <v>50</v>
      </c>
      <c r="U140" s="14">
        <v>1.3034707709150579</v>
      </c>
      <c r="V140" s="15">
        <v>9.6999999999999993</v>
      </c>
      <c r="W140" s="16">
        <v>0</v>
      </c>
      <c r="X140" s="16">
        <v>0</v>
      </c>
      <c r="Y140" s="16">
        <v>0</v>
      </c>
      <c r="Z140" s="16">
        <v>9.6999999999999993</v>
      </c>
      <c r="AA140" s="16">
        <v>0</v>
      </c>
    </row>
    <row r="141" spans="1:27" x14ac:dyDescent="0.25">
      <c r="A141" s="1">
        <v>35373536</v>
      </c>
      <c r="B141" s="1" t="s">
        <v>40</v>
      </c>
      <c r="C141" s="1" t="s">
        <v>41</v>
      </c>
      <c r="D141" s="1" t="s">
        <v>32</v>
      </c>
      <c r="E141" s="1" t="s">
        <v>33</v>
      </c>
      <c r="F141" s="1" t="s">
        <v>34</v>
      </c>
      <c r="G141" s="1" t="s">
        <v>47</v>
      </c>
      <c r="H141" s="1" t="s">
        <v>36</v>
      </c>
      <c r="I141" s="1" t="s">
        <v>72</v>
      </c>
      <c r="J141" s="1" t="s">
        <v>73</v>
      </c>
      <c r="K141" s="1">
        <v>39.212721520300001</v>
      </c>
      <c r="L141" s="1">
        <v>-121.0123079259</v>
      </c>
      <c r="M141" s="1" t="s">
        <v>46</v>
      </c>
      <c r="N141" s="78"/>
      <c r="O141" s="10">
        <v>1649</v>
      </c>
      <c r="P141" s="8">
        <v>2.1168227000000001E-2</v>
      </c>
      <c r="Q141" s="78"/>
      <c r="R141" s="11">
        <v>234</v>
      </c>
      <c r="S141" s="12">
        <v>1.1406919247969553E-2</v>
      </c>
      <c r="T141" s="13" t="s">
        <v>50</v>
      </c>
      <c r="U141" s="14">
        <v>1.3034707709150579</v>
      </c>
      <c r="V141" s="15">
        <v>10.3</v>
      </c>
      <c r="W141" s="16">
        <v>0</v>
      </c>
      <c r="X141" s="16">
        <v>0</v>
      </c>
      <c r="Y141" s="16">
        <v>10.3</v>
      </c>
      <c r="Z141" s="16">
        <v>0</v>
      </c>
      <c r="AA141" s="16">
        <v>0</v>
      </c>
    </row>
    <row r="142" spans="1:27" x14ac:dyDescent="0.25">
      <c r="A142" s="1">
        <v>35367415</v>
      </c>
      <c r="B142" s="1" t="s">
        <v>40</v>
      </c>
      <c r="C142" s="1" t="s">
        <v>41</v>
      </c>
      <c r="D142" s="1" t="s">
        <v>32</v>
      </c>
      <c r="E142" s="1" t="s">
        <v>33</v>
      </c>
      <c r="F142" s="1" t="s">
        <v>34</v>
      </c>
      <c r="G142" s="1" t="s">
        <v>47</v>
      </c>
      <c r="H142" s="1" t="s">
        <v>36</v>
      </c>
      <c r="I142" s="1" t="s">
        <v>72</v>
      </c>
      <c r="J142" s="1" t="s">
        <v>73</v>
      </c>
      <c r="K142" s="1">
        <v>39.212876449900001</v>
      </c>
      <c r="L142" s="1">
        <v>-121.0128377682</v>
      </c>
      <c r="M142" s="1" t="s">
        <v>46</v>
      </c>
      <c r="N142" s="78"/>
      <c r="O142" s="10">
        <v>1649</v>
      </c>
      <c r="P142" s="8">
        <v>2.1168227000000001E-2</v>
      </c>
      <c r="Q142" s="78"/>
      <c r="R142" s="11">
        <v>234</v>
      </c>
      <c r="S142" s="12">
        <v>1.1406919247969553E-2</v>
      </c>
      <c r="T142" s="13" t="s">
        <v>50</v>
      </c>
      <c r="U142" s="14">
        <v>1.3034707709150579</v>
      </c>
      <c r="V142" s="15">
        <v>7.0100378787878785</v>
      </c>
      <c r="W142" s="16">
        <v>0</v>
      </c>
      <c r="X142" s="16">
        <v>0</v>
      </c>
      <c r="Y142" s="16">
        <v>7.0100378787878785</v>
      </c>
      <c r="Z142" s="16">
        <v>0</v>
      </c>
      <c r="AA142" s="16">
        <v>0</v>
      </c>
    </row>
    <row r="143" spans="1:27" x14ac:dyDescent="0.25">
      <c r="A143" s="1">
        <v>35396760</v>
      </c>
      <c r="B143" s="1" t="s">
        <v>40</v>
      </c>
      <c r="C143" s="1" t="s">
        <v>41</v>
      </c>
      <c r="D143" s="1" t="s">
        <v>32</v>
      </c>
      <c r="E143" s="1" t="s">
        <v>33</v>
      </c>
      <c r="F143" s="1" t="s">
        <v>34</v>
      </c>
      <c r="G143" s="1" t="s">
        <v>80</v>
      </c>
      <c r="H143" s="1" t="s">
        <v>55</v>
      </c>
      <c r="I143" s="1" t="s">
        <v>94</v>
      </c>
      <c r="J143" s="1" t="s">
        <v>95</v>
      </c>
      <c r="K143" s="1">
        <v>38.453605597399999</v>
      </c>
      <c r="L143" s="1">
        <v>-120.52986262020001</v>
      </c>
      <c r="M143" s="1" t="s">
        <v>46</v>
      </c>
      <c r="N143" s="78"/>
      <c r="O143" s="17">
        <v>2447</v>
      </c>
      <c r="P143" s="8">
        <v>2.2349599999999998E-3</v>
      </c>
      <c r="Q143" s="78"/>
      <c r="R143" s="11">
        <v>233</v>
      </c>
      <c r="S143" s="12">
        <v>1.1407982924279535E-2</v>
      </c>
      <c r="T143" s="13" t="s">
        <v>50</v>
      </c>
      <c r="U143" s="14">
        <v>1.1914661748264821</v>
      </c>
      <c r="V143" s="15">
        <v>0.92992424242424243</v>
      </c>
      <c r="W143" s="16">
        <v>0</v>
      </c>
      <c r="X143" s="16">
        <v>0</v>
      </c>
      <c r="Y143" s="16">
        <v>0</v>
      </c>
      <c r="Z143" s="16">
        <v>0</v>
      </c>
      <c r="AA143" s="16">
        <v>0.92992424242424243</v>
      </c>
    </row>
    <row r="144" spans="1:27" x14ac:dyDescent="0.25">
      <c r="A144" s="1">
        <v>35396699</v>
      </c>
      <c r="B144" s="1" t="s">
        <v>40</v>
      </c>
      <c r="C144" s="1" t="s">
        <v>41</v>
      </c>
      <c r="D144" s="1" t="s">
        <v>32</v>
      </c>
      <c r="E144" s="1" t="s">
        <v>33</v>
      </c>
      <c r="F144" s="1" t="s">
        <v>34</v>
      </c>
      <c r="G144" s="1" t="s">
        <v>80</v>
      </c>
      <c r="H144" s="1" t="s">
        <v>55</v>
      </c>
      <c r="I144" s="1" t="s">
        <v>94</v>
      </c>
      <c r="J144" s="1" t="s">
        <v>95</v>
      </c>
      <c r="K144" s="1">
        <v>38.453605597399999</v>
      </c>
      <c r="L144" s="1">
        <v>-120.52986262020001</v>
      </c>
      <c r="M144" s="1" t="s">
        <v>46</v>
      </c>
      <c r="N144" s="78"/>
      <c r="O144" s="17">
        <v>2447</v>
      </c>
      <c r="P144" s="8">
        <v>2.2349599999999998E-3</v>
      </c>
      <c r="Q144" s="78"/>
      <c r="R144" s="11">
        <v>233</v>
      </c>
      <c r="S144" s="12">
        <v>1.1407982924279535E-2</v>
      </c>
      <c r="T144" s="13" t="s">
        <v>50</v>
      </c>
      <c r="U144" s="14">
        <v>1.1914661748264821</v>
      </c>
      <c r="V144" s="15">
        <v>3.3700757575757576</v>
      </c>
      <c r="W144" s="16">
        <v>0</v>
      </c>
      <c r="X144" s="16">
        <v>0</v>
      </c>
      <c r="Y144" s="16">
        <v>0</v>
      </c>
      <c r="Z144" s="16">
        <v>0</v>
      </c>
      <c r="AA144" s="16">
        <v>3.3700757575757576</v>
      </c>
    </row>
    <row r="145" spans="1:27" x14ac:dyDescent="0.25">
      <c r="A145" s="1">
        <v>35396698</v>
      </c>
      <c r="B145" s="1" t="s">
        <v>40</v>
      </c>
      <c r="C145" s="1" t="s">
        <v>41</v>
      </c>
      <c r="D145" s="1" t="s">
        <v>32</v>
      </c>
      <c r="E145" s="1" t="s">
        <v>33</v>
      </c>
      <c r="F145" s="1" t="s">
        <v>34</v>
      </c>
      <c r="G145" s="1" t="s">
        <v>80</v>
      </c>
      <c r="H145" s="1" t="s">
        <v>55</v>
      </c>
      <c r="I145" s="1" t="s">
        <v>94</v>
      </c>
      <c r="J145" s="1" t="s">
        <v>95</v>
      </c>
      <c r="K145" s="1">
        <v>38.453605597399999</v>
      </c>
      <c r="L145" s="1">
        <v>-120.52986262020001</v>
      </c>
      <c r="M145" s="1" t="s">
        <v>46</v>
      </c>
      <c r="N145" s="78"/>
      <c r="O145" s="17">
        <v>2447</v>
      </c>
      <c r="P145" s="8">
        <v>2.2349599999999998E-3</v>
      </c>
      <c r="Q145" s="78"/>
      <c r="R145" s="11">
        <v>233</v>
      </c>
      <c r="S145" s="12">
        <v>1.1407982924279535E-2</v>
      </c>
      <c r="T145" s="13" t="s">
        <v>50</v>
      </c>
      <c r="U145" s="14">
        <v>1.1914661748264821</v>
      </c>
      <c r="V145" s="15">
        <v>3.6399621212121214</v>
      </c>
      <c r="W145" s="16">
        <v>0</v>
      </c>
      <c r="X145" s="16">
        <v>0</v>
      </c>
      <c r="Y145" s="16">
        <v>0</v>
      </c>
      <c r="Z145" s="16">
        <v>3.6399621212121214</v>
      </c>
      <c r="AA145" s="16">
        <v>0</v>
      </c>
    </row>
    <row r="146" spans="1:27" x14ac:dyDescent="0.25">
      <c r="A146" s="1">
        <v>35367511</v>
      </c>
      <c r="B146" s="1" t="s">
        <v>40</v>
      </c>
      <c r="C146" s="1" t="s">
        <v>41</v>
      </c>
      <c r="D146" s="1" t="s">
        <v>32</v>
      </c>
      <c r="E146" s="1" t="s">
        <v>33</v>
      </c>
      <c r="F146" s="1" t="s">
        <v>34</v>
      </c>
      <c r="G146" s="1" t="s">
        <v>80</v>
      </c>
      <c r="H146" s="1" t="s">
        <v>55</v>
      </c>
      <c r="I146" s="1" t="s">
        <v>94</v>
      </c>
      <c r="J146" s="1" t="s">
        <v>95</v>
      </c>
      <c r="K146" s="1">
        <v>38.453605597399999</v>
      </c>
      <c r="L146" s="1">
        <v>-120.52986262020001</v>
      </c>
      <c r="M146" s="1" t="s">
        <v>46</v>
      </c>
      <c r="N146" s="78"/>
      <c r="O146" s="17">
        <v>2447</v>
      </c>
      <c r="P146" s="8">
        <v>2.2349599999999998E-3</v>
      </c>
      <c r="Q146" s="78"/>
      <c r="R146" s="11">
        <v>233</v>
      </c>
      <c r="S146" s="12">
        <v>1.1407982924279535E-2</v>
      </c>
      <c r="T146" s="13" t="s">
        <v>64</v>
      </c>
      <c r="U146" s="14">
        <v>1.1914661748264821</v>
      </c>
      <c r="V146" s="15">
        <v>12.770075757575757</v>
      </c>
      <c r="W146" s="16">
        <v>0</v>
      </c>
      <c r="X146" s="16">
        <v>0</v>
      </c>
      <c r="Y146" s="16">
        <v>0</v>
      </c>
      <c r="Z146" s="16">
        <v>12.770075757575757</v>
      </c>
      <c r="AA146" s="16">
        <v>0</v>
      </c>
    </row>
    <row r="147" spans="1:27" x14ac:dyDescent="0.25">
      <c r="A147" s="1">
        <v>35418371</v>
      </c>
      <c r="B147" s="1" t="s">
        <v>40</v>
      </c>
      <c r="C147" s="1" t="s">
        <v>41</v>
      </c>
      <c r="D147" s="1" t="s">
        <v>32</v>
      </c>
      <c r="E147" s="1" t="s">
        <v>33</v>
      </c>
      <c r="F147" s="1" t="s">
        <v>34</v>
      </c>
      <c r="G147" s="1" t="s">
        <v>80</v>
      </c>
      <c r="H147" s="1" t="s">
        <v>55</v>
      </c>
      <c r="I147" s="1" t="s">
        <v>96</v>
      </c>
      <c r="J147" s="1" t="s">
        <v>82</v>
      </c>
      <c r="K147" s="1">
        <v>38.169918709289</v>
      </c>
      <c r="L147" s="1">
        <v>-120.406698155733</v>
      </c>
      <c r="M147" s="1" t="s">
        <v>46</v>
      </c>
      <c r="N147" s="78"/>
      <c r="O147" s="8">
        <v>2142</v>
      </c>
      <c r="P147" s="8">
        <v>6.2158530000000004E-3</v>
      </c>
      <c r="Q147" s="78"/>
      <c r="R147" s="11">
        <v>231</v>
      </c>
      <c r="S147" s="12">
        <v>1.1425359844534822E-2</v>
      </c>
      <c r="T147" s="13" t="s">
        <v>39</v>
      </c>
      <c r="U147" s="14">
        <v>1.4688857757970317</v>
      </c>
      <c r="V147" s="16">
        <v>12.675000000000001</v>
      </c>
      <c r="W147" s="16">
        <v>0</v>
      </c>
      <c r="X147" s="16">
        <v>0</v>
      </c>
      <c r="Y147" s="16">
        <v>12.675000000000001</v>
      </c>
      <c r="Z147" s="16">
        <v>0</v>
      </c>
      <c r="AA147" s="16">
        <v>0</v>
      </c>
    </row>
    <row r="148" spans="1:27" x14ac:dyDescent="0.25">
      <c r="A148" s="1">
        <v>35376889</v>
      </c>
      <c r="B148" s="1" t="s">
        <v>40</v>
      </c>
      <c r="C148" s="1" t="s">
        <v>41</v>
      </c>
      <c r="D148" s="1" t="s">
        <v>32</v>
      </c>
      <c r="E148" s="1" t="s">
        <v>33</v>
      </c>
      <c r="F148" s="1" t="s">
        <v>34</v>
      </c>
      <c r="G148" s="1" t="s">
        <v>80</v>
      </c>
      <c r="H148" s="1" t="s">
        <v>55</v>
      </c>
      <c r="I148" s="1" t="s">
        <v>94</v>
      </c>
      <c r="J148" s="1" t="s">
        <v>95</v>
      </c>
      <c r="K148" s="1">
        <v>38.421397930800005</v>
      </c>
      <c r="L148" s="1">
        <v>-120.5494101087</v>
      </c>
      <c r="M148" s="1" t="s">
        <v>46</v>
      </c>
      <c r="N148" s="78"/>
      <c r="O148" s="17">
        <v>1765</v>
      </c>
      <c r="P148" s="8">
        <v>1.5735919000000001E-2</v>
      </c>
      <c r="Q148" s="78"/>
      <c r="R148" s="11">
        <v>218</v>
      </c>
      <c r="S148" s="12">
        <v>1.183607337786999E-2</v>
      </c>
      <c r="T148" s="13" t="s">
        <v>50</v>
      </c>
      <c r="U148" s="14">
        <v>1.6480959635705976</v>
      </c>
      <c r="V148" s="15">
        <v>13.7</v>
      </c>
      <c r="W148" s="16">
        <v>0</v>
      </c>
      <c r="X148" s="16">
        <v>0</v>
      </c>
      <c r="Y148" s="16">
        <v>0</v>
      </c>
      <c r="Z148" s="16">
        <v>13.7</v>
      </c>
      <c r="AA148" s="16">
        <v>0</v>
      </c>
    </row>
    <row r="149" spans="1:27" x14ac:dyDescent="0.25">
      <c r="A149" s="1">
        <v>35367526</v>
      </c>
      <c r="B149" s="1" t="s">
        <v>40</v>
      </c>
      <c r="C149" s="1" t="s">
        <v>41</v>
      </c>
      <c r="D149" s="1" t="s">
        <v>32</v>
      </c>
      <c r="E149" s="1" t="s">
        <v>33</v>
      </c>
      <c r="F149" s="1" t="s">
        <v>34</v>
      </c>
      <c r="G149" s="1" t="s">
        <v>80</v>
      </c>
      <c r="H149" s="1" t="s">
        <v>55</v>
      </c>
      <c r="I149" s="1" t="s">
        <v>94</v>
      </c>
      <c r="J149" s="1" t="s">
        <v>95</v>
      </c>
      <c r="K149" s="1">
        <v>38.418665038500002</v>
      </c>
      <c r="L149" s="1">
        <v>-120.55702772149999</v>
      </c>
      <c r="M149" s="1" t="s">
        <v>46</v>
      </c>
      <c r="N149" s="78"/>
      <c r="O149" s="17">
        <v>1765</v>
      </c>
      <c r="P149" s="8">
        <v>1.5735919000000001E-2</v>
      </c>
      <c r="Q149" s="78"/>
      <c r="R149" s="11">
        <v>218</v>
      </c>
      <c r="S149" s="12">
        <v>1.183607337786999E-2</v>
      </c>
      <c r="T149" s="13" t="s">
        <v>50</v>
      </c>
      <c r="U149" s="14">
        <v>1.6480959635705976</v>
      </c>
      <c r="V149" s="15">
        <v>13.570075757575758</v>
      </c>
      <c r="W149" s="16">
        <v>0</v>
      </c>
      <c r="X149" s="16">
        <v>0</v>
      </c>
      <c r="Y149" s="16">
        <v>0</v>
      </c>
      <c r="Z149" s="16">
        <v>0</v>
      </c>
      <c r="AA149" s="16">
        <v>13.570075757575758</v>
      </c>
    </row>
    <row r="150" spans="1:27" x14ac:dyDescent="0.25">
      <c r="A150" s="1">
        <v>35312546</v>
      </c>
      <c r="B150" s="1" t="s">
        <v>30</v>
      </c>
      <c r="C150" s="1" t="s">
        <v>31</v>
      </c>
      <c r="D150" s="1" t="s">
        <v>62</v>
      </c>
      <c r="E150" s="1" t="s">
        <v>63</v>
      </c>
      <c r="F150" s="1" t="s">
        <v>34</v>
      </c>
      <c r="G150" s="1" t="s">
        <v>47</v>
      </c>
      <c r="H150" s="1" t="s">
        <v>36</v>
      </c>
      <c r="I150" s="1" t="s">
        <v>85</v>
      </c>
      <c r="J150" s="1" t="s">
        <v>84</v>
      </c>
      <c r="K150" s="1">
        <v>38.893311744899997</v>
      </c>
      <c r="L150" s="1">
        <v>-121.0676500016</v>
      </c>
      <c r="M150" s="1" t="s">
        <v>1</v>
      </c>
      <c r="N150" s="78"/>
      <c r="O150" s="10">
        <v>2980</v>
      </c>
      <c r="P150" s="8">
        <v>1.7600000000000001E-5</v>
      </c>
      <c r="Q150" s="78"/>
      <c r="R150" s="11">
        <v>2071</v>
      </c>
      <c r="S150" s="12">
        <v>5.0683850438233366E-4</v>
      </c>
      <c r="T150" s="13" t="s">
        <v>39</v>
      </c>
      <c r="U150" s="14">
        <v>1.5000000000000002</v>
      </c>
      <c r="V150" s="15">
        <v>1.0130681818181819</v>
      </c>
      <c r="W150" s="16">
        <v>0</v>
      </c>
      <c r="X150" s="16">
        <v>0</v>
      </c>
      <c r="Y150" s="16">
        <v>1.0130681818181819</v>
      </c>
      <c r="Z150" s="16">
        <v>0</v>
      </c>
      <c r="AA150" s="16">
        <v>0</v>
      </c>
    </row>
    <row r="151" spans="1:27" x14ac:dyDescent="0.25">
      <c r="A151" s="1">
        <v>35373051</v>
      </c>
      <c r="B151" s="1" t="s">
        <v>61</v>
      </c>
      <c r="C151" s="1" t="s">
        <v>31</v>
      </c>
      <c r="D151" s="1" t="s">
        <v>65</v>
      </c>
      <c r="E151" s="1" t="s">
        <v>66</v>
      </c>
      <c r="F151" s="1" t="s">
        <v>34</v>
      </c>
      <c r="G151" s="1" t="s">
        <v>35</v>
      </c>
      <c r="H151" s="1" t="s">
        <v>36</v>
      </c>
      <c r="I151" s="1" t="s">
        <v>97</v>
      </c>
      <c r="J151" s="1" t="s">
        <v>52</v>
      </c>
      <c r="K151" s="1">
        <v>39.574028200500003</v>
      </c>
      <c r="L151" s="1">
        <v>-121.3076588358</v>
      </c>
      <c r="M151" s="1" t="s">
        <v>46</v>
      </c>
      <c r="N151" s="78"/>
      <c r="O151" s="17">
        <v>1480</v>
      </c>
      <c r="P151" s="8">
        <v>2.9280726999999999E-2</v>
      </c>
      <c r="Q151" s="78"/>
      <c r="R151" s="11">
        <v>212</v>
      </c>
      <c r="S151" s="12">
        <v>1.2089657710360552E-2</v>
      </c>
      <c r="T151" s="13" t="s">
        <v>50</v>
      </c>
      <c r="U151" s="14">
        <v>2.6513681400130098</v>
      </c>
      <c r="V151" s="15">
        <v>0.13863636363636364</v>
      </c>
      <c r="W151" s="16">
        <v>0</v>
      </c>
      <c r="X151" s="16">
        <v>0.13863636363636364</v>
      </c>
      <c r="Y151" s="16">
        <v>0</v>
      </c>
      <c r="Z151" s="16">
        <v>0</v>
      </c>
      <c r="AA151" s="16">
        <v>0</v>
      </c>
    </row>
    <row r="152" spans="1:27" x14ac:dyDescent="0.25">
      <c r="A152" s="1">
        <v>35367500</v>
      </c>
      <c r="B152" s="1" t="s">
        <v>40</v>
      </c>
      <c r="C152" s="1" t="s">
        <v>41</v>
      </c>
      <c r="D152" s="1" t="s">
        <v>32</v>
      </c>
      <c r="E152" s="1" t="s">
        <v>33</v>
      </c>
      <c r="F152" s="1" t="s">
        <v>34</v>
      </c>
      <c r="G152" s="1" t="s">
        <v>69</v>
      </c>
      <c r="H152" s="1" t="s">
        <v>43</v>
      </c>
      <c r="I152" s="1" t="s">
        <v>98</v>
      </c>
      <c r="J152" s="1" t="s">
        <v>71</v>
      </c>
      <c r="K152" s="1">
        <v>38.826658493899998</v>
      </c>
      <c r="L152" s="1">
        <v>-122.7270960649</v>
      </c>
      <c r="M152" s="1" t="s">
        <v>46</v>
      </c>
      <c r="N152" s="78"/>
      <c r="O152" s="17">
        <v>2060</v>
      </c>
      <c r="P152" s="8">
        <v>7.6984260000000004E-3</v>
      </c>
      <c r="Q152" s="78"/>
      <c r="R152" s="11">
        <v>211</v>
      </c>
      <c r="S152" s="12">
        <v>1.2090149968862533E-2</v>
      </c>
      <c r="T152" s="13" t="s">
        <v>50</v>
      </c>
      <c r="U152" s="14">
        <v>1.1369622392529259</v>
      </c>
      <c r="V152" s="15">
        <v>1.4299242424242424</v>
      </c>
      <c r="W152" s="16">
        <v>0</v>
      </c>
      <c r="X152" s="16">
        <v>0</v>
      </c>
      <c r="Y152" s="16">
        <v>0</v>
      </c>
      <c r="Z152" s="16">
        <v>0</v>
      </c>
      <c r="AA152" s="16">
        <v>1.4299242424242424</v>
      </c>
    </row>
    <row r="153" spans="1:27" x14ac:dyDescent="0.25">
      <c r="A153" s="1">
        <v>35404267</v>
      </c>
      <c r="B153" s="1" t="s">
        <v>40</v>
      </c>
      <c r="C153" s="1" t="s">
        <v>41</v>
      </c>
      <c r="D153" s="1" t="s">
        <v>32</v>
      </c>
      <c r="E153" s="1" t="s">
        <v>33</v>
      </c>
      <c r="F153" s="1" t="s">
        <v>34</v>
      </c>
      <c r="G153" s="1" t="s">
        <v>80</v>
      </c>
      <c r="H153" s="1" t="s">
        <v>55</v>
      </c>
      <c r="I153" s="1" t="s">
        <v>99</v>
      </c>
      <c r="J153" s="1" t="s">
        <v>95</v>
      </c>
      <c r="K153" s="1">
        <v>38.489038945300003</v>
      </c>
      <c r="L153" s="1">
        <v>-120.58893913510001</v>
      </c>
      <c r="M153" s="1" t="s">
        <v>46</v>
      </c>
      <c r="N153" s="78"/>
      <c r="O153" s="17">
        <v>2136</v>
      </c>
      <c r="P153" s="8">
        <v>6.3998630000000004E-3</v>
      </c>
      <c r="Q153" s="78"/>
      <c r="R153" s="11">
        <v>204</v>
      </c>
      <c r="S153" s="12">
        <v>1.244718790772689E-2</v>
      </c>
      <c r="T153" s="13" t="s">
        <v>64</v>
      </c>
      <c r="U153" s="14">
        <v>1.0460568598671205</v>
      </c>
      <c r="V153" s="15">
        <v>6.1919999999999993</v>
      </c>
      <c r="W153" s="16">
        <v>0</v>
      </c>
      <c r="X153" s="16">
        <v>0</v>
      </c>
      <c r="Y153" s="16">
        <v>0</v>
      </c>
      <c r="Z153" s="16">
        <v>6.1919999999999993</v>
      </c>
      <c r="AA153" s="16">
        <v>0</v>
      </c>
    </row>
    <row r="154" spans="1:27" x14ac:dyDescent="0.25">
      <c r="A154" s="1">
        <v>35402641</v>
      </c>
      <c r="B154" s="1" t="s">
        <v>40</v>
      </c>
      <c r="C154" s="1" t="s">
        <v>41</v>
      </c>
      <c r="D154" s="1" t="s">
        <v>32</v>
      </c>
      <c r="E154" s="1" t="s">
        <v>33</v>
      </c>
      <c r="F154" s="1" t="s">
        <v>34</v>
      </c>
      <c r="G154" s="1" t="s">
        <v>80</v>
      </c>
      <c r="H154" s="1" t="s">
        <v>55</v>
      </c>
      <c r="I154" s="1" t="s">
        <v>99</v>
      </c>
      <c r="J154" s="1" t="s">
        <v>95</v>
      </c>
      <c r="K154" s="1">
        <v>38.473770141601563</v>
      </c>
      <c r="L154" s="1">
        <v>-120.62674713134766</v>
      </c>
      <c r="M154" s="1" t="s">
        <v>46</v>
      </c>
      <c r="N154" s="78"/>
      <c r="O154" s="17">
        <v>2136</v>
      </c>
      <c r="P154" s="8">
        <v>6.3998630000000004E-3</v>
      </c>
      <c r="Q154" s="78"/>
      <c r="R154" s="11">
        <v>204</v>
      </c>
      <c r="S154" s="12">
        <v>1.244718790772689E-2</v>
      </c>
      <c r="T154" s="13" t="s">
        <v>64</v>
      </c>
      <c r="U154" s="14">
        <v>1.0460568598671205</v>
      </c>
      <c r="V154" s="15">
        <v>4.9140151515151516</v>
      </c>
      <c r="W154" s="16">
        <v>0</v>
      </c>
      <c r="X154" s="16">
        <v>0</v>
      </c>
      <c r="Y154" s="16">
        <v>4.9140151515151516</v>
      </c>
      <c r="Z154" s="16">
        <v>0</v>
      </c>
      <c r="AA154" s="16">
        <v>0</v>
      </c>
    </row>
    <row r="155" spans="1:27" x14ac:dyDescent="0.25">
      <c r="A155" s="1">
        <v>35373635</v>
      </c>
      <c r="B155" s="1" t="s">
        <v>40</v>
      </c>
      <c r="C155" s="1" t="s">
        <v>41</v>
      </c>
      <c r="D155" s="1" t="s">
        <v>32</v>
      </c>
      <c r="E155" s="1" t="s">
        <v>33</v>
      </c>
      <c r="F155" s="1" t="s">
        <v>34</v>
      </c>
      <c r="G155" s="1" t="s">
        <v>80</v>
      </c>
      <c r="H155" s="1" t="s">
        <v>55</v>
      </c>
      <c r="I155" s="1" t="s">
        <v>99</v>
      </c>
      <c r="J155" s="1" t="s">
        <v>95</v>
      </c>
      <c r="K155" s="1">
        <v>38.485755624299998</v>
      </c>
      <c r="L155" s="1">
        <v>-120.60208616760001</v>
      </c>
      <c r="M155" s="1" t="s">
        <v>46</v>
      </c>
      <c r="N155" s="78"/>
      <c r="O155" s="17">
        <v>2136</v>
      </c>
      <c r="P155" s="8">
        <v>6.3998630000000004E-3</v>
      </c>
      <c r="Q155" s="78"/>
      <c r="R155" s="11">
        <v>204</v>
      </c>
      <c r="S155" s="12">
        <v>1.244718790772689E-2</v>
      </c>
      <c r="T155" s="13" t="s">
        <v>64</v>
      </c>
      <c r="U155" s="14">
        <v>1.0460568598671205</v>
      </c>
      <c r="V155" s="15">
        <v>4.8879999999999999</v>
      </c>
      <c r="W155" s="16">
        <v>0</v>
      </c>
      <c r="X155" s="16">
        <v>0</v>
      </c>
      <c r="Y155" s="16">
        <v>4.8879999999999999</v>
      </c>
      <c r="Z155" s="16">
        <v>0</v>
      </c>
      <c r="AA155" s="16">
        <v>0</v>
      </c>
    </row>
    <row r="156" spans="1:27" x14ac:dyDescent="0.25">
      <c r="A156" s="1">
        <v>35367510</v>
      </c>
      <c r="B156" s="1" t="s">
        <v>40</v>
      </c>
      <c r="C156" s="1" t="s">
        <v>41</v>
      </c>
      <c r="D156" s="1" t="s">
        <v>32</v>
      </c>
      <c r="E156" s="1" t="s">
        <v>33</v>
      </c>
      <c r="F156" s="1" t="s">
        <v>34</v>
      </c>
      <c r="G156" s="1" t="s">
        <v>80</v>
      </c>
      <c r="H156" s="1" t="s">
        <v>55</v>
      </c>
      <c r="I156" s="1" t="s">
        <v>99</v>
      </c>
      <c r="J156" s="1" t="s">
        <v>95</v>
      </c>
      <c r="K156" s="1">
        <v>38.473770141601563</v>
      </c>
      <c r="L156" s="1">
        <v>-120.62674713134766</v>
      </c>
      <c r="M156" s="1" t="s">
        <v>46</v>
      </c>
      <c r="N156" s="78"/>
      <c r="O156" s="17">
        <v>2136</v>
      </c>
      <c r="P156" s="8">
        <v>6.3998630000000004E-3</v>
      </c>
      <c r="Q156" s="78"/>
      <c r="R156" s="11">
        <v>204</v>
      </c>
      <c r="S156" s="12">
        <v>1.244718790772689E-2</v>
      </c>
      <c r="T156" s="13" t="s">
        <v>64</v>
      </c>
      <c r="U156" s="14">
        <v>1.0460568598671205</v>
      </c>
      <c r="V156" s="15">
        <v>9</v>
      </c>
      <c r="W156" s="16">
        <v>0</v>
      </c>
      <c r="X156" s="16">
        <v>0</v>
      </c>
      <c r="Y156" s="16">
        <v>9</v>
      </c>
      <c r="Z156" s="16">
        <v>0</v>
      </c>
      <c r="AA156" s="16">
        <v>0</v>
      </c>
    </row>
    <row r="157" spans="1:27" x14ac:dyDescent="0.25">
      <c r="A157" s="1">
        <v>35403850</v>
      </c>
      <c r="B157" s="1" t="s">
        <v>40</v>
      </c>
      <c r="C157" s="1" t="s">
        <v>41</v>
      </c>
      <c r="D157" s="1" t="s">
        <v>32</v>
      </c>
      <c r="E157" s="1" t="s">
        <v>33</v>
      </c>
      <c r="F157" s="1" t="s">
        <v>34</v>
      </c>
      <c r="G157" s="1" t="s">
        <v>54</v>
      </c>
      <c r="H157" s="1" t="s">
        <v>55</v>
      </c>
      <c r="I157" s="1" t="s">
        <v>100</v>
      </c>
      <c r="J157" s="1" t="s">
        <v>56</v>
      </c>
      <c r="K157" s="1">
        <v>37.5728283957</v>
      </c>
      <c r="L157" s="1">
        <v>-119.9923534424</v>
      </c>
      <c r="M157" s="1" t="s">
        <v>46</v>
      </c>
      <c r="N157" s="78"/>
      <c r="O157" s="17">
        <v>700</v>
      </c>
      <c r="P157" s="8">
        <v>0.112047404</v>
      </c>
      <c r="Q157" s="78"/>
      <c r="R157" s="11">
        <v>199</v>
      </c>
      <c r="S157" s="12">
        <v>1.2689256401476907E-2</v>
      </c>
      <c r="T157" s="13" t="s">
        <v>39</v>
      </c>
      <c r="U157" s="14">
        <v>1.3826037894448489</v>
      </c>
      <c r="V157" s="15">
        <v>3.1299999999999994</v>
      </c>
      <c r="W157" s="16">
        <v>0</v>
      </c>
      <c r="X157" s="16">
        <v>0</v>
      </c>
      <c r="Y157" s="16">
        <v>0</v>
      </c>
      <c r="Z157" s="16">
        <v>0</v>
      </c>
      <c r="AA157" s="16">
        <v>3.1299999999999994</v>
      </c>
    </row>
    <row r="158" spans="1:27" x14ac:dyDescent="0.25">
      <c r="A158" s="1">
        <v>35403849</v>
      </c>
      <c r="B158" s="1" t="s">
        <v>40</v>
      </c>
      <c r="C158" s="1" t="s">
        <v>41</v>
      </c>
      <c r="D158" s="1" t="s">
        <v>32</v>
      </c>
      <c r="E158" s="1" t="s">
        <v>33</v>
      </c>
      <c r="F158" s="1" t="s">
        <v>34</v>
      </c>
      <c r="G158" s="1" t="s">
        <v>54</v>
      </c>
      <c r="H158" s="1" t="s">
        <v>55</v>
      </c>
      <c r="I158" s="1" t="s">
        <v>100</v>
      </c>
      <c r="J158" s="1" t="s">
        <v>56</v>
      </c>
      <c r="K158" s="1">
        <v>37.573557895</v>
      </c>
      <c r="L158" s="1">
        <v>-119.9769029361</v>
      </c>
      <c r="M158" s="1" t="s">
        <v>46</v>
      </c>
      <c r="N158" s="78"/>
      <c r="O158" s="17">
        <v>700</v>
      </c>
      <c r="P158" s="8">
        <v>0.112047404</v>
      </c>
      <c r="Q158" s="78"/>
      <c r="R158" s="11">
        <v>199</v>
      </c>
      <c r="S158" s="12">
        <v>1.2689256401476907E-2</v>
      </c>
      <c r="T158" s="13" t="s">
        <v>39</v>
      </c>
      <c r="U158" s="14">
        <v>1.3826037894448489</v>
      </c>
      <c r="V158" s="15">
        <v>4.3099999999999996</v>
      </c>
      <c r="W158" s="16">
        <v>0</v>
      </c>
      <c r="X158" s="16">
        <v>0</v>
      </c>
      <c r="Y158" s="16">
        <v>0</v>
      </c>
      <c r="Z158" s="16">
        <v>0</v>
      </c>
      <c r="AA158" s="16">
        <v>4.3099999999999996</v>
      </c>
    </row>
    <row r="159" spans="1:27" x14ac:dyDescent="0.25">
      <c r="A159" s="1">
        <v>35403848</v>
      </c>
      <c r="B159" s="1" t="s">
        <v>40</v>
      </c>
      <c r="C159" s="1" t="s">
        <v>41</v>
      </c>
      <c r="D159" s="1" t="s">
        <v>32</v>
      </c>
      <c r="E159" s="1" t="s">
        <v>33</v>
      </c>
      <c r="F159" s="1" t="s">
        <v>34</v>
      </c>
      <c r="G159" s="1" t="s">
        <v>54</v>
      </c>
      <c r="H159" s="1" t="s">
        <v>55</v>
      </c>
      <c r="I159" s="1" t="s">
        <v>100</v>
      </c>
      <c r="J159" s="1" t="s">
        <v>56</v>
      </c>
      <c r="K159" s="1">
        <v>37.567671894100002</v>
      </c>
      <c r="L159" s="1">
        <v>-119.9691662451</v>
      </c>
      <c r="M159" s="1" t="s">
        <v>46</v>
      </c>
      <c r="N159" s="78"/>
      <c r="O159" s="17">
        <v>700</v>
      </c>
      <c r="P159" s="8">
        <v>0.112047404</v>
      </c>
      <c r="Q159" s="78"/>
      <c r="R159" s="11">
        <v>199</v>
      </c>
      <c r="S159" s="12">
        <v>1.2689256401476907E-2</v>
      </c>
      <c r="T159" s="13" t="s">
        <v>39</v>
      </c>
      <c r="U159" s="14">
        <v>1.3826037894448489</v>
      </c>
      <c r="V159" s="15">
        <v>3.81</v>
      </c>
      <c r="W159" s="16">
        <v>0</v>
      </c>
      <c r="X159" s="16">
        <v>0</v>
      </c>
      <c r="Y159" s="16">
        <v>0</v>
      </c>
      <c r="Z159" s="16">
        <v>3.81</v>
      </c>
      <c r="AA159" s="16">
        <v>0</v>
      </c>
    </row>
    <row r="160" spans="1:27" x14ac:dyDescent="0.25">
      <c r="A160" s="1">
        <v>35403847</v>
      </c>
      <c r="B160" s="1" t="s">
        <v>40</v>
      </c>
      <c r="C160" s="1" t="s">
        <v>41</v>
      </c>
      <c r="D160" s="1" t="s">
        <v>32</v>
      </c>
      <c r="E160" s="1" t="s">
        <v>33</v>
      </c>
      <c r="F160" s="1" t="s">
        <v>34</v>
      </c>
      <c r="G160" s="1" t="s">
        <v>54</v>
      </c>
      <c r="H160" s="1" t="s">
        <v>55</v>
      </c>
      <c r="I160" s="1" t="s">
        <v>100</v>
      </c>
      <c r="J160" s="1" t="s">
        <v>56</v>
      </c>
      <c r="K160" s="1">
        <v>37.568518999200002</v>
      </c>
      <c r="L160" s="1">
        <v>-119.96766845099999</v>
      </c>
      <c r="M160" s="1" t="s">
        <v>46</v>
      </c>
      <c r="N160" s="78"/>
      <c r="O160" s="17">
        <v>700</v>
      </c>
      <c r="P160" s="8">
        <v>0.112047404</v>
      </c>
      <c r="Q160" s="78"/>
      <c r="R160" s="11">
        <v>199</v>
      </c>
      <c r="S160" s="12">
        <v>1.2689256401476907E-2</v>
      </c>
      <c r="T160" s="13" t="s">
        <v>39</v>
      </c>
      <c r="U160" s="14">
        <v>1.3826037894448489</v>
      </c>
      <c r="V160" s="15">
        <v>4.3899999999999997</v>
      </c>
      <c r="W160" s="16">
        <v>0</v>
      </c>
      <c r="X160" s="16">
        <v>0</v>
      </c>
      <c r="Y160" s="16">
        <v>0</v>
      </c>
      <c r="Z160" s="16">
        <v>4.3899999999999997</v>
      </c>
      <c r="AA160" s="16">
        <v>0</v>
      </c>
    </row>
    <row r="161" spans="1:27" x14ac:dyDescent="0.25">
      <c r="A161" s="1">
        <v>74001486</v>
      </c>
      <c r="B161" s="1" t="s">
        <v>101</v>
      </c>
      <c r="C161" s="1" t="s">
        <v>102</v>
      </c>
      <c r="D161" s="1" t="s">
        <v>65</v>
      </c>
      <c r="E161" s="1" t="s">
        <v>66</v>
      </c>
      <c r="F161" s="1" t="s">
        <v>34</v>
      </c>
      <c r="G161" s="1" t="s">
        <v>103</v>
      </c>
      <c r="H161" s="1" t="s">
        <v>104</v>
      </c>
      <c r="I161" s="1" t="s">
        <v>105</v>
      </c>
      <c r="J161" s="1" t="s">
        <v>106</v>
      </c>
      <c r="K161" s="1">
        <v>37.883809999999997</v>
      </c>
      <c r="L161" s="1">
        <v>-122.24838</v>
      </c>
      <c r="M161" s="1" t="s">
        <v>1</v>
      </c>
      <c r="N161" s="78"/>
      <c r="O161" s="17">
        <v>2792</v>
      </c>
      <c r="P161" s="8">
        <v>3.1068099999999999E-4</v>
      </c>
      <c r="Q161" s="78"/>
      <c r="R161" s="11">
        <v>2633</v>
      </c>
      <c r="S161" s="12">
        <v>2.5776558053520072E-4</v>
      </c>
      <c r="T161" s="13" t="s">
        <v>64</v>
      </c>
      <c r="U161" s="14">
        <v>1.3014489955730328</v>
      </c>
      <c r="V161" s="15">
        <v>1.4575757575757575</v>
      </c>
      <c r="W161" s="16">
        <v>0</v>
      </c>
      <c r="X161" s="16">
        <v>0</v>
      </c>
      <c r="Y161" s="16">
        <v>1.4575757575757575</v>
      </c>
      <c r="Z161" s="16">
        <v>0</v>
      </c>
      <c r="AA161" s="16">
        <v>0</v>
      </c>
    </row>
    <row r="162" spans="1:27" x14ac:dyDescent="0.25">
      <c r="A162" s="1">
        <v>35094513</v>
      </c>
      <c r="B162" s="1" t="s">
        <v>30</v>
      </c>
      <c r="C162" s="1" t="s">
        <v>31</v>
      </c>
      <c r="D162" s="1" t="s">
        <v>91</v>
      </c>
      <c r="E162" s="1" t="s">
        <v>92</v>
      </c>
      <c r="F162" s="1" t="s">
        <v>34</v>
      </c>
      <c r="G162" s="1" t="s">
        <v>80</v>
      </c>
      <c r="H162" s="1" t="s">
        <v>55</v>
      </c>
      <c r="I162" s="1" t="s">
        <v>81</v>
      </c>
      <c r="J162" s="1" t="s">
        <v>82</v>
      </c>
      <c r="K162" s="1">
        <v>38.257904475899998</v>
      </c>
      <c r="L162" s="1">
        <v>-120.34772718649999</v>
      </c>
      <c r="M162" s="1" t="s">
        <v>1</v>
      </c>
      <c r="N162" s="78"/>
      <c r="O162" s="17">
        <v>2712</v>
      </c>
      <c r="P162" s="8">
        <v>5.8985000000000005E-4</v>
      </c>
      <c r="Q162" s="78"/>
      <c r="R162" s="11">
        <v>1583</v>
      </c>
      <c r="S162" s="12">
        <v>8.8659351486235769E-4</v>
      </c>
      <c r="T162" s="13" t="s">
        <v>50</v>
      </c>
      <c r="U162" s="14">
        <v>1.2428419196972371</v>
      </c>
      <c r="V162" s="15">
        <v>5.3977272727272728E-2</v>
      </c>
      <c r="W162" s="16">
        <v>5.3977272727272728E-2</v>
      </c>
      <c r="X162" s="16">
        <v>0</v>
      </c>
      <c r="Y162" s="16">
        <v>0</v>
      </c>
      <c r="Z162" s="16">
        <v>0</v>
      </c>
      <c r="AA162" s="16">
        <v>0</v>
      </c>
    </row>
    <row r="163" spans="1:27" x14ac:dyDescent="0.25">
      <c r="A163" s="1">
        <v>35237937</v>
      </c>
      <c r="B163" s="1" t="s">
        <v>101</v>
      </c>
      <c r="C163" s="1" t="s">
        <v>107</v>
      </c>
      <c r="D163" s="1" t="s">
        <v>108</v>
      </c>
      <c r="E163" s="1" t="s">
        <v>109</v>
      </c>
      <c r="F163" s="1" t="s">
        <v>34</v>
      </c>
      <c r="G163" s="1" t="s">
        <v>57</v>
      </c>
      <c r="H163" s="1" t="s">
        <v>58</v>
      </c>
      <c r="I163" s="1" t="s">
        <v>110</v>
      </c>
      <c r="J163" s="1" t="s">
        <v>111</v>
      </c>
      <c r="K163" s="1">
        <v>37.034136451899997</v>
      </c>
      <c r="L163" s="1">
        <v>-121.9737982908</v>
      </c>
      <c r="M163" s="1" t="s">
        <v>1</v>
      </c>
      <c r="N163" s="78"/>
      <c r="O163" s="17">
        <v>2595</v>
      </c>
      <c r="P163" s="8">
        <v>1.2325560000000001E-3</v>
      </c>
      <c r="Q163" s="78"/>
      <c r="R163" s="11">
        <v>1319</v>
      </c>
      <c r="S163" s="12">
        <v>1.3011319755605656E-3</v>
      </c>
      <c r="T163" s="13" t="s">
        <v>50</v>
      </c>
      <c r="U163" s="14">
        <v>1.1954646497405346</v>
      </c>
      <c r="V163" s="15">
        <v>1.5340909090909091E-2</v>
      </c>
      <c r="W163" s="16">
        <v>0</v>
      </c>
      <c r="X163" s="16">
        <v>0</v>
      </c>
      <c r="Y163" s="16">
        <v>0</v>
      </c>
      <c r="Z163" s="16">
        <v>1.5340909090909091E-2</v>
      </c>
      <c r="AA163" s="16">
        <v>0</v>
      </c>
    </row>
    <row r="164" spans="1:27" x14ac:dyDescent="0.25">
      <c r="A164" s="1">
        <v>35342333</v>
      </c>
      <c r="B164" s="1" t="s">
        <v>61</v>
      </c>
      <c r="C164" s="1" t="s">
        <v>31</v>
      </c>
      <c r="D164" s="1" t="s">
        <v>65</v>
      </c>
      <c r="E164" s="1" t="s">
        <v>66</v>
      </c>
      <c r="F164" s="1" t="s">
        <v>34</v>
      </c>
      <c r="G164" s="1" t="s">
        <v>57</v>
      </c>
      <c r="H164" s="1" t="s">
        <v>58</v>
      </c>
      <c r="I164" s="1" t="s">
        <v>111</v>
      </c>
      <c r="J164" s="1" t="s">
        <v>111</v>
      </c>
      <c r="K164" s="1">
        <v>37.099221863499999</v>
      </c>
      <c r="L164" s="1">
        <v>-122.1434572493</v>
      </c>
      <c r="M164" s="1" t="s">
        <v>1</v>
      </c>
      <c r="N164" s="78"/>
      <c r="O164" s="17">
        <v>2579</v>
      </c>
      <c r="P164" s="8">
        <v>1.3814039999999999E-3</v>
      </c>
      <c r="Q164" s="78"/>
      <c r="R164" s="11">
        <v>1120</v>
      </c>
      <c r="S164" s="12">
        <v>1.8854409985257971E-3</v>
      </c>
      <c r="T164" s="13" t="s">
        <v>50</v>
      </c>
      <c r="U164" s="14">
        <v>2.0230089893317951</v>
      </c>
      <c r="V164" s="15">
        <v>0.42575757575757578</v>
      </c>
      <c r="W164" s="16">
        <v>0</v>
      </c>
      <c r="X164" s="16">
        <v>0.42575757575757578</v>
      </c>
      <c r="Y164" s="16">
        <v>0</v>
      </c>
      <c r="Z164" s="16">
        <v>0</v>
      </c>
      <c r="AA164" s="16">
        <v>0</v>
      </c>
    </row>
    <row r="165" spans="1:27" x14ac:dyDescent="0.25">
      <c r="A165" s="1">
        <v>35382933</v>
      </c>
      <c r="B165" s="1" t="s">
        <v>40</v>
      </c>
      <c r="C165" s="1" t="s">
        <v>41</v>
      </c>
      <c r="D165" s="1" t="s">
        <v>32</v>
      </c>
      <c r="E165" s="1" t="s">
        <v>33</v>
      </c>
      <c r="F165" s="1" t="s">
        <v>34</v>
      </c>
      <c r="G165" s="1" t="s">
        <v>54</v>
      </c>
      <c r="H165" s="1" t="s">
        <v>55</v>
      </c>
      <c r="I165" s="1" t="s">
        <v>100</v>
      </c>
      <c r="J165" s="1" t="s">
        <v>56</v>
      </c>
      <c r="K165" s="1">
        <v>37.566429138183594</v>
      </c>
      <c r="L165" s="1">
        <v>-119.96922302246094</v>
      </c>
      <c r="M165" s="1" t="s">
        <v>46</v>
      </c>
      <c r="N165" s="78"/>
      <c r="O165" s="17">
        <v>700</v>
      </c>
      <c r="P165" s="8">
        <v>0.112047404</v>
      </c>
      <c r="Q165" s="78"/>
      <c r="R165" s="11">
        <v>199</v>
      </c>
      <c r="S165" s="12">
        <v>1.2689256401476907E-2</v>
      </c>
      <c r="T165" s="13" t="s">
        <v>39</v>
      </c>
      <c r="U165" s="14">
        <v>1.3826037894448489</v>
      </c>
      <c r="V165" s="15">
        <v>5.24</v>
      </c>
      <c r="W165" s="16">
        <v>0</v>
      </c>
      <c r="X165" s="16">
        <v>0</v>
      </c>
      <c r="Y165" s="16">
        <v>0</v>
      </c>
      <c r="Z165" s="16">
        <v>0</v>
      </c>
      <c r="AA165" s="16">
        <v>5.24</v>
      </c>
    </row>
    <row r="166" spans="1:27" x14ac:dyDescent="0.25">
      <c r="A166" s="1">
        <v>35379382</v>
      </c>
      <c r="B166" s="1" t="s">
        <v>40</v>
      </c>
      <c r="C166" s="1" t="s">
        <v>41</v>
      </c>
      <c r="D166" s="1" t="s">
        <v>32</v>
      </c>
      <c r="E166" s="1" t="s">
        <v>33</v>
      </c>
      <c r="F166" s="1" t="s">
        <v>34</v>
      </c>
      <c r="G166" s="1" t="s">
        <v>54</v>
      </c>
      <c r="H166" s="1" t="s">
        <v>55</v>
      </c>
      <c r="I166" s="1" t="s">
        <v>100</v>
      </c>
      <c r="J166" s="1" t="s">
        <v>56</v>
      </c>
      <c r="K166" s="1">
        <v>37.564075469970703</v>
      </c>
      <c r="L166" s="1">
        <v>-119.94026184082031</v>
      </c>
      <c r="M166" s="1" t="s">
        <v>46</v>
      </c>
      <c r="N166" s="78"/>
      <c r="O166" s="17">
        <v>700</v>
      </c>
      <c r="P166" s="8">
        <v>0.112047404</v>
      </c>
      <c r="Q166" s="78"/>
      <c r="R166" s="11">
        <v>199</v>
      </c>
      <c r="S166" s="12">
        <v>1.2689256401476907E-2</v>
      </c>
      <c r="T166" s="13" t="s">
        <v>39</v>
      </c>
      <c r="U166" s="14">
        <v>1.3826037894448489</v>
      </c>
      <c r="V166" s="15">
        <v>5.28</v>
      </c>
      <c r="W166" s="16">
        <v>0</v>
      </c>
      <c r="X166" s="16">
        <v>0</v>
      </c>
      <c r="Y166" s="16">
        <v>0</v>
      </c>
      <c r="Z166" s="16">
        <v>5.28</v>
      </c>
      <c r="AA166" s="16">
        <v>0</v>
      </c>
    </row>
    <row r="167" spans="1:27" x14ac:dyDescent="0.25">
      <c r="A167" s="1">
        <v>35375184</v>
      </c>
      <c r="B167" s="1" t="s">
        <v>40</v>
      </c>
      <c r="C167" s="1" t="s">
        <v>41</v>
      </c>
      <c r="D167" s="1" t="s">
        <v>32</v>
      </c>
      <c r="E167" s="1" t="s">
        <v>33</v>
      </c>
      <c r="F167" s="1" t="s">
        <v>34</v>
      </c>
      <c r="G167" s="1" t="s">
        <v>57</v>
      </c>
      <c r="H167" s="1" t="s">
        <v>58</v>
      </c>
      <c r="I167" s="1" t="s">
        <v>112</v>
      </c>
      <c r="J167" s="1" t="s">
        <v>113</v>
      </c>
      <c r="K167" s="1">
        <v>36.339998522000002</v>
      </c>
      <c r="L167" s="1">
        <v>-120.74838888319999</v>
      </c>
      <c r="M167" s="1" t="s">
        <v>46</v>
      </c>
      <c r="N167" s="78"/>
      <c r="O167" s="8" t="s">
        <v>114</v>
      </c>
      <c r="P167" s="8" t="s">
        <v>114</v>
      </c>
      <c r="Q167" s="78"/>
      <c r="R167" s="11">
        <v>193</v>
      </c>
      <c r="S167" s="12">
        <v>1.2994499426324725E-2</v>
      </c>
      <c r="T167" s="13" t="s">
        <v>115</v>
      </c>
      <c r="U167" s="14">
        <v>1.1619590246154599</v>
      </c>
      <c r="V167" s="15">
        <v>8.75</v>
      </c>
      <c r="W167" s="16">
        <v>0</v>
      </c>
      <c r="X167" s="16">
        <v>0</v>
      </c>
      <c r="Y167" s="16">
        <v>0</v>
      </c>
      <c r="Z167" s="16">
        <v>0</v>
      </c>
      <c r="AA167" s="16">
        <v>8.75</v>
      </c>
    </row>
    <row r="168" spans="1:27" x14ac:dyDescent="0.25">
      <c r="A168" s="1">
        <v>35375183</v>
      </c>
      <c r="B168" s="1" t="s">
        <v>40</v>
      </c>
      <c r="C168" s="1" t="s">
        <v>41</v>
      </c>
      <c r="D168" s="1" t="s">
        <v>32</v>
      </c>
      <c r="E168" s="1" t="s">
        <v>33</v>
      </c>
      <c r="F168" s="1" t="s">
        <v>34</v>
      </c>
      <c r="G168" s="1" t="s">
        <v>57</v>
      </c>
      <c r="H168" s="1" t="s">
        <v>58</v>
      </c>
      <c r="I168" s="1" t="s">
        <v>112</v>
      </c>
      <c r="J168" s="1" t="s">
        <v>113</v>
      </c>
      <c r="K168" s="1">
        <v>36.361648559570313</v>
      </c>
      <c r="L168" s="1">
        <v>-120.85036468505859</v>
      </c>
      <c r="M168" s="1" t="s">
        <v>46</v>
      </c>
      <c r="N168" s="78"/>
      <c r="O168" s="8" t="s">
        <v>114</v>
      </c>
      <c r="P168" s="8" t="s">
        <v>114</v>
      </c>
      <c r="Q168" s="78"/>
      <c r="R168" s="11">
        <v>193</v>
      </c>
      <c r="S168" s="12">
        <v>1.2994499426324725E-2</v>
      </c>
      <c r="T168" s="13" t="s">
        <v>115</v>
      </c>
      <c r="U168" s="14">
        <v>1.1619590246154599</v>
      </c>
      <c r="V168" s="15">
        <v>8.75</v>
      </c>
      <c r="W168" s="16">
        <v>0</v>
      </c>
      <c r="X168" s="16">
        <v>0</v>
      </c>
      <c r="Y168" s="16">
        <v>0</v>
      </c>
      <c r="Z168" s="16">
        <v>0</v>
      </c>
      <c r="AA168" s="16">
        <v>8.75</v>
      </c>
    </row>
    <row r="169" spans="1:27" x14ac:dyDescent="0.25">
      <c r="A169" s="1">
        <v>35375182</v>
      </c>
      <c r="B169" s="1" t="s">
        <v>40</v>
      </c>
      <c r="C169" s="1" t="s">
        <v>41</v>
      </c>
      <c r="D169" s="1" t="s">
        <v>32</v>
      </c>
      <c r="E169" s="1" t="s">
        <v>33</v>
      </c>
      <c r="F169" s="1" t="s">
        <v>34</v>
      </c>
      <c r="G169" s="1" t="s">
        <v>57</v>
      </c>
      <c r="H169" s="1" t="s">
        <v>58</v>
      </c>
      <c r="I169" s="1" t="s">
        <v>112</v>
      </c>
      <c r="J169" s="1" t="s">
        <v>113</v>
      </c>
      <c r="K169" s="1">
        <v>36.387129204600001</v>
      </c>
      <c r="L169" s="1">
        <v>-120.9253438882</v>
      </c>
      <c r="M169" s="1" t="s">
        <v>46</v>
      </c>
      <c r="N169" s="78"/>
      <c r="O169" s="8" t="s">
        <v>114</v>
      </c>
      <c r="P169" s="8" t="s">
        <v>114</v>
      </c>
      <c r="Q169" s="78"/>
      <c r="R169" s="11">
        <v>193</v>
      </c>
      <c r="S169" s="12">
        <v>1.2994499426324725E-2</v>
      </c>
      <c r="T169" s="13" t="s">
        <v>115</v>
      </c>
      <c r="U169" s="14">
        <v>1.1619590246154599</v>
      </c>
      <c r="V169" s="15">
        <v>8.75</v>
      </c>
      <c r="W169" s="16">
        <v>0</v>
      </c>
      <c r="X169" s="16">
        <v>0</v>
      </c>
      <c r="Y169" s="16">
        <v>0</v>
      </c>
      <c r="Z169" s="16">
        <v>8.75</v>
      </c>
      <c r="AA169" s="16">
        <v>0</v>
      </c>
    </row>
    <row r="170" spans="1:27" x14ac:dyDescent="0.25">
      <c r="A170" s="1">
        <v>35375181</v>
      </c>
      <c r="B170" s="1" t="s">
        <v>40</v>
      </c>
      <c r="C170" s="1" t="s">
        <v>41</v>
      </c>
      <c r="D170" s="1" t="s">
        <v>32</v>
      </c>
      <c r="E170" s="1" t="s">
        <v>33</v>
      </c>
      <c r="F170" s="1" t="s">
        <v>34</v>
      </c>
      <c r="G170" s="1" t="s">
        <v>57</v>
      </c>
      <c r="H170" s="1" t="s">
        <v>58</v>
      </c>
      <c r="I170" s="1" t="s">
        <v>112</v>
      </c>
      <c r="J170" s="1" t="s">
        <v>113</v>
      </c>
      <c r="K170" s="1">
        <v>36.405245506500002</v>
      </c>
      <c r="L170" s="1">
        <v>-120.95338360140001</v>
      </c>
      <c r="M170" s="1" t="s">
        <v>46</v>
      </c>
      <c r="N170" s="78"/>
      <c r="O170" s="8" t="s">
        <v>114</v>
      </c>
      <c r="P170" s="8" t="s">
        <v>114</v>
      </c>
      <c r="Q170" s="78"/>
      <c r="R170" s="11">
        <v>193</v>
      </c>
      <c r="S170" s="12">
        <v>1.2994499426324725E-2</v>
      </c>
      <c r="T170" s="13" t="s">
        <v>115</v>
      </c>
      <c r="U170" s="14">
        <v>1.1619590246154599</v>
      </c>
      <c r="V170" s="15">
        <v>8.75</v>
      </c>
      <c r="W170" s="16">
        <v>0</v>
      </c>
      <c r="X170" s="16">
        <v>0</v>
      </c>
      <c r="Y170" s="16">
        <v>0</v>
      </c>
      <c r="Z170" s="16">
        <v>8.75</v>
      </c>
      <c r="AA170" s="16">
        <v>0</v>
      </c>
    </row>
    <row r="171" spans="1:27" x14ac:dyDescent="0.25">
      <c r="A171" s="1">
        <v>35375180</v>
      </c>
      <c r="B171" s="1" t="s">
        <v>40</v>
      </c>
      <c r="C171" s="1" t="s">
        <v>41</v>
      </c>
      <c r="D171" s="1" t="s">
        <v>32</v>
      </c>
      <c r="E171" s="1" t="s">
        <v>33</v>
      </c>
      <c r="F171" s="1" t="s">
        <v>34</v>
      </c>
      <c r="G171" s="1" t="s">
        <v>57</v>
      </c>
      <c r="H171" s="1" t="s">
        <v>58</v>
      </c>
      <c r="I171" s="1" t="s">
        <v>112</v>
      </c>
      <c r="J171" s="1" t="s">
        <v>113</v>
      </c>
      <c r="K171" s="1">
        <v>36.387385149099998</v>
      </c>
      <c r="L171" s="1">
        <v>-121.00456015029999</v>
      </c>
      <c r="M171" s="1" t="s">
        <v>46</v>
      </c>
      <c r="N171" s="78"/>
      <c r="O171" s="8" t="s">
        <v>114</v>
      </c>
      <c r="P171" s="8" t="s">
        <v>114</v>
      </c>
      <c r="Q171" s="78"/>
      <c r="R171" s="11">
        <v>193</v>
      </c>
      <c r="S171" s="12">
        <v>1.2994499426324725E-2</v>
      </c>
      <c r="T171" s="13" t="s">
        <v>115</v>
      </c>
      <c r="U171" s="14">
        <v>1.1619590246154599</v>
      </c>
      <c r="V171" s="15">
        <v>12.71003787878788</v>
      </c>
      <c r="W171" s="16">
        <v>0</v>
      </c>
      <c r="X171" s="16">
        <v>0</v>
      </c>
      <c r="Y171" s="16">
        <v>12.71003787878788</v>
      </c>
      <c r="Z171" s="16">
        <v>0</v>
      </c>
      <c r="AA171" s="16">
        <v>0</v>
      </c>
    </row>
    <row r="172" spans="1:27" x14ac:dyDescent="0.25">
      <c r="A172" s="1">
        <v>35376642</v>
      </c>
      <c r="B172" s="1" t="s">
        <v>40</v>
      </c>
      <c r="C172" s="1" t="s">
        <v>41</v>
      </c>
      <c r="D172" s="1" t="s">
        <v>32</v>
      </c>
      <c r="E172" s="1" t="s">
        <v>33</v>
      </c>
      <c r="F172" s="1" t="s">
        <v>34</v>
      </c>
      <c r="G172" s="1" t="s">
        <v>47</v>
      </c>
      <c r="H172" s="1" t="s">
        <v>36</v>
      </c>
      <c r="I172" s="1" t="s">
        <v>116</v>
      </c>
      <c r="J172" s="1" t="s">
        <v>84</v>
      </c>
      <c r="K172" s="1">
        <v>39.190579264900002</v>
      </c>
      <c r="L172" s="1">
        <v>-120.8090140087</v>
      </c>
      <c r="M172" s="1" t="s">
        <v>46</v>
      </c>
      <c r="N172" s="78"/>
      <c r="O172" s="10">
        <v>2087</v>
      </c>
      <c r="P172" s="8">
        <v>7.1701789999999996E-3</v>
      </c>
      <c r="Q172" s="78"/>
      <c r="R172" s="11">
        <v>192</v>
      </c>
      <c r="S172" s="12">
        <v>1.3013289681207664E-2</v>
      </c>
      <c r="T172" s="13" t="s">
        <v>50</v>
      </c>
      <c r="U172" s="14">
        <v>1.4413593640544091</v>
      </c>
      <c r="V172" s="15">
        <v>9.0600378787878793</v>
      </c>
      <c r="W172" s="16">
        <v>0</v>
      </c>
      <c r="X172" s="16">
        <v>0</v>
      </c>
      <c r="Y172" s="16">
        <v>0</v>
      </c>
      <c r="Z172" s="16">
        <v>0</v>
      </c>
      <c r="AA172" s="16">
        <v>9.0600378787878793</v>
      </c>
    </row>
    <row r="173" spans="1:27" x14ac:dyDescent="0.25">
      <c r="A173" s="1">
        <v>35378609</v>
      </c>
      <c r="B173" s="1" t="s">
        <v>117</v>
      </c>
      <c r="C173" s="1" t="s">
        <v>118</v>
      </c>
      <c r="D173" s="1" t="s">
        <v>62</v>
      </c>
      <c r="E173" s="1" t="s">
        <v>63</v>
      </c>
      <c r="F173" s="1" t="s">
        <v>34</v>
      </c>
      <c r="G173" s="1" t="s">
        <v>35</v>
      </c>
      <c r="H173" s="1" t="s">
        <v>36</v>
      </c>
      <c r="I173" s="1" t="s">
        <v>119</v>
      </c>
      <c r="J173" s="1" t="s">
        <v>38</v>
      </c>
      <c r="K173" s="1">
        <v>40.140725671200002</v>
      </c>
      <c r="L173" s="1">
        <v>-120.95129429249999</v>
      </c>
      <c r="M173" s="1" t="s">
        <v>114</v>
      </c>
      <c r="N173" s="78"/>
      <c r="O173" s="8" t="s">
        <v>114</v>
      </c>
      <c r="P173" s="8" t="s">
        <v>114</v>
      </c>
      <c r="Q173" s="78"/>
      <c r="R173" s="8">
        <v>2135</v>
      </c>
      <c r="S173" s="8" t="s">
        <v>114</v>
      </c>
      <c r="T173" s="13" t="s">
        <v>120</v>
      </c>
      <c r="U173" s="14" t="s">
        <v>114</v>
      </c>
      <c r="V173" s="16">
        <v>0.7</v>
      </c>
      <c r="W173" s="16">
        <v>0</v>
      </c>
      <c r="X173" s="16">
        <v>0.7</v>
      </c>
      <c r="Y173" s="16">
        <v>0</v>
      </c>
      <c r="Z173" s="16">
        <v>0</v>
      </c>
      <c r="AA173" s="16">
        <v>0</v>
      </c>
    </row>
    <row r="174" spans="1:27" x14ac:dyDescent="0.25">
      <c r="A174" s="1">
        <v>35376641</v>
      </c>
      <c r="B174" s="1" t="s">
        <v>40</v>
      </c>
      <c r="C174" s="1" t="s">
        <v>41</v>
      </c>
      <c r="D174" s="1" t="s">
        <v>32</v>
      </c>
      <c r="E174" s="1" t="s">
        <v>33</v>
      </c>
      <c r="F174" s="1" t="s">
        <v>34</v>
      </c>
      <c r="G174" s="1" t="s">
        <v>47</v>
      </c>
      <c r="H174" s="1" t="s">
        <v>36</v>
      </c>
      <c r="I174" s="1" t="s">
        <v>116</v>
      </c>
      <c r="J174" s="1" t="s">
        <v>84</v>
      </c>
      <c r="K174" s="1">
        <v>39.200924350299999</v>
      </c>
      <c r="L174" s="1">
        <v>-120.8104555816</v>
      </c>
      <c r="M174" s="1" t="s">
        <v>46</v>
      </c>
      <c r="N174" s="78"/>
      <c r="O174" s="10">
        <v>2087</v>
      </c>
      <c r="P174" s="8">
        <v>7.1701789999999996E-3</v>
      </c>
      <c r="Q174" s="78"/>
      <c r="R174" s="11">
        <v>192</v>
      </c>
      <c r="S174" s="12">
        <v>1.3013289681207664E-2</v>
      </c>
      <c r="T174" s="13" t="s">
        <v>50</v>
      </c>
      <c r="U174" s="14">
        <v>1.4413593640544091</v>
      </c>
      <c r="V174" s="15">
        <v>8.1999999999999993</v>
      </c>
      <c r="W174" s="16">
        <v>0</v>
      </c>
      <c r="X174" s="16">
        <v>0</v>
      </c>
      <c r="Y174" s="16">
        <v>0</v>
      </c>
      <c r="Z174" s="16">
        <v>8.1999999999999993</v>
      </c>
      <c r="AA174" s="16">
        <v>0</v>
      </c>
    </row>
    <row r="175" spans="1:27" x14ac:dyDescent="0.25">
      <c r="A175" s="1">
        <v>35376640</v>
      </c>
      <c r="B175" s="1" t="s">
        <v>40</v>
      </c>
      <c r="C175" s="1" t="s">
        <v>41</v>
      </c>
      <c r="D175" s="1" t="s">
        <v>32</v>
      </c>
      <c r="E175" s="1" t="s">
        <v>33</v>
      </c>
      <c r="F175" s="1" t="s">
        <v>34</v>
      </c>
      <c r="G175" s="1" t="s">
        <v>47</v>
      </c>
      <c r="H175" s="1" t="s">
        <v>36</v>
      </c>
      <c r="I175" s="1" t="s">
        <v>121</v>
      </c>
      <c r="J175" s="1" t="s">
        <v>84</v>
      </c>
      <c r="K175" s="1">
        <v>39.215923465499998</v>
      </c>
      <c r="L175" s="1">
        <v>-120.8055127766</v>
      </c>
      <c r="M175" s="1" t="s">
        <v>46</v>
      </c>
      <c r="N175" s="78"/>
      <c r="O175" s="10">
        <v>2087</v>
      </c>
      <c r="P175" s="8">
        <v>7.1701789999999996E-3</v>
      </c>
      <c r="Q175" s="78"/>
      <c r="R175" s="11">
        <v>192</v>
      </c>
      <c r="S175" s="12">
        <v>1.3013289681207664E-2</v>
      </c>
      <c r="T175" s="13" t="s">
        <v>50</v>
      </c>
      <c r="U175" s="14">
        <v>1.4413593640544091</v>
      </c>
      <c r="V175" s="15">
        <v>9.5</v>
      </c>
      <c r="W175" s="16">
        <v>0</v>
      </c>
      <c r="X175" s="16">
        <v>0</v>
      </c>
      <c r="Y175" s="16">
        <v>0</v>
      </c>
      <c r="Z175" s="16">
        <v>9.5</v>
      </c>
      <c r="AA175" s="16">
        <v>0</v>
      </c>
    </row>
    <row r="176" spans="1:27" x14ac:dyDescent="0.25">
      <c r="A176" s="1">
        <v>35376556</v>
      </c>
      <c r="B176" s="1" t="s">
        <v>40</v>
      </c>
      <c r="C176" s="1" t="s">
        <v>41</v>
      </c>
      <c r="D176" s="1" t="s">
        <v>32</v>
      </c>
      <c r="E176" s="1" t="s">
        <v>33</v>
      </c>
      <c r="F176" s="1" t="s">
        <v>34</v>
      </c>
      <c r="G176" s="1" t="s">
        <v>47</v>
      </c>
      <c r="H176" s="1" t="s">
        <v>36</v>
      </c>
      <c r="I176" s="1" t="s">
        <v>121</v>
      </c>
      <c r="J176" s="1" t="s">
        <v>84</v>
      </c>
      <c r="K176" s="1">
        <v>39.214689956299999</v>
      </c>
      <c r="L176" s="1">
        <v>-120.8090778728</v>
      </c>
      <c r="M176" s="1" t="s">
        <v>46</v>
      </c>
      <c r="N176" s="78"/>
      <c r="O176" s="10">
        <v>2087</v>
      </c>
      <c r="P176" s="8">
        <v>7.1701789999999996E-3</v>
      </c>
      <c r="Q176" s="78"/>
      <c r="R176" s="11">
        <v>192</v>
      </c>
      <c r="S176" s="12">
        <v>1.3013289681207664E-2</v>
      </c>
      <c r="T176" s="13" t="s">
        <v>50</v>
      </c>
      <c r="U176" s="14">
        <v>1.4413593640544091</v>
      </c>
      <c r="V176" s="15">
        <v>4.7</v>
      </c>
      <c r="W176" s="16">
        <v>0</v>
      </c>
      <c r="X176" s="16">
        <v>0</v>
      </c>
      <c r="Y176" s="16">
        <v>4.7</v>
      </c>
      <c r="Z176" s="16">
        <v>0</v>
      </c>
      <c r="AA176" s="16">
        <v>0</v>
      </c>
    </row>
    <row r="177" spans="1:27" x14ac:dyDescent="0.25">
      <c r="A177" s="1">
        <v>35378690</v>
      </c>
      <c r="B177" s="1" t="s">
        <v>40</v>
      </c>
      <c r="C177" s="1" t="s">
        <v>41</v>
      </c>
      <c r="D177" s="1" t="s">
        <v>32</v>
      </c>
      <c r="E177" s="1" t="s">
        <v>33</v>
      </c>
      <c r="F177" s="1" t="s">
        <v>34</v>
      </c>
      <c r="G177" s="1" t="s">
        <v>69</v>
      </c>
      <c r="H177" s="1" t="s">
        <v>43</v>
      </c>
      <c r="I177" s="1" t="s">
        <v>122</v>
      </c>
      <c r="J177" s="1" t="s">
        <v>71</v>
      </c>
      <c r="K177" s="1">
        <v>38.830055236816406</v>
      </c>
      <c r="L177" s="1">
        <v>-122.72997283935547</v>
      </c>
      <c r="M177" s="1" t="s">
        <v>46</v>
      </c>
      <c r="N177" s="78"/>
      <c r="O177" s="10">
        <v>328</v>
      </c>
      <c r="P177" s="8">
        <v>0.19982548</v>
      </c>
      <c r="Q177" s="78"/>
      <c r="R177" s="11">
        <v>182</v>
      </c>
      <c r="S177" s="12">
        <v>1.3549301175480531E-2</v>
      </c>
      <c r="T177" s="13" t="s">
        <v>50</v>
      </c>
      <c r="U177" s="14">
        <v>1.2972181715692011</v>
      </c>
      <c r="V177" s="15">
        <v>4.4600378787878787</v>
      </c>
      <c r="W177" s="16">
        <v>0</v>
      </c>
      <c r="X177" s="16">
        <v>0</v>
      </c>
      <c r="Y177" s="16">
        <v>0</v>
      </c>
      <c r="Z177" s="16">
        <v>0</v>
      </c>
      <c r="AA177" s="16">
        <v>4.4600378787878787</v>
      </c>
    </row>
    <row r="178" spans="1:27" x14ac:dyDescent="0.25">
      <c r="A178" s="1">
        <v>35378688</v>
      </c>
      <c r="B178" s="1" t="s">
        <v>40</v>
      </c>
      <c r="C178" s="1" t="s">
        <v>41</v>
      </c>
      <c r="D178" s="1" t="s">
        <v>32</v>
      </c>
      <c r="E178" s="1" t="s">
        <v>33</v>
      </c>
      <c r="F178" s="1" t="s">
        <v>34</v>
      </c>
      <c r="G178" s="1" t="s">
        <v>69</v>
      </c>
      <c r="H178" s="1" t="s">
        <v>43</v>
      </c>
      <c r="I178" s="1" t="s">
        <v>122</v>
      </c>
      <c r="J178" s="1" t="s">
        <v>71</v>
      </c>
      <c r="K178" s="1">
        <v>38.829612731933594</v>
      </c>
      <c r="L178" s="1">
        <v>-122.72994995117188</v>
      </c>
      <c r="M178" s="1" t="s">
        <v>46</v>
      </c>
      <c r="N178" s="78"/>
      <c r="O178" s="10">
        <v>328</v>
      </c>
      <c r="P178" s="8">
        <v>0.19982548</v>
      </c>
      <c r="Q178" s="78"/>
      <c r="R178" s="11">
        <v>182</v>
      </c>
      <c r="S178" s="12">
        <v>1.3549301175480531E-2</v>
      </c>
      <c r="T178" s="13" t="s">
        <v>50</v>
      </c>
      <c r="U178" s="14">
        <v>1.2972181715692011</v>
      </c>
      <c r="V178" s="15">
        <v>10.889962121212122</v>
      </c>
      <c r="W178" s="16">
        <v>0</v>
      </c>
      <c r="X178" s="16">
        <v>0</v>
      </c>
      <c r="Y178" s="16">
        <v>0</v>
      </c>
      <c r="Z178" s="16">
        <v>0</v>
      </c>
      <c r="AA178" s="16">
        <v>10.889962121212122</v>
      </c>
    </row>
    <row r="179" spans="1:27" x14ac:dyDescent="0.25">
      <c r="A179" s="1">
        <v>35378687</v>
      </c>
      <c r="B179" s="1" t="s">
        <v>40</v>
      </c>
      <c r="C179" s="1" t="s">
        <v>41</v>
      </c>
      <c r="D179" s="1" t="s">
        <v>32</v>
      </c>
      <c r="E179" s="1" t="s">
        <v>33</v>
      </c>
      <c r="F179" s="1" t="s">
        <v>34</v>
      </c>
      <c r="G179" s="1" t="s">
        <v>69</v>
      </c>
      <c r="H179" s="1" t="s">
        <v>43</v>
      </c>
      <c r="I179" s="1" t="s">
        <v>122</v>
      </c>
      <c r="J179" s="1" t="s">
        <v>71</v>
      </c>
      <c r="K179" s="1">
        <v>38.829151153564453</v>
      </c>
      <c r="L179" s="1">
        <v>-122.72951507568359</v>
      </c>
      <c r="M179" s="1" t="s">
        <v>46</v>
      </c>
      <c r="N179" s="78"/>
      <c r="O179" s="10">
        <v>328</v>
      </c>
      <c r="P179" s="8">
        <v>0.19982548</v>
      </c>
      <c r="Q179" s="78"/>
      <c r="R179" s="11">
        <v>182</v>
      </c>
      <c r="S179" s="12">
        <v>1.3549301175480531E-2</v>
      </c>
      <c r="T179" s="13" t="s">
        <v>50</v>
      </c>
      <c r="U179" s="14">
        <v>1.2972181715692011</v>
      </c>
      <c r="V179" s="15">
        <v>8.8399621212121211</v>
      </c>
      <c r="W179" s="16">
        <v>0</v>
      </c>
      <c r="X179" s="16">
        <v>0</v>
      </c>
      <c r="Y179" s="16">
        <v>0</v>
      </c>
      <c r="Z179" s="16">
        <v>8.8399621212121211</v>
      </c>
      <c r="AA179" s="16">
        <v>0</v>
      </c>
    </row>
    <row r="180" spans="1:27" x14ac:dyDescent="0.25">
      <c r="A180" s="1">
        <v>35377437</v>
      </c>
      <c r="B180" s="1" t="s">
        <v>40</v>
      </c>
      <c r="C180" s="1" t="s">
        <v>41</v>
      </c>
      <c r="D180" s="1" t="s">
        <v>32</v>
      </c>
      <c r="E180" s="1" t="s">
        <v>33</v>
      </c>
      <c r="F180" s="1" t="s">
        <v>34</v>
      </c>
      <c r="G180" s="1" t="s">
        <v>69</v>
      </c>
      <c r="H180" s="1" t="s">
        <v>43</v>
      </c>
      <c r="I180" s="1" t="s">
        <v>122</v>
      </c>
      <c r="J180" s="1" t="s">
        <v>71</v>
      </c>
      <c r="K180" s="1">
        <v>38.828994393999999</v>
      </c>
      <c r="L180" s="1">
        <v>-122.729390264</v>
      </c>
      <c r="M180" s="1" t="s">
        <v>46</v>
      </c>
      <c r="N180" s="78"/>
      <c r="O180" s="10">
        <v>328</v>
      </c>
      <c r="P180" s="8">
        <v>0.19982548</v>
      </c>
      <c r="Q180" s="78"/>
      <c r="R180" s="11">
        <v>182</v>
      </c>
      <c r="S180" s="12">
        <v>1.3549301175480531E-2</v>
      </c>
      <c r="T180" s="13" t="s">
        <v>50</v>
      </c>
      <c r="U180" s="14">
        <v>1.2972181715692011</v>
      </c>
      <c r="V180" s="15">
        <v>7.1899621212121216</v>
      </c>
      <c r="W180" s="16">
        <v>0</v>
      </c>
      <c r="X180" s="16">
        <v>0</v>
      </c>
      <c r="Y180" s="16">
        <v>0</v>
      </c>
      <c r="Z180" s="16">
        <v>7.1899621212121216</v>
      </c>
      <c r="AA180" s="16">
        <v>0</v>
      </c>
    </row>
    <row r="181" spans="1:27" x14ac:dyDescent="0.25">
      <c r="A181" s="1">
        <v>35403556</v>
      </c>
      <c r="B181" s="1" t="s">
        <v>40</v>
      </c>
      <c r="C181" s="1" t="s">
        <v>41</v>
      </c>
      <c r="D181" s="1" t="s">
        <v>32</v>
      </c>
      <c r="E181" s="1" t="s">
        <v>33</v>
      </c>
      <c r="F181" s="1" t="s">
        <v>34</v>
      </c>
      <c r="G181" s="1" t="s">
        <v>47</v>
      </c>
      <c r="H181" s="1" t="s">
        <v>36</v>
      </c>
      <c r="I181" s="1" t="s">
        <v>83</v>
      </c>
      <c r="J181" s="1" t="s">
        <v>84</v>
      </c>
      <c r="K181" s="1">
        <v>38.982622609400003</v>
      </c>
      <c r="L181" s="1">
        <v>-120.87548194210001</v>
      </c>
      <c r="M181" s="1" t="s">
        <v>46</v>
      </c>
      <c r="N181" s="78"/>
      <c r="O181" s="10">
        <v>1865</v>
      </c>
      <c r="P181" s="8">
        <v>1.2496065000000001E-2</v>
      </c>
      <c r="Q181" s="78"/>
      <c r="R181" s="11">
        <v>179</v>
      </c>
      <c r="S181" s="12">
        <v>1.3637312051313077E-2</v>
      </c>
      <c r="T181" s="13" t="s">
        <v>50</v>
      </c>
      <c r="U181" s="14">
        <v>1.1669327149470496</v>
      </c>
      <c r="V181" s="15">
        <v>2.5499999999999998</v>
      </c>
      <c r="W181" s="16">
        <v>0</v>
      </c>
      <c r="X181" s="16">
        <v>0</v>
      </c>
      <c r="Y181" s="16">
        <v>2.5499999999999998</v>
      </c>
      <c r="Z181" s="16">
        <v>0</v>
      </c>
      <c r="AA181" s="16">
        <v>0</v>
      </c>
    </row>
    <row r="182" spans="1:27" x14ac:dyDescent="0.25">
      <c r="A182" s="1">
        <v>35403555</v>
      </c>
      <c r="B182" s="1" t="s">
        <v>40</v>
      </c>
      <c r="C182" s="1" t="s">
        <v>41</v>
      </c>
      <c r="D182" s="1" t="s">
        <v>32</v>
      </c>
      <c r="E182" s="1" t="s">
        <v>33</v>
      </c>
      <c r="F182" s="1" t="s">
        <v>34</v>
      </c>
      <c r="G182" s="1" t="s">
        <v>47</v>
      </c>
      <c r="H182" s="1" t="s">
        <v>36</v>
      </c>
      <c r="I182" s="1" t="s">
        <v>83</v>
      </c>
      <c r="J182" s="1" t="s">
        <v>84</v>
      </c>
      <c r="K182" s="1">
        <v>38.9898163079</v>
      </c>
      <c r="L182" s="1">
        <v>-120.8727904412</v>
      </c>
      <c r="M182" s="1" t="s">
        <v>46</v>
      </c>
      <c r="N182" s="78"/>
      <c r="O182" s="10">
        <v>1865</v>
      </c>
      <c r="P182" s="8">
        <v>1.2496065000000001E-2</v>
      </c>
      <c r="Q182" s="78"/>
      <c r="R182" s="11">
        <v>179</v>
      </c>
      <c r="S182" s="12">
        <v>1.3637312051313077E-2</v>
      </c>
      <c r="T182" s="13" t="s">
        <v>50</v>
      </c>
      <c r="U182" s="14">
        <v>1.1669327149470496</v>
      </c>
      <c r="V182" s="15">
        <v>3.1720000000000002</v>
      </c>
      <c r="W182" s="16">
        <v>0</v>
      </c>
      <c r="X182" s="16">
        <v>0</v>
      </c>
      <c r="Y182" s="16">
        <v>3.1720000000000002</v>
      </c>
      <c r="Z182" s="16">
        <v>0</v>
      </c>
      <c r="AA182" s="16">
        <v>0</v>
      </c>
    </row>
    <row r="183" spans="1:27" x14ac:dyDescent="0.25">
      <c r="A183" s="1">
        <v>35399836</v>
      </c>
      <c r="B183" s="1" t="s">
        <v>40</v>
      </c>
      <c r="C183" s="1" t="s">
        <v>41</v>
      </c>
      <c r="D183" s="1" t="s">
        <v>32</v>
      </c>
      <c r="E183" s="1" t="s">
        <v>33</v>
      </c>
      <c r="F183" s="1" t="s">
        <v>34</v>
      </c>
      <c r="G183" s="1" t="s">
        <v>47</v>
      </c>
      <c r="H183" s="1" t="s">
        <v>36</v>
      </c>
      <c r="I183" s="1" t="s">
        <v>85</v>
      </c>
      <c r="J183" s="1" t="s">
        <v>84</v>
      </c>
      <c r="K183" s="1">
        <v>38.976772467799996</v>
      </c>
      <c r="L183" s="1">
        <v>-121.1313227661</v>
      </c>
      <c r="M183" s="1" t="s">
        <v>46</v>
      </c>
      <c r="N183" s="78"/>
      <c r="O183" s="10">
        <v>1865</v>
      </c>
      <c r="P183" s="8">
        <v>1.2496065000000001E-2</v>
      </c>
      <c r="Q183" s="78"/>
      <c r="R183" s="11">
        <v>179</v>
      </c>
      <c r="S183" s="12">
        <v>1.3637312051313077E-2</v>
      </c>
      <c r="T183" s="13" t="s">
        <v>50</v>
      </c>
      <c r="U183" s="14">
        <v>1.1669327149470496</v>
      </c>
      <c r="V183" s="15">
        <v>5.3869999999999996</v>
      </c>
      <c r="W183" s="16">
        <v>0</v>
      </c>
      <c r="X183" s="16">
        <v>0</v>
      </c>
      <c r="Y183" s="16">
        <v>0</v>
      </c>
      <c r="Z183" s="16">
        <v>0</v>
      </c>
      <c r="AA183" s="16">
        <v>5.3869999999999996</v>
      </c>
    </row>
    <row r="184" spans="1:27" x14ac:dyDescent="0.25">
      <c r="A184" s="1">
        <v>35399835</v>
      </c>
      <c r="B184" s="1" t="s">
        <v>40</v>
      </c>
      <c r="C184" s="1" t="s">
        <v>41</v>
      </c>
      <c r="D184" s="1" t="s">
        <v>32</v>
      </c>
      <c r="E184" s="1" t="s">
        <v>33</v>
      </c>
      <c r="F184" s="1" t="s">
        <v>34</v>
      </c>
      <c r="G184" s="1" t="s">
        <v>47</v>
      </c>
      <c r="H184" s="1" t="s">
        <v>36</v>
      </c>
      <c r="I184" s="1" t="s">
        <v>83</v>
      </c>
      <c r="J184" s="1" t="s">
        <v>84</v>
      </c>
      <c r="K184" s="1">
        <v>38.999746801199997</v>
      </c>
      <c r="L184" s="1">
        <v>-120.8544774428</v>
      </c>
      <c r="M184" s="1" t="s">
        <v>46</v>
      </c>
      <c r="N184" s="78"/>
      <c r="O184" s="10">
        <v>1865</v>
      </c>
      <c r="P184" s="8">
        <v>1.2496065000000001E-2</v>
      </c>
      <c r="Q184" s="78"/>
      <c r="R184" s="11">
        <v>179</v>
      </c>
      <c r="S184" s="12">
        <v>1.3637312051313077E-2</v>
      </c>
      <c r="T184" s="13" t="s">
        <v>50</v>
      </c>
      <c r="U184" s="14">
        <v>1.1669327149470496</v>
      </c>
      <c r="V184" s="15">
        <v>2.3420000000000001</v>
      </c>
      <c r="W184" s="16">
        <v>0</v>
      </c>
      <c r="X184" s="16">
        <v>0</v>
      </c>
      <c r="Y184" s="16">
        <v>0</v>
      </c>
      <c r="Z184" s="16">
        <v>0</v>
      </c>
      <c r="AA184" s="16">
        <v>2.3420000000000001</v>
      </c>
    </row>
    <row r="185" spans="1:27" x14ac:dyDescent="0.25">
      <c r="A185" s="1">
        <v>35399834</v>
      </c>
      <c r="B185" s="1" t="s">
        <v>40</v>
      </c>
      <c r="C185" s="1" t="s">
        <v>41</v>
      </c>
      <c r="D185" s="1" t="s">
        <v>32</v>
      </c>
      <c r="E185" s="1" t="s">
        <v>33</v>
      </c>
      <c r="F185" s="1" t="s">
        <v>34</v>
      </c>
      <c r="G185" s="1" t="s">
        <v>47</v>
      </c>
      <c r="H185" s="1" t="s">
        <v>36</v>
      </c>
      <c r="I185" s="1" t="s">
        <v>83</v>
      </c>
      <c r="J185" s="1" t="s">
        <v>84</v>
      </c>
      <c r="K185" s="1">
        <v>39.009979899299999</v>
      </c>
      <c r="L185" s="1">
        <v>-120.8464857431</v>
      </c>
      <c r="M185" s="1" t="s">
        <v>46</v>
      </c>
      <c r="N185" s="78"/>
      <c r="O185" s="10">
        <v>1865</v>
      </c>
      <c r="P185" s="8">
        <v>1.2496065000000001E-2</v>
      </c>
      <c r="Q185" s="78"/>
      <c r="R185" s="11">
        <v>179</v>
      </c>
      <c r="S185" s="12">
        <v>1.3637312051313077E-2</v>
      </c>
      <c r="T185" s="13" t="s">
        <v>50</v>
      </c>
      <c r="U185" s="14">
        <v>1.1669327149470496</v>
      </c>
      <c r="V185" s="15">
        <v>3.9520000000000004</v>
      </c>
      <c r="W185" s="16">
        <v>0</v>
      </c>
      <c r="X185" s="16">
        <v>0</v>
      </c>
      <c r="Y185" s="16">
        <v>3.9520000000000004</v>
      </c>
      <c r="Z185" s="16">
        <v>0</v>
      </c>
      <c r="AA185" s="16">
        <v>0</v>
      </c>
    </row>
    <row r="186" spans="1:27" x14ac:dyDescent="0.25">
      <c r="A186" s="1">
        <v>35373526</v>
      </c>
      <c r="B186" s="1" t="s">
        <v>40</v>
      </c>
      <c r="C186" s="1" t="s">
        <v>41</v>
      </c>
      <c r="D186" s="1" t="s">
        <v>32</v>
      </c>
      <c r="E186" s="1" t="s">
        <v>33</v>
      </c>
      <c r="F186" s="1" t="s">
        <v>34</v>
      </c>
      <c r="G186" s="1" t="s">
        <v>47</v>
      </c>
      <c r="H186" s="1" t="s">
        <v>36</v>
      </c>
      <c r="I186" s="1" t="s">
        <v>83</v>
      </c>
      <c r="J186" s="1" t="s">
        <v>84</v>
      </c>
      <c r="K186" s="1">
        <v>38.982842609999999</v>
      </c>
      <c r="L186" s="1">
        <v>-120.882389139</v>
      </c>
      <c r="M186" s="1" t="s">
        <v>46</v>
      </c>
      <c r="N186" s="78"/>
      <c r="O186" s="10">
        <v>1865</v>
      </c>
      <c r="P186" s="8">
        <v>1.2496065000000001E-2</v>
      </c>
      <c r="Q186" s="78"/>
      <c r="R186" s="11">
        <v>179</v>
      </c>
      <c r="S186" s="12">
        <v>1.3637312051313077E-2</v>
      </c>
      <c r="T186" s="13" t="s">
        <v>50</v>
      </c>
      <c r="U186" s="14">
        <v>1.1669327149470496</v>
      </c>
      <c r="V186" s="15">
        <v>2.7850000000000001</v>
      </c>
      <c r="W186" s="16">
        <v>0</v>
      </c>
      <c r="X186" s="16">
        <v>0</v>
      </c>
      <c r="Y186" s="16">
        <v>2.7850000000000001</v>
      </c>
      <c r="Z186" s="16">
        <v>0</v>
      </c>
      <c r="AA186" s="16">
        <v>0</v>
      </c>
    </row>
    <row r="187" spans="1:27" x14ac:dyDescent="0.25">
      <c r="A187" s="1">
        <v>35373525</v>
      </c>
      <c r="B187" s="1" t="s">
        <v>40</v>
      </c>
      <c r="C187" s="1" t="s">
        <v>41</v>
      </c>
      <c r="D187" s="1" t="s">
        <v>32</v>
      </c>
      <c r="E187" s="1" t="s">
        <v>33</v>
      </c>
      <c r="F187" s="1" t="s">
        <v>34</v>
      </c>
      <c r="G187" s="1" t="s">
        <v>47</v>
      </c>
      <c r="H187" s="1" t="s">
        <v>36</v>
      </c>
      <c r="I187" s="1" t="s">
        <v>83</v>
      </c>
      <c r="J187" s="1" t="s">
        <v>84</v>
      </c>
      <c r="K187" s="1">
        <v>39.006520300600002</v>
      </c>
      <c r="L187" s="1">
        <v>-120.8530442423</v>
      </c>
      <c r="M187" s="1" t="s">
        <v>46</v>
      </c>
      <c r="N187" s="78"/>
      <c r="O187" s="10">
        <v>1865</v>
      </c>
      <c r="P187" s="8">
        <v>1.2496065000000001E-2</v>
      </c>
      <c r="Q187" s="78"/>
      <c r="R187" s="11">
        <v>179</v>
      </c>
      <c r="S187" s="12">
        <v>1.3637312051313077E-2</v>
      </c>
      <c r="T187" s="13" t="s">
        <v>50</v>
      </c>
      <c r="U187" s="14">
        <v>1.1669327149470496</v>
      </c>
      <c r="V187" s="15">
        <v>2.84</v>
      </c>
      <c r="W187" s="16">
        <v>0</v>
      </c>
      <c r="X187" s="16">
        <v>0</v>
      </c>
      <c r="Y187" s="16">
        <v>0</v>
      </c>
      <c r="Z187" s="16">
        <v>0</v>
      </c>
      <c r="AA187" s="16">
        <v>2.84</v>
      </c>
    </row>
    <row r="188" spans="1:27" x14ac:dyDescent="0.25">
      <c r="A188" s="1">
        <v>35367476</v>
      </c>
      <c r="B188" s="1" t="s">
        <v>40</v>
      </c>
      <c r="C188" s="1" t="s">
        <v>41</v>
      </c>
      <c r="D188" s="1" t="s">
        <v>32</v>
      </c>
      <c r="E188" s="1" t="s">
        <v>33</v>
      </c>
      <c r="F188" s="1" t="s">
        <v>34</v>
      </c>
      <c r="G188" s="1" t="s">
        <v>47</v>
      </c>
      <c r="H188" s="1" t="s">
        <v>36</v>
      </c>
      <c r="I188" s="1" t="s">
        <v>83</v>
      </c>
      <c r="J188" s="1" t="s">
        <v>84</v>
      </c>
      <c r="K188" s="1">
        <v>39.0163172958</v>
      </c>
      <c r="L188" s="1">
        <v>-120.8350175435</v>
      </c>
      <c r="M188" s="1" t="s">
        <v>46</v>
      </c>
      <c r="N188" s="78"/>
      <c r="O188" s="10">
        <v>1865</v>
      </c>
      <c r="P188" s="8">
        <v>1.2496065000000001E-2</v>
      </c>
      <c r="Q188" s="78"/>
      <c r="R188" s="11">
        <v>179</v>
      </c>
      <c r="S188" s="12">
        <v>1.3637312051313077E-2</v>
      </c>
      <c r="T188" s="13" t="s">
        <v>50</v>
      </c>
      <c r="U188" s="14">
        <v>1.1669327149470496</v>
      </c>
      <c r="V188" s="15">
        <v>4.5199999999999996</v>
      </c>
      <c r="W188" s="16">
        <v>0</v>
      </c>
      <c r="X188" s="16">
        <v>0</v>
      </c>
      <c r="Y188" s="16">
        <v>4.5199999999999996</v>
      </c>
      <c r="Z188" s="16">
        <v>0</v>
      </c>
      <c r="AA188" s="16">
        <v>0</v>
      </c>
    </row>
    <row r="189" spans="1:27" x14ac:dyDescent="0.25">
      <c r="A189" s="1">
        <v>35382858</v>
      </c>
      <c r="B189" s="1" t="s">
        <v>40</v>
      </c>
      <c r="C189" s="1" t="s">
        <v>41</v>
      </c>
      <c r="D189" s="1" t="s">
        <v>32</v>
      </c>
      <c r="E189" s="1" t="s">
        <v>33</v>
      </c>
      <c r="F189" s="1" t="s">
        <v>34</v>
      </c>
      <c r="G189" s="1" t="s">
        <v>57</v>
      </c>
      <c r="H189" s="1" t="s">
        <v>58</v>
      </c>
      <c r="I189" s="1" t="s">
        <v>59</v>
      </c>
      <c r="J189" s="1" t="s">
        <v>60</v>
      </c>
      <c r="K189" s="1">
        <v>36.269755373199999</v>
      </c>
      <c r="L189" s="1">
        <v>-121.44236756390001</v>
      </c>
      <c r="M189" s="1" t="s">
        <v>46</v>
      </c>
      <c r="N189" s="78"/>
      <c r="O189" s="17">
        <v>1509</v>
      </c>
      <c r="P189" s="8">
        <v>2.7281423999999999E-2</v>
      </c>
      <c r="Q189" s="78"/>
      <c r="R189" s="11">
        <v>178</v>
      </c>
      <c r="S189" s="12">
        <v>1.3726126079778155E-2</v>
      </c>
      <c r="T189" s="13" t="s">
        <v>39</v>
      </c>
      <c r="U189" s="14">
        <v>1.1341018356231483</v>
      </c>
      <c r="V189" s="15">
        <v>7.9700757575757573</v>
      </c>
      <c r="W189" s="16">
        <v>0</v>
      </c>
      <c r="X189" s="16">
        <v>0</v>
      </c>
      <c r="Y189" s="16">
        <v>7.9700757575757573</v>
      </c>
      <c r="Z189" s="16">
        <v>0</v>
      </c>
      <c r="AA189" s="16">
        <v>0</v>
      </c>
    </row>
    <row r="190" spans="1:27" x14ac:dyDescent="0.25">
      <c r="A190" s="1">
        <v>35375099</v>
      </c>
      <c r="B190" s="1" t="s">
        <v>40</v>
      </c>
      <c r="C190" s="1" t="s">
        <v>41</v>
      </c>
      <c r="D190" s="1" t="s">
        <v>32</v>
      </c>
      <c r="E190" s="1" t="s">
        <v>33</v>
      </c>
      <c r="F190" s="1" t="s">
        <v>34</v>
      </c>
      <c r="G190" s="1" t="s">
        <v>57</v>
      </c>
      <c r="H190" s="1" t="s">
        <v>58</v>
      </c>
      <c r="I190" s="1" t="s">
        <v>59</v>
      </c>
      <c r="J190" s="1" t="s">
        <v>60</v>
      </c>
      <c r="K190" s="1">
        <v>36.270333377500002</v>
      </c>
      <c r="L190" s="1">
        <v>-121.4390169501</v>
      </c>
      <c r="M190" s="1" t="s">
        <v>46</v>
      </c>
      <c r="N190" s="78"/>
      <c r="O190" s="17">
        <v>1509</v>
      </c>
      <c r="P190" s="8">
        <v>2.7281423999999999E-2</v>
      </c>
      <c r="Q190" s="78"/>
      <c r="R190" s="11">
        <v>178</v>
      </c>
      <c r="S190" s="12">
        <v>1.3726126079778155E-2</v>
      </c>
      <c r="T190" s="13" t="s">
        <v>39</v>
      </c>
      <c r="U190" s="14">
        <v>1.1341018356231483</v>
      </c>
      <c r="V190" s="15">
        <v>8.75</v>
      </c>
      <c r="W190" s="16">
        <v>0</v>
      </c>
      <c r="X190" s="16">
        <v>0</v>
      </c>
      <c r="Y190" s="16">
        <v>0</v>
      </c>
      <c r="Z190" s="16">
        <v>0</v>
      </c>
      <c r="AA190" s="16">
        <v>8.75</v>
      </c>
    </row>
    <row r="191" spans="1:27" x14ac:dyDescent="0.25">
      <c r="A191" s="1">
        <v>35375096</v>
      </c>
      <c r="B191" s="1" t="s">
        <v>40</v>
      </c>
      <c r="C191" s="1" t="s">
        <v>41</v>
      </c>
      <c r="D191" s="1" t="s">
        <v>32</v>
      </c>
      <c r="E191" s="1" t="s">
        <v>33</v>
      </c>
      <c r="F191" s="1" t="s">
        <v>34</v>
      </c>
      <c r="G191" s="1" t="s">
        <v>57</v>
      </c>
      <c r="H191" s="1" t="s">
        <v>58</v>
      </c>
      <c r="I191" s="1" t="s">
        <v>59</v>
      </c>
      <c r="J191" s="1" t="s">
        <v>60</v>
      </c>
      <c r="K191" s="1">
        <v>36.261796888699998</v>
      </c>
      <c r="L191" s="1">
        <v>-121.4162362883</v>
      </c>
      <c r="M191" s="1" t="s">
        <v>46</v>
      </c>
      <c r="N191" s="78"/>
      <c r="O191" s="17">
        <v>1509</v>
      </c>
      <c r="P191" s="8">
        <v>2.7281423999999999E-2</v>
      </c>
      <c r="Q191" s="78"/>
      <c r="R191" s="11">
        <v>178</v>
      </c>
      <c r="S191" s="12">
        <v>1.3726126079778155E-2</v>
      </c>
      <c r="T191" s="13" t="s">
        <v>39</v>
      </c>
      <c r="U191" s="14">
        <v>1.1341018356231483</v>
      </c>
      <c r="V191" s="15">
        <v>8.75</v>
      </c>
      <c r="W191" s="16">
        <v>0</v>
      </c>
      <c r="X191" s="16">
        <v>0</v>
      </c>
      <c r="Y191" s="16">
        <v>0</v>
      </c>
      <c r="Z191" s="16">
        <v>0</v>
      </c>
      <c r="AA191" s="16">
        <v>8.75</v>
      </c>
    </row>
    <row r="192" spans="1:27" x14ac:dyDescent="0.25">
      <c r="A192" s="1">
        <v>35375095</v>
      </c>
      <c r="B192" s="1" t="s">
        <v>40</v>
      </c>
      <c r="C192" s="1" t="s">
        <v>41</v>
      </c>
      <c r="D192" s="1" t="s">
        <v>32</v>
      </c>
      <c r="E192" s="1" t="s">
        <v>33</v>
      </c>
      <c r="F192" s="1" t="s">
        <v>34</v>
      </c>
      <c r="G192" s="1" t="s">
        <v>57</v>
      </c>
      <c r="H192" s="1" t="s">
        <v>58</v>
      </c>
      <c r="I192" s="1" t="s">
        <v>59</v>
      </c>
      <c r="J192" s="1" t="s">
        <v>60</v>
      </c>
      <c r="K192" s="1">
        <v>36.260859986699998</v>
      </c>
      <c r="L192" s="1">
        <v>-121.3707997792</v>
      </c>
      <c r="M192" s="1" t="s">
        <v>46</v>
      </c>
      <c r="N192" s="78"/>
      <c r="O192" s="17">
        <v>1509</v>
      </c>
      <c r="P192" s="8">
        <v>2.7281423999999999E-2</v>
      </c>
      <c r="Q192" s="78"/>
      <c r="R192" s="11">
        <v>178</v>
      </c>
      <c r="S192" s="12">
        <v>1.3726126079778155E-2</v>
      </c>
      <c r="T192" s="13" t="s">
        <v>39</v>
      </c>
      <c r="U192" s="14">
        <v>1.1341018356231483</v>
      </c>
      <c r="V192" s="15">
        <v>8.75</v>
      </c>
      <c r="W192" s="16">
        <v>0</v>
      </c>
      <c r="X192" s="16">
        <v>0</v>
      </c>
      <c r="Y192" s="16">
        <v>0</v>
      </c>
      <c r="Z192" s="16">
        <v>8.75</v>
      </c>
      <c r="AA192" s="16">
        <v>0</v>
      </c>
    </row>
    <row r="193" spans="1:27" x14ac:dyDescent="0.25">
      <c r="A193" s="1">
        <v>35375094</v>
      </c>
      <c r="B193" s="1" t="s">
        <v>40</v>
      </c>
      <c r="C193" s="1" t="s">
        <v>41</v>
      </c>
      <c r="D193" s="1" t="s">
        <v>32</v>
      </c>
      <c r="E193" s="1" t="s">
        <v>33</v>
      </c>
      <c r="F193" s="1" t="s">
        <v>34</v>
      </c>
      <c r="G193" s="1" t="s">
        <v>57</v>
      </c>
      <c r="H193" s="1" t="s">
        <v>58</v>
      </c>
      <c r="I193" s="1" t="s">
        <v>59</v>
      </c>
      <c r="J193" s="1" t="s">
        <v>60</v>
      </c>
      <c r="K193" s="1">
        <v>36.279937750400002</v>
      </c>
      <c r="L193" s="1">
        <v>-121.30785929629999</v>
      </c>
      <c r="M193" s="1" t="s">
        <v>46</v>
      </c>
      <c r="N193" s="78"/>
      <c r="O193" s="17">
        <v>1509</v>
      </c>
      <c r="P193" s="8">
        <v>2.7281423999999999E-2</v>
      </c>
      <c r="Q193" s="78"/>
      <c r="R193" s="11">
        <v>178</v>
      </c>
      <c r="S193" s="12">
        <v>1.3726126079778155E-2</v>
      </c>
      <c r="T193" s="13" t="s">
        <v>39</v>
      </c>
      <c r="U193" s="14">
        <v>1.1341018356231483</v>
      </c>
      <c r="V193" s="15">
        <v>8.9799242424242429</v>
      </c>
      <c r="W193" s="16">
        <v>0</v>
      </c>
      <c r="X193" s="16">
        <v>0</v>
      </c>
      <c r="Y193" s="16">
        <v>0</v>
      </c>
      <c r="Z193" s="16">
        <v>8.9799242424242429</v>
      </c>
      <c r="AA193" s="16">
        <v>0</v>
      </c>
    </row>
    <row r="194" spans="1:27" x14ac:dyDescent="0.25">
      <c r="A194" s="1">
        <v>35373621</v>
      </c>
      <c r="B194" s="1" t="s">
        <v>40</v>
      </c>
      <c r="C194" s="1" t="s">
        <v>41</v>
      </c>
      <c r="D194" s="1" t="s">
        <v>32</v>
      </c>
      <c r="E194" s="1" t="s">
        <v>33</v>
      </c>
      <c r="F194" s="1" t="s">
        <v>34</v>
      </c>
      <c r="G194" s="1" t="s">
        <v>47</v>
      </c>
      <c r="H194" s="1" t="s">
        <v>36</v>
      </c>
      <c r="I194" s="1" t="s">
        <v>48</v>
      </c>
      <c r="J194" s="1" t="s">
        <v>49</v>
      </c>
      <c r="K194" s="1">
        <v>38.756272806299997</v>
      </c>
      <c r="L194" s="1">
        <v>-120.598146482</v>
      </c>
      <c r="M194" s="1" t="s">
        <v>46</v>
      </c>
      <c r="N194" s="78"/>
      <c r="O194" s="10">
        <v>2512</v>
      </c>
      <c r="P194" s="8">
        <v>1.7373829999999999E-3</v>
      </c>
      <c r="Q194" s="78"/>
      <c r="R194" s="11">
        <v>176</v>
      </c>
      <c r="S194" s="12">
        <v>1.3847625397029334E-2</v>
      </c>
      <c r="T194" s="13" t="s">
        <v>50</v>
      </c>
      <c r="U194" s="14">
        <v>1.0506687397951011</v>
      </c>
      <c r="V194" s="15">
        <v>7.3100378787878784</v>
      </c>
      <c r="W194" s="16">
        <v>0</v>
      </c>
      <c r="X194" s="16">
        <v>0</v>
      </c>
      <c r="Y194" s="16">
        <v>0</v>
      </c>
      <c r="Z194" s="16">
        <v>0</v>
      </c>
      <c r="AA194" s="16">
        <v>7.3100378787878784</v>
      </c>
    </row>
    <row r="195" spans="1:27" x14ac:dyDescent="0.25">
      <c r="A195" s="1">
        <v>35367470</v>
      </c>
      <c r="B195" s="1" t="s">
        <v>40</v>
      </c>
      <c r="C195" s="1" t="s">
        <v>41</v>
      </c>
      <c r="D195" s="1" t="s">
        <v>32</v>
      </c>
      <c r="E195" s="1" t="s">
        <v>33</v>
      </c>
      <c r="F195" s="1" t="s">
        <v>34</v>
      </c>
      <c r="G195" s="1" t="s">
        <v>47</v>
      </c>
      <c r="H195" s="1" t="s">
        <v>36</v>
      </c>
      <c r="I195" s="1" t="s">
        <v>48</v>
      </c>
      <c r="J195" s="1" t="s">
        <v>49</v>
      </c>
      <c r="K195" s="1">
        <v>38.758338998500001</v>
      </c>
      <c r="L195" s="1">
        <v>-120.5864485975</v>
      </c>
      <c r="M195" s="1" t="s">
        <v>46</v>
      </c>
      <c r="N195" s="78"/>
      <c r="O195" s="10">
        <v>2512</v>
      </c>
      <c r="P195" s="8">
        <v>1.7373829999999999E-3</v>
      </c>
      <c r="Q195" s="78"/>
      <c r="R195" s="11">
        <v>176</v>
      </c>
      <c r="S195" s="12">
        <v>1.3847625397029334E-2</v>
      </c>
      <c r="T195" s="13" t="s">
        <v>50</v>
      </c>
      <c r="U195" s="14">
        <v>1.0506687397951011</v>
      </c>
      <c r="V195" s="15">
        <v>6.7100378787878787</v>
      </c>
      <c r="W195" s="16">
        <v>0</v>
      </c>
      <c r="X195" s="16">
        <v>0</v>
      </c>
      <c r="Y195" s="16">
        <v>0</v>
      </c>
      <c r="Z195" s="16">
        <v>0</v>
      </c>
      <c r="AA195" s="16">
        <v>6.7100378787878787</v>
      </c>
    </row>
    <row r="196" spans="1:27" x14ac:dyDescent="0.25">
      <c r="A196" s="1">
        <v>35383757</v>
      </c>
      <c r="B196" s="1" t="s">
        <v>40</v>
      </c>
      <c r="C196" s="1" t="s">
        <v>41</v>
      </c>
      <c r="D196" s="1" t="s">
        <v>32</v>
      </c>
      <c r="E196" s="1" t="s">
        <v>33</v>
      </c>
      <c r="F196" s="1" t="s">
        <v>34</v>
      </c>
      <c r="G196" s="1" t="s">
        <v>80</v>
      </c>
      <c r="H196" s="1" t="s">
        <v>55</v>
      </c>
      <c r="I196" s="1" t="s">
        <v>123</v>
      </c>
      <c r="J196" s="1" t="s">
        <v>82</v>
      </c>
      <c r="K196" s="1">
        <v>38.331253051757813</v>
      </c>
      <c r="L196" s="1">
        <v>-120.51859283447266</v>
      </c>
      <c r="M196" s="1" t="s">
        <v>46</v>
      </c>
      <c r="N196" s="78"/>
      <c r="O196" s="17">
        <v>1206</v>
      </c>
      <c r="P196" s="8">
        <v>4.7318541999999998E-2</v>
      </c>
      <c r="Q196" s="78"/>
      <c r="R196" s="11">
        <v>164</v>
      </c>
      <c r="S196" s="12">
        <v>1.4653835065857695E-2</v>
      </c>
      <c r="T196" s="13" t="s">
        <v>64</v>
      </c>
      <c r="U196" s="14">
        <v>1.4329322436810121</v>
      </c>
      <c r="V196" s="15">
        <v>9.1</v>
      </c>
      <c r="W196" s="16">
        <v>0</v>
      </c>
      <c r="X196" s="16">
        <v>0</v>
      </c>
      <c r="Y196" s="16">
        <v>0</v>
      </c>
      <c r="Z196" s="16">
        <v>0</v>
      </c>
      <c r="AA196" s="16">
        <v>9.1</v>
      </c>
    </row>
    <row r="197" spans="1:27" x14ac:dyDescent="0.25">
      <c r="A197" s="1">
        <v>35383756</v>
      </c>
      <c r="B197" s="1" t="s">
        <v>40</v>
      </c>
      <c r="C197" s="1" t="s">
        <v>41</v>
      </c>
      <c r="D197" s="1" t="s">
        <v>32</v>
      </c>
      <c r="E197" s="1" t="s">
        <v>33</v>
      </c>
      <c r="F197" s="1" t="s">
        <v>34</v>
      </c>
      <c r="G197" s="1" t="s">
        <v>80</v>
      </c>
      <c r="H197" s="1" t="s">
        <v>55</v>
      </c>
      <c r="I197" s="1" t="s">
        <v>123</v>
      </c>
      <c r="J197" s="1" t="s">
        <v>82</v>
      </c>
      <c r="K197" s="1">
        <v>38.331253051757813</v>
      </c>
      <c r="L197" s="1">
        <v>-120.51859283447266</v>
      </c>
      <c r="M197" s="1" t="s">
        <v>46</v>
      </c>
      <c r="N197" s="78"/>
      <c r="O197" s="17">
        <v>1206</v>
      </c>
      <c r="P197" s="8">
        <v>4.7318541999999998E-2</v>
      </c>
      <c r="Q197" s="78"/>
      <c r="R197" s="11">
        <v>164</v>
      </c>
      <c r="S197" s="12">
        <v>1.4653835065857695E-2</v>
      </c>
      <c r="T197" s="13" t="s">
        <v>64</v>
      </c>
      <c r="U197" s="14">
        <v>1.4329322436810121</v>
      </c>
      <c r="V197" s="15">
        <v>9.1</v>
      </c>
      <c r="W197" s="16">
        <v>0</v>
      </c>
      <c r="X197" s="16">
        <v>0</v>
      </c>
      <c r="Y197" s="16">
        <v>0</v>
      </c>
      <c r="Z197" s="16">
        <v>0</v>
      </c>
      <c r="AA197" s="16">
        <v>9.1</v>
      </c>
    </row>
    <row r="198" spans="1:27" x14ac:dyDescent="0.25">
      <c r="A198" s="1">
        <v>35383755</v>
      </c>
      <c r="B198" s="1" t="s">
        <v>40</v>
      </c>
      <c r="C198" s="1" t="s">
        <v>41</v>
      </c>
      <c r="D198" s="1" t="s">
        <v>32</v>
      </c>
      <c r="E198" s="1" t="s">
        <v>33</v>
      </c>
      <c r="F198" s="1" t="s">
        <v>34</v>
      </c>
      <c r="G198" s="1" t="s">
        <v>80</v>
      </c>
      <c r="H198" s="1" t="s">
        <v>55</v>
      </c>
      <c r="I198" s="1" t="s">
        <v>123</v>
      </c>
      <c r="J198" s="1" t="s">
        <v>82</v>
      </c>
      <c r="K198" s="1">
        <v>38.331253051757813</v>
      </c>
      <c r="L198" s="1">
        <v>-120.51859283447266</v>
      </c>
      <c r="M198" s="1" t="s">
        <v>46</v>
      </c>
      <c r="N198" s="78"/>
      <c r="O198" s="17">
        <v>1206</v>
      </c>
      <c r="P198" s="8">
        <v>4.7318541999999998E-2</v>
      </c>
      <c r="Q198" s="78"/>
      <c r="R198" s="11">
        <v>164</v>
      </c>
      <c r="S198" s="12">
        <v>1.4653835065857695E-2</v>
      </c>
      <c r="T198" s="13" t="s">
        <v>64</v>
      </c>
      <c r="U198" s="14">
        <v>1.4329322436810121</v>
      </c>
      <c r="V198" s="15">
        <v>9.1</v>
      </c>
      <c r="W198" s="16">
        <v>0</v>
      </c>
      <c r="X198" s="16">
        <v>0</v>
      </c>
      <c r="Y198" s="16">
        <v>0</v>
      </c>
      <c r="Z198" s="16">
        <v>9.1</v>
      </c>
      <c r="AA198" s="16">
        <v>0</v>
      </c>
    </row>
    <row r="199" spans="1:27" x14ac:dyDescent="0.25">
      <c r="A199" s="1">
        <v>35383754</v>
      </c>
      <c r="B199" s="1" t="s">
        <v>40</v>
      </c>
      <c r="C199" s="1" t="s">
        <v>41</v>
      </c>
      <c r="D199" s="1" t="s">
        <v>32</v>
      </c>
      <c r="E199" s="1" t="s">
        <v>33</v>
      </c>
      <c r="F199" s="1" t="s">
        <v>34</v>
      </c>
      <c r="G199" s="1" t="s">
        <v>80</v>
      </c>
      <c r="H199" s="1" t="s">
        <v>55</v>
      </c>
      <c r="I199" s="1" t="s">
        <v>123</v>
      </c>
      <c r="J199" s="1" t="s">
        <v>82</v>
      </c>
      <c r="K199" s="1">
        <v>38.331253051757813</v>
      </c>
      <c r="L199" s="1">
        <v>-120.51859283447266</v>
      </c>
      <c r="M199" s="1" t="s">
        <v>46</v>
      </c>
      <c r="N199" s="78"/>
      <c r="O199" s="17">
        <v>1206</v>
      </c>
      <c r="P199" s="8">
        <v>4.7318541999999998E-2</v>
      </c>
      <c r="Q199" s="78"/>
      <c r="R199" s="11">
        <v>164</v>
      </c>
      <c r="S199" s="12">
        <v>1.4653835065857695E-2</v>
      </c>
      <c r="T199" s="13" t="s">
        <v>64</v>
      </c>
      <c r="U199" s="14">
        <v>1.4329322436810121</v>
      </c>
      <c r="V199" s="15">
        <v>9.1</v>
      </c>
      <c r="W199" s="16">
        <v>0</v>
      </c>
      <c r="X199" s="16">
        <v>0</v>
      </c>
      <c r="Y199" s="16">
        <v>0</v>
      </c>
      <c r="Z199" s="16">
        <v>9.1</v>
      </c>
      <c r="AA199" s="16">
        <v>0</v>
      </c>
    </row>
    <row r="200" spans="1:27" x14ac:dyDescent="0.25">
      <c r="A200" s="1">
        <v>35383753</v>
      </c>
      <c r="B200" s="1" t="s">
        <v>40</v>
      </c>
      <c r="C200" s="1" t="s">
        <v>41</v>
      </c>
      <c r="D200" s="1" t="s">
        <v>32</v>
      </c>
      <c r="E200" s="1" t="s">
        <v>33</v>
      </c>
      <c r="F200" s="1" t="s">
        <v>34</v>
      </c>
      <c r="G200" s="1" t="s">
        <v>80</v>
      </c>
      <c r="H200" s="1" t="s">
        <v>55</v>
      </c>
      <c r="I200" s="1" t="s">
        <v>123</v>
      </c>
      <c r="J200" s="1" t="s">
        <v>82</v>
      </c>
      <c r="K200" s="1">
        <v>38.331253051757813</v>
      </c>
      <c r="L200" s="1">
        <v>-120.51859283447266</v>
      </c>
      <c r="M200" s="1" t="s">
        <v>46</v>
      </c>
      <c r="N200" s="78"/>
      <c r="O200" s="17">
        <v>1206</v>
      </c>
      <c r="P200" s="8">
        <v>4.7318541999999998E-2</v>
      </c>
      <c r="Q200" s="78"/>
      <c r="R200" s="11">
        <v>164</v>
      </c>
      <c r="S200" s="12">
        <v>1.4653835065857695E-2</v>
      </c>
      <c r="T200" s="13" t="s">
        <v>39</v>
      </c>
      <c r="U200" s="14">
        <v>1.4329322436810121</v>
      </c>
      <c r="V200" s="15">
        <v>9.1</v>
      </c>
      <c r="W200" s="16">
        <v>0</v>
      </c>
      <c r="X200" s="16">
        <v>0</v>
      </c>
      <c r="Y200" s="16">
        <v>0</v>
      </c>
      <c r="Z200" s="16">
        <v>0</v>
      </c>
      <c r="AA200" s="16">
        <v>9.1</v>
      </c>
    </row>
    <row r="201" spans="1:27" x14ac:dyDescent="0.25">
      <c r="A201" s="1">
        <v>35373535</v>
      </c>
      <c r="B201" s="1" t="s">
        <v>40</v>
      </c>
      <c r="C201" s="1" t="s">
        <v>41</v>
      </c>
      <c r="D201" s="1" t="s">
        <v>32</v>
      </c>
      <c r="E201" s="1" t="s">
        <v>33</v>
      </c>
      <c r="F201" s="1" t="s">
        <v>34</v>
      </c>
      <c r="G201" s="1" t="s">
        <v>35</v>
      </c>
      <c r="H201" s="1" t="s">
        <v>36</v>
      </c>
      <c r="I201" s="1" t="s">
        <v>51</v>
      </c>
      <c r="J201" s="1" t="s">
        <v>52</v>
      </c>
      <c r="K201" s="1">
        <v>39.86945506</v>
      </c>
      <c r="L201" s="1">
        <v>-121.6115063192</v>
      </c>
      <c r="M201" s="1" t="s">
        <v>46</v>
      </c>
      <c r="N201" s="78"/>
      <c r="O201" s="17">
        <v>2289</v>
      </c>
      <c r="P201" s="8">
        <v>3.5788640000000002E-3</v>
      </c>
      <c r="Q201" s="78"/>
      <c r="R201" s="11">
        <v>158</v>
      </c>
      <c r="S201" s="12">
        <v>1.500837523111127E-2</v>
      </c>
      <c r="T201" s="13" t="s">
        <v>50</v>
      </c>
      <c r="U201" s="14">
        <v>1.0309204240607905</v>
      </c>
      <c r="V201" s="15">
        <v>6.0399621212121213</v>
      </c>
      <c r="W201" s="16">
        <v>0</v>
      </c>
      <c r="X201" s="16">
        <v>0</v>
      </c>
      <c r="Y201" s="16">
        <v>0</v>
      </c>
      <c r="Z201" s="16">
        <v>0</v>
      </c>
      <c r="AA201" s="16">
        <v>6.0399621212121213</v>
      </c>
    </row>
    <row r="202" spans="1:27" x14ac:dyDescent="0.25">
      <c r="A202" s="1">
        <v>35373534</v>
      </c>
      <c r="B202" s="1" t="s">
        <v>40</v>
      </c>
      <c r="C202" s="1" t="s">
        <v>41</v>
      </c>
      <c r="D202" s="1" t="s">
        <v>32</v>
      </c>
      <c r="E202" s="1" t="s">
        <v>33</v>
      </c>
      <c r="F202" s="1" t="s">
        <v>34</v>
      </c>
      <c r="G202" s="1" t="s">
        <v>35</v>
      </c>
      <c r="H202" s="1" t="s">
        <v>36</v>
      </c>
      <c r="I202" s="1" t="s">
        <v>51</v>
      </c>
      <c r="J202" s="1" t="s">
        <v>52</v>
      </c>
      <c r="K202" s="1">
        <v>39.870124816894531</v>
      </c>
      <c r="L202" s="1">
        <v>-121.61019134521484</v>
      </c>
      <c r="M202" s="1" t="s">
        <v>46</v>
      </c>
      <c r="N202" s="78"/>
      <c r="O202" s="17">
        <v>2289</v>
      </c>
      <c r="P202" s="8">
        <v>3.5788640000000002E-3</v>
      </c>
      <c r="Q202" s="78"/>
      <c r="R202" s="11">
        <v>158</v>
      </c>
      <c r="S202" s="12">
        <v>1.500837523111127E-2</v>
      </c>
      <c r="T202" s="13" t="s">
        <v>50</v>
      </c>
      <c r="U202" s="14">
        <v>1.0309204240607905</v>
      </c>
      <c r="V202" s="15">
        <v>5.5700757575757578</v>
      </c>
      <c r="W202" s="16">
        <v>0</v>
      </c>
      <c r="X202" s="16">
        <v>0</v>
      </c>
      <c r="Y202" s="16">
        <v>0</v>
      </c>
      <c r="Z202" s="16">
        <v>5.5700757575757578</v>
      </c>
      <c r="AA202" s="16">
        <v>0</v>
      </c>
    </row>
    <row r="203" spans="1:27" x14ac:dyDescent="0.25">
      <c r="A203" s="1">
        <v>35367503</v>
      </c>
      <c r="B203" s="1" t="s">
        <v>40</v>
      </c>
      <c r="C203" s="1" t="s">
        <v>41</v>
      </c>
      <c r="D203" s="1" t="s">
        <v>32</v>
      </c>
      <c r="E203" s="1" t="s">
        <v>33</v>
      </c>
      <c r="F203" s="1" t="s">
        <v>34</v>
      </c>
      <c r="G203" s="1" t="s">
        <v>35</v>
      </c>
      <c r="H203" s="1" t="s">
        <v>36</v>
      </c>
      <c r="I203" s="1" t="s">
        <v>51</v>
      </c>
      <c r="J203" s="1" t="s">
        <v>52</v>
      </c>
      <c r="K203" s="1">
        <v>39.871662415599999</v>
      </c>
      <c r="L203" s="1">
        <v>-121.6106493337</v>
      </c>
      <c r="M203" s="1" t="s">
        <v>46</v>
      </c>
      <c r="N203" s="78"/>
      <c r="O203" s="17">
        <v>2289</v>
      </c>
      <c r="P203" s="8">
        <v>3.5788640000000002E-3</v>
      </c>
      <c r="Q203" s="78"/>
      <c r="R203" s="11">
        <v>158</v>
      </c>
      <c r="S203" s="12">
        <v>1.500837523111127E-2</v>
      </c>
      <c r="T203" s="13" t="s">
        <v>50</v>
      </c>
      <c r="U203" s="14">
        <v>1.0309204240607905</v>
      </c>
      <c r="V203" s="15">
        <v>7.75</v>
      </c>
      <c r="W203" s="16">
        <v>0</v>
      </c>
      <c r="X203" s="16">
        <v>0</v>
      </c>
      <c r="Y203" s="16">
        <v>0</v>
      </c>
      <c r="Z203" s="16">
        <v>7.75</v>
      </c>
      <c r="AA203" s="16">
        <v>0</v>
      </c>
    </row>
    <row r="204" spans="1:27" x14ac:dyDescent="0.25">
      <c r="A204" s="1">
        <v>35374203</v>
      </c>
      <c r="B204" s="1" t="s">
        <v>40</v>
      </c>
      <c r="C204" s="1" t="s">
        <v>41</v>
      </c>
      <c r="D204" s="1" t="s">
        <v>32</v>
      </c>
      <c r="E204" s="1" t="s">
        <v>33</v>
      </c>
      <c r="F204" s="1" t="s">
        <v>34</v>
      </c>
      <c r="G204" s="1" t="s">
        <v>35</v>
      </c>
      <c r="H204" s="1" t="s">
        <v>36</v>
      </c>
      <c r="I204" s="1" t="s">
        <v>68</v>
      </c>
      <c r="J204" s="1" t="s">
        <v>52</v>
      </c>
      <c r="K204" s="1">
        <v>39.778251647949219</v>
      </c>
      <c r="L204" s="1">
        <v>-121.73191070556641</v>
      </c>
      <c r="M204" s="1" t="s">
        <v>46</v>
      </c>
      <c r="N204" s="78"/>
      <c r="O204" s="17">
        <v>73</v>
      </c>
      <c r="P204" s="8">
        <v>0.37814903</v>
      </c>
      <c r="Q204" s="78"/>
      <c r="R204" s="11">
        <v>155</v>
      </c>
      <c r="S204" s="12">
        <v>1.5172299579367624E-2</v>
      </c>
      <c r="T204" s="13" t="s">
        <v>64</v>
      </c>
      <c r="U204" s="14">
        <v>1.1309635131667484</v>
      </c>
      <c r="V204" s="15">
        <v>10.629924242424243</v>
      </c>
      <c r="W204" s="16">
        <v>0</v>
      </c>
      <c r="X204" s="16">
        <v>0</v>
      </c>
      <c r="Y204" s="16">
        <v>0</v>
      </c>
      <c r="Z204" s="16">
        <v>10.629924242424243</v>
      </c>
      <c r="AA204" s="16">
        <v>0</v>
      </c>
    </row>
    <row r="205" spans="1:27" x14ac:dyDescent="0.25">
      <c r="A205" s="1">
        <v>35402643</v>
      </c>
      <c r="B205" s="1" t="s">
        <v>40</v>
      </c>
      <c r="C205" s="1" t="s">
        <v>41</v>
      </c>
      <c r="D205" s="1" t="s">
        <v>32</v>
      </c>
      <c r="E205" s="1" t="s">
        <v>33</v>
      </c>
      <c r="F205" s="1" t="s">
        <v>34</v>
      </c>
      <c r="G205" s="1" t="s">
        <v>80</v>
      </c>
      <c r="H205" s="1" t="s">
        <v>55</v>
      </c>
      <c r="I205" s="1" t="s">
        <v>124</v>
      </c>
      <c r="J205" s="1" t="s">
        <v>95</v>
      </c>
      <c r="K205" s="1">
        <v>38.406875610351563</v>
      </c>
      <c r="L205" s="1">
        <v>-120.67071533203125</v>
      </c>
      <c r="M205" s="1" t="s">
        <v>46</v>
      </c>
      <c r="N205" s="78"/>
      <c r="O205" s="17">
        <v>1764</v>
      </c>
      <c r="P205" s="8">
        <v>1.5763448999999999E-2</v>
      </c>
      <c r="Q205" s="78"/>
      <c r="R205" s="11">
        <v>147</v>
      </c>
      <c r="S205" s="12">
        <v>1.5596776196551447E-2</v>
      </c>
      <c r="T205" s="13" t="s">
        <v>39</v>
      </c>
      <c r="U205" s="14">
        <v>1.4979530715179701</v>
      </c>
      <c r="V205" s="15">
        <v>2.4560606060606061</v>
      </c>
      <c r="W205" s="16">
        <v>0</v>
      </c>
      <c r="X205" s="16">
        <v>0</v>
      </c>
      <c r="Y205" s="16">
        <v>0</v>
      </c>
      <c r="Z205" s="16">
        <v>0</v>
      </c>
      <c r="AA205" s="16">
        <v>2.4560606060606061</v>
      </c>
    </row>
    <row r="206" spans="1:27" x14ac:dyDescent="0.25">
      <c r="A206" s="1">
        <v>35396761</v>
      </c>
      <c r="B206" s="1" t="s">
        <v>40</v>
      </c>
      <c r="C206" s="1" t="s">
        <v>41</v>
      </c>
      <c r="D206" s="1" t="s">
        <v>32</v>
      </c>
      <c r="E206" s="1" t="s">
        <v>33</v>
      </c>
      <c r="F206" s="1" t="s">
        <v>34</v>
      </c>
      <c r="G206" s="1" t="s">
        <v>80</v>
      </c>
      <c r="H206" s="1" t="s">
        <v>55</v>
      </c>
      <c r="I206" s="1" t="s">
        <v>124</v>
      </c>
      <c r="J206" s="1" t="s">
        <v>95</v>
      </c>
      <c r="K206" s="1">
        <v>38.406651167299998</v>
      </c>
      <c r="L206" s="1">
        <v>-120.6708328804</v>
      </c>
      <c r="M206" s="1" t="s">
        <v>46</v>
      </c>
      <c r="N206" s="78"/>
      <c r="O206" s="17">
        <v>1764</v>
      </c>
      <c r="P206" s="8">
        <v>1.5763448999999999E-2</v>
      </c>
      <c r="Q206" s="78"/>
      <c r="R206" s="11">
        <v>147</v>
      </c>
      <c r="S206" s="12">
        <v>1.5596776196551447E-2</v>
      </c>
      <c r="T206" s="13" t="s">
        <v>39</v>
      </c>
      <c r="U206" s="14">
        <v>1.4979530715179701</v>
      </c>
      <c r="V206" s="15">
        <v>4.6399621212121209</v>
      </c>
      <c r="W206" s="16">
        <v>0</v>
      </c>
      <c r="X206" s="16">
        <v>0</v>
      </c>
      <c r="Y206" s="16">
        <v>0</v>
      </c>
      <c r="Z206" s="16">
        <v>0</v>
      </c>
      <c r="AA206" s="16">
        <v>4.6399621212121209</v>
      </c>
    </row>
    <row r="207" spans="1:27" x14ac:dyDescent="0.25">
      <c r="A207" s="1">
        <v>35373707</v>
      </c>
      <c r="B207" s="1" t="s">
        <v>40</v>
      </c>
      <c r="C207" s="1" t="s">
        <v>41</v>
      </c>
      <c r="D207" s="1" t="s">
        <v>32</v>
      </c>
      <c r="E207" s="1" t="s">
        <v>33</v>
      </c>
      <c r="F207" s="1" t="s">
        <v>34</v>
      </c>
      <c r="G207" s="1" t="s">
        <v>80</v>
      </c>
      <c r="H207" s="1" t="s">
        <v>55</v>
      </c>
      <c r="I207" s="1" t="s">
        <v>124</v>
      </c>
      <c r="J207" s="1" t="s">
        <v>95</v>
      </c>
      <c r="K207" s="1">
        <v>38.406651167299998</v>
      </c>
      <c r="L207" s="1">
        <v>-120.6708328804</v>
      </c>
      <c r="M207" s="1" t="s">
        <v>46</v>
      </c>
      <c r="N207" s="78"/>
      <c r="O207" s="17">
        <v>1764</v>
      </c>
      <c r="P207" s="8">
        <v>1.5763448999999999E-2</v>
      </c>
      <c r="Q207" s="78"/>
      <c r="R207" s="11">
        <v>147</v>
      </c>
      <c r="S207" s="12">
        <v>1.5596776196551447E-2</v>
      </c>
      <c r="T207" s="13" t="s">
        <v>39</v>
      </c>
      <c r="U207" s="14">
        <v>1.4979530715179701</v>
      </c>
      <c r="V207" s="15">
        <v>7.3299242424242426</v>
      </c>
      <c r="W207" s="16">
        <v>0</v>
      </c>
      <c r="X207" s="16">
        <v>0</v>
      </c>
      <c r="Y207" s="16">
        <v>0</v>
      </c>
      <c r="Z207" s="16">
        <v>7.3299242424242426</v>
      </c>
      <c r="AA207" s="16">
        <v>0</v>
      </c>
    </row>
    <row r="208" spans="1:27" x14ac:dyDescent="0.25">
      <c r="A208" s="1">
        <v>35372460</v>
      </c>
      <c r="B208" s="1" t="s">
        <v>40</v>
      </c>
      <c r="C208" s="1" t="s">
        <v>41</v>
      </c>
      <c r="D208" s="1" t="s">
        <v>32</v>
      </c>
      <c r="E208" s="1" t="s">
        <v>33</v>
      </c>
      <c r="F208" s="1" t="s">
        <v>34</v>
      </c>
      <c r="G208" s="1" t="s">
        <v>80</v>
      </c>
      <c r="H208" s="1" t="s">
        <v>55</v>
      </c>
      <c r="I208" s="1" t="s">
        <v>124</v>
      </c>
      <c r="J208" s="1" t="s">
        <v>95</v>
      </c>
      <c r="K208" s="1">
        <v>38.406875610351563</v>
      </c>
      <c r="L208" s="1">
        <v>-120.67071533203125</v>
      </c>
      <c r="M208" s="1" t="s">
        <v>46</v>
      </c>
      <c r="N208" s="78"/>
      <c r="O208" s="17">
        <v>1764</v>
      </c>
      <c r="P208" s="8">
        <v>1.5763448999999999E-2</v>
      </c>
      <c r="Q208" s="78"/>
      <c r="R208" s="11">
        <v>147</v>
      </c>
      <c r="S208" s="12">
        <v>1.5596776196551447E-2</v>
      </c>
      <c r="T208" s="13" t="s">
        <v>39</v>
      </c>
      <c r="U208" s="14">
        <v>1.4979530715179701</v>
      </c>
      <c r="V208" s="15">
        <v>7.4299242424242422</v>
      </c>
      <c r="W208" s="16">
        <v>0</v>
      </c>
      <c r="X208" s="16">
        <v>0</v>
      </c>
      <c r="Y208" s="16">
        <v>0</v>
      </c>
      <c r="Z208" s="16">
        <v>0</v>
      </c>
      <c r="AA208" s="16">
        <v>7.4299242424242422</v>
      </c>
    </row>
    <row r="209" spans="1:27" x14ac:dyDescent="0.25">
      <c r="A209" s="1">
        <v>35376305</v>
      </c>
      <c r="B209" s="1" t="s">
        <v>61</v>
      </c>
      <c r="C209" s="1" t="s">
        <v>31</v>
      </c>
      <c r="D209" s="1" t="s">
        <v>62</v>
      </c>
      <c r="E209" s="1" t="s">
        <v>63</v>
      </c>
      <c r="F209" s="1" t="s">
        <v>34</v>
      </c>
      <c r="G209" s="1" t="s">
        <v>54</v>
      </c>
      <c r="H209" s="1" t="s">
        <v>55</v>
      </c>
      <c r="I209" s="1" t="s">
        <v>56</v>
      </c>
      <c r="J209" s="1" t="s">
        <v>56</v>
      </c>
      <c r="K209" s="1">
        <v>37.508288970199999</v>
      </c>
      <c r="L209" s="1">
        <v>-119.8772534007</v>
      </c>
      <c r="M209" s="1" t="s">
        <v>46</v>
      </c>
      <c r="N209" s="78"/>
      <c r="O209" s="17">
        <v>1809</v>
      </c>
      <c r="P209" s="8">
        <v>1.4293485999999999E-2</v>
      </c>
      <c r="Q209" s="78"/>
      <c r="R209" s="11">
        <v>137</v>
      </c>
      <c r="S209" s="12">
        <v>1.5939080761612198E-2</v>
      </c>
      <c r="T209" s="13" t="s">
        <v>50</v>
      </c>
      <c r="U209" s="14">
        <v>1.6324954862685983</v>
      </c>
      <c r="V209" s="15">
        <v>0.61003787878787874</v>
      </c>
      <c r="W209" s="16">
        <v>0</v>
      </c>
      <c r="X209" s="16">
        <v>0.61003787878787874</v>
      </c>
      <c r="Y209" s="16">
        <v>0</v>
      </c>
      <c r="Z209" s="16">
        <v>0</v>
      </c>
      <c r="AA209" s="16">
        <v>0</v>
      </c>
    </row>
    <row r="210" spans="1:27" x14ac:dyDescent="0.25">
      <c r="A210" s="1">
        <v>35374863</v>
      </c>
      <c r="B210" s="1" t="s">
        <v>61</v>
      </c>
      <c r="C210" s="1" t="s">
        <v>31</v>
      </c>
      <c r="D210" s="1" t="s">
        <v>125</v>
      </c>
      <c r="E210" s="1" t="s">
        <v>63</v>
      </c>
      <c r="F210" s="1" t="s">
        <v>34</v>
      </c>
      <c r="G210" s="1" t="s">
        <v>54</v>
      </c>
      <c r="H210" s="1" t="s">
        <v>55</v>
      </c>
      <c r="I210" s="1" t="s">
        <v>56</v>
      </c>
      <c r="J210" s="1" t="s">
        <v>56</v>
      </c>
      <c r="K210" s="1">
        <v>37.501572468900001</v>
      </c>
      <c r="L210" s="1">
        <v>-119.881470592</v>
      </c>
      <c r="M210" s="1" t="s">
        <v>46</v>
      </c>
      <c r="N210" s="78"/>
      <c r="O210" s="17">
        <v>1809</v>
      </c>
      <c r="P210" s="8">
        <v>1.4293485999999999E-2</v>
      </c>
      <c r="Q210" s="78"/>
      <c r="R210" s="11">
        <v>137</v>
      </c>
      <c r="S210" s="12">
        <v>1.5939080761612198E-2</v>
      </c>
      <c r="T210" s="13" t="s">
        <v>39</v>
      </c>
      <c r="U210" s="14">
        <v>1.6324954862685983</v>
      </c>
      <c r="V210" s="15">
        <v>0.46003787878787877</v>
      </c>
      <c r="W210" s="16">
        <v>0</v>
      </c>
      <c r="X210" s="16">
        <v>0.46003787878787877</v>
      </c>
      <c r="Y210" s="16">
        <v>0</v>
      </c>
      <c r="Z210" s="16">
        <v>0</v>
      </c>
      <c r="AA210" s="16">
        <v>0</v>
      </c>
    </row>
    <row r="211" spans="1:27" x14ac:dyDescent="0.25">
      <c r="A211" s="1">
        <v>35367515</v>
      </c>
      <c r="B211" s="1" t="s">
        <v>40</v>
      </c>
      <c r="C211" s="1" t="s">
        <v>41</v>
      </c>
      <c r="D211" s="1" t="s">
        <v>32</v>
      </c>
      <c r="E211" s="1" t="s">
        <v>33</v>
      </c>
      <c r="F211" s="1" t="s">
        <v>34</v>
      </c>
      <c r="G211" s="1" t="s">
        <v>80</v>
      </c>
      <c r="H211" s="1" t="s">
        <v>55</v>
      </c>
      <c r="I211" s="1" t="s">
        <v>81</v>
      </c>
      <c r="J211" s="1" t="s">
        <v>82</v>
      </c>
      <c r="K211" s="1">
        <v>38.323030915300002</v>
      </c>
      <c r="L211" s="1">
        <v>-120.2534725531</v>
      </c>
      <c r="M211" s="1" t="s">
        <v>46</v>
      </c>
      <c r="N211" s="78"/>
      <c r="O211" s="17">
        <v>2620</v>
      </c>
      <c r="P211" s="8">
        <v>1.065262E-3</v>
      </c>
      <c r="Q211" s="78"/>
      <c r="R211" s="11">
        <v>133</v>
      </c>
      <c r="S211" s="12">
        <v>1.6045433905203885E-2</v>
      </c>
      <c r="T211" s="13" t="s">
        <v>50</v>
      </c>
      <c r="U211" s="14">
        <v>1.777859648235842</v>
      </c>
      <c r="V211" s="15">
        <v>6.6799242424242422</v>
      </c>
      <c r="W211" s="16">
        <v>0</v>
      </c>
      <c r="X211" s="16">
        <v>0</v>
      </c>
      <c r="Y211" s="16">
        <v>0</v>
      </c>
      <c r="Z211" s="16">
        <v>0</v>
      </c>
      <c r="AA211" s="16">
        <v>6.6799242424242422</v>
      </c>
    </row>
    <row r="212" spans="1:27" x14ac:dyDescent="0.25">
      <c r="A212" s="1">
        <v>35375515</v>
      </c>
      <c r="B212" s="1" t="s">
        <v>40</v>
      </c>
      <c r="C212" s="1" t="s">
        <v>41</v>
      </c>
      <c r="D212" s="1" t="s">
        <v>32</v>
      </c>
      <c r="E212" s="1" t="s">
        <v>33</v>
      </c>
      <c r="F212" s="1" t="s">
        <v>34</v>
      </c>
      <c r="G212" s="1" t="s">
        <v>47</v>
      </c>
      <c r="H212" s="1" t="s">
        <v>36</v>
      </c>
      <c r="I212" s="1" t="s">
        <v>126</v>
      </c>
      <c r="J212" s="1" t="s">
        <v>49</v>
      </c>
      <c r="K212" s="1">
        <v>38.733768920099998</v>
      </c>
      <c r="L212" s="1">
        <v>-120.6758880709</v>
      </c>
      <c r="M212" s="1" t="s">
        <v>46</v>
      </c>
      <c r="N212" s="78"/>
      <c r="O212" s="10">
        <v>644</v>
      </c>
      <c r="P212" s="8">
        <v>0.120059743</v>
      </c>
      <c r="Q212" s="78"/>
      <c r="R212" s="11">
        <v>132</v>
      </c>
      <c r="S212" s="12">
        <v>1.605969366309595E-2</v>
      </c>
      <c r="T212" s="13" t="s">
        <v>39</v>
      </c>
      <c r="U212" s="14">
        <v>1.1365937596303877</v>
      </c>
      <c r="V212" s="15">
        <v>7.5</v>
      </c>
      <c r="W212" s="16">
        <v>0</v>
      </c>
      <c r="X212" s="16">
        <v>0</v>
      </c>
      <c r="Y212" s="16">
        <v>0</v>
      </c>
      <c r="Z212" s="16">
        <v>0</v>
      </c>
      <c r="AA212" s="16">
        <v>7.5</v>
      </c>
    </row>
    <row r="213" spans="1:27" x14ac:dyDescent="0.25">
      <c r="A213" s="1">
        <v>35375514</v>
      </c>
      <c r="B213" s="1" t="s">
        <v>40</v>
      </c>
      <c r="C213" s="1" t="s">
        <v>41</v>
      </c>
      <c r="D213" s="1" t="s">
        <v>32</v>
      </c>
      <c r="E213" s="1" t="s">
        <v>33</v>
      </c>
      <c r="F213" s="1" t="s">
        <v>34</v>
      </c>
      <c r="G213" s="1" t="s">
        <v>47</v>
      </c>
      <c r="H213" s="1" t="s">
        <v>36</v>
      </c>
      <c r="I213" s="1" t="s">
        <v>126</v>
      </c>
      <c r="J213" s="1" t="s">
        <v>49</v>
      </c>
      <c r="K213" s="1">
        <v>38.734256320100002</v>
      </c>
      <c r="L213" s="1">
        <v>-120.6758921854</v>
      </c>
      <c r="M213" s="1" t="s">
        <v>46</v>
      </c>
      <c r="N213" s="78"/>
      <c r="O213" s="10">
        <v>644</v>
      </c>
      <c r="P213" s="8">
        <v>0.120059743</v>
      </c>
      <c r="Q213" s="78"/>
      <c r="R213" s="11">
        <v>132</v>
      </c>
      <c r="S213" s="12">
        <v>1.605969366309595E-2</v>
      </c>
      <c r="T213" s="13" t="s">
        <v>64</v>
      </c>
      <c r="U213" s="14">
        <v>1.1365937596303877</v>
      </c>
      <c r="V213" s="15">
        <v>7.5</v>
      </c>
      <c r="W213" s="16">
        <v>0</v>
      </c>
      <c r="X213" s="16">
        <v>0</v>
      </c>
      <c r="Y213" s="16">
        <v>0</v>
      </c>
      <c r="Z213" s="16">
        <v>0</v>
      </c>
      <c r="AA213" s="16">
        <v>7.5</v>
      </c>
    </row>
    <row r="214" spans="1:27" x14ac:dyDescent="0.25">
      <c r="A214" s="1">
        <v>35375513</v>
      </c>
      <c r="B214" s="1" t="s">
        <v>40</v>
      </c>
      <c r="C214" s="1" t="s">
        <v>41</v>
      </c>
      <c r="D214" s="1" t="s">
        <v>32</v>
      </c>
      <c r="E214" s="1" t="s">
        <v>33</v>
      </c>
      <c r="F214" s="1" t="s">
        <v>34</v>
      </c>
      <c r="G214" s="1" t="s">
        <v>47</v>
      </c>
      <c r="H214" s="1" t="s">
        <v>36</v>
      </c>
      <c r="I214" s="1" t="s">
        <v>126</v>
      </c>
      <c r="J214" s="1" t="s">
        <v>49</v>
      </c>
      <c r="K214" s="1">
        <v>38.7348664071</v>
      </c>
      <c r="L214" s="1">
        <v>-120.67588467669999</v>
      </c>
      <c r="M214" s="1" t="s">
        <v>46</v>
      </c>
      <c r="N214" s="78"/>
      <c r="O214" s="10">
        <v>644</v>
      </c>
      <c r="P214" s="8">
        <v>0.120059743</v>
      </c>
      <c r="Q214" s="78"/>
      <c r="R214" s="11">
        <v>132</v>
      </c>
      <c r="S214" s="12">
        <v>1.605969366309595E-2</v>
      </c>
      <c r="T214" s="13" t="s">
        <v>64</v>
      </c>
      <c r="U214" s="14">
        <v>1.1365937596303877</v>
      </c>
      <c r="V214" s="15">
        <v>7.5</v>
      </c>
      <c r="W214" s="16">
        <v>0</v>
      </c>
      <c r="X214" s="16">
        <v>0</v>
      </c>
      <c r="Y214" s="16">
        <v>0</v>
      </c>
      <c r="Z214" s="16">
        <v>7.5</v>
      </c>
      <c r="AA214" s="16">
        <v>0</v>
      </c>
    </row>
    <row r="215" spans="1:27" x14ac:dyDescent="0.25">
      <c r="A215" s="1">
        <v>35375512</v>
      </c>
      <c r="B215" s="1" t="s">
        <v>40</v>
      </c>
      <c r="C215" s="1" t="s">
        <v>41</v>
      </c>
      <c r="D215" s="1" t="s">
        <v>32</v>
      </c>
      <c r="E215" s="1" t="s">
        <v>33</v>
      </c>
      <c r="F215" s="1" t="s">
        <v>34</v>
      </c>
      <c r="G215" s="1" t="s">
        <v>47</v>
      </c>
      <c r="H215" s="1" t="s">
        <v>36</v>
      </c>
      <c r="I215" s="1" t="s">
        <v>126</v>
      </c>
      <c r="J215" s="1" t="s">
        <v>49</v>
      </c>
      <c r="K215" s="1">
        <v>38.735652408500002</v>
      </c>
      <c r="L215" s="1">
        <v>-120.67588698359999</v>
      </c>
      <c r="M215" s="1" t="s">
        <v>46</v>
      </c>
      <c r="N215" s="78"/>
      <c r="O215" s="10">
        <v>644</v>
      </c>
      <c r="P215" s="8">
        <v>0.120059743</v>
      </c>
      <c r="Q215" s="78"/>
      <c r="R215" s="11">
        <v>132</v>
      </c>
      <c r="S215" s="12">
        <v>1.605969366309595E-2</v>
      </c>
      <c r="T215" s="13" t="s">
        <v>64</v>
      </c>
      <c r="U215" s="14">
        <v>1.1365937596303877</v>
      </c>
      <c r="V215" s="15">
        <v>7.5</v>
      </c>
      <c r="W215" s="16">
        <v>0</v>
      </c>
      <c r="X215" s="16">
        <v>0</v>
      </c>
      <c r="Y215" s="16">
        <v>0</v>
      </c>
      <c r="Z215" s="16">
        <v>7.5</v>
      </c>
      <c r="AA215" s="16">
        <v>0</v>
      </c>
    </row>
    <row r="216" spans="1:27" x14ac:dyDescent="0.25">
      <c r="A216" s="1">
        <v>35375511</v>
      </c>
      <c r="B216" s="1" t="s">
        <v>40</v>
      </c>
      <c r="C216" s="1" t="s">
        <v>41</v>
      </c>
      <c r="D216" s="1" t="s">
        <v>32</v>
      </c>
      <c r="E216" s="1" t="s">
        <v>33</v>
      </c>
      <c r="F216" s="1" t="s">
        <v>34</v>
      </c>
      <c r="G216" s="1" t="s">
        <v>47</v>
      </c>
      <c r="H216" s="1" t="s">
        <v>36</v>
      </c>
      <c r="I216" s="1" t="s">
        <v>126</v>
      </c>
      <c r="J216" s="1" t="s">
        <v>49</v>
      </c>
      <c r="K216" s="1">
        <v>38.736097123</v>
      </c>
      <c r="L216" s="1">
        <v>-120.67588706799999</v>
      </c>
      <c r="M216" s="1" t="s">
        <v>46</v>
      </c>
      <c r="N216" s="78"/>
      <c r="O216" s="10">
        <v>644</v>
      </c>
      <c r="P216" s="8">
        <v>0.120059743</v>
      </c>
      <c r="Q216" s="78"/>
      <c r="R216" s="11">
        <v>132</v>
      </c>
      <c r="S216" s="12">
        <v>1.605969366309595E-2</v>
      </c>
      <c r="T216" s="13" t="s">
        <v>50</v>
      </c>
      <c r="U216" s="14">
        <v>1.1365937596303877</v>
      </c>
      <c r="V216" s="15">
        <v>7.5</v>
      </c>
      <c r="W216" s="16">
        <v>0</v>
      </c>
      <c r="X216" s="16">
        <v>0</v>
      </c>
      <c r="Y216" s="16">
        <v>7.5</v>
      </c>
      <c r="Z216" s="16">
        <v>0</v>
      </c>
      <c r="AA216" s="16">
        <v>0</v>
      </c>
    </row>
    <row r="217" spans="1:27" x14ac:dyDescent="0.25">
      <c r="A217" s="1">
        <v>35375510</v>
      </c>
      <c r="B217" s="1" t="s">
        <v>40</v>
      </c>
      <c r="C217" s="1" t="s">
        <v>41</v>
      </c>
      <c r="D217" s="1" t="s">
        <v>32</v>
      </c>
      <c r="E217" s="1" t="s">
        <v>33</v>
      </c>
      <c r="F217" s="1" t="s">
        <v>34</v>
      </c>
      <c r="G217" s="1" t="s">
        <v>47</v>
      </c>
      <c r="H217" s="1" t="s">
        <v>36</v>
      </c>
      <c r="I217" s="1" t="s">
        <v>126</v>
      </c>
      <c r="J217" s="1" t="s">
        <v>49</v>
      </c>
      <c r="K217" s="1">
        <v>38.737000510100003</v>
      </c>
      <c r="L217" s="1">
        <v>-120.6758966666</v>
      </c>
      <c r="M217" s="1" t="s">
        <v>46</v>
      </c>
      <c r="N217" s="78"/>
      <c r="O217" s="10">
        <v>644</v>
      </c>
      <c r="P217" s="8">
        <v>0.120059743</v>
      </c>
      <c r="Q217" s="78"/>
      <c r="R217" s="11">
        <v>132</v>
      </c>
      <c r="S217" s="12">
        <v>1.605969366309595E-2</v>
      </c>
      <c r="T217" s="13" t="s">
        <v>64</v>
      </c>
      <c r="U217" s="14">
        <v>1.1365937596303877</v>
      </c>
      <c r="V217" s="15">
        <v>7.5</v>
      </c>
      <c r="W217" s="16">
        <v>0</v>
      </c>
      <c r="X217" s="16">
        <v>0</v>
      </c>
      <c r="Y217" s="16">
        <v>7.5</v>
      </c>
      <c r="Z217" s="16">
        <v>0</v>
      </c>
      <c r="AA217" s="16">
        <v>0</v>
      </c>
    </row>
    <row r="218" spans="1:27" x14ac:dyDescent="0.25">
      <c r="A218" s="1">
        <v>35375509</v>
      </c>
      <c r="B218" s="1" t="s">
        <v>40</v>
      </c>
      <c r="C218" s="1" t="s">
        <v>41</v>
      </c>
      <c r="D218" s="1" t="s">
        <v>32</v>
      </c>
      <c r="E218" s="1" t="s">
        <v>33</v>
      </c>
      <c r="F218" s="1" t="s">
        <v>34</v>
      </c>
      <c r="G218" s="1" t="s">
        <v>47</v>
      </c>
      <c r="H218" s="1" t="s">
        <v>36</v>
      </c>
      <c r="I218" s="1" t="s">
        <v>126</v>
      </c>
      <c r="J218" s="1" t="s">
        <v>49</v>
      </c>
      <c r="K218" s="1">
        <v>38.737217647000001</v>
      </c>
      <c r="L218" s="1">
        <v>-120.6758962554</v>
      </c>
      <c r="M218" s="1" t="s">
        <v>46</v>
      </c>
      <c r="N218" s="78"/>
      <c r="O218" s="10">
        <v>644</v>
      </c>
      <c r="P218" s="8">
        <v>0.120059743</v>
      </c>
      <c r="Q218" s="78"/>
      <c r="R218" s="11">
        <v>132</v>
      </c>
      <c r="S218" s="12">
        <v>1.605969366309595E-2</v>
      </c>
      <c r="T218" s="13" t="s">
        <v>64</v>
      </c>
      <c r="U218" s="14">
        <v>1.1365937596303877</v>
      </c>
      <c r="V218" s="15">
        <v>6.0399621212121213</v>
      </c>
      <c r="W218" s="16">
        <v>0</v>
      </c>
      <c r="X218" s="16">
        <v>0</v>
      </c>
      <c r="Y218" s="16">
        <v>0</v>
      </c>
      <c r="Z218" s="16">
        <v>6.0399621212121213</v>
      </c>
      <c r="AA218" s="16">
        <v>0</v>
      </c>
    </row>
    <row r="219" spans="1:27" x14ac:dyDescent="0.25">
      <c r="A219" s="1">
        <v>35404716</v>
      </c>
      <c r="B219" s="1" t="s">
        <v>40</v>
      </c>
      <c r="C219" s="1" t="s">
        <v>41</v>
      </c>
      <c r="D219" s="1" t="s">
        <v>32</v>
      </c>
      <c r="E219" s="1" t="s">
        <v>33</v>
      </c>
      <c r="F219" s="1" t="s">
        <v>34</v>
      </c>
      <c r="G219" s="1" t="s">
        <v>80</v>
      </c>
      <c r="H219" s="1" t="s">
        <v>55</v>
      </c>
      <c r="I219" s="1" t="s">
        <v>99</v>
      </c>
      <c r="J219" s="1" t="s">
        <v>95</v>
      </c>
      <c r="K219" s="1">
        <v>38.4611879917924</v>
      </c>
      <c r="L219" s="1">
        <v>-120.657893398718</v>
      </c>
      <c r="M219" s="1" t="s">
        <v>46</v>
      </c>
      <c r="N219" s="78"/>
      <c r="O219" s="8">
        <v>1271</v>
      </c>
      <c r="P219" s="8">
        <v>4.2249153999999997E-2</v>
      </c>
      <c r="Q219" s="78"/>
      <c r="R219" s="11">
        <v>131</v>
      </c>
      <c r="S219" s="12">
        <v>1.60716734975479E-2</v>
      </c>
      <c r="T219" s="13" t="s">
        <v>39</v>
      </c>
      <c r="U219" s="14">
        <v>1.0943596208362356</v>
      </c>
      <c r="V219" s="16">
        <v>6.96</v>
      </c>
      <c r="W219" s="16">
        <v>0</v>
      </c>
      <c r="X219" s="16">
        <v>0</v>
      </c>
      <c r="Y219" s="16">
        <v>6.96</v>
      </c>
      <c r="Z219" s="16">
        <v>0</v>
      </c>
      <c r="AA219" s="16">
        <v>0</v>
      </c>
    </row>
    <row r="220" spans="1:27" x14ac:dyDescent="0.25">
      <c r="A220" s="1">
        <v>35404715</v>
      </c>
      <c r="B220" s="1" t="s">
        <v>40</v>
      </c>
      <c r="C220" s="1" t="s">
        <v>41</v>
      </c>
      <c r="D220" s="1" t="s">
        <v>32</v>
      </c>
      <c r="E220" s="1" t="s">
        <v>33</v>
      </c>
      <c r="F220" s="1" t="s">
        <v>34</v>
      </c>
      <c r="G220" s="1" t="s">
        <v>80</v>
      </c>
      <c r="H220" s="1" t="s">
        <v>55</v>
      </c>
      <c r="I220" s="1" t="s">
        <v>99</v>
      </c>
      <c r="J220" s="1" t="s">
        <v>95</v>
      </c>
      <c r="K220" s="1">
        <v>38.4611879917924</v>
      </c>
      <c r="L220" s="1">
        <v>-120.657893398718</v>
      </c>
      <c r="M220" s="1" t="s">
        <v>46</v>
      </c>
      <c r="N220" s="78"/>
      <c r="O220" s="8">
        <v>1271</v>
      </c>
      <c r="P220" s="8">
        <v>4.2249153999999997E-2</v>
      </c>
      <c r="Q220" s="78"/>
      <c r="R220" s="11">
        <v>131</v>
      </c>
      <c r="S220" s="12">
        <v>1.60716734975479E-2</v>
      </c>
      <c r="T220" s="13" t="s">
        <v>39</v>
      </c>
      <c r="U220" s="14">
        <v>1.0943596208362356</v>
      </c>
      <c r="V220" s="16">
        <v>8.65</v>
      </c>
      <c r="W220" s="16">
        <v>0</v>
      </c>
      <c r="X220" s="16">
        <v>0</v>
      </c>
      <c r="Y220" s="16">
        <v>8.65</v>
      </c>
      <c r="Z220" s="16">
        <v>0</v>
      </c>
      <c r="AA220" s="16">
        <v>0</v>
      </c>
    </row>
    <row r="221" spans="1:27" x14ac:dyDescent="0.25">
      <c r="A221" s="1">
        <v>35401013</v>
      </c>
      <c r="B221" s="1" t="s">
        <v>40</v>
      </c>
      <c r="C221" s="1" t="s">
        <v>41</v>
      </c>
      <c r="D221" s="1" t="s">
        <v>32</v>
      </c>
      <c r="E221" s="1" t="s">
        <v>33</v>
      </c>
      <c r="F221" s="1" t="s">
        <v>34</v>
      </c>
      <c r="G221" s="1" t="s">
        <v>54</v>
      </c>
      <c r="H221" s="1" t="s">
        <v>55</v>
      </c>
      <c r="I221" s="1" t="s">
        <v>56</v>
      </c>
      <c r="J221" s="1" t="s">
        <v>56</v>
      </c>
      <c r="K221" s="1">
        <v>37.547441794000001</v>
      </c>
      <c r="L221" s="1">
        <v>-119.9299686578</v>
      </c>
      <c r="M221" s="1" t="s">
        <v>46</v>
      </c>
      <c r="N221" s="78"/>
      <c r="O221" s="17">
        <v>679</v>
      </c>
      <c r="P221" s="8">
        <v>0.11430933</v>
      </c>
      <c r="Q221" s="78"/>
      <c r="R221" s="11">
        <v>126</v>
      </c>
      <c r="S221" s="12">
        <v>1.6322642423714475E-2</v>
      </c>
      <c r="T221" s="13" t="s">
        <v>64</v>
      </c>
      <c r="U221" s="14">
        <v>1.1652489061785134</v>
      </c>
      <c r="V221" s="15">
        <v>3.15</v>
      </c>
      <c r="W221" s="16">
        <v>0</v>
      </c>
      <c r="X221" s="16">
        <v>0</v>
      </c>
      <c r="Y221" s="16">
        <v>0</v>
      </c>
      <c r="Z221" s="16">
        <v>3.15</v>
      </c>
      <c r="AA221" s="16">
        <v>0</v>
      </c>
    </row>
    <row r="222" spans="1:27" x14ac:dyDescent="0.25">
      <c r="A222" s="1">
        <v>35401012</v>
      </c>
      <c r="B222" s="1" t="s">
        <v>40</v>
      </c>
      <c r="C222" s="1" t="s">
        <v>41</v>
      </c>
      <c r="D222" s="1" t="s">
        <v>32</v>
      </c>
      <c r="E222" s="1" t="s">
        <v>33</v>
      </c>
      <c r="F222" s="1" t="s">
        <v>34</v>
      </c>
      <c r="G222" s="1" t="s">
        <v>54</v>
      </c>
      <c r="H222" s="1" t="s">
        <v>55</v>
      </c>
      <c r="I222" s="1" t="s">
        <v>100</v>
      </c>
      <c r="J222" s="1" t="s">
        <v>56</v>
      </c>
      <c r="K222" s="1">
        <v>37.558211069099997</v>
      </c>
      <c r="L222" s="1">
        <v>-119.9304679633</v>
      </c>
      <c r="M222" s="1" t="s">
        <v>46</v>
      </c>
      <c r="N222" s="78"/>
      <c r="O222" s="17">
        <v>679</v>
      </c>
      <c r="P222" s="8">
        <v>0.11430933</v>
      </c>
      <c r="Q222" s="78"/>
      <c r="R222" s="11">
        <v>126</v>
      </c>
      <c r="S222" s="12">
        <v>1.6322642423714475E-2</v>
      </c>
      <c r="T222" s="13" t="s">
        <v>64</v>
      </c>
      <c r="U222" s="14">
        <v>1.1652489061785134</v>
      </c>
      <c r="V222" s="15">
        <v>3.11</v>
      </c>
      <c r="W222" s="16">
        <v>0</v>
      </c>
      <c r="X222" s="16">
        <v>0</v>
      </c>
      <c r="Y222" s="16">
        <v>0</v>
      </c>
      <c r="Z222" s="16">
        <v>3.11</v>
      </c>
      <c r="AA222" s="16">
        <v>0</v>
      </c>
    </row>
    <row r="223" spans="1:27" x14ac:dyDescent="0.25">
      <c r="A223" s="1">
        <v>35401011</v>
      </c>
      <c r="B223" s="1" t="s">
        <v>40</v>
      </c>
      <c r="C223" s="1" t="s">
        <v>41</v>
      </c>
      <c r="D223" s="1" t="s">
        <v>32</v>
      </c>
      <c r="E223" s="1" t="s">
        <v>33</v>
      </c>
      <c r="F223" s="1" t="s">
        <v>34</v>
      </c>
      <c r="G223" s="1" t="s">
        <v>54</v>
      </c>
      <c r="H223" s="1" t="s">
        <v>55</v>
      </c>
      <c r="I223" s="1" t="s">
        <v>56</v>
      </c>
      <c r="J223" s="1" t="s">
        <v>56</v>
      </c>
      <c r="K223" s="1">
        <v>37.541040979100003</v>
      </c>
      <c r="L223" s="1">
        <v>-119.9183635781</v>
      </c>
      <c r="M223" s="1" t="s">
        <v>46</v>
      </c>
      <c r="N223" s="78"/>
      <c r="O223" s="17">
        <v>679</v>
      </c>
      <c r="P223" s="8">
        <v>0.11430933</v>
      </c>
      <c r="Q223" s="78"/>
      <c r="R223" s="11">
        <v>126</v>
      </c>
      <c r="S223" s="12">
        <v>1.6322642423714475E-2</v>
      </c>
      <c r="T223" s="13" t="s">
        <v>64</v>
      </c>
      <c r="U223" s="14">
        <v>1.1652489061785134</v>
      </c>
      <c r="V223" s="15">
        <v>2.46</v>
      </c>
      <c r="W223" s="16">
        <v>0</v>
      </c>
      <c r="X223" s="16">
        <v>0</v>
      </c>
      <c r="Y223" s="16">
        <v>0</v>
      </c>
      <c r="Z223" s="16">
        <v>2.46</v>
      </c>
      <c r="AA223" s="16">
        <v>0</v>
      </c>
    </row>
    <row r="224" spans="1:27" x14ac:dyDescent="0.25">
      <c r="A224" s="1">
        <v>35397963</v>
      </c>
      <c r="B224" s="1" t="s">
        <v>40</v>
      </c>
      <c r="C224" s="1" t="s">
        <v>41</v>
      </c>
      <c r="D224" s="1" t="s">
        <v>32</v>
      </c>
      <c r="E224" s="1" t="s">
        <v>33</v>
      </c>
      <c r="F224" s="1" t="s">
        <v>34</v>
      </c>
      <c r="G224" s="1" t="s">
        <v>54</v>
      </c>
      <c r="H224" s="1" t="s">
        <v>55</v>
      </c>
      <c r="I224" s="1" t="s">
        <v>100</v>
      </c>
      <c r="J224" s="1" t="s">
        <v>56</v>
      </c>
      <c r="K224" s="1">
        <v>37.569980621337891</v>
      </c>
      <c r="L224" s="1">
        <v>-119.94139862060547</v>
      </c>
      <c r="M224" s="1" t="s">
        <v>46</v>
      </c>
      <c r="N224" s="78"/>
      <c r="O224" s="17">
        <v>679</v>
      </c>
      <c r="P224" s="8">
        <v>0.11430933</v>
      </c>
      <c r="Q224" s="78"/>
      <c r="R224" s="11">
        <v>126</v>
      </c>
      <c r="S224" s="12">
        <v>1.6322642423714475E-2</v>
      </c>
      <c r="T224" s="13" t="s">
        <v>64</v>
      </c>
      <c r="U224" s="14">
        <v>1.1652489061785134</v>
      </c>
      <c r="V224" s="15">
        <v>3.8799999999999994</v>
      </c>
      <c r="W224" s="16">
        <v>0</v>
      </c>
      <c r="X224" s="16">
        <v>0</v>
      </c>
      <c r="Y224" s="16">
        <v>3.8799999999999994</v>
      </c>
      <c r="Z224" s="16">
        <v>0</v>
      </c>
      <c r="AA224" s="16">
        <v>0</v>
      </c>
    </row>
    <row r="225" spans="1:27" x14ac:dyDescent="0.25">
      <c r="A225" s="1">
        <v>35397962</v>
      </c>
      <c r="B225" s="1" t="s">
        <v>40</v>
      </c>
      <c r="C225" s="1" t="s">
        <v>41</v>
      </c>
      <c r="D225" s="1" t="s">
        <v>32</v>
      </c>
      <c r="E225" s="1" t="s">
        <v>33</v>
      </c>
      <c r="F225" s="1" t="s">
        <v>34</v>
      </c>
      <c r="G225" s="1" t="s">
        <v>54</v>
      </c>
      <c r="H225" s="1" t="s">
        <v>55</v>
      </c>
      <c r="I225" s="1" t="s">
        <v>100</v>
      </c>
      <c r="J225" s="1" t="s">
        <v>56</v>
      </c>
      <c r="K225" s="1">
        <v>37.561552683899997</v>
      </c>
      <c r="L225" s="1">
        <v>-119.934852245</v>
      </c>
      <c r="M225" s="1" t="s">
        <v>46</v>
      </c>
      <c r="N225" s="78"/>
      <c r="O225" s="17">
        <v>679</v>
      </c>
      <c r="P225" s="8">
        <v>0.11430933</v>
      </c>
      <c r="Q225" s="78"/>
      <c r="R225" s="11">
        <v>126</v>
      </c>
      <c r="S225" s="12">
        <v>1.6322642423714475E-2</v>
      </c>
      <c r="T225" s="13" t="s">
        <v>64</v>
      </c>
      <c r="U225" s="14">
        <v>1.1652489061785134</v>
      </c>
      <c r="V225" s="15">
        <v>4.2</v>
      </c>
      <c r="W225" s="16">
        <v>0</v>
      </c>
      <c r="X225" s="16">
        <v>0</v>
      </c>
      <c r="Y225" s="16">
        <v>4.2</v>
      </c>
      <c r="Z225" s="16">
        <v>0</v>
      </c>
      <c r="AA225" s="16">
        <v>0</v>
      </c>
    </row>
    <row r="226" spans="1:27" x14ac:dyDescent="0.25">
      <c r="A226" s="1">
        <v>35382932</v>
      </c>
      <c r="B226" s="1" t="s">
        <v>40</v>
      </c>
      <c r="C226" s="1" t="s">
        <v>41</v>
      </c>
      <c r="D226" s="1" t="s">
        <v>32</v>
      </c>
      <c r="E226" s="1" t="s">
        <v>33</v>
      </c>
      <c r="F226" s="1" t="s">
        <v>34</v>
      </c>
      <c r="G226" s="1" t="s">
        <v>54</v>
      </c>
      <c r="H226" s="1" t="s">
        <v>55</v>
      </c>
      <c r="I226" s="1" t="s">
        <v>100</v>
      </c>
      <c r="J226" s="1" t="s">
        <v>56</v>
      </c>
      <c r="K226" s="1">
        <v>37.561136084700003</v>
      </c>
      <c r="L226" s="1">
        <v>-119.93537026280001</v>
      </c>
      <c r="M226" s="1" t="s">
        <v>46</v>
      </c>
      <c r="N226" s="78"/>
      <c r="O226" s="17">
        <v>679</v>
      </c>
      <c r="P226" s="8">
        <v>0.11430933</v>
      </c>
      <c r="Q226" s="78"/>
      <c r="R226" s="11">
        <v>126</v>
      </c>
      <c r="S226" s="12">
        <v>1.6322642423714475E-2</v>
      </c>
      <c r="T226" s="13" t="s">
        <v>64</v>
      </c>
      <c r="U226" s="14">
        <v>1.1652489061785134</v>
      </c>
      <c r="V226" s="15">
        <v>4</v>
      </c>
      <c r="W226" s="16">
        <v>0</v>
      </c>
      <c r="X226" s="16">
        <v>0</v>
      </c>
      <c r="Y226" s="16">
        <v>0</v>
      </c>
      <c r="Z226" s="16">
        <v>4</v>
      </c>
      <c r="AA226" s="16">
        <v>0</v>
      </c>
    </row>
    <row r="227" spans="1:27" x14ac:dyDescent="0.25">
      <c r="A227" s="1">
        <v>35379383</v>
      </c>
      <c r="B227" s="1" t="s">
        <v>40</v>
      </c>
      <c r="C227" s="1" t="s">
        <v>41</v>
      </c>
      <c r="D227" s="1" t="s">
        <v>32</v>
      </c>
      <c r="E227" s="1" t="s">
        <v>33</v>
      </c>
      <c r="F227" s="1" t="s">
        <v>34</v>
      </c>
      <c r="G227" s="1" t="s">
        <v>54</v>
      </c>
      <c r="H227" s="1" t="s">
        <v>55</v>
      </c>
      <c r="I227" s="1" t="s">
        <v>56</v>
      </c>
      <c r="J227" s="1" t="s">
        <v>56</v>
      </c>
      <c r="K227" s="1">
        <v>37.525054931640625</v>
      </c>
      <c r="L227" s="1">
        <v>-119.91817474365234</v>
      </c>
      <c r="M227" s="1" t="s">
        <v>46</v>
      </c>
      <c r="N227" s="78"/>
      <c r="O227" s="17">
        <v>679</v>
      </c>
      <c r="P227" s="8">
        <v>0.11430933</v>
      </c>
      <c r="Q227" s="78"/>
      <c r="R227" s="11">
        <v>126</v>
      </c>
      <c r="S227" s="12">
        <v>1.6322642423714475E-2</v>
      </c>
      <c r="T227" s="13" t="s">
        <v>64</v>
      </c>
      <c r="U227" s="14">
        <v>1.1652489061785134</v>
      </c>
      <c r="V227" s="15">
        <v>4.74</v>
      </c>
      <c r="W227" s="16">
        <v>0</v>
      </c>
      <c r="X227" s="16">
        <v>0</v>
      </c>
      <c r="Y227" s="16">
        <v>4.74</v>
      </c>
      <c r="Z227" s="16">
        <v>0</v>
      </c>
      <c r="AA227" s="16">
        <v>0</v>
      </c>
    </row>
    <row r="228" spans="1:27" x14ac:dyDescent="0.25">
      <c r="A228" s="1">
        <v>35375721</v>
      </c>
      <c r="B228" s="1" t="s">
        <v>61</v>
      </c>
      <c r="C228" s="1" t="s">
        <v>31</v>
      </c>
      <c r="D228" s="1" t="s">
        <v>62</v>
      </c>
      <c r="E228" s="1" t="s">
        <v>63</v>
      </c>
      <c r="F228" s="1" t="s">
        <v>34</v>
      </c>
      <c r="G228" s="1" t="s">
        <v>54</v>
      </c>
      <c r="H228" s="1" t="s">
        <v>55</v>
      </c>
      <c r="I228" s="1" t="s">
        <v>56</v>
      </c>
      <c r="J228" s="1" t="s">
        <v>56</v>
      </c>
      <c r="K228" s="1">
        <v>37.513915460499994</v>
      </c>
      <c r="L228" s="1">
        <v>-119.83839640469999</v>
      </c>
      <c r="M228" s="1" t="s">
        <v>46</v>
      </c>
      <c r="N228" s="78"/>
      <c r="O228" s="17">
        <v>679</v>
      </c>
      <c r="P228" s="8">
        <v>0.11430933</v>
      </c>
      <c r="Q228" s="78"/>
      <c r="R228" s="11">
        <v>126</v>
      </c>
      <c r="S228" s="12">
        <v>1.6322642423714475E-2</v>
      </c>
      <c r="T228" s="13" t="s">
        <v>50</v>
      </c>
      <c r="U228" s="14">
        <v>1.1652489061785134</v>
      </c>
      <c r="V228" s="15">
        <v>0.71003787878787883</v>
      </c>
      <c r="W228" s="16">
        <v>0</v>
      </c>
      <c r="X228" s="16">
        <v>0</v>
      </c>
      <c r="Y228" s="16">
        <v>0.71003787878787883</v>
      </c>
      <c r="Z228" s="16">
        <v>0</v>
      </c>
      <c r="AA228" s="16">
        <v>0</v>
      </c>
    </row>
    <row r="229" spans="1:27" x14ac:dyDescent="0.25">
      <c r="A229" s="1">
        <v>35374681</v>
      </c>
      <c r="B229" s="1" t="s">
        <v>61</v>
      </c>
      <c r="C229" s="1" t="s">
        <v>31</v>
      </c>
      <c r="D229" s="1" t="s">
        <v>62</v>
      </c>
      <c r="E229" s="1" t="s">
        <v>63</v>
      </c>
      <c r="F229" s="1" t="s">
        <v>34</v>
      </c>
      <c r="G229" s="1" t="s">
        <v>54</v>
      </c>
      <c r="H229" s="1" t="s">
        <v>55</v>
      </c>
      <c r="I229" s="1" t="s">
        <v>56</v>
      </c>
      <c r="J229" s="1" t="s">
        <v>56</v>
      </c>
      <c r="K229" s="1">
        <v>37.5112851779</v>
      </c>
      <c r="L229" s="1">
        <v>-119.9075743682</v>
      </c>
      <c r="M229" s="1" t="s">
        <v>46</v>
      </c>
      <c r="N229" s="78"/>
      <c r="O229" s="17">
        <v>679</v>
      </c>
      <c r="P229" s="8">
        <v>0.11430933</v>
      </c>
      <c r="Q229" s="78"/>
      <c r="R229" s="11">
        <v>126</v>
      </c>
      <c r="S229" s="12">
        <v>1.6322642423714475E-2</v>
      </c>
      <c r="T229" s="13" t="s">
        <v>64</v>
      </c>
      <c r="U229" s="14">
        <v>1.1652489061785134</v>
      </c>
      <c r="V229" s="15">
        <v>0.96003787878787883</v>
      </c>
      <c r="W229" s="16">
        <v>0</v>
      </c>
      <c r="X229" s="16">
        <v>0.96003787878787883</v>
      </c>
      <c r="Y229" s="16">
        <v>0</v>
      </c>
      <c r="Z229" s="16">
        <v>0</v>
      </c>
      <c r="AA229" s="16">
        <v>0</v>
      </c>
    </row>
    <row r="230" spans="1:27" x14ac:dyDescent="0.25">
      <c r="A230" s="1">
        <v>35373529</v>
      </c>
      <c r="B230" s="1" t="s">
        <v>40</v>
      </c>
      <c r="C230" s="1" t="s">
        <v>41</v>
      </c>
      <c r="D230" s="1" t="s">
        <v>32</v>
      </c>
      <c r="E230" s="1" t="s">
        <v>33</v>
      </c>
      <c r="F230" s="1" t="s">
        <v>34</v>
      </c>
      <c r="G230" s="1" t="s">
        <v>47</v>
      </c>
      <c r="H230" s="1" t="s">
        <v>36</v>
      </c>
      <c r="I230" s="1" t="s">
        <v>126</v>
      </c>
      <c r="J230" s="1" t="s">
        <v>49</v>
      </c>
      <c r="K230" s="1">
        <v>38.744357213599997</v>
      </c>
      <c r="L230" s="1">
        <v>-120.6569007801</v>
      </c>
      <c r="M230" s="1" t="s">
        <v>46</v>
      </c>
      <c r="N230" s="78"/>
      <c r="O230" s="10">
        <v>1284</v>
      </c>
      <c r="P230" s="8">
        <v>4.1391715000000003E-2</v>
      </c>
      <c r="Q230" s="78"/>
      <c r="R230" s="11">
        <v>124</v>
      </c>
      <c r="S230" s="12">
        <v>1.6426804706041936E-2</v>
      </c>
      <c r="T230" s="13" t="s">
        <v>50</v>
      </c>
      <c r="U230" s="14">
        <v>1.0859643600564872</v>
      </c>
      <c r="V230" s="15">
        <v>8.75</v>
      </c>
      <c r="W230" s="16">
        <v>0</v>
      </c>
      <c r="X230" s="16">
        <v>0</v>
      </c>
      <c r="Y230" s="16">
        <v>0</v>
      </c>
      <c r="Z230" s="16">
        <v>8.75</v>
      </c>
      <c r="AA230" s="16">
        <v>0</v>
      </c>
    </row>
    <row r="231" spans="1:27" x14ac:dyDescent="0.25">
      <c r="A231" s="1">
        <v>35373528</v>
      </c>
      <c r="B231" s="1" t="s">
        <v>40</v>
      </c>
      <c r="C231" s="1" t="s">
        <v>41</v>
      </c>
      <c r="D231" s="1" t="s">
        <v>32</v>
      </c>
      <c r="E231" s="1" t="s">
        <v>33</v>
      </c>
      <c r="F231" s="1" t="s">
        <v>34</v>
      </c>
      <c r="G231" s="1" t="s">
        <v>47</v>
      </c>
      <c r="H231" s="1" t="s">
        <v>36</v>
      </c>
      <c r="I231" s="1" t="s">
        <v>126</v>
      </c>
      <c r="J231" s="1" t="s">
        <v>49</v>
      </c>
      <c r="K231" s="1">
        <v>38.7443276033</v>
      </c>
      <c r="L231" s="1">
        <v>-120.6578637954</v>
      </c>
      <c r="M231" s="1" t="s">
        <v>46</v>
      </c>
      <c r="N231" s="78"/>
      <c r="O231" s="10">
        <v>1284</v>
      </c>
      <c r="P231" s="8">
        <v>4.1391715000000003E-2</v>
      </c>
      <c r="Q231" s="78"/>
      <c r="R231" s="11">
        <v>124</v>
      </c>
      <c r="S231" s="12">
        <v>1.6426804706041936E-2</v>
      </c>
      <c r="T231" s="13" t="s">
        <v>50</v>
      </c>
      <c r="U231" s="14">
        <v>1.0859643600564872</v>
      </c>
      <c r="V231" s="15">
        <v>8.75</v>
      </c>
      <c r="W231" s="16">
        <v>0</v>
      </c>
      <c r="X231" s="16">
        <v>0</v>
      </c>
      <c r="Y231" s="16">
        <v>8.75</v>
      </c>
      <c r="Z231" s="16">
        <v>0</v>
      </c>
      <c r="AA231" s="16">
        <v>0</v>
      </c>
    </row>
    <row r="232" spans="1:27" x14ac:dyDescent="0.25">
      <c r="A232" s="1">
        <v>35373527</v>
      </c>
      <c r="B232" s="1" t="s">
        <v>40</v>
      </c>
      <c r="C232" s="1" t="s">
        <v>41</v>
      </c>
      <c r="D232" s="1" t="s">
        <v>32</v>
      </c>
      <c r="E232" s="1" t="s">
        <v>33</v>
      </c>
      <c r="F232" s="1" t="s">
        <v>34</v>
      </c>
      <c r="G232" s="1" t="s">
        <v>47</v>
      </c>
      <c r="H232" s="1" t="s">
        <v>36</v>
      </c>
      <c r="I232" s="1" t="s">
        <v>126</v>
      </c>
      <c r="J232" s="1" t="s">
        <v>49</v>
      </c>
      <c r="K232" s="1">
        <v>38.744203904899997</v>
      </c>
      <c r="L232" s="1">
        <v>-120.6585372909</v>
      </c>
      <c r="M232" s="1" t="s">
        <v>46</v>
      </c>
      <c r="N232" s="78"/>
      <c r="O232" s="10">
        <v>1284</v>
      </c>
      <c r="P232" s="8">
        <v>4.1391715000000003E-2</v>
      </c>
      <c r="Q232" s="78"/>
      <c r="R232" s="11">
        <v>124</v>
      </c>
      <c r="S232" s="12">
        <v>1.6426804706041936E-2</v>
      </c>
      <c r="T232" s="13" t="s">
        <v>64</v>
      </c>
      <c r="U232" s="14">
        <v>1.0859643600564872</v>
      </c>
      <c r="V232" s="15">
        <v>8.75</v>
      </c>
      <c r="W232" s="16">
        <v>0</v>
      </c>
      <c r="X232" s="16">
        <v>0</v>
      </c>
      <c r="Y232" s="16">
        <v>8.75</v>
      </c>
      <c r="Z232" s="16">
        <v>0</v>
      </c>
      <c r="AA232" s="16">
        <v>0</v>
      </c>
    </row>
    <row r="233" spans="1:27" x14ac:dyDescent="0.25">
      <c r="A233" s="1">
        <v>35367412</v>
      </c>
      <c r="B233" s="1" t="s">
        <v>40</v>
      </c>
      <c r="C233" s="1" t="s">
        <v>41</v>
      </c>
      <c r="D233" s="1" t="s">
        <v>32</v>
      </c>
      <c r="E233" s="1" t="s">
        <v>33</v>
      </c>
      <c r="F233" s="1" t="s">
        <v>34</v>
      </c>
      <c r="G233" s="1" t="s">
        <v>47</v>
      </c>
      <c r="H233" s="1" t="s">
        <v>36</v>
      </c>
      <c r="I233" s="1" t="s">
        <v>126</v>
      </c>
      <c r="J233" s="1" t="s">
        <v>49</v>
      </c>
      <c r="K233" s="1">
        <v>38.739094913099997</v>
      </c>
      <c r="L233" s="1">
        <v>-120.6680090869</v>
      </c>
      <c r="M233" s="1" t="s">
        <v>46</v>
      </c>
      <c r="N233" s="78"/>
      <c r="O233" s="10">
        <v>1284</v>
      </c>
      <c r="P233" s="8">
        <v>4.1391715000000003E-2</v>
      </c>
      <c r="Q233" s="78"/>
      <c r="R233" s="11">
        <v>124</v>
      </c>
      <c r="S233" s="12">
        <v>1.6426804706041936E-2</v>
      </c>
      <c r="T233" s="13" t="s">
        <v>64</v>
      </c>
      <c r="U233" s="14">
        <v>1.0859643600564872</v>
      </c>
      <c r="V233" s="15">
        <v>8.1899621212121207</v>
      </c>
      <c r="W233" s="16">
        <v>0</v>
      </c>
      <c r="X233" s="16">
        <v>0</v>
      </c>
      <c r="Y233" s="16">
        <v>0</v>
      </c>
      <c r="Z233" s="16">
        <v>8.1899621212121207</v>
      </c>
      <c r="AA233" s="16">
        <v>0</v>
      </c>
    </row>
    <row r="234" spans="1:27" x14ac:dyDescent="0.25">
      <c r="A234" s="1">
        <v>35374059</v>
      </c>
      <c r="B234" s="1" t="s">
        <v>40</v>
      </c>
      <c r="C234" s="1" t="s">
        <v>41</v>
      </c>
      <c r="D234" s="1" t="s">
        <v>32</v>
      </c>
      <c r="E234" s="1" t="s">
        <v>33</v>
      </c>
      <c r="F234" s="1" t="s">
        <v>34</v>
      </c>
      <c r="G234" s="1" t="s">
        <v>80</v>
      </c>
      <c r="H234" s="1" t="s">
        <v>55</v>
      </c>
      <c r="I234" s="1" t="s">
        <v>124</v>
      </c>
      <c r="J234" s="1" t="s">
        <v>95</v>
      </c>
      <c r="K234" s="1">
        <v>38.379367828369141</v>
      </c>
      <c r="L234" s="1">
        <v>-120.63792419433594</v>
      </c>
      <c r="M234" s="1" t="s">
        <v>46</v>
      </c>
      <c r="N234" s="78"/>
      <c r="O234" s="10">
        <v>2349</v>
      </c>
      <c r="P234" s="8">
        <v>3.020764E-3</v>
      </c>
      <c r="Q234" s="78"/>
      <c r="R234" s="11">
        <v>118</v>
      </c>
      <c r="S234" s="12">
        <v>1.6781099401168231E-2</v>
      </c>
      <c r="T234" s="13" t="s">
        <v>39</v>
      </c>
      <c r="U234" s="14">
        <v>1.2034076891948511</v>
      </c>
      <c r="V234" s="15">
        <v>5.6700757575757574</v>
      </c>
      <c r="W234" s="16">
        <v>0</v>
      </c>
      <c r="X234" s="16">
        <v>0</v>
      </c>
      <c r="Y234" s="16">
        <v>0</v>
      </c>
      <c r="Z234" s="16">
        <v>5.6700757575757574</v>
      </c>
      <c r="AA234" s="16">
        <v>0</v>
      </c>
    </row>
    <row r="235" spans="1:27" x14ac:dyDescent="0.25">
      <c r="A235" s="1">
        <v>35377525</v>
      </c>
      <c r="B235" s="1" t="s">
        <v>40</v>
      </c>
      <c r="C235" s="1" t="s">
        <v>41</v>
      </c>
      <c r="D235" s="1" t="s">
        <v>32</v>
      </c>
      <c r="E235" s="1" t="s">
        <v>33</v>
      </c>
      <c r="F235" s="1" t="s">
        <v>34</v>
      </c>
      <c r="G235" s="1" t="s">
        <v>47</v>
      </c>
      <c r="H235" s="1" t="s">
        <v>36</v>
      </c>
      <c r="I235" s="1" t="s">
        <v>89</v>
      </c>
      <c r="J235" s="1" t="s">
        <v>88</v>
      </c>
      <c r="K235" s="1">
        <v>39.454016523200004</v>
      </c>
      <c r="L235" s="1">
        <v>-121.0327468669</v>
      </c>
      <c r="M235" s="1" t="s">
        <v>46</v>
      </c>
      <c r="N235" s="78"/>
      <c r="O235" s="17">
        <v>1484</v>
      </c>
      <c r="P235" s="8">
        <v>2.903356E-2</v>
      </c>
      <c r="Q235" s="78"/>
      <c r="R235" s="11">
        <v>116</v>
      </c>
      <c r="S235" s="12">
        <v>1.6874137334993117E-2</v>
      </c>
      <c r="T235" s="13" t="s">
        <v>50</v>
      </c>
      <c r="U235" s="14">
        <v>1.9267522646723367</v>
      </c>
      <c r="V235" s="15">
        <v>6.9700757575757573</v>
      </c>
      <c r="W235" s="16">
        <v>0</v>
      </c>
      <c r="X235" s="16">
        <v>0</v>
      </c>
      <c r="Y235" s="16">
        <v>0</v>
      </c>
      <c r="Z235" s="16">
        <v>0</v>
      </c>
      <c r="AA235" s="16">
        <v>6.9700757575757573</v>
      </c>
    </row>
    <row r="236" spans="1:27" x14ac:dyDescent="0.25">
      <c r="A236" s="1">
        <v>35375450</v>
      </c>
      <c r="B236" s="1" t="s">
        <v>40</v>
      </c>
      <c r="C236" s="1" t="s">
        <v>41</v>
      </c>
      <c r="D236" s="1" t="s">
        <v>32</v>
      </c>
      <c r="E236" s="1" t="s">
        <v>33</v>
      </c>
      <c r="F236" s="1" t="s">
        <v>34</v>
      </c>
      <c r="G236" s="1" t="s">
        <v>47</v>
      </c>
      <c r="H236" s="1" t="s">
        <v>36</v>
      </c>
      <c r="I236" s="1" t="s">
        <v>89</v>
      </c>
      <c r="J236" s="1" t="s">
        <v>88</v>
      </c>
      <c r="K236" s="1">
        <v>39.452831268310547</v>
      </c>
      <c r="L236" s="1">
        <v>-121.02967071533203</v>
      </c>
      <c r="M236" s="1" t="s">
        <v>46</v>
      </c>
      <c r="N236" s="78"/>
      <c r="O236" s="17">
        <v>1484</v>
      </c>
      <c r="P236" s="8">
        <v>2.903356E-2</v>
      </c>
      <c r="Q236" s="78"/>
      <c r="R236" s="11">
        <v>116</v>
      </c>
      <c r="S236" s="12">
        <v>1.6874137334993117E-2</v>
      </c>
      <c r="T236" s="13" t="s">
        <v>50</v>
      </c>
      <c r="U236" s="14">
        <v>1.9267522646723367</v>
      </c>
      <c r="V236" s="15">
        <v>10.660037878787879</v>
      </c>
      <c r="W236" s="16">
        <v>0</v>
      </c>
      <c r="X236" s="16">
        <v>0</v>
      </c>
      <c r="Y236" s="16">
        <v>0</v>
      </c>
      <c r="Z236" s="16">
        <v>0</v>
      </c>
      <c r="AA236" s="16">
        <v>10.660037878787879</v>
      </c>
    </row>
    <row r="237" spans="1:27" x14ac:dyDescent="0.25">
      <c r="A237" s="1">
        <v>35375449</v>
      </c>
      <c r="B237" s="1" t="s">
        <v>40</v>
      </c>
      <c r="C237" s="1" t="s">
        <v>41</v>
      </c>
      <c r="D237" s="1" t="s">
        <v>32</v>
      </c>
      <c r="E237" s="1" t="s">
        <v>33</v>
      </c>
      <c r="F237" s="1" t="s">
        <v>34</v>
      </c>
      <c r="G237" s="1" t="s">
        <v>47</v>
      </c>
      <c r="H237" s="1" t="s">
        <v>36</v>
      </c>
      <c r="I237" s="1" t="s">
        <v>87</v>
      </c>
      <c r="J237" s="1" t="s">
        <v>127</v>
      </c>
      <c r="K237" s="1">
        <v>39.438755035400391</v>
      </c>
      <c r="L237" s="1">
        <v>-120.99677276611328</v>
      </c>
      <c r="M237" s="1" t="s">
        <v>46</v>
      </c>
      <c r="N237" s="78"/>
      <c r="O237" s="17">
        <v>1484</v>
      </c>
      <c r="P237" s="8">
        <v>2.903356E-2</v>
      </c>
      <c r="Q237" s="78"/>
      <c r="R237" s="11">
        <v>116</v>
      </c>
      <c r="S237" s="12">
        <v>1.6874137334993117E-2</v>
      </c>
      <c r="T237" s="13" t="s">
        <v>50</v>
      </c>
      <c r="U237" s="14">
        <v>1.9267522646723367</v>
      </c>
      <c r="V237" s="15">
        <v>10.85</v>
      </c>
      <c r="W237" s="16">
        <v>0</v>
      </c>
      <c r="X237" s="16">
        <v>0</v>
      </c>
      <c r="Y237" s="16">
        <v>0</v>
      </c>
      <c r="Z237" s="16">
        <v>0</v>
      </c>
      <c r="AA237" s="16">
        <v>10.85</v>
      </c>
    </row>
    <row r="238" spans="1:27" x14ac:dyDescent="0.25">
      <c r="A238" s="1">
        <v>35379381</v>
      </c>
      <c r="B238" s="1" t="s">
        <v>40</v>
      </c>
      <c r="C238" s="1" t="s">
        <v>41</v>
      </c>
      <c r="D238" s="1" t="s">
        <v>32</v>
      </c>
      <c r="E238" s="1" t="s">
        <v>33</v>
      </c>
      <c r="F238" s="1" t="s">
        <v>34</v>
      </c>
      <c r="G238" s="1" t="s">
        <v>128</v>
      </c>
      <c r="H238" s="1" t="s">
        <v>104</v>
      </c>
      <c r="I238" s="1" t="s">
        <v>129</v>
      </c>
      <c r="J238" s="1" t="s">
        <v>130</v>
      </c>
      <c r="K238" s="1">
        <v>37.924465179443359</v>
      </c>
      <c r="L238" s="1">
        <v>-121.91238403320313</v>
      </c>
      <c r="M238" s="1" t="s">
        <v>46</v>
      </c>
      <c r="N238" s="78"/>
      <c r="O238" s="10">
        <v>400</v>
      </c>
      <c r="P238" s="8">
        <v>0.18021072099999999</v>
      </c>
      <c r="Q238" s="78"/>
      <c r="R238" s="11">
        <v>115</v>
      </c>
      <c r="S238" s="12">
        <v>1.6898584806651632E-2</v>
      </c>
      <c r="T238" s="13" t="s">
        <v>64</v>
      </c>
      <c r="U238" s="14">
        <v>1.4865368763968327</v>
      </c>
      <c r="V238" s="15">
        <v>10.4</v>
      </c>
      <c r="W238" s="16">
        <v>0</v>
      </c>
      <c r="X238" s="16">
        <v>0</v>
      </c>
      <c r="Y238" s="16">
        <v>0</v>
      </c>
      <c r="Z238" s="16">
        <v>0</v>
      </c>
      <c r="AA238" s="16">
        <v>10.4</v>
      </c>
    </row>
    <row r="239" spans="1:27" x14ac:dyDescent="0.25">
      <c r="A239" s="1">
        <v>35396911</v>
      </c>
      <c r="B239" s="1" t="s">
        <v>40</v>
      </c>
      <c r="C239" s="1" t="s">
        <v>41</v>
      </c>
      <c r="D239" s="1" t="s">
        <v>32</v>
      </c>
      <c r="E239" s="1" t="s">
        <v>33</v>
      </c>
      <c r="F239" s="1" t="s">
        <v>34</v>
      </c>
      <c r="G239" s="1" t="s">
        <v>47</v>
      </c>
      <c r="H239" s="1" t="s">
        <v>36</v>
      </c>
      <c r="I239" s="1" t="s">
        <v>83</v>
      </c>
      <c r="J239" s="1" t="s">
        <v>84</v>
      </c>
      <c r="K239" s="1">
        <v>38.991304808400002</v>
      </c>
      <c r="L239" s="1">
        <v>-120.8827417369</v>
      </c>
      <c r="M239" s="1" t="s">
        <v>46</v>
      </c>
      <c r="N239" s="78"/>
      <c r="O239" s="10">
        <v>2270</v>
      </c>
      <c r="P239" s="8">
        <v>3.76225E-3</v>
      </c>
      <c r="Q239" s="78"/>
      <c r="R239" s="11">
        <v>114</v>
      </c>
      <c r="S239" s="12">
        <v>1.6950458675031161E-2</v>
      </c>
      <c r="T239" s="13" t="s">
        <v>50</v>
      </c>
      <c r="U239" s="14">
        <v>1.0455424728307754</v>
      </c>
      <c r="V239" s="15">
        <v>3.1299999999999994</v>
      </c>
      <c r="W239" s="16">
        <v>0</v>
      </c>
      <c r="X239" s="16">
        <v>0</v>
      </c>
      <c r="Y239" s="16">
        <v>3.1299999999999994</v>
      </c>
      <c r="Z239" s="16">
        <v>0</v>
      </c>
      <c r="AA239" s="16">
        <v>0</v>
      </c>
    </row>
    <row r="240" spans="1:27" x14ac:dyDescent="0.25">
      <c r="A240" s="1">
        <v>35396910</v>
      </c>
      <c r="B240" s="1" t="s">
        <v>40</v>
      </c>
      <c r="C240" s="1" t="s">
        <v>41</v>
      </c>
      <c r="D240" s="1" t="s">
        <v>32</v>
      </c>
      <c r="E240" s="1" t="s">
        <v>33</v>
      </c>
      <c r="F240" s="1" t="s">
        <v>34</v>
      </c>
      <c r="G240" s="1" t="s">
        <v>47</v>
      </c>
      <c r="H240" s="1" t="s">
        <v>36</v>
      </c>
      <c r="I240" s="1" t="s">
        <v>83</v>
      </c>
      <c r="J240" s="1" t="s">
        <v>84</v>
      </c>
      <c r="K240" s="1">
        <v>38.992803808300003</v>
      </c>
      <c r="L240" s="1">
        <v>-120.8828014371</v>
      </c>
      <c r="M240" s="1" t="s">
        <v>46</v>
      </c>
      <c r="N240" s="78"/>
      <c r="O240" s="10">
        <v>2270</v>
      </c>
      <c r="P240" s="8">
        <v>3.76225E-3</v>
      </c>
      <c r="Q240" s="78"/>
      <c r="R240" s="11">
        <v>114</v>
      </c>
      <c r="S240" s="12">
        <v>1.6950458675031161E-2</v>
      </c>
      <c r="T240" s="13" t="s">
        <v>50</v>
      </c>
      <c r="U240" s="14">
        <v>1.0455424728307754</v>
      </c>
      <c r="V240" s="15">
        <v>2.97</v>
      </c>
      <c r="W240" s="16">
        <v>0</v>
      </c>
      <c r="X240" s="16">
        <v>0</v>
      </c>
      <c r="Y240" s="16">
        <v>2.97</v>
      </c>
      <c r="Z240" s="16">
        <v>0</v>
      </c>
      <c r="AA240" s="16">
        <v>0</v>
      </c>
    </row>
    <row r="241" spans="1:27" x14ac:dyDescent="0.25">
      <c r="A241" s="1">
        <v>35396909</v>
      </c>
      <c r="B241" s="1" t="s">
        <v>40</v>
      </c>
      <c r="C241" s="1" t="s">
        <v>41</v>
      </c>
      <c r="D241" s="1" t="s">
        <v>32</v>
      </c>
      <c r="E241" s="1" t="s">
        <v>33</v>
      </c>
      <c r="F241" s="1" t="s">
        <v>34</v>
      </c>
      <c r="G241" s="1" t="s">
        <v>47</v>
      </c>
      <c r="H241" s="1" t="s">
        <v>36</v>
      </c>
      <c r="I241" s="1" t="s">
        <v>83</v>
      </c>
      <c r="J241" s="1" t="s">
        <v>84</v>
      </c>
      <c r="K241" s="1">
        <v>38.991676510200001</v>
      </c>
      <c r="L241" s="1">
        <v>-120.89123523480001</v>
      </c>
      <c r="M241" s="1" t="s">
        <v>46</v>
      </c>
      <c r="N241" s="78"/>
      <c r="O241" s="10">
        <v>2270</v>
      </c>
      <c r="P241" s="8">
        <v>3.76225E-3</v>
      </c>
      <c r="Q241" s="78"/>
      <c r="R241" s="11">
        <v>114</v>
      </c>
      <c r="S241" s="12">
        <v>1.6950458675031161E-2</v>
      </c>
      <c r="T241" s="13" t="s">
        <v>50</v>
      </c>
      <c r="U241" s="14">
        <v>1.0455424728307754</v>
      </c>
      <c r="V241" s="15">
        <v>3.01</v>
      </c>
      <c r="W241" s="16">
        <v>0</v>
      </c>
      <c r="X241" s="16">
        <v>0</v>
      </c>
      <c r="Y241" s="16">
        <v>3.01</v>
      </c>
      <c r="Z241" s="16">
        <v>0</v>
      </c>
      <c r="AA241" s="16">
        <v>0</v>
      </c>
    </row>
    <row r="242" spans="1:27" x14ac:dyDescent="0.25">
      <c r="A242" s="1">
        <v>35396908</v>
      </c>
      <c r="B242" s="1" t="s">
        <v>40</v>
      </c>
      <c r="C242" s="1" t="s">
        <v>41</v>
      </c>
      <c r="D242" s="1" t="s">
        <v>32</v>
      </c>
      <c r="E242" s="1" t="s">
        <v>33</v>
      </c>
      <c r="F242" s="1" t="s">
        <v>34</v>
      </c>
      <c r="G242" s="1" t="s">
        <v>47</v>
      </c>
      <c r="H242" s="1" t="s">
        <v>36</v>
      </c>
      <c r="I242" s="1" t="s">
        <v>83</v>
      </c>
      <c r="J242" s="1" t="s">
        <v>84</v>
      </c>
      <c r="K242" s="1">
        <v>38.999390808800001</v>
      </c>
      <c r="L242" s="1">
        <v>-120.8896121331</v>
      </c>
      <c r="M242" s="1" t="s">
        <v>46</v>
      </c>
      <c r="N242" s="78"/>
      <c r="O242" s="10">
        <v>2270</v>
      </c>
      <c r="P242" s="8">
        <v>3.76225E-3</v>
      </c>
      <c r="Q242" s="78"/>
      <c r="R242" s="11">
        <v>114</v>
      </c>
      <c r="S242" s="12">
        <v>1.6950458675031161E-2</v>
      </c>
      <c r="T242" s="13" t="s">
        <v>50</v>
      </c>
      <c r="U242" s="14">
        <v>1.0455424728307754</v>
      </c>
      <c r="V242" s="15">
        <v>2.3199999999999998</v>
      </c>
      <c r="W242" s="16">
        <v>0</v>
      </c>
      <c r="X242" s="16">
        <v>0</v>
      </c>
      <c r="Y242" s="16">
        <v>2.3199999999999998</v>
      </c>
      <c r="Z242" s="16">
        <v>0</v>
      </c>
      <c r="AA242" s="16">
        <v>0</v>
      </c>
    </row>
    <row r="243" spans="1:27" x14ac:dyDescent="0.25">
      <c r="A243" s="1">
        <v>35373533</v>
      </c>
      <c r="B243" s="1" t="s">
        <v>40</v>
      </c>
      <c r="C243" s="1" t="s">
        <v>41</v>
      </c>
      <c r="D243" s="1" t="s">
        <v>32</v>
      </c>
      <c r="E243" s="1" t="s">
        <v>33</v>
      </c>
      <c r="F243" s="1" t="s">
        <v>34</v>
      </c>
      <c r="G243" s="1" t="s">
        <v>47</v>
      </c>
      <c r="H243" s="1" t="s">
        <v>36</v>
      </c>
      <c r="I243" s="1" t="s">
        <v>83</v>
      </c>
      <c r="J243" s="1" t="s">
        <v>84</v>
      </c>
      <c r="K243" s="1">
        <v>38.991816008199997</v>
      </c>
      <c r="L243" s="1">
        <v>-120.8830334374</v>
      </c>
      <c r="M243" s="1" t="s">
        <v>46</v>
      </c>
      <c r="N243" s="78"/>
      <c r="O243" s="10">
        <v>2270</v>
      </c>
      <c r="P243" s="8">
        <v>3.76225E-3</v>
      </c>
      <c r="Q243" s="78"/>
      <c r="R243" s="11">
        <v>114</v>
      </c>
      <c r="S243" s="12">
        <v>1.6950458675031161E-2</v>
      </c>
      <c r="T243" s="13" t="s">
        <v>50</v>
      </c>
      <c r="U243" s="14">
        <v>1.0455424728307754</v>
      </c>
      <c r="V243" s="15">
        <v>2.2400000000000002</v>
      </c>
      <c r="W243" s="16">
        <v>0</v>
      </c>
      <c r="X243" s="16">
        <v>2.2400000000000002</v>
      </c>
      <c r="Y243" s="16">
        <v>0</v>
      </c>
      <c r="Z243" s="16">
        <v>0</v>
      </c>
      <c r="AA243" s="16">
        <v>0</v>
      </c>
    </row>
    <row r="244" spans="1:27" x14ac:dyDescent="0.25">
      <c r="A244" s="1">
        <v>35367478</v>
      </c>
      <c r="B244" s="1" t="s">
        <v>40</v>
      </c>
      <c r="C244" s="1" t="s">
        <v>41</v>
      </c>
      <c r="D244" s="1" t="s">
        <v>32</v>
      </c>
      <c r="E244" s="1" t="s">
        <v>33</v>
      </c>
      <c r="F244" s="1" t="s">
        <v>34</v>
      </c>
      <c r="G244" s="1" t="s">
        <v>47</v>
      </c>
      <c r="H244" s="1" t="s">
        <v>36</v>
      </c>
      <c r="I244" s="1" t="s">
        <v>83</v>
      </c>
      <c r="J244" s="1" t="s">
        <v>84</v>
      </c>
      <c r="K244" s="1">
        <v>39.001599208599998</v>
      </c>
      <c r="L244" s="1">
        <v>-120.89046603200001</v>
      </c>
      <c r="M244" s="1" t="s">
        <v>46</v>
      </c>
      <c r="N244" s="78"/>
      <c r="O244" s="10">
        <v>2270</v>
      </c>
      <c r="P244" s="8">
        <v>3.76225E-3</v>
      </c>
      <c r="Q244" s="78"/>
      <c r="R244" s="11">
        <v>114</v>
      </c>
      <c r="S244" s="12">
        <v>1.6950458675031161E-2</v>
      </c>
      <c r="T244" s="13" t="s">
        <v>50</v>
      </c>
      <c r="U244" s="14">
        <v>1.0455424728307754</v>
      </c>
      <c r="V244" s="15">
        <v>2.04</v>
      </c>
      <c r="W244" s="16">
        <v>0</v>
      </c>
      <c r="X244" s="16">
        <v>0</v>
      </c>
      <c r="Y244" s="16">
        <v>2.04</v>
      </c>
      <c r="Z244" s="16">
        <v>0</v>
      </c>
      <c r="AA244" s="16">
        <v>0</v>
      </c>
    </row>
    <row r="245" spans="1:27" x14ac:dyDescent="0.25">
      <c r="A245" s="1">
        <v>35383305</v>
      </c>
      <c r="B245" s="1" t="s">
        <v>40</v>
      </c>
      <c r="C245" s="1" t="s">
        <v>41</v>
      </c>
      <c r="D245" s="1" t="s">
        <v>32</v>
      </c>
      <c r="E245" s="1" t="s">
        <v>33</v>
      </c>
      <c r="F245" s="1" t="s">
        <v>34</v>
      </c>
      <c r="G245" s="1" t="s">
        <v>80</v>
      </c>
      <c r="H245" s="1" t="s">
        <v>55</v>
      </c>
      <c r="I245" s="1" t="s">
        <v>94</v>
      </c>
      <c r="J245" s="1" t="s">
        <v>95</v>
      </c>
      <c r="K245" s="1">
        <v>38.464584031199998</v>
      </c>
      <c r="L245" s="1">
        <v>-120.52917890560001</v>
      </c>
      <c r="M245" s="1" t="s">
        <v>46</v>
      </c>
      <c r="N245" s="78"/>
      <c r="O245" s="17">
        <v>2468</v>
      </c>
      <c r="P245" s="8">
        <v>2.09589E-3</v>
      </c>
      <c r="Q245" s="78"/>
      <c r="R245" s="11">
        <v>107</v>
      </c>
      <c r="S245" s="12">
        <v>1.745479081431835E-2</v>
      </c>
      <c r="T245" s="13" t="s">
        <v>50</v>
      </c>
      <c r="U245" s="14">
        <v>1.0275771809728449</v>
      </c>
      <c r="V245" s="15">
        <v>4.9899621212121215</v>
      </c>
      <c r="W245" s="16">
        <v>0</v>
      </c>
      <c r="X245" s="16">
        <v>0</v>
      </c>
      <c r="Y245" s="16">
        <v>0</v>
      </c>
      <c r="Z245" s="16">
        <v>0</v>
      </c>
      <c r="AA245" s="16">
        <v>4.9899621212121215</v>
      </c>
    </row>
    <row r="246" spans="1:27" x14ac:dyDescent="0.25">
      <c r="A246" s="1">
        <v>35367524</v>
      </c>
      <c r="B246" s="1" t="s">
        <v>40</v>
      </c>
      <c r="C246" s="1" t="s">
        <v>41</v>
      </c>
      <c r="D246" s="1" t="s">
        <v>32</v>
      </c>
      <c r="E246" s="1" t="s">
        <v>33</v>
      </c>
      <c r="F246" s="1" t="s">
        <v>34</v>
      </c>
      <c r="G246" s="1" t="s">
        <v>80</v>
      </c>
      <c r="H246" s="1" t="s">
        <v>55</v>
      </c>
      <c r="I246" s="1" t="s">
        <v>94</v>
      </c>
      <c r="J246" s="1" t="s">
        <v>95</v>
      </c>
      <c r="K246" s="1">
        <v>38.467782230700003</v>
      </c>
      <c r="L246" s="1">
        <v>-120.5277375073</v>
      </c>
      <c r="M246" s="1" t="s">
        <v>46</v>
      </c>
      <c r="N246" s="78"/>
      <c r="O246" s="17">
        <v>2468</v>
      </c>
      <c r="P246" s="8">
        <v>2.09589E-3</v>
      </c>
      <c r="Q246" s="78"/>
      <c r="R246" s="11">
        <v>107</v>
      </c>
      <c r="S246" s="12">
        <v>1.745479081431835E-2</v>
      </c>
      <c r="T246" s="13" t="s">
        <v>50</v>
      </c>
      <c r="U246" s="14">
        <v>1.0275771809728449</v>
      </c>
      <c r="V246" s="15">
        <v>14.320075757575758</v>
      </c>
      <c r="W246" s="16">
        <v>0</v>
      </c>
      <c r="X246" s="16">
        <v>0</v>
      </c>
      <c r="Y246" s="16">
        <v>0</v>
      </c>
      <c r="Z246" s="16">
        <v>0</v>
      </c>
      <c r="AA246" s="16">
        <v>14.320075757575758</v>
      </c>
    </row>
    <row r="247" spans="1:27" x14ac:dyDescent="0.25">
      <c r="A247" s="1">
        <v>35373597</v>
      </c>
      <c r="B247" s="1" t="s">
        <v>40</v>
      </c>
      <c r="C247" s="1" t="s">
        <v>41</v>
      </c>
      <c r="D247" s="1" t="s">
        <v>32</v>
      </c>
      <c r="E247" s="1" t="s">
        <v>33</v>
      </c>
      <c r="F247" s="1" t="s">
        <v>34</v>
      </c>
      <c r="G247" s="1" t="s">
        <v>74</v>
      </c>
      <c r="H247" s="1" t="s">
        <v>43</v>
      </c>
      <c r="I247" s="1" t="s">
        <v>131</v>
      </c>
      <c r="J247" s="1" t="s">
        <v>76</v>
      </c>
      <c r="K247" s="1">
        <v>38.595066070556641</v>
      </c>
      <c r="L247" s="1">
        <v>-122.60240936279297</v>
      </c>
      <c r="M247" s="1" t="s">
        <v>46</v>
      </c>
      <c r="N247" s="78"/>
      <c r="O247" s="10">
        <v>1005</v>
      </c>
      <c r="P247" s="8">
        <v>6.6852223000000002E-2</v>
      </c>
      <c r="Q247" s="78"/>
      <c r="R247" s="11">
        <v>105</v>
      </c>
      <c r="S247" s="12">
        <v>1.7565776288198245E-2</v>
      </c>
      <c r="T247" s="13" t="s">
        <v>50</v>
      </c>
      <c r="U247" s="14">
        <v>1.2338995887663886</v>
      </c>
      <c r="V247" s="15">
        <v>5.020075757575758</v>
      </c>
      <c r="W247" s="16">
        <v>0</v>
      </c>
      <c r="X247" s="16">
        <v>0</v>
      </c>
      <c r="Y247" s="16">
        <v>0</v>
      </c>
      <c r="Z247" s="16">
        <v>0</v>
      </c>
      <c r="AA247" s="16">
        <v>5.020075757575758</v>
      </c>
    </row>
    <row r="248" spans="1:27" x14ac:dyDescent="0.25">
      <c r="A248" s="1">
        <v>35367464</v>
      </c>
      <c r="B248" s="1" t="s">
        <v>40</v>
      </c>
      <c r="C248" s="1" t="s">
        <v>41</v>
      </c>
      <c r="D248" s="1" t="s">
        <v>32</v>
      </c>
      <c r="E248" s="1" t="s">
        <v>33</v>
      </c>
      <c r="F248" s="1" t="s">
        <v>34</v>
      </c>
      <c r="G248" s="1" t="s">
        <v>74</v>
      </c>
      <c r="H248" s="1" t="s">
        <v>43</v>
      </c>
      <c r="I248" s="1" t="s">
        <v>131</v>
      </c>
      <c r="J248" s="1" t="s">
        <v>76</v>
      </c>
      <c r="K248" s="1">
        <v>38.589069366455078</v>
      </c>
      <c r="L248" s="1">
        <v>-122.60683441162109</v>
      </c>
      <c r="M248" s="1" t="s">
        <v>46</v>
      </c>
      <c r="N248" s="78"/>
      <c r="O248" s="10">
        <v>1005</v>
      </c>
      <c r="P248" s="8">
        <v>6.6852223000000002E-2</v>
      </c>
      <c r="Q248" s="78"/>
      <c r="R248" s="11">
        <v>105</v>
      </c>
      <c r="S248" s="12">
        <v>1.7565776288198245E-2</v>
      </c>
      <c r="T248" s="13" t="s">
        <v>50</v>
      </c>
      <c r="U248" s="14">
        <v>1.2338995887663886</v>
      </c>
      <c r="V248" s="15">
        <v>9.0299242424242419</v>
      </c>
      <c r="W248" s="16">
        <v>0</v>
      </c>
      <c r="X248" s="16">
        <v>0</v>
      </c>
      <c r="Y248" s="16">
        <v>0</v>
      </c>
      <c r="Z248" s="16">
        <v>0</v>
      </c>
      <c r="AA248" s="16">
        <v>9.0299242424242419</v>
      </c>
    </row>
    <row r="249" spans="1:27" x14ac:dyDescent="0.25">
      <c r="A249" s="1">
        <v>35404726</v>
      </c>
      <c r="B249" s="1" t="s">
        <v>40</v>
      </c>
      <c r="C249" s="1" t="s">
        <v>41</v>
      </c>
      <c r="D249" s="1" t="s">
        <v>32</v>
      </c>
      <c r="E249" s="1" t="s">
        <v>33</v>
      </c>
      <c r="F249" s="1" t="s">
        <v>34</v>
      </c>
      <c r="G249" s="1" t="s">
        <v>74</v>
      </c>
      <c r="H249" s="1" t="s">
        <v>43</v>
      </c>
      <c r="I249" s="1" t="s">
        <v>132</v>
      </c>
      <c r="J249" s="1" t="s">
        <v>76</v>
      </c>
      <c r="K249" s="1">
        <v>38.557193066400004</v>
      </c>
      <c r="L249" s="1">
        <v>-122.4315333397</v>
      </c>
      <c r="M249" s="1" t="s">
        <v>46</v>
      </c>
      <c r="N249" s="78"/>
      <c r="O249" s="17">
        <v>1254</v>
      </c>
      <c r="P249" s="8">
        <v>4.3132785999999999E-2</v>
      </c>
      <c r="Q249" s="78"/>
      <c r="R249" s="11">
        <v>101</v>
      </c>
      <c r="S249" s="12">
        <v>1.8152772668857477E-2</v>
      </c>
      <c r="T249" s="13" t="s">
        <v>50</v>
      </c>
      <c r="U249" s="14">
        <v>1.0720355566071216</v>
      </c>
      <c r="V249" s="15">
        <v>3.8799999999999994</v>
      </c>
      <c r="W249" s="16">
        <v>0</v>
      </c>
      <c r="X249" s="16">
        <v>0</v>
      </c>
      <c r="Y249" s="16">
        <v>3.8799999999999994</v>
      </c>
      <c r="Z249" s="16">
        <v>0</v>
      </c>
      <c r="AA249" s="16">
        <v>0</v>
      </c>
    </row>
    <row r="250" spans="1:27" x14ac:dyDescent="0.25">
      <c r="A250" s="1">
        <v>35404355</v>
      </c>
      <c r="B250" s="1" t="s">
        <v>40</v>
      </c>
      <c r="C250" s="1" t="s">
        <v>41</v>
      </c>
      <c r="D250" s="1" t="s">
        <v>32</v>
      </c>
      <c r="E250" s="1" t="s">
        <v>33</v>
      </c>
      <c r="F250" s="1" t="s">
        <v>34</v>
      </c>
      <c r="G250" s="1" t="s">
        <v>74</v>
      </c>
      <c r="H250" s="1" t="s">
        <v>43</v>
      </c>
      <c r="I250" s="1" t="s">
        <v>132</v>
      </c>
      <c r="J250" s="1" t="s">
        <v>76</v>
      </c>
      <c r="K250" s="1">
        <v>38.553195953369141</v>
      </c>
      <c r="L250" s="1">
        <v>-122.45635986328125</v>
      </c>
      <c r="M250" s="1" t="s">
        <v>46</v>
      </c>
      <c r="N250" s="78"/>
      <c r="O250" s="17">
        <v>1254</v>
      </c>
      <c r="P250" s="8">
        <v>4.3132785999999999E-2</v>
      </c>
      <c r="Q250" s="78"/>
      <c r="R250" s="11">
        <v>101</v>
      </c>
      <c r="S250" s="12">
        <v>1.8152772668857477E-2</v>
      </c>
      <c r="T250" s="13" t="s">
        <v>50</v>
      </c>
      <c r="U250" s="14">
        <v>1.0720355566071216</v>
      </c>
      <c r="V250" s="15">
        <v>1.113</v>
      </c>
      <c r="W250" s="16">
        <v>0</v>
      </c>
      <c r="X250" s="16">
        <v>0</v>
      </c>
      <c r="Y250" s="16">
        <v>0</v>
      </c>
      <c r="Z250" s="16">
        <v>1.113</v>
      </c>
      <c r="AA250" s="16">
        <v>0</v>
      </c>
    </row>
    <row r="251" spans="1:27" x14ac:dyDescent="0.25">
      <c r="A251" s="1">
        <v>35404354</v>
      </c>
      <c r="B251" s="1" t="s">
        <v>40</v>
      </c>
      <c r="C251" s="1" t="s">
        <v>41</v>
      </c>
      <c r="D251" s="1" t="s">
        <v>32</v>
      </c>
      <c r="E251" s="1" t="s">
        <v>33</v>
      </c>
      <c r="F251" s="1" t="s">
        <v>34</v>
      </c>
      <c r="G251" s="1" t="s">
        <v>74</v>
      </c>
      <c r="H251" s="1" t="s">
        <v>43</v>
      </c>
      <c r="I251" s="1" t="s">
        <v>132</v>
      </c>
      <c r="J251" s="1" t="s">
        <v>76</v>
      </c>
      <c r="K251" s="1">
        <v>38.558185577392578</v>
      </c>
      <c r="L251" s="1">
        <v>-122.45023345947266</v>
      </c>
      <c r="M251" s="1" t="s">
        <v>46</v>
      </c>
      <c r="N251" s="78"/>
      <c r="O251" s="17">
        <v>1254</v>
      </c>
      <c r="P251" s="8">
        <v>4.3132785999999999E-2</v>
      </c>
      <c r="Q251" s="78"/>
      <c r="R251" s="11">
        <v>101</v>
      </c>
      <c r="S251" s="12">
        <v>1.8152772668857477E-2</v>
      </c>
      <c r="T251" s="13" t="s">
        <v>50</v>
      </c>
      <c r="U251" s="14">
        <v>1.0720355566071216</v>
      </c>
      <c r="V251" s="15">
        <v>0.86199999999999999</v>
      </c>
      <c r="W251" s="16">
        <v>0</v>
      </c>
      <c r="X251" s="16">
        <v>0</v>
      </c>
      <c r="Y251" s="16">
        <v>0</v>
      </c>
      <c r="Z251" s="16">
        <v>0.86199999999999999</v>
      </c>
      <c r="AA251" s="16">
        <v>0</v>
      </c>
    </row>
    <row r="252" spans="1:27" x14ac:dyDescent="0.25">
      <c r="A252" s="1">
        <v>35404353</v>
      </c>
      <c r="B252" s="1" t="s">
        <v>40</v>
      </c>
      <c r="C252" s="1" t="s">
        <v>41</v>
      </c>
      <c r="D252" s="1" t="s">
        <v>32</v>
      </c>
      <c r="E252" s="1" t="s">
        <v>33</v>
      </c>
      <c r="F252" s="1" t="s">
        <v>34</v>
      </c>
      <c r="G252" s="1" t="s">
        <v>74</v>
      </c>
      <c r="H252" s="1" t="s">
        <v>43</v>
      </c>
      <c r="I252" s="1" t="s">
        <v>132</v>
      </c>
      <c r="J252" s="1" t="s">
        <v>76</v>
      </c>
      <c r="K252" s="1">
        <v>38.558672587399997</v>
      </c>
      <c r="L252" s="1">
        <v>-122.4577362127</v>
      </c>
      <c r="M252" s="1" t="s">
        <v>46</v>
      </c>
      <c r="N252" s="78"/>
      <c r="O252" s="17">
        <v>1254</v>
      </c>
      <c r="P252" s="8">
        <v>4.3132785999999999E-2</v>
      </c>
      <c r="Q252" s="78"/>
      <c r="R252" s="11">
        <v>101</v>
      </c>
      <c r="S252" s="12">
        <v>1.8152772668857477E-2</v>
      </c>
      <c r="T252" s="13" t="s">
        <v>50</v>
      </c>
      <c r="U252" s="14">
        <v>1.0720355566071216</v>
      </c>
      <c r="V252" s="15">
        <v>2.0960000000000001</v>
      </c>
      <c r="W252" s="16">
        <v>0</v>
      </c>
      <c r="X252" s="16">
        <v>0</v>
      </c>
      <c r="Y252" s="16">
        <v>0</v>
      </c>
      <c r="Z252" s="16">
        <v>2.0960000000000001</v>
      </c>
      <c r="AA252" s="16">
        <v>0</v>
      </c>
    </row>
    <row r="253" spans="1:27" x14ac:dyDescent="0.25">
      <c r="A253" s="1">
        <v>35404352</v>
      </c>
      <c r="B253" s="1" t="s">
        <v>40</v>
      </c>
      <c r="C253" s="1" t="s">
        <v>41</v>
      </c>
      <c r="D253" s="1" t="s">
        <v>32</v>
      </c>
      <c r="E253" s="1" t="s">
        <v>33</v>
      </c>
      <c r="F253" s="1" t="s">
        <v>34</v>
      </c>
      <c r="G253" s="1" t="s">
        <v>74</v>
      </c>
      <c r="H253" s="1" t="s">
        <v>43</v>
      </c>
      <c r="I253" s="1" t="s">
        <v>132</v>
      </c>
      <c r="J253" s="1" t="s">
        <v>76</v>
      </c>
      <c r="K253" s="1">
        <v>38.557846069335938</v>
      </c>
      <c r="L253" s="1">
        <v>-122.45657348632813</v>
      </c>
      <c r="M253" s="1" t="s">
        <v>46</v>
      </c>
      <c r="N253" s="78"/>
      <c r="O253" s="17">
        <v>1254</v>
      </c>
      <c r="P253" s="8">
        <v>4.3132785999999999E-2</v>
      </c>
      <c r="Q253" s="78"/>
      <c r="R253" s="11">
        <v>101</v>
      </c>
      <c r="S253" s="12">
        <v>1.8152772668857477E-2</v>
      </c>
      <c r="T253" s="13" t="s">
        <v>50</v>
      </c>
      <c r="U253" s="14">
        <v>1.0720355566071216</v>
      </c>
      <c r="V253" s="15">
        <v>2.0289999999999999</v>
      </c>
      <c r="W253" s="16">
        <v>0</v>
      </c>
      <c r="X253" s="16">
        <v>0</v>
      </c>
      <c r="Y253" s="16">
        <v>2.0289999999999999</v>
      </c>
      <c r="Z253" s="16">
        <v>0</v>
      </c>
      <c r="AA253" s="16">
        <v>0</v>
      </c>
    </row>
    <row r="254" spans="1:27" x14ac:dyDescent="0.25">
      <c r="A254" s="1">
        <v>35404351</v>
      </c>
      <c r="B254" s="1" t="s">
        <v>40</v>
      </c>
      <c r="C254" s="1" t="s">
        <v>41</v>
      </c>
      <c r="D254" s="1" t="s">
        <v>32</v>
      </c>
      <c r="E254" s="1" t="s">
        <v>33</v>
      </c>
      <c r="F254" s="1" t="s">
        <v>34</v>
      </c>
      <c r="G254" s="1" t="s">
        <v>74</v>
      </c>
      <c r="H254" s="1" t="s">
        <v>43</v>
      </c>
      <c r="I254" s="1" t="s">
        <v>132</v>
      </c>
      <c r="J254" s="1" t="s">
        <v>76</v>
      </c>
      <c r="K254" s="1">
        <v>38.557493682</v>
      </c>
      <c r="L254" s="1">
        <v>-122.4519990326</v>
      </c>
      <c r="M254" s="1" t="s">
        <v>46</v>
      </c>
      <c r="N254" s="78"/>
      <c r="O254" s="17">
        <v>1254</v>
      </c>
      <c r="P254" s="8">
        <v>4.3132785999999999E-2</v>
      </c>
      <c r="Q254" s="78"/>
      <c r="R254" s="11">
        <v>101</v>
      </c>
      <c r="S254" s="12">
        <v>1.8152772668857477E-2</v>
      </c>
      <c r="T254" s="13" t="s">
        <v>50</v>
      </c>
      <c r="U254" s="14">
        <v>1.0720355566071216</v>
      </c>
      <c r="V254" s="15">
        <v>1.6319999999999999</v>
      </c>
      <c r="W254" s="16">
        <v>0</v>
      </c>
      <c r="X254" s="16">
        <v>0</v>
      </c>
      <c r="Y254" s="16">
        <v>1.6319999999999999</v>
      </c>
      <c r="Z254" s="16">
        <v>0</v>
      </c>
      <c r="AA254" s="16">
        <v>0</v>
      </c>
    </row>
    <row r="255" spans="1:27" x14ac:dyDescent="0.25">
      <c r="A255" s="1">
        <v>35373704</v>
      </c>
      <c r="B255" s="1" t="s">
        <v>40</v>
      </c>
      <c r="C255" s="1" t="s">
        <v>41</v>
      </c>
      <c r="D255" s="1" t="s">
        <v>32</v>
      </c>
      <c r="E255" s="1" t="s">
        <v>33</v>
      </c>
      <c r="F255" s="1" t="s">
        <v>34</v>
      </c>
      <c r="G255" s="1" t="s">
        <v>74</v>
      </c>
      <c r="H255" s="1" t="s">
        <v>43</v>
      </c>
      <c r="I255" s="1" t="s">
        <v>132</v>
      </c>
      <c r="J255" s="1" t="s">
        <v>76</v>
      </c>
      <c r="K255" s="1">
        <v>38.5652658415</v>
      </c>
      <c r="L255" s="1">
        <v>-122.4414887602</v>
      </c>
      <c r="M255" s="1" t="s">
        <v>46</v>
      </c>
      <c r="N255" s="78"/>
      <c r="O255" s="17">
        <v>1254</v>
      </c>
      <c r="P255" s="8">
        <v>4.3132785999999999E-2</v>
      </c>
      <c r="Q255" s="78"/>
      <c r="R255" s="11">
        <v>101</v>
      </c>
      <c r="S255" s="12">
        <v>1.8152772668857477E-2</v>
      </c>
      <c r="T255" s="13" t="s">
        <v>50</v>
      </c>
      <c r="U255" s="14">
        <v>1.0720355566071216</v>
      </c>
      <c r="V255" s="15">
        <v>3.6480000000000006</v>
      </c>
      <c r="W255" s="16">
        <v>0</v>
      </c>
      <c r="X255" s="16">
        <v>0</v>
      </c>
      <c r="Y255" s="16">
        <v>3.6480000000000006</v>
      </c>
      <c r="Z255" s="16">
        <v>0</v>
      </c>
      <c r="AA255" s="16">
        <v>0</v>
      </c>
    </row>
    <row r="256" spans="1:27" x14ac:dyDescent="0.25">
      <c r="A256" s="1">
        <v>35367516</v>
      </c>
      <c r="B256" s="1" t="s">
        <v>40</v>
      </c>
      <c r="C256" s="1" t="s">
        <v>41</v>
      </c>
      <c r="D256" s="1" t="s">
        <v>32</v>
      </c>
      <c r="E256" s="1" t="s">
        <v>33</v>
      </c>
      <c r="F256" s="1" t="s">
        <v>34</v>
      </c>
      <c r="G256" s="1" t="s">
        <v>74</v>
      </c>
      <c r="H256" s="1" t="s">
        <v>43</v>
      </c>
      <c r="I256" s="1" t="s">
        <v>132</v>
      </c>
      <c r="J256" s="1" t="s">
        <v>76</v>
      </c>
      <c r="K256" s="1">
        <v>38.561325073242188</v>
      </c>
      <c r="L256" s="1">
        <v>-122.46123504638672</v>
      </c>
      <c r="M256" s="1" t="s">
        <v>46</v>
      </c>
      <c r="N256" s="78"/>
      <c r="O256" s="17">
        <v>1254</v>
      </c>
      <c r="P256" s="8">
        <v>4.3132785999999999E-2</v>
      </c>
      <c r="Q256" s="78"/>
      <c r="R256" s="11">
        <v>101</v>
      </c>
      <c r="S256" s="12">
        <v>1.8152772668857477E-2</v>
      </c>
      <c r="T256" s="13" t="s">
        <v>50</v>
      </c>
      <c r="U256" s="14">
        <v>1.0720355566071216</v>
      </c>
      <c r="V256" s="15">
        <v>1.3580000000000001</v>
      </c>
      <c r="W256" s="16">
        <v>0</v>
      </c>
      <c r="X256" s="16">
        <v>0</v>
      </c>
      <c r="Y256" s="16">
        <v>0</v>
      </c>
      <c r="Z256" s="16">
        <v>1.3580000000000001</v>
      </c>
      <c r="AA256" s="16">
        <v>0</v>
      </c>
    </row>
    <row r="257" spans="1:27" x14ac:dyDescent="0.25">
      <c r="A257" s="1">
        <v>35362666</v>
      </c>
      <c r="B257" s="1" t="s">
        <v>40</v>
      </c>
      <c r="C257" s="1" t="s">
        <v>41</v>
      </c>
      <c r="D257" s="1" t="s">
        <v>32</v>
      </c>
      <c r="E257" s="1" t="s">
        <v>33</v>
      </c>
      <c r="F257" s="1" t="s">
        <v>34</v>
      </c>
      <c r="G257" s="1" t="s">
        <v>128</v>
      </c>
      <c r="H257" s="1" t="s">
        <v>104</v>
      </c>
      <c r="I257" s="1" t="s">
        <v>129</v>
      </c>
      <c r="J257" s="1" t="s">
        <v>130</v>
      </c>
      <c r="K257" s="1">
        <v>37.933147430419922</v>
      </c>
      <c r="L257" s="1">
        <v>-121.94195556640625</v>
      </c>
      <c r="M257" s="1" t="s">
        <v>46</v>
      </c>
      <c r="N257" s="78"/>
      <c r="O257" s="10">
        <v>2561</v>
      </c>
      <c r="P257" s="8">
        <v>1.4893930000000001E-3</v>
      </c>
      <c r="Q257" s="78"/>
      <c r="R257" s="11">
        <v>100</v>
      </c>
      <c r="S257" s="12">
        <v>1.8210850341755739E-2</v>
      </c>
      <c r="T257" s="13" t="s">
        <v>64</v>
      </c>
      <c r="U257" s="14">
        <v>1.0129357684740836</v>
      </c>
      <c r="V257" s="15">
        <v>0.67992424242424243</v>
      </c>
      <c r="W257" s="16">
        <v>0</v>
      </c>
      <c r="X257" s="16">
        <v>0</v>
      </c>
      <c r="Y257" s="16">
        <v>0</v>
      </c>
      <c r="Z257" s="16">
        <v>0</v>
      </c>
      <c r="AA257" s="16">
        <v>0.67992424242424243</v>
      </c>
    </row>
    <row r="258" spans="1:27" x14ac:dyDescent="0.25">
      <c r="A258" s="1">
        <v>35409203</v>
      </c>
      <c r="B258" s="1" t="s">
        <v>40</v>
      </c>
      <c r="C258" s="1" t="s">
        <v>41</v>
      </c>
      <c r="D258" s="1" t="s">
        <v>32</v>
      </c>
      <c r="E258" s="1" t="s">
        <v>33</v>
      </c>
      <c r="F258" s="1" t="s">
        <v>34</v>
      </c>
      <c r="G258" s="1" t="s">
        <v>69</v>
      </c>
      <c r="H258" s="1" t="s">
        <v>43</v>
      </c>
      <c r="I258" s="1" t="s">
        <v>122</v>
      </c>
      <c r="J258" s="1" t="s">
        <v>71</v>
      </c>
      <c r="K258" s="1">
        <v>38.725263144199999</v>
      </c>
      <c r="L258" s="1">
        <v>-122.6190656812</v>
      </c>
      <c r="M258" s="1" t="s">
        <v>46</v>
      </c>
      <c r="N258" s="78"/>
      <c r="O258" s="10">
        <v>314</v>
      </c>
      <c r="P258" s="8">
        <v>0.20636323100000001</v>
      </c>
      <c r="Q258" s="78"/>
      <c r="R258" s="11">
        <v>99</v>
      </c>
      <c r="S258" s="12">
        <v>1.8456107852978278E-2</v>
      </c>
      <c r="T258" s="13" t="s">
        <v>64</v>
      </c>
      <c r="U258" s="14">
        <v>1.0196932788379658</v>
      </c>
      <c r="V258" s="15">
        <v>1.4</v>
      </c>
      <c r="W258" s="16">
        <v>0</v>
      </c>
      <c r="X258" s="16">
        <v>0</v>
      </c>
      <c r="Y258" s="16">
        <v>0</v>
      </c>
      <c r="Z258" s="16">
        <v>0</v>
      </c>
      <c r="AA258" s="16">
        <v>1.4</v>
      </c>
    </row>
    <row r="259" spans="1:27" x14ac:dyDescent="0.25">
      <c r="A259" s="1">
        <v>35418379</v>
      </c>
      <c r="B259" s="1" t="s">
        <v>40</v>
      </c>
      <c r="C259" s="1" t="s">
        <v>41</v>
      </c>
      <c r="D259" s="1" t="s">
        <v>32</v>
      </c>
      <c r="E259" s="1" t="s">
        <v>33</v>
      </c>
      <c r="F259" s="1" t="s">
        <v>34</v>
      </c>
      <c r="G259" s="1" t="s">
        <v>80</v>
      </c>
      <c r="H259" s="1" t="s">
        <v>55</v>
      </c>
      <c r="I259" s="1" t="s">
        <v>81</v>
      </c>
      <c r="J259" s="1" t="s">
        <v>82</v>
      </c>
      <c r="K259" s="1">
        <v>38.246470607587199</v>
      </c>
      <c r="L259" s="1">
        <v>-120.36424230109699</v>
      </c>
      <c r="M259" s="1" t="s">
        <v>46</v>
      </c>
      <c r="N259" s="78"/>
      <c r="O259" s="8">
        <v>2810</v>
      </c>
      <c r="P259" s="8">
        <v>2.63179E-4</v>
      </c>
      <c r="Q259" s="78"/>
      <c r="R259" s="11">
        <v>98</v>
      </c>
      <c r="S259" s="12">
        <v>1.8479845212016888E-2</v>
      </c>
      <c r="T259" s="13" t="s">
        <v>50</v>
      </c>
      <c r="U259" s="14">
        <v>1.0041104981345657</v>
      </c>
      <c r="V259" s="16">
        <v>8.4875000000000007</v>
      </c>
      <c r="W259" s="16">
        <v>0</v>
      </c>
      <c r="X259" s="16">
        <v>0</v>
      </c>
      <c r="Y259" s="16">
        <v>0</v>
      </c>
      <c r="Z259" s="16">
        <v>8.4875000000000007</v>
      </c>
      <c r="AA259" s="16">
        <v>0</v>
      </c>
    </row>
    <row r="260" spans="1:27" x14ac:dyDescent="0.25">
      <c r="A260" s="1">
        <v>35417148</v>
      </c>
      <c r="B260" s="1" t="s">
        <v>40</v>
      </c>
      <c r="C260" s="1" t="s">
        <v>41</v>
      </c>
      <c r="D260" s="1" t="s">
        <v>32</v>
      </c>
      <c r="E260" s="1" t="s">
        <v>33</v>
      </c>
      <c r="F260" s="1" t="s">
        <v>34</v>
      </c>
      <c r="G260" s="1" t="s">
        <v>47</v>
      </c>
      <c r="H260" s="1" t="s">
        <v>36</v>
      </c>
      <c r="I260" s="1" t="s">
        <v>83</v>
      </c>
      <c r="J260" s="1" t="s">
        <v>84</v>
      </c>
      <c r="K260" s="1">
        <v>39.019760264604201</v>
      </c>
      <c r="L260" s="1">
        <v>-120.85085622920801</v>
      </c>
      <c r="M260" s="1" t="s">
        <v>46</v>
      </c>
      <c r="N260" s="78"/>
      <c r="O260" s="8">
        <v>1301</v>
      </c>
      <c r="P260" s="8">
        <v>4.0195857000000002E-2</v>
      </c>
      <c r="Q260" s="78"/>
      <c r="R260" s="11">
        <v>97</v>
      </c>
      <c r="S260" s="12">
        <v>1.8494874909039827E-2</v>
      </c>
      <c r="T260" s="13" t="s">
        <v>50</v>
      </c>
      <c r="U260" s="14">
        <v>1.326713334008591</v>
      </c>
      <c r="V260" s="16">
        <v>8.56</v>
      </c>
      <c r="W260" s="16">
        <v>0</v>
      </c>
      <c r="X260" s="16">
        <v>0</v>
      </c>
      <c r="Y260" s="16">
        <v>0</v>
      </c>
      <c r="Z260" s="16">
        <v>0</v>
      </c>
      <c r="AA260" s="16">
        <v>8.56</v>
      </c>
    </row>
    <row r="261" spans="1:27" x14ac:dyDescent="0.25">
      <c r="A261" s="1">
        <v>35417144</v>
      </c>
      <c r="B261" s="1" t="s">
        <v>40</v>
      </c>
      <c r="C261" s="1" t="s">
        <v>41</v>
      </c>
      <c r="D261" s="1" t="s">
        <v>32</v>
      </c>
      <c r="E261" s="1" t="s">
        <v>33</v>
      </c>
      <c r="F261" s="1" t="s">
        <v>34</v>
      </c>
      <c r="G261" s="1" t="s">
        <v>47</v>
      </c>
      <c r="H261" s="1" t="s">
        <v>36</v>
      </c>
      <c r="I261" s="1" t="s">
        <v>83</v>
      </c>
      <c r="J261" s="1" t="s">
        <v>84</v>
      </c>
      <c r="K261" s="1">
        <v>39.019760264604201</v>
      </c>
      <c r="L261" s="1">
        <v>-120.85085622920801</v>
      </c>
      <c r="M261" s="1" t="s">
        <v>46</v>
      </c>
      <c r="N261" s="78"/>
      <c r="O261" s="8">
        <v>1301</v>
      </c>
      <c r="P261" s="8">
        <v>4.0195857000000002E-2</v>
      </c>
      <c r="Q261" s="78"/>
      <c r="R261" s="11">
        <v>97</v>
      </c>
      <c r="S261" s="12">
        <v>1.8494874909039827E-2</v>
      </c>
      <c r="T261" s="13" t="s">
        <v>50</v>
      </c>
      <c r="U261" s="14">
        <v>1.326713334008591</v>
      </c>
      <c r="V261" s="16">
        <v>10.7</v>
      </c>
      <c r="W261" s="16">
        <v>0</v>
      </c>
      <c r="X261" s="16">
        <v>0</v>
      </c>
      <c r="Y261" s="16">
        <v>0</v>
      </c>
      <c r="Z261" s="16">
        <v>0</v>
      </c>
      <c r="AA261" s="16">
        <v>10.7</v>
      </c>
    </row>
    <row r="262" spans="1:27" x14ac:dyDescent="0.25">
      <c r="A262" s="1">
        <v>35417117</v>
      </c>
      <c r="B262" s="1" t="s">
        <v>40</v>
      </c>
      <c r="C262" s="1" t="s">
        <v>41</v>
      </c>
      <c r="D262" s="1" t="s">
        <v>32</v>
      </c>
      <c r="E262" s="1" t="s">
        <v>33</v>
      </c>
      <c r="F262" s="1" t="s">
        <v>34</v>
      </c>
      <c r="G262" s="1" t="s">
        <v>47</v>
      </c>
      <c r="H262" s="1" t="s">
        <v>36</v>
      </c>
      <c r="I262" s="1" t="s">
        <v>83</v>
      </c>
      <c r="J262" s="1" t="s">
        <v>84</v>
      </c>
      <c r="K262" s="1">
        <v>39.019760264604201</v>
      </c>
      <c r="L262" s="1">
        <v>-120.85085622920801</v>
      </c>
      <c r="M262" s="1" t="s">
        <v>46</v>
      </c>
      <c r="N262" s="78"/>
      <c r="O262" s="8">
        <v>1301</v>
      </c>
      <c r="P262" s="8">
        <v>4.0195857000000002E-2</v>
      </c>
      <c r="Q262" s="78"/>
      <c r="R262" s="11">
        <v>97</v>
      </c>
      <c r="S262" s="12">
        <v>1.8494874909039827E-2</v>
      </c>
      <c r="T262" s="13" t="s">
        <v>50</v>
      </c>
      <c r="U262" s="14">
        <v>1.326713334008591</v>
      </c>
      <c r="V262" s="16">
        <v>6.04</v>
      </c>
      <c r="W262" s="16">
        <v>0</v>
      </c>
      <c r="X262" s="16">
        <v>0</v>
      </c>
      <c r="Y262" s="16">
        <v>0</v>
      </c>
      <c r="Z262" s="16">
        <v>6.04</v>
      </c>
      <c r="AA262" s="16">
        <v>0</v>
      </c>
    </row>
    <row r="263" spans="1:27" x14ac:dyDescent="0.25">
      <c r="A263" s="1">
        <v>35417110</v>
      </c>
      <c r="B263" s="1" t="s">
        <v>40</v>
      </c>
      <c r="C263" s="1" t="s">
        <v>41</v>
      </c>
      <c r="D263" s="1" t="s">
        <v>32</v>
      </c>
      <c r="E263" s="1" t="s">
        <v>33</v>
      </c>
      <c r="F263" s="1" t="s">
        <v>34</v>
      </c>
      <c r="G263" s="1" t="s">
        <v>47</v>
      </c>
      <c r="H263" s="1" t="s">
        <v>36</v>
      </c>
      <c r="I263" s="1" t="s">
        <v>83</v>
      </c>
      <c r="J263" s="1" t="s">
        <v>84</v>
      </c>
      <c r="K263" s="1">
        <v>39.019760264604201</v>
      </c>
      <c r="L263" s="1">
        <v>-120.85085622920801</v>
      </c>
      <c r="M263" s="1" t="s">
        <v>46</v>
      </c>
      <c r="N263" s="78"/>
      <c r="O263" s="8">
        <v>1301</v>
      </c>
      <c r="P263" s="8">
        <v>4.0195857000000002E-2</v>
      </c>
      <c r="Q263" s="78"/>
      <c r="R263" s="11">
        <v>97</v>
      </c>
      <c r="S263" s="12">
        <v>1.8494874909039827E-2</v>
      </c>
      <c r="T263" s="13" t="s">
        <v>50</v>
      </c>
      <c r="U263" s="14">
        <v>1.326713334008591</v>
      </c>
      <c r="V263" s="16">
        <v>9.57</v>
      </c>
      <c r="W263" s="16">
        <v>0</v>
      </c>
      <c r="X263" s="16">
        <v>0</v>
      </c>
      <c r="Y263" s="16">
        <v>0</v>
      </c>
      <c r="Z263" s="16">
        <v>9.57</v>
      </c>
      <c r="AA263" s="16">
        <v>0</v>
      </c>
    </row>
    <row r="264" spans="1:27" x14ac:dyDescent="0.25">
      <c r="A264" s="1" t="s">
        <v>133</v>
      </c>
      <c r="B264" s="1" t="s">
        <v>40</v>
      </c>
      <c r="C264" s="1" t="s">
        <v>41</v>
      </c>
      <c r="D264" s="1" t="s">
        <v>32</v>
      </c>
      <c r="E264" s="1" t="s">
        <v>134</v>
      </c>
      <c r="F264" s="1" t="s">
        <v>34</v>
      </c>
      <c r="G264" s="1" t="s">
        <v>80</v>
      </c>
      <c r="H264" s="1" t="s">
        <v>55</v>
      </c>
      <c r="I264" s="1" t="s">
        <v>135</v>
      </c>
      <c r="J264" s="1" t="s">
        <v>82</v>
      </c>
      <c r="K264" s="1">
        <v>38.173519646900004</v>
      </c>
      <c r="L264" s="1">
        <v>-120.38333285649999</v>
      </c>
      <c r="M264" s="1" t="s">
        <v>46</v>
      </c>
      <c r="N264" s="78"/>
      <c r="O264" s="8">
        <v>56</v>
      </c>
      <c r="P264" s="8">
        <v>0.40353495099999998</v>
      </c>
      <c r="Q264" s="78"/>
      <c r="R264" s="11">
        <v>95</v>
      </c>
      <c r="S264" s="12">
        <v>1.8647447916365162E-2</v>
      </c>
      <c r="T264" s="13" t="s">
        <v>64</v>
      </c>
      <c r="U264" s="14">
        <v>1.4364545060470588</v>
      </c>
      <c r="V264" s="16">
        <v>8.9749999999999996</v>
      </c>
      <c r="W264" s="16">
        <v>0</v>
      </c>
      <c r="X264" s="16">
        <v>0</v>
      </c>
      <c r="Y264" s="16">
        <v>0</v>
      </c>
      <c r="Z264" s="16">
        <v>0</v>
      </c>
      <c r="AA264" s="16">
        <v>8.9749999999999996</v>
      </c>
    </row>
    <row r="265" spans="1:27" x14ac:dyDescent="0.25">
      <c r="A265" s="1" t="s">
        <v>133</v>
      </c>
      <c r="B265" s="1" t="s">
        <v>40</v>
      </c>
      <c r="C265" s="1" t="s">
        <v>41</v>
      </c>
      <c r="D265" s="1" t="s">
        <v>32</v>
      </c>
      <c r="E265" s="1" t="s">
        <v>134</v>
      </c>
      <c r="F265" s="1" t="s">
        <v>34</v>
      </c>
      <c r="G265" s="1" t="s">
        <v>80</v>
      </c>
      <c r="H265" s="1" t="s">
        <v>55</v>
      </c>
      <c r="I265" s="1" t="s">
        <v>135</v>
      </c>
      <c r="J265" s="1" t="s">
        <v>82</v>
      </c>
      <c r="K265" s="1">
        <v>38.173519646900004</v>
      </c>
      <c r="L265" s="1">
        <v>-120.38333285649999</v>
      </c>
      <c r="M265" s="1" t="s">
        <v>46</v>
      </c>
      <c r="N265" s="78"/>
      <c r="O265" s="8">
        <v>56</v>
      </c>
      <c r="P265" s="8">
        <v>0.40353495099999998</v>
      </c>
      <c r="Q265" s="78"/>
      <c r="R265" s="11">
        <v>95</v>
      </c>
      <c r="S265" s="12">
        <v>1.8647447916365162E-2</v>
      </c>
      <c r="T265" s="13" t="s">
        <v>64</v>
      </c>
      <c r="U265" s="14">
        <v>1.4364545060470588</v>
      </c>
      <c r="V265" s="16">
        <v>8.9749999999999996</v>
      </c>
      <c r="W265" s="16">
        <v>0</v>
      </c>
      <c r="X265" s="16">
        <v>0</v>
      </c>
      <c r="Y265" s="16">
        <v>0</v>
      </c>
      <c r="Z265" s="16">
        <v>8.9749999999999996</v>
      </c>
      <c r="AA265" s="16">
        <v>0</v>
      </c>
    </row>
    <row r="266" spans="1:27" x14ac:dyDescent="0.25">
      <c r="A266" s="1" t="s">
        <v>133</v>
      </c>
      <c r="B266" s="1" t="s">
        <v>40</v>
      </c>
      <c r="C266" s="1" t="s">
        <v>41</v>
      </c>
      <c r="D266" s="1" t="s">
        <v>32</v>
      </c>
      <c r="E266" s="1" t="s">
        <v>134</v>
      </c>
      <c r="F266" s="1" t="s">
        <v>34</v>
      </c>
      <c r="G266" s="1" t="s">
        <v>80</v>
      </c>
      <c r="H266" s="1" t="s">
        <v>55</v>
      </c>
      <c r="I266" s="1" t="s">
        <v>135</v>
      </c>
      <c r="J266" s="1" t="s">
        <v>82</v>
      </c>
      <c r="K266" s="1">
        <v>38.173519646900004</v>
      </c>
      <c r="L266" s="1">
        <v>-120.38333285649999</v>
      </c>
      <c r="M266" s="1" t="s">
        <v>46</v>
      </c>
      <c r="N266" s="78"/>
      <c r="O266" s="8">
        <v>56</v>
      </c>
      <c r="P266" s="8">
        <v>0.40353495099999998</v>
      </c>
      <c r="Q266" s="78"/>
      <c r="R266" s="11">
        <v>95</v>
      </c>
      <c r="S266" s="12">
        <v>1.8647447916365162E-2</v>
      </c>
      <c r="T266" s="13" t="s">
        <v>64</v>
      </c>
      <c r="U266" s="14">
        <v>1.4364545060470588</v>
      </c>
      <c r="V266" s="16">
        <v>8.9749999999999996</v>
      </c>
      <c r="W266" s="16">
        <v>0</v>
      </c>
      <c r="X266" s="16">
        <v>0</v>
      </c>
      <c r="Y266" s="16">
        <v>0</v>
      </c>
      <c r="Z266" s="16">
        <v>8.9749999999999996</v>
      </c>
      <c r="AA266" s="16">
        <v>0</v>
      </c>
    </row>
    <row r="267" spans="1:27" x14ac:dyDescent="0.25">
      <c r="A267" s="1" t="s">
        <v>133</v>
      </c>
      <c r="B267" s="1" t="s">
        <v>40</v>
      </c>
      <c r="C267" s="1" t="s">
        <v>41</v>
      </c>
      <c r="D267" s="1" t="s">
        <v>32</v>
      </c>
      <c r="E267" s="1" t="s">
        <v>134</v>
      </c>
      <c r="F267" s="1" t="s">
        <v>34</v>
      </c>
      <c r="G267" s="1" t="s">
        <v>80</v>
      </c>
      <c r="H267" s="1" t="s">
        <v>55</v>
      </c>
      <c r="I267" s="1" t="s">
        <v>135</v>
      </c>
      <c r="J267" s="1" t="s">
        <v>82</v>
      </c>
      <c r="K267" s="1">
        <v>38.173519646900004</v>
      </c>
      <c r="L267" s="1">
        <v>-120.38333285649999</v>
      </c>
      <c r="M267" s="1" t="s">
        <v>46</v>
      </c>
      <c r="N267" s="78"/>
      <c r="O267" s="8">
        <v>56</v>
      </c>
      <c r="P267" s="8">
        <v>0.40353495099999998</v>
      </c>
      <c r="Q267" s="78"/>
      <c r="R267" s="11">
        <v>95</v>
      </c>
      <c r="S267" s="12">
        <v>1.8647447916365162E-2</v>
      </c>
      <c r="T267" s="13" t="s">
        <v>64</v>
      </c>
      <c r="U267" s="14">
        <v>1.4364545060470588</v>
      </c>
      <c r="V267" s="16">
        <v>8.9749999999999996</v>
      </c>
      <c r="W267" s="16">
        <v>0</v>
      </c>
      <c r="X267" s="16">
        <v>0</v>
      </c>
      <c r="Y267" s="16">
        <v>0</v>
      </c>
      <c r="Z267" s="16">
        <v>0</v>
      </c>
      <c r="AA267" s="16">
        <v>8.9749999999999996</v>
      </c>
    </row>
    <row r="268" spans="1:27" x14ac:dyDescent="0.25">
      <c r="A268" s="1" t="s">
        <v>133</v>
      </c>
      <c r="B268" s="1" t="s">
        <v>40</v>
      </c>
      <c r="C268" s="1" t="s">
        <v>41</v>
      </c>
      <c r="D268" s="1" t="s">
        <v>32</v>
      </c>
      <c r="E268" s="1" t="s">
        <v>134</v>
      </c>
      <c r="F268" s="1" t="s">
        <v>34</v>
      </c>
      <c r="G268" s="1" t="s">
        <v>80</v>
      </c>
      <c r="H268" s="1" t="s">
        <v>55</v>
      </c>
      <c r="I268" s="1" t="s">
        <v>135</v>
      </c>
      <c r="J268" s="1" t="s">
        <v>82</v>
      </c>
      <c r="K268" s="1">
        <v>38.173519646900004</v>
      </c>
      <c r="L268" s="1">
        <v>-120.38333285649999</v>
      </c>
      <c r="M268" s="1" t="s">
        <v>46</v>
      </c>
      <c r="N268" s="78"/>
      <c r="O268" s="8">
        <v>56</v>
      </c>
      <c r="P268" s="8">
        <v>0.40353495099999998</v>
      </c>
      <c r="Q268" s="78"/>
      <c r="R268" s="11">
        <v>95</v>
      </c>
      <c r="S268" s="12">
        <v>1.8647447916365162E-2</v>
      </c>
      <c r="T268" s="13" t="s">
        <v>64</v>
      </c>
      <c r="U268" s="14">
        <v>1.4364545060470588</v>
      </c>
      <c r="V268" s="16">
        <v>8.9749999999999996</v>
      </c>
      <c r="W268" s="16">
        <v>0</v>
      </c>
      <c r="X268" s="16">
        <v>0</v>
      </c>
      <c r="Y268" s="16">
        <v>0</v>
      </c>
      <c r="Z268" s="16">
        <v>0</v>
      </c>
      <c r="AA268" s="16">
        <v>8.9749999999999996</v>
      </c>
    </row>
    <row r="269" spans="1:27" x14ac:dyDescent="0.25">
      <c r="A269" s="1">
        <v>35372463</v>
      </c>
      <c r="B269" s="1" t="s">
        <v>40</v>
      </c>
      <c r="C269" s="1" t="s">
        <v>41</v>
      </c>
      <c r="D269" s="1" t="s">
        <v>32</v>
      </c>
      <c r="E269" s="1" t="s">
        <v>33</v>
      </c>
      <c r="F269" s="1" t="s">
        <v>34</v>
      </c>
      <c r="G269" s="1" t="s">
        <v>35</v>
      </c>
      <c r="H269" s="1" t="s">
        <v>36</v>
      </c>
      <c r="I269" s="1" t="s">
        <v>136</v>
      </c>
      <c r="J269" s="1" t="s">
        <v>79</v>
      </c>
      <c r="K269" s="1">
        <v>40.894692190500002</v>
      </c>
      <c r="L269" s="1">
        <v>-122.3807189632</v>
      </c>
      <c r="M269" s="1" t="s">
        <v>46</v>
      </c>
      <c r="N269" s="78"/>
      <c r="O269" s="10">
        <v>2207</v>
      </c>
      <c r="P269" s="8">
        <v>4.9349499999999996E-3</v>
      </c>
      <c r="Q269" s="78"/>
      <c r="R269" s="11">
        <v>94</v>
      </c>
      <c r="S269" s="12">
        <v>1.8700444263944804E-2</v>
      </c>
      <c r="T269" s="13" t="s">
        <v>39</v>
      </c>
      <c r="U269" s="14">
        <v>1.4879275959167364</v>
      </c>
      <c r="V269" s="15">
        <v>1.9899621212121212</v>
      </c>
      <c r="W269" s="16">
        <v>0</v>
      </c>
      <c r="X269" s="16">
        <v>0</v>
      </c>
      <c r="Y269" s="16">
        <v>0</v>
      </c>
      <c r="Z269" s="16">
        <v>0</v>
      </c>
      <c r="AA269" s="16">
        <v>1.9899621212121212</v>
      </c>
    </row>
    <row r="270" spans="1:27" x14ac:dyDescent="0.25">
      <c r="A270" s="1" t="s">
        <v>133</v>
      </c>
      <c r="B270" s="1" t="s">
        <v>40</v>
      </c>
      <c r="C270" s="1" t="s">
        <v>41</v>
      </c>
      <c r="D270" s="1" t="s">
        <v>32</v>
      </c>
      <c r="E270" s="1" t="s">
        <v>134</v>
      </c>
      <c r="F270" s="1" t="s">
        <v>34</v>
      </c>
      <c r="G270" s="1" t="s">
        <v>47</v>
      </c>
      <c r="H270" s="1" t="s">
        <v>36</v>
      </c>
      <c r="I270" s="1" t="s">
        <v>137</v>
      </c>
      <c r="J270" s="1" t="s">
        <v>84</v>
      </c>
      <c r="K270" s="1">
        <v>39.144431723478498</v>
      </c>
      <c r="L270" s="1">
        <v>-120.90804471043499</v>
      </c>
      <c r="M270" s="1" t="s">
        <v>46</v>
      </c>
      <c r="N270" s="78"/>
      <c r="O270" s="8">
        <v>2022</v>
      </c>
      <c r="P270" s="8">
        <v>8.6413770000000004E-3</v>
      </c>
      <c r="Q270" s="78"/>
      <c r="R270" s="11">
        <v>93</v>
      </c>
      <c r="S270" s="12">
        <v>1.8723122087638919E-2</v>
      </c>
      <c r="T270" s="13" t="s">
        <v>50</v>
      </c>
      <c r="U270" s="14">
        <v>1.3437051097815673</v>
      </c>
      <c r="V270" s="16">
        <v>10.9</v>
      </c>
      <c r="W270" s="16">
        <v>0</v>
      </c>
      <c r="X270" s="16">
        <v>0</v>
      </c>
      <c r="Y270" s="16">
        <v>0</v>
      </c>
      <c r="Z270" s="16">
        <v>10.9</v>
      </c>
      <c r="AA270" s="16">
        <v>0</v>
      </c>
    </row>
    <row r="271" spans="1:27" x14ac:dyDescent="0.25">
      <c r="A271" s="1" t="s">
        <v>133</v>
      </c>
      <c r="B271" s="1" t="s">
        <v>40</v>
      </c>
      <c r="C271" s="1" t="s">
        <v>41</v>
      </c>
      <c r="D271" s="1" t="s">
        <v>32</v>
      </c>
      <c r="E271" s="1" t="s">
        <v>134</v>
      </c>
      <c r="F271" s="1" t="s">
        <v>34</v>
      </c>
      <c r="G271" s="1" t="s">
        <v>47</v>
      </c>
      <c r="H271" s="1" t="s">
        <v>36</v>
      </c>
      <c r="I271" s="1" t="s">
        <v>137</v>
      </c>
      <c r="J271" s="1" t="s">
        <v>84</v>
      </c>
      <c r="K271" s="1">
        <v>39.144431723478498</v>
      </c>
      <c r="L271" s="1">
        <v>-120.90804471043499</v>
      </c>
      <c r="M271" s="1" t="s">
        <v>46</v>
      </c>
      <c r="N271" s="78"/>
      <c r="O271" s="8">
        <v>2022</v>
      </c>
      <c r="P271" s="8">
        <v>8.6413770000000004E-3</v>
      </c>
      <c r="Q271" s="78"/>
      <c r="R271" s="11">
        <v>93</v>
      </c>
      <c r="S271" s="12">
        <v>1.8723122087638919E-2</v>
      </c>
      <c r="T271" s="13" t="s">
        <v>50</v>
      </c>
      <c r="U271" s="14">
        <v>1.3437051097815673</v>
      </c>
      <c r="V271" s="16">
        <v>15</v>
      </c>
      <c r="W271" s="16">
        <v>0</v>
      </c>
      <c r="X271" s="16">
        <v>0</v>
      </c>
      <c r="Y271" s="16">
        <v>0</v>
      </c>
      <c r="Z271" s="16">
        <v>0</v>
      </c>
      <c r="AA271" s="16">
        <v>15</v>
      </c>
    </row>
    <row r="272" spans="1:27" x14ac:dyDescent="0.25">
      <c r="A272" s="1">
        <v>35395930</v>
      </c>
      <c r="B272" s="1" t="s">
        <v>40</v>
      </c>
      <c r="C272" s="1" t="s">
        <v>41</v>
      </c>
      <c r="D272" s="1" t="s">
        <v>32</v>
      </c>
      <c r="E272" s="1" t="s">
        <v>33</v>
      </c>
      <c r="F272" s="1" t="s">
        <v>34</v>
      </c>
      <c r="G272" s="1" t="s">
        <v>35</v>
      </c>
      <c r="H272" s="1" t="s">
        <v>36</v>
      </c>
      <c r="I272" s="1" t="s">
        <v>136</v>
      </c>
      <c r="J272" s="1" t="s">
        <v>79</v>
      </c>
      <c r="K272" s="1">
        <v>40.905183717600003</v>
      </c>
      <c r="L272" s="1">
        <v>-122.3826328415</v>
      </c>
      <c r="M272" s="1" t="s">
        <v>46</v>
      </c>
      <c r="N272" s="78"/>
      <c r="O272" s="10">
        <v>2407</v>
      </c>
      <c r="P272" s="8">
        <v>2.5189990000000001E-3</v>
      </c>
      <c r="Q272" s="78"/>
      <c r="R272" s="11">
        <v>91</v>
      </c>
      <c r="S272" s="12">
        <v>1.8782372279202885E-2</v>
      </c>
      <c r="T272" s="13" t="s">
        <v>39</v>
      </c>
      <c r="U272" s="14">
        <v>1.5</v>
      </c>
      <c r="V272" s="15">
        <v>0.36899999999999999</v>
      </c>
      <c r="W272" s="16">
        <v>0</v>
      </c>
      <c r="X272" s="16">
        <v>0</v>
      </c>
      <c r="Y272" s="16">
        <v>0</v>
      </c>
      <c r="Z272" s="16">
        <v>0</v>
      </c>
      <c r="AA272" s="16">
        <v>0.36899999999999999</v>
      </c>
    </row>
    <row r="273" spans="1:27" x14ac:dyDescent="0.25">
      <c r="A273" s="1">
        <v>35395929</v>
      </c>
      <c r="B273" s="1" t="s">
        <v>40</v>
      </c>
      <c r="C273" s="1" t="s">
        <v>41</v>
      </c>
      <c r="D273" s="1" t="s">
        <v>32</v>
      </c>
      <c r="E273" s="1" t="s">
        <v>33</v>
      </c>
      <c r="F273" s="1" t="s">
        <v>34</v>
      </c>
      <c r="G273" s="1" t="s">
        <v>35</v>
      </c>
      <c r="H273" s="1" t="s">
        <v>36</v>
      </c>
      <c r="I273" s="1" t="s">
        <v>136</v>
      </c>
      <c r="J273" s="1" t="s">
        <v>79</v>
      </c>
      <c r="K273" s="1">
        <v>40.9050249119</v>
      </c>
      <c r="L273" s="1">
        <v>-122.3846929414</v>
      </c>
      <c r="M273" s="1" t="s">
        <v>46</v>
      </c>
      <c r="N273" s="78"/>
      <c r="O273" s="10">
        <v>2407</v>
      </c>
      <c r="P273" s="8">
        <v>2.5189990000000001E-3</v>
      </c>
      <c r="Q273" s="78"/>
      <c r="R273" s="11">
        <v>91</v>
      </c>
      <c r="S273" s="12">
        <v>1.8782372279202885E-2</v>
      </c>
      <c r="T273" s="13" t="s">
        <v>39</v>
      </c>
      <c r="U273" s="14">
        <v>1.5</v>
      </c>
      <c r="V273" s="15">
        <v>5.7000000000000009E-2</v>
      </c>
      <c r="W273" s="16">
        <v>0</v>
      </c>
      <c r="X273" s="16">
        <v>0</v>
      </c>
      <c r="Y273" s="16">
        <v>0</v>
      </c>
      <c r="Z273" s="16">
        <v>0</v>
      </c>
      <c r="AA273" s="16">
        <v>5.7000000000000009E-2</v>
      </c>
    </row>
    <row r="274" spans="1:27" x14ac:dyDescent="0.25">
      <c r="A274" s="1">
        <v>35395928</v>
      </c>
      <c r="B274" s="1" t="s">
        <v>40</v>
      </c>
      <c r="C274" s="1" t="s">
        <v>41</v>
      </c>
      <c r="D274" s="1" t="s">
        <v>32</v>
      </c>
      <c r="E274" s="1" t="s">
        <v>33</v>
      </c>
      <c r="F274" s="1" t="s">
        <v>34</v>
      </c>
      <c r="G274" s="1" t="s">
        <v>35</v>
      </c>
      <c r="H274" s="1" t="s">
        <v>36</v>
      </c>
      <c r="I274" s="1" t="s">
        <v>136</v>
      </c>
      <c r="J274" s="1" t="s">
        <v>79</v>
      </c>
      <c r="K274" s="1">
        <v>40.906624505800004</v>
      </c>
      <c r="L274" s="1">
        <v>-122.3834260356</v>
      </c>
      <c r="M274" s="1" t="s">
        <v>46</v>
      </c>
      <c r="N274" s="78"/>
      <c r="O274" s="10">
        <v>2407</v>
      </c>
      <c r="P274" s="8">
        <v>2.5189990000000001E-3</v>
      </c>
      <c r="Q274" s="78"/>
      <c r="R274" s="11">
        <v>91</v>
      </c>
      <c r="S274" s="12">
        <v>1.8782372279202885E-2</v>
      </c>
      <c r="T274" s="13" t="s">
        <v>39</v>
      </c>
      <c r="U274" s="14">
        <v>1.5</v>
      </c>
      <c r="V274" s="15">
        <v>1.9370000000000001</v>
      </c>
      <c r="W274" s="16">
        <v>0</v>
      </c>
      <c r="X274" s="16">
        <v>0</v>
      </c>
      <c r="Y274" s="16">
        <v>0</v>
      </c>
      <c r="Z274" s="16">
        <v>0</v>
      </c>
      <c r="AA274" s="16">
        <v>1.9370000000000001</v>
      </c>
    </row>
    <row r="275" spans="1:27" x14ac:dyDescent="0.25">
      <c r="A275" s="1">
        <v>35372464</v>
      </c>
      <c r="B275" s="1" t="s">
        <v>40</v>
      </c>
      <c r="C275" s="1" t="s">
        <v>41</v>
      </c>
      <c r="D275" s="1" t="s">
        <v>32</v>
      </c>
      <c r="E275" s="1" t="s">
        <v>33</v>
      </c>
      <c r="F275" s="1" t="s">
        <v>34</v>
      </c>
      <c r="G275" s="1" t="s">
        <v>35</v>
      </c>
      <c r="H275" s="1" t="s">
        <v>36</v>
      </c>
      <c r="I275" s="1" t="s">
        <v>136</v>
      </c>
      <c r="J275" s="1" t="s">
        <v>79</v>
      </c>
      <c r="K275" s="1">
        <v>40.899354221899998</v>
      </c>
      <c r="L275" s="1">
        <v>-122.3862231435</v>
      </c>
      <c r="M275" s="1" t="s">
        <v>46</v>
      </c>
      <c r="N275" s="78"/>
      <c r="O275" s="10">
        <v>2407</v>
      </c>
      <c r="P275" s="8">
        <v>2.5189990000000001E-3</v>
      </c>
      <c r="Q275" s="78"/>
      <c r="R275" s="11">
        <v>91</v>
      </c>
      <c r="S275" s="12">
        <v>1.8782372279202885E-2</v>
      </c>
      <c r="T275" s="13" t="s">
        <v>39</v>
      </c>
      <c r="U275" s="14">
        <v>1.5</v>
      </c>
      <c r="V275" s="15">
        <v>6.552999999999999</v>
      </c>
      <c r="W275" s="16">
        <v>0</v>
      </c>
      <c r="X275" s="16">
        <v>0</v>
      </c>
      <c r="Y275" s="16">
        <v>0</v>
      </c>
      <c r="Z275" s="16">
        <v>0</v>
      </c>
      <c r="AA275" s="16">
        <v>6.552999999999999</v>
      </c>
    </row>
    <row r="276" spans="1:27" x14ac:dyDescent="0.25">
      <c r="A276" s="1">
        <v>35418356</v>
      </c>
      <c r="B276" s="1" t="s">
        <v>40</v>
      </c>
      <c r="C276" s="1" t="s">
        <v>41</v>
      </c>
      <c r="D276" s="1" t="s">
        <v>32</v>
      </c>
      <c r="E276" s="1" t="s">
        <v>33</v>
      </c>
      <c r="F276" s="1" t="s">
        <v>34</v>
      </c>
      <c r="G276" s="1" t="s">
        <v>74</v>
      </c>
      <c r="H276" s="1" t="s">
        <v>43</v>
      </c>
      <c r="I276" s="1" t="s">
        <v>138</v>
      </c>
      <c r="J276" s="1" t="s">
        <v>76</v>
      </c>
      <c r="K276" s="1">
        <v>38.543142445129</v>
      </c>
      <c r="L276" s="1">
        <v>-122.49780001532601</v>
      </c>
      <c r="M276" s="1" t="s">
        <v>46</v>
      </c>
      <c r="N276" s="78"/>
      <c r="O276" s="8">
        <v>2351</v>
      </c>
      <c r="P276" s="8">
        <v>3.0112339999999998E-3</v>
      </c>
      <c r="Q276" s="78"/>
      <c r="R276" s="11">
        <v>90</v>
      </c>
      <c r="S276" s="12">
        <v>1.8785919664272416E-2</v>
      </c>
      <c r="T276" s="13" t="s">
        <v>50</v>
      </c>
      <c r="U276" s="14">
        <v>1.5000000000000002</v>
      </c>
      <c r="V276" s="16">
        <v>0.4</v>
      </c>
      <c r="W276" s="16">
        <v>0</v>
      </c>
      <c r="X276" s="16">
        <v>0</v>
      </c>
      <c r="Y276" s="16">
        <v>0.4</v>
      </c>
      <c r="Z276" s="16">
        <v>0</v>
      </c>
      <c r="AA276" s="16">
        <v>0</v>
      </c>
    </row>
    <row r="277" spans="1:27" x14ac:dyDescent="0.25">
      <c r="A277" s="1">
        <v>35418366</v>
      </c>
      <c r="B277" s="1" t="s">
        <v>40</v>
      </c>
      <c r="C277" s="1" t="s">
        <v>41</v>
      </c>
      <c r="D277" s="1" t="s">
        <v>32</v>
      </c>
      <c r="E277" s="1" t="s">
        <v>33</v>
      </c>
      <c r="F277" s="1" t="s">
        <v>34</v>
      </c>
      <c r="G277" s="1" t="s">
        <v>47</v>
      </c>
      <c r="H277" s="1" t="s">
        <v>36</v>
      </c>
      <c r="I277" s="1" t="s">
        <v>137</v>
      </c>
      <c r="J277" s="1" t="s">
        <v>84</v>
      </c>
      <c r="K277" s="1">
        <v>39.119063797024197</v>
      </c>
      <c r="L277" s="1">
        <v>-120.9512761352</v>
      </c>
      <c r="M277" s="1" t="s">
        <v>46</v>
      </c>
      <c r="N277" s="78"/>
      <c r="O277" s="8">
        <v>1378</v>
      </c>
      <c r="P277" s="8">
        <v>3.465845E-2</v>
      </c>
      <c r="Q277" s="78"/>
      <c r="R277" s="11">
        <v>89</v>
      </c>
      <c r="S277" s="12">
        <v>1.8875698395148438E-2</v>
      </c>
      <c r="T277" s="13" t="s">
        <v>50</v>
      </c>
      <c r="U277" s="14">
        <v>2.1252726621270774</v>
      </c>
      <c r="V277" s="16">
        <v>6.0620000000000003</v>
      </c>
      <c r="W277" s="16">
        <v>0</v>
      </c>
      <c r="X277" s="16">
        <v>0</v>
      </c>
      <c r="Y277" s="16">
        <v>0</v>
      </c>
      <c r="Z277" s="16">
        <v>6.0620000000000003</v>
      </c>
      <c r="AA277" s="16">
        <v>0</v>
      </c>
    </row>
    <row r="278" spans="1:27" x14ac:dyDescent="0.25">
      <c r="A278" s="1">
        <v>35418361</v>
      </c>
      <c r="B278" s="1" t="s">
        <v>40</v>
      </c>
      <c r="C278" s="1" t="s">
        <v>41</v>
      </c>
      <c r="D278" s="1" t="s">
        <v>32</v>
      </c>
      <c r="E278" s="1" t="s">
        <v>33</v>
      </c>
      <c r="F278" s="1" t="s">
        <v>34</v>
      </c>
      <c r="G278" s="1" t="s">
        <v>47</v>
      </c>
      <c r="H278" s="1" t="s">
        <v>36</v>
      </c>
      <c r="I278" s="1" t="s">
        <v>137</v>
      </c>
      <c r="J278" s="1" t="s">
        <v>84</v>
      </c>
      <c r="K278" s="1">
        <v>39.119063797024197</v>
      </c>
      <c r="L278" s="1">
        <v>-120.9512761352</v>
      </c>
      <c r="M278" s="1" t="s">
        <v>46</v>
      </c>
      <c r="N278" s="78"/>
      <c r="O278" s="8">
        <v>1378</v>
      </c>
      <c r="P278" s="8">
        <v>3.465845E-2</v>
      </c>
      <c r="Q278" s="78"/>
      <c r="R278" s="11">
        <v>89</v>
      </c>
      <c r="S278" s="12">
        <v>1.8875698395148438E-2</v>
      </c>
      <c r="T278" s="13" t="s">
        <v>50</v>
      </c>
      <c r="U278" s="14">
        <v>2.1252726621270774</v>
      </c>
      <c r="V278" s="16">
        <v>6.601</v>
      </c>
      <c r="W278" s="16">
        <v>0</v>
      </c>
      <c r="X278" s="16">
        <v>0</v>
      </c>
      <c r="Y278" s="16">
        <v>0</v>
      </c>
      <c r="Z278" s="16">
        <v>0</v>
      </c>
      <c r="AA278" s="16">
        <v>6.601</v>
      </c>
    </row>
    <row r="279" spans="1:27" x14ac:dyDescent="0.25">
      <c r="A279" s="1">
        <v>35376559</v>
      </c>
      <c r="B279" s="1" t="s">
        <v>40</v>
      </c>
      <c r="C279" s="1" t="s">
        <v>41</v>
      </c>
      <c r="D279" s="1" t="s">
        <v>32</v>
      </c>
      <c r="E279" s="1" t="s">
        <v>33</v>
      </c>
      <c r="F279" s="1" t="s">
        <v>34</v>
      </c>
      <c r="G279" s="1" t="s">
        <v>74</v>
      </c>
      <c r="H279" s="1" t="s">
        <v>43</v>
      </c>
      <c r="I279" s="1" t="s">
        <v>75</v>
      </c>
      <c r="J279" s="1" t="s">
        <v>76</v>
      </c>
      <c r="K279" s="1">
        <v>38.520126978</v>
      </c>
      <c r="L279" s="1">
        <v>-122.5433084141</v>
      </c>
      <c r="M279" s="1" t="s">
        <v>46</v>
      </c>
      <c r="N279" s="78"/>
      <c r="O279" s="17">
        <v>1361</v>
      </c>
      <c r="P279" s="8">
        <v>3.5763149000000001E-2</v>
      </c>
      <c r="Q279" s="78"/>
      <c r="R279" s="11">
        <v>87</v>
      </c>
      <c r="S279" s="12">
        <v>1.8978242520614887E-2</v>
      </c>
      <c r="T279" s="13" t="s">
        <v>50</v>
      </c>
      <c r="U279" s="14">
        <v>1.1846100938688369</v>
      </c>
      <c r="V279" s="15">
        <v>1.2100378787878787</v>
      </c>
      <c r="W279" s="16">
        <v>0</v>
      </c>
      <c r="X279" s="16">
        <v>0</v>
      </c>
      <c r="Y279" s="16">
        <v>0</v>
      </c>
      <c r="Z279" s="16">
        <v>0</v>
      </c>
      <c r="AA279" s="16">
        <v>1.2100378787878787</v>
      </c>
    </row>
    <row r="280" spans="1:27" x14ac:dyDescent="0.25">
      <c r="A280" s="1">
        <v>35376558</v>
      </c>
      <c r="B280" s="1" t="s">
        <v>40</v>
      </c>
      <c r="C280" s="1" t="s">
        <v>41</v>
      </c>
      <c r="D280" s="1" t="s">
        <v>32</v>
      </c>
      <c r="E280" s="1" t="s">
        <v>33</v>
      </c>
      <c r="F280" s="1" t="s">
        <v>34</v>
      </c>
      <c r="G280" s="1" t="s">
        <v>74</v>
      </c>
      <c r="H280" s="1" t="s">
        <v>43</v>
      </c>
      <c r="I280" s="1" t="s">
        <v>75</v>
      </c>
      <c r="J280" s="1" t="s">
        <v>76</v>
      </c>
      <c r="K280" s="1">
        <v>38.507125854492188</v>
      </c>
      <c r="L280" s="1">
        <v>-122.49074554443359</v>
      </c>
      <c r="M280" s="1" t="s">
        <v>46</v>
      </c>
      <c r="N280" s="78"/>
      <c r="O280" s="17">
        <v>1361</v>
      </c>
      <c r="P280" s="8">
        <v>3.5763149000000001E-2</v>
      </c>
      <c r="Q280" s="78"/>
      <c r="R280" s="11">
        <v>87</v>
      </c>
      <c r="S280" s="12">
        <v>1.8978242520614887E-2</v>
      </c>
      <c r="T280" s="13" t="s">
        <v>50</v>
      </c>
      <c r="U280" s="14">
        <v>1.1846100938688369</v>
      </c>
      <c r="V280" s="15">
        <v>10.25</v>
      </c>
      <c r="W280" s="16">
        <v>0</v>
      </c>
      <c r="X280" s="16">
        <v>0</v>
      </c>
      <c r="Y280" s="16">
        <v>0</v>
      </c>
      <c r="Z280" s="16">
        <v>0</v>
      </c>
      <c r="AA280" s="16">
        <v>10.25</v>
      </c>
    </row>
    <row r="281" spans="1:27" x14ac:dyDescent="0.25">
      <c r="A281" s="1">
        <v>35373620</v>
      </c>
      <c r="B281" s="1" t="s">
        <v>40</v>
      </c>
      <c r="C281" s="1" t="s">
        <v>41</v>
      </c>
      <c r="D281" s="1" t="s">
        <v>32</v>
      </c>
      <c r="E281" s="1" t="s">
        <v>33</v>
      </c>
      <c r="F281" s="1" t="s">
        <v>34</v>
      </c>
      <c r="G281" s="1" t="s">
        <v>47</v>
      </c>
      <c r="H281" s="1" t="s">
        <v>36</v>
      </c>
      <c r="I281" s="1" t="s">
        <v>48</v>
      </c>
      <c r="J281" s="1" t="s">
        <v>49</v>
      </c>
      <c r="K281" s="1">
        <v>38.764581692199997</v>
      </c>
      <c r="L281" s="1">
        <v>-120.5783373111</v>
      </c>
      <c r="M281" s="1" t="s">
        <v>46</v>
      </c>
      <c r="N281" s="78"/>
      <c r="O281" s="10">
        <v>2250</v>
      </c>
      <c r="P281" s="8">
        <v>4.1405790000000001E-3</v>
      </c>
      <c r="Q281" s="78"/>
      <c r="R281" s="11">
        <v>81</v>
      </c>
      <c r="S281" s="12">
        <v>1.9263850887150921E-2</v>
      </c>
      <c r="T281" s="13" t="s">
        <v>50</v>
      </c>
      <c r="U281" s="14">
        <v>1.2508360611311287</v>
      </c>
      <c r="V281" s="15">
        <v>4.4100378787878789</v>
      </c>
      <c r="W281" s="16">
        <v>0</v>
      </c>
      <c r="X281" s="16">
        <v>0</v>
      </c>
      <c r="Y281" s="16">
        <v>4.4100378787878789</v>
      </c>
      <c r="Z281" s="16">
        <v>0</v>
      </c>
      <c r="AA281" s="16">
        <v>0</v>
      </c>
    </row>
    <row r="282" spans="1:27" x14ac:dyDescent="0.25">
      <c r="A282" s="1">
        <v>35367468</v>
      </c>
      <c r="B282" s="1" t="s">
        <v>40</v>
      </c>
      <c r="C282" s="1" t="s">
        <v>41</v>
      </c>
      <c r="D282" s="1" t="s">
        <v>32</v>
      </c>
      <c r="E282" s="1" t="s">
        <v>33</v>
      </c>
      <c r="F282" s="1" t="s">
        <v>34</v>
      </c>
      <c r="G282" s="1" t="s">
        <v>47</v>
      </c>
      <c r="H282" s="1" t="s">
        <v>36</v>
      </c>
      <c r="I282" s="1" t="s">
        <v>48</v>
      </c>
      <c r="J282" s="1" t="s">
        <v>49</v>
      </c>
      <c r="K282" s="1">
        <v>38.792805094899997</v>
      </c>
      <c r="L282" s="1">
        <v>-120.61937179340001</v>
      </c>
      <c r="M282" s="1" t="s">
        <v>46</v>
      </c>
      <c r="N282" s="78"/>
      <c r="O282" s="10">
        <v>2250</v>
      </c>
      <c r="P282" s="8">
        <v>4.1405790000000001E-3</v>
      </c>
      <c r="Q282" s="78"/>
      <c r="R282" s="11">
        <v>81</v>
      </c>
      <c r="S282" s="12">
        <v>1.9263850887150921E-2</v>
      </c>
      <c r="T282" s="13" t="s">
        <v>50</v>
      </c>
      <c r="U282" s="14">
        <v>1.2508360611311287</v>
      </c>
      <c r="V282" s="15">
        <v>6.65</v>
      </c>
      <c r="W282" s="16">
        <v>0</v>
      </c>
      <c r="X282" s="16">
        <v>0</v>
      </c>
      <c r="Y282" s="16">
        <v>6.65</v>
      </c>
      <c r="Z282" s="16">
        <v>0</v>
      </c>
      <c r="AA282" s="16">
        <v>0</v>
      </c>
    </row>
    <row r="283" spans="1:27" x14ac:dyDescent="0.25">
      <c r="A283" s="1">
        <v>35383758</v>
      </c>
      <c r="B283" s="1" t="s">
        <v>40</v>
      </c>
      <c r="C283" s="1" t="s">
        <v>41</v>
      </c>
      <c r="D283" s="1" t="s">
        <v>32</v>
      </c>
      <c r="E283" s="1" t="s">
        <v>33</v>
      </c>
      <c r="F283" s="1" t="s">
        <v>34</v>
      </c>
      <c r="G283" s="1" t="s">
        <v>80</v>
      </c>
      <c r="H283" s="1" t="s">
        <v>55</v>
      </c>
      <c r="I283" s="1" t="s">
        <v>123</v>
      </c>
      <c r="J283" s="1" t="s">
        <v>82</v>
      </c>
      <c r="K283" s="1">
        <v>38.317360865600001</v>
      </c>
      <c r="L283" s="1">
        <v>-120.5210754573</v>
      </c>
      <c r="M283" s="1" t="s">
        <v>46</v>
      </c>
      <c r="N283" s="78"/>
      <c r="O283" s="17">
        <v>2247</v>
      </c>
      <c r="P283" s="8">
        <v>4.1901229999999996E-3</v>
      </c>
      <c r="Q283" s="78"/>
      <c r="R283" s="11">
        <v>80</v>
      </c>
      <c r="S283" s="12">
        <v>1.9265265942321738E-2</v>
      </c>
      <c r="T283" s="13" t="s">
        <v>50</v>
      </c>
      <c r="U283" s="14">
        <v>1.5</v>
      </c>
      <c r="V283" s="15">
        <v>10.8</v>
      </c>
      <c r="W283" s="16">
        <v>0</v>
      </c>
      <c r="X283" s="16">
        <v>0</v>
      </c>
      <c r="Y283" s="16">
        <v>0</v>
      </c>
      <c r="Z283" s="16">
        <v>10.8</v>
      </c>
      <c r="AA283" s="16">
        <v>0</v>
      </c>
    </row>
    <row r="284" spans="1:27" x14ac:dyDescent="0.25">
      <c r="A284" s="1">
        <v>35409211</v>
      </c>
      <c r="B284" s="1" t="s">
        <v>40</v>
      </c>
      <c r="C284" s="1" t="s">
        <v>41</v>
      </c>
      <c r="D284" s="1" t="s">
        <v>32</v>
      </c>
      <c r="E284" s="1" t="s">
        <v>33</v>
      </c>
      <c r="F284" s="1" t="s">
        <v>34</v>
      </c>
      <c r="G284" s="1" t="s">
        <v>47</v>
      </c>
      <c r="H284" s="1" t="s">
        <v>36</v>
      </c>
      <c r="I284" s="1" t="s">
        <v>137</v>
      </c>
      <c r="J284" s="1" t="s">
        <v>84</v>
      </c>
      <c r="K284" s="1">
        <v>39.101004713610799</v>
      </c>
      <c r="L284" s="1">
        <v>-120.959671374566</v>
      </c>
      <c r="M284" s="1" t="s">
        <v>46</v>
      </c>
      <c r="N284" s="78"/>
      <c r="O284" s="8">
        <v>2201</v>
      </c>
      <c r="P284" s="8">
        <v>5.0600289999999997E-3</v>
      </c>
      <c r="Q284" s="78"/>
      <c r="R284" s="11">
        <v>71</v>
      </c>
      <c r="S284" s="12">
        <v>2.0229989694252104E-2</v>
      </c>
      <c r="T284" s="13" t="s">
        <v>39</v>
      </c>
      <c r="U284" s="14">
        <v>1.4742668749530774</v>
      </c>
      <c r="V284" s="16">
        <v>3.3</v>
      </c>
      <c r="W284" s="16">
        <v>0</v>
      </c>
      <c r="X284" s="16">
        <v>0</v>
      </c>
      <c r="Y284" s="16">
        <v>3.3</v>
      </c>
      <c r="Z284" s="16">
        <v>0</v>
      </c>
      <c r="AA284" s="16">
        <v>0</v>
      </c>
    </row>
    <row r="285" spans="1:27" x14ac:dyDescent="0.25">
      <c r="A285" s="1">
        <v>35409205</v>
      </c>
      <c r="B285" s="1" t="s">
        <v>40</v>
      </c>
      <c r="C285" s="1" t="s">
        <v>41</v>
      </c>
      <c r="D285" s="1" t="s">
        <v>32</v>
      </c>
      <c r="E285" s="1" t="s">
        <v>33</v>
      </c>
      <c r="F285" s="1" t="s">
        <v>34</v>
      </c>
      <c r="G285" s="1" t="s">
        <v>47</v>
      </c>
      <c r="H285" s="1" t="s">
        <v>36</v>
      </c>
      <c r="I285" s="1" t="s">
        <v>139</v>
      </c>
      <c r="J285" s="1" t="s">
        <v>84</v>
      </c>
      <c r="K285" s="1">
        <v>39.101114529999997</v>
      </c>
      <c r="L285" s="1">
        <v>-120.9595967179</v>
      </c>
      <c r="M285" s="1" t="s">
        <v>46</v>
      </c>
      <c r="N285" s="78"/>
      <c r="O285" s="17">
        <v>2201</v>
      </c>
      <c r="P285" s="8">
        <v>5.0600289999999997E-3</v>
      </c>
      <c r="Q285" s="78"/>
      <c r="R285" s="11">
        <v>71</v>
      </c>
      <c r="S285" s="12">
        <v>2.0229989694252104E-2</v>
      </c>
      <c r="T285" s="13" t="s">
        <v>39</v>
      </c>
      <c r="U285" s="14">
        <v>1.4742668749530774</v>
      </c>
      <c r="V285" s="15">
        <v>15.2</v>
      </c>
      <c r="W285" s="16">
        <v>0</v>
      </c>
      <c r="X285" s="16">
        <v>0</v>
      </c>
      <c r="Y285" s="16">
        <v>0</v>
      </c>
      <c r="Z285" s="16">
        <v>0</v>
      </c>
      <c r="AA285" s="16">
        <v>15.2</v>
      </c>
    </row>
    <row r="286" spans="1:27" x14ac:dyDescent="0.25">
      <c r="A286" s="1">
        <v>35391723</v>
      </c>
      <c r="B286" s="1" t="s">
        <v>40</v>
      </c>
      <c r="C286" s="1" t="s">
        <v>41</v>
      </c>
      <c r="D286" s="1" t="s">
        <v>32</v>
      </c>
      <c r="E286" s="1" t="s">
        <v>33</v>
      </c>
      <c r="F286" s="1" t="s">
        <v>34</v>
      </c>
      <c r="G286" s="1" t="s">
        <v>47</v>
      </c>
      <c r="H286" s="1" t="s">
        <v>36</v>
      </c>
      <c r="I286" s="1" t="s">
        <v>140</v>
      </c>
      <c r="J286" s="1" t="s">
        <v>49</v>
      </c>
      <c r="K286" s="1">
        <v>38.811023214599999</v>
      </c>
      <c r="L286" s="1">
        <v>-120.80554081299999</v>
      </c>
      <c r="M286" s="1" t="s">
        <v>46</v>
      </c>
      <c r="N286" s="78"/>
      <c r="O286" s="17">
        <v>1666</v>
      </c>
      <c r="P286" s="8">
        <v>2.0262357000000002E-2</v>
      </c>
      <c r="Q286" s="78"/>
      <c r="R286" s="11">
        <v>68</v>
      </c>
      <c r="S286" s="12">
        <v>2.0612267044492618E-2</v>
      </c>
      <c r="T286" s="13" t="s">
        <v>50</v>
      </c>
      <c r="U286" s="14">
        <v>1.3390156910840636</v>
      </c>
      <c r="V286" s="15">
        <v>10.079924242424243</v>
      </c>
      <c r="W286" s="16">
        <v>0</v>
      </c>
      <c r="X286" s="16">
        <v>0</v>
      </c>
      <c r="Y286" s="16">
        <v>0</v>
      </c>
      <c r="Z286" s="16">
        <v>0</v>
      </c>
      <c r="AA286" s="16">
        <v>10.079924242424243</v>
      </c>
    </row>
    <row r="287" spans="1:27" x14ac:dyDescent="0.25">
      <c r="A287" s="1">
        <v>35391722</v>
      </c>
      <c r="B287" s="1" t="s">
        <v>40</v>
      </c>
      <c r="C287" s="1" t="s">
        <v>41</v>
      </c>
      <c r="D287" s="1" t="s">
        <v>32</v>
      </c>
      <c r="E287" s="1" t="s">
        <v>33</v>
      </c>
      <c r="F287" s="1" t="s">
        <v>34</v>
      </c>
      <c r="G287" s="1" t="s">
        <v>47</v>
      </c>
      <c r="H287" s="1" t="s">
        <v>36</v>
      </c>
      <c r="I287" s="1" t="s">
        <v>140</v>
      </c>
      <c r="J287" s="1" t="s">
        <v>49</v>
      </c>
      <c r="K287" s="1">
        <v>38.808873419299999</v>
      </c>
      <c r="L287" s="1">
        <v>-120.81751370729999</v>
      </c>
      <c r="M287" s="1" t="s">
        <v>46</v>
      </c>
      <c r="N287" s="78"/>
      <c r="O287" s="17">
        <v>1666</v>
      </c>
      <c r="P287" s="8">
        <v>2.0262357000000002E-2</v>
      </c>
      <c r="Q287" s="78"/>
      <c r="R287" s="11">
        <v>68</v>
      </c>
      <c r="S287" s="12">
        <v>2.0612267044492618E-2</v>
      </c>
      <c r="T287" s="13" t="s">
        <v>50</v>
      </c>
      <c r="U287" s="14">
        <v>1.3390156910840636</v>
      </c>
      <c r="V287" s="15">
        <v>10.079924242424243</v>
      </c>
      <c r="W287" s="16">
        <v>0</v>
      </c>
      <c r="X287" s="16">
        <v>0</v>
      </c>
      <c r="Y287" s="16">
        <v>0</v>
      </c>
      <c r="Z287" s="16">
        <v>0</v>
      </c>
      <c r="AA287" s="16">
        <v>10.079924242424243</v>
      </c>
    </row>
    <row r="288" spans="1:27" x14ac:dyDescent="0.25">
      <c r="A288" s="1">
        <v>35391721</v>
      </c>
      <c r="B288" s="1" t="s">
        <v>40</v>
      </c>
      <c r="C288" s="1" t="s">
        <v>41</v>
      </c>
      <c r="D288" s="1" t="s">
        <v>32</v>
      </c>
      <c r="E288" s="1" t="s">
        <v>33</v>
      </c>
      <c r="F288" s="1" t="s">
        <v>34</v>
      </c>
      <c r="G288" s="1" t="s">
        <v>47</v>
      </c>
      <c r="H288" s="1" t="s">
        <v>36</v>
      </c>
      <c r="I288" s="1" t="s">
        <v>140</v>
      </c>
      <c r="J288" s="1" t="s">
        <v>49</v>
      </c>
      <c r="K288" s="1">
        <v>38.7977521376</v>
      </c>
      <c r="L288" s="1">
        <v>-120.8202802802</v>
      </c>
      <c r="M288" s="1" t="s">
        <v>46</v>
      </c>
      <c r="N288" s="78"/>
      <c r="O288" s="17">
        <v>1666</v>
      </c>
      <c r="P288" s="8">
        <v>2.0262357000000002E-2</v>
      </c>
      <c r="Q288" s="78"/>
      <c r="R288" s="11">
        <v>68</v>
      </c>
      <c r="S288" s="12">
        <v>2.0612267044492618E-2</v>
      </c>
      <c r="T288" s="13" t="s">
        <v>50</v>
      </c>
      <c r="U288" s="14">
        <v>1.3390156910840636</v>
      </c>
      <c r="V288" s="15">
        <v>10.079924242424243</v>
      </c>
      <c r="W288" s="16">
        <v>0</v>
      </c>
      <c r="X288" s="16">
        <v>0</v>
      </c>
      <c r="Y288" s="16">
        <v>0</v>
      </c>
      <c r="Z288" s="16">
        <v>10.079924242424243</v>
      </c>
      <c r="AA288" s="16">
        <v>0</v>
      </c>
    </row>
    <row r="289" spans="1:27" x14ac:dyDescent="0.25">
      <c r="A289" s="1">
        <v>35391473</v>
      </c>
      <c r="B289" s="1" t="s">
        <v>40</v>
      </c>
      <c r="C289" s="1" t="s">
        <v>41</v>
      </c>
      <c r="D289" s="1" t="s">
        <v>32</v>
      </c>
      <c r="E289" s="1" t="s">
        <v>33</v>
      </c>
      <c r="F289" s="1" t="s">
        <v>34</v>
      </c>
      <c r="G289" s="1" t="s">
        <v>47</v>
      </c>
      <c r="H289" s="1" t="s">
        <v>36</v>
      </c>
      <c r="I289" s="1" t="s">
        <v>140</v>
      </c>
      <c r="J289" s="1" t="s">
        <v>49</v>
      </c>
      <c r="K289" s="1">
        <v>38.783677427500002</v>
      </c>
      <c r="L289" s="1">
        <v>-120.81682304</v>
      </c>
      <c r="M289" s="1" t="s">
        <v>46</v>
      </c>
      <c r="N289" s="78"/>
      <c r="O289" s="17">
        <v>1666</v>
      </c>
      <c r="P289" s="8">
        <v>2.0262357000000002E-2</v>
      </c>
      <c r="Q289" s="78"/>
      <c r="R289" s="11">
        <v>68</v>
      </c>
      <c r="S289" s="12">
        <v>2.0612267044492618E-2</v>
      </c>
      <c r="T289" s="13" t="s">
        <v>39</v>
      </c>
      <c r="U289" s="14">
        <v>1.3390156910840636</v>
      </c>
      <c r="V289" s="15">
        <v>10.079924242424243</v>
      </c>
      <c r="W289" s="16">
        <v>0</v>
      </c>
      <c r="X289" s="16">
        <v>0</v>
      </c>
      <c r="Y289" s="16">
        <v>0</v>
      </c>
      <c r="Z289" s="16">
        <v>10.079924242424243</v>
      </c>
      <c r="AA289" s="16">
        <v>0</v>
      </c>
    </row>
    <row r="290" spans="1:27" x14ac:dyDescent="0.25">
      <c r="A290" s="1">
        <v>35391472</v>
      </c>
      <c r="B290" s="1" t="s">
        <v>40</v>
      </c>
      <c r="C290" s="1" t="s">
        <v>41</v>
      </c>
      <c r="D290" s="1" t="s">
        <v>32</v>
      </c>
      <c r="E290" s="1" t="s">
        <v>33</v>
      </c>
      <c r="F290" s="1" t="s">
        <v>34</v>
      </c>
      <c r="G290" s="1" t="s">
        <v>47</v>
      </c>
      <c r="H290" s="1" t="s">
        <v>36</v>
      </c>
      <c r="I290" s="1" t="s">
        <v>140</v>
      </c>
      <c r="J290" s="1" t="s">
        <v>49</v>
      </c>
      <c r="K290" s="1">
        <v>38.779398036099998</v>
      </c>
      <c r="L290" s="1">
        <v>-120.8160898151</v>
      </c>
      <c r="M290" s="1" t="s">
        <v>46</v>
      </c>
      <c r="N290" s="78"/>
      <c r="O290" s="17">
        <v>1666</v>
      </c>
      <c r="P290" s="8">
        <v>2.0262357000000002E-2</v>
      </c>
      <c r="Q290" s="78"/>
      <c r="R290" s="11">
        <v>68</v>
      </c>
      <c r="S290" s="12">
        <v>2.0612267044492618E-2</v>
      </c>
      <c r="T290" s="13" t="s">
        <v>64</v>
      </c>
      <c r="U290" s="14">
        <v>1.3390156910840636</v>
      </c>
      <c r="V290" s="15">
        <v>10.079924242424243</v>
      </c>
      <c r="W290" s="16">
        <v>0</v>
      </c>
      <c r="X290" s="16">
        <v>0</v>
      </c>
      <c r="Y290" s="16">
        <v>10.079924242424243</v>
      </c>
      <c r="Z290" s="16">
        <v>0</v>
      </c>
      <c r="AA290" s="16">
        <v>0</v>
      </c>
    </row>
    <row r="291" spans="1:27" x14ac:dyDescent="0.25">
      <c r="A291" s="1">
        <v>35391471</v>
      </c>
      <c r="B291" s="1" t="s">
        <v>40</v>
      </c>
      <c r="C291" s="1" t="s">
        <v>41</v>
      </c>
      <c r="D291" s="1" t="s">
        <v>32</v>
      </c>
      <c r="E291" s="1" t="s">
        <v>33</v>
      </c>
      <c r="F291" s="1" t="s">
        <v>34</v>
      </c>
      <c r="G291" s="1" t="s">
        <v>47</v>
      </c>
      <c r="H291" s="1" t="s">
        <v>36</v>
      </c>
      <c r="I291" s="1" t="s">
        <v>140</v>
      </c>
      <c r="J291" s="1" t="s">
        <v>49</v>
      </c>
      <c r="K291" s="1">
        <v>38.771579622300003</v>
      </c>
      <c r="L291" s="1">
        <v>-120.8149498399</v>
      </c>
      <c r="M291" s="1" t="s">
        <v>46</v>
      </c>
      <c r="N291" s="78"/>
      <c r="O291" s="17">
        <v>1666</v>
      </c>
      <c r="P291" s="8">
        <v>2.0262357000000002E-2</v>
      </c>
      <c r="Q291" s="78"/>
      <c r="R291" s="11">
        <v>68</v>
      </c>
      <c r="S291" s="12">
        <v>2.0612267044492618E-2</v>
      </c>
      <c r="T291" s="13" t="s">
        <v>64</v>
      </c>
      <c r="U291" s="14">
        <v>1.3390156910840636</v>
      </c>
      <c r="V291" s="15">
        <v>10.720075757575758</v>
      </c>
      <c r="W291" s="16">
        <v>0</v>
      </c>
      <c r="X291" s="16">
        <v>0</v>
      </c>
      <c r="Y291" s="16">
        <v>10.720075757575758</v>
      </c>
      <c r="Z291" s="16">
        <v>0</v>
      </c>
      <c r="AA291" s="16">
        <v>0</v>
      </c>
    </row>
    <row r="292" spans="1:27" x14ac:dyDescent="0.25">
      <c r="A292" s="1" t="s">
        <v>133</v>
      </c>
      <c r="B292" s="1" t="s">
        <v>40</v>
      </c>
      <c r="C292" s="1" t="s">
        <v>41</v>
      </c>
      <c r="D292" s="1" t="s">
        <v>32</v>
      </c>
      <c r="E292" s="1" t="s">
        <v>134</v>
      </c>
      <c r="F292" s="1" t="s">
        <v>34</v>
      </c>
      <c r="G292" s="1" t="s">
        <v>80</v>
      </c>
      <c r="H292" s="1" t="s">
        <v>55</v>
      </c>
      <c r="I292" s="1" t="s">
        <v>141</v>
      </c>
      <c r="J292" s="1" t="s">
        <v>82</v>
      </c>
      <c r="K292" s="1">
        <v>38.183174021681097</v>
      </c>
      <c r="L292" s="1">
        <v>-120.37539375876</v>
      </c>
      <c r="M292" s="1" t="s">
        <v>46</v>
      </c>
      <c r="N292" s="78"/>
      <c r="O292" s="8">
        <v>1412</v>
      </c>
      <c r="P292" s="8">
        <v>3.2657059000000002E-2</v>
      </c>
      <c r="Q292" s="78"/>
      <c r="R292" s="11">
        <v>66</v>
      </c>
      <c r="S292" s="12">
        <v>2.0639547601006544E-2</v>
      </c>
      <c r="T292" s="13" t="s">
        <v>50</v>
      </c>
      <c r="U292" s="14">
        <v>1.9151792609997758</v>
      </c>
      <c r="V292" s="16">
        <v>8.7880000000000003</v>
      </c>
      <c r="W292" s="16">
        <v>0</v>
      </c>
      <c r="X292" s="16">
        <v>0</v>
      </c>
      <c r="Y292" s="16">
        <v>0</v>
      </c>
      <c r="Z292" s="16">
        <v>8.7880000000000003</v>
      </c>
      <c r="AA292" s="16">
        <v>0</v>
      </c>
    </row>
    <row r="293" spans="1:27" x14ac:dyDescent="0.25">
      <c r="A293" s="1" t="s">
        <v>133</v>
      </c>
      <c r="B293" s="1" t="s">
        <v>40</v>
      </c>
      <c r="C293" s="1" t="s">
        <v>41</v>
      </c>
      <c r="D293" s="1" t="s">
        <v>32</v>
      </c>
      <c r="E293" s="1" t="s">
        <v>134</v>
      </c>
      <c r="F293" s="1" t="s">
        <v>34</v>
      </c>
      <c r="G293" s="1" t="s">
        <v>80</v>
      </c>
      <c r="H293" s="1" t="s">
        <v>55</v>
      </c>
      <c r="I293" s="1" t="s">
        <v>141</v>
      </c>
      <c r="J293" s="1" t="s">
        <v>82</v>
      </c>
      <c r="K293" s="1">
        <v>38.183174021681097</v>
      </c>
      <c r="L293" s="1">
        <v>-120.37539375876</v>
      </c>
      <c r="M293" s="1" t="s">
        <v>46</v>
      </c>
      <c r="N293" s="78"/>
      <c r="O293" s="8">
        <v>1412</v>
      </c>
      <c r="P293" s="8">
        <v>3.2657059000000002E-2</v>
      </c>
      <c r="Q293" s="78"/>
      <c r="R293" s="11">
        <v>66</v>
      </c>
      <c r="S293" s="12">
        <v>2.0639547601006544E-2</v>
      </c>
      <c r="T293" s="13" t="s">
        <v>50</v>
      </c>
      <c r="U293" s="14">
        <v>1.9151792609997758</v>
      </c>
      <c r="V293" s="16">
        <v>15</v>
      </c>
      <c r="W293" s="16">
        <v>0</v>
      </c>
      <c r="X293" s="16">
        <v>0</v>
      </c>
      <c r="Y293" s="16">
        <v>0</v>
      </c>
      <c r="Z293" s="16">
        <v>0</v>
      </c>
      <c r="AA293" s="16">
        <v>15</v>
      </c>
    </row>
    <row r="294" spans="1:27" x14ac:dyDescent="0.25">
      <c r="A294" s="1">
        <v>35409217</v>
      </c>
      <c r="B294" s="1" t="s">
        <v>40</v>
      </c>
      <c r="C294" s="1" t="s">
        <v>41</v>
      </c>
      <c r="D294" s="1" t="s">
        <v>32</v>
      </c>
      <c r="E294" s="1" t="s">
        <v>33</v>
      </c>
      <c r="F294" s="1" t="s">
        <v>34</v>
      </c>
      <c r="G294" s="1" t="s">
        <v>35</v>
      </c>
      <c r="H294" s="1" t="s">
        <v>36</v>
      </c>
      <c r="I294" s="1" t="s">
        <v>142</v>
      </c>
      <c r="J294" s="1" t="s">
        <v>79</v>
      </c>
      <c r="K294" s="1">
        <v>40.665024648399999</v>
      </c>
      <c r="L294" s="1">
        <v>-122.3870594463</v>
      </c>
      <c r="M294" s="1" t="s">
        <v>46</v>
      </c>
      <c r="N294" s="78"/>
      <c r="O294" s="17">
        <v>1773</v>
      </c>
      <c r="P294" s="8">
        <v>1.5386591E-2</v>
      </c>
      <c r="Q294" s="78"/>
      <c r="R294" s="11">
        <v>64</v>
      </c>
      <c r="S294" s="12">
        <v>2.0800005126511679E-2</v>
      </c>
      <c r="T294" s="13" t="s">
        <v>39</v>
      </c>
      <c r="U294" s="14">
        <v>2.4472323146849737</v>
      </c>
      <c r="V294" s="15">
        <v>9.6999999999999993</v>
      </c>
      <c r="W294" s="16">
        <v>0</v>
      </c>
      <c r="X294" s="16">
        <v>0</v>
      </c>
      <c r="Y294" s="16">
        <v>0</v>
      </c>
      <c r="Z294" s="16">
        <v>0</v>
      </c>
      <c r="AA294" s="16">
        <v>9.6999999999999993</v>
      </c>
    </row>
    <row r="295" spans="1:27" x14ac:dyDescent="0.25">
      <c r="A295" s="1">
        <v>35409215</v>
      </c>
      <c r="B295" s="1" t="s">
        <v>40</v>
      </c>
      <c r="C295" s="1" t="s">
        <v>41</v>
      </c>
      <c r="D295" s="1" t="s">
        <v>32</v>
      </c>
      <c r="E295" s="1" t="s">
        <v>33</v>
      </c>
      <c r="F295" s="1" t="s">
        <v>34</v>
      </c>
      <c r="G295" s="1" t="s">
        <v>35</v>
      </c>
      <c r="H295" s="1" t="s">
        <v>36</v>
      </c>
      <c r="I295" s="1" t="s">
        <v>142</v>
      </c>
      <c r="J295" s="1" t="s">
        <v>79</v>
      </c>
      <c r="K295" s="1">
        <v>40.665437955199998</v>
      </c>
      <c r="L295" s="1">
        <v>-122.3864527467</v>
      </c>
      <c r="M295" s="1" t="s">
        <v>46</v>
      </c>
      <c r="N295" s="78"/>
      <c r="O295" s="17">
        <v>1773</v>
      </c>
      <c r="P295" s="8">
        <v>1.5386591E-2</v>
      </c>
      <c r="Q295" s="78"/>
      <c r="R295" s="11">
        <v>64</v>
      </c>
      <c r="S295" s="12">
        <v>2.0800005126511679E-2</v>
      </c>
      <c r="T295" s="13" t="s">
        <v>39</v>
      </c>
      <c r="U295" s="14">
        <v>2.4472323146849737</v>
      </c>
      <c r="V295" s="15">
        <v>5.0999999999999996</v>
      </c>
      <c r="W295" s="16">
        <v>0</v>
      </c>
      <c r="X295" s="16">
        <v>0</v>
      </c>
      <c r="Y295" s="16">
        <v>0</v>
      </c>
      <c r="Z295" s="16">
        <v>0</v>
      </c>
      <c r="AA295" s="16">
        <v>5.0999999999999996</v>
      </c>
    </row>
    <row r="296" spans="1:27" x14ac:dyDescent="0.25">
      <c r="A296" s="1">
        <v>35373532</v>
      </c>
      <c r="B296" s="1" t="s">
        <v>40</v>
      </c>
      <c r="C296" s="1" t="s">
        <v>41</v>
      </c>
      <c r="D296" s="1" t="s">
        <v>32</v>
      </c>
      <c r="E296" s="1" t="s">
        <v>33</v>
      </c>
      <c r="F296" s="1" t="s">
        <v>34</v>
      </c>
      <c r="G296" s="1" t="s">
        <v>47</v>
      </c>
      <c r="H296" s="1" t="s">
        <v>36</v>
      </c>
      <c r="I296" s="1" t="s">
        <v>140</v>
      </c>
      <c r="J296" s="1" t="s">
        <v>49</v>
      </c>
      <c r="K296" s="1">
        <v>38.683304226700002</v>
      </c>
      <c r="L296" s="1">
        <v>-120.6597782867</v>
      </c>
      <c r="M296" s="1" t="s">
        <v>46</v>
      </c>
      <c r="N296" s="78"/>
      <c r="O296" s="10">
        <v>1505</v>
      </c>
      <c r="P296" s="8">
        <v>2.7531904999999999E-2</v>
      </c>
      <c r="Q296" s="78"/>
      <c r="R296" s="11">
        <v>63</v>
      </c>
      <c r="S296" s="12">
        <v>2.0812320431880433E-2</v>
      </c>
      <c r="T296" s="13" t="s">
        <v>50</v>
      </c>
      <c r="U296" s="14">
        <v>1.090022827898792</v>
      </c>
      <c r="V296" s="15">
        <v>8.4700757575757581</v>
      </c>
      <c r="W296" s="16">
        <v>0</v>
      </c>
      <c r="X296" s="16">
        <v>0</v>
      </c>
      <c r="Y296" s="16">
        <v>8.4700757575757581</v>
      </c>
      <c r="Z296" s="16">
        <v>0</v>
      </c>
      <c r="AA296" s="16">
        <v>0</v>
      </c>
    </row>
    <row r="297" spans="1:27" x14ac:dyDescent="0.25">
      <c r="A297" s="1">
        <v>35373530</v>
      </c>
      <c r="B297" s="1" t="s">
        <v>40</v>
      </c>
      <c r="C297" s="1" t="s">
        <v>41</v>
      </c>
      <c r="D297" s="1" t="s">
        <v>32</v>
      </c>
      <c r="E297" s="1" t="s">
        <v>33</v>
      </c>
      <c r="F297" s="1" t="s">
        <v>34</v>
      </c>
      <c r="G297" s="1" t="s">
        <v>47</v>
      </c>
      <c r="H297" s="1" t="s">
        <v>36</v>
      </c>
      <c r="I297" s="1" t="s">
        <v>140</v>
      </c>
      <c r="J297" s="1" t="s">
        <v>49</v>
      </c>
      <c r="K297" s="1">
        <v>38.682978715499999</v>
      </c>
      <c r="L297" s="1">
        <v>-120.6604126997</v>
      </c>
      <c r="M297" s="1" t="s">
        <v>46</v>
      </c>
      <c r="N297" s="78"/>
      <c r="O297" s="10">
        <v>1505</v>
      </c>
      <c r="P297" s="8">
        <v>2.7531904999999999E-2</v>
      </c>
      <c r="Q297" s="78"/>
      <c r="R297" s="11">
        <v>63</v>
      </c>
      <c r="S297" s="12">
        <v>2.0812320431880433E-2</v>
      </c>
      <c r="T297" s="13" t="s">
        <v>50</v>
      </c>
      <c r="U297" s="14">
        <v>1.090022827898792</v>
      </c>
      <c r="V297" s="15">
        <v>15.51</v>
      </c>
      <c r="W297" s="16">
        <v>0</v>
      </c>
      <c r="X297" s="16">
        <v>0</v>
      </c>
      <c r="Y297" s="16">
        <v>0</v>
      </c>
      <c r="Z297" s="16">
        <v>0</v>
      </c>
      <c r="AA297" s="16">
        <v>15.51</v>
      </c>
    </row>
    <row r="298" spans="1:27" x14ac:dyDescent="0.25">
      <c r="A298" s="1">
        <v>35367414</v>
      </c>
      <c r="B298" s="1" t="s">
        <v>40</v>
      </c>
      <c r="C298" s="1" t="s">
        <v>41</v>
      </c>
      <c r="D298" s="1" t="s">
        <v>32</v>
      </c>
      <c r="E298" s="1" t="s">
        <v>33</v>
      </c>
      <c r="F298" s="1" t="s">
        <v>34</v>
      </c>
      <c r="G298" s="1" t="s">
        <v>47</v>
      </c>
      <c r="H298" s="1" t="s">
        <v>36</v>
      </c>
      <c r="I298" s="1" t="s">
        <v>140</v>
      </c>
      <c r="J298" s="1" t="s">
        <v>49</v>
      </c>
      <c r="K298" s="1">
        <v>38.682912430999998</v>
      </c>
      <c r="L298" s="1">
        <v>-120.66111041319999</v>
      </c>
      <c r="M298" s="1" t="s">
        <v>46</v>
      </c>
      <c r="N298" s="78"/>
      <c r="O298" s="10">
        <v>1505</v>
      </c>
      <c r="P298" s="8">
        <v>2.7531904999999999E-2</v>
      </c>
      <c r="Q298" s="78"/>
      <c r="R298" s="11">
        <v>63</v>
      </c>
      <c r="S298" s="12">
        <v>2.0812320431880433E-2</v>
      </c>
      <c r="T298" s="13" t="s">
        <v>64</v>
      </c>
      <c r="U298" s="14">
        <v>1.090022827898792</v>
      </c>
      <c r="V298" s="15">
        <v>9.75</v>
      </c>
      <c r="W298" s="16">
        <v>0</v>
      </c>
      <c r="X298" s="16">
        <v>0</v>
      </c>
      <c r="Y298" s="16">
        <v>9.75</v>
      </c>
      <c r="Z298" s="16">
        <v>0</v>
      </c>
      <c r="AA298" s="16">
        <v>0</v>
      </c>
    </row>
    <row r="299" spans="1:27" x14ac:dyDescent="0.25">
      <c r="A299" s="1">
        <v>35404349</v>
      </c>
      <c r="B299" s="1" t="s">
        <v>40</v>
      </c>
      <c r="C299" s="1" t="s">
        <v>41</v>
      </c>
      <c r="D299" s="1" t="s">
        <v>32</v>
      </c>
      <c r="E299" s="1" t="s">
        <v>33</v>
      </c>
      <c r="F299" s="1" t="s">
        <v>34</v>
      </c>
      <c r="G299" s="1" t="s">
        <v>80</v>
      </c>
      <c r="H299" s="1" t="s">
        <v>55</v>
      </c>
      <c r="I299" s="1" t="s">
        <v>124</v>
      </c>
      <c r="J299" s="1" t="s">
        <v>95</v>
      </c>
      <c r="K299" s="1">
        <v>38.395008344499999</v>
      </c>
      <c r="L299" s="1">
        <v>-120.6449587841</v>
      </c>
      <c r="M299" s="1" t="s">
        <v>46</v>
      </c>
      <c r="N299" s="78"/>
      <c r="O299" s="10">
        <v>1548</v>
      </c>
      <c r="P299" s="8">
        <v>2.5301954000000001E-2</v>
      </c>
      <c r="Q299" s="78"/>
      <c r="R299" s="11">
        <v>62</v>
      </c>
      <c r="S299" s="12">
        <v>2.0860553136193203E-2</v>
      </c>
      <c r="T299" s="13" t="s">
        <v>39</v>
      </c>
      <c r="U299" s="14">
        <v>1.0692871977943859</v>
      </c>
      <c r="V299" s="15">
        <v>4.47</v>
      </c>
      <c r="W299" s="16">
        <v>0</v>
      </c>
      <c r="X299" s="16">
        <v>0</v>
      </c>
      <c r="Y299" s="16">
        <v>0</v>
      </c>
      <c r="Z299" s="16">
        <v>0</v>
      </c>
      <c r="AA299" s="16">
        <v>4.47</v>
      </c>
    </row>
    <row r="300" spans="1:27" x14ac:dyDescent="0.25">
      <c r="A300" s="1">
        <v>35376890</v>
      </c>
      <c r="B300" s="1" t="s">
        <v>40</v>
      </c>
      <c r="C300" s="1" t="s">
        <v>41</v>
      </c>
      <c r="D300" s="1" t="s">
        <v>32</v>
      </c>
      <c r="E300" s="1" t="s">
        <v>33</v>
      </c>
      <c r="F300" s="1" t="s">
        <v>34</v>
      </c>
      <c r="G300" s="1" t="s">
        <v>80</v>
      </c>
      <c r="H300" s="1" t="s">
        <v>55</v>
      </c>
      <c r="I300" s="1" t="s">
        <v>124</v>
      </c>
      <c r="J300" s="1" t="s">
        <v>95</v>
      </c>
      <c r="K300" s="1">
        <v>38.364004815800001</v>
      </c>
      <c r="L300" s="1">
        <v>-120.64667246899999</v>
      </c>
      <c r="M300" s="1" t="s">
        <v>46</v>
      </c>
      <c r="N300" s="78"/>
      <c r="O300" s="10">
        <v>1548</v>
      </c>
      <c r="P300" s="8">
        <v>2.5301954000000001E-2</v>
      </c>
      <c r="Q300" s="78"/>
      <c r="R300" s="11">
        <v>62</v>
      </c>
      <c r="S300" s="12">
        <v>2.0860553136193203E-2</v>
      </c>
      <c r="T300" s="13" t="s">
        <v>39</v>
      </c>
      <c r="U300" s="14">
        <v>1.0692871977943859</v>
      </c>
      <c r="V300" s="15">
        <v>7.0899621212121211</v>
      </c>
      <c r="W300" s="16">
        <v>0</v>
      </c>
      <c r="X300" s="16">
        <v>0</v>
      </c>
      <c r="Y300" s="16">
        <v>0</v>
      </c>
      <c r="Z300" s="16">
        <v>0</v>
      </c>
      <c r="AA300" s="16">
        <v>7.0899621212121211</v>
      </c>
    </row>
    <row r="301" spans="1:27" x14ac:dyDescent="0.25">
      <c r="A301" s="1">
        <v>35372462</v>
      </c>
      <c r="B301" s="1" t="s">
        <v>40</v>
      </c>
      <c r="C301" s="1" t="s">
        <v>41</v>
      </c>
      <c r="D301" s="1" t="s">
        <v>32</v>
      </c>
      <c r="E301" s="1" t="s">
        <v>33</v>
      </c>
      <c r="F301" s="1" t="s">
        <v>34</v>
      </c>
      <c r="G301" s="1" t="s">
        <v>80</v>
      </c>
      <c r="H301" s="1" t="s">
        <v>55</v>
      </c>
      <c r="I301" s="1" t="s">
        <v>124</v>
      </c>
      <c r="J301" s="1" t="s">
        <v>95</v>
      </c>
      <c r="K301" s="1">
        <v>38.405276402200002</v>
      </c>
      <c r="L301" s="1">
        <v>-120.64609044789999</v>
      </c>
      <c r="M301" s="1" t="s">
        <v>46</v>
      </c>
      <c r="N301" s="78"/>
      <c r="O301" s="10">
        <v>1548</v>
      </c>
      <c r="P301" s="8">
        <v>2.5301954000000001E-2</v>
      </c>
      <c r="Q301" s="78"/>
      <c r="R301" s="11">
        <v>62</v>
      </c>
      <c r="S301" s="12">
        <v>2.0860553136193203E-2</v>
      </c>
      <c r="T301" s="13" t="s">
        <v>39</v>
      </c>
      <c r="U301" s="14">
        <v>1.0692871977943859</v>
      </c>
      <c r="V301" s="15">
        <v>4.8499999999999996</v>
      </c>
      <c r="W301" s="16">
        <v>0</v>
      </c>
      <c r="X301" s="16">
        <v>0</v>
      </c>
      <c r="Y301" s="16">
        <v>0</v>
      </c>
      <c r="Z301" s="16">
        <v>0</v>
      </c>
      <c r="AA301" s="16">
        <v>4.8499999999999996</v>
      </c>
    </row>
    <row r="302" spans="1:27" x14ac:dyDescent="0.25">
      <c r="A302" s="1">
        <v>35373628</v>
      </c>
      <c r="B302" s="1" t="s">
        <v>40</v>
      </c>
      <c r="C302" s="1" t="s">
        <v>41</v>
      </c>
      <c r="D302" s="1" t="s">
        <v>32</v>
      </c>
      <c r="E302" s="1" t="s">
        <v>33</v>
      </c>
      <c r="F302" s="1" t="s">
        <v>34</v>
      </c>
      <c r="G302" s="1" t="s">
        <v>35</v>
      </c>
      <c r="H302" s="1" t="s">
        <v>36</v>
      </c>
      <c r="I302" s="1" t="s">
        <v>90</v>
      </c>
      <c r="J302" s="1" t="s">
        <v>52</v>
      </c>
      <c r="K302" s="1">
        <v>39.887737016499997</v>
      </c>
      <c r="L302" s="1">
        <v>-121.6660450084</v>
      </c>
      <c r="M302" s="1" t="s">
        <v>46</v>
      </c>
      <c r="N302" s="78"/>
      <c r="O302" s="17">
        <v>2763</v>
      </c>
      <c r="P302" s="8">
        <v>4.0099599999999998E-4</v>
      </c>
      <c r="Q302" s="78"/>
      <c r="R302" s="11">
        <v>61</v>
      </c>
      <c r="S302" s="12">
        <v>2.0869172806684363E-2</v>
      </c>
      <c r="T302" s="13" t="s">
        <v>50</v>
      </c>
      <c r="U302" s="14">
        <v>1.1146920817507227</v>
      </c>
      <c r="V302" s="15">
        <v>8.7299242424242429</v>
      </c>
      <c r="W302" s="16">
        <v>0</v>
      </c>
      <c r="X302" s="16">
        <v>0</v>
      </c>
      <c r="Y302" s="16">
        <v>0</v>
      </c>
      <c r="Z302" s="16">
        <v>0</v>
      </c>
      <c r="AA302" s="16">
        <v>8.7299242424242429</v>
      </c>
    </row>
    <row r="303" spans="1:27" x14ac:dyDescent="0.25">
      <c r="A303" s="1">
        <v>35367504</v>
      </c>
      <c r="B303" s="1" t="s">
        <v>40</v>
      </c>
      <c r="C303" s="1" t="s">
        <v>41</v>
      </c>
      <c r="D303" s="1" t="s">
        <v>32</v>
      </c>
      <c r="E303" s="1" t="s">
        <v>33</v>
      </c>
      <c r="F303" s="1" t="s">
        <v>34</v>
      </c>
      <c r="G303" s="1" t="s">
        <v>35</v>
      </c>
      <c r="H303" s="1" t="s">
        <v>36</v>
      </c>
      <c r="I303" s="1" t="s">
        <v>90</v>
      </c>
      <c r="J303" s="1" t="s">
        <v>52</v>
      </c>
      <c r="K303" s="1">
        <v>39.887724513499997</v>
      </c>
      <c r="L303" s="1">
        <v>-121.6655268264</v>
      </c>
      <c r="M303" s="1" t="s">
        <v>46</v>
      </c>
      <c r="N303" s="78"/>
      <c r="O303" s="17">
        <v>2763</v>
      </c>
      <c r="P303" s="8">
        <v>4.0099599999999998E-4</v>
      </c>
      <c r="Q303" s="78"/>
      <c r="R303" s="11">
        <v>61</v>
      </c>
      <c r="S303" s="12">
        <v>2.0869172806684363E-2</v>
      </c>
      <c r="T303" s="13" t="s">
        <v>50</v>
      </c>
      <c r="U303" s="14">
        <v>1.1146920817507227</v>
      </c>
      <c r="V303" s="15">
        <v>9.35</v>
      </c>
      <c r="W303" s="16">
        <v>0</v>
      </c>
      <c r="X303" s="16">
        <v>0</v>
      </c>
      <c r="Y303" s="16">
        <v>0</v>
      </c>
      <c r="Z303" s="16">
        <v>0</v>
      </c>
      <c r="AA303" s="16">
        <v>9.35</v>
      </c>
    </row>
    <row r="304" spans="1:27" x14ac:dyDescent="0.25">
      <c r="A304" s="1">
        <v>35418375</v>
      </c>
      <c r="B304" s="1" t="s">
        <v>40</v>
      </c>
      <c r="C304" s="1" t="s">
        <v>41</v>
      </c>
      <c r="D304" s="1" t="s">
        <v>32</v>
      </c>
      <c r="E304" s="1" t="s">
        <v>33</v>
      </c>
      <c r="F304" s="1" t="s">
        <v>34</v>
      </c>
      <c r="G304" s="1" t="s">
        <v>80</v>
      </c>
      <c r="H304" s="1" t="s">
        <v>55</v>
      </c>
      <c r="I304" s="1" t="s">
        <v>81</v>
      </c>
      <c r="J304" s="1" t="s">
        <v>82</v>
      </c>
      <c r="K304" s="1">
        <v>38.236924939048798</v>
      </c>
      <c r="L304" s="1">
        <v>-120.364602128328</v>
      </c>
      <c r="M304" s="1" t="s">
        <v>46</v>
      </c>
      <c r="N304" s="78"/>
      <c r="O304" s="8">
        <v>2670</v>
      </c>
      <c r="P304" s="8">
        <v>8.14699E-4</v>
      </c>
      <c r="Q304" s="78"/>
      <c r="R304" s="11">
        <v>60</v>
      </c>
      <c r="S304" s="12">
        <v>2.1108898824971269E-2</v>
      </c>
      <c r="T304" s="13" t="s">
        <v>50</v>
      </c>
      <c r="U304" s="14">
        <v>1.0358472552245999</v>
      </c>
      <c r="V304" s="16">
        <v>10.387500000000001</v>
      </c>
      <c r="W304" s="16">
        <v>0</v>
      </c>
      <c r="X304" s="16">
        <v>0</v>
      </c>
      <c r="Y304" s="16">
        <v>0</v>
      </c>
      <c r="Z304" s="16">
        <v>10.387500000000001</v>
      </c>
      <c r="AA304" s="16">
        <v>0</v>
      </c>
    </row>
    <row r="305" spans="1:27" x14ac:dyDescent="0.25">
      <c r="A305" s="1">
        <v>35385804</v>
      </c>
      <c r="B305" s="1" t="s">
        <v>40</v>
      </c>
      <c r="C305" s="1" t="s">
        <v>41</v>
      </c>
      <c r="D305" s="1" t="s">
        <v>32</v>
      </c>
      <c r="E305" s="1" t="s">
        <v>33</v>
      </c>
      <c r="F305" s="1" t="s">
        <v>34</v>
      </c>
      <c r="G305" s="1" t="s">
        <v>74</v>
      </c>
      <c r="H305" s="1" t="s">
        <v>43</v>
      </c>
      <c r="I305" s="1" t="s">
        <v>132</v>
      </c>
      <c r="J305" s="1" t="s">
        <v>76</v>
      </c>
      <c r="K305" s="1">
        <v>38.574175678300001</v>
      </c>
      <c r="L305" s="1">
        <v>-122.4440825241</v>
      </c>
      <c r="M305" s="1" t="s">
        <v>46</v>
      </c>
      <c r="N305" s="78"/>
      <c r="O305" s="17">
        <v>792</v>
      </c>
      <c r="P305" s="8">
        <v>9.495866E-2</v>
      </c>
      <c r="Q305" s="78"/>
      <c r="R305" s="11">
        <v>59</v>
      </c>
      <c r="S305" s="12">
        <v>2.1383303449303431E-2</v>
      </c>
      <c r="T305" s="13" t="s">
        <v>50</v>
      </c>
      <c r="U305" s="14">
        <v>1.1017685449704873</v>
      </c>
      <c r="V305" s="15">
        <v>11.28996212121212</v>
      </c>
      <c r="W305" s="16">
        <v>0</v>
      </c>
      <c r="X305" s="16">
        <v>0</v>
      </c>
      <c r="Y305" s="16">
        <v>0</v>
      </c>
      <c r="Z305" s="16">
        <v>0</v>
      </c>
      <c r="AA305" s="16">
        <v>11.28996212121212</v>
      </c>
    </row>
    <row r="306" spans="1:27" x14ac:dyDescent="0.25">
      <c r="A306" s="1">
        <v>35385803</v>
      </c>
      <c r="B306" s="1" t="s">
        <v>40</v>
      </c>
      <c r="C306" s="1" t="s">
        <v>41</v>
      </c>
      <c r="D306" s="1" t="s">
        <v>32</v>
      </c>
      <c r="E306" s="1" t="s">
        <v>33</v>
      </c>
      <c r="F306" s="1" t="s">
        <v>34</v>
      </c>
      <c r="G306" s="1" t="s">
        <v>74</v>
      </c>
      <c r="H306" s="1" t="s">
        <v>43</v>
      </c>
      <c r="I306" s="1" t="s">
        <v>132</v>
      </c>
      <c r="J306" s="1" t="s">
        <v>76</v>
      </c>
      <c r="K306" s="1">
        <v>38.574175678300001</v>
      </c>
      <c r="L306" s="1">
        <v>-122.4440825241</v>
      </c>
      <c r="M306" s="1" t="s">
        <v>46</v>
      </c>
      <c r="N306" s="78"/>
      <c r="O306" s="17">
        <v>792</v>
      </c>
      <c r="P306" s="8">
        <v>9.495866E-2</v>
      </c>
      <c r="Q306" s="78"/>
      <c r="R306" s="11">
        <v>59</v>
      </c>
      <c r="S306" s="12">
        <v>2.1383303449303431E-2</v>
      </c>
      <c r="T306" s="13" t="s">
        <v>50</v>
      </c>
      <c r="U306" s="14">
        <v>1.1017685449704873</v>
      </c>
      <c r="V306" s="15">
        <v>11.28996212121212</v>
      </c>
      <c r="W306" s="16">
        <v>0</v>
      </c>
      <c r="X306" s="16">
        <v>0</v>
      </c>
      <c r="Y306" s="16">
        <v>0</v>
      </c>
      <c r="Z306" s="16">
        <v>11.28996212121212</v>
      </c>
      <c r="AA306" s="16">
        <v>0</v>
      </c>
    </row>
    <row r="307" spans="1:27" x14ac:dyDescent="0.25">
      <c r="A307" s="1">
        <v>35418305</v>
      </c>
      <c r="B307" s="1" t="s">
        <v>40</v>
      </c>
      <c r="C307" s="1" t="s">
        <v>41</v>
      </c>
      <c r="D307" s="1" t="s">
        <v>32</v>
      </c>
      <c r="E307" s="1" t="s">
        <v>33</v>
      </c>
      <c r="F307" s="1" t="s">
        <v>34</v>
      </c>
      <c r="G307" s="1" t="s">
        <v>47</v>
      </c>
      <c r="H307" s="1" t="s">
        <v>36</v>
      </c>
      <c r="I307" s="1" t="s">
        <v>143</v>
      </c>
      <c r="J307" s="1" t="s">
        <v>49</v>
      </c>
      <c r="K307" s="1">
        <v>38.757129745127799</v>
      </c>
      <c r="L307" s="1">
        <v>-120.76805083807299</v>
      </c>
      <c r="M307" s="1" t="s">
        <v>46</v>
      </c>
      <c r="N307" s="78"/>
      <c r="O307" s="8">
        <v>904</v>
      </c>
      <c r="P307" s="8">
        <v>7.9474159000000003E-2</v>
      </c>
      <c r="Q307" s="78"/>
      <c r="R307" s="11">
        <v>58</v>
      </c>
      <c r="S307" s="12">
        <v>2.1397668584220316E-2</v>
      </c>
      <c r="T307" s="13" t="s">
        <v>50</v>
      </c>
      <c r="U307" s="14">
        <v>2.4503127509411367</v>
      </c>
      <c r="V307" s="16">
        <v>8.65</v>
      </c>
      <c r="W307" s="16">
        <v>0</v>
      </c>
      <c r="X307" s="16">
        <v>0</v>
      </c>
      <c r="Y307" s="16">
        <v>0</v>
      </c>
      <c r="Z307" s="16">
        <v>0</v>
      </c>
      <c r="AA307" s="16">
        <v>8.65</v>
      </c>
    </row>
    <row r="308" spans="1:27" x14ac:dyDescent="0.25">
      <c r="A308" s="1">
        <v>35418255</v>
      </c>
      <c r="B308" s="1" t="s">
        <v>40</v>
      </c>
      <c r="C308" s="1" t="s">
        <v>41</v>
      </c>
      <c r="D308" s="1" t="s">
        <v>32</v>
      </c>
      <c r="E308" s="1" t="s">
        <v>33</v>
      </c>
      <c r="F308" s="1" t="s">
        <v>34</v>
      </c>
      <c r="G308" s="1" t="s">
        <v>47</v>
      </c>
      <c r="H308" s="1" t="s">
        <v>36</v>
      </c>
      <c r="I308" s="1" t="s">
        <v>143</v>
      </c>
      <c r="J308" s="1" t="s">
        <v>49</v>
      </c>
      <c r="K308" s="1">
        <v>38.757129745127799</v>
      </c>
      <c r="L308" s="1">
        <v>-120.76805083807299</v>
      </c>
      <c r="M308" s="1" t="s">
        <v>46</v>
      </c>
      <c r="N308" s="78"/>
      <c r="O308" s="8">
        <v>904</v>
      </c>
      <c r="P308" s="8">
        <v>7.9474159000000003E-2</v>
      </c>
      <c r="Q308" s="78"/>
      <c r="R308" s="11">
        <v>58</v>
      </c>
      <c r="S308" s="12">
        <v>2.1397668584220316E-2</v>
      </c>
      <c r="T308" s="13" t="s">
        <v>50</v>
      </c>
      <c r="U308" s="14">
        <v>2.4503127509411367</v>
      </c>
      <c r="V308" s="16">
        <v>8.65</v>
      </c>
      <c r="W308" s="16">
        <v>0</v>
      </c>
      <c r="X308" s="16">
        <v>0</v>
      </c>
      <c r="Y308" s="16">
        <v>0</v>
      </c>
      <c r="Z308" s="16">
        <v>8.65</v>
      </c>
      <c r="AA308" s="16">
        <v>0</v>
      </c>
    </row>
    <row r="309" spans="1:27" x14ac:dyDescent="0.25">
      <c r="A309" s="1">
        <v>35417127</v>
      </c>
      <c r="B309" s="1" t="s">
        <v>40</v>
      </c>
      <c r="C309" s="1" t="s">
        <v>41</v>
      </c>
      <c r="D309" s="1" t="s">
        <v>32</v>
      </c>
      <c r="E309" s="1" t="s">
        <v>33</v>
      </c>
      <c r="F309" s="1" t="s">
        <v>34</v>
      </c>
      <c r="G309" s="1" t="s">
        <v>47</v>
      </c>
      <c r="H309" s="1" t="s">
        <v>36</v>
      </c>
      <c r="I309" s="1" t="s">
        <v>143</v>
      </c>
      <c r="J309" s="1" t="s">
        <v>49</v>
      </c>
      <c r="K309" s="1">
        <v>38.757129745127799</v>
      </c>
      <c r="L309" s="1">
        <v>-120.76805083807299</v>
      </c>
      <c r="M309" s="1" t="s">
        <v>46</v>
      </c>
      <c r="N309" s="78"/>
      <c r="O309" s="8">
        <v>904</v>
      </c>
      <c r="P309" s="8">
        <v>7.9474159000000003E-2</v>
      </c>
      <c r="Q309" s="78"/>
      <c r="R309" s="11">
        <v>58</v>
      </c>
      <c r="S309" s="12">
        <v>2.1397668584220316E-2</v>
      </c>
      <c r="T309" s="13" t="s">
        <v>50</v>
      </c>
      <c r="U309" s="14">
        <v>2.4503127509411367</v>
      </c>
      <c r="V309" s="16">
        <v>4.9000000000000004</v>
      </c>
      <c r="W309" s="16">
        <v>0</v>
      </c>
      <c r="X309" s="16">
        <v>0</v>
      </c>
      <c r="Y309" s="16">
        <v>0</v>
      </c>
      <c r="Z309" s="16">
        <v>4.9000000000000004</v>
      </c>
      <c r="AA309" s="16">
        <v>0</v>
      </c>
    </row>
    <row r="310" spans="1:27" x14ac:dyDescent="0.25">
      <c r="A310" s="1">
        <v>35364784</v>
      </c>
      <c r="B310" s="1" t="s">
        <v>40</v>
      </c>
      <c r="C310" s="1" t="s">
        <v>41</v>
      </c>
      <c r="D310" s="1" t="s">
        <v>32</v>
      </c>
      <c r="E310" s="1" t="s">
        <v>33</v>
      </c>
      <c r="F310" s="1" t="s">
        <v>34</v>
      </c>
      <c r="G310" s="1" t="s">
        <v>35</v>
      </c>
      <c r="H310" s="1" t="s">
        <v>36</v>
      </c>
      <c r="I310" s="1" t="s">
        <v>68</v>
      </c>
      <c r="J310" s="1" t="s">
        <v>52</v>
      </c>
      <c r="K310" s="1">
        <v>39.933949635399998</v>
      </c>
      <c r="L310" s="1">
        <v>-121.725513668</v>
      </c>
      <c r="M310" s="1" t="s">
        <v>46</v>
      </c>
      <c r="N310" s="78"/>
      <c r="O310" s="17">
        <v>2537</v>
      </c>
      <c r="P310" s="8">
        <v>1.603925E-3</v>
      </c>
      <c r="Q310" s="78"/>
      <c r="R310" s="11">
        <v>57</v>
      </c>
      <c r="S310" s="12">
        <v>2.1520804079272281E-2</v>
      </c>
      <c r="T310" s="13" t="s">
        <v>50</v>
      </c>
      <c r="U310" s="14">
        <v>1.0444588618370239</v>
      </c>
      <c r="V310" s="15">
        <v>7.1700757575757574</v>
      </c>
      <c r="W310" s="16">
        <v>0</v>
      </c>
      <c r="X310" s="16">
        <v>0</v>
      </c>
      <c r="Y310" s="16">
        <v>0</v>
      </c>
      <c r="Z310" s="16">
        <v>0</v>
      </c>
      <c r="AA310" s="16">
        <v>7.1700757575757574</v>
      </c>
    </row>
    <row r="311" spans="1:27" x14ac:dyDescent="0.25">
      <c r="A311" s="1">
        <v>35363720</v>
      </c>
      <c r="B311" s="1" t="s">
        <v>40</v>
      </c>
      <c r="C311" s="1" t="s">
        <v>41</v>
      </c>
      <c r="D311" s="1" t="s">
        <v>32</v>
      </c>
      <c r="E311" s="1" t="s">
        <v>33</v>
      </c>
      <c r="F311" s="1" t="s">
        <v>34</v>
      </c>
      <c r="G311" s="1" t="s">
        <v>35</v>
      </c>
      <c r="H311" s="1" t="s">
        <v>36</v>
      </c>
      <c r="I311" s="1" t="s">
        <v>68</v>
      </c>
      <c r="J311" s="1" t="s">
        <v>52</v>
      </c>
      <c r="K311" s="1">
        <v>39.933949635399998</v>
      </c>
      <c r="L311" s="1">
        <v>-121.725513668</v>
      </c>
      <c r="M311" s="1" t="s">
        <v>46</v>
      </c>
      <c r="N311" s="78"/>
      <c r="O311" s="17">
        <v>2537</v>
      </c>
      <c r="P311" s="8">
        <v>1.603925E-3</v>
      </c>
      <c r="Q311" s="78"/>
      <c r="R311" s="11">
        <v>57</v>
      </c>
      <c r="S311" s="12">
        <v>2.1520804079272281E-2</v>
      </c>
      <c r="T311" s="13" t="s">
        <v>50</v>
      </c>
      <c r="U311" s="14">
        <v>1.0444588618370239</v>
      </c>
      <c r="V311" s="15">
        <v>9.5899621212121211</v>
      </c>
      <c r="W311" s="16">
        <v>0</v>
      </c>
      <c r="X311" s="16">
        <v>0</v>
      </c>
      <c r="Y311" s="16">
        <v>0</v>
      </c>
      <c r="Z311" s="16">
        <v>9.5899621212121211</v>
      </c>
      <c r="AA311" s="16">
        <v>0</v>
      </c>
    </row>
    <row r="312" spans="1:27" x14ac:dyDescent="0.25">
      <c r="A312" s="1">
        <v>35363559</v>
      </c>
      <c r="B312" s="1" t="s">
        <v>40</v>
      </c>
      <c r="C312" s="1" t="s">
        <v>41</v>
      </c>
      <c r="D312" s="1" t="s">
        <v>32</v>
      </c>
      <c r="E312" s="1" t="s">
        <v>33</v>
      </c>
      <c r="F312" s="1" t="s">
        <v>34</v>
      </c>
      <c r="G312" s="1" t="s">
        <v>35</v>
      </c>
      <c r="H312" s="1" t="s">
        <v>36</v>
      </c>
      <c r="I312" s="1" t="s">
        <v>68</v>
      </c>
      <c r="J312" s="1" t="s">
        <v>52</v>
      </c>
      <c r="K312" s="1">
        <v>39.903472900390625</v>
      </c>
      <c r="L312" s="1">
        <v>-121.74200439453125</v>
      </c>
      <c r="M312" s="1" t="s">
        <v>46</v>
      </c>
      <c r="N312" s="78"/>
      <c r="O312" s="17">
        <v>2537</v>
      </c>
      <c r="P312" s="8">
        <v>1.603925E-3</v>
      </c>
      <c r="Q312" s="78"/>
      <c r="R312" s="11">
        <v>57</v>
      </c>
      <c r="S312" s="12">
        <v>2.1520804079272281E-2</v>
      </c>
      <c r="T312" s="13" t="s">
        <v>50</v>
      </c>
      <c r="U312" s="14">
        <v>1.0444588618370239</v>
      </c>
      <c r="V312" s="15">
        <v>10.339962121212121</v>
      </c>
      <c r="W312" s="16">
        <v>0</v>
      </c>
      <c r="X312" s="16">
        <v>0</v>
      </c>
      <c r="Y312" s="16">
        <v>0</v>
      </c>
      <c r="Z312" s="16">
        <v>10.339962121212121</v>
      </c>
      <c r="AA312" s="16">
        <v>0</v>
      </c>
    </row>
    <row r="313" spans="1:27" x14ac:dyDescent="0.25">
      <c r="A313" s="1">
        <v>35409202</v>
      </c>
      <c r="B313" s="1" t="s">
        <v>40</v>
      </c>
      <c r="C313" s="1" t="s">
        <v>41</v>
      </c>
      <c r="D313" s="1" t="s">
        <v>32</v>
      </c>
      <c r="E313" s="1" t="s">
        <v>33</v>
      </c>
      <c r="F313" s="1" t="s">
        <v>34</v>
      </c>
      <c r="G313" s="1" t="s">
        <v>69</v>
      </c>
      <c r="H313" s="1" t="s">
        <v>43</v>
      </c>
      <c r="I313" s="1" t="s">
        <v>122</v>
      </c>
      <c r="J313" s="1" t="s">
        <v>71</v>
      </c>
      <c r="K313" s="1">
        <v>38.7313232421875</v>
      </c>
      <c r="L313" s="1">
        <v>-122.62334442138672</v>
      </c>
      <c r="M313" s="1" t="s">
        <v>46</v>
      </c>
      <c r="N313" s="78"/>
      <c r="O313" s="17">
        <v>915</v>
      </c>
      <c r="P313" s="8">
        <v>7.8235398999999997E-2</v>
      </c>
      <c r="Q313" s="78"/>
      <c r="R313" s="11">
        <v>56</v>
      </c>
      <c r="S313" s="12">
        <v>2.1686221209835679E-2</v>
      </c>
      <c r="T313" s="13" t="s">
        <v>64</v>
      </c>
      <c r="U313" s="14">
        <v>1.3283724489243371</v>
      </c>
      <c r="V313" s="15">
        <v>1.2</v>
      </c>
      <c r="W313" s="16">
        <v>0</v>
      </c>
      <c r="X313" s="16">
        <v>0</v>
      </c>
      <c r="Y313" s="16">
        <v>0</v>
      </c>
      <c r="Z313" s="16">
        <v>0</v>
      </c>
      <c r="AA313" s="16">
        <v>1.2</v>
      </c>
    </row>
    <row r="314" spans="1:27" x14ac:dyDescent="0.25">
      <c r="A314" s="1">
        <v>35375452</v>
      </c>
      <c r="B314" s="1" t="s">
        <v>40</v>
      </c>
      <c r="C314" s="1" t="s">
        <v>41</v>
      </c>
      <c r="D314" s="1" t="s">
        <v>32</v>
      </c>
      <c r="E314" s="1" t="s">
        <v>33</v>
      </c>
      <c r="F314" s="1" t="s">
        <v>34</v>
      </c>
      <c r="G314" s="1" t="s">
        <v>47</v>
      </c>
      <c r="H314" s="1" t="s">
        <v>36</v>
      </c>
      <c r="I314" s="1" t="s">
        <v>89</v>
      </c>
      <c r="J314" s="1" t="s">
        <v>88</v>
      </c>
      <c r="K314" s="1">
        <v>39.455621156399999</v>
      </c>
      <c r="L314" s="1">
        <v>-121.0535912349</v>
      </c>
      <c r="M314" s="1" t="s">
        <v>46</v>
      </c>
      <c r="N314" s="78"/>
      <c r="O314" s="17">
        <v>1710</v>
      </c>
      <c r="P314" s="8">
        <v>1.7864138000000002E-2</v>
      </c>
      <c r="Q314" s="78"/>
      <c r="R314" s="11">
        <v>52</v>
      </c>
      <c r="S314" s="12">
        <v>2.2109877114805082E-2</v>
      </c>
      <c r="T314" s="13" t="s">
        <v>50</v>
      </c>
      <c r="U314" s="14">
        <v>1.458782629646306</v>
      </c>
      <c r="V314" s="15">
        <v>6.9200757575757574</v>
      </c>
      <c r="W314" s="16">
        <v>0</v>
      </c>
      <c r="X314" s="16">
        <v>0</v>
      </c>
      <c r="Y314" s="16">
        <v>0</v>
      </c>
      <c r="Z314" s="16">
        <v>6.9200757575757574</v>
      </c>
      <c r="AA314" s="16">
        <v>0</v>
      </c>
    </row>
    <row r="315" spans="1:27" x14ac:dyDescent="0.25">
      <c r="A315" s="1">
        <v>35374570</v>
      </c>
      <c r="B315" s="1" t="s">
        <v>40</v>
      </c>
      <c r="C315" s="1" t="s">
        <v>41</v>
      </c>
      <c r="D315" s="1" t="s">
        <v>32</v>
      </c>
      <c r="E315" s="1" t="s">
        <v>33</v>
      </c>
      <c r="F315" s="1" t="s">
        <v>34</v>
      </c>
      <c r="G315" s="1" t="s">
        <v>47</v>
      </c>
      <c r="H315" s="1" t="s">
        <v>36</v>
      </c>
      <c r="I315" s="1" t="s">
        <v>144</v>
      </c>
      <c r="J315" s="1" t="s">
        <v>73</v>
      </c>
      <c r="K315" s="1">
        <v>39.236166134900003</v>
      </c>
      <c r="L315" s="1">
        <v>-121.2665038577</v>
      </c>
      <c r="M315" s="1" t="s">
        <v>46</v>
      </c>
      <c r="N315" s="78"/>
      <c r="O315" s="17">
        <v>658</v>
      </c>
      <c r="P315" s="8">
        <v>0.11807274500000001</v>
      </c>
      <c r="Q315" s="78"/>
      <c r="R315" s="11">
        <v>46</v>
      </c>
      <c r="S315" s="12">
        <v>2.2998575893126743E-2</v>
      </c>
      <c r="T315" s="13" t="s">
        <v>39</v>
      </c>
      <c r="U315" s="14">
        <v>2.1181207516653746</v>
      </c>
      <c r="V315" s="15">
        <v>7.2799242424242427</v>
      </c>
      <c r="W315" s="16">
        <v>0</v>
      </c>
      <c r="X315" s="16">
        <v>0</v>
      </c>
      <c r="Y315" s="16">
        <v>0</v>
      </c>
      <c r="Z315" s="16">
        <v>0</v>
      </c>
      <c r="AA315" s="16">
        <v>7.2799242424242427</v>
      </c>
    </row>
    <row r="316" spans="1:27" x14ac:dyDescent="0.25">
      <c r="A316" s="1">
        <v>35374569</v>
      </c>
      <c r="B316" s="1" t="s">
        <v>40</v>
      </c>
      <c r="C316" s="1" t="s">
        <v>41</v>
      </c>
      <c r="D316" s="1" t="s">
        <v>32</v>
      </c>
      <c r="E316" s="1" t="s">
        <v>33</v>
      </c>
      <c r="F316" s="1" t="s">
        <v>34</v>
      </c>
      <c r="G316" s="1" t="s">
        <v>35</v>
      </c>
      <c r="H316" s="1" t="s">
        <v>36</v>
      </c>
      <c r="I316" s="1" t="s">
        <v>145</v>
      </c>
      <c r="J316" s="1" t="s">
        <v>38</v>
      </c>
      <c r="K316" s="1">
        <v>40.005521815999998</v>
      </c>
      <c r="L316" s="1">
        <v>-121.24903629470001</v>
      </c>
      <c r="M316" s="1" t="s">
        <v>46</v>
      </c>
      <c r="N316" s="78"/>
      <c r="O316" s="10">
        <v>378</v>
      </c>
      <c r="P316" s="8">
        <v>0.18729969499999999</v>
      </c>
      <c r="Q316" s="78"/>
      <c r="R316" s="11">
        <v>45</v>
      </c>
      <c r="S316" s="12">
        <v>2.3178225565668988E-2</v>
      </c>
      <c r="T316" s="13" t="s">
        <v>64</v>
      </c>
      <c r="U316" s="14">
        <v>2.032782910324876</v>
      </c>
      <c r="V316" s="15">
        <v>0.51003787878787876</v>
      </c>
      <c r="W316" s="16">
        <v>0</v>
      </c>
      <c r="X316" s="16">
        <v>0</v>
      </c>
      <c r="Y316" s="16">
        <v>0</v>
      </c>
      <c r="Z316" s="16">
        <v>0</v>
      </c>
      <c r="AA316" s="16">
        <v>0.51003787878787876</v>
      </c>
    </row>
    <row r="317" spans="1:27" x14ac:dyDescent="0.25">
      <c r="A317" s="1">
        <v>35374567</v>
      </c>
      <c r="B317" s="1" t="s">
        <v>40</v>
      </c>
      <c r="C317" s="1" t="s">
        <v>41</v>
      </c>
      <c r="D317" s="1" t="s">
        <v>32</v>
      </c>
      <c r="E317" s="1" t="s">
        <v>33</v>
      </c>
      <c r="F317" s="1" t="s">
        <v>34</v>
      </c>
      <c r="G317" s="1" t="s">
        <v>35</v>
      </c>
      <c r="H317" s="1" t="s">
        <v>36</v>
      </c>
      <c r="I317" s="1" t="s">
        <v>145</v>
      </c>
      <c r="J317" s="1" t="s">
        <v>38</v>
      </c>
      <c r="K317" s="1">
        <v>39.959072113037109</v>
      </c>
      <c r="L317" s="1">
        <v>-121.28041076660156</v>
      </c>
      <c r="M317" s="1" t="s">
        <v>46</v>
      </c>
      <c r="N317" s="78"/>
      <c r="O317" s="10">
        <v>378</v>
      </c>
      <c r="P317" s="8">
        <v>0.18729969499999999</v>
      </c>
      <c r="Q317" s="78"/>
      <c r="R317" s="11">
        <v>45</v>
      </c>
      <c r="S317" s="12">
        <v>2.3178225565668988E-2</v>
      </c>
      <c r="T317" s="13" t="s">
        <v>64</v>
      </c>
      <c r="U317" s="14">
        <v>2.032782910324876</v>
      </c>
      <c r="V317" s="15">
        <v>0.43996212121212119</v>
      </c>
      <c r="W317" s="16">
        <v>0</v>
      </c>
      <c r="X317" s="16">
        <v>0</v>
      </c>
      <c r="Y317" s="16">
        <v>0</v>
      </c>
      <c r="Z317" s="16">
        <v>0</v>
      </c>
      <c r="AA317" s="16">
        <v>0.43996212121212119</v>
      </c>
    </row>
    <row r="318" spans="1:27" x14ac:dyDescent="0.25">
      <c r="A318" s="1">
        <v>35374566</v>
      </c>
      <c r="B318" s="1" t="s">
        <v>40</v>
      </c>
      <c r="C318" s="1" t="s">
        <v>41</v>
      </c>
      <c r="D318" s="1" t="s">
        <v>32</v>
      </c>
      <c r="E318" s="1" t="s">
        <v>33</v>
      </c>
      <c r="F318" s="1" t="s">
        <v>34</v>
      </c>
      <c r="G318" s="1" t="s">
        <v>35</v>
      </c>
      <c r="H318" s="1" t="s">
        <v>36</v>
      </c>
      <c r="I318" s="1" t="s">
        <v>146</v>
      </c>
      <c r="J318" s="1" t="s">
        <v>38</v>
      </c>
      <c r="K318" s="1">
        <v>39.927188873291016</v>
      </c>
      <c r="L318" s="1">
        <v>-121.31686401367188</v>
      </c>
      <c r="M318" s="1" t="s">
        <v>46</v>
      </c>
      <c r="N318" s="78"/>
      <c r="O318" s="10">
        <v>378</v>
      </c>
      <c r="P318" s="8">
        <v>0.18729969499999999</v>
      </c>
      <c r="Q318" s="78"/>
      <c r="R318" s="11">
        <v>45</v>
      </c>
      <c r="S318" s="12">
        <v>2.3178225565668988E-2</v>
      </c>
      <c r="T318" s="13" t="s">
        <v>39</v>
      </c>
      <c r="U318" s="14">
        <v>2.032782910324876</v>
      </c>
      <c r="V318" s="15">
        <v>0.11003787878787878</v>
      </c>
      <c r="W318" s="16">
        <v>0</v>
      </c>
      <c r="X318" s="16">
        <v>0</v>
      </c>
      <c r="Y318" s="16">
        <v>0</v>
      </c>
      <c r="Z318" s="16">
        <v>0</v>
      </c>
      <c r="AA318" s="16">
        <v>0.11003787878787878</v>
      </c>
    </row>
    <row r="319" spans="1:27" x14ac:dyDescent="0.25">
      <c r="A319" s="1">
        <v>35374564</v>
      </c>
      <c r="B319" s="1" t="s">
        <v>40</v>
      </c>
      <c r="C319" s="1" t="s">
        <v>41</v>
      </c>
      <c r="D319" s="1" t="s">
        <v>32</v>
      </c>
      <c r="E319" s="1" t="s">
        <v>33</v>
      </c>
      <c r="F319" s="1" t="s">
        <v>34</v>
      </c>
      <c r="G319" s="1" t="s">
        <v>35</v>
      </c>
      <c r="H319" s="1" t="s">
        <v>36</v>
      </c>
      <c r="I319" s="1" t="s">
        <v>145</v>
      </c>
      <c r="J319" s="1" t="s">
        <v>38</v>
      </c>
      <c r="K319" s="1">
        <v>40.015789308099997</v>
      </c>
      <c r="L319" s="1">
        <v>-121.2238685996</v>
      </c>
      <c r="M319" s="1" t="s">
        <v>46</v>
      </c>
      <c r="N319" s="78"/>
      <c r="O319" s="10">
        <v>378</v>
      </c>
      <c r="P319" s="8">
        <v>0.18729969499999999</v>
      </c>
      <c r="Q319" s="78"/>
      <c r="R319" s="11">
        <v>45</v>
      </c>
      <c r="S319" s="12">
        <v>2.3178225565668988E-2</v>
      </c>
      <c r="T319" s="13" t="s">
        <v>39</v>
      </c>
      <c r="U319" s="14">
        <v>2.032782910324876</v>
      </c>
      <c r="V319" s="15">
        <v>6.7899621212121213</v>
      </c>
      <c r="W319" s="16">
        <v>0</v>
      </c>
      <c r="X319" s="16">
        <v>0</v>
      </c>
      <c r="Y319" s="16">
        <v>0</v>
      </c>
      <c r="Z319" s="16">
        <v>0</v>
      </c>
      <c r="AA319" s="16">
        <v>6.7899621212121213</v>
      </c>
    </row>
    <row r="320" spans="1:27" x14ac:dyDescent="0.25">
      <c r="A320" s="1">
        <v>35374563</v>
      </c>
      <c r="B320" s="1" t="s">
        <v>40</v>
      </c>
      <c r="C320" s="1" t="s">
        <v>41</v>
      </c>
      <c r="D320" s="1" t="s">
        <v>32</v>
      </c>
      <c r="E320" s="1" t="s">
        <v>33</v>
      </c>
      <c r="F320" s="1" t="s">
        <v>34</v>
      </c>
      <c r="G320" s="1" t="s">
        <v>35</v>
      </c>
      <c r="H320" s="1" t="s">
        <v>36</v>
      </c>
      <c r="I320" s="1" t="s">
        <v>145</v>
      </c>
      <c r="J320" s="1" t="s">
        <v>38</v>
      </c>
      <c r="K320" s="1">
        <v>40.015271109099999</v>
      </c>
      <c r="L320" s="1">
        <v>-121.22453439829999</v>
      </c>
      <c r="M320" s="1" t="s">
        <v>46</v>
      </c>
      <c r="N320" s="78"/>
      <c r="O320" s="10">
        <v>378</v>
      </c>
      <c r="P320" s="8">
        <v>0.18729969499999999</v>
      </c>
      <c r="Q320" s="78"/>
      <c r="R320" s="11">
        <v>45</v>
      </c>
      <c r="S320" s="12">
        <v>2.3178225565668988E-2</v>
      </c>
      <c r="T320" s="13" t="s">
        <v>39</v>
      </c>
      <c r="U320" s="14">
        <v>2.032782910324876</v>
      </c>
      <c r="V320" s="15">
        <v>7.2100378787878787</v>
      </c>
      <c r="W320" s="16">
        <v>0</v>
      </c>
      <c r="X320" s="16">
        <v>0</v>
      </c>
      <c r="Y320" s="16">
        <v>0</v>
      </c>
      <c r="Z320" s="16">
        <v>0</v>
      </c>
      <c r="AA320" s="16">
        <v>7.2100378787878787</v>
      </c>
    </row>
    <row r="321" spans="1:27" x14ac:dyDescent="0.25">
      <c r="A321" s="1">
        <v>35374443</v>
      </c>
      <c r="B321" s="1" t="s">
        <v>40</v>
      </c>
      <c r="C321" s="1" t="s">
        <v>41</v>
      </c>
      <c r="D321" s="1" t="s">
        <v>32</v>
      </c>
      <c r="E321" s="1" t="s">
        <v>33</v>
      </c>
      <c r="F321" s="1" t="s">
        <v>34</v>
      </c>
      <c r="G321" s="1" t="s">
        <v>47</v>
      </c>
      <c r="H321" s="1" t="s">
        <v>36</v>
      </c>
      <c r="I321" s="1" t="s">
        <v>147</v>
      </c>
      <c r="J321" s="1" t="s">
        <v>73</v>
      </c>
      <c r="K321" s="1">
        <v>39.436702023000002</v>
      </c>
      <c r="L321" s="1">
        <v>-120.81496540720001</v>
      </c>
      <c r="M321" s="1" t="s">
        <v>46</v>
      </c>
      <c r="N321" s="78"/>
      <c r="O321" s="10">
        <v>1700</v>
      </c>
      <c r="P321" s="8">
        <v>1.8203863000000001E-2</v>
      </c>
      <c r="Q321" s="78"/>
      <c r="R321" s="11">
        <v>41</v>
      </c>
      <c r="S321" s="12">
        <v>2.3950932892496765E-2</v>
      </c>
      <c r="T321" s="13" t="s">
        <v>50</v>
      </c>
      <c r="U321" s="14">
        <v>1.8374792737607628</v>
      </c>
      <c r="V321" s="15">
        <v>6.770075757575758</v>
      </c>
      <c r="W321" s="16">
        <v>0</v>
      </c>
      <c r="X321" s="16">
        <v>0</v>
      </c>
      <c r="Y321" s="16">
        <v>0</v>
      </c>
      <c r="Z321" s="16">
        <v>0</v>
      </c>
      <c r="AA321" s="16">
        <v>6.770075757575758</v>
      </c>
    </row>
    <row r="322" spans="1:27" x14ac:dyDescent="0.25">
      <c r="A322" s="1">
        <v>35374208</v>
      </c>
      <c r="B322" s="1" t="s">
        <v>40</v>
      </c>
      <c r="C322" s="1" t="s">
        <v>41</v>
      </c>
      <c r="D322" s="1" t="s">
        <v>32</v>
      </c>
      <c r="E322" s="1" t="s">
        <v>33</v>
      </c>
      <c r="F322" s="1" t="s">
        <v>34</v>
      </c>
      <c r="G322" s="1" t="s">
        <v>47</v>
      </c>
      <c r="H322" s="1" t="s">
        <v>36</v>
      </c>
      <c r="I322" s="1" t="s">
        <v>147</v>
      </c>
      <c r="J322" s="1" t="s">
        <v>73</v>
      </c>
      <c r="K322" s="1">
        <v>39.4389895232</v>
      </c>
      <c r="L322" s="1">
        <v>-120.81692959590001</v>
      </c>
      <c r="M322" s="1" t="s">
        <v>46</v>
      </c>
      <c r="N322" s="78"/>
      <c r="O322" s="10">
        <v>1700</v>
      </c>
      <c r="P322" s="8">
        <v>1.8203863000000001E-2</v>
      </c>
      <c r="Q322" s="78"/>
      <c r="R322" s="11">
        <v>41</v>
      </c>
      <c r="S322" s="12">
        <v>2.3950932892496765E-2</v>
      </c>
      <c r="T322" s="13" t="s">
        <v>50</v>
      </c>
      <c r="U322" s="14">
        <v>1.8374792737607628</v>
      </c>
      <c r="V322" s="15">
        <v>4.8899621212121209</v>
      </c>
      <c r="W322" s="16">
        <v>0</v>
      </c>
      <c r="X322" s="16">
        <v>0</v>
      </c>
      <c r="Y322" s="16">
        <v>0</v>
      </c>
      <c r="Z322" s="16">
        <v>0</v>
      </c>
      <c r="AA322" s="16">
        <v>4.8899621212121209</v>
      </c>
    </row>
    <row r="323" spans="1:27" x14ac:dyDescent="0.25">
      <c r="A323" s="1">
        <v>35374206</v>
      </c>
      <c r="B323" s="1" t="s">
        <v>40</v>
      </c>
      <c r="C323" s="1" t="s">
        <v>41</v>
      </c>
      <c r="D323" s="1" t="s">
        <v>32</v>
      </c>
      <c r="E323" s="1" t="s">
        <v>33</v>
      </c>
      <c r="F323" s="1" t="s">
        <v>34</v>
      </c>
      <c r="G323" s="1" t="s">
        <v>47</v>
      </c>
      <c r="H323" s="1" t="s">
        <v>36</v>
      </c>
      <c r="I323" s="1" t="s">
        <v>147</v>
      </c>
      <c r="J323" s="1" t="s">
        <v>73</v>
      </c>
      <c r="K323" s="1">
        <v>39.439294308900003</v>
      </c>
      <c r="L323" s="1">
        <v>-120.8172973204</v>
      </c>
      <c r="M323" s="1" t="s">
        <v>46</v>
      </c>
      <c r="N323" s="78"/>
      <c r="O323" s="10">
        <v>1700</v>
      </c>
      <c r="P323" s="8">
        <v>1.8203863000000001E-2</v>
      </c>
      <c r="Q323" s="78"/>
      <c r="R323" s="11">
        <v>41</v>
      </c>
      <c r="S323" s="12">
        <v>2.3950932892496765E-2</v>
      </c>
      <c r="T323" s="13" t="s">
        <v>50</v>
      </c>
      <c r="U323" s="14">
        <v>1.8374792737607628</v>
      </c>
      <c r="V323" s="15">
        <v>9.6899621212121207</v>
      </c>
      <c r="W323" s="16">
        <v>0</v>
      </c>
      <c r="X323" s="16">
        <v>0</v>
      </c>
      <c r="Y323" s="16">
        <v>0</v>
      </c>
      <c r="Z323" s="16">
        <v>9.6899621212121207</v>
      </c>
      <c r="AA323" s="16">
        <v>0</v>
      </c>
    </row>
    <row r="324" spans="1:27" x14ac:dyDescent="0.25">
      <c r="A324" s="1">
        <v>35374205</v>
      </c>
      <c r="B324" s="1" t="s">
        <v>40</v>
      </c>
      <c r="C324" s="1" t="s">
        <v>41</v>
      </c>
      <c r="D324" s="1" t="s">
        <v>32</v>
      </c>
      <c r="E324" s="1" t="s">
        <v>33</v>
      </c>
      <c r="F324" s="1" t="s">
        <v>34</v>
      </c>
      <c r="G324" s="1" t="s">
        <v>47</v>
      </c>
      <c r="H324" s="1" t="s">
        <v>36</v>
      </c>
      <c r="I324" s="1" t="s">
        <v>148</v>
      </c>
      <c r="J324" s="1" t="s">
        <v>127</v>
      </c>
      <c r="K324" s="1">
        <v>39.463399512899997</v>
      </c>
      <c r="L324" s="1">
        <v>-120.8430190065</v>
      </c>
      <c r="M324" s="1" t="s">
        <v>46</v>
      </c>
      <c r="N324" s="78"/>
      <c r="O324" s="10">
        <v>1700</v>
      </c>
      <c r="P324" s="8">
        <v>1.8203863000000001E-2</v>
      </c>
      <c r="Q324" s="78"/>
      <c r="R324" s="11">
        <v>41</v>
      </c>
      <c r="S324" s="12">
        <v>2.3950932892496765E-2</v>
      </c>
      <c r="T324" s="13" t="s">
        <v>50</v>
      </c>
      <c r="U324" s="14">
        <v>1.8374792737607628</v>
      </c>
      <c r="V324" s="15">
        <v>6.2399621212121215</v>
      </c>
      <c r="W324" s="16">
        <v>0</v>
      </c>
      <c r="X324" s="16">
        <v>0</v>
      </c>
      <c r="Y324" s="16">
        <v>0</v>
      </c>
      <c r="Z324" s="16">
        <v>0</v>
      </c>
      <c r="AA324" s="16">
        <v>6.2399621212121215</v>
      </c>
    </row>
    <row r="325" spans="1:27" x14ac:dyDescent="0.25">
      <c r="A325" s="1">
        <v>35374204</v>
      </c>
      <c r="B325" s="1" t="s">
        <v>40</v>
      </c>
      <c r="C325" s="1" t="s">
        <v>41</v>
      </c>
      <c r="D325" s="1" t="s">
        <v>32</v>
      </c>
      <c r="E325" s="1" t="s">
        <v>33</v>
      </c>
      <c r="F325" s="1" t="s">
        <v>34</v>
      </c>
      <c r="G325" s="1" t="s">
        <v>47</v>
      </c>
      <c r="H325" s="1" t="s">
        <v>36</v>
      </c>
      <c r="I325" s="1" t="s">
        <v>148</v>
      </c>
      <c r="J325" s="1" t="s">
        <v>127</v>
      </c>
      <c r="K325" s="1">
        <v>39.463700731199999</v>
      </c>
      <c r="L325" s="1">
        <v>-120.84330091450001</v>
      </c>
      <c r="M325" s="1" t="s">
        <v>46</v>
      </c>
      <c r="N325" s="78"/>
      <c r="O325" s="10">
        <v>1700</v>
      </c>
      <c r="P325" s="8">
        <v>1.8203863000000001E-2</v>
      </c>
      <c r="Q325" s="78"/>
      <c r="R325" s="11">
        <v>41</v>
      </c>
      <c r="S325" s="12">
        <v>2.3950932892496765E-2</v>
      </c>
      <c r="T325" s="13" t="s">
        <v>50</v>
      </c>
      <c r="U325" s="14">
        <v>1.8374792737607628</v>
      </c>
      <c r="V325" s="15">
        <v>6.7200757575757573</v>
      </c>
      <c r="W325" s="16">
        <v>0</v>
      </c>
      <c r="X325" s="16">
        <v>0</v>
      </c>
      <c r="Y325" s="16">
        <v>0</v>
      </c>
      <c r="Z325" s="16">
        <v>0</v>
      </c>
      <c r="AA325" s="16">
        <v>6.7200757575757573</v>
      </c>
    </row>
    <row r="326" spans="1:27" x14ac:dyDescent="0.25">
      <c r="A326" s="1">
        <v>35377520</v>
      </c>
      <c r="B326" s="1" t="s">
        <v>40</v>
      </c>
      <c r="C326" s="1" t="s">
        <v>41</v>
      </c>
      <c r="D326" s="1" t="s">
        <v>32</v>
      </c>
      <c r="E326" s="1" t="s">
        <v>33</v>
      </c>
      <c r="F326" s="1" t="s">
        <v>34</v>
      </c>
      <c r="G326" s="1" t="s">
        <v>69</v>
      </c>
      <c r="H326" s="1" t="s">
        <v>43</v>
      </c>
      <c r="I326" s="1" t="s">
        <v>98</v>
      </c>
      <c r="J326" s="1" t="s">
        <v>71</v>
      </c>
      <c r="K326" s="1">
        <v>38.848141559200002</v>
      </c>
      <c r="L326" s="1">
        <v>-122.75619380960001</v>
      </c>
      <c r="M326" s="1" t="s">
        <v>46</v>
      </c>
      <c r="N326" s="78"/>
      <c r="O326" s="17">
        <v>328</v>
      </c>
      <c r="P326" s="8">
        <v>0.19982548</v>
      </c>
      <c r="Q326" s="78"/>
      <c r="R326" s="11">
        <v>38</v>
      </c>
      <c r="S326" s="12">
        <v>2.4501272413710303E-2</v>
      </c>
      <c r="T326" s="13" t="s">
        <v>50</v>
      </c>
      <c r="U326" s="14">
        <v>1.007849482309461</v>
      </c>
      <c r="V326" s="15">
        <v>3.9700757575757577</v>
      </c>
      <c r="W326" s="16">
        <v>0</v>
      </c>
      <c r="X326" s="16">
        <v>0</v>
      </c>
      <c r="Y326" s="16">
        <v>0</v>
      </c>
      <c r="Z326" s="16">
        <v>0</v>
      </c>
      <c r="AA326" s="16">
        <v>3.9700757575757577</v>
      </c>
    </row>
    <row r="327" spans="1:27" x14ac:dyDescent="0.25">
      <c r="A327" s="1">
        <v>35374202</v>
      </c>
      <c r="B327" s="1" t="s">
        <v>40</v>
      </c>
      <c r="C327" s="1" t="s">
        <v>41</v>
      </c>
      <c r="D327" s="1" t="s">
        <v>32</v>
      </c>
      <c r="E327" s="1" t="s">
        <v>33</v>
      </c>
      <c r="F327" s="1" t="s">
        <v>34</v>
      </c>
      <c r="G327" s="1" t="s">
        <v>35</v>
      </c>
      <c r="H327" s="1" t="s">
        <v>36</v>
      </c>
      <c r="I327" s="1" t="s">
        <v>90</v>
      </c>
      <c r="J327" s="1" t="s">
        <v>52</v>
      </c>
      <c r="K327" s="1">
        <v>39.839008331298828</v>
      </c>
      <c r="L327" s="1">
        <v>-121.70188903808594</v>
      </c>
      <c r="M327" s="1" t="s">
        <v>46</v>
      </c>
      <c r="N327" s="78"/>
      <c r="O327" s="17">
        <v>1043</v>
      </c>
      <c r="P327" s="8">
        <v>6.2014946000000001E-2</v>
      </c>
      <c r="Q327" s="78"/>
      <c r="R327" s="11">
        <v>37</v>
      </c>
      <c r="S327" s="12">
        <v>2.4521394801457822E-2</v>
      </c>
      <c r="T327" s="13" t="s">
        <v>50</v>
      </c>
      <c r="U327" s="14">
        <v>1.1210341025909858</v>
      </c>
      <c r="V327" s="15">
        <v>4.6700757575757574</v>
      </c>
      <c r="W327" s="16">
        <v>0</v>
      </c>
      <c r="X327" s="16">
        <v>0</v>
      </c>
      <c r="Y327" s="16">
        <v>0</v>
      </c>
      <c r="Z327" s="16">
        <v>0</v>
      </c>
      <c r="AA327" s="16">
        <v>4.6700757575757574</v>
      </c>
    </row>
    <row r="328" spans="1:27" x14ac:dyDescent="0.25">
      <c r="A328" s="1">
        <v>35374200</v>
      </c>
      <c r="B328" s="1" t="s">
        <v>40</v>
      </c>
      <c r="C328" s="1" t="s">
        <v>41</v>
      </c>
      <c r="D328" s="1" t="s">
        <v>32</v>
      </c>
      <c r="E328" s="1" t="s">
        <v>33</v>
      </c>
      <c r="F328" s="1" t="s">
        <v>34</v>
      </c>
      <c r="G328" s="1" t="s">
        <v>35</v>
      </c>
      <c r="H328" s="1" t="s">
        <v>36</v>
      </c>
      <c r="I328" s="1" t="s">
        <v>90</v>
      </c>
      <c r="J328" s="1" t="s">
        <v>52</v>
      </c>
      <c r="K328" s="1">
        <v>39.838924407958984</v>
      </c>
      <c r="L328" s="1">
        <v>-121.70198822021484</v>
      </c>
      <c r="M328" s="1" t="s">
        <v>46</v>
      </c>
      <c r="N328" s="78"/>
      <c r="O328" s="17">
        <v>1043</v>
      </c>
      <c r="P328" s="8">
        <v>6.2014946000000001E-2</v>
      </c>
      <c r="Q328" s="78"/>
      <c r="R328" s="11">
        <v>37</v>
      </c>
      <c r="S328" s="12">
        <v>2.4521394801457822E-2</v>
      </c>
      <c r="T328" s="13" t="s">
        <v>50</v>
      </c>
      <c r="U328" s="14">
        <v>1.1210341025909858</v>
      </c>
      <c r="V328" s="15">
        <v>8.0399621212121204</v>
      </c>
      <c r="W328" s="16">
        <v>0</v>
      </c>
      <c r="X328" s="16">
        <v>0</v>
      </c>
      <c r="Y328" s="16">
        <v>0</v>
      </c>
      <c r="Z328" s="16">
        <v>0</v>
      </c>
      <c r="AA328" s="16">
        <v>8.0399621212121204</v>
      </c>
    </row>
    <row r="329" spans="1:27" x14ac:dyDescent="0.25">
      <c r="A329" s="1">
        <v>35385806</v>
      </c>
      <c r="B329" s="1" t="s">
        <v>40</v>
      </c>
      <c r="C329" s="1" t="s">
        <v>41</v>
      </c>
      <c r="D329" s="1" t="s">
        <v>32</v>
      </c>
      <c r="E329" s="1" t="s">
        <v>33</v>
      </c>
      <c r="F329" s="1" t="s">
        <v>34</v>
      </c>
      <c r="G329" s="1" t="s">
        <v>74</v>
      </c>
      <c r="H329" s="1" t="s">
        <v>43</v>
      </c>
      <c r="I329" s="1" t="s">
        <v>149</v>
      </c>
      <c r="J329" s="1" t="s">
        <v>76</v>
      </c>
      <c r="K329" s="1">
        <v>38.544747384700003</v>
      </c>
      <c r="L329" s="1">
        <v>-122.4781923315</v>
      </c>
      <c r="M329" s="1" t="s">
        <v>46</v>
      </c>
      <c r="N329" s="78"/>
      <c r="O329" s="17">
        <v>1235</v>
      </c>
      <c r="P329" s="8">
        <v>4.4601198000000002E-2</v>
      </c>
      <c r="Q329" s="78"/>
      <c r="R329" s="11">
        <v>33</v>
      </c>
      <c r="S329" s="12">
        <v>2.5444680245184387E-2</v>
      </c>
      <c r="T329" s="13" t="s">
        <v>50</v>
      </c>
      <c r="U329" s="14">
        <v>1.0717099614846282</v>
      </c>
      <c r="V329" s="15">
        <v>6.6899621212121216</v>
      </c>
      <c r="W329" s="16">
        <v>0</v>
      </c>
      <c r="X329" s="16">
        <v>0</v>
      </c>
      <c r="Y329" s="16">
        <v>0</v>
      </c>
      <c r="Z329" s="16">
        <v>0</v>
      </c>
      <c r="AA329" s="16">
        <v>6.6899621212121216</v>
      </c>
    </row>
    <row r="330" spans="1:27" x14ac:dyDescent="0.25">
      <c r="A330" s="1">
        <v>35385805</v>
      </c>
      <c r="B330" s="1" t="s">
        <v>40</v>
      </c>
      <c r="C330" s="1" t="s">
        <v>41</v>
      </c>
      <c r="D330" s="1" t="s">
        <v>32</v>
      </c>
      <c r="E330" s="1" t="s">
        <v>33</v>
      </c>
      <c r="F330" s="1" t="s">
        <v>34</v>
      </c>
      <c r="G330" s="1" t="s">
        <v>74</v>
      </c>
      <c r="H330" s="1" t="s">
        <v>43</v>
      </c>
      <c r="I330" s="1" t="s">
        <v>149</v>
      </c>
      <c r="J330" s="1" t="s">
        <v>76</v>
      </c>
      <c r="K330" s="1">
        <v>38.544747384700003</v>
      </c>
      <c r="L330" s="1">
        <v>-122.4781923315</v>
      </c>
      <c r="M330" s="1" t="s">
        <v>46</v>
      </c>
      <c r="N330" s="78"/>
      <c r="O330" s="17">
        <v>1235</v>
      </c>
      <c r="P330" s="8">
        <v>4.4601198000000002E-2</v>
      </c>
      <c r="Q330" s="78"/>
      <c r="R330" s="11">
        <v>33</v>
      </c>
      <c r="S330" s="12">
        <v>2.5444680245184387E-2</v>
      </c>
      <c r="T330" s="13" t="s">
        <v>50</v>
      </c>
      <c r="U330" s="14">
        <v>1.0717099614846282</v>
      </c>
      <c r="V330" s="15">
        <v>10.739962121212121</v>
      </c>
      <c r="W330" s="16">
        <v>0</v>
      </c>
      <c r="X330" s="16">
        <v>0</v>
      </c>
      <c r="Y330" s="16">
        <v>0</v>
      </c>
      <c r="Z330" s="16">
        <v>0</v>
      </c>
      <c r="AA330" s="16">
        <v>10.739962121212121</v>
      </c>
    </row>
    <row r="331" spans="1:27" x14ac:dyDescent="0.25">
      <c r="A331" s="1" t="s">
        <v>133</v>
      </c>
      <c r="B331" s="1" t="s">
        <v>40</v>
      </c>
      <c r="C331" s="1" t="s">
        <v>41</v>
      </c>
      <c r="D331" s="1" t="s">
        <v>32</v>
      </c>
      <c r="E331" s="1" t="s">
        <v>134</v>
      </c>
      <c r="F331" s="1" t="s">
        <v>34</v>
      </c>
      <c r="G331" s="1" t="s">
        <v>47</v>
      </c>
      <c r="H331" s="1" t="s">
        <v>36</v>
      </c>
      <c r="I331" s="1" t="s">
        <v>150</v>
      </c>
      <c r="J331" s="1" t="s">
        <v>49</v>
      </c>
      <c r="K331" s="1">
        <v>38.681709220000002</v>
      </c>
      <c r="L331" s="1">
        <v>-120.66318545</v>
      </c>
      <c r="M331" s="1" t="s">
        <v>46</v>
      </c>
      <c r="N331" s="78"/>
      <c r="O331" s="8">
        <v>178</v>
      </c>
      <c r="P331" s="8">
        <v>0.27119679000000002</v>
      </c>
      <c r="Q331" s="78"/>
      <c r="R331" s="11">
        <v>32</v>
      </c>
      <c r="S331" s="12">
        <v>2.5831344192608543E-2</v>
      </c>
      <c r="T331" s="13" t="s">
        <v>50</v>
      </c>
      <c r="U331" s="14">
        <v>1.5505752420872743</v>
      </c>
      <c r="V331" s="16">
        <v>15.137499999999999</v>
      </c>
      <c r="W331" s="16">
        <v>0</v>
      </c>
      <c r="X331" s="16">
        <v>0</v>
      </c>
      <c r="Y331" s="16">
        <v>15.137499999999999</v>
      </c>
      <c r="Z331" s="16">
        <v>0</v>
      </c>
      <c r="AA331" s="16">
        <v>0</v>
      </c>
    </row>
    <row r="332" spans="1:27" x14ac:dyDescent="0.25">
      <c r="A332" s="1">
        <v>35409213</v>
      </c>
      <c r="B332" s="1" t="s">
        <v>40</v>
      </c>
      <c r="C332" s="1" t="s">
        <v>41</v>
      </c>
      <c r="D332" s="1" t="s">
        <v>32</v>
      </c>
      <c r="E332" s="1" t="s">
        <v>33</v>
      </c>
      <c r="F332" s="1" t="s">
        <v>34</v>
      </c>
      <c r="G332" s="1" t="s">
        <v>47</v>
      </c>
      <c r="H332" s="1" t="s">
        <v>36</v>
      </c>
      <c r="I332" s="1" t="s">
        <v>126</v>
      </c>
      <c r="J332" s="1" t="s">
        <v>49</v>
      </c>
      <c r="K332" s="1">
        <v>38.739463806152344</v>
      </c>
      <c r="L332" s="1">
        <v>-120.67658233642578</v>
      </c>
      <c r="M332" s="1" t="s">
        <v>46</v>
      </c>
      <c r="N332" s="78"/>
      <c r="O332" s="10">
        <v>1422</v>
      </c>
      <c r="P332" s="8">
        <v>3.2288812E-2</v>
      </c>
      <c r="Q332" s="78"/>
      <c r="R332" s="11">
        <v>30</v>
      </c>
      <c r="S332" s="12">
        <v>2.5967484862897568E-2</v>
      </c>
      <c r="T332" s="13" t="s">
        <v>39</v>
      </c>
      <c r="U332" s="14">
        <v>1.0982256559047658</v>
      </c>
      <c r="V332" s="15">
        <v>4.729924242424242</v>
      </c>
      <c r="W332" s="16">
        <v>0</v>
      </c>
      <c r="X332" s="16">
        <v>0</v>
      </c>
      <c r="Y332" s="16">
        <v>4.729924242424242</v>
      </c>
      <c r="Z332" s="16">
        <v>0</v>
      </c>
      <c r="AA332" s="16">
        <v>0</v>
      </c>
    </row>
    <row r="333" spans="1:27" x14ac:dyDescent="0.25">
      <c r="A333" s="1">
        <v>35367335</v>
      </c>
      <c r="B333" s="1" t="s">
        <v>40</v>
      </c>
      <c r="C333" s="1" t="s">
        <v>41</v>
      </c>
      <c r="D333" s="1" t="s">
        <v>32</v>
      </c>
      <c r="E333" s="1" t="s">
        <v>33</v>
      </c>
      <c r="F333" s="1" t="s">
        <v>34</v>
      </c>
      <c r="G333" s="1" t="s">
        <v>47</v>
      </c>
      <c r="H333" s="1" t="s">
        <v>36</v>
      </c>
      <c r="I333" s="1" t="s">
        <v>121</v>
      </c>
      <c r="J333" s="1" t="s">
        <v>84</v>
      </c>
      <c r="K333" s="1">
        <v>39.214768055999997</v>
      </c>
      <c r="L333" s="1">
        <v>-120.8090835852</v>
      </c>
      <c r="M333" s="1" t="s">
        <v>46</v>
      </c>
      <c r="N333" s="78"/>
      <c r="O333" s="10">
        <v>1526</v>
      </c>
      <c r="P333" s="8">
        <v>2.6396248000000001E-2</v>
      </c>
      <c r="Q333" s="78"/>
      <c r="R333" s="11">
        <v>20</v>
      </c>
      <c r="S333" s="12">
        <v>2.9490402647725025E-2</v>
      </c>
      <c r="T333" s="13" t="s">
        <v>50</v>
      </c>
      <c r="U333" s="14">
        <v>1.8120587470724672</v>
      </c>
      <c r="V333" s="15">
        <v>9.7200757575757581</v>
      </c>
      <c r="W333" s="16">
        <v>0</v>
      </c>
      <c r="X333" s="16">
        <v>0</v>
      </c>
      <c r="Y333" s="16">
        <v>0</v>
      </c>
      <c r="Z333" s="16">
        <v>9.7200757575757581</v>
      </c>
      <c r="AA333" s="16">
        <v>0</v>
      </c>
    </row>
    <row r="334" spans="1:27" x14ac:dyDescent="0.25">
      <c r="A334" s="1">
        <v>35365064</v>
      </c>
      <c r="B334" s="1" t="s">
        <v>40</v>
      </c>
      <c r="C334" s="1" t="s">
        <v>41</v>
      </c>
      <c r="D334" s="1" t="s">
        <v>32</v>
      </c>
      <c r="E334" s="1" t="s">
        <v>33</v>
      </c>
      <c r="F334" s="1" t="s">
        <v>34</v>
      </c>
      <c r="G334" s="1" t="s">
        <v>47</v>
      </c>
      <c r="H334" s="1" t="s">
        <v>36</v>
      </c>
      <c r="I334" s="1" t="s">
        <v>116</v>
      </c>
      <c r="J334" s="1" t="s">
        <v>84</v>
      </c>
      <c r="K334" s="1">
        <v>39.201952865099997</v>
      </c>
      <c r="L334" s="1">
        <v>-120.8363650841</v>
      </c>
      <c r="M334" s="1" t="s">
        <v>46</v>
      </c>
      <c r="N334" s="78"/>
      <c r="O334" s="10">
        <v>1526</v>
      </c>
      <c r="P334" s="8">
        <v>2.6396248000000001E-2</v>
      </c>
      <c r="Q334" s="78"/>
      <c r="R334" s="11">
        <v>20</v>
      </c>
      <c r="S334" s="12">
        <v>2.9490402647725025E-2</v>
      </c>
      <c r="T334" s="13" t="s">
        <v>50</v>
      </c>
      <c r="U334" s="14">
        <v>1.8120587470724672</v>
      </c>
      <c r="V334" s="15">
        <v>10.339962121212121</v>
      </c>
      <c r="W334" s="16">
        <v>0</v>
      </c>
      <c r="X334" s="16">
        <v>0</v>
      </c>
      <c r="Y334" s="16">
        <v>0</v>
      </c>
      <c r="Z334" s="16">
        <v>0</v>
      </c>
      <c r="AA334" s="16">
        <v>10.339962121212121</v>
      </c>
    </row>
    <row r="335" spans="1:27" x14ac:dyDescent="0.25">
      <c r="A335" s="1">
        <v>35373634</v>
      </c>
      <c r="B335" s="1" t="s">
        <v>40</v>
      </c>
      <c r="C335" s="1" t="s">
        <v>41</v>
      </c>
      <c r="D335" s="1" t="s">
        <v>32</v>
      </c>
      <c r="E335" s="1" t="s">
        <v>33</v>
      </c>
      <c r="F335" s="1" t="s">
        <v>34</v>
      </c>
      <c r="G335" s="1" t="s">
        <v>35</v>
      </c>
      <c r="H335" s="1" t="s">
        <v>36</v>
      </c>
      <c r="I335" s="1" t="s">
        <v>51</v>
      </c>
      <c r="J335" s="1" t="s">
        <v>52</v>
      </c>
      <c r="K335" s="1">
        <v>39.856867024400003</v>
      </c>
      <c r="L335" s="1">
        <v>-121.6134285376</v>
      </c>
      <c r="M335" s="1" t="s">
        <v>46</v>
      </c>
      <c r="N335" s="78"/>
      <c r="O335" s="17">
        <v>2451</v>
      </c>
      <c r="P335" s="8">
        <v>2.1921699999999998E-3</v>
      </c>
      <c r="Q335" s="78"/>
      <c r="R335" s="11">
        <v>17</v>
      </c>
      <c r="S335" s="12">
        <v>3.1701995754131983E-2</v>
      </c>
      <c r="T335" s="13" t="s">
        <v>50</v>
      </c>
      <c r="U335" s="14">
        <v>1.0224009612734943</v>
      </c>
      <c r="V335" s="15">
        <v>4.4299242424242422</v>
      </c>
      <c r="W335" s="16">
        <v>0</v>
      </c>
      <c r="X335" s="16">
        <v>0</v>
      </c>
      <c r="Y335" s="16">
        <v>0</v>
      </c>
      <c r="Z335" s="16">
        <v>0</v>
      </c>
      <c r="AA335" s="16">
        <v>4.4299242424242422</v>
      </c>
    </row>
    <row r="336" spans="1:27" x14ac:dyDescent="0.25">
      <c r="A336" s="1">
        <v>35373632</v>
      </c>
      <c r="B336" s="1" t="s">
        <v>40</v>
      </c>
      <c r="C336" s="1" t="s">
        <v>41</v>
      </c>
      <c r="D336" s="1" t="s">
        <v>32</v>
      </c>
      <c r="E336" s="1" t="s">
        <v>33</v>
      </c>
      <c r="F336" s="1" t="s">
        <v>34</v>
      </c>
      <c r="G336" s="1" t="s">
        <v>35</v>
      </c>
      <c r="H336" s="1" t="s">
        <v>36</v>
      </c>
      <c r="I336" s="1" t="s">
        <v>51</v>
      </c>
      <c r="J336" s="1" t="s">
        <v>52</v>
      </c>
      <c r="K336" s="1">
        <v>39.857591619899999</v>
      </c>
      <c r="L336" s="1">
        <v>-121.6133304308</v>
      </c>
      <c r="M336" s="1" t="s">
        <v>46</v>
      </c>
      <c r="N336" s="78"/>
      <c r="O336" s="17">
        <v>2451</v>
      </c>
      <c r="P336" s="8">
        <v>2.1921699999999998E-3</v>
      </c>
      <c r="Q336" s="78"/>
      <c r="R336" s="11">
        <v>17</v>
      </c>
      <c r="S336" s="12">
        <v>3.1701995754131983E-2</v>
      </c>
      <c r="T336" s="13" t="s">
        <v>50</v>
      </c>
      <c r="U336" s="14">
        <v>1.0224009612734943</v>
      </c>
      <c r="V336" s="15">
        <v>10.229924242424243</v>
      </c>
      <c r="W336" s="16">
        <v>0</v>
      </c>
      <c r="X336" s="16">
        <v>0</v>
      </c>
      <c r="Y336" s="16">
        <v>0</v>
      </c>
      <c r="Z336" s="16">
        <v>0</v>
      </c>
      <c r="AA336" s="16">
        <v>10.229924242424243</v>
      </c>
    </row>
    <row r="337" spans="1:27" x14ac:dyDescent="0.25">
      <c r="A337" s="1">
        <v>35367508</v>
      </c>
      <c r="B337" s="1" t="s">
        <v>40</v>
      </c>
      <c r="C337" s="1" t="s">
        <v>41</v>
      </c>
      <c r="D337" s="1" t="s">
        <v>32</v>
      </c>
      <c r="E337" s="1" t="s">
        <v>33</v>
      </c>
      <c r="F337" s="1" t="s">
        <v>34</v>
      </c>
      <c r="G337" s="1" t="s">
        <v>35</v>
      </c>
      <c r="H337" s="1" t="s">
        <v>36</v>
      </c>
      <c r="I337" s="1" t="s">
        <v>51</v>
      </c>
      <c r="J337" s="1" t="s">
        <v>52</v>
      </c>
      <c r="K337" s="1">
        <v>39.858280181884766</v>
      </c>
      <c r="L337" s="1">
        <v>-121.61334991455078</v>
      </c>
      <c r="M337" s="1" t="s">
        <v>46</v>
      </c>
      <c r="N337" s="78"/>
      <c r="O337" s="17">
        <v>2451</v>
      </c>
      <c r="P337" s="8">
        <v>2.1921699999999998E-3</v>
      </c>
      <c r="Q337" s="78"/>
      <c r="R337" s="11">
        <v>17</v>
      </c>
      <c r="S337" s="12">
        <v>3.1701995754131983E-2</v>
      </c>
      <c r="T337" s="13" t="s">
        <v>50</v>
      </c>
      <c r="U337" s="14">
        <v>1.0224009612734943</v>
      </c>
      <c r="V337" s="15">
        <v>5.9399621212121216</v>
      </c>
      <c r="W337" s="16">
        <v>0</v>
      </c>
      <c r="X337" s="16">
        <v>0</v>
      </c>
      <c r="Y337" s="16">
        <v>0</v>
      </c>
      <c r="Z337" s="16">
        <v>0</v>
      </c>
      <c r="AA337" s="16">
        <v>5.9399621212121216</v>
      </c>
    </row>
    <row r="338" spans="1:27" x14ac:dyDescent="0.25">
      <c r="A338" s="1">
        <v>35367507</v>
      </c>
      <c r="B338" s="1" t="s">
        <v>40</v>
      </c>
      <c r="C338" s="1" t="s">
        <v>41</v>
      </c>
      <c r="D338" s="1" t="s">
        <v>32</v>
      </c>
      <c r="E338" s="1" t="s">
        <v>33</v>
      </c>
      <c r="F338" s="1" t="s">
        <v>34</v>
      </c>
      <c r="G338" s="1" t="s">
        <v>35</v>
      </c>
      <c r="H338" s="1" t="s">
        <v>36</v>
      </c>
      <c r="I338" s="1" t="s">
        <v>51</v>
      </c>
      <c r="J338" s="1" t="s">
        <v>52</v>
      </c>
      <c r="K338" s="1">
        <v>39.8717819222</v>
      </c>
      <c r="L338" s="1">
        <v>-121.6106853293</v>
      </c>
      <c r="M338" s="1" t="s">
        <v>46</v>
      </c>
      <c r="N338" s="78"/>
      <c r="O338" s="17">
        <v>2451</v>
      </c>
      <c r="P338" s="8">
        <v>2.1921699999999998E-3</v>
      </c>
      <c r="Q338" s="78"/>
      <c r="R338" s="11">
        <v>17</v>
      </c>
      <c r="S338" s="12">
        <v>3.1701995754131983E-2</v>
      </c>
      <c r="T338" s="13" t="s">
        <v>50</v>
      </c>
      <c r="U338" s="14">
        <v>1.0224009612734943</v>
      </c>
      <c r="V338" s="15">
        <v>3.0399621212121213</v>
      </c>
      <c r="W338" s="16">
        <v>0</v>
      </c>
      <c r="X338" s="16">
        <v>0</v>
      </c>
      <c r="Y338" s="16">
        <v>0</v>
      </c>
      <c r="Z338" s="16">
        <v>0</v>
      </c>
      <c r="AA338" s="16">
        <v>3.0399621212121213</v>
      </c>
    </row>
    <row r="339" spans="1:27" x14ac:dyDescent="0.25">
      <c r="A339" s="1">
        <v>35318072</v>
      </c>
      <c r="B339" s="1" t="s">
        <v>61</v>
      </c>
      <c r="C339" s="1" t="s">
        <v>31</v>
      </c>
      <c r="D339" s="1" t="s">
        <v>65</v>
      </c>
      <c r="E339" s="1" t="s">
        <v>66</v>
      </c>
      <c r="F339" s="1" t="s">
        <v>34</v>
      </c>
      <c r="G339" s="1" t="s">
        <v>57</v>
      </c>
      <c r="H339" s="1" t="s">
        <v>58</v>
      </c>
      <c r="I339" s="1" t="s">
        <v>151</v>
      </c>
      <c r="J339" s="1" t="s">
        <v>111</v>
      </c>
      <c r="K339" s="1">
        <v>37.129134669700001</v>
      </c>
      <c r="L339" s="1">
        <v>-122.1377600444</v>
      </c>
      <c r="M339" s="1" t="s">
        <v>1</v>
      </c>
      <c r="N339" s="78"/>
      <c r="O339" s="17">
        <v>2435</v>
      </c>
      <c r="P339" s="8">
        <v>2.2829809999999999E-3</v>
      </c>
      <c r="Q339" s="78"/>
      <c r="R339" s="11">
        <v>1105</v>
      </c>
      <c r="S339" s="12">
        <v>1.9396145299528324E-3</v>
      </c>
      <c r="T339" s="13" t="s">
        <v>50</v>
      </c>
      <c r="U339" s="14">
        <v>1.6206205518236712</v>
      </c>
      <c r="V339" s="15">
        <v>0.20113636363636364</v>
      </c>
      <c r="W339" s="16">
        <v>0</v>
      </c>
      <c r="X339" s="16">
        <v>0.20113636363636364</v>
      </c>
      <c r="Y339" s="16">
        <v>0</v>
      </c>
      <c r="Z339" s="16">
        <v>0</v>
      </c>
      <c r="AA339" s="16">
        <v>0</v>
      </c>
    </row>
    <row r="340" spans="1:27" x14ac:dyDescent="0.25">
      <c r="A340" s="1">
        <v>35385802</v>
      </c>
      <c r="B340" s="1" t="s">
        <v>40</v>
      </c>
      <c r="C340" s="1" t="s">
        <v>41</v>
      </c>
      <c r="D340" s="1" t="s">
        <v>32</v>
      </c>
      <c r="E340" s="1" t="s">
        <v>33</v>
      </c>
      <c r="F340" s="1" t="s">
        <v>34</v>
      </c>
      <c r="G340" s="1" t="s">
        <v>128</v>
      </c>
      <c r="H340" s="1" t="s">
        <v>104</v>
      </c>
      <c r="I340" s="1" t="s">
        <v>129</v>
      </c>
      <c r="J340" s="1" t="s">
        <v>130</v>
      </c>
      <c r="K340" s="1">
        <v>37.9038474643</v>
      </c>
      <c r="L340" s="1">
        <v>-121.87409097130001</v>
      </c>
      <c r="M340" s="1" t="s">
        <v>46</v>
      </c>
      <c r="N340" s="78"/>
      <c r="O340" s="10">
        <v>377</v>
      </c>
      <c r="P340" s="8">
        <v>0.18754525499999999</v>
      </c>
      <c r="Q340" s="78"/>
      <c r="R340" s="11">
        <v>15</v>
      </c>
      <c r="S340" s="12">
        <v>3.4098896039379899E-2</v>
      </c>
      <c r="T340" s="13" t="s">
        <v>50</v>
      </c>
      <c r="U340" s="14">
        <v>1.3819066295382558</v>
      </c>
      <c r="V340" s="15">
        <v>9.6</v>
      </c>
      <c r="W340" s="16">
        <v>0</v>
      </c>
      <c r="X340" s="16">
        <v>0</v>
      </c>
      <c r="Y340" s="16">
        <v>0</v>
      </c>
      <c r="Z340" s="16">
        <v>0</v>
      </c>
      <c r="AA340" s="16">
        <v>9.6</v>
      </c>
    </row>
    <row r="341" spans="1:27" x14ac:dyDescent="0.25">
      <c r="A341" s="1">
        <v>35376891</v>
      </c>
      <c r="B341" s="1" t="s">
        <v>40</v>
      </c>
      <c r="C341" s="1" t="s">
        <v>41</v>
      </c>
      <c r="D341" s="1" t="s">
        <v>32</v>
      </c>
      <c r="E341" s="1" t="s">
        <v>33</v>
      </c>
      <c r="F341" s="1" t="s">
        <v>34</v>
      </c>
      <c r="G341" s="1" t="s">
        <v>74</v>
      </c>
      <c r="H341" s="1" t="s">
        <v>43</v>
      </c>
      <c r="I341" s="1" t="s">
        <v>132</v>
      </c>
      <c r="J341" s="1" t="s">
        <v>76</v>
      </c>
      <c r="K341" s="1">
        <v>38.575412750244141</v>
      </c>
      <c r="L341" s="1">
        <v>-122.44432067871094</v>
      </c>
      <c r="M341" s="1" t="s">
        <v>46</v>
      </c>
      <c r="N341" s="78"/>
      <c r="O341" s="17">
        <v>1235</v>
      </c>
      <c r="P341" s="8">
        <v>4.4601198000000002E-2</v>
      </c>
      <c r="Q341" s="78"/>
      <c r="R341" s="11">
        <v>14</v>
      </c>
      <c r="S341" s="12">
        <v>3.4264573087345741E-2</v>
      </c>
      <c r="T341" s="13" t="s">
        <v>50</v>
      </c>
      <c r="U341" s="14">
        <v>1.3390565813732158</v>
      </c>
      <c r="V341" s="15">
        <v>4.4000000000000004</v>
      </c>
      <c r="W341" s="16">
        <v>0</v>
      </c>
      <c r="X341" s="16">
        <v>0</v>
      </c>
      <c r="Y341" s="16">
        <v>0</v>
      </c>
      <c r="Z341" s="16">
        <v>0</v>
      </c>
      <c r="AA341" s="16">
        <v>4.4000000000000004</v>
      </c>
    </row>
    <row r="342" spans="1:27" x14ac:dyDescent="0.25">
      <c r="A342" s="1">
        <v>35373708</v>
      </c>
      <c r="B342" s="1" t="s">
        <v>40</v>
      </c>
      <c r="C342" s="1" t="s">
        <v>41</v>
      </c>
      <c r="D342" s="1" t="s">
        <v>32</v>
      </c>
      <c r="E342" s="1" t="s">
        <v>33</v>
      </c>
      <c r="F342" s="1" t="s">
        <v>34</v>
      </c>
      <c r="G342" s="1" t="s">
        <v>35</v>
      </c>
      <c r="H342" s="1" t="s">
        <v>36</v>
      </c>
      <c r="I342" s="1" t="s">
        <v>136</v>
      </c>
      <c r="J342" s="1" t="s">
        <v>79</v>
      </c>
      <c r="K342" s="1">
        <v>40.892751916199998</v>
      </c>
      <c r="L342" s="1">
        <v>-122.38158104679999</v>
      </c>
      <c r="M342" s="1" t="s">
        <v>46</v>
      </c>
      <c r="N342" s="78"/>
      <c r="O342" s="10">
        <v>2361</v>
      </c>
      <c r="P342" s="8">
        <v>2.8857420000000002E-3</v>
      </c>
      <c r="Q342" s="78"/>
      <c r="R342" s="11">
        <v>11</v>
      </c>
      <c r="S342" s="12">
        <v>3.8738427656768035E-2</v>
      </c>
      <c r="T342" s="13" t="s">
        <v>39</v>
      </c>
      <c r="U342" s="14">
        <v>1.4720502472165971</v>
      </c>
      <c r="V342" s="15">
        <v>3.7300000000000004</v>
      </c>
      <c r="W342" s="16">
        <v>0</v>
      </c>
      <c r="X342" s="16">
        <v>0</v>
      </c>
      <c r="Y342" s="16">
        <v>0</v>
      </c>
      <c r="Z342" s="16">
        <v>0</v>
      </c>
      <c r="AA342" s="16">
        <v>3.7300000000000004</v>
      </c>
    </row>
    <row r="343" spans="1:27" x14ac:dyDescent="0.25">
      <c r="A343" s="1">
        <v>35372465</v>
      </c>
      <c r="B343" s="1" t="s">
        <v>40</v>
      </c>
      <c r="C343" s="1" t="s">
        <v>41</v>
      </c>
      <c r="D343" s="1" t="s">
        <v>32</v>
      </c>
      <c r="E343" s="1" t="s">
        <v>33</v>
      </c>
      <c r="F343" s="1" t="s">
        <v>34</v>
      </c>
      <c r="G343" s="1" t="s">
        <v>35</v>
      </c>
      <c r="H343" s="1" t="s">
        <v>36</v>
      </c>
      <c r="I343" s="1" t="s">
        <v>136</v>
      </c>
      <c r="J343" s="1" t="s">
        <v>79</v>
      </c>
      <c r="K343" s="1">
        <v>40.893599612099997</v>
      </c>
      <c r="L343" s="1">
        <v>-122.3819326709</v>
      </c>
      <c r="M343" s="1" t="s">
        <v>46</v>
      </c>
      <c r="N343" s="78"/>
      <c r="O343" s="10">
        <v>2361</v>
      </c>
      <c r="P343" s="8">
        <v>2.8857420000000002E-3</v>
      </c>
      <c r="Q343" s="78"/>
      <c r="R343" s="11">
        <v>11</v>
      </c>
      <c r="S343" s="12">
        <v>3.8738427656768035E-2</v>
      </c>
      <c r="T343" s="13" t="s">
        <v>39</v>
      </c>
      <c r="U343" s="14">
        <v>1.4720502472165971</v>
      </c>
      <c r="V343" s="15">
        <v>11.839962121212121</v>
      </c>
      <c r="W343" s="16">
        <v>0</v>
      </c>
      <c r="X343" s="16">
        <v>0</v>
      </c>
      <c r="Y343" s="16">
        <v>0</v>
      </c>
      <c r="Z343" s="16">
        <v>0</v>
      </c>
      <c r="AA343" s="16">
        <v>11.839962121212121</v>
      </c>
    </row>
    <row r="344" spans="1:27" x14ac:dyDescent="0.25">
      <c r="A344" s="1">
        <v>35372258</v>
      </c>
      <c r="B344" s="1" t="s">
        <v>40</v>
      </c>
      <c r="C344" s="1" t="s">
        <v>41</v>
      </c>
      <c r="D344" s="1" t="s">
        <v>32</v>
      </c>
      <c r="E344" s="1" t="s">
        <v>33</v>
      </c>
      <c r="F344" s="1" t="s">
        <v>34</v>
      </c>
      <c r="G344" s="1" t="s">
        <v>54</v>
      </c>
      <c r="H344" s="1" t="s">
        <v>55</v>
      </c>
      <c r="I344" s="1" t="s">
        <v>152</v>
      </c>
      <c r="J344" s="1" t="s">
        <v>56</v>
      </c>
      <c r="K344" s="1">
        <v>37.677056218200001</v>
      </c>
      <c r="L344" s="1">
        <v>-119.776877484</v>
      </c>
      <c r="M344" s="1" t="s">
        <v>46</v>
      </c>
      <c r="N344" s="78"/>
      <c r="O344" s="10">
        <v>555</v>
      </c>
      <c r="P344" s="8">
        <v>0.143471981</v>
      </c>
      <c r="Q344" s="78"/>
      <c r="R344" s="11">
        <v>10</v>
      </c>
      <c r="S344" s="12">
        <v>3.9296991678178801E-2</v>
      </c>
      <c r="T344" s="13" t="s">
        <v>39</v>
      </c>
      <c r="U344" s="14">
        <v>2.4117084662481281</v>
      </c>
      <c r="V344" s="15">
        <v>8.892045454545455</v>
      </c>
      <c r="W344" s="16">
        <v>0</v>
      </c>
      <c r="X344" s="16">
        <v>0</v>
      </c>
      <c r="Y344" s="16">
        <v>0</v>
      </c>
      <c r="Z344" s="16">
        <v>0</v>
      </c>
      <c r="AA344" s="16">
        <v>8.892045454545455</v>
      </c>
    </row>
    <row r="345" spans="1:27" x14ac:dyDescent="0.25">
      <c r="A345" s="1">
        <v>35372257</v>
      </c>
      <c r="B345" s="1" t="s">
        <v>40</v>
      </c>
      <c r="C345" s="1" t="s">
        <v>41</v>
      </c>
      <c r="D345" s="1" t="s">
        <v>32</v>
      </c>
      <c r="E345" s="1" t="s">
        <v>33</v>
      </c>
      <c r="F345" s="1" t="s">
        <v>34</v>
      </c>
      <c r="G345" s="1" t="s">
        <v>54</v>
      </c>
      <c r="H345" s="1" t="s">
        <v>55</v>
      </c>
      <c r="I345" s="1" t="s">
        <v>152</v>
      </c>
      <c r="J345" s="1" t="s">
        <v>56</v>
      </c>
      <c r="K345" s="1">
        <v>37.665088653564453</v>
      </c>
      <c r="L345" s="1">
        <v>-119.84156036376953</v>
      </c>
      <c r="M345" s="1" t="s">
        <v>46</v>
      </c>
      <c r="N345" s="78"/>
      <c r="O345" s="10">
        <v>555</v>
      </c>
      <c r="P345" s="8">
        <v>0.143471981</v>
      </c>
      <c r="Q345" s="78"/>
      <c r="R345" s="11">
        <v>10</v>
      </c>
      <c r="S345" s="12">
        <v>3.9296991678178801E-2</v>
      </c>
      <c r="T345" s="13" t="s">
        <v>39</v>
      </c>
      <c r="U345" s="14">
        <v>2.4117084662481281</v>
      </c>
      <c r="V345" s="15">
        <v>9.807954545454546</v>
      </c>
      <c r="W345" s="16">
        <v>0</v>
      </c>
      <c r="X345" s="16">
        <v>0</v>
      </c>
      <c r="Y345" s="16">
        <v>0</v>
      </c>
      <c r="Z345" s="16">
        <v>0</v>
      </c>
      <c r="AA345" s="16">
        <v>9.807954545454546</v>
      </c>
    </row>
    <row r="346" spans="1:27" x14ac:dyDescent="0.25">
      <c r="A346" s="1">
        <v>35372461</v>
      </c>
      <c r="B346" s="1" t="s">
        <v>40</v>
      </c>
      <c r="C346" s="1" t="s">
        <v>41</v>
      </c>
      <c r="D346" s="1" t="s">
        <v>32</v>
      </c>
      <c r="E346" s="1" t="s">
        <v>33</v>
      </c>
      <c r="F346" s="1" t="s">
        <v>34</v>
      </c>
      <c r="G346" s="1" t="s">
        <v>80</v>
      </c>
      <c r="H346" s="1" t="s">
        <v>55</v>
      </c>
      <c r="I346" s="1" t="s">
        <v>94</v>
      </c>
      <c r="J346" s="1" t="s">
        <v>95</v>
      </c>
      <c r="K346" s="1">
        <v>38.449188668299996</v>
      </c>
      <c r="L346" s="1">
        <v>-120.49198114790001</v>
      </c>
      <c r="M346" s="1" t="s">
        <v>46</v>
      </c>
      <c r="N346" s="78"/>
      <c r="O346" s="17">
        <v>1744</v>
      </c>
      <c r="P346" s="8">
        <v>1.6801362E-2</v>
      </c>
      <c r="Q346" s="78"/>
      <c r="R346" s="11">
        <v>8</v>
      </c>
      <c r="S346" s="12">
        <v>4.0941263633695518E-2</v>
      </c>
      <c r="T346" s="13" t="s">
        <v>64</v>
      </c>
      <c r="U346" s="14">
        <v>1.5000000000000002</v>
      </c>
      <c r="V346" s="15">
        <v>4.42</v>
      </c>
      <c r="W346" s="16">
        <v>0</v>
      </c>
      <c r="X346" s="16">
        <v>0</v>
      </c>
      <c r="Y346" s="16">
        <v>4.42</v>
      </c>
      <c r="Z346" s="16">
        <v>0</v>
      </c>
      <c r="AA346" s="16">
        <v>0</v>
      </c>
    </row>
    <row r="347" spans="1:27" x14ac:dyDescent="0.25">
      <c r="A347" s="1">
        <v>35396763</v>
      </c>
      <c r="B347" s="1" t="s">
        <v>40</v>
      </c>
      <c r="C347" s="1" t="s">
        <v>41</v>
      </c>
      <c r="D347" s="1" t="s">
        <v>62</v>
      </c>
      <c r="E347" s="1" t="s">
        <v>63</v>
      </c>
      <c r="F347" s="1" t="s">
        <v>34</v>
      </c>
      <c r="G347" s="1" t="s">
        <v>80</v>
      </c>
      <c r="H347" s="1" t="s">
        <v>55</v>
      </c>
      <c r="I347" s="1" t="s">
        <v>124</v>
      </c>
      <c r="J347" s="1" t="s">
        <v>95</v>
      </c>
      <c r="K347" s="1">
        <v>38.412855394200001</v>
      </c>
      <c r="L347" s="1">
        <v>-120.6604658198</v>
      </c>
      <c r="M347" s="1" t="s">
        <v>46</v>
      </c>
      <c r="N347" s="78"/>
      <c r="O347" s="17">
        <v>2334</v>
      </c>
      <c r="P347" s="8">
        <v>3.1502169999999999E-3</v>
      </c>
      <c r="Q347" s="78"/>
      <c r="R347" s="11">
        <v>6</v>
      </c>
      <c r="S347" s="12">
        <v>4.7261433470541507E-2</v>
      </c>
      <c r="T347" s="13" t="s">
        <v>39</v>
      </c>
      <c r="U347" s="14">
        <v>1.2202007002188489</v>
      </c>
      <c r="V347" s="15">
        <v>0.87999999999999989</v>
      </c>
      <c r="W347" s="16">
        <v>0</v>
      </c>
      <c r="X347" s="16">
        <v>0</v>
      </c>
      <c r="Y347" s="16">
        <v>0</v>
      </c>
      <c r="Z347" s="16">
        <v>0</v>
      </c>
      <c r="AA347" s="16">
        <v>0.87999999999999989</v>
      </c>
    </row>
    <row r="348" spans="1:27" x14ac:dyDescent="0.25">
      <c r="A348" s="1">
        <v>35353527</v>
      </c>
      <c r="B348" s="1" t="s">
        <v>117</v>
      </c>
      <c r="C348" s="1" t="s">
        <v>31</v>
      </c>
      <c r="D348" s="1" t="s">
        <v>62</v>
      </c>
      <c r="E348" s="1" t="s">
        <v>63</v>
      </c>
      <c r="F348" s="1" t="s">
        <v>34</v>
      </c>
      <c r="G348" s="1" t="s">
        <v>35</v>
      </c>
      <c r="H348" s="1" t="s">
        <v>36</v>
      </c>
      <c r="I348" s="1" t="s">
        <v>51</v>
      </c>
      <c r="J348" s="1" t="s">
        <v>52</v>
      </c>
      <c r="K348" s="1">
        <v>39.822070412099997</v>
      </c>
      <c r="L348" s="1">
        <v>-121.5954540513</v>
      </c>
      <c r="M348" s="1" t="s">
        <v>114</v>
      </c>
      <c r="N348" s="78"/>
      <c r="O348" s="8" t="s">
        <v>114</v>
      </c>
      <c r="P348" s="8" t="s">
        <v>114</v>
      </c>
      <c r="Q348" s="78"/>
      <c r="R348" s="8">
        <v>1124</v>
      </c>
      <c r="S348" s="8" t="s">
        <v>114</v>
      </c>
      <c r="T348" s="13" t="s">
        <v>50</v>
      </c>
      <c r="U348" s="14" t="s">
        <v>114</v>
      </c>
      <c r="V348" s="16">
        <v>1.2</v>
      </c>
      <c r="W348" s="16">
        <v>0</v>
      </c>
      <c r="X348" s="16">
        <v>0</v>
      </c>
      <c r="Y348" s="16">
        <v>1.2</v>
      </c>
      <c r="Z348" s="16">
        <v>0</v>
      </c>
      <c r="AA348" s="16">
        <v>0</v>
      </c>
    </row>
    <row r="349" spans="1:27" x14ac:dyDescent="0.25">
      <c r="A349" s="1">
        <v>35353525</v>
      </c>
      <c r="B349" s="1" t="s">
        <v>117</v>
      </c>
      <c r="C349" s="1" t="s">
        <v>31</v>
      </c>
      <c r="D349" s="1" t="s">
        <v>62</v>
      </c>
      <c r="E349" s="1" t="s">
        <v>63</v>
      </c>
      <c r="F349" s="1" t="s">
        <v>34</v>
      </c>
      <c r="G349" s="1" t="s">
        <v>35</v>
      </c>
      <c r="H349" s="1" t="s">
        <v>36</v>
      </c>
      <c r="I349" s="1" t="s">
        <v>51</v>
      </c>
      <c r="J349" s="1" t="s">
        <v>52</v>
      </c>
      <c r="K349" s="1">
        <v>39.824260324599997</v>
      </c>
      <c r="L349" s="1">
        <v>-121.599441172</v>
      </c>
      <c r="M349" s="1" t="s">
        <v>114</v>
      </c>
      <c r="N349" s="78"/>
      <c r="O349" s="8" t="s">
        <v>114</v>
      </c>
      <c r="P349" s="8" t="s">
        <v>114</v>
      </c>
      <c r="Q349" s="78"/>
      <c r="R349" s="8">
        <v>159</v>
      </c>
      <c r="S349" s="8" t="s">
        <v>114</v>
      </c>
      <c r="T349" s="13" t="s">
        <v>50</v>
      </c>
      <c r="U349" s="14">
        <v>1.0038605509237266</v>
      </c>
      <c r="V349" s="16">
        <v>2.8</v>
      </c>
      <c r="W349" s="16">
        <v>0</v>
      </c>
      <c r="X349" s="16">
        <v>0</v>
      </c>
      <c r="Y349" s="16">
        <v>2.8</v>
      </c>
      <c r="Z349" s="16">
        <v>0</v>
      </c>
      <c r="AA349" s="16">
        <v>0</v>
      </c>
    </row>
    <row r="350" spans="1:27" x14ac:dyDescent="0.25">
      <c r="A350" s="1">
        <v>35353479</v>
      </c>
      <c r="B350" s="1" t="s">
        <v>117</v>
      </c>
      <c r="C350" s="1" t="s">
        <v>31</v>
      </c>
      <c r="D350" s="1" t="s">
        <v>62</v>
      </c>
      <c r="E350" s="1" t="s">
        <v>63</v>
      </c>
      <c r="F350" s="1" t="s">
        <v>34</v>
      </c>
      <c r="G350" s="1" t="s">
        <v>35</v>
      </c>
      <c r="H350" s="1" t="s">
        <v>36</v>
      </c>
      <c r="I350" s="1" t="s">
        <v>51</v>
      </c>
      <c r="J350" s="1" t="s">
        <v>52</v>
      </c>
      <c r="K350" s="1">
        <v>39.821084823500001</v>
      </c>
      <c r="L350" s="1">
        <v>-121.60126124280001</v>
      </c>
      <c r="M350" s="1" t="s">
        <v>114</v>
      </c>
      <c r="N350" s="78"/>
      <c r="O350" s="8" t="s">
        <v>114</v>
      </c>
      <c r="P350" s="8" t="s">
        <v>114</v>
      </c>
      <c r="Q350" s="78"/>
      <c r="R350" s="8">
        <v>159</v>
      </c>
      <c r="S350" s="8" t="s">
        <v>114</v>
      </c>
      <c r="T350" s="13" t="s">
        <v>50</v>
      </c>
      <c r="U350" s="14">
        <v>1.0038605509237266</v>
      </c>
      <c r="V350" s="16">
        <v>2.5</v>
      </c>
      <c r="W350" s="16">
        <v>0</v>
      </c>
      <c r="X350" s="16">
        <v>0</v>
      </c>
      <c r="Y350" s="16">
        <v>2.5</v>
      </c>
      <c r="Z350" s="16">
        <v>0</v>
      </c>
      <c r="AA350" s="16">
        <v>0</v>
      </c>
    </row>
    <row r="351" spans="1:27" x14ac:dyDescent="0.25">
      <c r="A351" s="1">
        <v>35353477</v>
      </c>
      <c r="B351" s="1" t="s">
        <v>117</v>
      </c>
      <c r="C351" s="1" t="s">
        <v>31</v>
      </c>
      <c r="D351" s="1" t="s">
        <v>62</v>
      </c>
      <c r="E351" s="1" t="s">
        <v>63</v>
      </c>
      <c r="F351" s="1" t="s">
        <v>34</v>
      </c>
      <c r="G351" s="1" t="s">
        <v>35</v>
      </c>
      <c r="H351" s="1" t="s">
        <v>36</v>
      </c>
      <c r="I351" s="1" t="s">
        <v>51</v>
      </c>
      <c r="J351" s="1" t="s">
        <v>52</v>
      </c>
      <c r="K351" s="1">
        <v>39.819162228000003</v>
      </c>
      <c r="L351" s="1">
        <v>-121.60239536909999</v>
      </c>
      <c r="M351" s="1" t="s">
        <v>114</v>
      </c>
      <c r="N351" s="78"/>
      <c r="O351" s="8" t="s">
        <v>114</v>
      </c>
      <c r="P351" s="8" t="s">
        <v>114</v>
      </c>
      <c r="Q351" s="78"/>
      <c r="R351" s="8">
        <v>159</v>
      </c>
      <c r="S351" s="8" t="s">
        <v>114</v>
      </c>
      <c r="T351" s="13" t="s">
        <v>50</v>
      </c>
      <c r="U351" s="14">
        <v>1.0038605509237266</v>
      </c>
      <c r="V351" s="16">
        <v>2.2000000000000002</v>
      </c>
      <c r="W351" s="16">
        <v>0</v>
      </c>
      <c r="X351" s="16">
        <v>0</v>
      </c>
      <c r="Y351" s="16">
        <v>2.2000000000000002</v>
      </c>
      <c r="Z351" s="16">
        <v>0</v>
      </c>
      <c r="AA351" s="16">
        <v>0</v>
      </c>
    </row>
    <row r="352" spans="1:27" x14ac:dyDescent="0.25">
      <c r="A352" s="1">
        <v>35353470</v>
      </c>
      <c r="B352" s="1" t="s">
        <v>117</v>
      </c>
      <c r="C352" s="1" t="s">
        <v>31</v>
      </c>
      <c r="D352" s="1" t="s">
        <v>62</v>
      </c>
      <c r="E352" s="1" t="s">
        <v>63</v>
      </c>
      <c r="F352" s="1" t="s">
        <v>34</v>
      </c>
      <c r="G352" s="1" t="s">
        <v>35</v>
      </c>
      <c r="H352" s="1" t="s">
        <v>36</v>
      </c>
      <c r="I352" s="1" t="s">
        <v>51</v>
      </c>
      <c r="J352" s="1" t="s">
        <v>52</v>
      </c>
      <c r="K352" s="1">
        <v>39.814561826400002</v>
      </c>
      <c r="L352" s="1">
        <v>-121.6066101648</v>
      </c>
      <c r="M352" s="1" t="s">
        <v>114</v>
      </c>
      <c r="N352" s="78"/>
      <c r="O352" s="8" t="s">
        <v>114</v>
      </c>
      <c r="P352" s="8" t="s">
        <v>114</v>
      </c>
      <c r="Q352" s="78"/>
      <c r="R352" s="8">
        <v>159</v>
      </c>
      <c r="S352" s="8" t="s">
        <v>114</v>
      </c>
      <c r="T352" s="13" t="s">
        <v>50</v>
      </c>
      <c r="U352" s="14" t="s">
        <v>114</v>
      </c>
      <c r="V352" s="16">
        <v>3.5</v>
      </c>
      <c r="W352" s="16">
        <v>0</v>
      </c>
      <c r="X352" s="16">
        <v>0</v>
      </c>
      <c r="Y352" s="16">
        <v>3.5</v>
      </c>
      <c r="Z352" s="16">
        <v>0</v>
      </c>
      <c r="AA352" s="16">
        <v>0</v>
      </c>
    </row>
    <row r="353" spans="1:27" x14ac:dyDescent="0.25">
      <c r="A353" s="1">
        <v>35353468</v>
      </c>
      <c r="B353" s="1" t="s">
        <v>117</v>
      </c>
      <c r="C353" s="1" t="s">
        <v>31</v>
      </c>
      <c r="D353" s="1" t="s">
        <v>62</v>
      </c>
      <c r="E353" s="1" t="s">
        <v>63</v>
      </c>
      <c r="F353" s="1" t="s">
        <v>34</v>
      </c>
      <c r="G353" s="1" t="s">
        <v>35</v>
      </c>
      <c r="H353" s="1" t="s">
        <v>36</v>
      </c>
      <c r="I353" s="1" t="s">
        <v>51</v>
      </c>
      <c r="J353" s="1" t="s">
        <v>52</v>
      </c>
      <c r="K353" s="1">
        <v>39.816653018399997</v>
      </c>
      <c r="L353" s="1">
        <v>-121.5979778558</v>
      </c>
      <c r="M353" s="1" t="s">
        <v>114</v>
      </c>
      <c r="N353" s="78"/>
      <c r="O353" s="8" t="s">
        <v>114</v>
      </c>
      <c r="P353" s="8" t="s">
        <v>114</v>
      </c>
      <c r="Q353" s="78"/>
      <c r="R353" s="8">
        <v>159</v>
      </c>
      <c r="S353" s="8" t="s">
        <v>114</v>
      </c>
      <c r="T353" s="13" t="s">
        <v>50</v>
      </c>
      <c r="U353" s="14">
        <v>1.0038605509237266</v>
      </c>
      <c r="V353" s="16">
        <v>2.5</v>
      </c>
      <c r="W353" s="16">
        <v>0</v>
      </c>
      <c r="X353" s="16">
        <v>0</v>
      </c>
      <c r="Y353" s="16">
        <v>2.5</v>
      </c>
      <c r="Z353" s="16">
        <v>0</v>
      </c>
      <c r="AA353" s="16">
        <v>0</v>
      </c>
    </row>
    <row r="354" spans="1:27" x14ac:dyDescent="0.25">
      <c r="A354" s="1">
        <v>35353467</v>
      </c>
      <c r="B354" s="1" t="s">
        <v>117</v>
      </c>
      <c r="C354" s="1" t="s">
        <v>31</v>
      </c>
      <c r="D354" s="1" t="s">
        <v>62</v>
      </c>
      <c r="E354" s="1" t="s">
        <v>63</v>
      </c>
      <c r="F354" s="1" t="s">
        <v>34</v>
      </c>
      <c r="G354" s="1" t="s">
        <v>35</v>
      </c>
      <c r="H354" s="1" t="s">
        <v>36</v>
      </c>
      <c r="I354" s="1" t="s">
        <v>51</v>
      </c>
      <c r="J354" s="1" t="s">
        <v>52</v>
      </c>
      <c r="K354" s="1">
        <v>39.818174300000003</v>
      </c>
      <c r="L354" s="1">
        <v>-121.5951526568</v>
      </c>
      <c r="M354" s="1" t="s">
        <v>114</v>
      </c>
      <c r="N354" s="78"/>
      <c r="O354" s="8" t="s">
        <v>114</v>
      </c>
      <c r="P354" s="8" t="s">
        <v>114</v>
      </c>
      <c r="Q354" s="78"/>
      <c r="R354" s="8">
        <v>1124</v>
      </c>
      <c r="S354" s="8" t="s">
        <v>114</v>
      </c>
      <c r="T354" s="13" t="s">
        <v>50</v>
      </c>
      <c r="U354" s="14" t="s">
        <v>114</v>
      </c>
      <c r="V354" s="16">
        <v>2.4</v>
      </c>
      <c r="W354" s="16">
        <v>0</v>
      </c>
      <c r="X354" s="16">
        <v>2.4</v>
      </c>
      <c r="Y354" s="16">
        <v>0</v>
      </c>
      <c r="Z354" s="16">
        <v>0</v>
      </c>
      <c r="AA354" s="16">
        <v>0</v>
      </c>
    </row>
    <row r="355" spans="1:27" x14ac:dyDescent="0.25">
      <c r="A355" s="1">
        <v>35353466</v>
      </c>
      <c r="B355" s="1" t="s">
        <v>117</v>
      </c>
      <c r="C355" s="1" t="s">
        <v>31</v>
      </c>
      <c r="D355" s="1" t="s">
        <v>65</v>
      </c>
      <c r="E355" s="1" t="s">
        <v>66</v>
      </c>
      <c r="F355" s="1" t="s">
        <v>34</v>
      </c>
      <c r="G355" s="1" t="s">
        <v>35</v>
      </c>
      <c r="H355" s="1" t="s">
        <v>36</v>
      </c>
      <c r="I355" s="1" t="s">
        <v>51</v>
      </c>
      <c r="J355" s="1" t="s">
        <v>52</v>
      </c>
      <c r="K355" s="1">
        <v>39.809076230400002</v>
      </c>
      <c r="L355" s="1">
        <v>-121.59982467029999</v>
      </c>
      <c r="M355" s="1" t="s">
        <v>114</v>
      </c>
      <c r="N355" s="78"/>
      <c r="O355" s="8" t="s">
        <v>114</v>
      </c>
      <c r="P355" s="8" t="s">
        <v>114</v>
      </c>
      <c r="Q355" s="78"/>
      <c r="R355" s="8">
        <v>159</v>
      </c>
      <c r="S355" s="8" t="s">
        <v>114</v>
      </c>
      <c r="T355" s="13" t="s">
        <v>50</v>
      </c>
      <c r="U355" s="14">
        <v>1.0038605509237266</v>
      </c>
      <c r="V355" s="16">
        <v>2.4</v>
      </c>
      <c r="W355" s="16">
        <v>0</v>
      </c>
      <c r="X355" s="16">
        <v>2.4</v>
      </c>
      <c r="Y355" s="16">
        <v>0</v>
      </c>
      <c r="Z355" s="16">
        <v>0</v>
      </c>
      <c r="AA355" s="16">
        <v>0</v>
      </c>
    </row>
    <row r="356" spans="1:27" x14ac:dyDescent="0.25">
      <c r="A356" s="1">
        <v>35353463</v>
      </c>
      <c r="B356" s="1" t="s">
        <v>117</v>
      </c>
      <c r="C356" s="1" t="s">
        <v>31</v>
      </c>
      <c r="D356" s="1" t="s">
        <v>65</v>
      </c>
      <c r="E356" s="1" t="s">
        <v>66</v>
      </c>
      <c r="F356" s="1" t="s">
        <v>34</v>
      </c>
      <c r="G356" s="1" t="s">
        <v>35</v>
      </c>
      <c r="H356" s="1" t="s">
        <v>36</v>
      </c>
      <c r="I356" s="1" t="s">
        <v>51</v>
      </c>
      <c r="J356" s="1" t="s">
        <v>52</v>
      </c>
      <c r="K356" s="1">
        <v>39.812148713100001</v>
      </c>
      <c r="L356" s="1">
        <v>-121.59143254689999</v>
      </c>
      <c r="M356" s="1" t="s">
        <v>114</v>
      </c>
      <c r="N356" s="78"/>
      <c r="O356" s="8" t="s">
        <v>114</v>
      </c>
      <c r="P356" s="8" t="s">
        <v>114</v>
      </c>
      <c r="Q356" s="78"/>
      <c r="R356" s="8">
        <v>302</v>
      </c>
      <c r="S356" s="8" t="s">
        <v>114</v>
      </c>
      <c r="T356" s="13" t="s">
        <v>50</v>
      </c>
      <c r="U356" s="14">
        <v>1.2048193897398216</v>
      </c>
      <c r="V356" s="16">
        <v>2.6</v>
      </c>
      <c r="W356" s="16">
        <v>0</v>
      </c>
      <c r="X356" s="16">
        <v>0</v>
      </c>
      <c r="Y356" s="16">
        <v>2.6</v>
      </c>
      <c r="Z356" s="16">
        <v>0</v>
      </c>
      <c r="AA356" s="16">
        <v>0</v>
      </c>
    </row>
    <row r="357" spans="1:27" x14ac:dyDescent="0.25">
      <c r="A357" s="1">
        <v>35342338</v>
      </c>
      <c r="B357" s="1" t="s">
        <v>61</v>
      </c>
      <c r="C357" s="1" t="s">
        <v>31</v>
      </c>
      <c r="D357" s="1" t="s">
        <v>32</v>
      </c>
      <c r="E357" s="1" t="s">
        <v>33</v>
      </c>
      <c r="F357" s="1" t="s">
        <v>34</v>
      </c>
      <c r="G357" s="1" t="s">
        <v>57</v>
      </c>
      <c r="H357" s="1" t="s">
        <v>58</v>
      </c>
      <c r="I357" s="1" t="s">
        <v>151</v>
      </c>
      <c r="J357" s="1" t="s">
        <v>111</v>
      </c>
      <c r="K357" s="1">
        <v>37.163032531738281</v>
      </c>
      <c r="L357" s="1">
        <v>-122.19024658203125</v>
      </c>
      <c r="M357" s="1" t="s">
        <v>1</v>
      </c>
      <c r="N357" s="78"/>
      <c r="O357" s="17">
        <v>2359</v>
      </c>
      <c r="P357" s="8">
        <v>2.9065520000000002E-3</v>
      </c>
      <c r="Q357" s="78"/>
      <c r="R357" s="11">
        <v>1314</v>
      </c>
      <c r="S357" s="12">
        <v>1.3051551944542206E-3</v>
      </c>
      <c r="T357" s="13" t="s">
        <v>50</v>
      </c>
      <c r="U357" s="14">
        <v>1.0861289572280659</v>
      </c>
      <c r="V357" s="15">
        <v>1.2399621212121212</v>
      </c>
      <c r="W357" s="16">
        <v>0</v>
      </c>
      <c r="X357" s="16">
        <v>0</v>
      </c>
      <c r="Y357" s="16">
        <v>0</v>
      </c>
      <c r="Z357" s="16">
        <v>1.2399621212121212</v>
      </c>
      <c r="AA357" s="16">
        <v>0</v>
      </c>
    </row>
    <row r="358" spans="1:27" x14ac:dyDescent="0.25">
      <c r="A358" s="1">
        <v>35353399</v>
      </c>
      <c r="B358" s="1" t="s">
        <v>117</v>
      </c>
      <c r="C358" s="1" t="s">
        <v>31</v>
      </c>
      <c r="D358" s="1" t="s">
        <v>65</v>
      </c>
      <c r="E358" s="1" t="s">
        <v>66</v>
      </c>
      <c r="F358" s="1" t="s">
        <v>34</v>
      </c>
      <c r="G358" s="1" t="s">
        <v>35</v>
      </c>
      <c r="H358" s="1" t="s">
        <v>36</v>
      </c>
      <c r="I358" s="1" t="s">
        <v>51</v>
      </c>
      <c r="J358" s="1" t="s">
        <v>52</v>
      </c>
      <c r="K358" s="1">
        <v>39.808169827</v>
      </c>
      <c r="L358" s="1">
        <v>-121.5972831553</v>
      </c>
      <c r="M358" s="1" t="s">
        <v>114</v>
      </c>
      <c r="N358" s="78"/>
      <c r="O358" s="8" t="s">
        <v>114</v>
      </c>
      <c r="P358" s="8" t="s">
        <v>114</v>
      </c>
      <c r="Q358" s="78"/>
      <c r="R358" s="8">
        <v>302</v>
      </c>
      <c r="S358" s="8" t="s">
        <v>114</v>
      </c>
      <c r="T358" s="13" t="s">
        <v>50</v>
      </c>
      <c r="U358" s="14">
        <v>1.2048193897398216</v>
      </c>
      <c r="V358" s="16">
        <v>2.2999999999999998</v>
      </c>
      <c r="W358" s="16">
        <v>0</v>
      </c>
      <c r="X358" s="16">
        <v>0</v>
      </c>
      <c r="Y358" s="16">
        <v>2.2999999999999998</v>
      </c>
      <c r="Z358" s="16">
        <v>0</v>
      </c>
      <c r="AA358" s="16">
        <v>0</v>
      </c>
    </row>
    <row r="359" spans="1:27" x14ac:dyDescent="0.25">
      <c r="A359" s="1">
        <v>35352075</v>
      </c>
      <c r="B359" s="1" t="s">
        <v>117</v>
      </c>
      <c r="C359" s="1" t="s">
        <v>31</v>
      </c>
      <c r="D359" s="1" t="s">
        <v>62</v>
      </c>
      <c r="E359" s="1" t="s">
        <v>63</v>
      </c>
      <c r="F359" s="1" t="s">
        <v>34</v>
      </c>
      <c r="G359" s="1" t="s">
        <v>35</v>
      </c>
      <c r="H359" s="1" t="s">
        <v>36</v>
      </c>
      <c r="I359" s="1" t="s">
        <v>154</v>
      </c>
      <c r="J359" s="1" t="s">
        <v>52</v>
      </c>
      <c r="K359" s="1">
        <v>39.777689032200001</v>
      </c>
      <c r="L359" s="1">
        <v>-121.6076983597</v>
      </c>
      <c r="M359" s="1" t="s">
        <v>114</v>
      </c>
      <c r="N359" s="78"/>
      <c r="O359" s="8" t="s">
        <v>114</v>
      </c>
      <c r="P359" s="8" t="s">
        <v>114</v>
      </c>
      <c r="Q359" s="78"/>
      <c r="R359" s="8">
        <v>809</v>
      </c>
      <c r="S359" s="8" t="s">
        <v>114</v>
      </c>
      <c r="T359" s="13" t="s">
        <v>50</v>
      </c>
      <c r="U359" s="14" t="s">
        <v>114</v>
      </c>
      <c r="V359" s="16">
        <v>6.1</v>
      </c>
      <c r="W359" s="16">
        <v>0</v>
      </c>
      <c r="X359" s="16">
        <v>6.1</v>
      </c>
      <c r="Y359" s="16">
        <v>0</v>
      </c>
      <c r="Z359" s="16">
        <v>0</v>
      </c>
      <c r="AA359" s="16">
        <v>0</v>
      </c>
    </row>
    <row r="360" spans="1:27" x14ac:dyDescent="0.25">
      <c r="A360" s="1">
        <v>35350874</v>
      </c>
      <c r="B360" s="1" t="s">
        <v>117</v>
      </c>
      <c r="C360" s="1" t="s">
        <v>155</v>
      </c>
      <c r="D360" s="1" t="s">
        <v>108</v>
      </c>
      <c r="E360" s="1" t="s">
        <v>109</v>
      </c>
      <c r="F360" s="1" t="s">
        <v>34</v>
      </c>
      <c r="G360" s="1" t="s">
        <v>35</v>
      </c>
      <c r="H360" s="1" t="s">
        <v>36</v>
      </c>
      <c r="I360" s="1" t="s">
        <v>154</v>
      </c>
      <c r="J360" s="1" t="s">
        <v>52</v>
      </c>
      <c r="K360" s="1">
        <v>39.763720592399999</v>
      </c>
      <c r="L360" s="1">
        <v>-121.5731919329</v>
      </c>
      <c r="M360" s="1" t="s">
        <v>114</v>
      </c>
      <c r="N360" s="78"/>
      <c r="O360" s="8" t="s">
        <v>114</v>
      </c>
      <c r="P360" s="8" t="s">
        <v>114</v>
      </c>
      <c r="Q360" s="78"/>
      <c r="R360" s="8">
        <v>1617</v>
      </c>
      <c r="S360" s="8" t="s">
        <v>114</v>
      </c>
      <c r="T360" s="13" t="s">
        <v>50</v>
      </c>
      <c r="U360" s="14" t="s">
        <v>114</v>
      </c>
      <c r="V360" s="16">
        <v>2.5</v>
      </c>
      <c r="W360" s="16">
        <v>0</v>
      </c>
      <c r="X360" s="16">
        <v>2.5</v>
      </c>
      <c r="Y360" s="16">
        <v>0</v>
      </c>
      <c r="Z360" s="16">
        <v>0</v>
      </c>
      <c r="AA360" s="16">
        <v>0</v>
      </c>
    </row>
    <row r="361" spans="1:27" x14ac:dyDescent="0.25">
      <c r="A361" s="1">
        <v>35350582</v>
      </c>
      <c r="B361" s="1" t="s">
        <v>117</v>
      </c>
      <c r="C361" s="1" t="s">
        <v>118</v>
      </c>
      <c r="D361" s="1" t="s">
        <v>62</v>
      </c>
      <c r="E361" s="1" t="s">
        <v>63</v>
      </c>
      <c r="F361" s="1" t="s">
        <v>34</v>
      </c>
      <c r="G361" s="1" t="s">
        <v>35</v>
      </c>
      <c r="H361" s="1" t="s">
        <v>36</v>
      </c>
      <c r="I361" s="1" t="s">
        <v>119</v>
      </c>
      <c r="J361" s="1" t="s">
        <v>38</v>
      </c>
      <c r="K361" s="1">
        <v>40.141545909400001</v>
      </c>
      <c r="L361" s="1">
        <v>-120.9482922063</v>
      </c>
      <c r="M361" s="1" t="s">
        <v>114</v>
      </c>
      <c r="N361" s="78"/>
      <c r="O361" s="8" t="s">
        <v>114</v>
      </c>
      <c r="P361" s="8" t="s">
        <v>114</v>
      </c>
      <c r="Q361" s="78"/>
      <c r="R361" s="8">
        <v>2135</v>
      </c>
      <c r="S361" s="8" t="s">
        <v>114</v>
      </c>
      <c r="T361" s="13" t="s">
        <v>120</v>
      </c>
      <c r="U361" s="14" t="s">
        <v>114</v>
      </c>
      <c r="V361" s="16">
        <v>0.37878787878787878</v>
      </c>
      <c r="W361" s="16">
        <v>0</v>
      </c>
      <c r="X361" s="16">
        <v>0.37878787878787878</v>
      </c>
      <c r="Y361" s="16">
        <v>0</v>
      </c>
      <c r="Z361" s="16">
        <v>0</v>
      </c>
      <c r="AA361" s="16">
        <v>0</v>
      </c>
    </row>
    <row r="362" spans="1:27" x14ac:dyDescent="0.25">
      <c r="A362" s="1">
        <v>35350519</v>
      </c>
      <c r="B362" s="1" t="s">
        <v>117</v>
      </c>
      <c r="C362" s="1" t="s">
        <v>118</v>
      </c>
      <c r="D362" s="1" t="s">
        <v>62</v>
      </c>
      <c r="E362" s="1" t="s">
        <v>63</v>
      </c>
      <c r="F362" s="1" t="s">
        <v>34</v>
      </c>
      <c r="G362" s="1" t="s">
        <v>35</v>
      </c>
      <c r="H362" s="1" t="s">
        <v>36</v>
      </c>
      <c r="I362" s="1" t="s">
        <v>119</v>
      </c>
      <c r="J362" s="1" t="s">
        <v>38</v>
      </c>
      <c r="K362" s="1">
        <v>40.141545909400001</v>
      </c>
      <c r="L362" s="1">
        <v>-120.9482922063</v>
      </c>
      <c r="M362" s="1" t="s">
        <v>114</v>
      </c>
      <c r="N362" s="78"/>
      <c r="O362" s="8" t="s">
        <v>114</v>
      </c>
      <c r="P362" s="8" t="s">
        <v>114</v>
      </c>
      <c r="Q362" s="78"/>
      <c r="R362" s="8">
        <v>2135</v>
      </c>
      <c r="S362" s="8" t="s">
        <v>114</v>
      </c>
      <c r="T362" s="13" t="s">
        <v>120</v>
      </c>
      <c r="U362" s="14" t="s">
        <v>114</v>
      </c>
      <c r="V362" s="16">
        <v>0.47348484848484851</v>
      </c>
      <c r="W362" s="16">
        <v>0</v>
      </c>
      <c r="X362" s="16">
        <v>0.47348484848484851</v>
      </c>
      <c r="Y362" s="16">
        <v>0</v>
      </c>
      <c r="Z362" s="16">
        <v>0</v>
      </c>
      <c r="AA362" s="16">
        <v>0</v>
      </c>
    </row>
    <row r="363" spans="1:27" x14ac:dyDescent="0.25">
      <c r="A363" s="1">
        <v>35396762</v>
      </c>
      <c r="B363" s="1" t="s">
        <v>40</v>
      </c>
      <c r="C363" s="1" t="s">
        <v>41</v>
      </c>
      <c r="D363" s="1" t="s">
        <v>62</v>
      </c>
      <c r="E363" s="1" t="s">
        <v>63</v>
      </c>
      <c r="F363" s="1" t="s">
        <v>34</v>
      </c>
      <c r="G363" s="1" t="s">
        <v>80</v>
      </c>
      <c r="H363" s="1" t="s">
        <v>55</v>
      </c>
      <c r="I363" s="1" t="s">
        <v>124</v>
      </c>
      <c r="J363" s="1" t="s">
        <v>95</v>
      </c>
      <c r="K363" s="1">
        <v>38.412855394200001</v>
      </c>
      <c r="L363" s="1">
        <v>-120.6604658198</v>
      </c>
      <c r="M363" s="1" t="s">
        <v>46</v>
      </c>
      <c r="N363" s="78"/>
      <c r="O363" s="17">
        <v>2334</v>
      </c>
      <c r="P363" s="8">
        <v>3.1502169999999999E-3</v>
      </c>
      <c r="Q363" s="78"/>
      <c r="R363" s="11">
        <v>6</v>
      </c>
      <c r="S363" s="12">
        <v>4.7261433470541507E-2</v>
      </c>
      <c r="T363" s="13" t="s">
        <v>39</v>
      </c>
      <c r="U363" s="14">
        <v>1.2202007002188489</v>
      </c>
      <c r="V363" s="15">
        <v>2.9099999999999997</v>
      </c>
      <c r="W363" s="16">
        <v>0</v>
      </c>
      <c r="X363" s="16">
        <v>0</v>
      </c>
      <c r="Y363" s="16">
        <v>0</v>
      </c>
      <c r="Z363" s="16">
        <v>0</v>
      </c>
      <c r="AA363" s="16">
        <v>2.9099999999999997</v>
      </c>
    </row>
    <row r="364" spans="1:27" x14ac:dyDescent="0.25">
      <c r="A364" s="1">
        <v>35342337</v>
      </c>
      <c r="B364" s="1" t="s">
        <v>61</v>
      </c>
      <c r="C364" s="1" t="s">
        <v>31</v>
      </c>
      <c r="D364" s="1" t="s">
        <v>32</v>
      </c>
      <c r="E364" s="1" t="s">
        <v>33</v>
      </c>
      <c r="F364" s="1" t="s">
        <v>34</v>
      </c>
      <c r="G364" s="1" t="s">
        <v>57</v>
      </c>
      <c r="H364" s="1" t="s">
        <v>58</v>
      </c>
      <c r="I364" s="1" t="s">
        <v>151</v>
      </c>
      <c r="J364" s="1" t="s">
        <v>111</v>
      </c>
      <c r="K364" s="1">
        <v>37.165670762600001</v>
      </c>
      <c r="L364" s="1">
        <v>-122.2230645013</v>
      </c>
      <c r="M364" s="1" t="s">
        <v>1</v>
      </c>
      <c r="N364" s="78"/>
      <c r="O364" s="17">
        <v>2359</v>
      </c>
      <c r="P364" s="8">
        <v>2.9065520000000002E-3</v>
      </c>
      <c r="Q364" s="78"/>
      <c r="R364" s="11">
        <v>1314</v>
      </c>
      <c r="S364" s="12">
        <v>1.3051551944542206E-3</v>
      </c>
      <c r="T364" s="13" t="s">
        <v>50</v>
      </c>
      <c r="U364" s="14">
        <v>1.0861289572280659</v>
      </c>
      <c r="V364" s="15">
        <v>0.52007575757575752</v>
      </c>
      <c r="W364" s="16">
        <v>0</v>
      </c>
      <c r="X364" s="16">
        <v>0</v>
      </c>
      <c r="Y364" s="16">
        <v>0</v>
      </c>
      <c r="Z364" s="16">
        <v>0.52007575757575752</v>
      </c>
      <c r="AA364" s="16">
        <v>0</v>
      </c>
    </row>
    <row r="365" spans="1:27" x14ac:dyDescent="0.25">
      <c r="A365" s="1">
        <v>35342336</v>
      </c>
      <c r="B365" s="1" t="s">
        <v>61</v>
      </c>
      <c r="C365" s="1" t="s">
        <v>31</v>
      </c>
      <c r="D365" s="1" t="s">
        <v>32</v>
      </c>
      <c r="E365" s="1" t="s">
        <v>33</v>
      </c>
      <c r="F365" s="1" t="s">
        <v>34</v>
      </c>
      <c r="G365" s="1" t="s">
        <v>57</v>
      </c>
      <c r="H365" s="1" t="s">
        <v>58</v>
      </c>
      <c r="I365" s="1" t="s">
        <v>151</v>
      </c>
      <c r="J365" s="1" t="s">
        <v>111</v>
      </c>
      <c r="K365" s="1">
        <v>37.1699010544</v>
      </c>
      <c r="L365" s="1">
        <v>-122.2026080956</v>
      </c>
      <c r="M365" s="1" t="s">
        <v>1</v>
      </c>
      <c r="N365" s="78"/>
      <c r="O365" s="17">
        <v>2359</v>
      </c>
      <c r="P365" s="8">
        <v>2.9065520000000002E-3</v>
      </c>
      <c r="Q365" s="78"/>
      <c r="R365" s="11">
        <v>1314</v>
      </c>
      <c r="S365" s="12">
        <v>1.3051551944542206E-3</v>
      </c>
      <c r="T365" s="13" t="s">
        <v>50</v>
      </c>
      <c r="U365" s="14">
        <v>1.0861289572280659</v>
      </c>
      <c r="V365" s="15">
        <v>1.1200757575757576</v>
      </c>
      <c r="W365" s="16">
        <v>0</v>
      </c>
      <c r="X365" s="16">
        <v>0</v>
      </c>
      <c r="Y365" s="16">
        <v>1.1200757575757576</v>
      </c>
      <c r="Z365" s="16">
        <v>0</v>
      </c>
      <c r="AA365" s="16">
        <v>0</v>
      </c>
    </row>
    <row r="366" spans="1:27" x14ac:dyDescent="0.25">
      <c r="A366" s="1">
        <v>35342335</v>
      </c>
      <c r="B366" s="1" t="s">
        <v>61</v>
      </c>
      <c r="C366" s="1" t="s">
        <v>31</v>
      </c>
      <c r="D366" s="1" t="s">
        <v>62</v>
      </c>
      <c r="E366" s="1" t="s">
        <v>63</v>
      </c>
      <c r="F366" s="1" t="s">
        <v>34</v>
      </c>
      <c r="G366" s="1" t="s">
        <v>57</v>
      </c>
      <c r="H366" s="1" t="s">
        <v>58</v>
      </c>
      <c r="I366" s="1" t="s">
        <v>151</v>
      </c>
      <c r="J366" s="1" t="s">
        <v>111</v>
      </c>
      <c r="K366" s="1">
        <v>37.167220055900003</v>
      </c>
      <c r="L366" s="1">
        <v>-122.21307719260001</v>
      </c>
      <c r="M366" s="1" t="s">
        <v>1</v>
      </c>
      <c r="N366" s="78"/>
      <c r="O366" s="17">
        <v>2359</v>
      </c>
      <c r="P366" s="8">
        <v>2.9065520000000002E-3</v>
      </c>
      <c r="Q366" s="78"/>
      <c r="R366" s="11">
        <v>1314</v>
      </c>
      <c r="S366" s="12">
        <v>1.3051551944542206E-3</v>
      </c>
      <c r="T366" s="13" t="s">
        <v>50</v>
      </c>
      <c r="U366" s="14">
        <v>1.0861289572280659</v>
      </c>
      <c r="V366" s="15">
        <v>1.5299242424242425</v>
      </c>
      <c r="W366" s="16">
        <v>0</v>
      </c>
      <c r="X366" s="16">
        <v>0</v>
      </c>
      <c r="Y366" s="16">
        <v>1.5299242424242425</v>
      </c>
      <c r="Z366" s="16">
        <v>0</v>
      </c>
      <c r="AA366" s="16">
        <v>0</v>
      </c>
    </row>
    <row r="367" spans="1:27" x14ac:dyDescent="0.25">
      <c r="A367" s="1">
        <v>35334541</v>
      </c>
      <c r="B367" s="1" t="s">
        <v>61</v>
      </c>
      <c r="C367" s="1" t="s">
        <v>31</v>
      </c>
      <c r="D367" s="1" t="s">
        <v>65</v>
      </c>
      <c r="E367" s="1" t="s">
        <v>66</v>
      </c>
      <c r="F367" s="1" t="s">
        <v>34</v>
      </c>
      <c r="G367" s="1" t="s">
        <v>57</v>
      </c>
      <c r="H367" s="1" t="s">
        <v>58</v>
      </c>
      <c r="I367" s="1" t="s">
        <v>151</v>
      </c>
      <c r="J367" s="1" t="s">
        <v>111</v>
      </c>
      <c r="K367" s="1">
        <v>37.144334849000003</v>
      </c>
      <c r="L367" s="1">
        <v>-122.15793384139999</v>
      </c>
      <c r="M367" s="1" t="s">
        <v>1</v>
      </c>
      <c r="N367" s="78"/>
      <c r="O367" s="17">
        <v>2358</v>
      </c>
      <c r="P367" s="8">
        <v>2.9470360000000001E-3</v>
      </c>
      <c r="Q367" s="78"/>
      <c r="R367" s="11">
        <v>897</v>
      </c>
      <c r="S367" s="12">
        <v>2.6407126392347055E-3</v>
      </c>
      <c r="T367" s="13" t="s">
        <v>50</v>
      </c>
      <c r="U367" s="14">
        <v>1.0799431007628315</v>
      </c>
      <c r="V367" s="15">
        <v>0.16628787878787879</v>
      </c>
      <c r="W367" s="16">
        <v>0</v>
      </c>
      <c r="X367" s="16">
        <v>0.16628787878787879</v>
      </c>
      <c r="Y367" s="16">
        <v>0</v>
      </c>
      <c r="Z367" s="16">
        <v>0</v>
      </c>
      <c r="AA367" s="16">
        <v>0</v>
      </c>
    </row>
    <row r="368" spans="1:27" x14ac:dyDescent="0.25">
      <c r="A368" s="1">
        <v>35292789</v>
      </c>
      <c r="B368" s="1" t="s">
        <v>61</v>
      </c>
      <c r="C368" s="1" t="s">
        <v>31</v>
      </c>
      <c r="D368" s="1" t="s">
        <v>65</v>
      </c>
      <c r="E368" s="1" t="s">
        <v>66</v>
      </c>
      <c r="F368" s="1" t="s">
        <v>34</v>
      </c>
      <c r="G368" s="1" t="s">
        <v>35</v>
      </c>
      <c r="H368" s="1" t="s">
        <v>36</v>
      </c>
      <c r="I368" s="1" t="s">
        <v>53</v>
      </c>
      <c r="J368" s="1" t="s">
        <v>38</v>
      </c>
      <c r="K368" s="1">
        <v>40.158079999999998</v>
      </c>
      <c r="L368" s="1">
        <v>-121.08103</v>
      </c>
      <c r="M368" s="1" t="s">
        <v>1</v>
      </c>
      <c r="N368" s="78"/>
      <c r="O368" s="17">
        <v>2342</v>
      </c>
      <c r="P368" s="8">
        <v>3.0704389999999999E-3</v>
      </c>
      <c r="Q368" s="78"/>
      <c r="R368" s="11">
        <v>1533</v>
      </c>
      <c r="S368" s="12">
        <v>9.3756385628631224E-4</v>
      </c>
      <c r="T368" s="13" t="s">
        <v>39</v>
      </c>
      <c r="U368" s="14">
        <v>1.0393283283940529</v>
      </c>
      <c r="V368" s="15">
        <v>0.1</v>
      </c>
      <c r="W368" s="16">
        <v>0</v>
      </c>
      <c r="X368" s="16">
        <v>0.1</v>
      </c>
      <c r="Y368" s="16">
        <v>0</v>
      </c>
      <c r="Z368" s="16">
        <v>0</v>
      </c>
      <c r="AA368" s="16">
        <v>0</v>
      </c>
    </row>
    <row r="369" spans="1:27" x14ac:dyDescent="0.25">
      <c r="A369" s="1">
        <v>35292788</v>
      </c>
      <c r="B369" s="1" t="s">
        <v>61</v>
      </c>
      <c r="C369" s="1" t="s">
        <v>31</v>
      </c>
      <c r="D369" s="1" t="s">
        <v>62</v>
      </c>
      <c r="E369" s="1" t="s">
        <v>63</v>
      </c>
      <c r="F369" s="1" t="s">
        <v>34</v>
      </c>
      <c r="G369" s="1" t="s">
        <v>35</v>
      </c>
      <c r="H369" s="1" t="s">
        <v>36</v>
      </c>
      <c r="I369" s="1" t="s">
        <v>53</v>
      </c>
      <c r="J369" s="1" t="s">
        <v>38</v>
      </c>
      <c r="K369" s="1">
        <v>40.158079999999998</v>
      </c>
      <c r="L369" s="1">
        <v>-121.08103</v>
      </c>
      <c r="M369" s="1" t="s">
        <v>1</v>
      </c>
      <c r="N369" s="78"/>
      <c r="O369" s="17">
        <v>2342</v>
      </c>
      <c r="P369" s="8">
        <v>3.0704389999999999E-3</v>
      </c>
      <c r="Q369" s="78"/>
      <c r="R369" s="11">
        <v>1533</v>
      </c>
      <c r="S369" s="12">
        <v>9.3756385628631224E-4</v>
      </c>
      <c r="T369" s="13" t="s">
        <v>39</v>
      </c>
      <c r="U369" s="14">
        <v>1.0393283283940529</v>
      </c>
      <c r="V369" s="15">
        <v>1.1000000000000001</v>
      </c>
      <c r="W369" s="16">
        <v>0</v>
      </c>
      <c r="X369" s="16">
        <v>1.1000000000000001</v>
      </c>
      <c r="Y369" s="16">
        <v>0</v>
      </c>
      <c r="Z369" s="16">
        <v>0</v>
      </c>
      <c r="AA369" s="16">
        <v>0</v>
      </c>
    </row>
    <row r="370" spans="1:27" x14ac:dyDescent="0.25">
      <c r="A370" s="1">
        <v>35372259</v>
      </c>
      <c r="B370" s="1" t="s">
        <v>40</v>
      </c>
      <c r="C370" s="1" t="s">
        <v>41</v>
      </c>
      <c r="D370" s="1" t="s">
        <v>32</v>
      </c>
      <c r="E370" s="1" t="s">
        <v>33</v>
      </c>
      <c r="F370" s="1" t="s">
        <v>34</v>
      </c>
      <c r="G370" s="1" t="s">
        <v>80</v>
      </c>
      <c r="H370" s="1" t="s">
        <v>55</v>
      </c>
      <c r="I370" s="1" t="s">
        <v>124</v>
      </c>
      <c r="J370" s="1" t="s">
        <v>95</v>
      </c>
      <c r="K370" s="1">
        <v>38.412855394200001</v>
      </c>
      <c r="L370" s="1">
        <v>-120.6604658198</v>
      </c>
      <c r="M370" s="1" t="s">
        <v>46</v>
      </c>
      <c r="N370" s="78"/>
      <c r="O370" s="17">
        <v>2334</v>
      </c>
      <c r="P370" s="8">
        <v>3.1502169999999999E-3</v>
      </c>
      <c r="Q370" s="78"/>
      <c r="R370" s="11">
        <v>6</v>
      </c>
      <c r="S370" s="12">
        <v>4.7261433470541507E-2</v>
      </c>
      <c r="T370" s="13" t="s">
        <v>39</v>
      </c>
      <c r="U370" s="14">
        <v>1.2202007002188489</v>
      </c>
      <c r="V370" s="15">
        <v>2.8400000000000003</v>
      </c>
      <c r="W370" s="16">
        <v>0</v>
      </c>
      <c r="X370" s="16">
        <v>0</v>
      </c>
      <c r="Y370" s="16">
        <v>0</v>
      </c>
      <c r="Z370" s="16">
        <v>0</v>
      </c>
      <c r="AA370" s="16">
        <v>2.8400000000000003</v>
      </c>
    </row>
    <row r="371" spans="1:27" x14ac:dyDescent="0.25">
      <c r="A371" s="1">
        <v>35325226</v>
      </c>
      <c r="B371" s="1" t="s">
        <v>30</v>
      </c>
      <c r="C371" s="1" t="s">
        <v>31</v>
      </c>
      <c r="D371" s="1" t="s">
        <v>62</v>
      </c>
      <c r="E371" s="1" t="s">
        <v>63</v>
      </c>
      <c r="F371" s="1" t="s">
        <v>34</v>
      </c>
      <c r="G371" s="1" t="s">
        <v>35</v>
      </c>
      <c r="H371" s="1" t="s">
        <v>36</v>
      </c>
      <c r="I371" s="1" t="s">
        <v>78</v>
      </c>
      <c r="J371" s="1" t="s">
        <v>79</v>
      </c>
      <c r="K371" s="1">
        <v>40.986755295000002</v>
      </c>
      <c r="L371" s="1">
        <v>-121.84813819190001</v>
      </c>
      <c r="M371" s="1" t="s">
        <v>1</v>
      </c>
      <c r="N371" s="78"/>
      <c r="O371" s="17">
        <v>2320</v>
      </c>
      <c r="P371" s="8">
        <v>3.2734589999999998E-3</v>
      </c>
      <c r="Q371" s="78"/>
      <c r="R371" s="11">
        <v>394</v>
      </c>
      <c r="S371" s="12">
        <v>7.0853546338308293E-3</v>
      </c>
      <c r="T371" s="13" t="s">
        <v>39</v>
      </c>
      <c r="U371" s="14">
        <v>1.4279685806833373</v>
      </c>
      <c r="V371" s="15">
        <v>3.5240530303030302</v>
      </c>
      <c r="W371" s="16">
        <v>0</v>
      </c>
      <c r="X371" s="16">
        <v>0</v>
      </c>
      <c r="Y371" s="16">
        <v>0</v>
      </c>
      <c r="Z371" s="16">
        <v>3.5240530303030302</v>
      </c>
      <c r="AA371" s="16">
        <v>0</v>
      </c>
    </row>
    <row r="372" spans="1:27" x14ac:dyDescent="0.25">
      <c r="A372" s="1">
        <v>35325225</v>
      </c>
      <c r="B372" s="1" t="s">
        <v>30</v>
      </c>
      <c r="C372" s="1" t="s">
        <v>31</v>
      </c>
      <c r="D372" s="1" t="s">
        <v>65</v>
      </c>
      <c r="E372" s="1" t="s">
        <v>66</v>
      </c>
      <c r="F372" s="1" t="s">
        <v>34</v>
      </c>
      <c r="G372" s="1" t="s">
        <v>35</v>
      </c>
      <c r="H372" s="1" t="s">
        <v>36</v>
      </c>
      <c r="I372" s="1" t="s">
        <v>78</v>
      </c>
      <c r="J372" s="1" t="s">
        <v>79</v>
      </c>
      <c r="K372" s="1">
        <v>40.972922471399997</v>
      </c>
      <c r="L372" s="1">
        <v>-121.7814338981</v>
      </c>
      <c r="M372" s="1" t="s">
        <v>1</v>
      </c>
      <c r="N372" s="78"/>
      <c r="O372" s="17">
        <v>2320</v>
      </c>
      <c r="P372" s="8">
        <v>3.2734589999999998E-3</v>
      </c>
      <c r="Q372" s="78"/>
      <c r="R372" s="11">
        <v>394</v>
      </c>
      <c r="S372" s="12">
        <v>7.0853546338308293E-3</v>
      </c>
      <c r="T372" s="13" t="s">
        <v>39</v>
      </c>
      <c r="U372" s="14">
        <v>1.4279685806833373</v>
      </c>
      <c r="V372" s="15">
        <v>3.6395833333333334</v>
      </c>
      <c r="W372" s="16">
        <v>0</v>
      </c>
      <c r="X372" s="16">
        <v>0</v>
      </c>
      <c r="Y372" s="16">
        <v>0</v>
      </c>
      <c r="Z372" s="16">
        <v>3.6395833333333334</v>
      </c>
      <c r="AA372" s="16">
        <v>0</v>
      </c>
    </row>
    <row r="373" spans="1:27" x14ac:dyDescent="0.25">
      <c r="A373" s="1">
        <v>35325224</v>
      </c>
      <c r="B373" s="1" t="s">
        <v>30</v>
      </c>
      <c r="C373" s="1" t="s">
        <v>31</v>
      </c>
      <c r="D373" s="1" t="s">
        <v>62</v>
      </c>
      <c r="E373" s="1" t="s">
        <v>63</v>
      </c>
      <c r="F373" s="1" t="s">
        <v>34</v>
      </c>
      <c r="G373" s="1" t="s">
        <v>35</v>
      </c>
      <c r="H373" s="1" t="s">
        <v>36</v>
      </c>
      <c r="I373" s="1" t="s">
        <v>78</v>
      </c>
      <c r="J373" s="1" t="s">
        <v>79</v>
      </c>
      <c r="K373" s="1">
        <v>41.008754767500001</v>
      </c>
      <c r="L373" s="1">
        <v>-121.712877006</v>
      </c>
      <c r="M373" s="1" t="s">
        <v>1</v>
      </c>
      <c r="N373" s="78"/>
      <c r="O373" s="17">
        <v>2320</v>
      </c>
      <c r="P373" s="8">
        <v>3.2734589999999998E-3</v>
      </c>
      <c r="Q373" s="78"/>
      <c r="R373" s="11">
        <v>394</v>
      </c>
      <c r="S373" s="12">
        <v>7.0853546338308293E-3</v>
      </c>
      <c r="T373" s="13" t="s">
        <v>39</v>
      </c>
      <c r="U373" s="14">
        <v>1.4279685806833373</v>
      </c>
      <c r="V373" s="15">
        <v>3.2840000000000003</v>
      </c>
      <c r="W373" s="16">
        <v>0</v>
      </c>
      <c r="X373" s="16">
        <v>0</v>
      </c>
      <c r="Y373" s="16">
        <v>0</v>
      </c>
      <c r="Z373" s="16">
        <v>3.2840000000000003</v>
      </c>
      <c r="AA373" s="16">
        <v>0</v>
      </c>
    </row>
    <row r="374" spans="1:27" x14ac:dyDescent="0.25">
      <c r="A374" s="1">
        <v>35294730</v>
      </c>
      <c r="B374" s="1" t="s">
        <v>30</v>
      </c>
      <c r="C374" s="1" t="s">
        <v>31</v>
      </c>
      <c r="D374" s="1" t="s">
        <v>65</v>
      </c>
      <c r="E374" s="1" t="s">
        <v>66</v>
      </c>
      <c r="F374" s="1" t="s">
        <v>34</v>
      </c>
      <c r="G374" s="1" t="s">
        <v>35</v>
      </c>
      <c r="H374" s="1" t="s">
        <v>36</v>
      </c>
      <c r="I374" s="1" t="s">
        <v>78</v>
      </c>
      <c r="J374" s="1" t="s">
        <v>79</v>
      </c>
      <c r="K374" s="1">
        <v>40.968495984400001</v>
      </c>
      <c r="L374" s="1">
        <v>-121.8246273868</v>
      </c>
      <c r="M374" s="1" t="s">
        <v>1</v>
      </c>
      <c r="N374" s="78"/>
      <c r="O374" s="17">
        <v>2320</v>
      </c>
      <c r="P374" s="8">
        <v>3.2734589999999998E-3</v>
      </c>
      <c r="Q374" s="78"/>
      <c r="R374" s="11">
        <v>394</v>
      </c>
      <c r="S374" s="12">
        <v>7.0853546338308293E-3</v>
      </c>
      <c r="T374" s="13" t="s">
        <v>39</v>
      </c>
      <c r="U374" s="14">
        <v>1.4279685806833373</v>
      </c>
      <c r="V374" s="15">
        <v>2.906628787878788</v>
      </c>
      <c r="W374" s="16">
        <v>0</v>
      </c>
      <c r="X374" s="16">
        <v>0</v>
      </c>
      <c r="Y374" s="16">
        <v>2.906628787878788</v>
      </c>
      <c r="Z374" s="16">
        <v>0</v>
      </c>
      <c r="AA374" s="16">
        <v>0</v>
      </c>
    </row>
    <row r="375" spans="1:27" x14ac:dyDescent="0.25">
      <c r="A375" s="1">
        <v>35294729</v>
      </c>
      <c r="B375" s="1" t="s">
        <v>30</v>
      </c>
      <c r="C375" s="1" t="s">
        <v>31</v>
      </c>
      <c r="D375" s="1" t="s">
        <v>62</v>
      </c>
      <c r="E375" s="1" t="s">
        <v>63</v>
      </c>
      <c r="F375" s="1" t="s">
        <v>34</v>
      </c>
      <c r="G375" s="1" t="s">
        <v>35</v>
      </c>
      <c r="H375" s="1" t="s">
        <v>36</v>
      </c>
      <c r="I375" s="1" t="s">
        <v>78</v>
      </c>
      <c r="J375" s="1" t="s">
        <v>79</v>
      </c>
      <c r="K375" s="1">
        <v>40.998226646500001</v>
      </c>
      <c r="L375" s="1">
        <v>-121.7478835463</v>
      </c>
      <c r="M375" s="1" t="s">
        <v>1</v>
      </c>
      <c r="N375" s="78"/>
      <c r="O375" s="17">
        <v>2320</v>
      </c>
      <c r="P375" s="8">
        <v>3.2734589999999998E-3</v>
      </c>
      <c r="Q375" s="78"/>
      <c r="R375" s="11">
        <v>394</v>
      </c>
      <c r="S375" s="12">
        <v>7.0853546338308293E-3</v>
      </c>
      <c r="T375" s="13" t="s">
        <v>39</v>
      </c>
      <c r="U375" s="14">
        <v>1.4279685806833373</v>
      </c>
      <c r="V375" s="15">
        <v>3.1407196969696969</v>
      </c>
      <c r="W375" s="16">
        <v>0</v>
      </c>
      <c r="X375" s="16">
        <v>0</v>
      </c>
      <c r="Y375" s="16">
        <v>0</v>
      </c>
      <c r="Z375" s="16">
        <v>3.1407196969696969</v>
      </c>
      <c r="AA375" s="16">
        <v>0</v>
      </c>
    </row>
    <row r="376" spans="1:27" x14ac:dyDescent="0.25">
      <c r="A376" s="1">
        <v>35114040</v>
      </c>
      <c r="B376" s="1" t="s">
        <v>30</v>
      </c>
      <c r="C376" s="1" t="s">
        <v>31</v>
      </c>
      <c r="D376" s="1" t="s">
        <v>91</v>
      </c>
      <c r="E376" s="1" t="s">
        <v>92</v>
      </c>
      <c r="F376" s="1" t="s">
        <v>34</v>
      </c>
      <c r="G376" s="1" t="s">
        <v>80</v>
      </c>
      <c r="H376" s="1" t="s">
        <v>55</v>
      </c>
      <c r="I376" s="1" t="s">
        <v>94</v>
      </c>
      <c r="J376" s="1" t="s">
        <v>95</v>
      </c>
      <c r="K376" s="1">
        <v>38.435965032799999</v>
      </c>
      <c r="L376" s="1">
        <v>-120.5558999695</v>
      </c>
      <c r="M376" s="1" t="s">
        <v>1</v>
      </c>
      <c r="N376" s="78"/>
      <c r="O376" s="17">
        <v>2271</v>
      </c>
      <c r="P376" s="8">
        <v>3.7571010000000001E-3</v>
      </c>
      <c r="Q376" s="78"/>
      <c r="R376" s="11">
        <v>558</v>
      </c>
      <c r="S376" s="12">
        <v>4.8336105251024766E-3</v>
      </c>
      <c r="T376" s="13" t="s">
        <v>50</v>
      </c>
      <c r="U376" s="14">
        <v>2.0641466418625263</v>
      </c>
      <c r="V376" s="15">
        <v>9.3560606060606066E-2</v>
      </c>
      <c r="W376" s="16">
        <v>4.0719696969696968E-2</v>
      </c>
      <c r="X376" s="16">
        <v>5.2840909090909098E-2</v>
      </c>
      <c r="Y376" s="16">
        <v>0</v>
      </c>
      <c r="Z376" s="16">
        <v>0</v>
      </c>
      <c r="AA376" s="16">
        <v>0</v>
      </c>
    </row>
    <row r="377" spans="1:27" x14ac:dyDescent="0.25">
      <c r="A377" s="1">
        <v>35318074</v>
      </c>
      <c r="B377" s="1" t="s">
        <v>61</v>
      </c>
      <c r="C377" s="1" t="s">
        <v>31</v>
      </c>
      <c r="D377" s="1" t="s">
        <v>65</v>
      </c>
      <c r="E377" s="1" t="s">
        <v>66</v>
      </c>
      <c r="F377" s="1" t="s">
        <v>34</v>
      </c>
      <c r="G377" s="1" t="s">
        <v>57</v>
      </c>
      <c r="H377" s="1" t="s">
        <v>58</v>
      </c>
      <c r="I377" s="1" t="s">
        <v>156</v>
      </c>
      <c r="J377" s="1" t="s">
        <v>111</v>
      </c>
      <c r="K377" s="1">
        <v>37.072016282900002</v>
      </c>
      <c r="L377" s="1">
        <v>-122.2297957376</v>
      </c>
      <c r="M377" s="1" t="s">
        <v>1</v>
      </c>
      <c r="N377" s="78"/>
      <c r="O377" s="17">
        <v>2246</v>
      </c>
      <c r="P377" s="8">
        <v>4.1980840000000004E-3</v>
      </c>
      <c r="Q377" s="78"/>
      <c r="R377" s="11">
        <v>936</v>
      </c>
      <c r="S377" s="12">
        <v>2.4969645019155E-3</v>
      </c>
      <c r="T377" s="13" t="s">
        <v>39</v>
      </c>
      <c r="U377" s="14">
        <v>1.0030892070160802</v>
      </c>
      <c r="V377" s="15">
        <v>0.29356060606060608</v>
      </c>
      <c r="W377" s="16">
        <v>0</v>
      </c>
      <c r="X377" s="16">
        <v>0.29356060606060608</v>
      </c>
      <c r="Y377" s="16">
        <v>0</v>
      </c>
      <c r="Z377" s="16">
        <v>0</v>
      </c>
      <c r="AA377" s="16">
        <v>0</v>
      </c>
    </row>
    <row r="378" spans="1:27" x14ac:dyDescent="0.25">
      <c r="A378" s="1">
        <v>35321894</v>
      </c>
      <c r="B378" s="1" t="s">
        <v>61</v>
      </c>
      <c r="C378" s="1" t="s">
        <v>31</v>
      </c>
      <c r="D378" s="1" t="s">
        <v>65</v>
      </c>
      <c r="E378" s="1" t="s">
        <v>66</v>
      </c>
      <c r="F378" s="1" t="s">
        <v>34</v>
      </c>
      <c r="G378" s="1" t="s">
        <v>57</v>
      </c>
      <c r="H378" s="1" t="s">
        <v>58</v>
      </c>
      <c r="I378" s="1" t="s">
        <v>156</v>
      </c>
      <c r="J378" s="1" t="s">
        <v>111</v>
      </c>
      <c r="K378" s="1">
        <v>37.077334372000003</v>
      </c>
      <c r="L378" s="1">
        <v>-122.2433861188</v>
      </c>
      <c r="M378" s="1" t="s">
        <v>1</v>
      </c>
      <c r="N378" s="78"/>
      <c r="O378" s="17">
        <v>2199</v>
      </c>
      <c r="P378" s="8">
        <v>5.1004070000000004E-3</v>
      </c>
      <c r="Q378" s="78"/>
      <c r="R378" s="11">
        <v>2216</v>
      </c>
      <c r="S378" s="12">
        <v>4.2654454200682527E-4</v>
      </c>
      <c r="T378" s="13" t="s">
        <v>39</v>
      </c>
      <c r="U378" s="14">
        <v>1.074445342100568</v>
      </c>
      <c r="V378" s="15">
        <v>0.13825757575757575</v>
      </c>
      <c r="W378" s="16">
        <v>0</v>
      </c>
      <c r="X378" s="16">
        <v>0.13825757575757575</v>
      </c>
      <c r="Y378" s="16">
        <v>0</v>
      </c>
      <c r="Z378" s="16">
        <v>0</v>
      </c>
      <c r="AA378" s="16">
        <v>0</v>
      </c>
    </row>
    <row r="379" spans="1:27" x14ac:dyDescent="0.25">
      <c r="A379" s="1">
        <v>35297464</v>
      </c>
      <c r="B379" s="1" t="s">
        <v>61</v>
      </c>
      <c r="C379" s="1" t="s">
        <v>31</v>
      </c>
      <c r="D379" s="1" t="s">
        <v>65</v>
      </c>
      <c r="E379" s="1" t="s">
        <v>66</v>
      </c>
      <c r="F379" s="1" t="s">
        <v>34</v>
      </c>
      <c r="G379" s="1" t="s">
        <v>57</v>
      </c>
      <c r="H379" s="1" t="s">
        <v>58</v>
      </c>
      <c r="I379" s="1" t="s">
        <v>156</v>
      </c>
      <c r="J379" s="1" t="s">
        <v>111</v>
      </c>
      <c r="K379" s="1">
        <v>37.077670495699998</v>
      </c>
      <c r="L379" s="1">
        <v>-122.2438952302</v>
      </c>
      <c r="M379" s="1" t="s">
        <v>1</v>
      </c>
      <c r="N379" s="78"/>
      <c r="O379" s="17">
        <v>2199</v>
      </c>
      <c r="P379" s="8">
        <v>5.1004070000000004E-3</v>
      </c>
      <c r="Q379" s="78"/>
      <c r="R379" s="11">
        <v>2216</v>
      </c>
      <c r="S379" s="12">
        <v>4.2654454200682527E-4</v>
      </c>
      <c r="T379" s="13" t="s">
        <v>39</v>
      </c>
      <c r="U379" s="14">
        <v>1.074445342100568</v>
      </c>
      <c r="V379" s="15">
        <v>1.0020833333333334</v>
      </c>
      <c r="W379" s="16">
        <v>0</v>
      </c>
      <c r="X379" s="16">
        <v>1.0020833333333334</v>
      </c>
      <c r="Y379" s="16">
        <v>0</v>
      </c>
      <c r="Z379" s="16">
        <v>0</v>
      </c>
      <c r="AA379" s="16">
        <v>0</v>
      </c>
    </row>
    <row r="380" spans="1:27" x14ac:dyDescent="0.25">
      <c r="A380" s="1">
        <v>35284810</v>
      </c>
      <c r="B380" s="1" t="s">
        <v>61</v>
      </c>
      <c r="C380" s="1" t="s">
        <v>31</v>
      </c>
      <c r="D380" s="1" t="s">
        <v>32</v>
      </c>
      <c r="E380" s="1" t="s">
        <v>33</v>
      </c>
      <c r="F380" s="1" t="s">
        <v>34</v>
      </c>
      <c r="G380" s="1" t="s">
        <v>157</v>
      </c>
      <c r="H380" s="1" t="s">
        <v>104</v>
      </c>
      <c r="I380" s="1" t="s">
        <v>158</v>
      </c>
      <c r="J380" s="1" t="s">
        <v>159</v>
      </c>
      <c r="K380" s="1">
        <v>37.208615295400001</v>
      </c>
      <c r="L380" s="1">
        <v>-122.32510643160001</v>
      </c>
      <c r="M380" s="1" t="s">
        <v>1</v>
      </c>
      <c r="N380" s="78"/>
      <c r="O380" s="17">
        <v>2186</v>
      </c>
      <c r="P380" s="8">
        <v>5.4078479999999998E-3</v>
      </c>
      <c r="Q380" s="78"/>
      <c r="R380" s="11">
        <v>2434</v>
      </c>
      <c r="S380" s="12">
        <v>3.3154287521580097E-4</v>
      </c>
      <c r="T380" s="13" t="s">
        <v>39</v>
      </c>
      <c r="U380" s="14">
        <v>1.1340206334170542</v>
      </c>
      <c r="V380" s="15">
        <v>0.8581439393939394</v>
      </c>
      <c r="W380" s="16">
        <v>0</v>
      </c>
      <c r="X380" s="16">
        <v>0</v>
      </c>
      <c r="Y380" s="16">
        <v>0.8581439393939394</v>
      </c>
      <c r="Z380" s="16">
        <v>0</v>
      </c>
      <c r="AA380" s="16">
        <v>0</v>
      </c>
    </row>
    <row r="381" spans="1:27" x14ac:dyDescent="0.25">
      <c r="A381" s="1">
        <v>35219543</v>
      </c>
      <c r="B381" s="1" t="s">
        <v>30</v>
      </c>
      <c r="C381" s="1" t="s">
        <v>31</v>
      </c>
      <c r="D381" s="1" t="s">
        <v>32</v>
      </c>
      <c r="E381" s="1" t="s">
        <v>33</v>
      </c>
      <c r="F381" s="1" t="s">
        <v>34</v>
      </c>
      <c r="G381" s="1" t="s">
        <v>47</v>
      </c>
      <c r="H381" s="1" t="s">
        <v>36</v>
      </c>
      <c r="I381" s="1" t="s">
        <v>140</v>
      </c>
      <c r="J381" s="1" t="s">
        <v>49</v>
      </c>
      <c r="K381" s="1">
        <v>38.729301929400002</v>
      </c>
      <c r="L381" s="1">
        <v>-120.79978525830001</v>
      </c>
      <c r="M381" s="1" t="s">
        <v>1</v>
      </c>
      <c r="N381" s="78"/>
      <c r="O381" s="17">
        <v>2123</v>
      </c>
      <c r="P381" s="8">
        <v>6.5148070000000001E-3</v>
      </c>
      <c r="Q381" s="78"/>
      <c r="R381" s="11">
        <v>1979</v>
      </c>
      <c r="S381" s="12">
        <v>5.5552046705997782E-4</v>
      </c>
      <c r="T381" s="13" t="s">
        <v>39</v>
      </c>
      <c r="U381" s="14">
        <v>1.5000000000000002</v>
      </c>
      <c r="V381" s="15">
        <v>0.24000000000000002</v>
      </c>
      <c r="W381" s="16">
        <v>0</v>
      </c>
      <c r="X381" s="16">
        <v>0.24000000000000002</v>
      </c>
      <c r="Y381" s="16">
        <v>0</v>
      </c>
      <c r="Z381" s="16">
        <v>0</v>
      </c>
      <c r="AA381" s="16">
        <v>0</v>
      </c>
    </row>
    <row r="382" spans="1:27" x14ac:dyDescent="0.25">
      <c r="A382" s="1">
        <v>35342339</v>
      </c>
      <c r="B382" s="1" t="s">
        <v>61</v>
      </c>
      <c r="C382" s="1" t="s">
        <v>31</v>
      </c>
      <c r="D382" s="1" t="s">
        <v>65</v>
      </c>
      <c r="E382" s="1" t="s">
        <v>66</v>
      </c>
      <c r="F382" s="1" t="s">
        <v>34</v>
      </c>
      <c r="G382" s="1" t="s">
        <v>57</v>
      </c>
      <c r="H382" s="1" t="s">
        <v>58</v>
      </c>
      <c r="I382" s="1" t="s">
        <v>151</v>
      </c>
      <c r="J382" s="1" t="s">
        <v>111</v>
      </c>
      <c r="K382" s="1">
        <v>37.183673858642578</v>
      </c>
      <c r="L382" s="1">
        <v>-122.15982818603516</v>
      </c>
      <c r="M382" s="1" t="s">
        <v>1</v>
      </c>
      <c r="N382" s="78"/>
      <c r="O382" s="17">
        <v>2070</v>
      </c>
      <c r="P382" s="8">
        <v>7.5561700000000001E-3</v>
      </c>
      <c r="Q382" s="78"/>
      <c r="R382" s="11">
        <v>1413</v>
      </c>
      <c r="S382" s="12">
        <v>1.1280890591377909E-3</v>
      </c>
      <c r="T382" s="13" t="s">
        <v>50</v>
      </c>
      <c r="U382" s="14">
        <v>1.1796960906894745</v>
      </c>
      <c r="V382" s="15">
        <v>0.16193181818181818</v>
      </c>
      <c r="W382" s="16">
        <v>0</v>
      </c>
      <c r="X382" s="16">
        <v>0.16193181818181818</v>
      </c>
      <c r="Y382" s="16">
        <v>0</v>
      </c>
      <c r="Z382" s="16">
        <v>0</v>
      </c>
      <c r="AA382" s="16">
        <v>0</v>
      </c>
    </row>
    <row r="383" spans="1:27" x14ac:dyDescent="0.25">
      <c r="A383" s="1">
        <v>35217275</v>
      </c>
      <c r="B383" s="1" t="s">
        <v>61</v>
      </c>
      <c r="C383" s="1" t="s">
        <v>31</v>
      </c>
      <c r="D383" s="1" t="s">
        <v>91</v>
      </c>
      <c r="E383" s="1" t="s">
        <v>92</v>
      </c>
      <c r="F383" s="1" t="s">
        <v>34</v>
      </c>
      <c r="G383" s="1" t="s">
        <v>57</v>
      </c>
      <c r="H383" s="1" t="s">
        <v>104</v>
      </c>
      <c r="I383" s="1" t="s">
        <v>158</v>
      </c>
      <c r="J383" s="1" t="s">
        <v>159</v>
      </c>
      <c r="K383" s="1">
        <v>37.255110000000002</v>
      </c>
      <c r="L383" s="1">
        <v>-122.38153</v>
      </c>
      <c r="M383" s="1" t="s">
        <v>1</v>
      </c>
      <c r="N383" s="78"/>
      <c r="O383" s="17">
        <v>2055</v>
      </c>
      <c r="P383" s="8">
        <v>7.8448210000000001E-3</v>
      </c>
      <c r="Q383" s="78"/>
      <c r="R383" s="11">
        <v>2554</v>
      </c>
      <c r="S383" s="12">
        <v>2.8979829252768726E-4</v>
      </c>
      <c r="T383" s="13" t="s">
        <v>39</v>
      </c>
      <c r="U383" s="14">
        <v>1.1062024634000767</v>
      </c>
      <c r="V383" s="15">
        <v>2.7439393939393941</v>
      </c>
      <c r="W383" s="16">
        <v>0</v>
      </c>
      <c r="X383" s="16">
        <v>2.7439393939393941</v>
      </c>
      <c r="Y383" s="16">
        <v>0</v>
      </c>
      <c r="Z383" s="16">
        <v>0</v>
      </c>
      <c r="AA383" s="16">
        <v>0</v>
      </c>
    </row>
    <row r="384" spans="1:27" x14ac:dyDescent="0.25">
      <c r="A384" s="1">
        <v>35217274</v>
      </c>
      <c r="B384" s="1" t="s">
        <v>61</v>
      </c>
      <c r="C384" s="1" t="s">
        <v>31</v>
      </c>
      <c r="D384" s="1" t="s">
        <v>91</v>
      </c>
      <c r="E384" s="1" t="s">
        <v>92</v>
      </c>
      <c r="F384" s="1" t="s">
        <v>34</v>
      </c>
      <c r="G384" s="1" t="s">
        <v>157</v>
      </c>
      <c r="H384" s="1" t="s">
        <v>104</v>
      </c>
      <c r="I384" s="1" t="s">
        <v>158</v>
      </c>
      <c r="J384" s="1" t="s">
        <v>159</v>
      </c>
      <c r="K384" s="1">
        <v>37.255110000000002</v>
      </c>
      <c r="L384" s="1">
        <v>-122.38153</v>
      </c>
      <c r="M384" s="1" t="s">
        <v>1</v>
      </c>
      <c r="N384" s="78"/>
      <c r="O384" s="17">
        <v>2055</v>
      </c>
      <c r="P384" s="8">
        <v>7.8448210000000001E-3</v>
      </c>
      <c r="Q384" s="78"/>
      <c r="R384" s="11">
        <v>2554</v>
      </c>
      <c r="S384" s="12">
        <v>2.8979829252768726E-4</v>
      </c>
      <c r="T384" s="13" t="s">
        <v>39</v>
      </c>
      <c r="U384" s="14">
        <v>1.1062024634000767</v>
      </c>
      <c r="V384" s="15">
        <v>2.5238636363636364</v>
      </c>
      <c r="W384" s="16">
        <v>1.6410984848484851</v>
      </c>
      <c r="X384" s="16">
        <v>0</v>
      </c>
      <c r="Y384" s="16">
        <v>0.88276515151515134</v>
      </c>
      <c r="Z384" s="16">
        <v>0</v>
      </c>
      <c r="AA384" s="16">
        <v>0</v>
      </c>
    </row>
    <row r="385" spans="1:27" x14ac:dyDescent="0.25">
      <c r="A385" s="1">
        <v>35228775</v>
      </c>
      <c r="B385" s="1" t="s">
        <v>30</v>
      </c>
      <c r="C385" s="1" t="s">
        <v>31</v>
      </c>
      <c r="D385" s="1" t="s">
        <v>65</v>
      </c>
      <c r="E385" s="1" t="s">
        <v>66</v>
      </c>
      <c r="F385" s="1" t="s">
        <v>34</v>
      </c>
      <c r="G385" s="1" t="s">
        <v>42</v>
      </c>
      <c r="H385" s="1" t="s">
        <v>43</v>
      </c>
      <c r="I385" s="1" t="s">
        <v>160</v>
      </c>
      <c r="J385" s="1" t="s">
        <v>45</v>
      </c>
      <c r="K385" s="1">
        <v>38.443771362304688</v>
      </c>
      <c r="L385" s="1">
        <v>-122.60199737548828</v>
      </c>
      <c r="M385" s="1" t="s">
        <v>1</v>
      </c>
      <c r="N385" s="78"/>
      <c r="O385" s="10">
        <v>2048</v>
      </c>
      <c r="P385" s="8">
        <v>7.9930109999999995E-3</v>
      </c>
      <c r="Q385" s="78"/>
      <c r="R385" s="11">
        <v>3020</v>
      </c>
      <c r="S385" s="12">
        <v>1.2811858130983489E-4</v>
      </c>
      <c r="T385" s="13" t="s">
        <v>39</v>
      </c>
      <c r="U385" s="14">
        <v>1.4834966561376508</v>
      </c>
      <c r="V385" s="15">
        <v>0.90340909090909094</v>
      </c>
      <c r="W385" s="16">
        <v>0</v>
      </c>
      <c r="X385" s="16">
        <v>0</v>
      </c>
      <c r="Y385" s="16">
        <v>0.90340909090909094</v>
      </c>
      <c r="Z385" s="16">
        <v>0</v>
      </c>
      <c r="AA385" s="16">
        <v>0</v>
      </c>
    </row>
    <row r="386" spans="1:27" x14ac:dyDescent="0.25">
      <c r="A386" s="1">
        <v>35228774</v>
      </c>
      <c r="B386" s="1" t="s">
        <v>30</v>
      </c>
      <c r="C386" s="1" t="s">
        <v>31</v>
      </c>
      <c r="D386" s="1" t="s">
        <v>62</v>
      </c>
      <c r="E386" s="1" t="s">
        <v>63</v>
      </c>
      <c r="F386" s="1" t="s">
        <v>34</v>
      </c>
      <c r="G386" s="1" t="s">
        <v>42</v>
      </c>
      <c r="H386" s="1" t="s">
        <v>43</v>
      </c>
      <c r="I386" s="1" t="s">
        <v>160</v>
      </c>
      <c r="J386" s="1" t="s">
        <v>45</v>
      </c>
      <c r="K386" s="1">
        <v>38.443771362304688</v>
      </c>
      <c r="L386" s="1">
        <v>-122.60199737548828</v>
      </c>
      <c r="M386" s="1" t="s">
        <v>1</v>
      </c>
      <c r="N386" s="78"/>
      <c r="O386" s="10">
        <v>2048</v>
      </c>
      <c r="P386" s="8">
        <v>7.9930109999999995E-3</v>
      </c>
      <c r="Q386" s="78"/>
      <c r="R386" s="11">
        <v>3020</v>
      </c>
      <c r="S386" s="12">
        <v>1.2811858130983489E-4</v>
      </c>
      <c r="T386" s="13" t="s">
        <v>39</v>
      </c>
      <c r="U386" s="14">
        <v>1.4834966561376508</v>
      </c>
      <c r="V386" s="15">
        <v>1.0007575757575757</v>
      </c>
      <c r="W386" s="16">
        <v>0</v>
      </c>
      <c r="X386" s="16">
        <v>0</v>
      </c>
      <c r="Y386" s="16">
        <v>1.0007575757575757</v>
      </c>
      <c r="Z386" s="16">
        <v>0</v>
      </c>
      <c r="AA386" s="16">
        <v>0</v>
      </c>
    </row>
    <row r="387" spans="1:27" x14ac:dyDescent="0.25">
      <c r="A387" s="1">
        <v>35223063</v>
      </c>
      <c r="B387" s="1" t="s">
        <v>30</v>
      </c>
      <c r="C387" s="1" t="s">
        <v>31</v>
      </c>
      <c r="D387" s="1" t="s">
        <v>65</v>
      </c>
      <c r="E387" s="1" t="s">
        <v>66</v>
      </c>
      <c r="F387" s="1" t="s">
        <v>34</v>
      </c>
      <c r="G387" s="1" t="s">
        <v>42</v>
      </c>
      <c r="H387" s="1" t="s">
        <v>43</v>
      </c>
      <c r="I387" s="1" t="s">
        <v>160</v>
      </c>
      <c r="J387" s="1" t="s">
        <v>45</v>
      </c>
      <c r="K387" s="1">
        <v>38.443771362304688</v>
      </c>
      <c r="L387" s="1">
        <v>-122.60199737548828</v>
      </c>
      <c r="M387" s="1" t="s">
        <v>1</v>
      </c>
      <c r="N387" s="78"/>
      <c r="O387" s="10">
        <v>2048</v>
      </c>
      <c r="P387" s="8">
        <v>7.9930109999999995E-3</v>
      </c>
      <c r="Q387" s="78"/>
      <c r="R387" s="11">
        <v>3020</v>
      </c>
      <c r="S387" s="12">
        <v>1.2811858130983489E-4</v>
      </c>
      <c r="T387" s="13" t="s">
        <v>39</v>
      </c>
      <c r="U387" s="14">
        <v>1.4834966561376508</v>
      </c>
      <c r="V387" s="15">
        <v>0.3196969696969697</v>
      </c>
      <c r="W387" s="16">
        <v>0</v>
      </c>
      <c r="X387" s="16">
        <v>0.3196969696969697</v>
      </c>
      <c r="Y387" s="16">
        <v>0</v>
      </c>
      <c r="Z387" s="16">
        <v>0</v>
      </c>
      <c r="AA387" s="16">
        <v>0</v>
      </c>
    </row>
    <row r="388" spans="1:27" x14ac:dyDescent="0.25">
      <c r="A388" s="1">
        <v>35285594</v>
      </c>
      <c r="B388" s="1" t="s">
        <v>61</v>
      </c>
      <c r="C388" s="1" t="s">
        <v>31</v>
      </c>
      <c r="D388" s="1" t="s">
        <v>62</v>
      </c>
      <c r="E388" s="1" t="s">
        <v>63</v>
      </c>
      <c r="F388" s="1" t="s">
        <v>34</v>
      </c>
      <c r="G388" s="1" t="s">
        <v>47</v>
      </c>
      <c r="H388" s="1" t="s">
        <v>36</v>
      </c>
      <c r="I388" s="1" t="s">
        <v>161</v>
      </c>
      <c r="J388" s="1" t="s">
        <v>49</v>
      </c>
      <c r="K388" s="1">
        <v>38.807538956400002</v>
      </c>
      <c r="L388" s="1">
        <v>-120.09349106249999</v>
      </c>
      <c r="M388" s="1" t="s">
        <v>1</v>
      </c>
      <c r="N388" s="78"/>
      <c r="O388" s="17">
        <v>2005</v>
      </c>
      <c r="P388" s="8">
        <v>8.9564550000000003E-3</v>
      </c>
      <c r="Q388" s="78"/>
      <c r="R388" s="11">
        <v>2299</v>
      </c>
      <c r="S388" s="12">
        <v>3.8766936991537062E-4</v>
      </c>
      <c r="T388" s="13" t="s">
        <v>39</v>
      </c>
      <c r="U388" s="14">
        <v>2.7058759440741889</v>
      </c>
      <c r="V388" s="15">
        <v>0.21988636363636363</v>
      </c>
      <c r="W388" s="16">
        <v>0</v>
      </c>
      <c r="X388" s="16">
        <v>0</v>
      </c>
      <c r="Y388" s="16">
        <v>0.21988636363636363</v>
      </c>
      <c r="Z388" s="16">
        <v>0</v>
      </c>
      <c r="AA388" s="16">
        <v>0</v>
      </c>
    </row>
    <row r="389" spans="1:27" x14ac:dyDescent="0.25">
      <c r="A389" s="1">
        <v>35109546</v>
      </c>
      <c r="B389" s="1" t="s">
        <v>30</v>
      </c>
      <c r="C389" s="1" t="s">
        <v>31</v>
      </c>
      <c r="D389" s="1" t="s">
        <v>162</v>
      </c>
      <c r="E389" s="1" t="s">
        <v>92</v>
      </c>
      <c r="F389" s="1" t="s">
        <v>34</v>
      </c>
      <c r="G389" s="1" t="s">
        <v>47</v>
      </c>
      <c r="H389" s="1" t="s">
        <v>36</v>
      </c>
      <c r="I389" s="1" t="s">
        <v>140</v>
      </c>
      <c r="J389" s="1" t="s">
        <v>49</v>
      </c>
      <c r="K389" s="1">
        <v>38.692013204699997</v>
      </c>
      <c r="L389" s="1">
        <v>-120.6132131257</v>
      </c>
      <c r="M389" s="1" t="s">
        <v>1</v>
      </c>
      <c r="N389" s="78"/>
      <c r="O389" s="10">
        <v>1946</v>
      </c>
      <c r="P389" s="8">
        <v>1.0300315000000001E-2</v>
      </c>
      <c r="Q389" s="78"/>
      <c r="R389" s="11">
        <v>49</v>
      </c>
      <c r="S389" s="12">
        <v>2.2481773281694144E-2</v>
      </c>
      <c r="T389" s="13" t="s">
        <v>50</v>
      </c>
      <c r="U389" s="14">
        <v>1.1348829757821415</v>
      </c>
      <c r="V389" s="15">
        <v>0.44621212121212123</v>
      </c>
      <c r="W389" s="16">
        <v>0.44621212121212117</v>
      </c>
      <c r="X389" s="16">
        <v>0</v>
      </c>
      <c r="Y389" s="16">
        <v>0</v>
      </c>
      <c r="Z389" s="16">
        <v>0</v>
      </c>
      <c r="AA389" s="16">
        <v>0</v>
      </c>
    </row>
    <row r="390" spans="1:27" x14ac:dyDescent="0.25">
      <c r="A390" s="1">
        <v>35109541</v>
      </c>
      <c r="B390" s="1" t="s">
        <v>30</v>
      </c>
      <c r="C390" s="1" t="s">
        <v>31</v>
      </c>
      <c r="D390" s="1" t="s">
        <v>91</v>
      </c>
      <c r="E390" s="1" t="s">
        <v>92</v>
      </c>
      <c r="F390" s="1" t="s">
        <v>34</v>
      </c>
      <c r="G390" s="1" t="s">
        <v>47</v>
      </c>
      <c r="H390" s="1" t="s">
        <v>36</v>
      </c>
      <c r="I390" s="1" t="s">
        <v>140</v>
      </c>
      <c r="J390" s="1" t="s">
        <v>49</v>
      </c>
      <c r="K390" s="1">
        <v>38.683937516900002</v>
      </c>
      <c r="L390" s="1">
        <v>-120.6354133049</v>
      </c>
      <c r="M390" s="1" t="s">
        <v>1</v>
      </c>
      <c r="N390" s="78"/>
      <c r="O390" s="10">
        <v>1946</v>
      </c>
      <c r="P390" s="8">
        <v>1.0300315000000001E-2</v>
      </c>
      <c r="Q390" s="78"/>
      <c r="R390" s="11">
        <v>49</v>
      </c>
      <c r="S390" s="12">
        <v>2.2481773281694144E-2</v>
      </c>
      <c r="T390" s="13" t="s">
        <v>50</v>
      </c>
      <c r="U390" s="14">
        <v>1.1348829757821415</v>
      </c>
      <c r="V390" s="15">
        <v>0.37954545454545452</v>
      </c>
      <c r="W390" s="16">
        <v>4.0719696969696968E-2</v>
      </c>
      <c r="X390" s="16">
        <v>0.33882575757575756</v>
      </c>
      <c r="Y390" s="16">
        <v>0</v>
      </c>
      <c r="Z390" s="16">
        <v>0</v>
      </c>
      <c r="AA390" s="16">
        <v>0</v>
      </c>
    </row>
    <row r="391" spans="1:27" x14ac:dyDescent="0.25">
      <c r="A391" s="1">
        <v>35057010</v>
      </c>
      <c r="B391" s="1" t="s">
        <v>30</v>
      </c>
      <c r="C391" s="1" t="s">
        <v>31</v>
      </c>
      <c r="D391" s="1" t="s">
        <v>65</v>
      </c>
      <c r="E391" s="1" t="s">
        <v>66</v>
      </c>
      <c r="F391" s="1" t="s">
        <v>34</v>
      </c>
      <c r="G391" s="1" t="s">
        <v>47</v>
      </c>
      <c r="H391" s="1" t="s">
        <v>36</v>
      </c>
      <c r="I391" s="1" t="s">
        <v>48</v>
      </c>
      <c r="J391" s="1" t="s">
        <v>49</v>
      </c>
      <c r="K391" s="1">
        <v>38.782119999999999</v>
      </c>
      <c r="L391" s="1">
        <v>-120.60941</v>
      </c>
      <c r="M391" s="1" t="s">
        <v>1</v>
      </c>
      <c r="N391" s="78"/>
      <c r="O391" s="10">
        <v>1946</v>
      </c>
      <c r="P391" s="8">
        <v>1.0300315000000001E-2</v>
      </c>
      <c r="Q391" s="78"/>
      <c r="R391" s="11">
        <v>49</v>
      </c>
      <c r="S391" s="12">
        <v>2.2481773281694144E-2</v>
      </c>
      <c r="T391" s="13" t="s">
        <v>50</v>
      </c>
      <c r="U391" s="14">
        <v>1.1348829757821415</v>
      </c>
      <c r="V391" s="15">
        <v>2.2513257575757577</v>
      </c>
      <c r="W391" s="16">
        <v>0</v>
      </c>
      <c r="X391" s="16">
        <v>2.2513257575757577</v>
      </c>
      <c r="Y391" s="16">
        <v>0</v>
      </c>
      <c r="Z391" s="16">
        <v>0</v>
      </c>
      <c r="AA391" s="16">
        <v>0</v>
      </c>
    </row>
    <row r="392" spans="1:27" x14ac:dyDescent="0.25">
      <c r="A392" s="1">
        <v>35056733</v>
      </c>
      <c r="B392" s="1" t="s">
        <v>30</v>
      </c>
      <c r="C392" s="1" t="s">
        <v>31</v>
      </c>
      <c r="D392" s="1" t="s">
        <v>91</v>
      </c>
      <c r="E392" s="1" t="s">
        <v>92</v>
      </c>
      <c r="F392" s="1" t="s">
        <v>34</v>
      </c>
      <c r="G392" s="1" t="s">
        <v>47</v>
      </c>
      <c r="H392" s="1" t="s">
        <v>36</v>
      </c>
      <c r="I392" s="1" t="s">
        <v>48</v>
      </c>
      <c r="J392" s="1" t="s">
        <v>49</v>
      </c>
      <c r="K392" s="1">
        <v>38.782119999999999</v>
      </c>
      <c r="L392" s="1">
        <v>-120.60941</v>
      </c>
      <c r="M392" s="1" t="s">
        <v>1</v>
      </c>
      <c r="N392" s="78"/>
      <c r="O392" s="10">
        <v>1946</v>
      </c>
      <c r="P392" s="8">
        <v>1.0300315000000001E-2</v>
      </c>
      <c r="Q392" s="78"/>
      <c r="R392" s="11">
        <v>49</v>
      </c>
      <c r="S392" s="12">
        <v>2.2481773281694144E-2</v>
      </c>
      <c r="T392" s="13" t="s">
        <v>50</v>
      </c>
      <c r="U392" s="14">
        <v>1.1348829757821415</v>
      </c>
      <c r="V392" s="15">
        <v>0.5757575757575758</v>
      </c>
      <c r="W392" s="16">
        <v>0</v>
      </c>
      <c r="X392" s="16">
        <v>0</v>
      </c>
      <c r="Y392" s="16">
        <v>0.5757575757575758</v>
      </c>
      <c r="Z392" s="16">
        <v>0</v>
      </c>
      <c r="AA392" s="16">
        <v>0</v>
      </c>
    </row>
    <row r="393" spans="1:27" x14ac:dyDescent="0.25">
      <c r="A393" s="1">
        <v>35320462</v>
      </c>
      <c r="B393" s="1" t="s">
        <v>30</v>
      </c>
      <c r="C393" s="1" t="s">
        <v>31</v>
      </c>
      <c r="D393" s="1" t="s">
        <v>62</v>
      </c>
      <c r="E393" s="1" t="s">
        <v>63</v>
      </c>
      <c r="F393" s="1" t="s">
        <v>34</v>
      </c>
      <c r="G393" s="1" t="s">
        <v>163</v>
      </c>
      <c r="H393" s="1" t="s">
        <v>36</v>
      </c>
      <c r="I393" s="1" t="s">
        <v>164</v>
      </c>
      <c r="J393" s="1" t="s">
        <v>165</v>
      </c>
      <c r="K393" s="1">
        <v>38.264248452899999</v>
      </c>
      <c r="L393" s="1">
        <v>-122.1295143084</v>
      </c>
      <c r="M393" s="1" t="s">
        <v>1</v>
      </c>
      <c r="N393" s="78"/>
      <c r="O393" s="10">
        <v>1848</v>
      </c>
      <c r="P393" s="8">
        <v>1.2819225E-2</v>
      </c>
      <c r="Q393" s="78"/>
      <c r="R393" s="11">
        <v>8953</v>
      </c>
      <c r="S393" s="12"/>
      <c r="T393" s="13" t="s">
        <v>39</v>
      </c>
      <c r="U393" s="14">
        <v>1.4976008061605299</v>
      </c>
      <c r="V393" s="15">
        <v>0.34507575757575759</v>
      </c>
      <c r="W393" s="16">
        <v>0</v>
      </c>
      <c r="X393" s="16">
        <v>0</v>
      </c>
      <c r="Y393" s="16">
        <v>0.34507575757575759</v>
      </c>
      <c r="Z393" s="16">
        <v>0</v>
      </c>
      <c r="AA393" s="16">
        <v>0</v>
      </c>
    </row>
    <row r="394" spans="1:27" x14ac:dyDescent="0.25">
      <c r="A394" s="1">
        <v>35343741</v>
      </c>
      <c r="B394" s="1" t="s">
        <v>30</v>
      </c>
      <c r="C394" s="1" t="s">
        <v>31</v>
      </c>
      <c r="D394" s="1" t="s">
        <v>62</v>
      </c>
      <c r="E394" s="1" t="s">
        <v>63</v>
      </c>
      <c r="F394" s="1" t="s">
        <v>34</v>
      </c>
      <c r="G394" s="1" t="s">
        <v>42</v>
      </c>
      <c r="H394" s="1" t="s">
        <v>43</v>
      </c>
      <c r="I394" s="1" t="s">
        <v>45</v>
      </c>
      <c r="J394" s="1" t="s">
        <v>45</v>
      </c>
      <c r="K394" s="1">
        <v>38.337127824299998</v>
      </c>
      <c r="L394" s="1">
        <v>-122.49292207980001</v>
      </c>
      <c r="M394" s="1" t="s">
        <v>1</v>
      </c>
      <c r="N394" s="78"/>
      <c r="O394" s="10">
        <v>1827</v>
      </c>
      <c r="P394" s="8">
        <v>1.3689975E-2</v>
      </c>
      <c r="Q394" s="78"/>
      <c r="R394" s="11">
        <v>440</v>
      </c>
      <c r="S394" s="12">
        <v>6.3583794665985601E-3</v>
      </c>
      <c r="T394" s="13" t="s">
        <v>64</v>
      </c>
      <c r="U394" s="14">
        <v>1.2572017194846372</v>
      </c>
      <c r="V394" s="15">
        <v>0.57999999999999996</v>
      </c>
      <c r="W394" s="16">
        <v>0</v>
      </c>
      <c r="X394" s="16">
        <v>0</v>
      </c>
      <c r="Y394" s="16">
        <v>0.57999999999999996</v>
      </c>
      <c r="Z394" s="16">
        <v>0</v>
      </c>
      <c r="AA394" s="16">
        <v>0</v>
      </c>
    </row>
    <row r="395" spans="1:27" x14ac:dyDescent="0.25">
      <c r="A395" s="1">
        <v>35312542</v>
      </c>
      <c r="B395" s="1" t="s">
        <v>30</v>
      </c>
      <c r="C395" s="1" t="s">
        <v>31</v>
      </c>
      <c r="D395" s="1" t="s">
        <v>62</v>
      </c>
      <c r="E395" s="1" t="s">
        <v>63</v>
      </c>
      <c r="F395" s="1" t="s">
        <v>34</v>
      </c>
      <c r="G395" s="1" t="s">
        <v>42</v>
      </c>
      <c r="H395" s="1" t="s">
        <v>43</v>
      </c>
      <c r="I395" s="1" t="s">
        <v>166</v>
      </c>
      <c r="J395" s="1" t="s">
        <v>45</v>
      </c>
      <c r="K395" s="1">
        <v>38.379077911376953</v>
      </c>
      <c r="L395" s="1">
        <v>-122.51921844482422</v>
      </c>
      <c r="M395" s="1" t="s">
        <v>1</v>
      </c>
      <c r="N395" s="78"/>
      <c r="O395" s="10">
        <v>1827</v>
      </c>
      <c r="P395" s="8">
        <v>1.3689975E-2</v>
      </c>
      <c r="Q395" s="78"/>
      <c r="R395" s="11">
        <v>440</v>
      </c>
      <c r="S395" s="12">
        <v>6.3583794665985601E-3</v>
      </c>
      <c r="T395" s="13" t="s">
        <v>64</v>
      </c>
      <c r="U395" s="14">
        <v>1.2572017194846372</v>
      </c>
      <c r="V395" s="15">
        <v>0.77</v>
      </c>
      <c r="W395" s="16">
        <v>0</v>
      </c>
      <c r="X395" s="16">
        <v>0</v>
      </c>
      <c r="Y395" s="16">
        <v>0.77</v>
      </c>
      <c r="Z395" s="16">
        <v>0</v>
      </c>
      <c r="AA395" s="16">
        <v>0</v>
      </c>
    </row>
    <row r="396" spans="1:27" x14ac:dyDescent="0.25">
      <c r="A396" s="1">
        <v>35294728</v>
      </c>
      <c r="B396" s="1" t="s">
        <v>30</v>
      </c>
      <c r="C396" s="1" t="s">
        <v>31</v>
      </c>
      <c r="D396" s="1" t="s">
        <v>65</v>
      </c>
      <c r="E396" s="1" t="s">
        <v>66</v>
      </c>
      <c r="F396" s="1" t="s">
        <v>34</v>
      </c>
      <c r="G396" s="1" t="s">
        <v>35</v>
      </c>
      <c r="H396" s="1" t="s">
        <v>36</v>
      </c>
      <c r="I396" s="1" t="s">
        <v>78</v>
      </c>
      <c r="J396" s="1" t="s">
        <v>79</v>
      </c>
      <c r="K396" s="1">
        <v>40.998245147799999</v>
      </c>
      <c r="L396" s="1">
        <v>-121.7478182096</v>
      </c>
      <c r="M396" s="1" t="s">
        <v>1</v>
      </c>
      <c r="N396" s="78"/>
      <c r="O396" s="17">
        <v>1816</v>
      </c>
      <c r="P396" s="8">
        <v>1.4070447999999999E-2</v>
      </c>
      <c r="Q396" s="78"/>
      <c r="R396" s="11">
        <v>326</v>
      </c>
      <c r="S396" s="12">
        <v>8.6688994927934127E-3</v>
      </c>
      <c r="T396" s="13" t="s">
        <v>39</v>
      </c>
      <c r="U396" s="14">
        <v>1.5</v>
      </c>
      <c r="V396" s="15">
        <v>1.8930000000000002</v>
      </c>
      <c r="W396" s="16">
        <v>0</v>
      </c>
      <c r="X396" s="16">
        <v>0</v>
      </c>
      <c r="Y396" s="16">
        <v>0</v>
      </c>
      <c r="Z396" s="16">
        <v>1.8930000000000002</v>
      </c>
      <c r="AA396" s="16">
        <v>0</v>
      </c>
    </row>
    <row r="397" spans="1:27" x14ac:dyDescent="0.25">
      <c r="A397" s="1">
        <v>35281758</v>
      </c>
      <c r="B397" s="1" t="s">
        <v>61</v>
      </c>
      <c r="C397" s="1" t="s">
        <v>31</v>
      </c>
      <c r="D397" s="1" t="s">
        <v>62</v>
      </c>
      <c r="E397" s="1" t="s">
        <v>63</v>
      </c>
      <c r="F397" s="1" t="s">
        <v>34</v>
      </c>
      <c r="G397" s="1" t="s">
        <v>35</v>
      </c>
      <c r="H397" s="1" t="s">
        <v>36</v>
      </c>
      <c r="I397" s="1" t="s">
        <v>145</v>
      </c>
      <c r="J397" s="1" t="s">
        <v>38</v>
      </c>
      <c r="K397" s="1">
        <v>40.022151947021484</v>
      </c>
      <c r="L397" s="1">
        <v>-121.06426239013672</v>
      </c>
      <c r="M397" s="1" t="s">
        <v>1</v>
      </c>
      <c r="N397" s="78"/>
      <c r="O397" s="17">
        <v>1748</v>
      </c>
      <c r="P397" s="8">
        <v>1.6728046999999999E-2</v>
      </c>
      <c r="Q397" s="78"/>
      <c r="R397" s="11">
        <v>521</v>
      </c>
      <c r="S397" s="12">
        <v>5.1671232657303605E-3</v>
      </c>
      <c r="T397" s="13" t="s">
        <v>39</v>
      </c>
      <c r="U397" s="14">
        <v>1.5246619335589853</v>
      </c>
      <c r="V397" s="15">
        <v>1.4</v>
      </c>
      <c r="W397" s="16">
        <v>0</v>
      </c>
      <c r="X397" s="16">
        <v>1.4</v>
      </c>
      <c r="Y397" s="16">
        <v>0</v>
      </c>
      <c r="Z397" s="16">
        <v>0</v>
      </c>
      <c r="AA397" s="16">
        <v>0</v>
      </c>
    </row>
    <row r="398" spans="1:27" x14ac:dyDescent="0.25">
      <c r="A398" s="1">
        <v>35145001</v>
      </c>
      <c r="B398" s="1" t="s">
        <v>30</v>
      </c>
      <c r="C398" s="1" t="s">
        <v>31</v>
      </c>
      <c r="D398" s="1" t="s">
        <v>91</v>
      </c>
      <c r="E398" s="1" t="s">
        <v>92</v>
      </c>
      <c r="F398" s="1" t="s">
        <v>34</v>
      </c>
      <c r="G398" s="1" t="s">
        <v>128</v>
      </c>
      <c r="H398" s="1" t="s">
        <v>104</v>
      </c>
      <c r="I398" s="1" t="s">
        <v>167</v>
      </c>
      <c r="J398" s="1" t="s">
        <v>130</v>
      </c>
      <c r="K398" s="1">
        <v>37.931030100000001</v>
      </c>
      <c r="L398" s="1">
        <v>-121.973630551951</v>
      </c>
      <c r="M398" s="1" t="s">
        <v>1</v>
      </c>
      <c r="N398" s="78"/>
      <c r="O398" s="10">
        <v>1739</v>
      </c>
      <c r="P398" s="8">
        <v>1.6934975000000001E-2</v>
      </c>
      <c r="Q398" s="78"/>
      <c r="R398" s="11">
        <v>1812</v>
      </c>
      <c r="S398" s="12">
        <v>6.704987718904931E-4</v>
      </c>
      <c r="T398" s="13" t="s">
        <v>64</v>
      </c>
      <c r="U398" s="14">
        <v>1.0799694392589887</v>
      </c>
      <c r="V398" s="15">
        <v>1.884469696969697</v>
      </c>
      <c r="W398" s="16">
        <v>0</v>
      </c>
      <c r="X398" s="16">
        <v>0</v>
      </c>
      <c r="Y398" s="16">
        <v>1.884469696969697</v>
      </c>
      <c r="Z398" s="16">
        <v>0</v>
      </c>
      <c r="AA398" s="16">
        <v>0</v>
      </c>
    </row>
    <row r="399" spans="1:27" x14ac:dyDescent="0.25">
      <c r="A399" s="1">
        <v>35329013</v>
      </c>
      <c r="B399" s="1" t="s">
        <v>30</v>
      </c>
      <c r="C399" s="1" t="s">
        <v>31</v>
      </c>
      <c r="D399" s="1" t="s">
        <v>125</v>
      </c>
      <c r="E399" s="1" t="s">
        <v>63</v>
      </c>
      <c r="F399" s="1" t="s">
        <v>34</v>
      </c>
      <c r="G399" s="1" t="s">
        <v>35</v>
      </c>
      <c r="H399" s="1" t="s">
        <v>36</v>
      </c>
      <c r="I399" s="1" t="s">
        <v>154</v>
      </c>
      <c r="J399" s="1" t="s">
        <v>52</v>
      </c>
      <c r="K399" s="1">
        <v>39.680479823699997</v>
      </c>
      <c r="L399" s="1">
        <v>-121.5693271042</v>
      </c>
      <c r="M399" s="1" t="s">
        <v>1</v>
      </c>
      <c r="N399" s="78"/>
      <c r="O399" s="10">
        <v>1703</v>
      </c>
      <c r="P399" s="8">
        <v>1.8087911000000002E-2</v>
      </c>
      <c r="Q399" s="78"/>
      <c r="R399" s="11">
        <v>933</v>
      </c>
      <c r="S399" s="12">
        <v>2.5042260287871333E-3</v>
      </c>
      <c r="T399" s="13" t="s">
        <v>39</v>
      </c>
      <c r="U399" s="14">
        <v>1.9073558597628444</v>
      </c>
      <c r="V399" s="15">
        <v>1.85</v>
      </c>
      <c r="W399" s="16">
        <v>0</v>
      </c>
      <c r="X399" s="16">
        <v>1.85</v>
      </c>
      <c r="Y399" s="16">
        <v>0</v>
      </c>
      <c r="Z399" s="16">
        <v>0</v>
      </c>
      <c r="AA399" s="16">
        <v>0</v>
      </c>
    </row>
    <row r="400" spans="1:27" x14ac:dyDescent="0.25">
      <c r="A400" s="1">
        <v>35329012</v>
      </c>
      <c r="B400" s="1" t="s">
        <v>30</v>
      </c>
      <c r="C400" s="1" t="s">
        <v>31</v>
      </c>
      <c r="D400" s="1" t="s">
        <v>125</v>
      </c>
      <c r="E400" s="1" t="s">
        <v>63</v>
      </c>
      <c r="F400" s="1" t="s">
        <v>34</v>
      </c>
      <c r="G400" s="1" t="s">
        <v>35</v>
      </c>
      <c r="H400" s="1" t="s">
        <v>36</v>
      </c>
      <c r="I400" s="1" t="s">
        <v>154</v>
      </c>
      <c r="J400" s="1" t="s">
        <v>52</v>
      </c>
      <c r="K400" s="1">
        <v>39.690843737100003</v>
      </c>
      <c r="L400" s="1">
        <v>-121.5732880007</v>
      </c>
      <c r="M400" s="1" t="s">
        <v>1</v>
      </c>
      <c r="N400" s="78"/>
      <c r="O400" s="10">
        <v>1703</v>
      </c>
      <c r="P400" s="8">
        <v>1.8087911000000002E-2</v>
      </c>
      <c r="Q400" s="78"/>
      <c r="R400" s="11">
        <v>1009</v>
      </c>
      <c r="S400" s="12">
        <v>2.2352764234767953E-3</v>
      </c>
      <c r="T400" s="13" t="s">
        <v>39</v>
      </c>
      <c r="U400" s="14">
        <v>1.5525935574756988</v>
      </c>
      <c r="V400" s="15">
        <v>1.6200757575757576</v>
      </c>
      <c r="W400" s="16">
        <v>0</v>
      </c>
      <c r="X400" s="16">
        <v>1.6200757575757576</v>
      </c>
      <c r="Y400" s="16">
        <v>0</v>
      </c>
      <c r="Z400" s="16">
        <v>0</v>
      </c>
      <c r="AA400" s="16">
        <v>0</v>
      </c>
    </row>
    <row r="401" spans="1:27" x14ac:dyDescent="0.25">
      <c r="A401" s="1">
        <v>35299633</v>
      </c>
      <c r="B401" s="1" t="s">
        <v>30</v>
      </c>
      <c r="C401" s="1" t="s">
        <v>31</v>
      </c>
      <c r="D401" s="1" t="s">
        <v>65</v>
      </c>
      <c r="E401" s="1" t="s">
        <v>66</v>
      </c>
      <c r="F401" s="1" t="s">
        <v>34</v>
      </c>
      <c r="G401" s="1" t="s">
        <v>35</v>
      </c>
      <c r="H401" s="1" t="s">
        <v>36</v>
      </c>
      <c r="I401" s="1" t="s">
        <v>97</v>
      </c>
      <c r="J401" s="1" t="s">
        <v>52</v>
      </c>
      <c r="K401" s="1">
        <v>39.676608923499998</v>
      </c>
      <c r="L401" s="1">
        <v>-121.5674520127</v>
      </c>
      <c r="M401" s="1" t="s">
        <v>1</v>
      </c>
      <c r="N401" s="78"/>
      <c r="O401" s="10">
        <v>1703</v>
      </c>
      <c r="P401" s="8">
        <v>1.8087911000000002E-2</v>
      </c>
      <c r="Q401" s="78"/>
      <c r="R401" s="11">
        <v>1009</v>
      </c>
      <c r="S401" s="12">
        <v>2.2352764234767953E-3</v>
      </c>
      <c r="T401" s="13" t="s">
        <v>39</v>
      </c>
      <c r="U401" s="14">
        <v>1.5525935574756988</v>
      </c>
      <c r="V401" s="15">
        <v>2.1399621212121214</v>
      </c>
      <c r="W401" s="16">
        <v>0</v>
      </c>
      <c r="X401" s="16">
        <v>2.1399621212121214</v>
      </c>
      <c r="Y401" s="16">
        <v>0</v>
      </c>
      <c r="Z401" s="16">
        <v>0</v>
      </c>
      <c r="AA401" s="16">
        <v>0</v>
      </c>
    </row>
    <row r="402" spans="1:27" x14ac:dyDescent="0.25">
      <c r="A402" s="1">
        <v>35284023</v>
      </c>
      <c r="B402" s="1" t="s">
        <v>61</v>
      </c>
      <c r="C402" s="1" t="s">
        <v>31</v>
      </c>
      <c r="D402" s="1" t="s">
        <v>62</v>
      </c>
      <c r="E402" s="1" t="s">
        <v>63</v>
      </c>
      <c r="F402" s="1" t="s">
        <v>34</v>
      </c>
      <c r="G402" s="1" t="s">
        <v>42</v>
      </c>
      <c r="H402" s="1" t="s">
        <v>43</v>
      </c>
      <c r="I402" s="1" t="s">
        <v>160</v>
      </c>
      <c r="J402" s="1" t="s">
        <v>45</v>
      </c>
      <c r="K402" s="1">
        <v>38.436074858799998</v>
      </c>
      <c r="L402" s="1">
        <v>-122.57790773479999</v>
      </c>
      <c r="M402" s="1" t="s">
        <v>1</v>
      </c>
      <c r="N402" s="78"/>
      <c r="O402" s="17">
        <v>1684</v>
      </c>
      <c r="P402" s="8">
        <v>1.9316081999999998E-2</v>
      </c>
      <c r="Q402" s="78"/>
      <c r="R402" s="11">
        <v>732</v>
      </c>
      <c r="S402" s="12">
        <v>3.5071464782068149E-3</v>
      </c>
      <c r="T402" s="13" t="s">
        <v>50</v>
      </c>
      <c r="U402" s="14">
        <v>1.7086472384846545</v>
      </c>
      <c r="V402" s="15">
        <v>1.1698863636363637</v>
      </c>
      <c r="W402" s="16">
        <v>0</v>
      </c>
      <c r="X402" s="16">
        <v>0</v>
      </c>
      <c r="Y402" s="16">
        <v>1.1698863636363637</v>
      </c>
      <c r="Z402" s="16">
        <v>0</v>
      </c>
      <c r="AA402" s="16">
        <v>0</v>
      </c>
    </row>
    <row r="403" spans="1:27" x14ac:dyDescent="0.25">
      <c r="A403" s="1">
        <v>35335235</v>
      </c>
      <c r="B403" s="1" t="s">
        <v>30</v>
      </c>
      <c r="C403" s="1" t="s">
        <v>31</v>
      </c>
      <c r="D403" s="1" t="s">
        <v>32</v>
      </c>
      <c r="E403" s="1" t="s">
        <v>33</v>
      </c>
      <c r="F403" s="1" t="s">
        <v>34</v>
      </c>
      <c r="G403" s="1" t="s">
        <v>74</v>
      </c>
      <c r="H403" s="1" t="s">
        <v>43</v>
      </c>
      <c r="I403" s="1" t="s">
        <v>75</v>
      </c>
      <c r="J403" s="1" t="s">
        <v>76</v>
      </c>
      <c r="K403" s="1">
        <v>38.519210815429688</v>
      </c>
      <c r="L403" s="1">
        <v>-122.47193145751953</v>
      </c>
      <c r="M403" s="1" t="s">
        <v>1</v>
      </c>
      <c r="N403" s="78"/>
      <c r="O403" s="17">
        <v>1648</v>
      </c>
      <c r="P403" s="8">
        <v>2.1179993000000001E-2</v>
      </c>
      <c r="Q403" s="78"/>
      <c r="R403" s="11">
        <v>619</v>
      </c>
      <c r="S403" s="12">
        <v>4.3024440289324657E-3</v>
      </c>
      <c r="T403" s="13" t="s">
        <v>50</v>
      </c>
      <c r="U403" s="14">
        <v>1.0815178945762549</v>
      </c>
      <c r="V403" s="15">
        <v>3.5799242424242426</v>
      </c>
      <c r="W403" s="16">
        <v>0</v>
      </c>
      <c r="X403" s="16">
        <v>0</v>
      </c>
      <c r="Y403" s="16">
        <v>3.5799242424242426</v>
      </c>
      <c r="Z403" s="16">
        <v>0</v>
      </c>
      <c r="AA403" s="16">
        <v>0</v>
      </c>
    </row>
    <row r="404" spans="1:27" x14ac:dyDescent="0.25">
      <c r="A404" s="1">
        <v>35280505</v>
      </c>
      <c r="B404" s="1" t="s">
        <v>101</v>
      </c>
      <c r="C404" s="1" t="s">
        <v>102</v>
      </c>
      <c r="D404" s="1" t="s">
        <v>62</v>
      </c>
      <c r="E404" s="1" t="s">
        <v>63</v>
      </c>
      <c r="F404" s="1" t="s">
        <v>34</v>
      </c>
      <c r="G404" s="1" t="s">
        <v>35</v>
      </c>
      <c r="H404" s="1" t="s">
        <v>36</v>
      </c>
      <c r="I404" s="1" t="s">
        <v>79</v>
      </c>
      <c r="J404" s="1" t="s">
        <v>79</v>
      </c>
      <c r="K404" s="1">
        <v>40.592300000000002</v>
      </c>
      <c r="L404" s="1">
        <v>-122.4836</v>
      </c>
      <c r="M404" s="1" t="s">
        <v>1</v>
      </c>
      <c r="N404" s="78"/>
      <c r="O404" s="17">
        <v>1614</v>
      </c>
      <c r="P404" s="8">
        <v>2.2607400999999999E-2</v>
      </c>
      <c r="Q404" s="78"/>
      <c r="R404" s="11">
        <v>43</v>
      </c>
      <c r="S404" s="12">
        <v>2.3649274790659546E-2</v>
      </c>
      <c r="T404" s="13" t="s">
        <v>50</v>
      </c>
      <c r="U404" s="14">
        <v>2.6213732632714675</v>
      </c>
      <c r="V404" s="15">
        <v>0.37878787878787878</v>
      </c>
      <c r="W404" s="16">
        <v>0</v>
      </c>
      <c r="X404" s="16">
        <v>0</v>
      </c>
      <c r="Y404" s="16">
        <v>0</v>
      </c>
      <c r="Z404" s="16">
        <v>0</v>
      </c>
      <c r="AA404" s="16">
        <v>0.37878787878787878</v>
      </c>
    </row>
    <row r="405" spans="1:27" x14ac:dyDescent="0.25">
      <c r="A405" s="1">
        <v>35224856</v>
      </c>
      <c r="B405" s="1" t="s">
        <v>101</v>
      </c>
      <c r="C405" s="1" t="s">
        <v>168</v>
      </c>
      <c r="D405" s="1" t="s">
        <v>91</v>
      </c>
      <c r="E405" s="1" t="s">
        <v>92</v>
      </c>
      <c r="F405" s="1" t="s">
        <v>34</v>
      </c>
      <c r="G405" s="1" t="s">
        <v>35</v>
      </c>
      <c r="H405" s="1" t="s">
        <v>36</v>
      </c>
      <c r="I405" s="1" t="s">
        <v>154</v>
      </c>
      <c r="J405" s="1" t="s">
        <v>52</v>
      </c>
      <c r="K405" s="1">
        <v>39.735224000000002</v>
      </c>
      <c r="L405" s="1">
        <v>-121.611287</v>
      </c>
      <c r="M405" s="1" t="s">
        <v>1</v>
      </c>
      <c r="N405" s="78"/>
      <c r="O405" s="17">
        <v>1537</v>
      </c>
      <c r="P405" s="8">
        <v>2.5841557000000001E-2</v>
      </c>
      <c r="Q405" s="78"/>
      <c r="R405" s="11">
        <v>362</v>
      </c>
      <c r="S405" s="12">
        <v>7.6724915897114134E-3</v>
      </c>
      <c r="T405" s="13" t="s">
        <v>64</v>
      </c>
      <c r="U405" s="14">
        <v>1.0360326487005891</v>
      </c>
      <c r="V405" s="15">
        <v>2.4956439393939394</v>
      </c>
      <c r="W405" s="16">
        <v>0</v>
      </c>
      <c r="X405" s="16">
        <v>0</v>
      </c>
      <c r="Y405" s="16">
        <v>2.4956439393939394</v>
      </c>
      <c r="Z405" s="16">
        <v>0</v>
      </c>
      <c r="AA405" s="16">
        <v>0</v>
      </c>
    </row>
    <row r="406" spans="1:27" x14ac:dyDescent="0.25">
      <c r="A406" s="1">
        <v>35329016</v>
      </c>
      <c r="B406" s="1" t="s">
        <v>30</v>
      </c>
      <c r="C406" s="1" t="s">
        <v>31</v>
      </c>
      <c r="D406" s="1" t="s">
        <v>62</v>
      </c>
      <c r="E406" s="1" t="s">
        <v>63</v>
      </c>
      <c r="F406" s="1" t="s">
        <v>34</v>
      </c>
      <c r="G406" s="1" t="s">
        <v>35</v>
      </c>
      <c r="H406" s="1" t="s">
        <v>36</v>
      </c>
      <c r="I406" s="1" t="s">
        <v>154</v>
      </c>
      <c r="J406" s="1" t="s">
        <v>52</v>
      </c>
      <c r="K406" s="1">
        <v>39.709014892578125</v>
      </c>
      <c r="L406" s="1">
        <v>-121.57566833496094</v>
      </c>
      <c r="M406" s="1" t="s">
        <v>1</v>
      </c>
      <c r="N406" s="78"/>
      <c r="O406" s="10">
        <v>1535</v>
      </c>
      <c r="P406" s="8">
        <v>2.5935891999999999E-2</v>
      </c>
      <c r="Q406" s="78"/>
      <c r="R406" s="11">
        <v>47</v>
      </c>
      <c r="S406" s="12">
        <v>2.2807782303347963E-2</v>
      </c>
      <c r="T406" s="13" t="s">
        <v>39</v>
      </c>
      <c r="U406" s="14">
        <v>1.001625843031237</v>
      </c>
      <c r="V406" s="15">
        <v>3.5399621212121213</v>
      </c>
      <c r="W406" s="16">
        <v>0</v>
      </c>
      <c r="X406" s="16">
        <v>3.5399621212121213</v>
      </c>
      <c r="Y406" s="16">
        <v>0</v>
      </c>
      <c r="Z406" s="16">
        <v>0</v>
      </c>
      <c r="AA406" s="16">
        <v>0</v>
      </c>
    </row>
    <row r="407" spans="1:27" x14ac:dyDescent="0.25">
      <c r="A407" s="1">
        <v>35299635</v>
      </c>
      <c r="B407" s="1" t="s">
        <v>30</v>
      </c>
      <c r="C407" s="1" t="s">
        <v>31</v>
      </c>
      <c r="D407" s="1" t="s">
        <v>125</v>
      </c>
      <c r="E407" s="1" t="s">
        <v>63</v>
      </c>
      <c r="F407" s="1" t="s">
        <v>34</v>
      </c>
      <c r="G407" s="1" t="s">
        <v>35</v>
      </c>
      <c r="H407" s="1" t="s">
        <v>36</v>
      </c>
      <c r="I407" s="1" t="s">
        <v>154</v>
      </c>
      <c r="J407" s="1" t="s">
        <v>52</v>
      </c>
      <c r="K407" s="1">
        <v>39.698806020699998</v>
      </c>
      <c r="L407" s="1">
        <v>-121.57428161369999</v>
      </c>
      <c r="M407" s="1" t="s">
        <v>1</v>
      </c>
      <c r="N407" s="78"/>
      <c r="O407" s="10">
        <v>1535</v>
      </c>
      <c r="P407" s="8">
        <v>2.5935891999999999E-2</v>
      </c>
      <c r="Q407" s="78"/>
      <c r="R407" s="11">
        <v>47</v>
      </c>
      <c r="S407" s="12">
        <v>2.2807782303347963E-2</v>
      </c>
      <c r="T407" s="13" t="s">
        <v>39</v>
      </c>
      <c r="U407" s="14">
        <v>1.001625843031237</v>
      </c>
      <c r="V407" s="15">
        <v>2.239962121212121</v>
      </c>
      <c r="W407" s="16">
        <v>0</v>
      </c>
      <c r="X407" s="16">
        <v>2.239962121212121</v>
      </c>
      <c r="Y407" s="16">
        <v>0</v>
      </c>
      <c r="Z407" s="16">
        <v>0</v>
      </c>
      <c r="AA407" s="16">
        <v>0</v>
      </c>
    </row>
    <row r="408" spans="1:27" x14ac:dyDescent="0.25">
      <c r="A408" s="1">
        <v>35236985</v>
      </c>
      <c r="B408" s="1" t="s">
        <v>61</v>
      </c>
      <c r="C408" s="1" t="s">
        <v>31</v>
      </c>
      <c r="D408" s="1" t="s">
        <v>65</v>
      </c>
      <c r="E408" s="1" t="s">
        <v>66</v>
      </c>
      <c r="F408" s="1" t="s">
        <v>34</v>
      </c>
      <c r="G408" s="1" t="s">
        <v>35</v>
      </c>
      <c r="H408" s="1" t="s">
        <v>36</v>
      </c>
      <c r="I408" s="1" t="s">
        <v>97</v>
      </c>
      <c r="J408" s="1" t="s">
        <v>52</v>
      </c>
      <c r="K408" s="1">
        <v>39.576175507099997</v>
      </c>
      <c r="L408" s="1">
        <v>-121.3050679254</v>
      </c>
      <c r="M408" s="1" t="s">
        <v>1</v>
      </c>
      <c r="N408" s="78"/>
      <c r="O408" s="17">
        <v>1480</v>
      </c>
      <c r="P408" s="8">
        <v>2.9280726999999999E-2</v>
      </c>
      <c r="Q408" s="78"/>
      <c r="R408" s="11">
        <v>212</v>
      </c>
      <c r="S408" s="12">
        <v>1.2089657710360552E-2</v>
      </c>
      <c r="T408" s="13" t="s">
        <v>50</v>
      </c>
      <c r="U408" s="14">
        <v>2.6513681400130098</v>
      </c>
      <c r="V408" s="15">
        <v>2.0655303030303029</v>
      </c>
      <c r="W408" s="16">
        <v>0</v>
      </c>
      <c r="X408" s="16">
        <v>2.0655303030303029</v>
      </c>
      <c r="Y408" s="16">
        <v>0</v>
      </c>
      <c r="Z408" s="16">
        <v>0</v>
      </c>
      <c r="AA408" s="16">
        <v>0</v>
      </c>
    </row>
    <row r="409" spans="1:27" x14ac:dyDescent="0.25">
      <c r="A409" s="1">
        <v>35334407</v>
      </c>
      <c r="B409" s="1" t="s">
        <v>61</v>
      </c>
      <c r="C409" s="1" t="s">
        <v>31</v>
      </c>
      <c r="D409" s="1" t="s">
        <v>65</v>
      </c>
      <c r="E409" s="1" t="s">
        <v>66</v>
      </c>
      <c r="F409" s="1" t="s">
        <v>34</v>
      </c>
      <c r="G409" s="1" t="s">
        <v>69</v>
      </c>
      <c r="H409" s="1" t="s">
        <v>43</v>
      </c>
      <c r="I409" s="1" t="s">
        <v>169</v>
      </c>
      <c r="J409" s="1" t="s">
        <v>170</v>
      </c>
      <c r="K409" s="1">
        <v>40.787511558600002</v>
      </c>
      <c r="L409" s="1">
        <v>-123.4468305166</v>
      </c>
      <c r="M409" s="1" t="s">
        <v>1</v>
      </c>
      <c r="N409" s="78"/>
      <c r="O409" s="17">
        <v>1474</v>
      </c>
      <c r="P409" s="8">
        <v>2.951252E-2</v>
      </c>
      <c r="Q409" s="78"/>
      <c r="R409" s="11">
        <v>938</v>
      </c>
      <c r="S409" s="12">
        <v>2.4804386472658873E-3</v>
      </c>
      <c r="T409" s="13" t="s">
        <v>39</v>
      </c>
      <c r="U409" s="14">
        <v>1.8796127931259503</v>
      </c>
      <c r="V409" s="15">
        <v>8.9962121212121215E-2</v>
      </c>
      <c r="W409" s="16">
        <v>0</v>
      </c>
      <c r="X409" s="16">
        <v>8.9962121212121215E-2</v>
      </c>
      <c r="Y409" s="16">
        <v>0</v>
      </c>
      <c r="Z409" s="16">
        <v>0</v>
      </c>
      <c r="AA409" s="16">
        <v>0</v>
      </c>
    </row>
    <row r="410" spans="1:27" x14ac:dyDescent="0.25">
      <c r="A410" s="1">
        <v>35320466</v>
      </c>
      <c r="B410" s="1" t="s">
        <v>30</v>
      </c>
      <c r="C410" s="1" t="s">
        <v>31</v>
      </c>
      <c r="D410" s="1" t="s">
        <v>32</v>
      </c>
      <c r="E410" s="1" t="s">
        <v>33</v>
      </c>
      <c r="F410" s="1" t="s">
        <v>34</v>
      </c>
      <c r="G410" s="1" t="s">
        <v>69</v>
      </c>
      <c r="H410" s="1" t="s">
        <v>43</v>
      </c>
      <c r="I410" s="1" t="s">
        <v>171</v>
      </c>
      <c r="J410" s="1" t="s">
        <v>170</v>
      </c>
      <c r="K410" s="1">
        <v>40.866930848700001</v>
      </c>
      <c r="L410" s="1">
        <v>-123.51479396409999</v>
      </c>
      <c r="M410" s="1" t="s">
        <v>1</v>
      </c>
      <c r="N410" s="78"/>
      <c r="O410" s="17">
        <v>1474</v>
      </c>
      <c r="P410" s="8">
        <v>2.951252E-2</v>
      </c>
      <c r="Q410" s="78"/>
      <c r="R410" s="11">
        <v>938</v>
      </c>
      <c r="S410" s="12">
        <v>2.4804386472658873E-3</v>
      </c>
      <c r="T410" s="13" t="s">
        <v>39</v>
      </c>
      <c r="U410" s="14">
        <v>1.8796127931259503</v>
      </c>
      <c r="V410" s="15">
        <v>2</v>
      </c>
      <c r="W410" s="16">
        <v>0</v>
      </c>
      <c r="X410" s="16">
        <v>0</v>
      </c>
      <c r="Y410" s="16">
        <v>0</v>
      </c>
      <c r="Z410" s="16">
        <v>2</v>
      </c>
      <c r="AA410" s="16">
        <v>0</v>
      </c>
    </row>
    <row r="411" spans="1:27" x14ac:dyDescent="0.25">
      <c r="A411" s="1">
        <v>35297699</v>
      </c>
      <c r="B411" s="1" t="s">
        <v>61</v>
      </c>
      <c r="C411" s="1" t="s">
        <v>31</v>
      </c>
      <c r="D411" s="1" t="s">
        <v>65</v>
      </c>
      <c r="E411" s="1" t="s">
        <v>66</v>
      </c>
      <c r="F411" s="1" t="s">
        <v>34</v>
      </c>
      <c r="G411" s="1" t="s">
        <v>69</v>
      </c>
      <c r="H411" s="1" t="s">
        <v>43</v>
      </c>
      <c r="I411" s="1" t="s">
        <v>169</v>
      </c>
      <c r="J411" s="1" t="s">
        <v>170</v>
      </c>
      <c r="K411" s="1">
        <v>40.842179999999999</v>
      </c>
      <c r="L411" s="1">
        <v>-123.48497999999999</v>
      </c>
      <c r="M411" s="1" t="s">
        <v>1</v>
      </c>
      <c r="N411" s="78"/>
      <c r="O411" s="17">
        <v>1474</v>
      </c>
      <c r="P411" s="8">
        <v>2.951252E-2</v>
      </c>
      <c r="Q411" s="78"/>
      <c r="R411" s="11">
        <v>938</v>
      </c>
      <c r="S411" s="12">
        <v>2.4804386472658873E-3</v>
      </c>
      <c r="T411" s="13" t="s">
        <v>39</v>
      </c>
      <c r="U411" s="14">
        <v>1.8796127931259503</v>
      </c>
      <c r="V411" s="15">
        <v>1.0198863636363635</v>
      </c>
      <c r="W411" s="16">
        <v>0</v>
      </c>
      <c r="X411" s="16">
        <v>1.0198863636363635</v>
      </c>
      <c r="Y411" s="16">
        <v>0</v>
      </c>
      <c r="Z411" s="16">
        <v>0</v>
      </c>
      <c r="AA411" s="16">
        <v>0</v>
      </c>
    </row>
    <row r="412" spans="1:27" x14ac:dyDescent="0.25">
      <c r="A412" s="1">
        <v>35297697</v>
      </c>
      <c r="B412" s="1" t="s">
        <v>61</v>
      </c>
      <c r="C412" s="1" t="s">
        <v>31</v>
      </c>
      <c r="D412" s="1" t="s">
        <v>65</v>
      </c>
      <c r="E412" s="1" t="s">
        <v>66</v>
      </c>
      <c r="F412" s="1" t="s">
        <v>34</v>
      </c>
      <c r="G412" s="1" t="s">
        <v>69</v>
      </c>
      <c r="H412" s="1" t="s">
        <v>43</v>
      </c>
      <c r="I412" s="1" t="s">
        <v>169</v>
      </c>
      <c r="J412" s="1" t="s">
        <v>170</v>
      </c>
      <c r="K412" s="1">
        <v>40.842179999999999</v>
      </c>
      <c r="L412" s="1">
        <v>-123.48497999999999</v>
      </c>
      <c r="M412" s="1" t="s">
        <v>1</v>
      </c>
      <c r="N412" s="78"/>
      <c r="O412" s="17">
        <v>1474</v>
      </c>
      <c r="P412" s="8">
        <v>2.951252E-2</v>
      </c>
      <c r="Q412" s="78"/>
      <c r="R412" s="11">
        <v>938</v>
      </c>
      <c r="S412" s="12">
        <v>2.4804386472658873E-3</v>
      </c>
      <c r="T412" s="13" t="s">
        <v>39</v>
      </c>
      <c r="U412" s="14">
        <v>1.8796127931259503</v>
      </c>
      <c r="V412" s="15">
        <v>1.4772727272727272E-2</v>
      </c>
      <c r="W412" s="16">
        <v>0</v>
      </c>
      <c r="X412" s="16">
        <v>1.4772727272727272E-2</v>
      </c>
      <c r="Y412" s="16">
        <v>0</v>
      </c>
      <c r="Z412" s="16">
        <v>0</v>
      </c>
      <c r="AA412" s="16">
        <v>0</v>
      </c>
    </row>
    <row r="413" spans="1:27" x14ac:dyDescent="0.25">
      <c r="A413" s="1">
        <v>35297696</v>
      </c>
      <c r="B413" s="1" t="s">
        <v>61</v>
      </c>
      <c r="C413" s="1" t="s">
        <v>31</v>
      </c>
      <c r="D413" s="1" t="s">
        <v>65</v>
      </c>
      <c r="E413" s="1" t="s">
        <v>66</v>
      </c>
      <c r="F413" s="1" t="s">
        <v>34</v>
      </c>
      <c r="G413" s="1" t="s">
        <v>69</v>
      </c>
      <c r="H413" s="1" t="s">
        <v>43</v>
      </c>
      <c r="I413" s="1" t="s">
        <v>169</v>
      </c>
      <c r="J413" s="1" t="s">
        <v>170</v>
      </c>
      <c r="K413" s="1">
        <v>40.842179999999999</v>
      </c>
      <c r="L413" s="1">
        <v>-123.48497999999999</v>
      </c>
      <c r="M413" s="1" t="s">
        <v>1</v>
      </c>
      <c r="N413" s="78"/>
      <c r="O413" s="17">
        <v>1474</v>
      </c>
      <c r="P413" s="8">
        <v>2.951252E-2</v>
      </c>
      <c r="Q413" s="78"/>
      <c r="R413" s="11">
        <v>938</v>
      </c>
      <c r="S413" s="12">
        <v>2.4804386472658873E-3</v>
      </c>
      <c r="T413" s="13" t="s">
        <v>39</v>
      </c>
      <c r="U413" s="14">
        <v>1.8796127931259503</v>
      </c>
      <c r="V413" s="15">
        <v>0.78996212121212117</v>
      </c>
      <c r="W413" s="16">
        <v>0</v>
      </c>
      <c r="X413" s="16">
        <v>0.78996212121212117</v>
      </c>
      <c r="Y413" s="16">
        <v>0</v>
      </c>
      <c r="Z413" s="16">
        <v>0</v>
      </c>
      <c r="AA413" s="16">
        <v>0</v>
      </c>
    </row>
    <row r="414" spans="1:27" x14ac:dyDescent="0.25">
      <c r="A414" s="1">
        <v>35297695</v>
      </c>
      <c r="B414" s="1" t="s">
        <v>61</v>
      </c>
      <c r="C414" s="1" t="s">
        <v>31</v>
      </c>
      <c r="D414" s="1" t="s">
        <v>65</v>
      </c>
      <c r="E414" s="1" t="s">
        <v>66</v>
      </c>
      <c r="F414" s="1" t="s">
        <v>34</v>
      </c>
      <c r="G414" s="1" t="s">
        <v>69</v>
      </c>
      <c r="H414" s="1" t="s">
        <v>43</v>
      </c>
      <c r="I414" s="1" t="s">
        <v>169</v>
      </c>
      <c r="J414" s="1" t="s">
        <v>170</v>
      </c>
      <c r="K414" s="1">
        <v>40.842179999999999</v>
      </c>
      <c r="L414" s="1">
        <v>-123.48497999999999</v>
      </c>
      <c r="M414" s="1" t="s">
        <v>1</v>
      </c>
      <c r="N414" s="78"/>
      <c r="O414" s="17">
        <v>1474</v>
      </c>
      <c r="P414" s="8">
        <v>2.951252E-2</v>
      </c>
      <c r="Q414" s="78"/>
      <c r="R414" s="11">
        <v>938</v>
      </c>
      <c r="S414" s="12">
        <v>2.4804386472658873E-3</v>
      </c>
      <c r="T414" s="13" t="s">
        <v>39</v>
      </c>
      <c r="U414" s="14">
        <v>1.8796127931259503</v>
      </c>
      <c r="V414" s="15">
        <v>0.43996212121212119</v>
      </c>
      <c r="W414" s="16">
        <v>0</v>
      </c>
      <c r="X414" s="16">
        <v>0.43996212121212119</v>
      </c>
      <c r="Y414" s="16">
        <v>0</v>
      </c>
      <c r="Z414" s="16">
        <v>0</v>
      </c>
      <c r="AA414" s="16">
        <v>0</v>
      </c>
    </row>
    <row r="415" spans="1:27" x14ac:dyDescent="0.25">
      <c r="A415" s="1">
        <v>35297694</v>
      </c>
      <c r="B415" s="1" t="s">
        <v>61</v>
      </c>
      <c r="C415" s="1" t="s">
        <v>31</v>
      </c>
      <c r="D415" s="1" t="s">
        <v>65</v>
      </c>
      <c r="E415" s="1" t="s">
        <v>66</v>
      </c>
      <c r="F415" s="1" t="s">
        <v>34</v>
      </c>
      <c r="G415" s="1" t="s">
        <v>69</v>
      </c>
      <c r="H415" s="1" t="s">
        <v>43</v>
      </c>
      <c r="I415" s="1" t="s">
        <v>169</v>
      </c>
      <c r="J415" s="1" t="s">
        <v>170</v>
      </c>
      <c r="K415" s="1">
        <v>40.842179999999999</v>
      </c>
      <c r="L415" s="1">
        <v>-123.48497999999999</v>
      </c>
      <c r="M415" s="1" t="s">
        <v>1</v>
      </c>
      <c r="N415" s="78"/>
      <c r="O415" s="17">
        <v>1474</v>
      </c>
      <c r="P415" s="8">
        <v>2.951252E-2</v>
      </c>
      <c r="Q415" s="78"/>
      <c r="R415" s="11">
        <v>938</v>
      </c>
      <c r="S415" s="12">
        <v>2.4804386472658873E-3</v>
      </c>
      <c r="T415" s="13" t="s">
        <v>39</v>
      </c>
      <c r="U415" s="14">
        <v>1.8796127931259503</v>
      </c>
      <c r="V415" s="15">
        <v>0.95</v>
      </c>
      <c r="W415" s="16">
        <v>0</v>
      </c>
      <c r="X415" s="16">
        <v>0.95</v>
      </c>
      <c r="Y415" s="16">
        <v>0</v>
      </c>
      <c r="Z415" s="16">
        <v>0</v>
      </c>
      <c r="AA415" s="16">
        <v>0</v>
      </c>
    </row>
    <row r="416" spans="1:27" x14ac:dyDescent="0.25">
      <c r="A416" s="1">
        <v>35297693</v>
      </c>
      <c r="B416" s="1" t="s">
        <v>61</v>
      </c>
      <c r="C416" s="1" t="s">
        <v>31</v>
      </c>
      <c r="D416" s="1" t="s">
        <v>65</v>
      </c>
      <c r="E416" s="1" t="s">
        <v>66</v>
      </c>
      <c r="F416" s="1" t="s">
        <v>34</v>
      </c>
      <c r="G416" s="1" t="s">
        <v>69</v>
      </c>
      <c r="H416" s="1" t="s">
        <v>43</v>
      </c>
      <c r="I416" s="1" t="s">
        <v>169</v>
      </c>
      <c r="J416" s="1" t="s">
        <v>170</v>
      </c>
      <c r="K416" s="1">
        <v>40.842179999999999</v>
      </c>
      <c r="L416" s="1">
        <v>-123.48497999999999</v>
      </c>
      <c r="M416" s="1" t="s">
        <v>1</v>
      </c>
      <c r="N416" s="78"/>
      <c r="O416" s="17">
        <v>1474</v>
      </c>
      <c r="P416" s="8">
        <v>2.951252E-2</v>
      </c>
      <c r="Q416" s="78"/>
      <c r="R416" s="11">
        <v>938</v>
      </c>
      <c r="S416" s="12">
        <v>2.4804386472658873E-3</v>
      </c>
      <c r="T416" s="13" t="s">
        <v>39</v>
      </c>
      <c r="U416" s="14">
        <v>1.8796127931259503</v>
      </c>
      <c r="V416" s="15">
        <v>1</v>
      </c>
      <c r="W416" s="16">
        <v>0</v>
      </c>
      <c r="X416" s="16">
        <v>1</v>
      </c>
      <c r="Y416" s="16">
        <v>0</v>
      </c>
      <c r="Z416" s="16">
        <v>0</v>
      </c>
      <c r="AA416" s="16">
        <v>0</v>
      </c>
    </row>
    <row r="417" spans="1:27" x14ac:dyDescent="0.25">
      <c r="A417" s="1">
        <v>35297692</v>
      </c>
      <c r="B417" s="1" t="s">
        <v>61</v>
      </c>
      <c r="C417" s="1" t="s">
        <v>31</v>
      </c>
      <c r="D417" s="1" t="s">
        <v>65</v>
      </c>
      <c r="E417" s="1" t="s">
        <v>66</v>
      </c>
      <c r="F417" s="1" t="s">
        <v>34</v>
      </c>
      <c r="G417" s="1" t="s">
        <v>69</v>
      </c>
      <c r="H417" s="1" t="s">
        <v>43</v>
      </c>
      <c r="I417" s="1" t="s">
        <v>169</v>
      </c>
      <c r="J417" s="1" t="s">
        <v>170</v>
      </c>
      <c r="K417" s="1">
        <v>40.842179999999999</v>
      </c>
      <c r="L417" s="1">
        <v>-123.48497999999999</v>
      </c>
      <c r="M417" s="1" t="s">
        <v>1</v>
      </c>
      <c r="N417" s="78"/>
      <c r="O417" s="17">
        <v>1474</v>
      </c>
      <c r="P417" s="8">
        <v>2.951252E-2</v>
      </c>
      <c r="Q417" s="78"/>
      <c r="R417" s="11">
        <v>938</v>
      </c>
      <c r="S417" s="12">
        <v>2.4804386472658873E-3</v>
      </c>
      <c r="T417" s="13" t="s">
        <v>39</v>
      </c>
      <c r="U417" s="14">
        <v>1.8796127931259503</v>
      </c>
      <c r="V417" s="15">
        <v>4.6598484848484851</v>
      </c>
      <c r="W417" s="16">
        <v>0</v>
      </c>
      <c r="X417" s="16">
        <v>4.6598484848484851</v>
      </c>
      <c r="Y417" s="16">
        <v>0</v>
      </c>
      <c r="Z417" s="16">
        <v>0</v>
      </c>
      <c r="AA417" s="16">
        <v>0</v>
      </c>
    </row>
    <row r="418" spans="1:27" x14ac:dyDescent="0.25">
      <c r="A418" s="1">
        <v>35281815</v>
      </c>
      <c r="B418" s="1" t="s">
        <v>61</v>
      </c>
      <c r="C418" s="1" t="s">
        <v>31</v>
      </c>
      <c r="D418" s="1" t="s">
        <v>65</v>
      </c>
      <c r="E418" s="1" t="s">
        <v>66</v>
      </c>
      <c r="F418" s="1" t="s">
        <v>34</v>
      </c>
      <c r="G418" s="1" t="s">
        <v>69</v>
      </c>
      <c r="H418" s="1" t="s">
        <v>43</v>
      </c>
      <c r="I418" s="1" t="s">
        <v>169</v>
      </c>
      <c r="J418" s="1" t="s">
        <v>170</v>
      </c>
      <c r="K418" s="1">
        <v>40.842179999999999</v>
      </c>
      <c r="L418" s="1">
        <v>-123.48497999999999</v>
      </c>
      <c r="M418" s="1" t="s">
        <v>1</v>
      </c>
      <c r="N418" s="78"/>
      <c r="O418" s="17">
        <v>1474</v>
      </c>
      <c r="P418" s="8">
        <v>2.951252E-2</v>
      </c>
      <c r="Q418" s="78"/>
      <c r="R418" s="11">
        <v>938</v>
      </c>
      <c r="S418" s="12">
        <v>2.4804386472658873E-3</v>
      </c>
      <c r="T418" s="13" t="s">
        <v>39</v>
      </c>
      <c r="U418" s="14">
        <v>1.8796127931259503</v>
      </c>
      <c r="V418" s="15">
        <v>0.45984848484848484</v>
      </c>
      <c r="W418" s="16">
        <v>0</v>
      </c>
      <c r="X418" s="16">
        <v>0.45984848484848484</v>
      </c>
      <c r="Y418" s="16">
        <v>0</v>
      </c>
      <c r="Z418" s="16">
        <v>0</v>
      </c>
      <c r="AA418" s="16">
        <v>0</v>
      </c>
    </row>
    <row r="419" spans="1:27" x14ac:dyDescent="0.25">
      <c r="A419" s="1">
        <v>35233996</v>
      </c>
      <c r="B419" s="1" t="s">
        <v>30</v>
      </c>
      <c r="C419" s="1" t="s">
        <v>31</v>
      </c>
      <c r="D419" s="1" t="s">
        <v>91</v>
      </c>
      <c r="E419" s="1" t="s">
        <v>92</v>
      </c>
      <c r="F419" s="1" t="s">
        <v>34</v>
      </c>
      <c r="G419" s="1" t="s">
        <v>47</v>
      </c>
      <c r="H419" s="1" t="s">
        <v>36</v>
      </c>
      <c r="I419" s="1" t="s">
        <v>77</v>
      </c>
      <c r="J419" s="1" t="s">
        <v>49</v>
      </c>
      <c r="K419" s="1">
        <v>38.906301112599998</v>
      </c>
      <c r="L419" s="1">
        <v>-120.83696069609999</v>
      </c>
      <c r="M419" s="1" t="s">
        <v>1</v>
      </c>
      <c r="N419" s="78"/>
      <c r="O419" s="17">
        <v>1363</v>
      </c>
      <c r="P419" s="8">
        <v>3.5528768000000002E-2</v>
      </c>
      <c r="Q419" s="78"/>
      <c r="R419" s="11">
        <v>277</v>
      </c>
      <c r="S419" s="12">
        <v>9.9543844323194911E-3</v>
      </c>
      <c r="T419" s="13" t="s">
        <v>50</v>
      </c>
      <c r="U419" s="14">
        <v>1.2535785999378375</v>
      </c>
      <c r="V419" s="15">
        <v>0.84962121212121211</v>
      </c>
      <c r="W419" s="16">
        <v>0</v>
      </c>
      <c r="X419" s="16">
        <v>0.84962121212121211</v>
      </c>
      <c r="Y419" s="16">
        <v>0</v>
      </c>
      <c r="Z419" s="16">
        <v>0</v>
      </c>
      <c r="AA419" s="16">
        <v>0</v>
      </c>
    </row>
    <row r="420" spans="1:27" x14ac:dyDescent="0.25">
      <c r="A420" s="1">
        <v>35233995</v>
      </c>
      <c r="B420" s="1" t="s">
        <v>30</v>
      </c>
      <c r="C420" s="1" t="s">
        <v>31</v>
      </c>
      <c r="D420" s="1" t="s">
        <v>91</v>
      </c>
      <c r="E420" s="1" t="s">
        <v>92</v>
      </c>
      <c r="F420" s="1" t="s">
        <v>34</v>
      </c>
      <c r="G420" s="1" t="s">
        <v>47</v>
      </c>
      <c r="H420" s="1" t="s">
        <v>36</v>
      </c>
      <c r="I420" s="1" t="s">
        <v>77</v>
      </c>
      <c r="J420" s="1" t="s">
        <v>49</v>
      </c>
      <c r="K420" s="1">
        <v>38.904985117000003</v>
      </c>
      <c r="L420" s="1">
        <v>-120.8401446861</v>
      </c>
      <c r="M420" s="1" t="s">
        <v>1</v>
      </c>
      <c r="N420" s="78"/>
      <c r="O420" s="17">
        <v>1363</v>
      </c>
      <c r="P420" s="8">
        <v>3.5528768000000002E-2</v>
      </c>
      <c r="Q420" s="78"/>
      <c r="R420" s="11">
        <v>277</v>
      </c>
      <c r="S420" s="12">
        <v>9.9543844323194911E-3</v>
      </c>
      <c r="T420" s="13" t="s">
        <v>50</v>
      </c>
      <c r="U420" s="14">
        <v>1.2535785999378375</v>
      </c>
      <c r="V420" s="15">
        <v>0.73143939393939394</v>
      </c>
      <c r="W420" s="16">
        <v>0</v>
      </c>
      <c r="X420" s="16">
        <v>0.73143939393939394</v>
      </c>
      <c r="Y420" s="16">
        <v>0</v>
      </c>
      <c r="Z420" s="16">
        <v>0</v>
      </c>
      <c r="AA420" s="16">
        <v>0</v>
      </c>
    </row>
    <row r="421" spans="1:27" x14ac:dyDescent="0.25">
      <c r="A421" s="1">
        <v>35290517</v>
      </c>
      <c r="B421" s="1" t="s">
        <v>61</v>
      </c>
      <c r="C421" s="1" t="s">
        <v>31</v>
      </c>
      <c r="D421" s="1" t="s">
        <v>62</v>
      </c>
      <c r="E421" s="1" t="s">
        <v>63</v>
      </c>
      <c r="F421" s="1" t="s">
        <v>34</v>
      </c>
      <c r="G421" s="1" t="s">
        <v>35</v>
      </c>
      <c r="H421" s="1" t="s">
        <v>36</v>
      </c>
      <c r="I421" s="1" t="s">
        <v>172</v>
      </c>
      <c r="J421" s="1" t="s">
        <v>38</v>
      </c>
      <c r="K421" s="1">
        <v>40.055293646800003</v>
      </c>
      <c r="L421" s="1">
        <v>-120.96356827459999</v>
      </c>
      <c r="M421" s="1" t="s">
        <v>1</v>
      </c>
      <c r="N421" s="78"/>
      <c r="O421" s="17">
        <v>1322</v>
      </c>
      <c r="P421" s="8">
        <v>3.8701701999999998E-2</v>
      </c>
      <c r="Q421" s="78"/>
      <c r="R421" s="11">
        <v>1064</v>
      </c>
      <c r="S421" s="12">
        <v>2.0496890597724491E-3</v>
      </c>
      <c r="T421" s="13" t="s">
        <v>39</v>
      </c>
      <c r="U421" s="14">
        <v>1.7494818390085056</v>
      </c>
      <c r="V421" s="15">
        <v>0.86988636363636362</v>
      </c>
      <c r="W421" s="16">
        <v>0</v>
      </c>
      <c r="X421" s="16">
        <v>0.86988636363636362</v>
      </c>
      <c r="Y421" s="16">
        <v>0</v>
      </c>
      <c r="Z421" s="16">
        <v>0</v>
      </c>
      <c r="AA421" s="16">
        <v>0</v>
      </c>
    </row>
    <row r="422" spans="1:27" x14ac:dyDescent="0.25">
      <c r="A422" s="1">
        <v>35282166</v>
      </c>
      <c r="B422" s="1" t="s">
        <v>61</v>
      </c>
      <c r="C422" s="1" t="s">
        <v>31</v>
      </c>
      <c r="D422" s="1" t="s">
        <v>62</v>
      </c>
      <c r="E422" s="1" t="s">
        <v>63</v>
      </c>
      <c r="F422" s="1" t="s">
        <v>34</v>
      </c>
      <c r="G422" s="1" t="s">
        <v>35</v>
      </c>
      <c r="H422" s="1" t="s">
        <v>36</v>
      </c>
      <c r="I422" s="1" t="s">
        <v>172</v>
      </c>
      <c r="J422" s="1" t="s">
        <v>38</v>
      </c>
      <c r="K422" s="1">
        <v>40.060406552000003</v>
      </c>
      <c r="L422" s="1">
        <v>-120.96425397550001</v>
      </c>
      <c r="M422" s="1" t="s">
        <v>1</v>
      </c>
      <c r="N422" s="78"/>
      <c r="O422" s="17">
        <v>1322</v>
      </c>
      <c r="P422" s="8">
        <v>3.8701701999999998E-2</v>
      </c>
      <c r="Q422" s="78"/>
      <c r="R422" s="11">
        <v>1064</v>
      </c>
      <c r="S422" s="12">
        <v>2.0496890597724491E-3</v>
      </c>
      <c r="T422" s="13" t="s">
        <v>39</v>
      </c>
      <c r="U422" s="14">
        <v>1.7494818390085056</v>
      </c>
      <c r="V422" s="15">
        <v>2.5901515151515153</v>
      </c>
      <c r="W422" s="16">
        <v>0</v>
      </c>
      <c r="X422" s="16">
        <v>2.5901515151515153</v>
      </c>
      <c r="Y422" s="16">
        <v>0</v>
      </c>
      <c r="Z422" s="16">
        <v>0</v>
      </c>
      <c r="AA422" s="16">
        <v>0</v>
      </c>
    </row>
    <row r="423" spans="1:27" x14ac:dyDescent="0.25">
      <c r="A423" s="1">
        <v>35145540</v>
      </c>
      <c r="B423" s="1" t="s">
        <v>30</v>
      </c>
      <c r="C423" s="1" t="s">
        <v>31</v>
      </c>
      <c r="D423" s="1" t="s">
        <v>65</v>
      </c>
      <c r="E423" s="1" t="s">
        <v>66</v>
      </c>
      <c r="F423" s="1" t="s">
        <v>34</v>
      </c>
      <c r="G423" s="1" t="s">
        <v>80</v>
      </c>
      <c r="H423" s="1" t="s">
        <v>55</v>
      </c>
      <c r="I423" s="1" t="s">
        <v>173</v>
      </c>
      <c r="J423" s="1" t="s">
        <v>82</v>
      </c>
      <c r="K423" s="1">
        <v>38.045290000000001</v>
      </c>
      <c r="L423" s="1">
        <v>-120.5253</v>
      </c>
      <c r="M423" s="1" t="s">
        <v>1</v>
      </c>
      <c r="N423" s="78"/>
      <c r="O423" s="10">
        <v>1316</v>
      </c>
      <c r="P423" s="8">
        <v>3.9233922999999997E-2</v>
      </c>
      <c r="Q423" s="78"/>
      <c r="R423" s="11">
        <v>1205</v>
      </c>
      <c r="S423" s="12">
        <v>1.6222281610810746E-3</v>
      </c>
      <c r="T423" s="13" t="s">
        <v>50</v>
      </c>
      <c r="U423" s="14">
        <v>2.9321996023210288</v>
      </c>
      <c r="V423" s="15">
        <v>0.53446969696969693</v>
      </c>
      <c r="W423" s="16">
        <v>0</v>
      </c>
      <c r="X423" s="16">
        <v>0.53446969696969693</v>
      </c>
      <c r="Y423" s="16">
        <v>0</v>
      </c>
      <c r="Z423" s="16">
        <v>0</v>
      </c>
      <c r="AA423" s="16">
        <v>0</v>
      </c>
    </row>
    <row r="424" spans="1:27" x14ac:dyDescent="0.25">
      <c r="A424" s="1">
        <v>35241077</v>
      </c>
      <c r="B424" s="1" t="s">
        <v>61</v>
      </c>
      <c r="C424" s="1" t="s">
        <v>31</v>
      </c>
      <c r="D424" s="1" t="s">
        <v>108</v>
      </c>
      <c r="E424" s="1" t="s">
        <v>109</v>
      </c>
      <c r="F424" s="1" t="s">
        <v>34</v>
      </c>
      <c r="G424" s="1" t="s">
        <v>35</v>
      </c>
      <c r="H424" s="1" t="s">
        <v>36</v>
      </c>
      <c r="I424" s="1" t="s">
        <v>93</v>
      </c>
      <c r="J424" s="1" t="s">
        <v>52</v>
      </c>
      <c r="K424" s="1">
        <v>39.634822845458984</v>
      </c>
      <c r="L424" s="1">
        <v>-121.39146423339844</v>
      </c>
      <c r="M424" s="1" t="s">
        <v>1</v>
      </c>
      <c r="N424" s="78"/>
      <c r="O424" s="17">
        <v>1299</v>
      </c>
      <c r="P424" s="8">
        <v>4.0282232000000001E-2</v>
      </c>
      <c r="Q424" s="78"/>
      <c r="R424" s="11">
        <v>526</v>
      </c>
      <c r="S424" s="12">
        <v>5.1219368421445005E-3</v>
      </c>
      <c r="T424" s="13" t="s">
        <v>50</v>
      </c>
      <c r="U424" s="14">
        <v>1.4337949345477248</v>
      </c>
      <c r="V424" s="15">
        <v>0.31003787878787881</v>
      </c>
      <c r="W424" s="16">
        <v>0</v>
      </c>
      <c r="X424" s="16">
        <v>0.31003787878787881</v>
      </c>
      <c r="Y424" s="16">
        <v>0</v>
      </c>
      <c r="Z424" s="16">
        <v>0</v>
      </c>
      <c r="AA424" s="16">
        <v>0</v>
      </c>
    </row>
    <row r="425" spans="1:27" x14ac:dyDescent="0.25">
      <c r="A425" s="1">
        <v>35241076</v>
      </c>
      <c r="B425" s="1" t="s">
        <v>61</v>
      </c>
      <c r="C425" s="1" t="s">
        <v>31</v>
      </c>
      <c r="D425" s="1" t="s">
        <v>32</v>
      </c>
      <c r="E425" s="1" t="s">
        <v>33</v>
      </c>
      <c r="F425" s="1" t="s">
        <v>34</v>
      </c>
      <c r="G425" s="1" t="s">
        <v>35</v>
      </c>
      <c r="H425" s="1" t="s">
        <v>36</v>
      </c>
      <c r="I425" s="1" t="s">
        <v>93</v>
      </c>
      <c r="J425" s="1" t="s">
        <v>52</v>
      </c>
      <c r="K425" s="1">
        <v>39.634822845458984</v>
      </c>
      <c r="L425" s="1">
        <v>-121.39146423339844</v>
      </c>
      <c r="M425" s="1" t="s">
        <v>1</v>
      </c>
      <c r="N425" s="78"/>
      <c r="O425" s="17">
        <v>1299</v>
      </c>
      <c r="P425" s="8">
        <v>4.0282232000000001E-2</v>
      </c>
      <c r="Q425" s="78"/>
      <c r="R425" s="11">
        <v>526</v>
      </c>
      <c r="S425" s="12">
        <v>5.1219368421445005E-3</v>
      </c>
      <c r="T425" s="13" t="s">
        <v>50</v>
      </c>
      <c r="U425" s="14">
        <v>1.4337949345477248</v>
      </c>
      <c r="V425" s="15">
        <v>0.11003787878787878</v>
      </c>
      <c r="W425" s="16">
        <v>0</v>
      </c>
      <c r="X425" s="16">
        <v>0.11003787878787878</v>
      </c>
      <c r="Y425" s="16">
        <v>0</v>
      </c>
      <c r="Z425" s="16">
        <v>0</v>
      </c>
      <c r="AA425" s="16">
        <v>0</v>
      </c>
    </row>
    <row r="426" spans="1:27" x14ac:dyDescent="0.25">
      <c r="A426" s="1">
        <v>35241075</v>
      </c>
      <c r="B426" s="1" t="s">
        <v>61</v>
      </c>
      <c r="C426" s="1" t="s">
        <v>31</v>
      </c>
      <c r="D426" s="1" t="s">
        <v>32</v>
      </c>
      <c r="E426" s="1" t="s">
        <v>33</v>
      </c>
      <c r="F426" s="1" t="s">
        <v>34</v>
      </c>
      <c r="G426" s="1" t="s">
        <v>35</v>
      </c>
      <c r="H426" s="1" t="s">
        <v>36</v>
      </c>
      <c r="I426" s="1" t="s">
        <v>93</v>
      </c>
      <c r="J426" s="1" t="s">
        <v>52</v>
      </c>
      <c r="K426" s="1">
        <v>39.634822845458984</v>
      </c>
      <c r="L426" s="1">
        <v>-121.39146423339844</v>
      </c>
      <c r="M426" s="1" t="s">
        <v>1</v>
      </c>
      <c r="N426" s="78"/>
      <c r="O426" s="17">
        <v>1299</v>
      </c>
      <c r="P426" s="8">
        <v>4.0282232000000001E-2</v>
      </c>
      <c r="Q426" s="78"/>
      <c r="R426" s="11">
        <v>526</v>
      </c>
      <c r="S426" s="12">
        <v>5.1219368421445005E-3</v>
      </c>
      <c r="T426" s="13" t="s">
        <v>50</v>
      </c>
      <c r="U426" s="14">
        <v>1.4337949345477248</v>
      </c>
      <c r="V426" s="15">
        <v>7.0075757575757569E-2</v>
      </c>
      <c r="W426" s="16">
        <v>0</v>
      </c>
      <c r="X426" s="16">
        <v>7.0075757575757569E-2</v>
      </c>
      <c r="Y426" s="16">
        <v>0</v>
      </c>
      <c r="Z426" s="16">
        <v>0</v>
      </c>
      <c r="AA426" s="16">
        <v>0</v>
      </c>
    </row>
    <row r="427" spans="1:27" x14ac:dyDescent="0.25">
      <c r="A427" s="1">
        <v>35237889</v>
      </c>
      <c r="B427" s="1" t="s">
        <v>61</v>
      </c>
      <c r="C427" s="1" t="s">
        <v>31</v>
      </c>
      <c r="D427" s="1" t="s">
        <v>162</v>
      </c>
      <c r="E427" s="1" t="s">
        <v>92</v>
      </c>
      <c r="F427" s="1" t="s">
        <v>34</v>
      </c>
      <c r="G427" s="1" t="s">
        <v>35</v>
      </c>
      <c r="H427" s="1" t="s">
        <v>36</v>
      </c>
      <c r="I427" s="1" t="s">
        <v>93</v>
      </c>
      <c r="J427" s="1" t="s">
        <v>52</v>
      </c>
      <c r="K427" s="1">
        <v>39.634297348099999</v>
      </c>
      <c r="L427" s="1">
        <v>-121.411176884</v>
      </c>
      <c r="M427" s="1" t="s">
        <v>1</v>
      </c>
      <c r="N427" s="78"/>
      <c r="O427" s="17">
        <v>1299</v>
      </c>
      <c r="P427" s="8">
        <v>4.0282232000000001E-2</v>
      </c>
      <c r="Q427" s="78"/>
      <c r="R427" s="11">
        <v>250</v>
      </c>
      <c r="S427" s="12">
        <v>1.079590235019596E-2</v>
      </c>
      <c r="T427" s="13" t="s">
        <v>50</v>
      </c>
      <c r="U427" s="14">
        <v>2.7309313759125842</v>
      </c>
      <c r="V427" s="15">
        <v>1.8255681818181819</v>
      </c>
      <c r="W427" s="16">
        <v>1.8193181818181816</v>
      </c>
      <c r="X427" s="16">
        <v>6.2500000000003109E-3</v>
      </c>
      <c r="Y427" s="16">
        <v>0</v>
      </c>
      <c r="Z427" s="16">
        <v>0</v>
      </c>
      <c r="AA427" s="16">
        <v>0</v>
      </c>
    </row>
    <row r="428" spans="1:27" x14ac:dyDescent="0.25">
      <c r="A428" s="1">
        <v>35236997</v>
      </c>
      <c r="B428" s="1" t="s">
        <v>61</v>
      </c>
      <c r="C428" s="1" t="s">
        <v>31</v>
      </c>
      <c r="D428" s="1" t="s">
        <v>32</v>
      </c>
      <c r="E428" s="1" t="s">
        <v>33</v>
      </c>
      <c r="F428" s="1" t="s">
        <v>34</v>
      </c>
      <c r="G428" s="1" t="s">
        <v>35</v>
      </c>
      <c r="H428" s="1" t="s">
        <v>36</v>
      </c>
      <c r="I428" s="1" t="s">
        <v>93</v>
      </c>
      <c r="J428" s="1" t="s">
        <v>52</v>
      </c>
      <c r="K428" s="1">
        <v>39.682710180000001</v>
      </c>
      <c r="L428" s="1">
        <v>-121.31047208779999</v>
      </c>
      <c r="M428" s="1" t="s">
        <v>1</v>
      </c>
      <c r="N428" s="78"/>
      <c r="O428" s="17">
        <v>1299</v>
      </c>
      <c r="P428" s="8">
        <v>4.0282232000000001E-2</v>
      </c>
      <c r="Q428" s="78"/>
      <c r="R428" s="11">
        <v>526</v>
      </c>
      <c r="S428" s="12">
        <v>5.1219368421445005E-3</v>
      </c>
      <c r="T428" s="13" t="s">
        <v>50</v>
      </c>
      <c r="U428" s="14">
        <v>1.4337949345477248</v>
      </c>
      <c r="V428" s="15">
        <v>0.28409090909090912</v>
      </c>
      <c r="W428" s="16">
        <v>0</v>
      </c>
      <c r="X428" s="16">
        <v>0.28409090909090912</v>
      </c>
      <c r="Y428" s="16">
        <v>0</v>
      </c>
      <c r="Z428" s="16">
        <v>0</v>
      </c>
      <c r="AA428" s="16">
        <v>0</v>
      </c>
    </row>
    <row r="429" spans="1:27" x14ac:dyDescent="0.25">
      <c r="A429" s="1">
        <v>35235675</v>
      </c>
      <c r="B429" s="1" t="s">
        <v>61</v>
      </c>
      <c r="C429" s="1" t="s">
        <v>31</v>
      </c>
      <c r="D429" s="1" t="s">
        <v>32</v>
      </c>
      <c r="E429" s="1" t="s">
        <v>33</v>
      </c>
      <c r="F429" s="1" t="s">
        <v>34</v>
      </c>
      <c r="G429" s="1" t="s">
        <v>35</v>
      </c>
      <c r="H429" s="1" t="s">
        <v>36</v>
      </c>
      <c r="I429" s="1" t="s">
        <v>93</v>
      </c>
      <c r="J429" s="1" t="s">
        <v>52</v>
      </c>
      <c r="K429" s="1">
        <v>39.654991149902344</v>
      </c>
      <c r="L429" s="1">
        <v>-121.45899200439453</v>
      </c>
      <c r="M429" s="1" t="s">
        <v>1</v>
      </c>
      <c r="N429" s="78"/>
      <c r="O429" s="17">
        <v>1299</v>
      </c>
      <c r="P429" s="8">
        <v>4.0282232000000001E-2</v>
      </c>
      <c r="Q429" s="78"/>
      <c r="R429" s="11">
        <v>526</v>
      </c>
      <c r="S429" s="12">
        <v>5.1219368421445005E-3</v>
      </c>
      <c r="T429" s="13" t="s">
        <v>50</v>
      </c>
      <c r="U429" s="14">
        <v>1.4337949345477248</v>
      </c>
      <c r="V429" s="15">
        <v>0.11363636363636363</v>
      </c>
      <c r="W429" s="16">
        <v>0</v>
      </c>
      <c r="X429" s="16">
        <v>0.11363636363636363</v>
      </c>
      <c r="Y429" s="16">
        <v>0</v>
      </c>
      <c r="Z429" s="16">
        <v>0</v>
      </c>
      <c r="AA429" s="16">
        <v>0</v>
      </c>
    </row>
    <row r="430" spans="1:27" x14ac:dyDescent="0.25">
      <c r="A430" s="1">
        <v>35235672</v>
      </c>
      <c r="B430" s="1" t="s">
        <v>61</v>
      </c>
      <c r="C430" s="1" t="s">
        <v>31</v>
      </c>
      <c r="D430" s="1" t="s">
        <v>32</v>
      </c>
      <c r="E430" s="1" t="s">
        <v>33</v>
      </c>
      <c r="F430" s="1" t="s">
        <v>34</v>
      </c>
      <c r="G430" s="1" t="s">
        <v>35</v>
      </c>
      <c r="H430" s="1" t="s">
        <v>36</v>
      </c>
      <c r="I430" s="1" t="s">
        <v>93</v>
      </c>
      <c r="J430" s="1" t="s">
        <v>52</v>
      </c>
      <c r="K430" s="1">
        <v>39.585180000000001</v>
      </c>
      <c r="L430" s="1">
        <v>-121.43092</v>
      </c>
      <c r="M430" s="1" t="s">
        <v>1</v>
      </c>
      <c r="N430" s="78"/>
      <c r="O430" s="17">
        <v>1299</v>
      </c>
      <c r="P430" s="8">
        <v>4.0282232000000001E-2</v>
      </c>
      <c r="Q430" s="78"/>
      <c r="R430" s="11">
        <v>526</v>
      </c>
      <c r="S430" s="12">
        <v>5.1219368421445005E-3</v>
      </c>
      <c r="T430" s="13" t="s">
        <v>50</v>
      </c>
      <c r="U430" s="14">
        <v>1.4337949345477248</v>
      </c>
      <c r="V430" s="15">
        <v>0.30303030303030304</v>
      </c>
      <c r="W430" s="16">
        <v>0</v>
      </c>
      <c r="X430" s="16">
        <v>0.30303030303030304</v>
      </c>
      <c r="Y430" s="16">
        <v>0</v>
      </c>
      <c r="Z430" s="16">
        <v>0</v>
      </c>
      <c r="AA430" s="16">
        <v>0</v>
      </c>
    </row>
    <row r="431" spans="1:27" x14ac:dyDescent="0.25">
      <c r="A431" s="1">
        <v>35292791</v>
      </c>
      <c r="B431" s="1" t="s">
        <v>61</v>
      </c>
      <c r="C431" s="1" t="s">
        <v>31</v>
      </c>
      <c r="D431" s="1" t="s">
        <v>91</v>
      </c>
      <c r="E431" s="1" t="s">
        <v>92</v>
      </c>
      <c r="F431" s="1" t="s">
        <v>34</v>
      </c>
      <c r="G431" s="1" t="s">
        <v>35</v>
      </c>
      <c r="H431" s="1" t="s">
        <v>36</v>
      </c>
      <c r="I431" s="1" t="s">
        <v>53</v>
      </c>
      <c r="J431" s="1" t="s">
        <v>38</v>
      </c>
      <c r="K431" s="1">
        <v>40.158079999999998</v>
      </c>
      <c r="L431" s="1">
        <v>-121.08103</v>
      </c>
      <c r="M431" s="1" t="s">
        <v>1</v>
      </c>
      <c r="N431" s="78"/>
      <c r="O431" s="17">
        <v>1285</v>
      </c>
      <c r="P431" s="8">
        <v>4.1237488000000003E-2</v>
      </c>
      <c r="Q431" s="78"/>
      <c r="R431" s="11">
        <v>2987</v>
      </c>
      <c r="S431" s="12">
        <v>1.3566707489978094E-4</v>
      </c>
      <c r="T431" s="13" t="s">
        <v>39</v>
      </c>
      <c r="U431" s="14">
        <v>1.3647673864927279</v>
      </c>
      <c r="V431" s="15">
        <v>0.11931818181818182</v>
      </c>
      <c r="W431" s="16">
        <v>0</v>
      </c>
      <c r="X431" s="16">
        <v>0.11931818181818182</v>
      </c>
      <c r="Y431" s="16">
        <v>0</v>
      </c>
      <c r="Z431" s="16">
        <v>0</v>
      </c>
      <c r="AA431" s="16">
        <v>0</v>
      </c>
    </row>
    <row r="432" spans="1:27" x14ac:dyDescent="0.25">
      <c r="A432" s="1">
        <v>35279307</v>
      </c>
      <c r="B432" s="1" t="s">
        <v>61</v>
      </c>
      <c r="C432" s="1" t="s">
        <v>31</v>
      </c>
      <c r="D432" s="1" t="s">
        <v>62</v>
      </c>
      <c r="E432" s="1" t="s">
        <v>63</v>
      </c>
      <c r="F432" s="1" t="s">
        <v>34</v>
      </c>
      <c r="G432" s="1" t="s">
        <v>35</v>
      </c>
      <c r="H432" s="1" t="s">
        <v>36</v>
      </c>
      <c r="I432" s="1" t="s">
        <v>174</v>
      </c>
      <c r="J432" s="1" t="s">
        <v>38</v>
      </c>
      <c r="K432" s="1">
        <v>40.00752</v>
      </c>
      <c r="L432" s="1">
        <v>-120.96048999999999</v>
      </c>
      <c r="M432" s="1" t="s">
        <v>1</v>
      </c>
      <c r="N432" s="78"/>
      <c r="O432" s="17">
        <v>1172</v>
      </c>
      <c r="P432" s="8">
        <v>5.0558873999999997E-2</v>
      </c>
      <c r="Q432" s="78"/>
      <c r="R432" s="11">
        <v>785</v>
      </c>
      <c r="S432" s="12">
        <v>3.1715282171872884E-3</v>
      </c>
      <c r="T432" s="13" t="s">
        <v>64</v>
      </c>
      <c r="U432" s="14">
        <v>1.4657128892725828</v>
      </c>
      <c r="V432" s="15">
        <v>2.25</v>
      </c>
      <c r="W432" s="16">
        <v>0</v>
      </c>
      <c r="X432" s="16">
        <v>2.25</v>
      </c>
      <c r="Y432" s="16">
        <v>0</v>
      </c>
      <c r="Z432" s="16">
        <v>0</v>
      </c>
      <c r="AA432" s="16">
        <v>0</v>
      </c>
    </row>
    <row r="433" spans="1:27" x14ac:dyDescent="0.25">
      <c r="A433" s="1">
        <v>35332870</v>
      </c>
      <c r="B433" s="1" t="s">
        <v>30</v>
      </c>
      <c r="C433" s="1" t="s">
        <v>31</v>
      </c>
      <c r="D433" s="1" t="s">
        <v>62</v>
      </c>
      <c r="E433" s="1" t="s">
        <v>63</v>
      </c>
      <c r="F433" s="1" t="s">
        <v>34</v>
      </c>
      <c r="G433" s="1" t="s">
        <v>54</v>
      </c>
      <c r="H433" s="1" t="s">
        <v>55</v>
      </c>
      <c r="I433" s="1" t="s">
        <v>175</v>
      </c>
      <c r="J433" s="1" t="s">
        <v>176</v>
      </c>
      <c r="K433" s="1">
        <v>37.973709106445313</v>
      </c>
      <c r="L433" s="1">
        <v>-120.37144470214844</v>
      </c>
      <c r="M433" s="1" t="s">
        <v>1</v>
      </c>
      <c r="N433" s="78"/>
      <c r="O433" s="10">
        <v>1166</v>
      </c>
      <c r="P433" s="8">
        <v>5.1116452999999999E-2</v>
      </c>
      <c r="Q433" s="78"/>
      <c r="R433" s="11">
        <v>1018</v>
      </c>
      <c r="S433" s="12">
        <v>2.1951849932257132E-3</v>
      </c>
      <c r="T433" s="13" t="s">
        <v>39</v>
      </c>
      <c r="U433" s="14">
        <v>2.9144217131751602</v>
      </c>
      <c r="V433" s="15">
        <v>0.38674242424242422</v>
      </c>
      <c r="W433" s="16">
        <v>0</v>
      </c>
      <c r="X433" s="16">
        <v>0.38674242424242422</v>
      </c>
      <c r="Y433" s="16">
        <v>0</v>
      </c>
      <c r="Z433" s="16">
        <v>0</v>
      </c>
      <c r="AA433" s="16">
        <v>0</v>
      </c>
    </row>
    <row r="434" spans="1:27" x14ac:dyDescent="0.25">
      <c r="A434" s="1">
        <v>35332868</v>
      </c>
      <c r="B434" s="1" t="s">
        <v>30</v>
      </c>
      <c r="C434" s="1" t="s">
        <v>31</v>
      </c>
      <c r="D434" s="1" t="s">
        <v>62</v>
      </c>
      <c r="E434" s="1" t="s">
        <v>63</v>
      </c>
      <c r="F434" s="1" t="s">
        <v>34</v>
      </c>
      <c r="G434" s="1" t="s">
        <v>54</v>
      </c>
      <c r="H434" s="1" t="s">
        <v>55</v>
      </c>
      <c r="I434" s="1" t="s">
        <v>175</v>
      </c>
      <c r="J434" s="1" t="s">
        <v>176</v>
      </c>
      <c r="K434" s="1">
        <v>37.980312347412109</v>
      </c>
      <c r="L434" s="1">
        <v>-120.33698272705078</v>
      </c>
      <c r="M434" s="1" t="s">
        <v>1</v>
      </c>
      <c r="N434" s="78"/>
      <c r="O434" s="10">
        <v>1166</v>
      </c>
      <c r="P434" s="8">
        <v>5.1116452999999999E-2</v>
      </c>
      <c r="Q434" s="78"/>
      <c r="R434" s="11">
        <v>1018</v>
      </c>
      <c r="S434" s="12">
        <v>2.1951849932257132E-3</v>
      </c>
      <c r="T434" s="13" t="s">
        <v>39</v>
      </c>
      <c r="U434" s="14">
        <v>2.9144217131751602</v>
      </c>
      <c r="V434" s="15">
        <v>2.5299242424242423</v>
      </c>
      <c r="W434" s="16">
        <v>0</v>
      </c>
      <c r="X434" s="16">
        <v>2.5299242424242423</v>
      </c>
      <c r="Y434" s="16">
        <v>0</v>
      </c>
      <c r="Z434" s="16">
        <v>0</v>
      </c>
      <c r="AA434" s="16">
        <v>0</v>
      </c>
    </row>
    <row r="435" spans="1:27" x14ac:dyDescent="0.25">
      <c r="A435" s="1">
        <v>35312541</v>
      </c>
      <c r="B435" s="1" t="s">
        <v>30</v>
      </c>
      <c r="C435" s="1" t="s">
        <v>31</v>
      </c>
      <c r="D435" s="1" t="s">
        <v>125</v>
      </c>
      <c r="E435" s="1" t="s">
        <v>63</v>
      </c>
      <c r="F435" s="1" t="s">
        <v>34</v>
      </c>
      <c r="G435" s="1" t="s">
        <v>54</v>
      </c>
      <c r="H435" s="1" t="s">
        <v>55</v>
      </c>
      <c r="I435" s="1" t="s">
        <v>175</v>
      </c>
      <c r="J435" s="1" t="s">
        <v>176</v>
      </c>
      <c r="K435" s="1">
        <v>37.9777232681</v>
      </c>
      <c r="L435" s="1">
        <v>-120.32740911720001</v>
      </c>
      <c r="M435" s="1" t="s">
        <v>1</v>
      </c>
      <c r="N435" s="78"/>
      <c r="O435" s="10">
        <v>1166</v>
      </c>
      <c r="P435" s="8">
        <v>5.1116452999999999E-2</v>
      </c>
      <c r="Q435" s="78"/>
      <c r="R435" s="11">
        <v>1018</v>
      </c>
      <c r="S435" s="12">
        <v>2.1951849932257132E-3</v>
      </c>
      <c r="T435" s="13" t="s">
        <v>39</v>
      </c>
      <c r="U435" s="14">
        <v>2.9144217131751602</v>
      </c>
      <c r="V435" s="15">
        <v>0.42992424242424243</v>
      </c>
      <c r="W435" s="16">
        <v>0</v>
      </c>
      <c r="X435" s="16">
        <v>0.42992424242424243</v>
      </c>
      <c r="Y435" s="16">
        <v>0</v>
      </c>
      <c r="Z435" s="16">
        <v>0</v>
      </c>
      <c r="AA435" s="16">
        <v>0</v>
      </c>
    </row>
    <row r="436" spans="1:27" x14ac:dyDescent="0.25">
      <c r="A436" s="1">
        <v>35283938</v>
      </c>
      <c r="B436" s="1" t="s">
        <v>30</v>
      </c>
      <c r="C436" s="1" t="s">
        <v>31</v>
      </c>
      <c r="D436" s="1" t="s">
        <v>65</v>
      </c>
      <c r="E436" s="1" t="s">
        <v>66</v>
      </c>
      <c r="F436" s="1" t="s">
        <v>34</v>
      </c>
      <c r="G436" s="1" t="s">
        <v>157</v>
      </c>
      <c r="H436" s="1" t="s">
        <v>104</v>
      </c>
      <c r="I436" s="1" t="s">
        <v>177</v>
      </c>
      <c r="J436" s="1" t="s">
        <v>159</v>
      </c>
      <c r="K436" s="1">
        <v>37.384489133700001</v>
      </c>
      <c r="L436" s="1">
        <v>-122.2936687087</v>
      </c>
      <c r="M436" s="1" t="s">
        <v>1</v>
      </c>
      <c r="N436" s="78"/>
      <c r="O436" s="17">
        <v>1145</v>
      </c>
      <c r="P436" s="8">
        <v>5.2990281E-2</v>
      </c>
      <c r="Q436" s="78"/>
      <c r="R436" s="11">
        <v>1026</v>
      </c>
      <c r="S436" s="12">
        <v>2.1738031433006671E-3</v>
      </c>
      <c r="T436" s="13" t="s">
        <v>50</v>
      </c>
      <c r="U436" s="14">
        <v>1.1831105544841565</v>
      </c>
      <c r="V436" s="15">
        <v>1.1939393939393939</v>
      </c>
      <c r="W436" s="16">
        <v>0</v>
      </c>
      <c r="X436" s="16">
        <v>0</v>
      </c>
      <c r="Y436" s="16">
        <v>1.1939393939393939</v>
      </c>
      <c r="Z436" s="16">
        <v>0</v>
      </c>
      <c r="AA436" s="16">
        <v>0</v>
      </c>
    </row>
    <row r="437" spans="1:27" x14ac:dyDescent="0.25">
      <c r="A437" s="1">
        <v>35320444</v>
      </c>
      <c r="B437" s="1" t="s">
        <v>30</v>
      </c>
      <c r="C437" s="1" t="s">
        <v>31</v>
      </c>
      <c r="D437" s="1" t="s">
        <v>32</v>
      </c>
      <c r="E437" s="1" t="s">
        <v>33</v>
      </c>
      <c r="F437" s="1" t="s">
        <v>34</v>
      </c>
      <c r="G437" s="1" t="s">
        <v>178</v>
      </c>
      <c r="H437" s="1" t="s">
        <v>58</v>
      </c>
      <c r="I437" s="1" t="s">
        <v>179</v>
      </c>
      <c r="J437" s="1" t="s">
        <v>179</v>
      </c>
      <c r="K437" s="1">
        <v>35.268272322800001</v>
      </c>
      <c r="L437" s="1">
        <v>-120.6382873404</v>
      </c>
      <c r="M437" s="1" t="s">
        <v>1</v>
      </c>
      <c r="N437" s="78"/>
      <c r="O437" s="10">
        <v>1104</v>
      </c>
      <c r="P437" s="8">
        <v>5.6446723999999997E-2</v>
      </c>
      <c r="Q437" s="78"/>
      <c r="R437" s="11">
        <v>1903</v>
      </c>
      <c r="S437" s="12">
        <v>5.9698475901995632E-4</v>
      </c>
      <c r="T437" s="13" t="s">
        <v>39</v>
      </c>
      <c r="U437" s="14">
        <v>1.0457595486675608</v>
      </c>
      <c r="V437" s="15">
        <v>0.48000000000000004</v>
      </c>
      <c r="W437" s="16">
        <v>0</v>
      </c>
      <c r="X437" s="16">
        <v>0</v>
      </c>
      <c r="Y437" s="16">
        <v>0.48000000000000004</v>
      </c>
      <c r="Z437" s="16">
        <v>0</v>
      </c>
      <c r="AA437" s="16">
        <v>0</v>
      </c>
    </row>
    <row r="438" spans="1:27" x14ac:dyDescent="0.25">
      <c r="A438" s="1">
        <v>35338402</v>
      </c>
      <c r="B438" s="1" t="s">
        <v>30</v>
      </c>
      <c r="C438" s="1" t="s">
        <v>31</v>
      </c>
      <c r="D438" s="1" t="s">
        <v>65</v>
      </c>
      <c r="E438" s="1" t="s">
        <v>66</v>
      </c>
      <c r="F438" s="1" t="s">
        <v>34</v>
      </c>
      <c r="G438" s="1" t="s">
        <v>35</v>
      </c>
      <c r="H438" s="1" t="s">
        <v>36</v>
      </c>
      <c r="I438" s="1" t="s">
        <v>180</v>
      </c>
      <c r="J438" s="1" t="s">
        <v>79</v>
      </c>
      <c r="K438" s="1">
        <v>40.421373148699999</v>
      </c>
      <c r="L438" s="1">
        <v>-122.2578037631</v>
      </c>
      <c r="M438" s="1" t="s">
        <v>1</v>
      </c>
      <c r="N438" s="78"/>
      <c r="O438" s="17">
        <v>1038</v>
      </c>
      <c r="P438" s="8">
        <v>6.2374208E-2</v>
      </c>
      <c r="Q438" s="78"/>
      <c r="R438" s="11">
        <v>3890</v>
      </c>
      <c r="S438" s="12">
        <v>5.6460676453038452E-5</v>
      </c>
      <c r="T438" s="13" t="s">
        <v>39</v>
      </c>
      <c r="U438" s="14">
        <v>1.4740892067951508</v>
      </c>
      <c r="V438" s="15">
        <v>0.4200757575757576</v>
      </c>
      <c r="W438" s="16">
        <v>0</v>
      </c>
      <c r="X438" s="16">
        <v>0.4200757575757576</v>
      </c>
      <c r="Y438" s="16">
        <v>0</v>
      </c>
      <c r="Z438" s="16">
        <v>0</v>
      </c>
      <c r="AA438" s="16">
        <v>0</v>
      </c>
    </row>
    <row r="439" spans="1:27" x14ac:dyDescent="0.25">
      <c r="A439" s="1">
        <v>35320464</v>
      </c>
      <c r="B439" s="1" t="s">
        <v>30</v>
      </c>
      <c r="C439" s="1" t="s">
        <v>31</v>
      </c>
      <c r="D439" s="1" t="s">
        <v>65</v>
      </c>
      <c r="E439" s="1" t="s">
        <v>66</v>
      </c>
      <c r="F439" s="1" t="s">
        <v>34</v>
      </c>
      <c r="G439" s="1" t="s">
        <v>35</v>
      </c>
      <c r="H439" s="1" t="s">
        <v>36</v>
      </c>
      <c r="I439" s="1" t="s">
        <v>180</v>
      </c>
      <c r="J439" s="1" t="s">
        <v>79</v>
      </c>
      <c r="K439" s="1">
        <v>40.426703161600003</v>
      </c>
      <c r="L439" s="1">
        <v>-122.2656217512</v>
      </c>
      <c r="M439" s="1" t="s">
        <v>1</v>
      </c>
      <c r="N439" s="78"/>
      <c r="O439" s="17">
        <v>1038</v>
      </c>
      <c r="P439" s="8">
        <v>6.2374208E-2</v>
      </c>
      <c r="Q439" s="78"/>
      <c r="R439" s="11">
        <v>3890</v>
      </c>
      <c r="S439" s="12">
        <v>5.6460676453038452E-5</v>
      </c>
      <c r="T439" s="13" t="s">
        <v>39</v>
      </c>
      <c r="U439" s="14">
        <v>1.4740892067951508</v>
      </c>
      <c r="V439" s="15">
        <v>0.15</v>
      </c>
      <c r="W439" s="16">
        <v>0</v>
      </c>
      <c r="X439" s="16">
        <v>0.15</v>
      </c>
      <c r="Y439" s="16">
        <v>0</v>
      </c>
      <c r="Z439" s="16">
        <v>0</v>
      </c>
      <c r="AA439" s="16">
        <v>0</v>
      </c>
    </row>
    <row r="440" spans="1:27" x14ac:dyDescent="0.25">
      <c r="A440" s="1">
        <v>35384087</v>
      </c>
      <c r="B440" s="1" t="s">
        <v>30</v>
      </c>
      <c r="C440" s="1" t="s">
        <v>31</v>
      </c>
      <c r="D440" s="1" t="s">
        <v>32</v>
      </c>
      <c r="E440" s="1" t="s">
        <v>33</v>
      </c>
      <c r="F440" s="1" t="s">
        <v>34</v>
      </c>
      <c r="G440" s="1" t="s">
        <v>35</v>
      </c>
      <c r="H440" s="1" t="s">
        <v>36</v>
      </c>
      <c r="I440" s="1" t="s">
        <v>97</v>
      </c>
      <c r="J440" s="1" t="s">
        <v>52</v>
      </c>
      <c r="K440" s="1">
        <v>39.657844543457031</v>
      </c>
      <c r="L440" s="1">
        <v>-121.56568908691406</v>
      </c>
      <c r="M440" s="1" t="s">
        <v>1</v>
      </c>
      <c r="N440" s="78"/>
      <c r="O440" s="10">
        <v>1033</v>
      </c>
      <c r="P440" s="8">
        <v>6.3105785999999997E-2</v>
      </c>
      <c r="Q440" s="78"/>
      <c r="R440" s="11">
        <v>711</v>
      </c>
      <c r="S440" s="12">
        <v>3.6217006078610816E-3</v>
      </c>
      <c r="T440" s="13" t="s">
        <v>39</v>
      </c>
      <c r="U440" s="14">
        <v>1.4999999999999998</v>
      </c>
      <c r="V440" s="15">
        <v>0.47992424242424242</v>
      </c>
      <c r="W440" s="16">
        <v>0</v>
      </c>
      <c r="X440" s="16">
        <v>0</v>
      </c>
      <c r="Y440" s="16">
        <v>0</v>
      </c>
      <c r="Z440" s="16">
        <v>0.47992424242424242</v>
      </c>
      <c r="AA440" s="16">
        <v>0</v>
      </c>
    </row>
    <row r="441" spans="1:27" x14ac:dyDescent="0.25">
      <c r="A441" s="1">
        <v>35329014</v>
      </c>
      <c r="B441" s="1" t="s">
        <v>30</v>
      </c>
      <c r="C441" s="1" t="s">
        <v>31</v>
      </c>
      <c r="D441" s="1" t="s">
        <v>125</v>
      </c>
      <c r="E441" s="1" t="s">
        <v>63</v>
      </c>
      <c r="F441" s="1" t="s">
        <v>34</v>
      </c>
      <c r="G441" s="1" t="s">
        <v>35</v>
      </c>
      <c r="H441" s="1" t="s">
        <v>36</v>
      </c>
      <c r="I441" s="1" t="s">
        <v>97</v>
      </c>
      <c r="J441" s="1" t="s">
        <v>52</v>
      </c>
      <c r="K441" s="1">
        <v>39.6666459347</v>
      </c>
      <c r="L441" s="1">
        <v>-121.5712358241</v>
      </c>
      <c r="M441" s="1" t="s">
        <v>1</v>
      </c>
      <c r="N441" s="78"/>
      <c r="O441" s="10">
        <v>1033</v>
      </c>
      <c r="P441" s="8">
        <v>6.3105785999999997E-2</v>
      </c>
      <c r="Q441" s="78"/>
      <c r="R441" s="11">
        <v>711</v>
      </c>
      <c r="S441" s="12">
        <v>3.6217006078610816E-3</v>
      </c>
      <c r="T441" s="13" t="s">
        <v>39</v>
      </c>
      <c r="U441" s="14">
        <v>1.4999999999999998</v>
      </c>
      <c r="V441" s="15">
        <v>3.1700757575757574</v>
      </c>
      <c r="W441" s="16">
        <v>0</v>
      </c>
      <c r="X441" s="16">
        <v>3.1700757575757574</v>
      </c>
      <c r="Y441" s="16">
        <v>0</v>
      </c>
      <c r="Z441" s="16">
        <v>0</v>
      </c>
      <c r="AA441" s="16">
        <v>0</v>
      </c>
    </row>
    <row r="442" spans="1:27" x14ac:dyDescent="0.25">
      <c r="A442" s="1">
        <v>35299634</v>
      </c>
      <c r="B442" s="1" t="s">
        <v>30</v>
      </c>
      <c r="C442" s="1" t="s">
        <v>31</v>
      </c>
      <c r="D442" s="1" t="s">
        <v>125</v>
      </c>
      <c r="E442" s="1" t="s">
        <v>63</v>
      </c>
      <c r="F442" s="1" t="s">
        <v>34</v>
      </c>
      <c r="G442" s="1" t="s">
        <v>35</v>
      </c>
      <c r="H442" s="1" t="s">
        <v>36</v>
      </c>
      <c r="I442" s="1" t="s">
        <v>97</v>
      </c>
      <c r="J442" s="1" t="s">
        <v>52</v>
      </c>
      <c r="K442" s="1">
        <v>39.656794109499998</v>
      </c>
      <c r="L442" s="1">
        <v>-121.576321276</v>
      </c>
      <c r="M442" s="1" t="s">
        <v>1</v>
      </c>
      <c r="N442" s="78"/>
      <c r="O442" s="10">
        <v>1033</v>
      </c>
      <c r="P442" s="8">
        <v>6.3105785999999997E-2</v>
      </c>
      <c r="Q442" s="78"/>
      <c r="R442" s="11">
        <v>711</v>
      </c>
      <c r="S442" s="12">
        <v>3.6217006078610816E-3</v>
      </c>
      <c r="T442" s="13" t="s">
        <v>39</v>
      </c>
      <c r="U442" s="14">
        <v>1.4999999999999998</v>
      </c>
      <c r="V442" s="15">
        <v>2.2799242424242423</v>
      </c>
      <c r="W442" s="16">
        <v>0</v>
      </c>
      <c r="X442" s="16">
        <v>2.2799242424242423</v>
      </c>
      <c r="Y442" s="16">
        <v>0</v>
      </c>
      <c r="Z442" s="16">
        <v>0</v>
      </c>
      <c r="AA442" s="16">
        <v>0</v>
      </c>
    </row>
    <row r="443" spans="1:27" x14ac:dyDescent="0.25">
      <c r="A443" s="1">
        <v>35234526</v>
      </c>
      <c r="B443" s="1" t="s">
        <v>30</v>
      </c>
      <c r="C443" s="1" t="s">
        <v>31</v>
      </c>
      <c r="D443" s="1" t="s">
        <v>91</v>
      </c>
      <c r="E443" s="1" t="s">
        <v>92</v>
      </c>
      <c r="F443" s="1" t="s">
        <v>34</v>
      </c>
      <c r="G443" s="1" t="s">
        <v>80</v>
      </c>
      <c r="H443" s="1" t="s">
        <v>55</v>
      </c>
      <c r="I443" s="1" t="s">
        <v>181</v>
      </c>
      <c r="J443" s="1" t="s">
        <v>95</v>
      </c>
      <c r="K443" s="1">
        <v>38.394922164299999</v>
      </c>
      <c r="L443" s="1">
        <v>-120.80401538770001</v>
      </c>
      <c r="M443" s="1" t="s">
        <v>1</v>
      </c>
      <c r="N443" s="78"/>
      <c r="O443" s="10">
        <v>999</v>
      </c>
      <c r="P443" s="8">
        <v>6.7405287999999994E-2</v>
      </c>
      <c r="Q443" s="78"/>
      <c r="R443" s="11">
        <v>2578</v>
      </c>
      <c r="S443" s="12">
        <v>2.8279601937793375E-4</v>
      </c>
      <c r="T443" s="13" t="s">
        <v>39</v>
      </c>
      <c r="U443" s="14">
        <v>1.4720796738126012</v>
      </c>
      <c r="V443" s="15">
        <v>1.2250000000000001</v>
      </c>
      <c r="W443" s="16">
        <v>0</v>
      </c>
      <c r="X443" s="16">
        <v>0</v>
      </c>
      <c r="Y443" s="16">
        <v>1.2250000000000001</v>
      </c>
      <c r="Z443" s="16">
        <v>0</v>
      </c>
      <c r="AA443" s="16">
        <v>0</v>
      </c>
    </row>
    <row r="444" spans="1:27" x14ac:dyDescent="0.25">
      <c r="A444" s="1">
        <v>35292784</v>
      </c>
      <c r="B444" s="1" t="s">
        <v>61</v>
      </c>
      <c r="C444" s="1" t="s">
        <v>31</v>
      </c>
      <c r="D444" s="1" t="s">
        <v>62</v>
      </c>
      <c r="E444" s="1" t="s">
        <v>63</v>
      </c>
      <c r="F444" s="1" t="s">
        <v>34</v>
      </c>
      <c r="G444" s="1" t="s">
        <v>35</v>
      </c>
      <c r="H444" s="1" t="s">
        <v>36</v>
      </c>
      <c r="I444" s="1" t="s">
        <v>53</v>
      </c>
      <c r="J444" s="1" t="s">
        <v>38</v>
      </c>
      <c r="K444" s="1">
        <v>40.158079999999998</v>
      </c>
      <c r="L444" s="1">
        <v>-121.08103</v>
      </c>
      <c r="M444" s="1" t="s">
        <v>1</v>
      </c>
      <c r="N444" s="78"/>
      <c r="O444" s="17">
        <v>995</v>
      </c>
      <c r="P444" s="8">
        <v>6.7786203000000003E-2</v>
      </c>
      <c r="Q444" s="78"/>
      <c r="R444" s="11">
        <v>2135</v>
      </c>
      <c r="S444" s="12">
        <v>4.7036396663698103E-4</v>
      </c>
      <c r="T444" s="13" t="s">
        <v>39</v>
      </c>
      <c r="U444" s="14">
        <v>1.5571658759803917</v>
      </c>
      <c r="V444" s="15">
        <v>3.0643939393939394</v>
      </c>
      <c r="W444" s="16">
        <v>0</v>
      </c>
      <c r="X444" s="16">
        <v>3.0643939393939394</v>
      </c>
      <c r="Y444" s="16">
        <v>0</v>
      </c>
      <c r="Z444" s="16">
        <v>0</v>
      </c>
      <c r="AA444" s="16">
        <v>0</v>
      </c>
    </row>
    <row r="445" spans="1:27" x14ac:dyDescent="0.25">
      <c r="A445" s="1">
        <v>35292780</v>
      </c>
      <c r="B445" s="1" t="s">
        <v>61</v>
      </c>
      <c r="C445" s="1" t="s">
        <v>31</v>
      </c>
      <c r="D445" s="1" t="s">
        <v>62</v>
      </c>
      <c r="E445" s="1" t="s">
        <v>63</v>
      </c>
      <c r="F445" s="1" t="s">
        <v>34</v>
      </c>
      <c r="G445" s="1" t="s">
        <v>35</v>
      </c>
      <c r="H445" s="1" t="s">
        <v>36</v>
      </c>
      <c r="I445" s="1" t="s">
        <v>53</v>
      </c>
      <c r="J445" s="1" t="s">
        <v>38</v>
      </c>
      <c r="K445" s="1">
        <v>40.158079999999998</v>
      </c>
      <c r="L445" s="1">
        <v>-121.08103</v>
      </c>
      <c r="M445" s="1" t="s">
        <v>1</v>
      </c>
      <c r="N445" s="78"/>
      <c r="O445" s="17">
        <v>995</v>
      </c>
      <c r="P445" s="8">
        <v>6.7786203000000003E-2</v>
      </c>
      <c r="Q445" s="78"/>
      <c r="R445" s="11">
        <v>2135</v>
      </c>
      <c r="S445" s="12">
        <v>4.7036396663698103E-4</v>
      </c>
      <c r="T445" s="13" t="s">
        <v>39</v>
      </c>
      <c r="U445" s="14">
        <v>1.5571658759803917</v>
      </c>
      <c r="V445" s="15">
        <v>0.1715909090909091</v>
      </c>
      <c r="W445" s="16">
        <v>0</v>
      </c>
      <c r="X445" s="16">
        <v>0.1715909090909091</v>
      </c>
      <c r="Y445" s="16">
        <v>0</v>
      </c>
      <c r="Z445" s="16">
        <v>0</v>
      </c>
      <c r="AA445" s="16">
        <v>0</v>
      </c>
    </row>
    <row r="446" spans="1:27" x14ac:dyDescent="0.25">
      <c r="A446" s="1">
        <v>35290944</v>
      </c>
      <c r="B446" s="1" t="s">
        <v>61</v>
      </c>
      <c r="C446" s="1" t="s">
        <v>31</v>
      </c>
      <c r="D446" s="1" t="s">
        <v>91</v>
      </c>
      <c r="E446" s="1" t="s">
        <v>92</v>
      </c>
      <c r="F446" s="1" t="s">
        <v>34</v>
      </c>
      <c r="G446" s="1" t="s">
        <v>35</v>
      </c>
      <c r="H446" s="1" t="s">
        <v>36</v>
      </c>
      <c r="I446" s="1" t="s">
        <v>53</v>
      </c>
      <c r="J446" s="1" t="s">
        <v>38</v>
      </c>
      <c r="K446" s="1">
        <v>40.158079999999998</v>
      </c>
      <c r="L446" s="1">
        <v>-121.08103</v>
      </c>
      <c r="M446" s="1" t="s">
        <v>1</v>
      </c>
      <c r="N446" s="78"/>
      <c r="O446" s="17">
        <v>995</v>
      </c>
      <c r="P446" s="8">
        <v>6.7786203000000003E-2</v>
      </c>
      <c r="Q446" s="78"/>
      <c r="R446" s="11">
        <v>2135</v>
      </c>
      <c r="S446" s="12">
        <v>4.7036396663698103E-4</v>
      </c>
      <c r="T446" s="13" t="s">
        <v>39</v>
      </c>
      <c r="U446" s="14">
        <v>1.5571658759803917</v>
      </c>
      <c r="V446" s="15">
        <v>0.49450757575757576</v>
      </c>
      <c r="W446" s="16">
        <v>0</v>
      </c>
      <c r="X446" s="16">
        <v>0.49450757575757576</v>
      </c>
      <c r="Y446" s="16">
        <v>0</v>
      </c>
      <c r="Z446" s="16">
        <v>0</v>
      </c>
      <c r="AA446" s="16">
        <v>0</v>
      </c>
    </row>
    <row r="447" spans="1:27" x14ac:dyDescent="0.25">
      <c r="A447" s="1">
        <v>35290544</v>
      </c>
      <c r="B447" s="1" t="s">
        <v>61</v>
      </c>
      <c r="C447" s="1" t="s">
        <v>31</v>
      </c>
      <c r="D447" s="1" t="s">
        <v>91</v>
      </c>
      <c r="E447" s="1" t="s">
        <v>92</v>
      </c>
      <c r="F447" s="1" t="s">
        <v>34</v>
      </c>
      <c r="G447" s="1" t="s">
        <v>35</v>
      </c>
      <c r="H447" s="1" t="s">
        <v>36</v>
      </c>
      <c r="I447" s="1" t="s">
        <v>53</v>
      </c>
      <c r="J447" s="1" t="s">
        <v>38</v>
      </c>
      <c r="K447" s="1">
        <v>40.158079999999998</v>
      </c>
      <c r="L447" s="1">
        <v>-121.08103</v>
      </c>
      <c r="M447" s="1" t="s">
        <v>1</v>
      </c>
      <c r="N447" s="78"/>
      <c r="O447" s="17">
        <v>995</v>
      </c>
      <c r="P447" s="8">
        <v>6.7786203000000003E-2</v>
      </c>
      <c r="Q447" s="78"/>
      <c r="R447" s="11">
        <v>2135</v>
      </c>
      <c r="S447" s="12">
        <v>4.7036396663698103E-4</v>
      </c>
      <c r="T447" s="13" t="s">
        <v>39</v>
      </c>
      <c r="U447" s="14">
        <v>1.5571658759803917</v>
      </c>
      <c r="V447" s="15">
        <v>0.97992424242424248</v>
      </c>
      <c r="W447" s="16">
        <v>0</v>
      </c>
      <c r="X447" s="16">
        <v>0.97992424242424248</v>
      </c>
      <c r="Y447" s="16">
        <v>0</v>
      </c>
      <c r="Z447" s="16">
        <v>0</v>
      </c>
      <c r="AA447" s="16">
        <v>0</v>
      </c>
    </row>
    <row r="448" spans="1:27" x14ac:dyDescent="0.25">
      <c r="A448" s="1">
        <v>35290542</v>
      </c>
      <c r="B448" s="1" t="s">
        <v>61</v>
      </c>
      <c r="C448" s="1" t="s">
        <v>31</v>
      </c>
      <c r="D448" s="1" t="s">
        <v>65</v>
      </c>
      <c r="E448" s="1" t="s">
        <v>66</v>
      </c>
      <c r="F448" s="1" t="s">
        <v>34</v>
      </c>
      <c r="G448" s="1" t="s">
        <v>35</v>
      </c>
      <c r="H448" s="1" t="s">
        <v>36</v>
      </c>
      <c r="I448" s="1" t="s">
        <v>53</v>
      </c>
      <c r="J448" s="1" t="s">
        <v>38</v>
      </c>
      <c r="K448" s="1">
        <v>40.158079999999998</v>
      </c>
      <c r="L448" s="1">
        <v>-121.08103</v>
      </c>
      <c r="M448" s="1" t="s">
        <v>1</v>
      </c>
      <c r="N448" s="78"/>
      <c r="O448" s="17">
        <v>995</v>
      </c>
      <c r="P448" s="8">
        <v>6.7786203000000003E-2</v>
      </c>
      <c r="Q448" s="78"/>
      <c r="R448" s="11">
        <v>2135</v>
      </c>
      <c r="S448" s="12">
        <v>4.7036396663698103E-4</v>
      </c>
      <c r="T448" s="13" t="s">
        <v>39</v>
      </c>
      <c r="U448" s="14">
        <v>1.5571658759803917</v>
      </c>
      <c r="V448" s="15">
        <v>0.66003787878787878</v>
      </c>
      <c r="W448" s="16">
        <v>0</v>
      </c>
      <c r="X448" s="16">
        <v>0.66003787878787878</v>
      </c>
      <c r="Y448" s="16">
        <v>0</v>
      </c>
      <c r="Z448" s="16">
        <v>0</v>
      </c>
      <c r="AA448" s="16">
        <v>0</v>
      </c>
    </row>
    <row r="449" spans="1:27" x14ac:dyDescent="0.25">
      <c r="A449" s="1">
        <v>35343397</v>
      </c>
      <c r="B449" s="1" t="s">
        <v>30</v>
      </c>
      <c r="C449" s="1" t="s">
        <v>31</v>
      </c>
      <c r="D449" s="1" t="s">
        <v>62</v>
      </c>
      <c r="E449" s="1" t="s">
        <v>63</v>
      </c>
      <c r="F449" s="1" t="s">
        <v>34</v>
      </c>
      <c r="G449" s="1" t="s">
        <v>35</v>
      </c>
      <c r="H449" s="1" t="s">
        <v>36</v>
      </c>
      <c r="I449" s="1" t="s">
        <v>97</v>
      </c>
      <c r="J449" s="1" t="s">
        <v>52</v>
      </c>
      <c r="K449" s="1">
        <v>39.508248582699999</v>
      </c>
      <c r="L449" s="1">
        <v>-121.5038075248</v>
      </c>
      <c r="M449" s="1" t="s">
        <v>1</v>
      </c>
      <c r="N449" s="78"/>
      <c r="O449" s="17">
        <v>976</v>
      </c>
      <c r="P449" s="8">
        <v>7.0566329999999997E-2</v>
      </c>
      <c r="Q449" s="78"/>
      <c r="R449" s="11">
        <v>1779</v>
      </c>
      <c r="S449" s="12">
        <v>7.0122992469055703E-4</v>
      </c>
      <c r="T449" s="13" t="s">
        <v>39</v>
      </c>
      <c r="U449" s="14">
        <v>1.5000000000000004</v>
      </c>
      <c r="V449" s="15">
        <v>0.84</v>
      </c>
      <c r="W449" s="16">
        <v>0</v>
      </c>
      <c r="X449" s="16">
        <v>0</v>
      </c>
      <c r="Y449" s="16">
        <v>0.84</v>
      </c>
      <c r="Z449" s="16">
        <v>0</v>
      </c>
      <c r="AA449" s="16">
        <v>0</v>
      </c>
    </row>
    <row r="450" spans="1:27" x14ac:dyDescent="0.25">
      <c r="A450" s="1">
        <v>35343396</v>
      </c>
      <c r="B450" s="1" t="s">
        <v>30</v>
      </c>
      <c r="C450" s="1" t="s">
        <v>31</v>
      </c>
      <c r="D450" s="1" t="s">
        <v>62</v>
      </c>
      <c r="E450" s="1" t="s">
        <v>63</v>
      </c>
      <c r="F450" s="1" t="s">
        <v>34</v>
      </c>
      <c r="G450" s="1" t="s">
        <v>35</v>
      </c>
      <c r="H450" s="1" t="s">
        <v>36</v>
      </c>
      <c r="I450" s="1" t="s">
        <v>97</v>
      </c>
      <c r="J450" s="1" t="s">
        <v>52</v>
      </c>
      <c r="K450" s="1">
        <v>39.519977431800001</v>
      </c>
      <c r="L450" s="1">
        <v>-121.4943326714</v>
      </c>
      <c r="M450" s="1" t="s">
        <v>1</v>
      </c>
      <c r="N450" s="78"/>
      <c r="O450" s="17">
        <v>976</v>
      </c>
      <c r="P450" s="8">
        <v>7.0566329999999997E-2</v>
      </c>
      <c r="Q450" s="78"/>
      <c r="R450" s="11">
        <v>1779</v>
      </c>
      <c r="S450" s="12">
        <v>7.0122992469055703E-4</v>
      </c>
      <c r="T450" s="13" t="s">
        <v>39</v>
      </c>
      <c r="U450" s="14">
        <v>1.5000000000000004</v>
      </c>
      <c r="V450" s="15">
        <v>1.0821969696969698</v>
      </c>
      <c r="W450" s="16">
        <v>0</v>
      </c>
      <c r="X450" s="16">
        <v>1.0821969696969698</v>
      </c>
      <c r="Y450" s="16">
        <v>0</v>
      </c>
      <c r="Z450" s="16">
        <v>0</v>
      </c>
      <c r="AA450" s="16">
        <v>0</v>
      </c>
    </row>
    <row r="451" spans="1:27" x14ac:dyDescent="0.25">
      <c r="A451" s="1">
        <v>35343395</v>
      </c>
      <c r="B451" s="1" t="s">
        <v>30</v>
      </c>
      <c r="C451" s="1" t="s">
        <v>31</v>
      </c>
      <c r="D451" s="1" t="s">
        <v>32</v>
      </c>
      <c r="E451" s="1" t="s">
        <v>33</v>
      </c>
      <c r="F451" s="1" t="s">
        <v>34</v>
      </c>
      <c r="G451" s="1" t="s">
        <v>35</v>
      </c>
      <c r="H451" s="1" t="s">
        <v>36</v>
      </c>
      <c r="I451" s="1" t="s">
        <v>97</v>
      </c>
      <c r="J451" s="1" t="s">
        <v>52</v>
      </c>
      <c r="K451" s="1">
        <v>39.516803155200002</v>
      </c>
      <c r="L451" s="1">
        <v>-121.4942589873</v>
      </c>
      <c r="M451" s="1" t="s">
        <v>1</v>
      </c>
      <c r="N451" s="78"/>
      <c r="O451" s="17">
        <v>976</v>
      </c>
      <c r="P451" s="8">
        <v>7.0566329999999997E-2</v>
      </c>
      <c r="Q451" s="78"/>
      <c r="R451" s="11">
        <v>1779</v>
      </c>
      <c r="S451" s="12">
        <v>7.0122992469055703E-4</v>
      </c>
      <c r="T451" s="13" t="s">
        <v>39</v>
      </c>
      <c r="U451" s="14">
        <v>1.5000000000000004</v>
      </c>
      <c r="V451" s="15">
        <v>1.7599999999999998</v>
      </c>
      <c r="W451" s="16">
        <v>0</v>
      </c>
      <c r="X451" s="16">
        <v>1.7599999999999998</v>
      </c>
      <c r="Y451" s="16">
        <v>0</v>
      </c>
      <c r="Z451" s="16">
        <v>0</v>
      </c>
      <c r="AA451" s="16">
        <v>0</v>
      </c>
    </row>
    <row r="452" spans="1:27" x14ac:dyDescent="0.25">
      <c r="A452" s="1">
        <v>35343394</v>
      </c>
      <c r="B452" s="1" t="s">
        <v>30</v>
      </c>
      <c r="C452" s="1" t="s">
        <v>31</v>
      </c>
      <c r="D452" s="1" t="s">
        <v>62</v>
      </c>
      <c r="E452" s="1" t="s">
        <v>63</v>
      </c>
      <c r="F452" s="1" t="s">
        <v>34</v>
      </c>
      <c r="G452" s="1" t="s">
        <v>35</v>
      </c>
      <c r="H452" s="1" t="s">
        <v>36</v>
      </c>
      <c r="I452" s="1" t="s">
        <v>97</v>
      </c>
      <c r="J452" s="1" t="s">
        <v>52</v>
      </c>
      <c r="K452" s="1">
        <v>39.515198038500003</v>
      </c>
      <c r="L452" s="1">
        <v>-121.4932152012</v>
      </c>
      <c r="M452" s="1" t="s">
        <v>1</v>
      </c>
      <c r="N452" s="78"/>
      <c r="O452" s="17">
        <v>976</v>
      </c>
      <c r="P452" s="8">
        <v>7.0566329999999997E-2</v>
      </c>
      <c r="Q452" s="78"/>
      <c r="R452" s="11">
        <v>1779</v>
      </c>
      <c r="S452" s="12">
        <v>7.0122992469055703E-4</v>
      </c>
      <c r="T452" s="13" t="s">
        <v>39</v>
      </c>
      <c r="U452" s="14">
        <v>1.5000000000000004</v>
      </c>
      <c r="V452" s="15">
        <v>1.17</v>
      </c>
      <c r="W452" s="16">
        <v>0</v>
      </c>
      <c r="X452" s="16">
        <v>1.17</v>
      </c>
      <c r="Y452" s="16">
        <v>0</v>
      </c>
      <c r="Z452" s="16">
        <v>0</v>
      </c>
      <c r="AA452" s="16">
        <v>0</v>
      </c>
    </row>
    <row r="453" spans="1:27" x14ac:dyDescent="0.25">
      <c r="A453" s="1">
        <v>35331308</v>
      </c>
      <c r="B453" s="1" t="s">
        <v>30</v>
      </c>
      <c r="C453" s="1" t="s">
        <v>31</v>
      </c>
      <c r="D453" s="1" t="s">
        <v>62</v>
      </c>
      <c r="E453" s="1" t="s">
        <v>63</v>
      </c>
      <c r="F453" s="1" t="s">
        <v>34</v>
      </c>
      <c r="G453" s="1" t="s">
        <v>35</v>
      </c>
      <c r="H453" s="1" t="s">
        <v>36</v>
      </c>
      <c r="I453" s="1" t="s">
        <v>97</v>
      </c>
      <c r="J453" s="1" t="s">
        <v>52</v>
      </c>
      <c r="K453" s="1">
        <v>39.517077142399998</v>
      </c>
      <c r="L453" s="1">
        <v>-121.4825122907</v>
      </c>
      <c r="M453" s="1" t="s">
        <v>1</v>
      </c>
      <c r="N453" s="78"/>
      <c r="O453" s="17">
        <v>976</v>
      </c>
      <c r="P453" s="8">
        <v>7.0566329999999997E-2</v>
      </c>
      <c r="Q453" s="78"/>
      <c r="R453" s="11">
        <v>1779</v>
      </c>
      <c r="S453" s="12">
        <v>7.0122992469055703E-4</v>
      </c>
      <c r="T453" s="13" t="s">
        <v>39</v>
      </c>
      <c r="U453" s="14">
        <v>1.5000000000000004</v>
      </c>
      <c r="V453" s="15">
        <v>0.82</v>
      </c>
      <c r="W453" s="16">
        <v>0</v>
      </c>
      <c r="X453" s="16">
        <v>0.82</v>
      </c>
      <c r="Y453" s="16">
        <v>0</v>
      </c>
      <c r="Z453" s="16">
        <v>0</v>
      </c>
      <c r="AA453" s="16">
        <v>0</v>
      </c>
    </row>
    <row r="454" spans="1:27" x14ac:dyDescent="0.25">
      <c r="A454" s="1">
        <v>35331307</v>
      </c>
      <c r="B454" s="1" t="s">
        <v>30</v>
      </c>
      <c r="C454" s="1" t="s">
        <v>31</v>
      </c>
      <c r="D454" s="1" t="s">
        <v>62</v>
      </c>
      <c r="E454" s="1" t="s">
        <v>63</v>
      </c>
      <c r="F454" s="1" t="s">
        <v>34</v>
      </c>
      <c r="G454" s="1" t="s">
        <v>35</v>
      </c>
      <c r="H454" s="1" t="s">
        <v>36</v>
      </c>
      <c r="I454" s="1" t="s">
        <v>97</v>
      </c>
      <c r="J454" s="1" t="s">
        <v>52</v>
      </c>
      <c r="K454" s="1">
        <v>39.526148434299998</v>
      </c>
      <c r="L454" s="1">
        <v>-121.4814817852</v>
      </c>
      <c r="M454" s="1" t="s">
        <v>1</v>
      </c>
      <c r="N454" s="78"/>
      <c r="O454" s="17">
        <v>976</v>
      </c>
      <c r="P454" s="8">
        <v>7.0566329999999997E-2</v>
      </c>
      <c r="Q454" s="78"/>
      <c r="R454" s="11">
        <v>1779</v>
      </c>
      <c r="S454" s="12">
        <v>7.0122992469055703E-4</v>
      </c>
      <c r="T454" s="13" t="s">
        <v>39</v>
      </c>
      <c r="U454" s="14">
        <v>1.5000000000000004</v>
      </c>
      <c r="V454" s="15">
        <v>2.5499999999999998</v>
      </c>
      <c r="W454" s="16">
        <v>0</v>
      </c>
      <c r="X454" s="16">
        <v>2.5499999999999998</v>
      </c>
      <c r="Y454" s="16">
        <v>0</v>
      </c>
      <c r="Z454" s="16">
        <v>0</v>
      </c>
      <c r="AA454" s="16">
        <v>0</v>
      </c>
    </row>
    <row r="455" spans="1:27" x14ac:dyDescent="0.25">
      <c r="A455" s="1">
        <v>35331306</v>
      </c>
      <c r="B455" s="1" t="s">
        <v>30</v>
      </c>
      <c r="C455" s="1" t="s">
        <v>31</v>
      </c>
      <c r="D455" s="1" t="s">
        <v>62</v>
      </c>
      <c r="E455" s="1" t="s">
        <v>63</v>
      </c>
      <c r="F455" s="1" t="s">
        <v>34</v>
      </c>
      <c r="G455" s="1" t="s">
        <v>35</v>
      </c>
      <c r="H455" s="1" t="s">
        <v>36</v>
      </c>
      <c r="I455" s="1" t="s">
        <v>97</v>
      </c>
      <c r="J455" s="1" t="s">
        <v>52</v>
      </c>
      <c r="K455" s="1">
        <v>39.517837129699998</v>
      </c>
      <c r="L455" s="1">
        <v>-121.4853771783</v>
      </c>
      <c r="M455" s="1" t="s">
        <v>1</v>
      </c>
      <c r="N455" s="78"/>
      <c r="O455" s="17">
        <v>976</v>
      </c>
      <c r="P455" s="8">
        <v>7.0566329999999997E-2</v>
      </c>
      <c r="Q455" s="78"/>
      <c r="R455" s="11">
        <v>1779</v>
      </c>
      <c r="S455" s="12">
        <v>7.0122992469055703E-4</v>
      </c>
      <c r="T455" s="13" t="s">
        <v>39</v>
      </c>
      <c r="U455" s="14">
        <v>1.5000000000000004</v>
      </c>
      <c r="V455" s="15">
        <v>2.67</v>
      </c>
      <c r="W455" s="16">
        <v>0</v>
      </c>
      <c r="X455" s="16">
        <v>0</v>
      </c>
      <c r="Y455" s="16">
        <v>2.67</v>
      </c>
      <c r="Z455" s="16">
        <v>0</v>
      </c>
      <c r="AA455" s="16">
        <v>0</v>
      </c>
    </row>
    <row r="456" spans="1:27" x14ac:dyDescent="0.25">
      <c r="A456" s="1">
        <v>35312560</v>
      </c>
      <c r="B456" s="1" t="s">
        <v>30</v>
      </c>
      <c r="C456" s="1" t="s">
        <v>31</v>
      </c>
      <c r="D456" s="1" t="s">
        <v>62</v>
      </c>
      <c r="E456" s="1" t="s">
        <v>63</v>
      </c>
      <c r="F456" s="1" t="s">
        <v>34</v>
      </c>
      <c r="G456" s="1" t="s">
        <v>35</v>
      </c>
      <c r="H456" s="1" t="s">
        <v>36</v>
      </c>
      <c r="I456" s="1" t="s">
        <v>97</v>
      </c>
      <c r="J456" s="1" t="s">
        <v>52</v>
      </c>
      <c r="K456" s="1">
        <v>39.505383853700003</v>
      </c>
      <c r="L456" s="1">
        <v>-121.4998769882</v>
      </c>
      <c r="M456" s="1" t="s">
        <v>1</v>
      </c>
      <c r="N456" s="78"/>
      <c r="O456" s="17">
        <v>976</v>
      </c>
      <c r="P456" s="8">
        <v>7.0566329999999997E-2</v>
      </c>
      <c r="Q456" s="78"/>
      <c r="R456" s="11">
        <v>1779</v>
      </c>
      <c r="S456" s="12">
        <v>7.0122992469055703E-4</v>
      </c>
      <c r="T456" s="13" t="s">
        <v>39</v>
      </c>
      <c r="U456" s="14">
        <v>1.5000000000000004</v>
      </c>
      <c r="V456" s="15">
        <v>3.6100378787878786</v>
      </c>
      <c r="W456" s="16">
        <v>0</v>
      </c>
      <c r="X456" s="16">
        <v>3.6100378787878786</v>
      </c>
      <c r="Y456" s="16">
        <v>0</v>
      </c>
      <c r="Z456" s="16">
        <v>0</v>
      </c>
      <c r="AA456" s="16">
        <v>0</v>
      </c>
    </row>
    <row r="457" spans="1:27" x14ac:dyDescent="0.25">
      <c r="A457" s="1">
        <v>35254947</v>
      </c>
      <c r="B457" s="1" t="s">
        <v>30</v>
      </c>
      <c r="C457" s="1" t="s">
        <v>31</v>
      </c>
      <c r="D457" s="1" t="s">
        <v>65</v>
      </c>
      <c r="E457" s="1" t="s">
        <v>66</v>
      </c>
      <c r="F457" s="1" t="s">
        <v>34</v>
      </c>
      <c r="G457" s="1" t="s">
        <v>35</v>
      </c>
      <c r="H457" s="1" t="s">
        <v>36</v>
      </c>
      <c r="I457" s="1" t="s">
        <v>182</v>
      </c>
      <c r="J457" s="1" t="s">
        <v>183</v>
      </c>
      <c r="K457" s="1">
        <v>40.351013563900004</v>
      </c>
      <c r="L457" s="1">
        <v>-121.781141662</v>
      </c>
      <c r="M457" s="1" t="s">
        <v>1</v>
      </c>
      <c r="N457" s="78"/>
      <c r="O457" s="17">
        <v>966</v>
      </c>
      <c r="P457" s="8">
        <v>7.1922243999999996E-2</v>
      </c>
      <c r="Q457" s="78"/>
      <c r="R457" s="11">
        <v>281</v>
      </c>
      <c r="S457" s="12">
        <v>9.9218674009235557E-3</v>
      </c>
      <c r="T457" s="13" t="s">
        <v>39</v>
      </c>
      <c r="U457" s="14">
        <v>1.065475532955958</v>
      </c>
      <c r="V457" s="15">
        <v>0.26300000000000001</v>
      </c>
      <c r="W457" s="16">
        <v>0</v>
      </c>
      <c r="X457" s="16">
        <v>0.26300000000000001</v>
      </c>
      <c r="Y457" s="16">
        <v>0</v>
      </c>
      <c r="Z457" s="16">
        <v>0</v>
      </c>
      <c r="AA457" s="16">
        <v>0</v>
      </c>
    </row>
    <row r="458" spans="1:27" x14ac:dyDescent="0.25">
      <c r="A458" s="1">
        <v>35254945</v>
      </c>
      <c r="B458" s="1" t="s">
        <v>30</v>
      </c>
      <c r="C458" s="1" t="s">
        <v>31</v>
      </c>
      <c r="D458" s="1" t="s">
        <v>65</v>
      </c>
      <c r="E458" s="1" t="s">
        <v>66</v>
      </c>
      <c r="F458" s="1" t="s">
        <v>34</v>
      </c>
      <c r="G458" s="1" t="s">
        <v>35</v>
      </c>
      <c r="H458" s="1" t="s">
        <v>36</v>
      </c>
      <c r="I458" s="1" t="s">
        <v>182</v>
      </c>
      <c r="J458" s="1" t="s">
        <v>183</v>
      </c>
      <c r="K458" s="1">
        <v>40.351013563900004</v>
      </c>
      <c r="L458" s="1">
        <v>-121.781141662</v>
      </c>
      <c r="M458" s="1" t="s">
        <v>1</v>
      </c>
      <c r="N458" s="78"/>
      <c r="O458" s="17">
        <v>966</v>
      </c>
      <c r="P458" s="8">
        <v>7.1922243999999996E-2</v>
      </c>
      <c r="Q458" s="78"/>
      <c r="R458" s="11">
        <v>281</v>
      </c>
      <c r="S458" s="12">
        <v>9.9218674009235557E-3</v>
      </c>
      <c r="T458" s="13" t="s">
        <v>39</v>
      </c>
      <c r="U458" s="14">
        <v>1.065475532955958</v>
      </c>
      <c r="V458" s="15">
        <v>0.51</v>
      </c>
      <c r="W458" s="16">
        <v>0</v>
      </c>
      <c r="X458" s="16">
        <v>0.51</v>
      </c>
      <c r="Y458" s="16">
        <v>0</v>
      </c>
      <c r="Z458" s="16">
        <v>0</v>
      </c>
      <c r="AA458" s="16">
        <v>0</v>
      </c>
    </row>
    <row r="459" spans="1:27" x14ac:dyDescent="0.25">
      <c r="A459" s="1">
        <v>35292756</v>
      </c>
      <c r="B459" s="1" t="s">
        <v>61</v>
      </c>
      <c r="C459" s="1" t="s">
        <v>31</v>
      </c>
      <c r="D459" s="1" t="s">
        <v>65</v>
      </c>
      <c r="E459" s="1" t="s">
        <v>66</v>
      </c>
      <c r="F459" s="1" t="s">
        <v>34</v>
      </c>
      <c r="G459" s="1" t="s">
        <v>35</v>
      </c>
      <c r="H459" s="1" t="s">
        <v>36</v>
      </c>
      <c r="I459" s="1" t="s">
        <v>53</v>
      </c>
      <c r="J459" s="1" t="s">
        <v>38</v>
      </c>
      <c r="K459" s="1">
        <v>40.158079999999998</v>
      </c>
      <c r="L459" s="1">
        <v>-121.08103</v>
      </c>
      <c r="M459" s="1" t="s">
        <v>1</v>
      </c>
      <c r="N459" s="78"/>
      <c r="O459" s="17">
        <v>916</v>
      </c>
      <c r="P459" s="8">
        <v>7.7858702000000002E-2</v>
      </c>
      <c r="Q459" s="78"/>
      <c r="R459" s="11">
        <v>575</v>
      </c>
      <c r="S459" s="12">
        <v>4.6734753231011611E-3</v>
      </c>
      <c r="T459" s="13" t="s">
        <v>39</v>
      </c>
      <c r="U459" s="14">
        <v>1.5978085714144969</v>
      </c>
      <c r="V459" s="15">
        <v>1.2785984848484848</v>
      </c>
      <c r="W459" s="16">
        <v>0</v>
      </c>
      <c r="X459" s="16">
        <v>1.2785984848484848</v>
      </c>
      <c r="Y459" s="16">
        <v>0</v>
      </c>
      <c r="Z459" s="16">
        <v>0</v>
      </c>
      <c r="AA459" s="16">
        <v>0</v>
      </c>
    </row>
    <row r="460" spans="1:27" x14ac:dyDescent="0.25">
      <c r="A460" s="1">
        <v>35292755</v>
      </c>
      <c r="B460" s="1" t="s">
        <v>61</v>
      </c>
      <c r="C460" s="1" t="s">
        <v>31</v>
      </c>
      <c r="D460" s="1" t="s">
        <v>91</v>
      </c>
      <c r="E460" s="1" t="s">
        <v>92</v>
      </c>
      <c r="F460" s="1" t="s">
        <v>34</v>
      </c>
      <c r="G460" s="1" t="s">
        <v>35</v>
      </c>
      <c r="H460" s="1" t="s">
        <v>36</v>
      </c>
      <c r="I460" s="1" t="s">
        <v>53</v>
      </c>
      <c r="J460" s="1" t="s">
        <v>38</v>
      </c>
      <c r="K460" s="1">
        <v>40.158079999999998</v>
      </c>
      <c r="L460" s="1">
        <v>-121.08103</v>
      </c>
      <c r="M460" s="1" t="s">
        <v>1</v>
      </c>
      <c r="N460" s="78"/>
      <c r="O460" s="17">
        <v>916</v>
      </c>
      <c r="P460" s="8">
        <v>7.7858702000000002E-2</v>
      </c>
      <c r="Q460" s="78"/>
      <c r="R460" s="11">
        <v>575</v>
      </c>
      <c r="S460" s="12">
        <v>4.6734753231011611E-3</v>
      </c>
      <c r="T460" s="13" t="s">
        <v>39</v>
      </c>
      <c r="U460" s="14">
        <v>1.5978085714144969</v>
      </c>
      <c r="V460" s="15">
        <v>2.6481060606060605</v>
      </c>
      <c r="W460" s="16">
        <v>0</v>
      </c>
      <c r="X460" s="16">
        <v>2.6481060606060605</v>
      </c>
      <c r="Y460" s="16">
        <v>0</v>
      </c>
      <c r="Z460" s="16">
        <v>0</v>
      </c>
      <c r="AA460" s="16">
        <v>0</v>
      </c>
    </row>
    <row r="461" spans="1:27" x14ac:dyDescent="0.25">
      <c r="A461" s="1">
        <v>35292754</v>
      </c>
      <c r="B461" s="1" t="s">
        <v>61</v>
      </c>
      <c r="C461" s="1" t="s">
        <v>31</v>
      </c>
      <c r="D461" s="1" t="s">
        <v>91</v>
      </c>
      <c r="E461" s="1" t="s">
        <v>92</v>
      </c>
      <c r="F461" s="1" t="s">
        <v>34</v>
      </c>
      <c r="G461" s="1" t="s">
        <v>35</v>
      </c>
      <c r="H461" s="1" t="s">
        <v>36</v>
      </c>
      <c r="I461" s="1" t="s">
        <v>53</v>
      </c>
      <c r="J461" s="1" t="s">
        <v>38</v>
      </c>
      <c r="K461" s="1">
        <v>40.158079999999998</v>
      </c>
      <c r="L461" s="1">
        <v>-121.08103</v>
      </c>
      <c r="M461" s="1" t="s">
        <v>1</v>
      </c>
      <c r="N461" s="78"/>
      <c r="O461" s="17">
        <v>916</v>
      </c>
      <c r="P461" s="8">
        <v>7.7858702000000002E-2</v>
      </c>
      <c r="Q461" s="78"/>
      <c r="R461" s="11">
        <v>575</v>
      </c>
      <c r="S461" s="12">
        <v>4.6734753231011611E-3</v>
      </c>
      <c r="T461" s="13" t="s">
        <v>39</v>
      </c>
      <c r="U461" s="14">
        <v>1.5978085714144969</v>
      </c>
      <c r="V461" s="15">
        <v>4.0852272727272725</v>
      </c>
      <c r="W461" s="16">
        <v>0</v>
      </c>
      <c r="X461" s="16">
        <v>4.0852272727272725</v>
      </c>
      <c r="Y461" s="16">
        <v>0</v>
      </c>
      <c r="Z461" s="16">
        <v>0</v>
      </c>
      <c r="AA461" s="16">
        <v>0</v>
      </c>
    </row>
    <row r="462" spans="1:27" x14ac:dyDescent="0.25">
      <c r="A462" s="1">
        <v>35290540</v>
      </c>
      <c r="B462" s="1" t="s">
        <v>61</v>
      </c>
      <c r="C462" s="1" t="s">
        <v>31</v>
      </c>
      <c r="D462" s="1" t="s">
        <v>91</v>
      </c>
      <c r="E462" s="1" t="s">
        <v>92</v>
      </c>
      <c r="F462" s="1" t="s">
        <v>34</v>
      </c>
      <c r="G462" s="1" t="s">
        <v>35</v>
      </c>
      <c r="H462" s="1" t="s">
        <v>36</v>
      </c>
      <c r="I462" s="1" t="s">
        <v>53</v>
      </c>
      <c r="J462" s="1" t="s">
        <v>38</v>
      </c>
      <c r="K462" s="1">
        <v>40.158079999999998</v>
      </c>
      <c r="L462" s="1">
        <v>-121.08103</v>
      </c>
      <c r="M462" s="1" t="s">
        <v>1</v>
      </c>
      <c r="N462" s="78"/>
      <c r="O462" s="17">
        <v>916</v>
      </c>
      <c r="P462" s="8">
        <v>7.7858702000000002E-2</v>
      </c>
      <c r="Q462" s="78"/>
      <c r="R462" s="11">
        <v>575</v>
      </c>
      <c r="S462" s="12">
        <v>4.6734753231011611E-3</v>
      </c>
      <c r="T462" s="13" t="s">
        <v>39</v>
      </c>
      <c r="U462" s="14">
        <v>1.5978085714144969</v>
      </c>
      <c r="V462" s="15">
        <v>1.2857954545454546</v>
      </c>
      <c r="W462" s="16">
        <v>0</v>
      </c>
      <c r="X462" s="16">
        <v>1.2857954545454546</v>
      </c>
      <c r="Y462" s="16">
        <v>0</v>
      </c>
      <c r="Z462" s="16">
        <v>0</v>
      </c>
      <c r="AA462" s="16">
        <v>0</v>
      </c>
    </row>
    <row r="463" spans="1:27" x14ac:dyDescent="0.25">
      <c r="A463" s="1">
        <v>35280493</v>
      </c>
      <c r="B463" s="1" t="s">
        <v>61</v>
      </c>
      <c r="C463" s="1" t="s">
        <v>31</v>
      </c>
      <c r="D463" s="1" t="s">
        <v>65</v>
      </c>
      <c r="E463" s="1" t="s">
        <v>66</v>
      </c>
      <c r="F463" s="1" t="s">
        <v>34</v>
      </c>
      <c r="G463" s="1" t="s">
        <v>35</v>
      </c>
      <c r="H463" s="1" t="s">
        <v>36</v>
      </c>
      <c r="I463" s="1" t="s">
        <v>53</v>
      </c>
      <c r="J463" s="1" t="s">
        <v>38</v>
      </c>
      <c r="K463" s="1">
        <v>40.158079999999998</v>
      </c>
      <c r="L463" s="1">
        <v>-121.08103</v>
      </c>
      <c r="M463" s="1" t="s">
        <v>1</v>
      </c>
      <c r="N463" s="78"/>
      <c r="O463" s="17">
        <v>916</v>
      </c>
      <c r="P463" s="8">
        <v>7.7858702000000002E-2</v>
      </c>
      <c r="Q463" s="78"/>
      <c r="R463" s="11">
        <v>575</v>
      </c>
      <c r="S463" s="12">
        <v>4.6734753231011611E-3</v>
      </c>
      <c r="T463" s="13" t="s">
        <v>39</v>
      </c>
      <c r="U463" s="14">
        <v>1.5978085714144969</v>
      </c>
      <c r="V463" s="15">
        <v>0.35</v>
      </c>
      <c r="W463" s="16">
        <v>0</v>
      </c>
      <c r="X463" s="16">
        <v>0.35</v>
      </c>
      <c r="Y463" s="16">
        <v>0</v>
      </c>
      <c r="Z463" s="16">
        <v>0</v>
      </c>
      <c r="AA463" s="16">
        <v>0</v>
      </c>
    </row>
    <row r="464" spans="1:27" x14ac:dyDescent="0.25">
      <c r="A464" s="1">
        <v>35279985</v>
      </c>
      <c r="B464" s="1" t="s">
        <v>61</v>
      </c>
      <c r="C464" s="1" t="s">
        <v>31</v>
      </c>
      <c r="D464" s="1" t="s">
        <v>65</v>
      </c>
      <c r="E464" s="1" t="s">
        <v>66</v>
      </c>
      <c r="F464" s="1" t="s">
        <v>34</v>
      </c>
      <c r="G464" s="1" t="s">
        <v>35</v>
      </c>
      <c r="H464" s="1" t="s">
        <v>36</v>
      </c>
      <c r="I464" s="1" t="s">
        <v>184</v>
      </c>
      <c r="J464" s="1" t="s">
        <v>38</v>
      </c>
      <c r="K464" s="1">
        <v>40.292679999999997</v>
      </c>
      <c r="L464" s="1">
        <v>-121.24287</v>
      </c>
      <c r="M464" s="1" t="s">
        <v>1</v>
      </c>
      <c r="N464" s="78"/>
      <c r="O464" s="17">
        <v>916</v>
      </c>
      <c r="P464" s="8">
        <v>7.7858702000000002E-2</v>
      </c>
      <c r="Q464" s="78"/>
      <c r="R464" s="11">
        <v>575</v>
      </c>
      <c r="S464" s="12">
        <v>4.6734753231011611E-3</v>
      </c>
      <c r="T464" s="13" t="s">
        <v>39</v>
      </c>
      <c r="U464" s="14">
        <v>1.5978085714144969</v>
      </c>
      <c r="V464" s="15">
        <v>3.114962121212121</v>
      </c>
      <c r="W464" s="16">
        <v>0</v>
      </c>
      <c r="X464" s="16">
        <v>3.114962121212121</v>
      </c>
      <c r="Y464" s="16">
        <v>0</v>
      </c>
      <c r="Z464" s="16">
        <v>0</v>
      </c>
      <c r="AA464" s="16">
        <v>0</v>
      </c>
    </row>
    <row r="465" spans="1:27" x14ac:dyDescent="0.25">
      <c r="A465" s="1">
        <v>35280496</v>
      </c>
      <c r="B465" s="1" t="s">
        <v>61</v>
      </c>
      <c r="C465" s="1" t="s">
        <v>31</v>
      </c>
      <c r="D465" s="1" t="s">
        <v>62</v>
      </c>
      <c r="E465" s="1" t="s">
        <v>63</v>
      </c>
      <c r="F465" s="1" t="s">
        <v>34</v>
      </c>
      <c r="G465" s="1" t="s">
        <v>35</v>
      </c>
      <c r="H465" s="1" t="s">
        <v>36</v>
      </c>
      <c r="I465" s="1" t="s">
        <v>53</v>
      </c>
      <c r="J465" s="1" t="s">
        <v>38</v>
      </c>
      <c r="K465" s="1">
        <v>40.158079999999998</v>
      </c>
      <c r="L465" s="1">
        <v>-121.08103</v>
      </c>
      <c r="M465" s="1" t="s">
        <v>1</v>
      </c>
      <c r="N465" s="78"/>
      <c r="O465" s="17">
        <v>895</v>
      </c>
      <c r="P465" s="8">
        <v>8.0307721999999998E-2</v>
      </c>
      <c r="Q465" s="78"/>
      <c r="R465" s="11">
        <v>854</v>
      </c>
      <c r="S465" s="12">
        <v>2.8531617350931052E-3</v>
      </c>
      <c r="T465" s="13" t="s">
        <v>39</v>
      </c>
      <c r="U465" s="14">
        <v>1.2887033518734829</v>
      </c>
      <c r="V465" s="15">
        <v>0.82007575757575757</v>
      </c>
      <c r="W465" s="16">
        <v>0</v>
      </c>
      <c r="X465" s="16">
        <v>0.82007575757575757</v>
      </c>
      <c r="Y465" s="16">
        <v>0</v>
      </c>
      <c r="Z465" s="16">
        <v>0</v>
      </c>
      <c r="AA465" s="16">
        <v>0</v>
      </c>
    </row>
    <row r="466" spans="1:27" x14ac:dyDescent="0.25">
      <c r="A466" s="1">
        <v>35297984</v>
      </c>
      <c r="B466" s="1" t="s">
        <v>61</v>
      </c>
      <c r="C466" s="1" t="s">
        <v>31</v>
      </c>
      <c r="D466" s="1" t="s">
        <v>32</v>
      </c>
      <c r="E466" s="1" t="s">
        <v>33</v>
      </c>
      <c r="F466" s="1" t="s">
        <v>34</v>
      </c>
      <c r="G466" s="1" t="s">
        <v>35</v>
      </c>
      <c r="H466" s="1" t="s">
        <v>36</v>
      </c>
      <c r="I466" s="1" t="s">
        <v>185</v>
      </c>
      <c r="J466" s="1" t="s">
        <v>79</v>
      </c>
      <c r="K466" s="1">
        <v>40.695127923299999</v>
      </c>
      <c r="L466" s="1">
        <v>-122.3173645399</v>
      </c>
      <c r="M466" s="1" t="s">
        <v>1</v>
      </c>
      <c r="N466" s="78"/>
      <c r="O466" s="17">
        <v>851</v>
      </c>
      <c r="P466" s="8">
        <v>8.5978973E-2</v>
      </c>
      <c r="Q466" s="78"/>
      <c r="R466" s="11">
        <v>2266</v>
      </c>
      <c r="S466" s="12">
        <v>4.01654515685909E-4</v>
      </c>
      <c r="T466" s="13" t="s">
        <v>39</v>
      </c>
      <c r="U466" s="14">
        <v>2.7366371862124397</v>
      </c>
      <c r="V466" s="15">
        <v>1.1200757575757576</v>
      </c>
      <c r="W466" s="16">
        <v>0</v>
      </c>
      <c r="X466" s="16">
        <v>0</v>
      </c>
      <c r="Y466" s="16">
        <v>0</v>
      </c>
      <c r="Z466" s="16">
        <v>0</v>
      </c>
      <c r="AA466" s="16">
        <v>1.1200757575757576</v>
      </c>
    </row>
    <row r="467" spans="1:27" x14ac:dyDescent="0.25">
      <c r="A467" s="1">
        <v>74010582</v>
      </c>
      <c r="B467" s="1" t="s">
        <v>101</v>
      </c>
      <c r="C467" s="1" t="s">
        <v>102</v>
      </c>
      <c r="D467" s="1" t="s">
        <v>65</v>
      </c>
      <c r="E467" s="1" t="s">
        <v>66</v>
      </c>
      <c r="F467" s="1" t="s">
        <v>34</v>
      </c>
      <c r="G467" s="1" t="s">
        <v>47</v>
      </c>
      <c r="H467" s="1" t="s">
        <v>36</v>
      </c>
      <c r="I467" s="1" t="s">
        <v>140</v>
      </c>
      <c r="J467" s="1" t="s">
        <v>49</v>
      </c>
      <c r="K467" s="1">
        <v>38.725969999999997</v>
      </c>
      <c r="L467" s="1">
        <v>-120.83956999999999</v>
      </c>
      <c r="M467" s="1" t="s">
        <v>1</v>
      </c>
      <c r="N467" s="78"/>
      <c r="O467" s="17">
        <v>811</v>
      </c>
      <c r="P467" s="8">
        <v>9.2281017000000007E-2</v>
      </c>
      <c r="Q467" s="78"/>
      <c r="R467" s="11">
        <v>1184</v>
      </c>
      <c r="S467" s="12">
        <v>1.6786976073725516E-3</v>
      </c>
      <c r="T467" s="13" t="s">
        <v>39</v>
      </c>
      <c r="U467" s="14">
        <v>2.0901413496356289</v>
      </c>
      <c r="V467" s="15">
        <v>1.3299242424242423</v>
      </c>
      <c r="W467" s="16">
        <v>0</v>
      </c>
      <c r="X467" s="16">
        <v>0</v>
      </c>
      <c r="Y467" s="16">
        <v>1.3299242424242423</v>
      </c>
      <c r="Z467" s="16">
        <v>0</v>
      </c>
      <c r="AA467" s="16">
        <v>0</v>
      </c>
    </row>
    <row r="468" spans="1:27" x14ac:dyDescent="0.25">
      <c r="A468" s="1">
        <v>35342151</v>
      </c>
      <c r="B468" s="1" t="s">
        <v>30</v>
      </c>
      <c r="C468" s="1" t="s">
        <v>31</v>
      </c>
      <c r="D468" s="1" t="s">
        <v>62</v>
      </c>
      <c r="E468" s="1" t="s">
        <v>63</v>
      </c>
      <c r="F468" s="1" t="s">
        <v>34</v>
      </c>
      <c r="G468" s="1" t="s">
        <v>163</v>
      </c>
      <c r="H468" s="1" t="s">
        <v>36</v>
      </c>
      <c r="I468" s="1" t="s">
        <v>164</v>
      </c>
      <c r="J468" s="1" t="s">
        <v>165</v>
      </c>
      <c r="K468" s="1">
        <v>38.249125186299999</v>
      </c>
      <c r="L468" s="1">
        <v>-122.17689519539999</v>
      </c>
      <c r="M468" s="1" t="s">
        <v>1</v>
      </c>
      <c r="N468" s="78"/>
      <c r="O468" s="10">
        <v>739</v>
      </c>
      <c r="P468" s="8">
        <v>0.10400266599999999</v>
      </c>
      <c r="Q468" s="78"/>
      <c r="R468" s="11">
        <v>313</v>
      </c>
      <c r="S468" s="12">
        <v>8.9195589008514674E-3</v>
      </c>
      <c r="T468" s="13" t="s">
        <v>39</v>
      </c>
      <c r="U468" s="14">
        <v>1.3858192327065308</v>
      </c>
      <c r="V468" s="15">
        <v>7.9924242424242425E-2</v>
      </c>
      <c r="W468" s="16">
        <v>0</v>
      </c>
      <c r="X468" s="16">
        <v>7.9924242424242425E-2</v>
      </c>
      <c r="Y468" s="16">
        <v>0</v>
      </c>
      <c r="Z468" s="16">
        <v>0</v>
      </c>
      <c r="AA468" s="16">
        <v>0</v>
      </c>
    </row>
    <row r="469" spans="1:27" x14ac:dyDescent="0.25">
      <c r="A469" s="1">
        <v>35342148</v>
      </c>
      <c r="B469" s="1" t="s">
        <v>30</v>
      </c>
      <c r="C469" s="1" t="s">
        <v>31</v>
      </c>
      <c r="D469" s="1" t="s">
        <v>62</v>
      </c>
      <c r="E469" s="1" t="s">
        <v>63</v>
      </c>
      <c r="F469" s="1" t="s">
        <v>34</v>
      </c>
      <c r="G469" s="1" t="s">
        <v>163</v>
      </c>
      <c r="H469" s="1" t="s">
        <v>36</v>
      </c>
      <c r="I469" s="1" t="s">
        <v>164</v>
      </c>
      <c r="J469" s="1" t="s">
        <v>165</v>
      </c>
      <c r="K469" s="1">
        <v>38.271371280099999</v>
      </c>
      <c r="L469" s="1">
        <v>-122.167159603</v>
      </c>
      <c r="M469" s="1" t="s">
        <v>1</v>
      </c>
      <c r="N469" s="78"/>
      <c r="O469" s="10">
        <v>739</v>
      </c>
      <c r="P469" s="8">
        <v>0.10400266599999999</v>
      </c>
      <c r="Q469" s="78"/>
      <c r="R469" s="11">
        <v>313</v>
      </c>
      <c r="S469" s="12">
        <v>8.9195589008514674E-3</v>
      </c>
      <c r="T469" s="13" t="s">
        <v>39</v>
      </c>
      <c r="U469" s="14">
        <v>1.3858192327065308</v>
      </c>
      <c r="V469" s="15">
        <v>1.1899621212121212</v>
      </c>
      <c r="W469" s="16">
        <v>0</v>
      </c>
      <c r="X469" s="16">
        <v>1.1899621212121212</v>
      </c>
      <c r="Y469" s="16">
        <v>0</v>
      </c>
      <c r="Z469" s="16">
        <v>0</v>
      </c>
      <c r="AA469" s="16">
        <v>0</v>
      </c>
    </row>
    <row r="470" spans="1:27" x14ac:dyDescent="0.25">
      <c r="A470" s="1">
        <v>35342147</v>
      </c>
      <c r="B470" s="1" t="s">
        <v>30</v>
      </c>
      <c r="C470" s="1" t="s">
        <v>31</v>
      </c>
      <c r="D470" s="1" t="s">
        <v>62</v>
      </c>
      <c r="E470" s="1" t="s">
        <v>63</v>
      </c>
      <c r="F470" s="1" t="s">
        <v>34</v>
      </c>
      <c r="G470" s="1" t="s">
        <v>163</v>
      </c>
      <c r="H470" s="1" t="s">
        <v>36</v>
      </c>
      <c r="I470" s="1" t="s">
        <v>164</v>
      </c>
      <c r="J470" s="1" t="s">
        <v>165</v>
      </c>
      <c r="K470" s="1">
        <v>38.270642272099998</v>
      </c>
      <c r="L470" s="1">
        <v>-122.1670125924</v>
      </c>
      <c r="M470" s="1" t="s">
        <v>1</v>
      </c>
      <c r="N470" s="78"/>
      <c r="O470" s="10">
        <v>739</v>
      </c>
      <c r="P470" s="8">
        <v>0.10400266599999999</v>
      </c>
      <c r="Q470" s="78"/>
      <c r="R470" s="11">
        <v>313</v>
      </c>
      <c r="S470" s="12">
        <v>8.9195589008514674E-3</v>
      </c>
      <c r="T470" s="13" t="s">
        <v>39</v>
      </c>
      <c r="U470" s="14">
        <v>1.3858192327065308</v>
      </c>
      <c r="V470" s="15">
        <v>1.8259469696969697</v>
      </c>
      <c r="W470" s="16">
        <v>0</v>
      </c>
      <c r="X470" s="16">
        <v>1.8259469696969697</v>
      </c>
      <c r="Y470" s="16">
        <v>0</v>
      </c>
      <c r="Z470" s="16">
        <v>0</v>
      </c>
      <c r="AA470" s="16">
        <v>0</v>
      </c>
    </row>
    <row r="471" spans="1:27" x14ac:dyDescent="0.25">
      <c r="A471" s="1">
        <v>35342146</v>
      </c>
      <c r="B471" s="1" t="s">
        <v>30</v>
      </c>
      <c r="C471" s="1" t="s">
        <v>31</v>
      </c>
      <c r="D471" s="1" t="s">
        <v>62</v>
      </c>
      <c r="E471" s="1" t="s">
        <v>63</v>
      </c>
      <c r="F471" s="1" t="s">
        <v>34</v>
      </c>
      <c r="G471" s="1" t="s">
        <v>163</v>
      </c>
      <c r="H471" s="1" t="s">
        <v>36</v>
      </c>
      <c r="I471" s="1" t="s">
        <v>164</v>
      </c>
      <c r="J471" s="1" t="s">
        <v>165</v>
      </c>
      <c r="K471" s="1">
        <v>38.262019770099997</v>
      </c>
      <c r="L471" s="1">
        <v>-122.1635339914</v>
      </c>
      <c r="M471" s="1" t="s">
        <v>1</v>
      </c>
      <c r="N471" s="78"/>
      <c r="O471" s="10">
        <v>739</v>
      </c>
      <c r="P471" s="8">
        <v>0.10400266599999999</v>
      </c>
      <c r="Q471" s="78"/>
      <c r="R471" s="11">
        <v>313</v>
      </c>
      <c r="S471" s="12">
        <v>8.9195589008514674E-3</v>
      </c>
      <c r="T471" s="13" t="s">
        <v>39</v>
      </c>
      <c r="U471" s="14">
        <v>1.3858192327065308</v>
      </c>
      <c r="V471" s="15">
        <v>2.396969696969697</v>
      </c>
      <c r="W471" s="16">
        <v>0</v>
      </c>
      <c r="X471" s="16">
        <v>2.396969696969697</v>
      </c>
      <c r="Y471" s="16">
        <v>0</v>
      </c>
      <c r="Z471" s="16">
        <v>0</v>
      </c>
      <c r="AA471" s="16">
        <v>0</v>
      </c>
    </row>
    <row r="472" spans="1:27" x14ac:dyDescent="0.25">
      <c r="A472" s="1">
        <v>35342145</v>
      </c>
      <c r="B472" s="1" t="s">
        <v>30</v>
      </c>
      <c r="C472" s="1" t="s">
        <v>31</v>
      </c>
      <c r="D472" s="1" t="s">
        <v>62</v>
      </c>
      <c r="E472" s="1" t="s">
        <v>63</v>
      </c>
      <c r="F472" s="1" t="s">
        <v>34</v>
      </c>
      <c r="G472" s="1" t="s">
        <v>163</v>
      </c>
      <c r="H472" s="1" t="s">
        <v>36</v>
      </c>
      <c r="I472" s="1" t="s">
        <v>164</v>
      </c>
      <c r="J472" s="1" t="s">
        <v>165</v>
      </c>
      <c r="K472" s="1">
        <v>38.256484379600003</v>
      </c>
      <c r="L472" s="1">
        <v>-122.168770646</v>
      </c>
      <c r="M472" s="1" t="s">
        <v>1</v>
      </c>
      <c r="N472" s="78"/>
      <c r="O472" s="10">
        <v>739</v>
      </c>
      <c r="P472" s="8">
        <v>0.10400266599999999</v>
      </c>
      <c r="Q472" s="78"/>
      <c r="R472" s="11">
        <v>313</v>
      </c>
      <c r="S472" s="12">
        <v>8.9195589008514674E-3</v>
      </c>
      <c r="T472" s="13" t="s">
        <v>39</v>
      </c>
      <c r="U472" s="14">
        <v>1.3858192327065308</v>
      </c>
      <c r="V472" s="15">
        <v>0.16306818181818181</v>
      </c>
      <c r="W472" s="16">
        <v>0</v>
      </c>
      <c r="X472" s="16">
        <v>0.16306818181818181</v>
      </c>
      <c r="Y472" s="16">
        <v>0</v>
      </c>
      <c r="Z472" s="16">
        <v>0</v>
      </c>
      <c r="AA472" s="16">
        <v>0</v>
      </c>
    </row>
    <row r="473" spans="1:27" x14ac:dyDescent="0.25">
      <c r="A473" s="1">
        <v>35342144</v>
      </c>
      <c r="B473" s="1" t="s">
        <v>30</v>
      </c>
      <c r="C473" s="1" t="s">
        <v>31</v>
      </c>
      <c r="D473" s="1" t="s">
        <v>62</v>
      </c>
      <c r="E473" s="1" t="s">
        <v>63</v>
      </c>
      <c r="F473" s="1" t="s">
        <v>34</v>
      </c>
      <c r="G473" s="1" t="s">
        <v>163</v>
      </c>
      <c r="H473" s="1" t="s">
        <v>36</v>
      </c>
      <c r="I473" s="1" t="s">
        <v>164</v>
      </c>
      <c r="J473" s="1" t="s">
        <v>165</v>
      </c>
      <c r="K473" s="1">
        <v>38.255299575000002</v>
      </c>
      <c r="L473" s="1">
        <v>-122.1614924914</v>
      </c>
      <c r="M473" s="1" t="s">
        <v>1</v>
      </c>
      <c r="N473" s="78"/>
      <c r="O473" s="10">
        <v>739</v>
      </c>
      <c r="P473" s="8">
        <v>0.10400266599999999</v>
      </c>
      <c r="Q473" s="78"/>
      <c r="R473" s="11">
        <v>313</v>
      </c>
      <c r="S473" s="12">
        <v>8.9195589008514674E-3</v>
      </c>
      <c r="T473" s="13" t="s">
        <v>39</v>
      </c>
      <c r="U473" s="14">
        <v>1.3858192327065308</v>
      </c>
      <c r="V473" s="15">
        <v>1.6170454545454545</v>
      </c>
      <c r="W473" s="16">
        <v>0</v>
      </c>
      <c r="X473" s="16">
        <v>1.6170454545454545</v>
      </c>
      <c r="Y473" s="16">
        <v>0</v>
      </c>
      <c r="Z473" s="16">
        <v>0</v>
      </c>
      <c r="AA473" s="16">
        <v>0</v>
      </c>
    </row>
    <row r="474" spans="1:27" x14ac:dyDescent="0.25">
      <c r="A474" s="1">
        <v>35342143</v>
      </c>
      <c r="B474" s="1" t="s">
        <v>30</v>
      </c>
      <c r="C474" s="1" t="s">
        <v>31</v>
      </c>
      <c r="D474" s="1" t="s">
        <v>62</v>
      </c>
      <c r="E474" s="1" t="s">
        <v>63</v>
      </c>
      <c r="F474" s="1" t="s">
        <v>34</v>
      </c>
      <c r="G474" s="1" t="s">
        <v>163</v>
      </c>
      <c r="H474" s="1" t="s">
        <v>36</v>
      </c>
      <c r="I474" s="1" t="s">
        <v>164</v>
      </c>
      <c r="J474" s="1" t="s">
        <v>165</v>
      </c>
      <c r="K474" s="1">
        <v>38.2644652619</v>
      </c>
      <c r="L474" s="1">
        <v>-122.17216958</v>
      </c>
      <c r="M474" s="1" t="s">
        <v>1</v>
      </c>
      <c r="N474" s="78"/>
      <c r="O474" s="10">
        <v>739</v>
      </c>
      <c r="P474" s="8">
        <v>0.10400266599999999</v>
      </c>
      <c r="Q474" s="78"/>
      <c r="R474" s="11">
        <v>313</v>
      </c>
      <c r="S474" s="12">
        <v>8.9195589008514674E-3</v>
      </c>
      <c r="T474" s="13" t="s">
        <v>39</v>
      </c>
      <c r="U474" s="14">
        <v>1.3858192327065308</v>
      </c>
      <c r="V474" s="15">
        <v>3.2770833333333331</v>
      </c>
      <c r="W474" s="16">
        <v>0</v>
      </c>
      <c r="X474" s="16">
        <v>3.2770833333333331</v>
      </c>
      <c r="Y474" s="16">
        <v>0</v>
      </c>
      <c r="Z474" s="16">
        <v>0</v>
      </c>
      <c r="AA474" s="16">
        <v>0</v>
      </c>
    </row>
    <row r="475" spans="1:27" x14ac:dyDescent="0.25">
      <c r="A475" s="1">
        <v>35320442</v>
      </c>
      <c r="B475" s="1" t="s">
        <v>30</v>
      </c>
      <c r="C475" s="1" t="s">
        <v>31</v>
      </c>
      <c r="D475" s="1" t="s">
        <v>62</v>
      </c>
      <c r="E475" s="1" t="s">
        <v>63</v>
      </c>
      <c r="F475" s="1" t="s">
        <v>34</v>
      </c>
      <c r="G475" s="1" t="s">
        <v>163</v>
      </c>
      <c r="H475" s="1" t="s">
        <v>36</v>
      </c>
      <c r="I475" s="1" t="s">
        <v>164</v>
      </c>
      <c r="J475" s="1" t="s">
        <v>165</v>
      </c>
      <c r="K475" s="1">
        <v>38.251505440899997</v>
      </c>
      <c r="L475" s="1">
        <v>-122.1609714546</v>
      </c>
      <c r="M475" s="1" t="s">
        <v>1</v>
      </c>
      <c r="N475" s="78"/>
      <c r="O475" s="10">
        <v>739</v>
      </c>
      <c r="P475" s="8">
        <v>0.10400266599999999</v>
      </c>
      <c r="Q475" s="78"/>
      <c r="R475" s="11">
        <v>313</v>
      </c>
      <c r="S475" s="12">
        <v>8.9195589008514674E-3</v>
      </c>
      <c r="T475" s="13" t="s">
        <v>39</v>
      </c>
      <c r="U475" s="14">
        <v>1.3858192327065308</v>
      </c>
      <c r="V475" s="15">
        <v>0.38693181818181815</v>
      </c>
      <c r="W475" s="16">
        <v>0</v>
      </c>
      <c r="X475" s="16">
        <v>0.38693181818181815</v>
      </c>
      <c r="Y475" s="16">
        <v>0</v>
      </c>
      <c r="Z475" s="16">
        <v>0</v>
      </c>
      <c r="AA475" s="16">
        <v>0</v>
      </c>
    </row>
    <row r="476" spans="1:27" x14ac:dyDescent="0.25">
      <c r="A476" s="1">
        <v>35337015</v>
      </c>
      <c r="B476" s="1" t="s">
        <v>30</v>
      </c>
      <c r="C476" s="1" t="s">
        <v>31</v>
      </c>
      <c r="D476" s="1" t="s">
        <v>62</v>
      </c>
      <c r="E476" s="1" t="s">
        <v>63</v>
      </c>
      <c r="F476" s="1" t="s">
        <v>34</v>
      </c>
      <c r="G476" s="1" t="s">
        <v>163</v>
      </c>
      <c r="H476" s="1" t="s">
        <v>36</v>
      </c>
      <c r="I476" s="1" t="s">
        <v>164</v>
      </c>
      <c r="J476" s="1" t="s">
        <v>165</v>
      </c>
      <c r="K476" s="1">
        <v>38.253318564600001</v>
      </c>
      <c r="L476" s="1">
        <v>-122.1355683214</v>
      </c>
      <c r="M476" s="1" t="s">
        <v>1</v>
      </c>
      <c r="N476" s="78"/>
      <c r="O476" s="10">
        <v>724</v>
      </c>
      <c r="P476" s="8">
        <v>0.107307682</v>
      </c>
      <c r="Q476" s="78"/>
      <c r="R476" s="11">
        <v>1928</v>
      </c>
      <c r="S476" s="12">
        <v>5.7841561936537549E-4</v>
      </c>
      <c r="T476" s="13" t="s">
        <v>39</v>
      </c>
      <c r="U476" s="14">
        <v>1.4987536708722786</v>
      </c>
      <c r="V476" s="15">
        <v>0.48996212121212124</v>
      </c>
      <c r="W476" s="16">
        <v>0</v>
      </c>
      <c r="X476" s="16">
        <v>0.48996212121212124</v>
      </c>
      <c r="Y476" s="16">
        <v>0</v>
      </c>
      <c r="Z476" s="16">
        <v>0</v>
      </c>
      <c r="AA476" s="16">
        <v>0</v>
      </c>
    </row>
    <row r="477" spans="1:27" x14ac:dyDescent="0.25">
      <c r="A477" s="1">
        <v>35337014</v>
      </c>
      <c r="B477" s="1" t="s">
        <v>30</v>
      </c>
      <c r="C477" s="1" t="s">
        <v>31</v>
      </c>
      <c r="D477" s="1" t="s">
        <v>62</v>
      </c>
      <c r="E477" s="1" t="s">
        <v>63</v>
      </c>
      <c r="F477" s="1" t="s">
        <v>34</v>
      </c>
      <c r="G477" s="1" t="s">
        <v>163</v>
      </c>
      <c r="H477" s="1" t="s">
        <v>36</v>
      </c>
      <c r="I477" s="1" t="s">
        <v>164</v>
      </c>
      <c r="J477" s="1" t="s">
        <v>165</v>
      </c>
      <c r="K477" s="1">
        <v>38.252493679499999</v>
      </c>
      <c r="L477" s="1">
        <v>-122.1439811982</v>
      </c>
      <c r="M477" s="1" t="s">
        <v>1</v>
      </c>
      <c r="N477" s="78"/>
      <c r="O477" s="10">
        <v>724</v>
      </c>
      <c r="P477" s="8">
        <v>0.107307682</v>
      </c>
      <c r="Q477" s="78"/>
      <c r="R477" s="11">
        <v>1928</v>
      </c>
      <c r="S477" s="12">
        <v>5.7841561936537549E-4</v>
      </c>
      <c r="T477" s="13" t="s">
        <v>39</v>
      </c>
      <c r="U477" s="14">
        <v>1.4987536708722786</v>
      </c>
      <c r="V477" s="15">
        <v>2.0075757575757577E-2</v>
      </c>
      <c r="W477" s="16">
        <v>0</v>
      </c>
      <c r="X477" s="16">
        <v>2.0075757575757577E-2</v>
      </c>
      <c r="Y477" s="16">
        <v>0</v>
      </c>
      <c r="Z477" s="16">
        <v>0</v>
      </c>
      <c r="AA477" s="16">
        <v>0</v>
      </c>
    </row>
    <row r="478" spans="1:27" x14ac:dyDescent="0.25">
      <c r="A478" s="1">
        <v>35329011</v>
      </c>
      <c r="B478" s="1" t="s">
        <v>30</v>
      </c>
      <c r="C478" s="1" t="s">
        <v>31</v>
      </c>
      <c r="D478" s="1" t="s">
        <v>125</v>
      </c>
      <c r="E478" s="1" t="s">
        <v>63</v>
      </c>
      <c r="F478" s="1" t="s">
        <v>34</v>
      </c>
      <c r="G478" s="1" t="s">
        <v>35</v>
      </c>
      <c r="H478" s="1" t="s">
        <v>36</v>
      </c>
      <c r="I478" s="1" t="s">
        <v>97</v>
      </c>
      <c r="J478" s="1" t="s">
        <v>52</v>
      </c>
      <c r="K478" s="1">
        <v>39.666667938232422</v>
      </c>
      <c r="L478" s="1">
        <v>-121.5826416015625</v>
      </c>
      <c r="M478" s="1" t="s">
        <v>1</v>
      </c>
      <c r="N478" s="78"/>
      <c r="O478" s="10">
        <v>698</v>
      </c>
      <c r="P478" s="8">
        <v>0.112182739</v>
      </c>
      <c r="Q478" s="78"/>
      <c r="R478" s="11">
        <v>1028</v>
      </c>
      <c r="S478" s="12">
        <v>2.1691216635855511E-3</v>
      </c>
      <c r="T478" s="13" t="s">
        <v>39</v>
      </c>
      <c r="U478" s="14">
        <v>1.1445254384450558</v>
      </c>
      <c r="V478" s="15">
        <v>2.3229166666666665</v>
      </c>
      <c r="W478" s="16">
        <v>0</v>
      </c>
      <c r="X478" s="16">
        <v>2.3229166666666665</v>
      </c>
      <c r="Y478" s="16">
        <v>0</v>
      </c>
      <c r="Z478" s="16">
        <v>0</v>
      </c>
      <c r="AA478" s="16">
        <v>0</v>
      </c>
    </row>
    <row r="479" spans="1:27" x14ac:dyDescent="0.25">
      <c r="A479" s="1">
        <v>35329010</v>
      </c>
      <c r="B479" s="1" t="s">
        <v>30</v>
      </c>
      <c r="C479" s="1" t="s">
        <v>31</v>
      </c>
      <c r="D479" s="1" t="s">
        <v>65</v>
      </c>
      <c r="E479" s="1" t="s">
        <v>66</v>
      </c>
      <c r="F479" s="1" t="s">
        <v>34</v>
      </c>
      <c r="G479" s="1" t="s">
        <v>35</v>
      </c>
      <c r="H479" s="1" t="s">
        <v>36</v>
      </c>
      <c r="I479" s="1" t="s">
        <v>97</v>
      </c>
      <c r="J479" s="1" t="s">
        <v>52</v>
      </c>
      <c r="K479" s="1">
        <v>39.656403744899997</v>
      </c>
      <c r="L479" s="1">
        <v>-121.5838440022</v>
      </c>
      <c r="M479" s="1" t="s">
        <v>1</v>
      </c>
      <c r="N479" s="78"/>
      <c r="O479" s="10">
        <v>698</v>
      </c>
      <c r="P479" s="8">
        <v>0.112182739</v>
      </c>
      <c r="Q479" s="78"/>
      <c r="R479" s="11">
        <v>1028</v>
      </c>
      <c r="S479" s="12">
        <v>2.1691216635855511E-3</v>
      </c>
      <c r="T479" s="13" t="s">
        <v>39</v>
      </c>
      <c r="U479" s="14">
        <v>1.1445254384450558</v>
      </c>
      <c r="V479" s="15">
        <v>2.8140151515151515</v>
      </c>
      <c r="W479" s="16">
        <v>0</v>
      </c>
      <c r="X479" s="16">
        <v>2.8140151515151515</v>
      </c>
      <c r="Y479" s="16">
        <v>0</v>
      </c>
      <c r="Z479" s="16">
        <v>0</v>
      </c>
      <c r="AA479" s="16">
        <v>0</v>
      </c>
    </row>
    <row r="480" spans="1:27" x14ac:dyDescent="0.25">
      <c r="A480" s="1">
        <v>35329009</v>
      </c>
      <c r="B480" s="1" t="s">
        <v>30</v>
      </c>
      <c r="C480" s="1" t="s">
        <v>31</v>
      </c>
      <c r="D480" s="1" t="s">
        <v>65</v>
      </c>
      <c r="E480" s="1" t="s">
        <v>66</v>
      </c>
      <c r="F480" s="1" t="s">
        <v>34</v>
      </c>
      <c r="G480" s="1" t="s">
        <v>35</v>
      </c>
      <c r="H480" s="1" t="s">
        <v>36</v>
      </c>
      <c r="I480" s="1" t="s">
        <v>97</v>
      </c>
      <c r="J480" s="1" t="s">
        <v>52</v>
      </c>
      <c r="K480" s="1">
        <v>39.655007032199997</v>
      </c>
      <c r="L480" s="1">
        <v>-121.5839296332</v>
      </c>
      <c r="M480" s="1" t="s">
        <v>1</v>
      </c>
      <c r="N480" s="78"/>
      <c r="O480" s="10">
        <v>698</v>
      </c>
      <c r="P480" s="8">
        <v>0.112182739</v>
      </c>
      <c r="Q480" s="78"/>
      <c r="R480" s="11">
        <v>1028</v>
      </c>
      <c r="S480" s="12">
        <v>2.1691216635855511E-3</v>
      </c>
      <c r="T480" s="13" t="s">
        <v>39</v>
      </c>
      <c r="U480" s="14">
        <v>1.1445254384450558</v>
      </c>
      <c r="V480" s="15">
        <v>0.94090909090909092</v>
      </c>
      <c r="W480" s="16">
        <v>0</v>
      </c>
      <c r="X480" s="16">
        <v>0.94090909090909092</v>
      </c>
      <c r="Y480" s="16">
        <v>0</v>
      </c>
      <c r="Z480" s="16">
        <v>0</v>
      </c>
      <c r="AA480" s="16">
        <v>0</v>
      </c>
    </row>
    <row r="481" spans="1:27" x14ac:dyDescent="0.25">
      <c r="A481" s="1">
        <v>35299631</v>
      </c>
      <c r="B481" s="1" t="s">
        <v>30</v>
      </c>
      <c r="C481" s="1" t="s">
        <v>31</v>
      </c>
      <c r="D481" s="1" t="s">
        <v>65</v>
      </c>
      <c r="E481" s="1" t="s">
        <v>66</v>
      </c>
      <c r="F481" s="1" t="s">
        <v>34</v>
      </c>
      <c r="G481" s="1" t="s">
        <v>35</v>
      </c>
      <c r="H481" s="1" t="s">
        <v>36</v>
      </c>
      <c r="I481" s="1" t="s">
        <v>97</v>
      </c>
      <c r="J481" s="1" t="s">
        <v>52</v>
      </c>
      <c r="K481" s="1">
        <v>39.647421848599997</v>
      </c>
      <c r="L481" s="1">
        <v>-121.63058740380001</v>
      </c>
      <c r="M481" s="1" t="s">
        <v>1</v>
      </c>
      <c r="N481" s="78"/>
      <c r="O481" s="10">
        <v>698</v>
      </c>
      <c r="P481" s="8">
        <v>0.112182739</v>
      </c>
      <c r="Q481" s="78"/>
      <c r="R481" s="11">
        <v>1028</v>
      </c>
      <c r="S481" s="12">
        <v>2.1691216635855511E-3</v>
      </c>
      <c r="T481" s="13" t="s">
        <v>39</v>
      </c>
      <c r="U481" s="14">
        <v>1.1445254384450558</v>
      </c>
      <c r="V481" s="15">
        <v>3.4299242424242422</v>
      </c>
      <c r="W481" s="16">
        <v>0</v>
      </c>
      <c r="X481" s="16">
        <v>3.4299242424242422</v>
      </c>
      <c r="Y481" s="16">
        <v>0</v>
      </c>
      <c r="Z481" s="16">
        <v>0</v>
      </c>
      <c r="AA481" s="16">
        <v>0</v>
      </c>
    </row>
    <row r="482" spans="1:27" x14ac:dyDescent="0.25">
      <c r="A482" s="1">
        <v>35342310</v>
      </c>
      <c r="B482" s="1" t="s">
        <v>30</v>
      </c>
      <c r="C482" s="1" t="s">
        <v>31</v>
      </c>
      <c r="D482" s="1" t="s">
        <v>32</v>
      </c>
      <c r="E482" s="1" t="s">
        <v>33</v>
      </c>
      <c r="F482" s="1" t="s">
        <v>34</v>
      </c>
      <c r="G482" s="1" t="s">
        <v>186</v>
      </c>
      <c r="H482" s="1" t="s">
        <v>55</v>
      </c>
      <c r="I482" s="1" t="s">
        <v>187</v>
      </c>
      <c r="J482" s="1" t="s">
        <v>188</v>
      </c>
      <c r="K482" s="1">
        <v>34.881395032100002</v>
      </c>
      <c r="L482" s="1">
        <v>-118.9012486765</v>
      </c>
      <c r="M482" s="1" t="s">
        <v>1</v>
      </c>
      <c r="N482" s="78"/>
      <c r="O482" s="17">
        <v>691</v>
      </c>
      <c r="P482" s="8">
        <v>0.112692801</v>
      </c>
      <c r="Q482" s="78"/>
      <c r="R482" s="11">
        <v>368</v>
      </c>
      <c r="S482" s="12">
        <v>7.5263269179046488E-3</v>
      </c>
      <c r="T482" s="13" t="s">
        <v>39</v>
      </c>
      <c r="U482" s="14">
        <v>2.6754174534292177</v>
      </c>
      <c r="V482" s="15">
        <v>1.357</v>
      </c>
      <c r="W482" s="16">
        <v>0</v>
      </c>
      <c r="X482" s="16">
        <v>0</v>
      </c>
      <c r="Y482" s="16">
        <v>0</v>
      </c>
      <c r="Z482" s="16">
        <v>0</v>
      </c>
      <c r="AA482" s="16">
        <v>1.357</v>
      </c>
    </row>
    <row r="483" spans="1:27" x14ac:dyDescent="0.25">
      <c r="A483" s="1">
        <v>35342308</v>
      </c>
      <c r="B483" s="1" t="s">
        <v>30</v>
      </c>
      <c r="C483" s="1" t="s">
        <v>31</v>
      </c>
      <c r="D483" s="1" t="s">
        <v>32</v>
      </c>
      <c r="E483" s="1" t="s">
        <v>33</v>
      </c>
      <c r="F483" s="1" t="s">
        <v>34</v>
      </c>
      <c r="G483" s="1" t="s">
        <v>186</v>
      </c>
      <c r="H483" s="1" t="s">
        <v>55</v>
      </c>
      <c r="I483" s="1" t="s">
        <v>187</v>
      </c>
      <c r="J483" s="1" t="s">
        <v>188</v>
      </c>
      <c r="K483" s="1">
        <v>34.886788737099998</v>
      </c>
      <c r="L483" s="1">
        <v>-118.9361224657</v>
      </c>
      <c r="M483" s="1" t="s">
        <v>1</v>
      </c>
      <c r="N483" s="78"/>
      <c r="O483" s="17">
        <v>691</v>
      </c>
      <c r="P483" s="8">
        <v>0.112692801</v>
      </c>
      <c r="Q483" s="78"/>
      <c r="R483" s="11">
        <v>368</v>
      </c>
      <c r="S483" s="12">
        <v>7.5263269179046488E-3</v>
      </c>
      <c r="T483" s="13" t="s">
        <v>39</v>
      </c>
      <c r="U483" s="14">
        <v>2.6754174534292177</v>
      </c>
      <c r="V483" s="15">
        <v>2.9969999999999999</v>
      </c>
      <c r="W483" s="16">
        <v>0</v>
      </c>
      <c r="X483" s="16">
        <v>0</v>
      </c>
      <c r="Y483" s="16">
        <v>0</v>
      </c>
      <c r="Z483" s="16">
        <v>0</v>
      </c>
      <c r="AA483" s="16">
        <v>2.9969999999999999</v>
      </c>
    </row>
    <row r="484" spans="1:27" x14ac:dyDescent="0.25">
      <c r="A484" s="1">
        <v>35342307</v>
      </c>
      <c r="B484" s="1" t="s">
        <v>30</v>
      </c>
      <c r="C484" s="1" t="s">
        <v>31</v>
      </c>
      <c r="D484" s="1" t="s">
        <v>32</v>
      </c>
      <c r="E484" s="1" t="s">
        <v>33</v>
      </c>
      <c r="F484" s="1" t="s">
        <v>34</v>
      </c>
      <c r="G484" s="1" t="s">
        <v>186</v>
      </c>
      <c r="H484" s="1" t="s">
        <v>55</v>
      </c>
      <c r="I484" s="1" t="s">
        <v>187</v>
      </c>
      <c r="J484" s="1" t="s">
        <v>188</v>
      </c>
      <c r="K484" s="1">
        <v>34.883270835899999</v>
      </c>
      <c r="L484" s="1">
        <v>-118.92714476819999</v>
      </c>
      <c r="M484" s="1" t="s">
        <v>1</v>
      </c>
      <c r="N484" s="78"/>
      <c r="O484" s="17">
        <v>691</v>
      </c>
      <c r="P484" s="8">
        <v>0.112692801</v>
      </c>
      <c r="Q484" s="78"/>
      <c r="R484" s="11">
        <v>368</v>
      </c>
      <c r="S484" s="12">
        <v>7.5263269179046488E-3</v>
      </c>
      <c r="T484" s="13" t="s">
        <v>39</v>
      </c>
      <c r="U484" s="14">
        <v>2.6754174534292177</v>
      </c>
      <c r="V484" s="15">
        <v>2.2519999999999998</v>
      </c>
      <c r="W484" s="16">
        <v>0</v>
      </c>
      <c r="X484" s="16">
        <v>0</v>
      </c>
      <c r="Y484" s="16">
        <v>0</v>
      </c>
      <c r="Z484" s="16">
        <v>0</v>
      </c>
      <c r="AA484" s="16">
        <v>2.2519999999999998</v>
      </c>
    </row>
    <row r="485" spans="1:27" x14ac:dyDescent="0.25">
      <c r="A485" s="1">
        <v>35335289</v>
      </c>
      <c r="B485" s="1" t="s">
        <v>30</v>
      </c>
      <c r="C485" s="1" t="s">
        <v>31</v>
      </c>
      <c r="D485" s="1" t="s">
        <v>32</v>
      </c>
      <c r="E485" s="1" t="s">
        <v>33</v>
      </c>
      <c r="F485" s="1" t="s">
        <v>34</v>
      </c>
      <c r="G485" s="1" t="s">
        <v>186</v>
      </c>
      <c r="H485" s="1" t="s">
        <v>55</v>
      </c>
      <c r="I485" s="1" t="s">
        <v>187</v>
      </c>
      <c r="J485" s="1" t="s">
        <v>188</v>
      </c>
      <c r="K485" s="1">
        <v>34.890843732699999</v>
      </c>
      <c r="L485" s="1">
        <v>-118.9154041689</v>
      </c>
      <c r="M485" s="1" t="s">
        <v>1</v>
      </c>
      <c r="N485" s="78"/>
      <c r="O485" s="17">
        <v>691</v>
      </c>
      <c r="P485" s="8">
        <v>0.112692801</v>
      </c>
      <c r="Q485" s="78"/>
      <c r="R485" s="11">
        <v>368</v>
      </c>
      <c r="S485" s="12">
        <v>7.5263269179046488E-3</v>
      </c>
      <c r="T485" s="13" t="s">
        <v>39</v>
      </c>
      <c r="U485" s="14">
        <v>2.6754174534292177</v>
      </c>
      <c r="V485" s="15">
        <v>1.5774621212121211</v>
      </c>
      <c r="W485" s="16">
        <v>0</v>
      </c>
      <c r="X485" s="16">
        <v>0</v>
      </c>
      <c r="Y485" s="16">
        <v>0</v>
      </c>
      <c r="Z485" s="16">
        <v>0</v>
      </c>
      <c r="AA485" s="16">
        <v>1.5774621212121211</v>
      </c>
    </row>
    <row r="486" spans="1:27" x14ac:dyDescent="0.25">
      <c r="A486" s="1">
        <v>35335288</v>
      </c>
      <c r="B486" s="1" t="s">
        <v>30</v>
      </c>
      <c r="C486" s="1" t="s">
        <v>31</v>
      </c>
      <c r="D486" s="1" t="s">
        <v>32</v>
      </c>
      <c r="E486" s="1" t="s">
        <v>33</v>
      </c>
      <c r="F486" s="1" t="s">
        <v>34</v>
      </c>
      <c r="G486" s="1" t="s">
        <v>186</v>
      </c>
      <c r="H486" s="1" t="s">
        <v>55</v>
      </c>
      <c r="I486" s="1" t="s">
        <v>187</v>
      </c>
      <c r="J486" s="1" t="s">
        <v>188</v>
      </c>
      <c r="K486" s="1">
        <v>34.91583251953125</v>
      </c>
      <c r="L486" s="1">
        <v>-118.92575836181641</v>
      </c>
      <c r="M486" s="1" t="s">
        <v>1</v>
      </c>
      <c r="N486" s="78"/>
      <c r="O486" s="17">
        <v>691</v>
      </c>
      <c r="P486" s="8">
        <v>0.112692801</v>
      </c>
      <c r="Q486" s="78"/>
      <c r="R486" s="11">
        <v>368</v>
      </c>
      <c r="S486" s="12">
        <v>7.5263269179046488E-3</v>
      </c>
      <c r="T486" s="13" t="s">
        <v>39</v>
      </c>
      <c r="U486" s="14">
        <v>2.6754174534292177</v>
      </c>
      <c r="V486" s="15">
        <v>3.6</v>
      </c>
      <c r="W486" s="16">
        <v>0</v>
      </c>
      <c r="X486" s="16">
        <v>0</v>
      </c>
      <c r="Y486" s="16">
        <v>0</v>
      </c>
      <c r="Z486" s="16">
        <v>3.6</v>
      </c>
      <c r="AA486" s="16">
        <v>0</v>
      </c>
    </row>
    <row r="487" spans="1:27" x14ac:dyDescent="0.25">
      <c r="A487" s="1">
        <v>35321445</v>
      </c>
      <c r="B487" s="1" t="s">
        <v>30</v>
      </c>
      <c r="C487" s="1" t="s">
        <v>31</v>
      </c>
      <c r="D487" s="1" t="s">
        <v>32</v>
      </c>
      <c r="E487" s="1" t="s">
        <v>33</v>
      </c>
      <c r="F487" s="1" t="s">
        <v>34</v>
      </c>
      <c r="G487" s="1" t="s">
        <v>186</v>
      </c>
      <c r="H487" s="1" t="s">
        <v>55</v>
      </c>
      <c r="I487" s="1" t="s">
        <v>187</v>
      </c>
      <c r="J487" s="1" t="s">
        <v>188</v>
      </c>
      <c r="K487" s="1">
        <v>34.890843732699999</v>
      </c>
      <c r="L487" s="1">
        <v>-118.9154041689</v>
      </c>
      <c r="M487" s="1" t="s">
        <v>1</v>
      </c>
      <c r="N487" s="78"/>
      <c r="O487" s="17">
        <v>691</v>
      </c>
      <c r="P487" s="8">
        <v>0.112692801</v>
      </c>
      <c r="Q487" s="78"/>
      <c r="R487" s="11">
        <v>368</v>
      </c>
      <c r="S487" s="12">
        <v>7.5263269179046488E-3</v>
      </c>
      <c r="T487" s="13" t="s">
        <v>39</v>
      </c>
      <c r="U487" s="14">
        <v>2.6754174534292177</v>
      </c>
      <c r="V487" s="15">
        <v>2.9580000000000002</v>
      </c>
      <c r="W487" s="16">
        <v>0</v>
      </c>
      <c r="X487" s="16">
        <v>0</v>
      </c>
      <c r="Y487" s="16">
        <v>0</v>
      </c>
      <c r="Z487" s="16">
        <v>2.9580000000000002</v>
      </c>
      <c r="AA487" s="16">
        <v>0</v>
      </c>
    </row>
    <row r="488" spans="1:27" x14ac:dyDescent="0.25">
      <c r="A488" s="1">
        <v>35312554</v>
      </c>
      <c r="B488" s="1" t="s">
        <v>30</v>
      </c>
      <c r="C488" s="1" t="s">
        <v>31</v>
      </c>
      <c r="D488" s="1" t="s">
        <v>32</v>
      </c>
      <c r="E488" s="1" t="s">
        <v>33</v>
      </c>
      <c r="F488" s="1" t="s">
        <v>34</v>
      </c>
      <c r="G488" s="1" t="s">
        <v>186</v>
      </c>
      <c r="H488" s="1" t="s">
        <v>55</v>
      </c>
      <c r="I488" s="1" t="s">
        <v>187</v>
      </c>
      <c r="J488" s="1" t="s">
        <v>188</v>
      </c>
      <c r="K488" s="1">
        <v>34.932108813100001</v>
      </c>
      <c r="L488" s="1">
        <v>-118.92828937669999</v>
      </c>
      <c r="M488" s="1" t="s">
        <v>1</v>
      </c>
      <c r="N488" s="78"/>
      <c r="O488" s="17">
        <v>691</v>
      </c>
      <c r="P488" s="8">
        <v>0.112692801</v>
      </c>
      <c r="Q488" s="78"/>
      <c r="R488" s="11">
        <v>368</v>
      </c>
      <c r="S488" s="12">
        <v>7.5263269179046488E-3</v>
      </c>
      <c r="T488" s="13" t="s">
        <v>39</v>
      </c>
      <c r="U488" s="14">
        <v>2.6754174534292177</v>
      </c>
      <c r="V488" s="15">
        <v>1.6</v>
      </c>
      <c r="W488" s="16">
        <v>0</v>
      </c>
      <c r="X488" s="16">
        <v>0</v>
      </c>
      <c r="Y488" s="16">
        <v>0</v>
      </c>
      <c r="Z488" s="16">
        <v>1.6</v>
      </c>
      <c r="AA488" s="16">
        <v>0</v>
      </c>
    </row>
    <row r="489" spans="1:27" x14ac:dyDescent="0.25">
      <c r="A489" s="1">
        <v>35339665</v>
      </c>
      <c r="B489" s="1" t="s">
        <v>30</v>
      </c>
      <c r="C489" s="1" t="s">
        <v>31</v>
      </c>
      <c r="D489" s="1" t="s">
        <v>62</v>
      </c>
      <c r="E489" s="1" t="s">
        <v>63</v>
      </c>
      <c r="F489" s="1" t="s">
        <v>34</v>
      </c>
      <c r="G489" s="1" t="s">
        <v>47</v>
      </c>
      <c r="H489" s="1" t="s">
        <v>36</v>
      </c>
      <c r="I489" s="1" t="s">
        <v>189</v>
      </c>
      <c r="J489" s="1" t="s">
        <v>84</v>
      </c>
      <c r="K489" s="1">
        <v>38.767038938600002</v>
      </c>
      <c r="L489" s="1">
        <v>-121.1634499816</v>
      </c>
      <c r="M489" s="1" t="s">
        <v>1</v>
      </c>
      <c r="N489" s="78"/>
      <c r="O489" s="10">
        <v>661</v>
      </c>
      <c r="P489" s="8">
        <v>0.11733574500000001</v>
      </c>
      <c r="Q489" s="78"/>
      <c r="R489" s="11">
        <v>2556</v>
      </c>
      <c r="S489" s="12">
        <v>2.8839337377709257E-4</v>
      </c>
      <c r="T489" s="13" t="s">
        <v>39</v>
      </c>
      <c r="U489" s="14">
        <v>2.9999999999999991</v>
      </c>
      <c r="V489" s="15">
        <v>0.75909090909090904</v>
      </c>
      <c r="W489" s="16">
        <v>0</v>
      </c>
      <c r="X489" s="16">
        <v>0.75909090909090904</v>
      </c>
      <c r="Y489" s="16">
        <v>0</v>
      </c>
      <c r="Z489" s="16">
        <v>0</v>
      </c>
      <c r="AA489" s="16">
        <v>0</v>
      </c>
    </row>
    <row r="490" spans="1:27" x14ac:dyDescent="0.25">
      <c r="A490" s="1">
        <v>35339664</v>
      </c>
      <c r="B490" s="1" t="s">
        <v>30</v>
      </c>
      <c r="C490" s="1" t="s">
        <v>31</v>
      </c>
      <c r="D490" s="1" t="s">
        <v>62</v>
      </c>
      <c r="E490" s="1" t="s">
        <v>63</v>
      </c>
      <c r="F490" s="1" t="s">
        <v>34</v>
      </c>
      <c r="G490" s="1" t="s">
        <v>47</v>
      </c>
      <c r="H490" s="1" t="s">
        <v>36</v>
      </c>
      <c r="I490" s="1" t="s">
        <v>189</v>
      </c>
      <c r="J490" s="1" t="s">
        <v>84</v>
      </c>
      <c r="K490" s="1">
        <v>38.781520843505859</v>
      </c>
      <c r="L490" s="1">
        <v>-121.16324615478516</v>
      </c>
      <c r="M490" s="1" t="s">
        <v>1</v>
      </c>
      <c r="N490" s="78"/>
      <c r="O490" s="10">
        <v>661</v>
      </c>
      <c r="P490" s="8">
        <v>0.11733574500000001</v>
      </c>
      <c r="Q490" s="78"/>
      <c r="R490" s="11">
        <v>2556</v>
      </c>
      <c r="S490" s="12">
        <v>2.8839337377709257E-4</v>
      </c>
      <c r="T490" s="13" t="s">
        <v>39</v>
      </c>
      <c r="U490" s="14">
        <v>2.9999999999999991</v>
      </c>
      <c r="V490" s="15">
        <v>0.17007575757575757</v>
      </c>
      <c r="W490" s="16">
        <v>0</v>
      </c>
      <c r="X490" s="16">
        <v>0.17007575757575757</v>
      </c>
      <c r="Y490" s="16">
        <v>0</v>
      </c>
      <c r="Z490" s="16">
        <v>0</v>
      </c>
      <c r="AA490" s="16">
        <v>0</v>
      </c>
    </row>
    <row r="491" spans="1:27" x14ac:dyDescent="0.25">
      <c r="A491" s="1">
        <v>35320447</v>
      </c>
      <c r="B491" s="1" t="s">
        <v>30</v>
      </c>
      <c r="C491" s="1" t="s">
        <v>31</v>
      </c>
      <c r="D491" s="1" t="s">
        <v>62</v>
      </c>
      <c r="E491" s="1" t="s">
        <v>63</v>
      </c>
      <c r="F491" s="1" t="s">
        <v>34</v>
      </c>
      <c r="G491" s="1" t="s">
        <v>47</v>
      </c>
      <c r="H491" s="1" t="s">
        <v>36</v>
      </c>
      <c r="I491" s="1" t="s">
        <v>190</v>
      </c>
      <c r="J491" s="1" t="s">
        <v>84</v>
      </c>
      <c r="K491" s="1">
        <v>38.782030983699997</v>
      </c>
      <c r="L491" s="1">
        <v>-121.1455972247</v>
      </c>
      <c r="M491" s="1" t="s">
        <v>1</v>
      </c>
      <c r="N491" s="78"/>
      <c r="O491" s="10">
        <v>661</v>
      </c>
      <c r="P491" s="8">
        <v>0.11733574500000001</v>
      </c>
      <c r="Q491" s="78"/>
      <c r="R491" s="11">
        <v>2556</v>
      </c>
      <c r="S491" s="12">
        <v>2.8839337377709257E-4</v>
      </c>
      <c r="T491" s="13" t="s">
        <v>39</v>
      </c>
      <c r="U491" s="14">
        <v>2.9999999999999991</v>
      </c>
      <c r="V491" s="15">
        <v>0.83996212121212122</v>
      </c>
      <c r="W491" s="16">
        <v>0</v>
      </c>
      <c r="X491" s="16">
        <v>0.83996212121212122</v>
      </c>
      <c r="Y491" s="16">
        <v>0</v>
      </c>
      <c r="Z491" s="16">
        <v>0</v>
      </c>
      <c r="AA491" s="16">
        <v>0</v>
      </c>
    </row>
    <row r="492" spans="1:27" x14ac:dyDescent="0.25">
      <c r="A492" s="1">
        <v>35335287</v>
      </c>
      <c r="B492" s="1" t="s">
        <v>30</v>
      </c>
      <c r="C492" s="1" t="s">
        <v>31</v>
      </c>
      <c r="D492" s="1" t="s">
        <v>32</v>
      </c>
      <c r="E492" s="1" t="s">
        <v>33</v>
      </c>
      <c r="F492" s="1" t="s">
        <v>34</v>
      </c>
      <c r="G492" s="1" t="s">
        <v>186</v>
      </c>
      <c r="H492" s="1" t="s">
        <v>55</v>
      </c>
      <c r="I492" s="1" t="s">
        <v>187</v>
      </c>
      <c r="J492" s="1" t="s">
        <v>188</v>
      </c>
      <c r="K492" s="1">
        <v>34.846607839400001</v>
      </c>
      <c r="L492" s="1">
        <v>-118.8986850859</v>
      </c>
      <c r="M492" s="1" t="s">
        <v>1</v>
      </c>
      <c r="N492" s="78"/>
      <c r="O492" s="17">
        <v>642</v>
      </c>
      <c r="P492" s="8">
        <v>0.12033603399999999</v>
      </c>
      <c r="Q492" s="78"/>
      <c r="R492" s="11">
        <v>72</v>
      </c>
      <c r="S492" s="12">
        <v>2.0158189272556991E-2</v>
      </c>
      <c r="T492" s="13" t="s">
        <v>39</v>
      </c>
      <c r="U492" s="14">
        <v>2.9999999999999987</v>
      </c>
      <c r="V492" s="15">
        <v>2.1799242424242422</v>
      </c>
      <c r="W492" s="16">
        <v>0</v>
      </c>
      <c r="X492" s="16">
        <v>0</v>
      </c>
      <c r="Y492" s="16">
        <v>2.1799242424242422</v>
      </c>
      <c r="Z492" s="16">
        <v>0</v>
      </c>
      <c r="AA492" s="16">
        <v>0</v>
      </c>
    </row>
    <row r="493" spans="1:27" x14ac:dyDescent="0.25">
      <c r="A493" s="1">
        <v>35335286</v>
      </c>
      <c r="B493" s="1" t="s">
        <v>30</v>
      </c>
      <c r="C493" s="1" t="s">
        <v>31</v>
      </c>
      <c r="D493" s="1" t="s">
        <v>32</v>
      </c>
      <c r="E493" s="1" t="s">
        <v>33</v>
      </c>
      <c r="F493" s="1" t="s">
        <v>34</v>
      </c>
      <c r="G493" s="1" t="s">
        <v>186</v>
      </c>
      <c r="H493" s="1" t="s">
        <v>55</v>
      </c>
      <c r="I493" s="1" t="s">
        <v>187</v>
      </c>
      <c r="J493" s="1" t="s">
        <v>188</v>
      </c>
      <c r="K493" s="1">
        <v>34.854162437200003</v>
      </c>
      <c r="L493" s="1">
        <v>-118.893008787</v>
      </c>
      <c r="M493" s="1" t="s">
        <v>1</v>
      </c>
      <c r="N493" s="78"/>
      <c r="O493" s="17">
        <v>642</v>
      </c>
      <c r="P493" s="8">
        <v>0.12033603399999999</v>
      </c>
      <c r="Q493" s="78"/>
      <c r="R493" s="11">
        <v>72</v>
      </c>
      <c r="S493" s="12">
        <v>2.0158189272556991E-2</v>
      </c>
      <c r="T493" s="13" t="s">
        <v>39</v>
      </c>
      <c r="U493" s="14">
        <v>2.9999999999999987</v>
      </c>
      <c r="V493" s="15">
        <v>5.2100378787878787</v>
      </c>
      <c r="W493" s="16">
        <v>0</v>
      </c>
      <c r="X493" s="16">
        <v>0</v>
      </c>
      <c r="Y493" s="16">
        <v>5.2100378787878787</v>
      </c>
      <c r="Z493" s="16">
        <v>0</v>
      </c>
      <c r="AA493" s="16">
        <v>0</v>
      </c>
    </row>
    <row r="494" spans="1:27" x14ac:dyDescent="0.25">
      <c r="A494" s="1">
        <v>35312553</v>
      </c>
      <c r="B494" s="1" t="s">
        <v>30</v>
      </c>
      <c r="C494" s="1" t="s">
        <v>31</v>
      </c>
      <c r="D494" s="1" t="s">
        <v>32</v>
      </c>
      <c r="E494" s="1" t="s">
        <v>33</v>
      </c>
      <c r="F494" s="1" t="s">
        <v>34</v>
      </c>
      <c r="G494" s="1" t="s">
        <v>186</v>
      </c>
      <c r="H494" s="1" t="s">
        <v>55</v>
      </c>
      <c r="I494" s="1" t="s">
        <v>187</v>
      </c>
      <c r="J494" s="1" t="s">
        <v>188</v>
      </c>
      <c r="K494" s="1">
        <v>34.858184814453125</v>
      </c>
      <c r="L494" s="1">
        <v>-118.88372039794922</v>
      </c>
      <c r="M494" s="1" t="s">
        <v>1</v>
      </c>
      <c r="N494" s="78"/>
      <c r="O494" s="17">
        <v>642</v>
      </c>
      <c r="P494" s="8">
        <v>0.12033603399999999</v>
      </c>
      <c r="Q494" s="78"/>
      <c r="R494" s="11">
        <v>72</v>
      </c>
      <c r="S494" s="12">
        <v>2.0158189272556991E-2</v>
      </c>
      <c r="T494" s="13" t="s">
        <v>39</v>
      </c>
      <c r="U494" s="14">
        <v>2.9999999999999987</v>
      </c>
      <c r="V494" s="15">
        <v>2.3899621212121214</v>
      </c>
      <c r="W494" s="16">
        <v>0</v>
      </c>
      <c r="X494" s="16">
        <v>0</v>
      </c>
      <c r="Y494" s="16">
        <v>2.3899621212121214</v>
      </c>
      <c r="Z494" s="16">
        <v>0</v>
      </c>
      <c r="AA494" s="16">
        <v>0</v>
      </c>
    </row>
    <row r="495" spans="1:27" x14ac:dyDescent="0.25">
      <c r="A495" s="1">
        <v>35332866</v>
      </c>
      <c r="B495" s="1" t="s">
        <v>30</v>
      </c>
      <c r="C495" s="1" t="s">
        <v>31</v>
      </c>
      <c r="D495" s="1" t="s">
        <v>125</v>
      </c>
      <c r="E495" s="1" t="s">
        <v>63</v>
      </c>
      <c r="F495" s="1" t="s">
        <v>34</v>
      </c>
      <c r="G495" s="1" t="s">
        <v>35</v>
      </c>
      <c r="H495" s="1" t="s">
        <v>36</v>
      </c>
      <c r="I495" s="1" t="s">
        <v>180</v>
      </c>
      <c r="J495" s="1" t="s">
        <v>79</v>
      </c>
      <c r="K495" s="1">
        <v>40.4668176582</v>
      </c>
      <c r="L495" s="1">
        <v>-122.335704429</v>
      </c>
      <c r="M495" s="1" t="s">
        <v>1</v>
      </c>
      <c r="N495" s="78"/>
      <c r="O495" s="10">
        <v>590</v>
      </c>
      <c r="P495" s="8">
        <v>0.133880104</v>
      </c>
      <c r="Q495" s="78"/>
      <c r="R495" s="11">
        <v>2153</v>
      </c>
      <c r="S495" s="12">
        <v>4.6033884944336024E-4</v>
      </c>
      <c r="T495" s="13" t="s">
        <v>39</v>
      </c>
      <c r="U495" s="14">
        <v>1.4456356351922663</v>
      </c>
      <c r="V495" s="15">
        <v>1.0100378787878788</v>
      </c>
      <c r="W495" s="16">
        <v>0</v>
      </c>
      <c r="X495" s="16">
        <v>1.0100378787878788</v>
      </c>
      <c r="Y495" s="16">
        <v>0</v>
      </c>
      <c r="Z495" s="16">
        <v>0</v>
      </c>
      <c r="AA495" s="16">
        <v>0</v>
      </c>
    </row>
    <row r="496" spans="1:27" x14ac:dyDescent="0.25">
      <c r="A496" s="1">
        <v>35312549</v>
      </c>
      <c r="B496" s="1" t="s">
        <v>30</v>
      </c>
      <c r="C496" s="1" t="s">
        <v>31</v>
      </c>
      <c r="D496" s="1" t="s">
        <v>62</v>
      </c>
      <c r="E496" s="1" t="s">
        <v>63</v>
      </c>
      <c r="F496" s="1" t="s">
        <v>34</v>
      </c>
      <c r="G496" s="1" t="s">
        <v>35</v>
      </c>
      <c r="H496" s="1" t="s">
        <v>36</v>
      </c>
      <c r="I496" s="1" t="s">
        <v>185</v>
      </c>
      <c r="J496" s="1" t="s">
        <v>79</v>
      </c>
      <c r="K496" s="1">
        <v>40.491348245499999</v>
      </c>
      <c r="L496" s="1">
        <v>-122.27437522699999</v>
      </c>
      <c r="M496" s="1" t="s">
        <v>1</v>
      </c>
      <c r="N496" s="78"/>
      <c r="O496" s="10">
        <v>590</v>
      </c>
      <c r="P496" s="8">
        <v>0.133880104</v>
      </c>
      <c r="Q496" s="78"/>
      <c r="R496" s="11">
        <v>2901</v>
      </c>
      <c r="S496" s="12">
        <v>1.6205506791702E-4</v>
      </c>
      <c r="T496" s="13" t="s">
        <v>39</v>
      </c>
      <c r="U496" s="14">
        <v>1.030606267664145</v>
      </c>
      <c r="V496" s="15">
        <v>0.98</v>
      </c>
      <c r="W496" s="16">
        <v>0</v>
      </c>
      <c r="X496" s="16">
        <v>0.98</v>
      </c>
      <c r="Y496" s="16">
        <v>0</v>
      </c>
      <c r="Z496" s="16">
        <v>0</v>
      </c>
      <c r="AA496" s="16">
        <v>0</v>
      </c>
    </row>
    <row r="497" spans="1:27" x14ac:dyDescent="0.25">
      <c r="A497" s="1">
        <v>35342318</v>
      </c>
      <c r="B497" s="1" t="s">
        <v>30</v>
      </c>
      <c r="C497" s="1" t="s">
        <v>31</v>
      </c>
      <c r="D497" s="1" t="s">
        <v>32</v>
      </c>
      <c r="E497" s="1" t="s">
        <v>33</v>
      </c>
      <c r="F497" s="1" t="s">
        <v>34</v>
      </c>
      <c r="G497" s="1" t="s">
        <v>186</v>
      </c>
      <c r="H497" s="1" t="s">
        <v>55</v>
      </c>
      <c r="I497" s="1" t="s">
        <v>187</v>
      </c>
      <c r="J497" s="1" t="s">
        <v>188</v>
      </c>
      <c r="K497" s="1">
        <v>34.836283436099997</v>
      </c>
      <c r="L497" s="1">
        <v>-118.86365349899999</v>
      </c>
      <c r="M497" s="1" t="s">
        <v>1</v>
      </c>
      <c r="N497" s="78"/>
      <c r="O497" s="17">
        <v>583</v>
      </c>
      <c r="P497" s="8">
        <v>0.13530136500000001</v>
      </c>
      <c r="Q497" s="78"/>
      <c r="R497" s="11">
        <v>219</v>
      </c>
      <c r="S497" s="12">
        <v>1.1818490142453788E-2</v>
      </c>
      <c r="T497" s="13" t="s">
        <v>39</v>
      </c>
      <c r="U497" s="14">
        <v>2.5464590834642284</v>
      </c>
      <c r="V497" s="15">
        <v>4.508</v>
      </c>
      <c r="W497" s="16">
        <v>0</v>
      </c>
      <c r="X497" s="16">
        <v>0</v>
      </c>
      <c r="Y497" s="16">
        <v>0</v>
      </c>
      <c r="Z497" s="16">
        <v>4.508</v>
      </c>
      <c r="AA497" s="16">
        <v>0</v>
      </c>
    </row>
    <row r="498" spans="1:27" x14ac:dyDescent="0.25">
      <c r="A498" s="1">
        <v>35342317</v>
      </c>
      <c r="B498" s="1" t="s">
        <v>30</v>
      </c>
      <c r="C498" s="1" t="s">
        <v>31</v>
      </c>
      <c r="D498" s="1" t="s">
        <v>32</v>
      </c>
      <c r="E498" s="1" t="s">
        <v>33</v>
      </c>
      <c r="F498" s="1" t="s">
        <v>34</v>
      </c>
      <c r="G498" s="1" t="s">
        <v>186</v>
      </c>
      <c r="H498" s="1" t="s">
        <v>55</v>
      </c>
      <c r="I498" s="1" t="s">
        <v>187</v>
      </c>
      <c r="J498" s="1" t="s">
        <v>188</v>
      </c>
      <c r="K498" s="1">
        <v>34.829488053200002</v>
      </c>
      <c r="L498" s="1">
        <v>-118.8723463458</v>
      </c>
      <c r="M498" s="1" t="s">
        <v>1</v>
      </c>
      <c r="N498" s="78"/>
      <c r="O498" s="17">
        <v>583</v>
      </c>
      <c r="P498" s="8">
        <v>0.13530136500000001</v>
      </c>
      <c r="Q498" s="78"/>
      <c r="R498" s="11">
        <v>219</v>
      </c>
      <c r="S498" s="12">
        <v>1.1818490142453788E-2</v>
      </c>
      <c r="T498" s="13" t="s">
        <v>39</v>
      </c>
      <c r="U498" s="14">
        <v>2.5464590834642284</v>
      </c>
      <c r="V498" s="15">
        <v>2.6040000000000001</v>
      </c>
      <c r="W498" s="16">
        <v>0</v>
      </c>
      <c r="X498" s="16">
        <v>0</v>
      </c>
      <c r="Y498" s="16">
        <v>0</v>
      </c>
      <c r="Z498" s="16">
        <v>2.6040000000000001</v>
      </c>
      <c r="AA498" s="16">
        <v>0</v>
      </c>
    </row>
    <row r="499" spans="1:27" x14ac:dyDescent="0.25">
      <c r="A499" s="1">
        <v>35342316</v>
      </c>
      <c r="B499" s="1" t="s">
        <v>30</v>
      </c>
      <c r="C499" s="1" t="s">
        <v>31</v>
      </c>
      <c r="D499" s="1" t="s">
        <v>32</v>
      </c>
      <c r="E499" s="1" t="s">
        <v>33</v>
      </c>
      <c r="F499" s="1" t="s">
        <v>34</v>
      </c>
      <c r="G499" s="1" t="s">
        <v>186</v>
      </c>
      <c r="H499" s="1" t="s">
        <v>55</v>
      </c>
      <c r="I499" s="1" t="s">
        <v>187</v>
      </c>
      <c r="J499" s="1" t="s">
        <v>188</v>
      </c>
      <c r="K499" s="1">
        <v>34.837047576904297</v>
      </c>
      <c r="L499" s="1">
        <v>-118.86631774902344</v>
      </c>
      <c r="M499" s="1" t="s">
        <v>1</v>
      </c>
      <c r="N499" s="78"/>
      <c r="O499" s="17">
        <v>583</v>
      </c>
      <c r="P499" s="8">
        <v>0.13530136500000001</v>
      </c>
      <c r="Q499" s="78"/>
      <c r="R499" s="11">
        <v>219</v>
      </c>
      <c r="S499" s="12">
        <v>1.1818490142453788E-2</v>
      </c>
      <c r="T499" s="13" t="s">
        <v>39</v>
      </c>
      <c r="U499" s="14">
        <v>2.5464590834642284</v>
      </c>
      <c r="V499" s="15">
        <v>2.4430000000000001</v>
      </c>
      <c r="W499" s="16">
        <v>0</v>
      </c>
      <c r="X499" s="16">
        <v>0</v>
      </c>
      <c r="Y499" s="16">
        <v>0</v>
      </c>
      <c r="Z499" s="16">
        <v>2.4430000000000001</v>
      </c>
      <c r="AA499" s="16">
        <v>0</v>
      </c>
    </row>
    <row r="500" spans="1:27" x14ac:dyDescent="0.25">
      <c r="A500" s="1">
        <v>35342315</v>
      </c>
      <c r="B500" s="1" t="s">
        <v>30</v>
      </c>
      <c r="C500" s="1" t="s">
        <v>31</v>
      </c>
      <c r="D500" s="1" t="s">
        <v>32</v>
      </c>
      <c r="E500" s="1" t="s">
        <v>33</v>
      </c>
      <c r="F500" s="1" t="s">
        <v>34</v>
      </c>
      <c r="G500" s="1" t="s">
        <v>186</v>
      </c>
      <c r="H500" s="1" t="s">
        <v>55</v>
      </c>
      <c r="I500" s="1" t="s">
        <v>187</v>
      </c>
      <c r="J500" s="1" t="s">
        <v>188</v>
      </c>
      <c r="K500" s="1">
        <v>34.840728759765625</v>
      </c>
      <c r="L500" s="1">
        <v>-118.86770629882813</v>
      </c>
      <c r="M500" s="1" t="s">
        <v>1</v>
      </c>
      <c r="N500" s="78"/>
      <c r="O500" s="17">
        <v>583</v>
      </c>
      <c r="P500" s="8">
        <v>0.13530136500000001</v>
      </c>
      <c r="Q500" s="78"/>
      <c r="R500" s="11">
        <v>219</v>
      </c>
      <c r="S500" s="12">
        <v>1.1818490142453788E-2</v>
      </c>
      <c r="T500" s="13" t="s">
        <v>39</v>
      </c>
      <c r="U500" s="14">
        <v>2.5464590834642284</v>
      </c>
      <c r="V500" s="15">
        <v>1.7230000000000001</v>
      </c>
      <c r="W500" s="16">
        <v>0</v>
      </c>
      <c r="X500" s="16">
        <v>0</v>
      </c>
      <c r="Y500" s="16">
        <v>0</v>
      </c>
      <c r="Z500" s="16">
        <v>1.7230000000000001</v>
      </c>
      <c r="AA500" s="16">
        <v>0</v>
      </c>
    </row>
    <row r="501" spans="1:27" x14ac:dyDescent="0.25">
      <c r="A501" s="1">
        <v>35342314</v>
      </c>
      <c r="B501" s="1" t="s">
        <v>30</v>
      </c>
      <c r="C501" s="1" t="s">
        <v>31</v>
      </c>
      <c r="D501" s="1" t="s">
        <v>32</v>
      </c>
      <c r="E501" s="1" t="s">
        <v>33</v>
      </c>
      <c r="F501" s="1" t="s">
        <v>34</v>
      </c>
      <c r="G501" s="1" t="s">
        <v>186</v>
      </c>
      <c r="H501" s="1" t="s">
        <v>55</v>
      </c>
      <c r="I501" s="1" t="s">
        <v>187</v>
      </c>
      <c r="J501" s="1" t="s">
        <v>188</v>
      </c>
      <c r="K501" s="1">
        <v>34.8593671808</v>
      </c>
      <c r="L501" s="1">
        <v>-118.87966270290001</v>
      </c>
      <c r="M501" s="1" t="s">
        <v>1</v>
      </c>
      <c r="N501" s="78"/>
      <c r="O501" s="17">
        <v>583</v>
      </c>
      <c r="P501" s="8">
        <v>0.13530136500000001</v>
      </c>
      <c r="Q501" s="78"/>
      <c r="R501" s="11">
        <v>219</v>
      </c>
      <c r="S501" s="12">
        <v>1.1818490142453788E-2</v>
      </c>
      <c r="T501" s="13" t="s">
        <v>39</v>
      </c>
      <c r="U501" s="14">
        <v>2.5464590834642284</v>
      </c>
      <c r="V501" s="15">
        <v>0.42100000000000004</v>
      </c>
      <c r="W501" s="16">
        <v>0</v>
      </c>
      <c r="X501" s="16">
        <v>0</v>
      </c>
      <c r="Y501" s="16">
        <v>0</v>
      </c>
      <c r="Z501" s="16">
        <v>0.42100000000000004</v>
      </c>
      <c r="AA501" s="16">
        <v>0</v>
      </c>
    </row>
    <row r="502" spans="1:27" x14ac:dyDescent="0.25">
      <c r="A502" s="1">
        <v>35342313</v>
      </c>
      <c r="B502" s="1" t="s">
        <v>30</v>
      </c>
      <c r="C502" s="1" t="s">
        <v>31</v>
      </c>
      <c r="D502" s="1" t="s">
        <v>32</v>
      </c>
      <c r="E502" s="1" t="s">
        <v>33</v>
      </c>
      <c r="F502" s="1" t="s">
        <v>34</v>
      </c>
      <c r="G502" s="1" t="s">
        <v>186</v>
      </c>
      <c r="H502" s="1" t="s">
        <v>55</v>
      </c>
      <c r="I502" s="1" t="s">
        <v>187</v>
      </c>
      <c r="J502" s="1" t="s">
        <v>188</v>
      </c>
      <c r="K502" s="1">
        <v>34.858158734900002</v>
      </c>
      <c r="L502" s="1">
        <v>-118.88352678690001</v>
      </c>
      <c r="M502" s="1" t="s">
        <v>1</v>
      </c>
      <c r="N502" s="78"/>
      <c r="O502" s="17">
        <v>583</v>
      </c>
      <c r="P502" s="8">
        <v>0.13530136500000001</v>
      </c>
      <c r="Q502" s="78"/>
      <c r="R502" s="11">
        <v>219</v>
      </c>
      <c r="S502" s="12">
        <v>1.1818490142453788E-2</v>
      </c>
      <c r="T502" s="13" t="s">
        <v>39</v>
      </c>
      <c r="U502" s="14">
        <v>2.5464590834642284</v>
      </c>
      <c r="V502" s="15">
        <v>2.9019999999999997</v>
      </c>
      <c r="W502" s="16">
        <v>0</v>
      </c>
      <c r="X502" s="16">
        <v>0</v>
      </c>
      <c r="Y502" s="16">
        <v>2.9019999999999997</v>
      </c>
      <c r="Z502" s="16">
        <v>0</v>
      </c>
      <c r="AA502" s="16">
        <v>0</v>
      </c>
    </row>
    <row r="503" spans="1:27" x14ac:dyDescent="0.25">
      <c r="A503" s="1">
        <v>35342312</v>
      </c>
      <c r="B503" s="1" t="s">
        <v>30</v>
      </c>
      <c r="C503" s="1" t="s">
        <v>31</v>
      </c>
      <c r="D503" s="1" t="s">
        <v>32</v>
      </c>
      <c r="E503" s="1" t="s">
        <v>33</v>
      </c>
      <c r="F503" s="1" t="s">
        <v>34</v>
      </c>
      <c r="G503" s="1" t="s">
        <v>186</v>
      </c>
      <c r="H503" s="1" t="s">
        <v>55</v>
      </c>
      <c r="I503" s="1" t="s">
        <v>187</v>
      </c>
      <c r="J503" s="1" t="s">
        <v>188</v>
      </c>
      <c r="K503" s="1">
        <v>34.872566223144531</v>
      </c>
      <c r="L503" s="1">
        <v>-118.89047241210938</v>
      </c>
      <c r="M503" s="1" t="s">
        <v>1</v>
      </c>
      <c r="N503" s="78"/>
      <c r="O503" s="17">
        <v>583</v>
      </c>
      <c r="P503" s="8">
        <v>0.13530136500000001</v>
      </c>
      <c r="Q503" s="78"/>
      <c r="R503" s="11">
        <v>219</v>
      </c>
      <c r="S503" s="12">
        <v>1.1818490142453788E-2</v>
      </c>
      <c r="T503" s="13" t="s">
        <v>39</v>
      </c>
      <c r="U503" s="14">
        <v>2.5464590834642284</v>
      </c>
      <c r="V503" s="15">
        <v>1.591</v>
      </c>
      <c r="W503" s="16">
        <v>0</v>
      </c>
      <c r="X503" s="16">
        <v>0</v>
      </c>
      <c r="Y503" s="16">
        <v>1.591</v>
      </c>
      <c r="Z503" s="16">
        <v>0</v>
      </c>
      <c r="AA503" s="16">
        <v>0</v>
      </c>
    </row>
    <row r="504" spans="1:27" x14ac:dyDescent="0.25">
      <c r="A504" s="1">
        <v>35342311</v>
      </c>
      <c r="B504" s="1" t="s">
        <v>30</v>
      </c>
      <c r="C504" s="1" t="s">
        <v>31</v>
      </c>
      <c r="D504" s="1" t="s">
        <v>32</v>
      </c>
      <c r="E504" s="1" t="s">
        <v>33</v>
      </c>
      <c r="F504" s="1" t="s">
        <v>34</v>
      </c>
      <c r="G504" s="1" t="s">
        <v>186</v>
      </c>
      <c r="H504" s="1" t="s">
        <v>55</v>
      </c>
      <c r="I504" s="1" t="s">
        <v>187</v>
      </c>
      <c r="J504" s="1" t="s">
        <v>188</v>
      </c>
      <c r="K504" s="1">
        <v>34.876513313899999</v>
      </c>
      <c r="L504" s="1">
        <v>-118.8926159766</v>
      </c>
      <c r="M504" s="1" t="s">
        <v>1</v>
      </c>
      <c r="N504" s="78"/>
      <c r="O504" s="17">
        <v>583</v>
      </c>
      <c r="P504" s="8">
        <v>0.13530136500000001</v>
      </c>
      <c r="Q504" s="78"/>
      <c r="R504" s="11">
        <v>219</v>
      </c>
      <c r="S504" s="12">
        <v>1.1818490142453788E-2</v>
      </c>
      <c r="T504" s="13" t="s">
        <v>39</v>
      </c>
      <c r="U504" s="14">
        <v>2.5464590834642284</v>
      </c>
      <c r="V504" s="15">
        <v>2.1739999999999999</v>
      </c>
      <c r="W504" s="16">
        <v>0</v>
      </c>
      <c r="X504" s="16">
        <v>0</v>
      </c>
      <c r="Y504" s="16">
        <v>2.1739999999999999</v>
      </c>
      <c r="Z504" s="16">
        <v>0</v>
      </c>
      <c r="AA504" s="16">
        <v>0</v>
      </c>
    </row>
    <row r="505" spans="1:27" x14ac:dyDescent="0.25">
      <c r="A505" s="1">
        <v>35320607</v>
      </c>
      <c r="B505" s="1" t="s">
        <v>30</v>
      </c>
      <c r="C505" s="1" t="s">
        <v>31</v>
      </c>
      <c r="D505" s="1" t="s">
        <v>32</v>
      </c>
      <c r="E505" s="1" t="s">
        <v>33</v>
      </c>
      <c r="F505" s="1" t="s">
        <v>34</v>
      </c>
      <c r="G505" s="1" t="s">
        <v>186</v>
      </c>
      <c r="H505" s="1" t="s">
        <v>55</v>
      </c>
      <c r="I505" s="1" t="s">
        <v>187</v>
      </c>
      <c r="J505" s="1" t="s">
        <v>188</v>
      </c>
      <c r="K505" s="1">
        <v>34.845985412597656</v>
      </c>
      <c r="L505" s="1">
        <v>-118.87201690673828</v>
      </c>
      <c r="M505" s="1" t="s">
        <v>1</v>
      </c>
      <c r="N505" s="78"/>
      <c r="O505" s="17">
        <v>583</v>
      </c>
      <c r="P505" s="8">
        <v>0.13530136500000001</v>
      </c>
      <c r="Q505" s="78"/>
      <c r="R505" s="11">
        <v>219</v>
      </c>
      <c r="S505" s="12">
        <v>1.1818490142453788E-2</v>
      </c>
      <c r="T505" s="13" t="s">
        <v>39</v>
      </c>
      <c r="U505" s="14">
        <v>2.5464590834642284</v>
      </c>
      <c r="V505" s="15">
        <v>2.812878787878788</v>
      </c>
      <c r="W505" s="16">
        <v>0</v>
      </c>
      <c r="X505" s="16">
        <v>0</v>
      </c>
      <c r="Y505" s="16">
        <v>2.812878787878788</v>
      </c>
      <c r="Z505" s="16">
        <v>0</v>
      </c>
      <c r="AA505" s="16">
        <v>0</v>
      </c>
    </row>
    <row r="506" spans="1:27" x14ac:dyDescent="0.25">
      <c r="A506" s="1">
        <v>35312555</v>
      </c>
      <c r="B506" s="1" t="s">
        <v>30</v>
      </c>
      <c r="C506" s="1" t="s">
        <v>31</v>
      </c>
      <c r="D506" s="1" t="s">
        <v>32</v>
      </c>
      <c r="E506" s="1" t="s">
        <v>33</v>
      </c>
      <c r="F506" s="1" t="s">
        <v>34</v>
      </c>
      <c r="G506" s="1" t="s">
        <v>186</v>
      </c>
      <c r="H506" s="1" t="s">
        <v>55</v>
      </c>
      <c r="I506" s="1" t="s">
        <v>187</v>
      </c>
      <c r="J506" s="1" t="s">
        <v>188</v>
      </c>
      <c r="K506" s="1">
        <v>34.881395032100002</v>
      </c>
      <c r="L506" s="1">
        <v>-118.9012486765</v>
      </c>
      <c r="M506" s="1" t="s">
        <v>1</v>
      </c>
      <c r="N506" s="78"/>
      <c r="O506" s="17">
        <v>583</v>
      </c>
      <c r="P506" s="8">
        <v>0.13530136500000001</v>
      </c>
      <c r="Q506" s="78"/>
      <c r="R506" s="11">
        <v>219</v>
      </c>
      <c r="S506" s="12">
        <v>1.1818490142453788E-2</v>
      </c>
      <c r="T506" s="13" t="s">
        <v>39</v>
      </c>
      <c r="U506" s="14">
        <v>2.5464590834642284</v>
      </c>
      <c r="V506" s="15">
        <v>1.9789772727272728</v>
      </c>
      <c r="W506" s="16">
        <v>0</v>
      </c>
      <c r="X506" s="16">
        <v>0</v>
      </c>
      <c r="Y506" s="16">
        <v>1.9789772727272728</v>
      </c>
      <c r="Z506" s="16">
        <v>0</v>
      </c>
      <c r="AA506" s="16">
        <v>0</v>
      </c>
    </row>
    <row r="507" spans="1:27" x14ac:dyDescent="0.25">
      <c r="A507" s="1">
        <v>35364448</v>
      </c>
      <c r="B507" s="1" t="s">
        <v>30</v>
      </c>
      <c r="C507" s="1" t="s">
        <v>31</v>
      </c>
      <c r="D507" s="1" t="s">
        <v>62</v>
      </c>
      <c r="E507" s="1" t="s">
        <v>63</v>
      </c>
      <c r="F507" s="1" t="s">
        <v>34</v>
      </c>
      <c r="G507" s="1" t="s">
        <v>35</v>
      </c>
      <c r="H507" s="1" t="s">
        <v>36</v>
      </c>
      <c r="I507" s="1" t="s">
        <v>182</v>
      </c>
      <c r="J507" s="1" t="s">
        <v>183</v>
      </c>
      <c r="K507" s="1">
        <v>40.345161199400003</v>
      </c>
      <c r="L507" s="1">
        <v>-121.89218370419999</v>
      </c>
      <c r="M507" s="1" t="s">
        <v>1</v>
      </c>
      <c r="N507" s="78"/>
      <c r="O507" s="17">
        <v>580</v>
      </c>
      <c r="P507" s="8">
        <v>0.13615517799999999</v>
      </c>
      <c r="Q507" s="78"/>
      <c r="R507" s="11">
        <v>704</v>
      </c>
      <c r="S507" s="12">
        <v>3.6606893875617639E-3</v>
      </c>
      <c r="T507" s="13" t="s">
        <v>39</v>
      </c>
      <c r="U507" s="14">
        <v>1.1152505846681104</v>
      </c>
      <c r="V507" s="15">
        <v>3.2200757575757577</v>
      </c>
      <c r="W507" s="16">
        <v>0</v>
      </c>
      <c r="X507" s="16">
        <v>0</v>
      </c>
      <c r="Y507" s="16">
        <v>0</v>
      </c>
      <c r="Z507" s="16">
        <v>3.2200757575757577</v>
      </c>
      <c r="AA507" s="16">
        <v>0</v>
      </c>
    </row>
    <row r="508" spans="1:27" x14ac:dyDescent="0.25">
      <c r="A508" s="1">
        <v>35364446</v>
      </c>
      <c r="B508" s="1" t="s">
        <v>30</v>
      </c>
      <c r="C508" s="1" t="s">
        <v>31</v>
      </c>
      <c r="D508" s="1" t="s">
        <v>62</v>
      </c>
      <c r="E508" s="1" t="s">
        <v>63</v>
      </c>
      <c r="F508" s="1" t="s">
        <v>34</v>
      </c>
      <c r="G508" s="1" t="s">
        <v>35</v>
      </c>
      <c r="H508" s="1" t="s">
        <v>36</v>
      </c>
      <c r="I508" s="1" t="s">
        <v>182</v>
      </c>
      <c r="J508" s="1" t="s">
        <v>183</v>
      </c>
      <c r="K508" s="1">
        <v>40.345161199400003</v>
      </c>
      <c r="L508" s="1">
        <v>-121.89218370419999</v>
      </c>
      <c r="M508" s="1" t="s">
        <v>1</v>
      </c>
      <c r="N508" s="78"/>
      <c r="O508" s="17">
        <v>580</v>
      </c>
      <c r="P508" s="8">
        <v>0.13615517799999999</v>
      </c>
      <c r="Q508" s="78"/>
      <c r="R508" s="11">
        <v>704</v>
      </c>
      <c r="S508" s="12">
        <v>3.6606893875617639E-3</v>
      </c>
      <c r="T508" s="13" t="s">
        <v>39</v>
      </c>
      <c r="U508" s="14">
        <v>1.1152505846681104</v>
      </c>
      <c r="V508" s="15">
        <v>2.5380681818181818</v>
      </c>
      <c r="W508" s="16">
        <v>0</v>
      </c>
      <c r="X508" s="16">
        <v>0</v>
      </c>
      <c r="Y508" s="16">
        <v>0</v>
      </c>
      <c r="Z508" s="16">
        <v>0</v>
      </c>
      <c r="AA508" s="16">
        <v>2.5380681818181818</v>
      </c>
    </row>
    <row r="509" spans="1:27" x14ac:dyDescent="0.25">
      <c r="A509" s="1">
        <v>35364442</v>
      </c>
      <c r="B509" s="1" t="s">
        <v>30</v>
      </c>
      <c r="C509" s="1" t="s">
        <v>31</v>
      </c>
      <c r="D509" s="1" t="s">
        <v>62</v>
      </c>
      <c r="E509" s="1" t="s">
        <v>63</v>
      </c>
      <c r="F509" s="1" t="s">
        <v>34</v>
      </c>
      <c r="G509" s="1" t="s">
        <v>35</v>
      </c>
      <c r="H509" s="1" t="s">
        <v>36</v>
      </c>
      <c r="I509" s="1" t="s">
        <v>182</v>
      </c>
      <c r="J509" s="1" t="s">
        <v>183</v>
      </c>
      <c r="K509" s="1">
        <v>40.345161199400003</v>
      </c>
      <c r="L509" s="1">
        <v>-121.89218370419999</v>
      </c>
      <c r="M509" s="1" t="s">
        <v>1</v>
      </c>
      <c r="N509" s="78"/>
      <c r="O509" s="17">
        <v>580</v>
      </c>
      <c r="P509" s="8">
        <v>0.13615517799999999</v>
      </c>
      <c r="Q509" s="78"/>
      <c r="R509" s="11">
        <v>704</v>
      </c>
      <c r="S509" s="12">
        <v>3.6606893875617639E-3</v>
      </c>
      <c r="T509" s="13" t="s">
        <v>39</v>
      </c>
      <c r="U509" s="14">
        <v>1.1152505846681104</v>
      </c>
      <c r="V509" s="15">
        <v>4.6210227272727273</v>
      </c>
      <c r="W509" s="16">
        <v>0</v>
      </c>
      <c r="X509" s="16">
        <v>0</v>
      </c>
      <c r="Y509" s="16">
        <v>4.6210227272727273</v>
      </c>
      <c r="Z509" s="16">
        <v>0</v>
      </c>
      <c r="AA509" s="16">
        <v>0</v>
      </c>
    </row>
    <row r="510" spans="1:27" x14ac:dyDescent="0.25">
      <c r="A510" s="1">
        <v>35364440</v>
      </c>
      <c r="B510" s="1" t="s">
        <v>30</v>
      </c>
      <c r="C510" s="1" t="s">
        <v>31</v>
      </c>
      <c r="D510" s="1" t="s">
        <v>62</v>
      </c>
      <c r="E510" s="1" t="s">
        <v>63</v>
      </c>
      <c r="F510" s="1" t="s">
        <v>34</v>
      </c>
      <c r="G510" s="1" t="s">
        <v>35</v>
      </c>
      <c r="H510" s="1" t="s">
        <v>36</v>
      </c>
      <c r="I510" s="1" t="s">
        <v>182</v>
      </c>
      <c r="J510" s="1" t="s">
        <v>183</v>
      </c>
      <c r="K510" s="1">
        <v>40.345161199400003</v>
      </c>
      <c r="L510" s="1">
        <v>-121.89218370419999</v>
      </c>
      <c r="M510" s="1" t="s">
        <v>1</v>
      </c>
      <c r="N510" s="78"/>
      <c r="O510" s="17">
        <v>580</v>
      </c>
      <c r="P510" s="8">
        <v>0.13615517799999999</v>
      </c>
      <c r="Q510" s="78"/>
      <c r="R510" s="11">
        <v>704</v>
      </c>
      <c r="S510" s="12">
        <v>3.6606893875617639E-3</v>
      </c>
      <c r="T510" s="13" t="s">
        <v>39</v>
      </c>
      <c r="U510" s="14">
        <v>1.1152505846681104</v>
      </c>
      <c r="V510" s="15">
        <v>2.8689393939393941</v>
      </c>
      <c r="W510" s="16">
        <v>0</v>
      </c>
      <c r="X510" s="16">
        <v>0</v>
      </c>
      <c r="Y510" s="16">
        <v>0</v>
      </c>
      <c r="Z510" s="16">
        <v>0</v>
      </c>
      <c r="AA510" s="16">
        <v>2.8689393939393941</v>
      </c>
    </row>
    <row r="511" spans="1:27" x14ac:dyDescent="0.25">
      <c r="A511" s="1">
        <v>35364339</v>
      </c>
      <c r="B511" s="1" t="s">
        <v>30</v>
      </c>
      <c r="C511" s="1" t="s">
        <v>31</v>
      </c>
      <c r="D511" s="1" t="s">
        <v>32</v>
      </c>
      <c r="E511" s="1" t="s">
        <v>33</v>
      </c>
      <c r="F511" s="1" t="s">
        <v>34</v>
      </c>
      <c r="G511" s="1" t="s">
        <v>35</v>
      </c>
      <c r="H511" s="1" t="s">
        <v>36</v>
      </c>
      <c r="I511" s="1" t="s">
        <v>182</v>
      </c>
      <c r="J511" s="1" t="s">
        <v>183</v>
      </c>
      <c r="K511" s="1">
        <v>40.345161199400003</v>
      </c>
      <c r="L511" s="1">
        <v>-121.89218370419999</v>
      </c>
      <c r="M511" s="1" t="s">
        <v>1</v>
      </c>
      <c r="N511" s="78"/>
      <c r="O511" s="17">
        <v>580</v>
      </c>
      <c r="P511" s="8">
        <v>0.13615517799999999</v>
      </c>
      <c r="Q511" s="78"/>
      <c r="R511" s="11">
        <v>704</v>
      </c>
      <c r="S511" s="12">
        <v>3.6606893875617639E-3</v>
      </c>
      <c r="T511" s="13" t="s">
        <v>39</v>
      </c>
      <c r="U511" s="14">
        <v>1.1152505846681104</v>
      </c>
      <c r="V511" s="15">
        <v>2.7460227272727273</v>
      </c>
      <c r="W511" s="16">
        <v>0</v>
      </c>
      <c r="X511" s="16">
        <v>0</v>
      </c>
      <c r="Y511" s="16">
        <v>2.7460227272727273</v>
      </c>
      <c r="Z511" s="16">
        <v>0</v>
      </c>
      <c r="AA511" s="16">
        <v>0</v>
      </c>
    </row>
    <row r="512" spans="1:27" x14ac:dyDescent="0.25">
      <c r="A512" s="1">
        <v>35364337</v>
      </c>
      <c r="B512" s="1" t="s">
        <v>30</v>
      </c>
      <c r="C512" s="1" t="s">
        <v>31</v>
      </c>
      <c r="D512" s="1" t="s">
        <v>62</v>
      </c>
      <c r="E512" s="1" t="s">
        <v>63</v>
      </c>
      <c r="F512" s="1" t="s">
        <v>34</v>
      </c>
      <c r="G512" s="1" t="s">
        <v>35</v>
      </c>
      <c r="H512" s="1" t="s">
        <v>36</v>
      </c>
      <c r="I512" s="1" t="s">
        <v>182</v>
      </c>
      <c r="J512" s="1" t="s">
        <v>183</v>
      </c>
      <c r="K512" s="1">
        <v>40.345161199400003</v>
      </c>
      <c r="L512" s="1">
        <v>-121.89218370419999</v>
      </c>
      <c r="M512" s="1" t="s">
        <v>1</v>
      </c>
      <c r="N512" s="78"/>
      <c r="O512" s="17">
        <v>580</v>
      </c>
      <c r="P512" s="8">
        <v>0.13615517799999999</v>
      </c>
      <c r="Q512" s="78"/>
      <c r="R512" s="11">
        <v>704</v>
      </c>
      <c r="S512" s="12">
        <v>3.6606893875617639E-3</v>
      </c>
      <c r="T512" s="13" t="s">
        <v>39</v>
      </c>
      <c r="U512" s="14">
        <v>1.1152505846681104</v>
      </c>
      <c r="V512" s="15">
        <v>2.5090909090909093</v>
      </c>
      <c r="W512" s="16">
        <v>0</v>
      </c>
      <c r="X512" s="16">
        <v>0</v>
      </c>
      <c r="Y512" s="16">
        <v>2.5090909090909093</v>
      </c>
      <c r="Z512" s="16">
        <v>0</v>
      </c>
      <c r="AA512" s="16">
        <v>0</v>
      </c>
    </row>
    <row r="513" spans="1:27" x14ac:dyDescent="0.25">
      <c r="A513" s="1">
        <v>35364336</v>
      </c>
      <c r="B513" s="1" t="s">
        <v>30</v>
      </c>
      <c r="C513" s="1" t="s">
        <v>31</v>
      </c>
      <c r="D513" s="1" t="s">
        <v>62</v>
      </c>
      <c r="E513" s="1" t="s">
        <v>63</v>
      </c>
      <c r="F513" s="1" t="s">
        <v>34</v>
      </c>
      <c r="G513" s="1" t="s">
        <v>35</v>
      </c>
      <c r="H513" s="1" t="s">
        <v>36</v>
      </c>
      <c r="I513" s="1" t="s">
        <v>182</v>
      </c>
      <c r="J513" s="1" t="s">
        <v>183</v>
      </c>
      <c r="K513" s="1">
        <v>40.345161199400003</v>
      </c>
      <c r="L513" s="1">
        <v>-121.89218370419999</v>
      </c>
      <c r="M513" s="1" t="s">
        <v>1</v>
      </c>
      <c r="N513" s="78"/>
      <c r="O513" s="17">
        <v>580</v>
      </c>
      <c r="P513" s="8">
        <v>0.13615517799999999</v>
      </c>
      <c r="Q513" s="78"/>
      <c r="R513" s="11">
        <v>704</v>
      </c>
      <c r="S513" s="12">
        <v>3.6606893875617639E-3</v>
      </c>
      <c r="T513" s="13" t="s">
        <v>39</v>
      </c>
      <c r="U513" s="14">
        <v>1.1152505846681104</v>
      </c>
      <c r="V513" s="15">
        <v>1.856060606060606</v>
      </c>
      <c r="W513" s="16">
        <v>0</v>
      </c>
      <c r="X513" s="16">
        <v>0</v>
      </c>
      <c r="Y513" s="16">
        <v>0</v>
      </c>
      <c r="Z513" s="16">
        <v>0</v>
      </c>
      <c r="AA513" s="16">
        <v>1.856060606060606</v>
      </c>
    </row>
    <row r="514" spans="1:27" x14ac:dyDescent="0.25">
      <c r="A514" s="1">
        <v>35364334</v>
      </c>
      <c r="B514" s="1" t="s">
        <v>30</v>
      </c>
      <c r="C514" s="1" t="s">
        <v>31</v>
      </c>
      <c r="D514" s="1" t="s">
        <v>62</v>
      </c>
      <c r="E514" s="1" t="s">
        <v>63</v>
      </c>
      <c r="F514" s="1" t="s">
        <v>34</v>
      </c>
      <c r="G514" s="1" t="s">
        <v>35</v>
      </c>
      <c r="H514" s="1" t="s">
        <v>36</v>
      </c>
      <c r="I514" s="1" t="s">
        <v>182</v>
      </c>
      <c r="J514" s="1" t="s">
        <v>183</v>
      </c>
      <c r="K514" s="1">
        <v>40.345161199400003</v>
      </c>
      <c r="L514" s="1">
        <v>-121.89218370419999</v>
      </c>
      <c r="M514" s="1" t="s">
        <v>1</v>
      </c>
      <c r="N514" s="78"/>
      <c r="O514" s="17">
        <v>580</v>
      </c>
      <c r="P514" s="8">
        <v>0.13615517799999999</v>
      </c>
      <c r="Q514" s="78"/>
      <c r="R514" s="11">
        <v>704</v>
      </c>
      <c r="S514" s="12">
        <v>3.6606893875617639E-3</v>
      </c>
      <c r="T514" s="13" t="s">
        <v>39</v>
      </c>
      <c r="U514" s="14">
        <v>1.1152505846681104</v>
      </c>
      <c r="V514" s="15">
        <v>2.1590909090909092</v>
      </c>
      <c r="W514" s="16">
        <v>0</v>
      </c>
      <c r="X514" s="16">
        <v>0</v>
      </c>
      <c r="Y514" s="16">
        <v>2.1590909090909092</v>
      </c>
      <c r="Z514" s="16">
        <v>0</v>
      </c>
      <c r="AA514" s="16">
        <v>0</v>
      </c>
    </row>
    <row r="515" spans="1:27" x14ac:dyDescent="0.25">
      <c r="A515" s="1">
        <v>35364333</v>
      </c>
      <c r="B515" s="1" t="s">
        <v>30</v>
      </c>
      <c r="C515" s="1" t="s">
        <v>31</v>
      </c>
      <c r="D515" s="1" t="s">
        <v>62</v>
      </c>
      <c r="E515" s="1" t="s">
        <v>63</v>
      </c>
      <c r="F515" s="1" t="s">
        <v>34</v>
      </c>
      <c r="G515" s="1" t="s">
        <v>35</v>
      </c>
      <c r="H515" s="1" t="s">
        <v>36</v>
      </c>
      <c r="I515" s="1" t="s">
        <v>182</v>
      </c>
      <c r="J515" s="1" t="s">
        <v>183</v>
      </c>
      <c r="K515" s="1">
        <v>40.345161199400003</v>
      </c>
      <c r="L515" s="1">
        <v>-121.89218370419999</v>
      </c>
      <c r="M515" s="1" t="s">
        <v>1</v>
      </c>
      <c r="N515" s="78"/>
      <c r="O515" s="17">
        <v>580</v>
      </c>
      <c r="P515" s="8">
        <v>0.13615517799999999</v>
      </c>
      <c r="Q515" s="78"/>
      <c r="R515" s="11">
        <v>704</v>
      </c>
      <c r="S515" s="12">
        <v>3.6606893875617639E-3</v>
      </c>
      <c r="T515" s="13" t="s">
        <v>39</v>
      </c>
      <c r="U515" s="14">
        <v>1.1152505846681104</v>
      </c>
      <c r="V515" s="15">
        <v>2.8130681818181817</v>
      </c>
      <c r="W515" s="16">
        <v>0</v>
      </c>
      <c r="X515" s="16">
        <v>0</v>
      </c>
      <c r="Y515" s="16">
        <v>0</v>
      </c>
      <c r="Z515" s="16">
        <v>0</v>
      </c>
      <c r="AA515" s="16">
        <v>2.8130681818181817</v>
      </c>
    </row>
    <row r="516" spans="1:27" x14ac:dyDescent="0.25">
      <c r="A516" s="1">
        <v>35364332</v>
      </c>
      <c r="B516" s="1" t="s">
        <v>30</v>
      </c>
      <c r="C516" s="1" t="s">
        <v>31</v>
      </c>
      <c r="D516" s="1" t="s">
        <v>62</v>
      </c>
      <c r="E516" s="1" t="s">
        <v>63</v>
      </c>
      <c r="F516" s="1" t="s">
        <v>34</v>
      </c>
      <c r="G516" s="1" t="s">
        <v>35</v>
      </c>
      <c r="H516" s="1" t="s">
        <v>36</v>
      </c>
      <c r="I516" s="1" t="s">
        <v>182</v>
      </c>
      <c r="J516" s="1" t="s">
        <v>183</v>
      </c>
      <c r="K516" s="1">
        <v>40.345161199400003</v>
      </c>
      <c r="L516" s="1">
        <v>-121.89218370419999</v>
      </c>
      <c r="M516" s="1" t="s">
        <v>1</v>
      </c>
      <c r="N516" s="78"/>
      <c r="O516" s="17">
        <v>580</v>
      </c>
      <c r="P516" s="8">
        <v>0.13615517799999999</v>
      </c>
      <c r="Q516" s="78"/>
      <c r="R516" s="11">
        <v>704</v>
      </c>
      <c r="S516" s="12">
        <v>3.6606893875617639E-3</v>
      </c>
      <c r="T516" s="13" t="s">
        <v>39</v>
      </c>
      <c r="U516" s="14">
        <v>1.1152505846681104</v>
      </c>
      <c r="V516" s="15">
        <v>2.415909090909091</v>
      </c>
      <c r="W516" s="16">
        <v>0</v>
      </c>
      <c r="X516" s="16">
        <v>0</v>
      </c>
      <c r="Y516" s="16">
        <v>0</v>
      </c>
      <c r="Z516" s="16">
        <v>2.415909090909091</v>
      </c>
      <c r="AA516" s="16">
        <v>0</v>
      </c>
    </row>
    <row r="517" spans="1:27" x14ac:dyDescent="0.25">
      <c r="A517" s="1">
        <v>35316201</v>
      </c>
      <c r="B517" s="1" t="s">
        <v>117</v>
      </c>
      <c r="C517" s="1" t="s">
        <v>118</v>
      </c>
      <c r="D517" s="1" t="s">
        <v>62</v>
      </c>
      <c r="E517" s="1" t="s">
        <v>63</v>
      </c>
      <c r="F517" s="1" t="s">
        <v>34</v>
      </c>
      <c r="G517" s="1" t="s">
        <v>35</v>
      </c>
      <c r="H517" s="1" t="s">
        <v>36</v>
      </c>
      <c r="I517" s="1" t="s">
        <v>119</v>
      </c>
      <c r="J517" s="1" t="s">
        <v>38</v>
      </c>
      <c r="K517" s="1">
        <v>40.139741385100002</v>
      </c>
      <c r="L517" s="1">
        <v>-120.9389049087</v>
      </c>
      <c r="M517" s="1" t="s">
        <v>114</v>
      </c>
      <c r="N517" s="78"/>
      <c r="O517" s="8" t="s">
        <v>114</v>
      </c>
      <c r="P517" s="8" t="s">
        <v>114</v>
      </c>
      <c r="Q517" s="78"/>
      <c r="R517" s="8">
        <v>2135</v>
      </c>
      <c r="S517" s="8" t="s">
        <v>114</v>
      </c>
      <c r="T517" s="13" t="s">
        <v>120</v>
      </c>
      <c r="U517" s="14" t="s">
        <v>114</v>
      </c>
      <c r="V517" s="16">
        <v>0.68314393939393936</v>
      </c>
      <c r="W517" s="16">
        <v>0</v>
      </c>
      <c r="X517" s="16">
        <v>0.68314393939393936</v>
      </c>
      <c r="Y517" s="16">
        <v>0</v>
      </c>
      <c r="Z517" s="16">
        <v>0</v>
      </c>
      <c r="AA517" s="16">
        <v>0</v>
      </c>
    </row>
    <row r="518" spans="1:27" x14ac:dyDescent="0.25">
      <c r="A518" s="1">
        <v>35316200</v>
      </c>
      <c r="B518" s="1" t="s">
        <v>117</v>
      </c>
      <c r="C518" s="1" t="s">
        <v>118</v>
      </c>
      <c r="D518" s="1" t="s">
        <v>65</v>
      </c>
      <c r="E518" s="1" t="s">
        <v>66</v>
      </c>
      <c r="F518" s="1" t="s">
        <v>34</v>
      </c>
      <c r="G518" s="1" t="s">
        <v>35</v>
      </c>
      <c r="H518" s="1" t="s">
        <v>36</v>
      </c>
      <c r="I518" s="1" t="s">
        <v>119</v>
      </c>
      <c r="J518" s="1" t="s">
        <v>38</v>
      </c>
      <c r="K518" s="1">
        <v>40.141258239746094</v>
      </c>
      <c r="L518" s="1">
        <v>-120.95699310302734</v>
      </c>
      <c r="M518" s="1" t="s">
        <v>114</v>
      </c>
      <c r="N518" s="78"/>
      <c r="O518" s="8" t="s">
        <v>114</v>
      </c>
      <c r="P518" s="8" t="s">
        <v>114</v>
      </c>
      <c r="Q518" s="78"/>
      <c r="R518" s="8">
        <v>2135</v>
      </c>
      <c r="S518" s="8" t="s">
        <v>114</v>
      </c>
      <c r="T518" s="13" t="s">
        <v>120</v>
      </c>
      <c r="U518" s="14" t="s">
        <v>114</v>
      </c>
      <c r="V518" s="16">
        <v>1.0416666666666667</v>
      </c>
      <c r="W518" s="16">
        <v>0</v>
      </c>
      <c r="X518" s="16">
        <v>1.0416666666666667</v>
      </c>
      <c r="Y518" s="16">
        <v>0</v>
      </c>
      <c r="Z518" s="16">
        <v>0</v>
      </c>
      <c r="AA518" s="16">
        <v>0</v>
      </c>
    </row>
    <row r="519" spans="1:27" x14ac:dyDescent="0.25">
      <c r="A519" s="1">
        <v>35316019</v>
      </c>
      <c r="B519" s="1" t="s">
        <v>117</v>
      </c>
      <c r="C519" s="1" t="s">
        <v>118</v>
      </c>
      <c r="D519" s="1" t="s">
        <v>62</v>
      </c>
      <c r="E519" s="1" t="s">
        <v>63</v>
      </c>
      <c r="F519" s="1" t="s">
        <v>34</v>
      </c>
      <c r="G519" s="1" t="s">
        <v>35</v>
      </c>
      <c r="H519" s="1" t="s">
        <v>36</v>
      </c>
      <c r="I519" s="1" t="s">
        <v>119</v>
      </c>
      <c r="J519" s="1" t="s">
        <v>38</v>
      </c>
      <c r="K519" s="1">
        <v>40.143533171599998</v>
      </c>
      <c r="L519" s="1">
        <v>-120.9581154392</v>
      </c>
      <c r="M519" s="1" t="s">
        <v>114</v>
      </c>
      <c r="N519" s="78"/>
      <c r="O519" s="8" t="s">
        <v>114</v>
      </c>
      <c r="P519" s="8" t="s">
        <v>114</v>
      </c>
      <c r="Q519" s="78"/>
      <c r="R519" s="8">
        <v>2135</v>
      </c>
      <c r="S519" s="8" t="s">
        <v>114</v>
      </c>
      <c r="T519" s="13" t="s">
        <v>120</v>
      </c>
      <c r="U519" s="14" t="s">
        <v>114</v>
      </c>
      <c r="V519" s="16">
        <v>1.0170454545454546</v>
      </c>
      <c r="W519" s="16">
        <v>0</v>
      </c>
      <c r="X519" s="16">
        <v>1.0170454545454546</v>
      </c>
      <c r="Y519" s="16">
        <v>0</v>
      </c>
      <c r="Z519" s="16">
        <v>0</v>
      </c>
      <c r="AA519" s="16">
        <v>0</v>
      </c>
    </row>
    <row r="520" spans="1:27" x14ac:dyDescent="0.25">
      <c r="A520" s="1">
        <v>35316018</v>
      </c>
      <c r="B520" s="1" t="s">
        <v>117</v>
      </c>
      <c r="C520" s="1" t="s">
        <v>118</v>
      </c>
      <c r="D520" s="1" t="s">
        <v>65</v>
      </c>
      <c r="E520" s="1" t="s">
        <v>66</v>
      </c>
      <c r="F520" s="1" t="s">
        <v>34</v>
      </c>
      <c r="G520" s="1" t="s">
        <v>35</v>
      </c>
      <c r="H520" s="1" t="s">
        <v>36</v>
      </c>
      <c r="I520" s="1" t="s">
        <v>119</v>
      </c>
      <c r="J520" s="1" t="s">
        <v>38</v>
      </c>
      <c r="K520" s="1">
        <v>40.140725671200002</v>
      </c>
      <c r="L520" s="1">
        <v>-120.95129429249999</v>
      </c>
      <c r="M520" s="1" t="s">
        <v>114</v>
      </c>
      <c r="N520" s="78"/>
      <c r="O520" s="8" t="s">
        <v>114</v>
      </c>
      <c r="P520" s="8" t="s">
        <v>114</v>
      </c>
      <c r="Q520" s="78"/>
      <c r="R520" s="8">
        <v>2135</v>
      </c>
      <c r="S520" s="8" t="s">
        <v>114</v>
      </c>
      <c r="T520" s="13" t="s">
        <v>120</v>
      </c>
      <c r="U520" s="14" t="s">
        <v>114</v>
      </c>
      <c r="V520" s="16">
        <v>0.71969696969696972</v>
      </c>
      <c r="W520" s="16">
        <v>0</v>
      </c>
      <c r="X520" s="16">
        <v>0.71969696969696972</v>
      </c>
      <c r="Y520" s="16">
        <v>0</v>
      </c>
      <c r="Z520" s="16">
        <v>0</v>
      </c>
      <c r="AA520" s="16">
        <v>0</v>
      </c>
    </row>
    <row r="521" spans="1:27" x14ac:dyDescent="0.25">
      <c r="A521" s="1">
        <v>35334467</v>
      </c>
      <c r="B521" s="1" t="s">
        <v>30</v>
      </c>
      <c r="C521" s="1" t="s">
        <v>31</v>
      </c>
      <c r="D521" s="1" t="s">
        <v>62</v>
      </c>
      <c r="E521" s="1" t="s">
        <v>63</v>
      </c>
      <c r="F521" s="1" t="s">
        <v>34</v>
      </c>
      <c r="G521" s="1" t="s">
        <v>35</v>
      </c>
      <c r="H521" s="1" t="s">
        <v>36</v>
      </c>
      <c r="I521" s="1" t="s">
        <v>191</v>
      </c>
      <c r="J521" s="1" t="s">
        <v>183</v>
      </c>
      <c r="K521" s="1">
        <v>40.330490112304688</v>
      </c>
      <c r="L521" s="1">
        <v>-122.09709930419922</v>
      </c>
      <c r="M521" s="1" t="s">
        <v>1</v>
      </c>
      <c r="N521" s="78"/>
      <c r="O521" s="17">
        <v>580</v>
      </c>
      <c r="P521" s="8">
        <v>0.13615517799999999</v>
      </c>
      <c r="Q521" s="78"/>
      <c r="R521" s="11">
        <v>704</v>
      </c>
      <c r="S521" s="12">
        <v>3.6606893875617639E-3</v>
      </c>
      <c r="T521" s="13" t="s">
        <v>39</v>
      </c>
      <c r="U521" s="14">
        <v>1.1152505846681104</v>
      </c>
      <c r="V521" s="15">
        <v>2.0140151515151516</v>
      </c>
      <c r="W521" s="16">
        <v>0</v>
      </c>
      <c r="X521" s="16">
        <v>0</v>
      </c>
      <c r="Y521" s="16">
        <v>2.0140151515151516</v>
      </c>
      <c r="Z521" s="16">
        <v>0</v>
      </c>
      <c r="AA521" s="16">
        <v>0</v>
      </c>
    </row>
    <row r="522" spans="1:27" x14ac:dyDescent="0.25">
      <c r="A522" s="1">
        <v>35334466</v>
      </c>
      <c r="B522" s="1" t="s">
        <v>30</v>
      </c>
      <c r="C522" s="1" t="s">
        <v>31</v>
      </c>
      <c r="D522" s="1" t="s">
        <v>62</v>
      </c>
      <c r="E522" s="1" t="s">
        <v>63</v>
      </c>
      <c r="F522" s="1" t="s">
        <v>34</v>
      </c>
      <c r="G522" s="1" t="s">
        <v>35</v>
      </c>
      <c r="H522" s="1" t="s">
        <v>36</v>
      </c>
      <c r="I522" s="1" t="s">
        <v>191</v>
      </c>
      <c r="J522" s="1" t="s">
        <v>183</v>
      </c>
      <c r="K522" s="1">
        <v>40.338645029799999</v>
      </c>
      <c r="L522" s="1">
        <v>-122.12179053200001</v>
      </c>
      <c r="M522" s="1" t="s">
        <v>1</v>
      </c>
      <c r="N522" s="78"/>
      <c r="O522" s="17">
        <v>580</v>
      </c>
      <c r="P522" s="8">
        <v>0.13615517799999999</v>
      </c>
      <c r="Q522" s="78"/>
      <c r="R522" s="11">
        <v>704</v>
      </c>
      <c r="S522" s="12">
        <v>3.6606893875617639E-3</v>
      </c>
      <c r="T522" s="13" t="s">
        <v>39</v>
      </c>
      <c r="U522" s="14">
        <v>1.1152505846681104</v>
      </c>
      <c r="V522" s="15">
        <v>1.5950757575757575</v>
      </c>
      <c r="W522" s="16">
        <v>0</v>
      </c>
      <c r="X522" s="16">
        <v>0</v>
      </c>
      <c r="Y522" s="16">
        <v>1.5950757575757575</v>
      </c>
      <c r="Z522" s="16">
        <v>0</v>
      </c>
      <c r="AA522" s="16">
        <v>0</v>
      </c>
    </row>
    <row r="523" spans="1:27" x14ac:dyDescent="0.25">
      <c r="A523" s="1">
        <v>35313249</v>
      </c>
      <c r="B523" s="1" t="s">
        <v>117</v>
      </c>
      <c r="C523" s="1" t="s">
        <v>118</v>
      </c>
      <c r="D523" s="1" t="s">
        <v>65</v>
      </c>
      <c r="E523" s="1" t="s">
        <v>66</v>
      </c>
      <c r="F523" s="1" t="s">
        <v>34</v>
      </c>
      <c r="G523" s="1" t="s">
        <v>35</v>
      </c>
      <c r="H523" s="1" t="s">
        <v>36</v>
      </c>
      <c r="I523" s="1" t="s">
        <v>119</v>
      </c>
      <c r="J523" s="1" t="s">
        <v>38</v>
      </c>
      <c r="K523" s="1">
        <v>40.141545909400001</v>
      </c>
      <c r="L523" s="1">
        <v>-120.9482922063</v>
      </c>
      <c r="M523" s="1" t="s">
        <v>114</v>
      </c>
      <c r="N523" s="78"/>
      <c r="O523" s="8" t="s">
        <v>114</v>
      </c>
      <c r="P523" s="8" t="s">
        <v>114</v>
      </c>
      <c r="Q523" s="78"/>
      <c r="R523" s="8">
        <v>2135</v>
      </c>
      <c r="S523" s="8" t="s">
        <v>114</v>
      </c>
      <c r="T523" s="13" t="s">
        <v>120</v>
      </c>
      <c r="U523" s="14" t="s">
        <v>114</v>
      </c>
      <c r="V523" s="16">
        <v>1.2871212121212121</v>
      </c>
      <c r="W523" s="16">
        <v>0</v>
      </c>
      <c r="X523" s="16">
        <v>1.2871212121212121</v>
      </c>
      <c r="Y523" s="16">
        <v>0</v>
      </c>
      <c r="Z523" s="16">
        <v>0</v>
      </c>
      <c r="AA523" s="16">
        <v>0</v>
      </c>
    </row>
    <row r="524" spans="1:27" x14ac:dyDescent="0.25">
      <c r="A524" s="1">
        <v>35332958</v>
      </c>
      <c r="B524" s="1" t="s">
        <v>30</v>
      </c>
      <c r="C524" s="1" t="s">
        <v>31</v>
      </c>
      <c r="D524" s="1" t="s">
        <v>125</v>
      </c>
      <c r="E524" s="1" t="s">
        <v>63</v>
      </c>
      <c r="F524" s="1" t="s">
        <v>34</v>
      </c>
      <c r="G524" s="1" t="s">
        <v>47</v>
      </c>
      <c r="H524" s="1" t="s">
        <v>36</v>
      </c>
      <c r="I524" s="1" t="s">
        <v>192</v>
      </c>
      <c r="J524" s="1" t="s">
        <v>84</v>
      </c>
      <c r="K524" s="1">
        <v>38.943083682199997</v>
      </c>
      <c r="L524" s="1">
        <v>-121.219002062</v>
      </c>
      <c r="M524" s="1" t="s">
        <v>1</v>
      </c>
      <c r="N524" s="78"/>
      <c r="O524" s="10">
        <v>568</v>
      </c>
      <c r="P524" s="8">
        <v>0.141106802</v>
      </c>
      <c r="Q524" s="78"/>
      <c r="R524" s="11">
        <v>3055</v>
      </c>
      <c r="S524" s="12">
        <v>1.1910633958639043E-4</v>
      </c>
      <c r="T524" s="13" t="s">
        <v>39</v>
      </c>
      <c r="U524" s="14">
        <v>2.3771117256116421</v>
      </c>
      <c r="V524" s="15">
        <v>1.3700757575757576</v>
      </c>
      <c r="W524" s="16">
        <v>0</v>
      </c>
      <c r="X524" s="16">
        <v>1.3700757575757576</v>
      </c>
      <c r="Y524" s="16">
        <v>0</v>
      </c>
      <c r="Z524" s="16">
        <v>0</v>
      </c>
      <c r="AA524" s="16">
        <v>0</v>
      </c>
    </row>
    <row r="525" spans="1:27" x14ac:dyDescent="0.25">
      <c r="A525" s="1">
        <v>35320312</v>
      </c>
      <c r="B525" s="1" t="s">
        <v>30</v>
      </c>
      <c r="C525" s="1" t="s">
        <v>31</v>
      </c>
      <c r="D525" s="1" t="s">
        <v>62</v>
      </c>
      <c r="E525" s="1" t="s">
        <v>63</v>
      </c>
      <c r="F525" s="1" t="s">
        <v>34</v>
      </c>
      <c r="G525" s="1" t="s">
        <v>47</v>
      </c>
      <c r="H525" s="1" t="s">
        <v>36</v>
      </c>
      <c r="I525" s="1" t="s">
        <v>192</v>
      </c>
      <c r="J525" s="1" t="s">
        <v>84</v>
      </c>
      <c r="K525" s="1">
        <v>38.950668334960938</v>
      </c>
      <c r="L525" s="1">
        <v>-121.21897125244141</v>
      </c>
      <c r="M525" s="1" t="s">
        <v>1</v>
      </c>
      <c r="N525" s="78"/>
      <c r="O525" s="10">
        <v>568</v>
      </c>
      <c r="P525" s="8">
        <v>0.141106802</v>
      </c>
      <c r="Q525" s="78"/>
      <c r="R525" s="11">
        <v>3055</v>
      </c>
      <c r="S525" s="12">
        <v>1.1910633958639043E-4</v>
      </c>
      <c r="T525" s="13" t="s">
        <v>39</v>
      </c>
      <c r="U525" s="14">
        <v>2.3771117256116421</v>
      </c>
      <c r="V525" s="15">
        <v>2.0399621212121213</v>
      </c>
      <c r="W525" s="16">
        <v>0</v>
      </c>
      <c r="X525" s="16">
        <v>2.0399621212121213</v>
      </c>
      <c r="Y525" s="16">
        <v>0</v>
      </c>
      <c r="Z525" s="16">
        <v>0</v>
      </c>
      <c r="AA525" s="16">
        <v>0</v>
      </c>
    </row>
    <row r="526" spans="1:27" x14ac:dyDescent="0.25">
      <c r="A526" s="1">
        <v>35056808</v>
      </c>
      <c r="B526" s="1" t="s">
        <v>101</v>
      </c>
      <c r="C526" s="1" t="s">
        <v>102</v>
      </c>
      <c r="D526" s="1" t="s">
        <v>65</v>
      </c>
      <c r="E526" s="1" t="s">
        <v>66</v>
      </c>
      <c r="F526" s="1" t="s">
        <v>34</v>
      </c>
      <c r="G526" s="1" t="s">
        <v>42</v>
      </c>
      <c r="H526" s="1" t="s">
        <v>43</v>
      </c>
      <c r="I526" s="1" t="s">
        <v>193</v>
      </c>
      <c r="J526" s="1" t="s">
        <v>45</v>
      </c>
      <c r="K526" s="1">
        <v>38.373379999999997</v>
      </c>
      <c r="L526" s="1">
        <v>-122.91804</v>
      </c>
      <c r="M526" s="1" t="s">
        <v>1</v>
      </c>
      <c r="N526" s="78"/>
      <c r="O526" s="17">
        <v>534</v>
      </c>
      <c r="P526" s="8">
        <v>0.14746810299999999</v>
      </c>
      <c r="Q526" s="78"/>
      <c r="R526" s="11">
        <v>1720</v>
      </c>
      <c r="S526" s="12">
        <v>7.4971107369750179E-4</v>
      </c>
      <c r="T526" s="13" t="s">
        <v>50</v>
      </c>
      <c r="U526" s="14">
        <v>1.090325418241217</v>
      </c>
      <c r="V526" s="15">
        <v>1.5138257575757577</v>
      </c>
      <c r="W526" s="16">
        <v>0</v>
      </c>
      <c r="X526" s="16">
        <v>0</v>
      </c>
      <c r="Y526" s="16">
        <v>1.5138257575757577</v>
      </c>
      <c r="Z526" s="16">
        <v>0</v>
      </c>
      <c r="AA526" s="16">
        <v>0</v>
      </c>
    </row>
    <row r="527" spans="1:27" x14ac:dyDescent="0.25">
      <c r="A527" s="1">
        <v>35335293</v>
      </c>
      <c r="B527" s="1" t="s">
        <v>30</v>
      </c>
      <c r="C527" s="1" t="s">
        <v>31</v>
      </c>
      <c r="D527" s="1" t="s">
        <v>62</v>
      </c>
      <c r="E527" s="1" t="s">
        <v>63</v>
      </c>
      <c r="F527" s="1" t="s">
        <v>34</v>
      </c>
      <c r="G527" s="1" t="s">
        <v>163</v>
      </c>
      <c r="H527" s="1" t="s">
        <v>36</v>
      </c>
      <c r="I527" s="1" t="s">
        <v>194</v>
      </c>
      <c r="J527" s="1" t="s">
        <v>165</v>
      </c>
      <c r="K527" s="1">
        <v>38.366252899169922</v>
      </c>
      <c r="L527" s="1">
        <v>-121.99163818359375</v>
      </c>
      <c r="M527" s="1" t="s">
        <v>1</v>
      </c>
      <c r="N527" s="78"/>
      <c r="O527" s="17">
        <v>500</v>
      </c>
      <c r="P527" s="8">
        <v>0.15336206999999999</v>
      </c>
      <c r="Q527" s="78"/>
      <c r="R527" s="11">
        <v>1985</v>
      </c>
      <c r="S527" s="12">
        <v>5.5328305458395379E-4</v>
      </c>
      <c r="T527" s="13" t="s">
        <v>39</v>
      </c>
      <c r="U527" s="14">
        <v>1.057155811755816</v>
      </c>
      <c r="V527" s="15">
        <v>2.4100378787878789</v>
      </c>
      <c r="W527" s="16">
        <v>0</v>
      </c>
      <c r="X527" s="16">
        <v>2.4100378787878789</v>
      </c>
      <c r="Y527" s="16">
        <v>0</v>
      </c>
      <c r="Z527" s="16">
        <v>0</v>
      </c>
      <c r="AA527" s="16">
        <v>0</v>
      </c>
    </row>
    <row r="528" spans="1:27" x14ac:dyDescent="0.25">
      <c r="A528" s="1">
        <v>35335292</v>
      </c>
      <c r="B528" s="1" t="s">
        <v>30</v>
      </c>
      <c r="C528" s="1" t="s">
        <v>31</v>
      </c>
      <c r="D528" s="1" t="s">
        <v>62</v>
      </c>
      <c r="E528" s="1" t="s">
        <v>63</v>
      </c>
      <c r="F528" s="1" t="s">
        <v>34</v>
      </c>
      <c r="G528" s="1" t="s">
        <v>163</v>
      </c>
      <c r="H528" s="1" t="s">
        <v>36</v>
      </c>
      <c r="I528" s="1" t="s">
        <v>194</v>
      </c>
      <c r="J528" s="1" t="s">
        <v>165</v>
      </c>
      <c r="K528" s="1">
        <v>38.377246222700002</v>
      </c>
      <c r="L528" s="1">
        <v>-121.99177580840001</v>
      </c>
      <c r="M528" s="1" t="s">
        <v>1</v>
      </c>
      <c r="N528" s="78"/>
      <c r="O528" s="17">
        <v>500</v>
      </c>
      <c r="P528" s="8">
        <v>0.15336206999999999</v>
      </c>
      <c r="Q528" s="78"/>
      <c r="R528" s="11">
        <v>1985</v>
      </c>
      <c r="S528" s="12">
        <v>5.5328305458395379E-4</v>
      </c>
      <c r="T528" s="13" t="s">
        <v>39</v>
      </c>
      <c r="U528" s="14">
        <v>1.057155811755816</v>
      </c>
      <c r="V528" s="15">
        <v>1.8799242424242424</v>
      </c>
      <c r="W528" s="16">
        <v>0</v>
      </c>
      <c r="X528" s="16">
        <v>1.8799242424242424</v>
      </c>
      <c r="Y528" s="16">
        <v>0</v>
      </c>
      <c r="Z528" s="16">
        <v>0</v>
      </c>
      <c r="AA528" s="16">
        <v>0</v>
      </c>
    </row>
    <row r="529" spans="1:27" x14ac:dyDescent="0.25">
      <c r="A529" s="1">
        <v>35335291</v>
      </c>
      <c r="B529" s="1" t="s">
        <v>30</v>
      </c>
      <c r="C529" s="1" t="s">
        <v>31</v>
      </c>
      <c r="D529" s="1" t="s">
        <v>62</v>
      </c>
      <c r="E529" s="1" t="s">
        <v>63</v>
      </c>
      <c r="F529" s="1" t="s">
        <v>34</v>
      </c>
      <c r="G529" s="1" t="s">
        <v>163</v>
      </c>
      <c r="H529" s="1" t="s">
        <v>36</v>
      </c>
      <c r="I529" s="1" t="s">
        <v>194</v>
      </c>
      <c r="J529" s="1" t="s">
        <v>165</v>
      </c>
      <c r="K529" s="1">
        <v>38.3770718237</v>
      </c>
      <c r="L529" s="1">
        <v>-121.9967826061</v>
      </c>
      <c r="M529" s="1" t="s">
        <v>1</v>
      </c>
      <c r="N529" s="78"/>
      <c r="O529" s="17">
        <v>500</v>
      </c>
      <c r="P529" s="8">
        <v>0.15336206999999999</v>
      </c>
      <c r="Q529" s="78"/>
      <c r="R529" s="11">
        <v>1985</v>
      </c>
      <c r="S529" s="12">
        <v>5.5328305458395379E-4</v>
      </c>
      <c r="T529" s="13" t="s">
        <v>39</v>
      </c>
      <c r="U529" s="14">
        <v>1.057155811755816</v>
      </c>
      <c r="V529" s="15">
        <v>1.3299242424242423</v>
      </c>
      <c r="W529" s="16">
        <v>0</v>
      </c>
      <c r="X529" s="16">
        <v>1.3299242424242423</v>
      </c>
      <c r="Y529" s="16">
        <v>0</v>
      </c>
      <c r="Z529" s="16">
        <v>0</v>
      </c>
      <c r="AA529" s="16">
        <v>0</v>
      </c>
    </row>
    <row r="530" spans="1:27" x14ac:dyDescent="0.25">
      <c r="A530" s="1">
        <v>35320440</v>
      </c>
      <c r="B530" s="1" t="s">
        <v>30</v>
      </c>
      <c r="C530" s="1" t="s">
        <v>31</v>
      </c>
      <c r="D530" s="1" t="s">
        <v>62</v>
      </c>
      <c r="E530" s="1" t="s">
        <v>63</v>
      </c>
      <c r="F530" s="1" t="s">
        <v>34</v>
      </c>
      <c r="G530" s="1" t="s">
        <v>163</v>
      </c>
      <c r="H530" s="1" t="s">
        <v>36</v>
      </c>
      <c r="I530" s="1" t="s">
        <v>194</v>
      </c>
      <c r="J530" s="1" t="s">
        <v>165</v>
      </c>
      <c r="K530" s="1">
        <v>38.378289024099999</v>
      </c>
      <c r="L530" s="1">
        <v>-122.0044418032</v>
      </c>
      <c r="M530" s="1" t="s">
        <v>1</v>
      </c>
      <c r="N530" s="78"/>
      <c r="O530" s="17">
        <v>500</v>
      </c>
      <c r="P530" s="8">
        <v>0.15336206999999999</v>
      </c>
      <c r="Q530" s="78"/>
      <c r="R530" s="11">
        <v>1985</v>
      </c>
      <c r="S530" s="12">
        <v>5.5328305458395379E-4</v>
      </c>
      <c r="T530" s="13" t="s">
        <v>39</v>
      </c>
      <c r="U530" s="14">
        <v>1.057155811755816</v>
      </c>
      <c r="V530" s="15">
        <v>2.2000000000000002</v>
      </c>
      <c r="W530" s="16">
        <v>0</v>
      </c>
      <c r="X530" s="16">
        <v>0</v>
      </c>
      <c r="Y530" s="16">
        <v>2.2000000000000002</v>
      </c>
      <c r="Z530" s="16">
        <v>0</v>
      </c>
      <c r="AA530" s="16">
        <v>0</v>
      </c>
    </row>
    <row r="531" spans="1:27" x14ac:dyDescent="0.25">
      <c r="A531" s="1">
        <v>35236439</v>
      </c>
      <c r="B531" s="1" t="s">
        <v>30</v>
      </c>
      <c r="C531" s="1" t="s">
        <v>31</v>
      </c>
      <c r="D531" s="1" t="s">
        <v>162</v>
      </c>
      <c r="E531" s="1" t="s">
        <v>92</v>
      </c>
      <c r="F531" s="1" t="s">
        <v>34</v>
      </c>
      <c r="G531" s="1" t="s">
        <v>69</v>
      </c>
      <c r="H531" s="1" t="s">
        <v>43</v>
      </c>
      <c r="I531" s="1" t="s">
        <v>122</v>
      </c>
      <c r="J531" s="1" t="s">
        <v>71</v>
      </c>
      <c r="K531" s="1">
        <v>38.757684227200002</v>
      </c>
      <c r="L531" s="1">
        <v>-122.6359104598</v>
      </c>
      <c r="M531" s="1" t="s">
        <v>1</v>
      </c>
      <c r="N531" s="78"/>
      <c r="O531" s="10">
        <v>474</v>
      </c>
      <c r="P531" s="8">
        <v>0.15935492600000001</v>
      </c>
      <c r="Q531" s="78"/>
      <c r="R531" s="11">
        <v>102</v>
      </c>
      <c r="S531" s="12">
        <v>1.8129133351172954E-2</v>
      </c>
      <c r="T531" s="13" t="s">
        <v>50</v>
      </c>
      <c r="U531" s="14">
        <v>1.1929042926058615</v>
      </c>
      <c r="V531" s="15">
        <v>1.2507575757575757</v>
      </c>
      <c r="W531" s="16">
        <v>1.2034090909090907</v>
      </c>
      <c r="X531" s="16">
        <v>4.7348484848485084E-2</v>
      </c>
      <c r="Y531" s="16">
        <v>0</v>
      </c>
      <c r="Z531" s="16">
        <v>0</v>
      </c>
      <c r="AA531" s="16">
        <v>0</v>
      </c>
    </row>
    <row r="532" spans="1:27" x14ac:dyDescent="0.25">
      <c r="A532" s="1">
        <v>35234865</v>
      </c>
      <c r="B532" s="1" t="s">
        <v>30</v>
      </c>
      <c r="C532" s="1" t="s">
        <v>31</v>
      </c>
      <c r="D532" s="1" t="s">
        <v>65</v>
      </c>
      <c r="E532" s="1" t="s">
        <v>66</v>
      </c>
      <c r="F532" s="1" t="s">
        <v>34</v>
      </c>
      <c r="G532" s="1" t="s">
        <v>69</v>
      </c>
      <c r="H532" s="1" t="s">
        <v>43</v>
      </c>
      <c r="I532" s="1" t="s">
        <v>122</v>
      </c>
      <c r="J532" s="1" t="s">
        <v>71</v>
      </c>
      <c r="K532" s="1">
        <v>38.757626755399997</v>
      </c>
      <c r="L532" s="1">
        <v>-122.6357688602</v>
      </c>
      <c r="M532" s="1" t="s">
        <v>1</v>
      </c>
      <c r="N532" s="78"/>
      <c r="O532" s="10">
        <v>474</v>
      </c>
      <c r="P532" s="8">
        <v>0.15935492600000001</v>
      </c>
      <c r="Q532" s="78"/>
      <c r="R532" s="11">
        <v>102</v>
      </c>
      <c r="S532" s="12">
        <v>1.8129133351172954E-2</v>
      </c>
      <c r="T532" s="13" t="s">
        <v>50</v>
      </c>
      <c r="U532" s="14">
        <v>1.1929042926058615</v>
      </c>
      <c r="V532" s="15">
        <v>1.0683712121212121</v>
      </c>
      <c r="W532" s="16">
        <v>0</v>
      </c>
      <c r="X532" s="16">
        <v>1.0683712121212121</v>
      </c>
      <c r="Y532" s="16">
        <v>0</v>
      </c>
      <c r="Z532" s="16">
        <v>0</v>
      </c>
      <c r="AA532" s="16">
        <v>0</v>
      </c>
    </row>
    <row r="533" spans="1:27" x14ac:dyDescent="0.25">
      <c r="A533" s="1">
        <v>35234862</v>
      </c>
      <c r="B533" s="1" t="s">
        <v>30</v>
      </c>
      <c r="C533" s="1" t="s">
        <v>31</v>
      </c>
      <c r="D533" s="1" t="s">
        <v>65</v>
      </c>
      <c r="E533" s="1" t="s">
        <v>66</v>
      </c>
      <c r="F533" s="1" t="s">
        <v>34</v>
      </c>
      <c r="G533" s="1" t="s">
        <v>69</v>
      </c>
      <c r="H533" s="1" t="s">
        <v>43</v>
      </c>
      <c r="I533" s="1" t="s">
        <v>122</v>
      </c>
      <c r="J533" s="1" t="s">
        <v>71</v>
      </c>
      <c r="K533" s="1">
        <v>38.757626755399997</v>
      </c>
      <c r="L533" s="1">
        <v>-122.6357688602</v>
      </c>
      <c r="M533" s="1" t="s">
        <v>1</v>
      </c>
      <c r="N533" s="78"/>
      <c r="O533" s="10">
        <v>474</v>
      </c>
      <c r="P533" s="8">
        <v>0.15935492600000001</v>
      </c>
      <c r="Q533" s="78"/>
      <c r="R533" s="11">
        <v>102</v>
      </c>
      <c r="S533" s="12">
        <v>1.8129133351172954E-2</v>
      </c>
      <c r="T533" s="13" t="s">
        <v>50</v>
      </c>
      <c r="U533" s="14">
        <v>1.1929042926058615</v>
      </c>
      <c r="V533" s="15">
        <v>0.12310606060606061</v>
      </c>
      <c r="W533" s="16">
        <v>0</v>
      </c>
      <c r="X533" s="16">
        <v>0.12310606060606061</v>
      </c>
      <c r="Y533" s="16">
        <v>0</v>
      </c>
      <c r="Z533" s="16">
        <v>0</v>
      </c>
      <c r="AA533" s="16">
        <v>0</v>
      </c>
    </row>
    <row r="534" spans="1:27" x14ac:dyDescent="0.25">
      <c r="A534" s="1">
        <v>35234758</v>
      </c>
      <c r="B534" s="1" t="s">
        <v>30</v>
      </c>
      <c r="C534" s="1" t="s">
        <v>31</v>
      </c>
      <c r="D534" s="1" t="s">
        <v>65</v>
      </c>
      <c r="E534" s="1" t="s">
        <v>66</v>
      </c>
      <c r="F534" s="1" t="s">
        <v>34</v>
      </c>
      <c r="G534" s="1" t="s">
        <v>69</v>
      </c>
      <c r="H534" s="1" t="s">
        <v>43</v>
      </c>
      <c r="I534" s="1" t="s">
        <v>122</v>
      </c>
      <c r="J534" s="1" t="s">
        <v>71</v>
      </c>
      <c r="K534" s="1">
        <v>38.757626755399997</v>
      </c>
      <c r="L534" s="1">
        <v>-122.6357688602</v>
      </c>
      <c r="M534" s="1" t="s">
        <v>1</v>
      </c>
      <c r="N534" s="78"/>
      <c r="O534" s="10">
        <v>474</v>
      </c>
      <c r="P534" s="8">
        <v>0.15935492600000001</v>
      </c>
      <c r="Q534" s="78"/>
      <c r="R534" s="11">
        <v>102</v>
      </c>
      <c r="S534" s="12">
        <v>1.8129133351172954E-2</v>
      </c>
      <c r="T534" s="13" t="s">
        <v>50</v>
      </c>
      <c r="U534" s="14">
        <v>1.1929042926058615</v>
      </c>
      <c r="V534" s="15">
        <v>1.0267045454545454</v>
      </c>
      <c r="W534" s="16">
        <v>0</v>
      </c>
      <c r="X534" s="16">
        <v>1.0267045454545454</v>
      </c>
      <c r="Y534" s="16">
        <v>0</v>
      </c>
      <c r="Z534" s="16">
        <v>0</v>
      </c>
      <c r="AA534" s="16">
        <v>0</v>
      </c>
    </row>
    <row r="535" spans="1:27" x14ac:dyDescent="0.25">
      <c r="A535" s="1">
        <v>35234756</v>
      </c>
      <c r="B535" s="1" t="s">
        <v>30</v>
      </c>
      <c r="C535" s="1" t="s">
        <v>31</v>
      </c>
      <c r="D535" s="1" t="s">
        <v>65</v>
      </c>
      <c r="E535" s="1" t="s">
        <v>66</v>
      </c>
      <c r="F535" s="1" t="s">
        <v>34</v>
      </c>
      <c r="G535" s="1" t="s">
        <v>69</v>
      </c>
      <c r="H535" s="1" t="s">
        <v>43</v>
      </c>
      <c r="I535" s="1" t="s">
        <v>122</v>
      </c>
      <c r="J535" s="1" t="s">
        <v>71</v>
      </c>
      <c r="K535" s="1">
        <v>38.757626755399997</v>
      </c>
      <c r="L535" s="1">
        <v>-122.6357688602</v>
      </c>
      <c r="M535" s="1" t="s">
        <v>1</v>
      </c>
      <c r="N535" s="78"/>
      <c r="O535" s="10">
        <v>474</v>
      </c>
      <c r="P535" s="8">
        <v>0.15935492600000001</v>
      </c>
      <c r="Q535" s="78"/>
      <c r="R535" s="11">
        <v>102</v>
      </c>
      <c r="S535" s="12">
        <v>1.8129133351172954E-2</v>
      </c>
      <c r="T535" s="13" t="s">
        <v>50</v>
      </c>
      <c r="U535" s="14">
        <v>1.1929042926058615</v>
      </c>
      <c r="V535" s="15">
        <v>2.782007575757576</v>
      </c>
      <c r="W535" s="16">
        <v>0</v>
      </c>
      <c r="X535" s="16">
        <v>2.782007575757576</v>
      </c>
      <c r="Y535" s="16">
        <v>0</v>
      </c>
      <c r="Z535" s="16">
        <v>0</v>
      </c>
      <c r="AA535" s="16">
        <v>0</v>
      </c>
    </row>
    <row r="536" spans="1:27" x14ac:dyDescent="0.25">
      <c r="A536" s="1">
        <v>35227025</v>
      </c>
      <c r="B536" s="1" t="s">
        <v>30</v>
      </c>
      <c r="C536" s="1" t="s">
        <v>31</v>
      </c>
      <c r="D536" s="1" t="s">
        <v>91</v>
      </c>
      <c r="E536" s="1" t="s">
        <v>92</v>
      </c>
      <c r="F536" s="1" t="s">
        <v>34</v>
      </c>
      <c r="G536" s="1" t="s">
        <v>69</v>
      </c>
      <c r="H536" s="1" t="s">
        <v>43</v>
      </c>
      <c r="I536" s="1" t="s">
        <v>122</v>
      </c>
      <c r="J536" s="1" t="s">
        <v>71</v>
      </c>
      <c r="K536" s="1">
        <v>38.757684227200002</v>
      </c>
      <c r="L536" s="1">
        <v>-122.6359104598</v>
      </c>
      <c r="M536" s="1" t="s">
        <v>1</v>
      </c>
      <c r="N536" s="78"/>
      <c r="O536" s="17">
        <v>474</v>
      </c>
      <c r="P536" s="8">
        <v>0.15935492600000001</v>
      </c>
      <c r="Q536" s="78"/>
      <c r="R536" s="11">
        <v>102</v>
      </c>
      <c r="S536" s="12">
        <v>1.8129133351172954E-2</v>
      </c>
      <c r="T536" s="13" t="s">
        <v>50</v>
      </c>
      <c r="U536" s="14">
        <v>1.1929042926058615</v>
      </c>
      <c r="V536" s="15">
        <v>0.79412878787878793</v>
      </c>
      <c r="W536" s="16">
        <v>0</v>
      </c>
      <c r="X536" s="16">
        <v>0.79412878787878793</v>
      </c>
      <c r="Y536" s="16">
        <v>0</v>
      </c>
      <c r="Z536" s="16">
        <v>0</v>
      </c>
      <c r="AA536" s="16">
        <v>0</v>
      </c>
    </row>
    <row r="537" spans="1:27" x14ac:dyDescent="0.25">
      <c r="A537" s="1">
        <v>35227007</v>
      </c>
      <c r="B537" s="1" t="s">
        <v>30</v>
      </c>
      <c r="C537" s="1" t="s">
        <v>31</v>
      </c>
      <c r="D537" s="1" t="s">
        <v>65</v>
      </c>
      <c r="E537" s="1" t="s">
        <v>66</v>
      </c>
      <c r="F537" s="1" t="s">
        <v>34</v>
      </c>
      <c r="G537" s="1" t="s">
        <v>69</v>
      </c>
      <c r="H537" s="1" t="s">
        <v>43</v>
      </c>
      <c r="I537" s="1" t="s">
        <v>122</v>
      </c>
      <c r="J537" s="1" t="s">
        <v>71</v>
      </c>
      <c r="K537" s="1">
        <v>38.757684227200002</v>
      </c>
      <c r="L537" s="1">
        <v>-122.6359104598</v>
      </c>
      <c r="M537" s="1" t="s">
        <v>1</v>
      </c>
      <c r="N537" s="78"/>
      <c r="O537" s="17">
        <v>474</v>
      </c>
      <c r="P537" s="8">
        <v>0.15935492600000001</v>
      </c>
      <c r="Q537" s="78"/>
      <c r="R537" s="11">
        <v>102</v>
      </c>
      <c r="S537" s="12">
        <v>1.8129133351172954E-2</v>
      </c>
      <c r="T537" s="13" t="s">
        <v>50</v>
      </c>
      <c r="U537" s="14">
        <v>1.1929042926058615</v>
      </c>
      <c r="V537" s="15">
        <v>2.8755681818181817</v>
      </c>
      <c r="W537" s="16">
        <v>0</v>
      </c>
      <c r="X537" s="16">
        <v>2.8755681818181817</v>
      </c>
      <c r="Y537" s="16">
        <v>0</v>
      </c>
      <c r="Z537" s="16">
        <v>0</v>
      </c>
      <c r="AA537" s="16">
        <v>0</v>
      </c>
    </row>
    <row r="538" spans="1:27" x14ac:dyDescent="0.25">
      <c r="A538" s="1">
        <v>35227002</v>
      </c>
      <c r="B538" s="1" t="s">
        <v>30</v>
      </c>
      <c r="C538" s="1" t="s">
        <v>31</v>
      </c>
      <c r="D538" s="1" t="s">
        <v>91</v>
      </c>
      <c r="E538" s="1" t="s">
        <v>92</v>
      </c>
      <c r="F538" s="1" t="s">
        <v>34</v>
      </c>
      <c r="G538" s="1" t="s">
        <v>69</v>
      </c>
      <c r="H538" s="1" t="s">
        <v>43</v>
      </c>
      <c r="I538" s="1" t="s">
        <v>122</v>
      </c>
      <c r="J538" s="1" t="s">
        <v>71</v>
      </c>
      <c r="K538" s="1">
        <v>38.757684227200002</v>
      </c>
      <c r="L538" s="1">
        <v>-122.6359104598</v>
      </c>
      <c r="M538" s="1" t="s">
        <v>1</v>
      </c>
      <c r="N538" s="78"/>
      <c r="O538" s="17">
        <v>474</v>
      </c>
      <c r="P538" s="8">
        <v>0.15935492600000001</v>
      </c>
      <c r="Q538" s="78"/>
      <c r="R538" s="11">
        <v>102</v>
      </c>
      <c r="S538" s="12">
        <v>1.8129133351172954E-2</v>
      </c>
      <c r="T538" s="13" t="s">
        <v>50</v>
      </c>
      <c r="U538" s="14">
        <v>1.1929042926058615</v>
      </c>
      <c r="V538" s="15">
        <v>0.41893939393939394</v>
      </c>
      <c r="W538" s="16">
        <v>0</v>
      </c>
      <c r="X538" s="16">
        <v>0</v>
      </c>
      <c r="Y538" s="16">
        <v>0.41893939393939394</v>
      </c>
      <c r="Z538" s="16">
        <v>0</v>
      </c>
      <c r="AA538" s="16">
        <v>0</v>
      </c>
    </row>
    <row r="539" spans="1:27" x14ac:dyDescent="0.25">
      <c r="A539" s="1">
        <v>35227001</v>
      </c>
      <c r="B539" s="1" t="s">
        <v>30</v>
      </c>
      <c r="C539" s="1" t="s">
        <v>31</v>
      </c>
      <c r="D539" s="1" t="s">
        <v>91</v>
      </c>
      <c r="E539" s="1" t="s">
        <v>92</v>
      </c>
      <c r="F539" s="1" t="s">
        <v>34</v>
      </c>
      <c r="G539" s="1" t="s">
        <v>69</v>
      </c>
      <c r="H539" s="1" t="s">
        <v>43</v>
      </c>
      <c r="I539" s="1" t="s">
        <v>122</v>
      </c>
      <c r="J539" s="1" t="s">
        <v>71</v>
      </c>
      <c r="K539" s="1">
        <v>38.757684227200002</v>
      </c>
      <c r="L539" s="1">
        <v>-122.6359104598</v>
      </c>
      <c r="M539" s="1" t="s">
        <v>1</v>
      </c>
      <c r="N539" s="78"/>
      <c r="O539" s="17">
        <v>474</v>
      </c>
      <c r="P539" s="8">
        <v>0.15935492600000001</v>
      </c>
      <c r="Q539" s="78"/>
      <c r="R539" s="11">
        <v>102</v>
      </c>
      <c r="S539" s="12">
        <v>1.8129133351172954E-2</v>
      </c>
      <c r="T539" s="13" t="s">
        <v>50</v>
      </c>
      <c r="U539" s="14">
        <v>1.1929042926058615</v>
      </c>
      <c r="V539" s="15">
        <v>0.85246212121212117</v>
      </c>
      <c r="W539" s="16">
        <v>0</v>
      </c>
      <c r="X539" s="16">
        <v>0.85246212121212117</v>
      </c>
      <c r="Y539" s="16">
        <v>0</v>
      </c>
      <c r="Z539" s="16">
        <v>0</v>
      </c>
      <c r="AA539" s="16">
        <v>0</v>
      </c>
    </row>
    <row r="540" spans="1:27" x14ac:dyDescent="0.25">
      <c r="A540" s="1">
        <v>35226878</v>
      </c>
      <c r="B540" s="1" t="s">
        <v>30</v>
      </c>
      <c r="C540" s="1" t="s">
        <v>31</v>
      </c>
      <c r="D540" s="1" t="s">
        <v>65</v>
      </c>
      <c r="E540" s="1" t="s">
        <v>66</v>
      </c>
      <c r="F540" s="1" t="s">
        <v>34</v>
      </c>
      <c r="G540" s="1" t="s">
        <v>69</v>
      </c>
      <c r="H540" s="1" t="s">
        <v>43</v>
      </c>
      <c r="I540" s="1" t="s">
        <v>122</v>
      </c>
      <c r="J540" s="1" t="s">
        <v>71</v>
      </c>
      <c r="K540" s="1">
        <v>38.757684227200002</v>
      </c>
      <c r="L540" s="1">
        <v>-122.6359104598</v>
      </c>
      <c r="M540" s="1" t="s">
        <v>1</v>
      </c>
      <c r="N540" s="78"/>
      <c r="O540" s="17">
        <v>474</v>
      </c>
      <c r="P540" s="8">
        <v>0.15935492600000001</v>
      </c>
      <c r="Q540" s="78"/>
      <c r="R540" s="11">
        <v>102</v>
      </c>
      <c r="S540" s="12">
        <v>1.8129133351172954E-2</v>
      </c>
      <c r="T540" s="13" t="s">
        <v>50</v>
      </c>
      <c r="U540" s="14">
        <v>1.1929042926058615</v>
      </c>
      <c r="V540" s="15">
        <v>0.58882575757575761</v>
      </c>
      <c r="W540" s="16">
        <v>0</v>
      </c>
      <c r="X540" s="16">
        <v>0.58882575757575761</v>
      </c>
      <c r="Y540" s="16">
        <v>0</v>
      </c>
      <c r="Z540" s="16">
        <v>0</v>
      </c>
      <c r="AA540" s="16">
        <v>0</v>
      </c>
    </row>
    <row r="541" spans="1:27" x14ac:dyDescent="0.25">
      <c r="A541" s="1">
        <v>35226873</v>
      </c>
      <c r="B541" s="1" t="s">
        <v>30</v>
      </c>
      <c r="C541" s="1" t="s">
        <v>31</v>
      </c>
      <c r="D541" s="1" t="s">
        <v>32</v>
      </c>
      <c r="E541" s="1" t="s">
        <v>33</v>
      </c>
      <c r="F541" s="1" t="s">
        <v>34</v>
      </c>
      <c r="G541" s="1" t="s">
        <v>69</v>
      </c>
      <c r="H541" s="1" t="s">
        <v>43</v>
      </c>
      <c r="I541" s="1" t="s">
        <v>122</v>
      </c>
      <c r="J541" s="1" t="s">
        <v>71</v>
      </c>
      <c r="K541" s="1">
        <v>38.757684227200002</v>
      </c>
      <c r="L541" s="1">
        <v>-122.6359104598</v>
      </c>
      <c r="M541" s="1" t="s">
        <v>1</v>
      </c>
      <c r="N541" s="78"/>
      <c r="O541" s="17">
        <v>474</v>
      </c>
      <c r="P541" s="8">
        <v>0.15935492600000001</v>
      </c>
      <c r="Q541" s="78"/>
      <c r="R541" s="11">
        <v>102</v>
      </c>
      <c r="S541" s="12">
        <v>1.8129133351172954E-2</v>
      </c>
      <c r="T541" s="13" t="s">
        <v>50</v>
      </c>
      <c r="U541" s="14">
        <v>1.1929042926058615</v>
      </c>
      <c r="V541" s="15">
        <v>1.0393939393939393</v>
      </c>
      <c r="W541" s="16">
        <v>0</v>
      </c>
      <c r="X541" s="16">
        <v>1.0393939393939393</v>
      </c>
      <c r="Y541" s="16">
        <v>0</v>
      </c>
      <c r="Z541" s="16">
        <v>0</v>
      </c>
      <c r="AA541" s="16">
        <v>0</v>
      </c>
    </row>
    <row r="542" spans="1:27" x14ac:dyDescent="0.25">
      <c r="A542" s="1">
        <v>35226857</v>
      </c>
      <c r="B542" s="1" t="s">
        <v>30</v>
      </c>
      <c r="C542" s="1" t="s">
        <v>31</v>
      </c>
      <c r="D542" s="1" t="s">
        <v>65</v>
      </c>
      <c r="E542" s="1" t="s">
        <v>66</v>
      </c>
      <c r="F542" s="1" t="s">
        <v>34</v>
      </c>
      <c r="G542" s="1" t="s">
        <v>69</v>
      </c>
      <c r="H542" s="1" t="s">
        <v>43</v>
      </c>
      <c r="I542" s="1" t="s">
        <v>122</v>
      </c>
      <c r="J542" s="1" t="s">
        <v>71</v>
      </c>
      <c r="K542" s="1">
        <v>38.757684227200002</v>
      </c>
      <c r="L542" s="1">
        <v>-122.6359104598</v>
      </c>
      <c r="M542" s="1" t="s">
        <v>1</v>
      </c>
      <c r="N542" s="78"/>
      <c r="O542" s="17">
        <v>474</v>
      </c>
      <c r="P542" s="8">
        <v>0.15935492600000001</v>
      </c>
      <c r="Q542" s="78"/>
      <c r="R542" s="11">
        <v>102</v>
      </c>
      <c r="S542" s="12">
        <v>1.8129133351172954E-2</v>
      </c>
      <c r="T542" s="13" t="s">
        <v>50</v>
      </c>
      <c r="U542" s="14">
        <v>1.1929042926058615</v>
      </c>
      <c r="V542" s="15">
        <v>1.1448863636363635</v>
      </c>
      <c r="W542" s="16">
        <v>0</v>
      </c>
      <c r="X542" s="16">
        <v>1.1448863636363635</v>
      </c>
      <c r="Y542" s="16">
        <v>0</v>
      </c>
      <c r="Z542" s="16">
        <v>0</v>
      </c>
      <c r="AA542" s="16">
        <v>0</v>
      </c>
    </row>
    <row r="543" spans="1:27" x14ac:dyDescent="0.25">
      <c r="A543" s="1">
        <v>35174501</v>
      </c>
      <c r="B543" s="1" t="s">
        <v>30</v>
      </c>
      <c r="C543" s="1" t="s">
        <v>31</v>
      </c>
      <c r="D543" s="1" t="s">
        <v>65</v>
      </c>
      <c r="E543" s="1" t="s">
        <v>66</v>
      </c>
      <c r="F543" s="1" t="s">
        <v>34</v>
      </c>
      <c r="G543" s="1" t="s">
        <v>69</v>
      </c>
      <c r="H543" s="1" t="s">
        <v>43</v>
      </c>
      <c r="I543" s="1" t="s">
        <v>122</v>
      </c>
      <c r="J543" s="1" t="s">
        <v>71</v>
      </c>
      <c r="K543" s="1">
        <v>38.798770904541016</v>
      </c>
      <c r="L543" s="1">
        <v>-122.70436859130859</v>
      </c>
      <c r="M543" s="1" t="s">
        <v>1</v>
      </c>
      <c r="N543" s="78"/>
      <c r="O543" s="17">
        <v>474</v>
      </c>
      <c r="P543" s="8">
        <v>0.15935492600000001</v>
      </c>
      <c r="Q543" s="78"/>
      <c r="R543" s="11">
        <v>102</v>
      </c>
      <c r="S543" s="12">
        <v>1.8129133351172954E-2</v>
      </c>
      <c r="T543" s="13" t="s">
        <v>50</v>
      </c>
      <c r="U543" s="14">
        <v>1.1929042926058615</v>
      </c>
      <c r="V543" s="15">
        <v>3.8303030303030301</v>
      </c>
      <c r="W543" s="16">
        <v>0</v>
      </c>
      <c r="X543" s="16">
        <v>3.8303030303030301</v>
      </c>
      <c r="Y543" s="16">
        <v>0</v>
      </c>
      <c r="Z543" s="16">
        <v>0</v>
      </c>
      <c r="AA543" s="16">
        <v>0</v>
      </c>
    </row>
    <row r="544" spans="1:27" x14ac:dyDescent="0.25">
      <c r="A544" s="1">
        <v>35174478</v>
      </c>
      <c r="B544" s="1" t="s">
        <v>30</v>
      </c>
      <c r="C544" s="1" t="s">
        <v>31</v>
      </c>
      <c r="D544" s="1" t="s">
        <v>65</v>
      </c>
      <c r="E544" s="1" t="s">
        <v>66</v>
      </c>
      <c r="F544" s="1" t="s">
        <v>34</v>
      </c>
      <c r="G544" s="1" t="s">
        <v>69</v>
      </c>
      <c r="H544" s="1" t="s">
        <v>43</v>
      </c>
      <c r="I544" s="1" t="s">
        <v>122</v>
      </c>
      <c r="J544" s="1" t="s">
        <v>71</v>
      </c>
      <c r="K544" s="1">
        <v>38.757626755399997</v>
      </c>
      <c r="L544" s="1">
        <v>-122.6357688602</v>
      </c>
      <c r="M544" s="1" t="s">
        <v>1</v>
      </c>
      <c r="N544" s="78"/>
      <c r="O544" s="17">
        <v>474</v>
      </c>
      <c r="P544" s="8">
        <v>0.15935492600000001</v>
      </c>
      <c r="Q544" s="78"/>
      <c r="R544" s="11">
        <v>102</v>
      </c>
      <c r="S544" s="12">
        <v>1.8129133351172954E-2</v>
      </c>
      <c r="T544" s="13" t="s">
        <v>50</v>
      </c>
      <c r="U544" s="14">
        <v>1.1929042926058615</v>
      </c>
      <c r="V544" s="15">
        <v>1.0399621212121213</v>
      </c>
      <c r="W544" s="16">
        <v>0</v>
      </c>
      <c r="X544" s="16">
        <v>1.0399621212121213</v>
      </c>
      <c r="Y544" s="16">
        <v>0</v>
      </c>
      <c r="Z544" s="16">
        <v>0</v>
      </c>
      <c r="AA544" s="16">
        <v>0</v>
      </c>
    </row>
    <row r="545" spans="1:27" x14ac:dyDescent="0.25">
      <c r="A545" s="1">
        <v>35227031</v>
      </c>
      <c r="B545" s="1" t="s">
        <v>30</v>
      </c>
      <c r="C545" s="1" t="s">
        <v>31</v>
      </c>
      <c r="D545" s="1" t="s">
        <v>91</v>
      </c>
      <c r="E545" s="1" t="s">
        <v>92</v>
      </c>
      <c r="F545" s="1" t="s">
        <v>34</v>
      </c>
      <c r="G545" s="1" t="s">
        <v>69</v>
      </c>
      <c r="H545" s="1" t="s">
        <v>43</v>
      </c>
      <c r="I545" s="1" t="s">
        <v>122</v>
      </c>
      <c r="J545" s="1" t="s">
        <v>71</v>
      </c>
      <c r="K545" s="1">
        <v>38.724923339999997</v>
      </c>
      <c r="L545" s="1">
        <v>-122.61857708469999</v>
      </c>
      <c r="M545" s="1" t="s">
        <v>1</v>
      </c>
      <c r="N545" s="78"/>
      <c r="O545" s="17">
        <v>468</v>
      </c>
      <c r="P545" s="8">
        <v>0.16029749800000001</v>
      </c>
      <c r="Q545" s="78"/>
      <c r="R545" s="11">
        <v>13</v>
      </c>
      <c r="S545" s="12">
        <v>3.5183727576259309E-2</v>
      </c>
      <c r="T545" s="13" t="s">
        <v>50</v>
      </c>
      <c r="U545" s="14">
        <v>1.186836362416934</v>
      </c>
      <c r="V545" s="15">
        <v>1.55</v>
      </c>
      <c r="W545" s="16">
        <v>0</v>
      </c>
      <c r="X545" s="16">
        <v>1.55</v>
      </c>
      <c r="Y545" s="16">
        <v>0</v>
      </c>
      <c r="Z545" s="16">
        <v>0</v>
      </c>
      <c r="AA545" s="16">
        <v>0</v>
      </c>
    </row>
    <row r="546" spans="1:27" x14ac:dyDescent="0.25">
      <c r="A546" s="1">
        <v>35227030</v>
      </c>
      <c r="B546" s="1" t="s">
        <v>30</v>
      </c>
      <c r="C546" s="1" t="s">
        <v>31</v>
      </c>
      <c r="D546" s="1" t="s">
        <v>91</v>
      </c>
      <c r="E546" s="1" t="s">
        <v>92</v>
      </c>
      <c r="F546" s="1" t="s">
        <v>34</v>
      </c>
      <c r="G546" s="1" t="s">
        <v>69</v>
      </c>
      <c r="H546" s="1" t="s">
        <v>43</v>
      </c>
      <c r="I546" s="1" t="s">
        <v>122</v>
      </c>
      <c r="J546" s="1" t="s">
        <v>71</v>
      </c>
      <c r="K546" s="1">
        <v>38.724923339999997</v>
      </c>
      <c r="L546" s="1">
        <v>-122.61857708469999</v>
      </c>
      <c r="M546" s="1" t="s">
        <v>1</v>
      </c>
      <c r="N546" s="78"/>
      <c r="O546" s="17">
        <v>468</v>
      </c>
      <c r="P546" s="8">
        <v>0.16029749800000001</v>
      </c>
      <c r="Q546" s="78"/>
      <c r="R546" s="11">
        <v>13</v>
      </c>
      <c r="S546" s="12">
        <v>3.5183727576259309E-2</v>
      </c>
      <c r="T546" s="13" t="s">
        <v>50</v>
      </c>
      <c r="U546" s="14">
        <v>1.186836362416934</v>
      </c>
      <c r="V546" s="15">
        <v>1.3765151515151515</v>
      </c>
      <c r="W546" s="16">
        <v>0</v>
      </c>
      <c r="X546" s="16">
        <v>1.3765151515151515</v>
      </c>
      <c r="Y546" s="16">
        <v>0</v>
      </c>
      <c r="Z546" s="16">
        <v>0</v>
      </c>
      <c r="AA546" s="16">
        <v>0</v>
      </c>
    </row>
    <row r="547" spans="1:27" x14ac:dyDescent="0.25">
      <c r="A547" s="1">
        <v>35226621</v>
      </c>
      <c r="B547" s="1" t="s">
        <v>30</v>
      </c>
      <c r="C547" s="1" t="s">
        <v>31</v>
      </c>
      <c r="D547" s="1" t="s">
        <v>62</v>
      </c>
      <c r="E547" s="1" t="s">
        <v>63</v>
      </c>
      <c r="F547" s="1" t="s">
        <v>34</v>
      </c>
      <c r="G547" s="1" t="s">
        <v>69</v>
      </c>
      <c r="H547" s="1" t="s">
        <v>43</v>
      </c>
      <c r="I547" s="1" t="s">
        <v>122</v>
      </c>
      <c r="J547" s="1" t="s">
        <v>71</v>
      </c>
      <c r="K547" s="1">
        <v>38.724923339999997</v>
      </c>
      <c r="L547" s="1">
        <v>-122.61857708469999</v>
      </c>
      <c r="M547" s="1" t="s">
        <v>1</v>
      </c>
      <c r="N547" s="78"/>
      <c r="O547" s="17">
        <v>468</v>
      </c>
      <c r="P547" s="8">
        <v>0.16029749800000001</v>
      </c>
      <c r="Q547" s="78"/>
      <c r="R547" s="11">
        <v>13</v>
      </c>
      <c r="S547" s="12">
        <v>3.5183727576259309E-2</v>
      </c>
      <c r="T547" s="13" t="s">
        <v>50</v>
      </c>
      <c r="U547" s="14">
        <v>1.186836362416934</v>
      </c>
      <c r="V547" s="15">
        <v>1.55</v>
      </c>
      <c r="W547" s="16">
        <v>0</v>
      </c>
      <c r="X547" s="16">
        <v>0</v>
      </c>
      <c r="Y547" s="16">
        <v>1.55</v>
      </c>
      <c r="Z547" s="16">
        <v>0</v>
      </c>
      <c r="AA547" s="16">
        <v>0</v>
      </c>
    </row>
    <row r="548" spans="1:27" x14ac:dyDescent="0.25">
      <c r="A548" s="1">
        <v>35192282</v>
      </c>
      <c r="B548" s="1" t="s">
        <v>30</v>
      </c>
      <c r="C548" s="1" t="s">
        <v>31</v>
      </c>
      <c r="D548" s="1" t="s">
        <v>62</v>
      </c>
      <c r="E548" s="1" t="s">
        <v>63</v>
      </c>
      <c r="F548" s="1" t="s">
        <v>34</v>
      </c>
      <c r="G548" s="1" t="s">
        <v>69</v>
      </c>
      <c r="H548" s="1" t="s">
        <v>43</v>
      </c>
      <c r="I548" s="1" t="s">
        <v>122</v>
      </c>
      <c r="J548" s="1" t="s">
        <v>71</v>
      </c>
      <c r="K548" s="1">
        <v>38.724079132080078</v>
      </c>
      <c r="L548" s="1">
        <v>-122.61895751953125</v>
      </c>
      <c r="M548" s="1" t="s">
        <v>1</v>
      </c>
      <c r="N548" s="78"/>
      <c r="O548" s="17">
        <v>468</v>
      </c>
      <c r="P548" s="8">
        <v>0.16029749800000001</v>
      </c>
      <c r="Q548" s="78"/>
      <c r="R548" s="11">
        <v>13</v>
      </c>
      <c r="S548" s="12">
        <v>3.5183727576259309E-2</v>
      </c>
      <c r="T548" s="13" t="s">
        <v>50</v>
      </c>
      <c r="U548" s="14">
        <v>1.186836362416934</v>
      </c>
      <c r="V548" s="15">
        <v>2.0399621212121213</v>
      </c>
      <c r="W548" s="16">
        <v>0</v>
      </c>
      <c r="X548" s="16">
        <v>0</v>
      </c>
      <c r="Y548" s="16">
        <v>2.0399621212121213</v>
      </c>
      <c r="Z548" s="16">
        <v>0</v>
      </c>
      <c r="AA548" s="16">
        <v>0</v>
      </c>
    </row>
    <row r="549" spans="1:27" x14ac:dyDescent="0.25">
      <c r="A549" s="1">
        <v>35340270</v>
      </c>
      <c r="B549" s="1" t="s">
        <v>30</v>
      </c>
      <c r="C549" s="1" t="s">
        <v>31</v>
      </c>
      <c r="D549" s="1" t="s">
        <v>62</v>
      </c>
      <c r="E549" s="1" t="s">
        <v>63</v>
      </c>
      <c r="F549" s="1" t="s">
        <v>34</v>
      </c>
      <c r="G549" s="1" t="s">
        <v>35</v>
      </c>
      <c r="H549" s="1" t="s">
        <v>36</v>
      </c>
      <c r="I549" s="1" t="s">
        <v>195</v>
      </c>
      <c r="J549" s="1" t="s">
        <v>183</v>
      </c>
      <c r="K549" s="1">
        <v>39.917960000000001</v>
      </c>
      <c r="L549" s="1">
        <v>-122.47092000000001</v>
      </c>
      <c r="M549" s="1" t="s">
        <v>1</v>
      </c>
      <c r="N549" s="78"/>
      <c r="O549" s="10">
        <v>457</v>
      </c>
      <c r="P549" s="8">
        <v>0.163185002</v>
      </c>
      <c r="Q549" s="78"/>
      <c r="R549" s="11">
        <v>2905</v>
      </c>
      <c r="S549" s="12">
        <v>1.6150048467116138E-4</v>
      </c>
      <c r="T549" s="13" t="s">
        <v>39</v>
      </c>
      <c r="U549" s="14">
        <v>1.0421389910234391</v>
      </c>
      <c r="V549" s="15">
        <v>2.3399621212121211</v>
      </c>
      <c r="W549" s="16">
        <v>0</v>
      </c>
      <c r="X549" s="16">
        <v>2.3399621212121211</v>
      </c>
      <c r="Y549" s="16">
        <v>0</v>
      </c>
      <c r="Z549" s="16">
        <v>0</v>
      </c>
      <c r="AA549" s="16">
        <v>0</v>
      </c>
    </row>
    <row r="550" spans="1:27" x14ac:dyDescent="0.25">
      <c r="A550" s="1">
        <v>35311898</v>
      </c>
      <c r="B550" s="1" t="s">
        <v>30</v>
      </c>
      <c r="C550" s="1" t="s">
        <v>31</v>
      </c>
      <c r="D550" s="1" t="s">
        <v>62</v>
      </c>
      <c r="E550" s="1" t="s">
        <v>63</v>
      </c>
      <c r="F550" s="1" t="s">
        <v>34</v>
      </c>
      <c r="G550" s="1" t="s">
        <v>35</v>
      </c>
      <c r="H550" s="1" t="s">
        <v>36</v>
      </c>
      <c r="I550" s="1" t="s">
        <v>195</v>
      </c>
      <c r="J550" s="1" t="s">
        <v>183</v>
      </c>
      <c r="K550" s="1">
        <v>39.919347463299999</v>
      </c>
      <c r="L550" s="1">
        <v>-122.4369464941</v>
      </c>
      <c r="M550" s="1" t="s">
        <v>1</v>
      </c>
      <c r="N550" s="78"/>
      <c r="O550" s="10">
        <v>457</v>
      </c>
      <c r="P550" s="8">
        <v>0.163185002</v>
      </c>
      <c r="Q550" s="78"/>
      <c r="R550" s="11">
        <v>2905</v>
      </c>
      <c r="S550" s="12">
        <v>1.6150048467116138E-4</v>
      </c>
      <c r="T550" s="13" t="s">
        <v>39</v>
      </c>
      <c r="U550" s="14">
        <v>1.0421389910234391</v>
      </c>
      <c r="V550" s="15">
        <v>2</v>
      </c>
      <c r="W550" s="16">
        <v>0</v>
      </c>
      <c r="X550" s="16">
        <v>2</v>
      </c>
      <c r="Y550" s="16">
        <v>0</v>
      </c>
      <c r="Z550" s="16">
        <v>0</v>
      </c>
      <c r="AA550" s="16">
        <v>0</v>
      </c>
    </row>
    <row r="551" spans="1:27" x14ac:dyDescent="0.25">
      <c r="A551" s="1">
        <v>35274593</v>
      </c>
      <c r="B551" s="1" t="s">
        <v>30</v>
      </c>
      <c r="C551" s="1" t="s">
        <v>31</v>
      </c>
      <c r="D551" s="1" t="s">
        <v>62</v>
      </c>
      <c r="E551" s="1" t="s">
        <v>63</v>
      </c>
      <c r="F551" s="1" t="s">
        <v>34</v>
      </c>
      <c r="G551" s="1" t="s">
        <v>54</v>
      </c>
      <c r="H551" s="1" t="s">
        <v>55</v>
      </c>
      <c r="I551" s="1" t="s">
        <v>56</v>
      </c>
      <c r="J551" s="1" t="s">
        <v>56</v>
      </c>
      <c r="K551" s="1">
        <v>37.516522908200002</v>
      </c>
      <c r="L551" s="1">
        <v>-119.9716341717</v>
      </c>
      <c r="M551" s="1" t="s">
        <v>1</v>
      </c>
      <c r="N551" s="78"/>
      <c r="O551" s="17">
        <v>428</v>
      </c>
      <c r="P551" s="8">
        <v>0.17285594300000001</v>
      </c>
      <c r="Q551" s="78"/>
      <c r="R551" s="11">
        <v>249</v>
      </c>
      <c r="S551" s="12">
        <v>1.0860599537971152E-2</v>
      </c>
      <c r="T551" s="13" t="s">
        <v>39</v>
      </c>
      <c r="U551" s="14">
        <v>1.3061697284561244</v>
      </c>
      <c r="V551" s="15">
        <v>2.7559999999999998</v>
      </c>
      <c r="W551" s="16">
        <v>0</v>
      </c>
      <c r="X551" s="16">
        <v>2.7559999999999998</v>
      </c>
      <c r="Y551" s="16">
        <v>0</v>
      </c>
      <c r="Z551" s="16">
        <v>0</v>
      </c>
      <c r="AA551" s="16">
        <v>0</v>
      </c>
    </row>
    <row r="552" spans="1:27" x14ac:dyDescent="0.25">
      <c r="A552" s="1">
        <v>35274589</v>
      </c>
      <c r="B552" s="1" t="s">
        <v>30</v>
      </c>
      <c r="C552" s="1" t="s">
        <v>31</v>
      </c>
      <c r="D552" s="1" t="s">
        <v>62</v>
      </c>
      <c r="E552" s="1" t="s">
        <v>63</v>
      </c>
      <c r="F552" s="1" t="s">
        <v>34</v>
      </c>
      <c r="G552" s="1" t="s">
        <v>54</v>
      </c>
      <c r="H552" s="1" t="s">
        <v>55</v>
      </c>
      <c r="I552" s="1" t="s">
        <v>56</v>
      </c>
      <c r="J552" s="1" t="s">
        <v>56</v>
      </c>
      <c r="K552" s="1">
        <v>37.518592481100001</v>
      </c>
      <c r="L552" s="1">
        <v>-119.94024105930001</v>
      </c>
      <c r="M552" s="1" t="s">
        <v>1</v>
      </c>
      <c r="N552" s="78"/>
      <c r="O552" s="17">
        <v>428</v>
      </c>
      <c r="P552" s="8">
        <v>0.17285594300000001</v>
      </c>
      <c r="Q552" s="78"/>
      <c r="R552" s="11">
        <v>249</v>
      </c>
      <c r="S552" s="12">
        <v>1.0860599537971152E-2</v>
      </c>
      <c r="T552" s="13" t="s">
        <v>64</v>
      </c>
      <c r="U552" s="14">
        <v>1.3061697284561244</v>
      </c>
      <c r="V552" s="15">
        <v>2.1320000000000001</v>
      </c>
      <c r="W552" s="16">
        <v>0</v>
      </c>
      <c r="X552" s="16">
        <v>2.1320000000000001</v>
      </c>
      <c r="Y552" s="16">
        <v>0</v>
      </c>
      <c r="Z552" s="16">
        <v>0</v>
      </c>
      <c r="AA552" s="16">
        <v>0</v>
      </c>
    </row>
    <row r="553" spans="1:27" x14ac:dyDescent="0.25">
      <c r="A553" s="1">
        <v>35330241</v>
      </c>
      <c r="B553" s="1" t="s">
        <v>30</v>
      </c>
      <c r="C553" s="1" t="s">
        <v>31</v>
      </c>
      <c r="D553" s="1" t="s">
        <v>62</v>
      </c>
      <c r="E553" s="1" t="s">
        <v>63</v>
      </c>
      <c r="F553" s="1" t="s">
        <v>34</v>
      </c>
      <c r="G553" s="1" t="s">
        <v>69</v>
      </c>
      <c r="H553" s="1" t="s">
        <v>43</v>
      </c>
      <c r="I553" s="1" t="s">
        <v>196</v>
      </c>
      <c r="J553" s="1" t="s">
        <v>71</v>
      </c>
      <c r="K553" s="1">
        <v>39.082343629899995</v>
      </c>
      <c r="L553" s="1">
        <v>-122.6045256159</v>
      </c>
      <c r="M553" s="1" t="s">
        <v>1</v>
      </c>
      <c r="N553" s="78"/>
      <c r="O553" s="17">
        <v>423</v>
      </c>
      <c r="P553" s="8">
        <v>0.17388536900000001</v>
      </c>
      <c r="Q553" s="78"/>
      <c r="R553" s="11">
        <v>127</v>
      </c>
      <c r="S553" s="12">
        <v>1.6255128471663074E-2</v>
      </c>
      <c r="T553" s="13" t="s">
        <v>50</v>
      </c>
      <c r="U553" s="14">
        <v>1.1508087993669791</v>
      </c>
      <c r="V553" s="15">
        <v>2.8549242424242425</v>
      </c>
      <c r="W553" s="16">
        <v>0</v>
      </c>
      <c r="X553" s="16">
        <v>2.8549242424242425</v>
      </c>
      <c r="Y553" s="16">
        <v>0</v>
      </c>
      <c r="Z553" s="16">
        <v>0</v>
      </c>
      <c r="AA553" s="16">
        <v>0</v>
      </c>
    </row>
    <row r="554" spans="1:27" x14ac:dyDescent="0.25">
      <c r="A554" s="1">
        <v>35330219</v>
      </c>
      <c r="B554" s="1" t="s">
        <v>30</v>
      </c>
      <c r="C554" s="1" t="s">
        <v>31</v>
      </c>
      <c r="D554" s="1" t="s">
        <v>125</v>
      </c>
      <c r="E554" s="1" t="s">
        <v>63</v>
      </c>
      <c r="F554" s="1" t="s">
        <v>34</v>
      </c>
      <c r="G554" s="1" t="s">
        <v>69</v>
      </c>
      <c r="H554" s="1" t="s">
        <v>43</v>
      </c>
      <c r="I554" s="1" t="s">
        <v>196</v>
      </c>
      <c r="J554" s="1" t="s">
        <v>71</v>
      </c>
      <c r="K554" s="1">
        <v>39.068792231400003</v>
      </c>
      <c r="L554" s="1">
        <v>-122.60427342150001</v>
      </c>
      <c r="M554" s="1" t="s">
        <v>1</v>
      </c>
      <c r="N554" s="78"/>
      <c r="O554" s="17">
        <v>423</v>
      </c>
      <c r="P554" s="8">
        <v>0.17388536900000001</v>
      </c>
      <c r="Q554" s="78"/>
      <c r="R554" s="11">
        <v>127</v>
      </c>
      <c r="S554" s="12">
        <v>1.6255128471663074E-2</v>
      </c>
      <c r="T554" s="13" t="s">
        <v>50</v>
      </c>
      <c r="U554" s="14">
        <v>1.1508087993669791</v>
      </c>
      <c r="V554" s="15">
        <v>3.1299242424242424</v>
      </c>
      <c r="W554" s="16">
        <v>0</v>
      </c>
      <c r="X554" s="16">
        <v>3.1299242424242424</v>
      </c>
      <c r="Y554" s="16">
        <v>0</v>
      </c>
      <c r="Z554" s="16">
        <v>0</v>
      </c>
      <c r="AA554" s="16">
        <v>0</v>
      </c>
    </row>
    <row r="555" spans="1:27" x14ac:dyDescent="0.25">
      <c r="A555" s="1">
        <v>35330217</v>
      </c>
      <c r="B555" s="1" t="s">
        <v>30</v>
      </c>
      <c r="C555" s="1" t="s">
        <v>31</v>
      </c>
      <c r="D555" s="1" t="s">
        <v>62</v>
      </c>
      <c r="E555" s="1" t="s">
        <v>63</v>
      </c>
      <c r="F555" s="1" t="s">
        <v>34</v>
      </c>
      <c r="G555" s="1" t="s">
        <v>69</v>
      </c>
      <c r="H555" s="1" t="s">
        <v>43</v>
      </c>
      <c r="I555" s="1" t="s">
        <v>196</v>
      </c>
      <c r="J555" s="1" t="s">
        <v>71</v>
      </c>
      <c r="K555" s="1">
        <v>39.050583822700005</v>
      </c>
      <c r="L555" s="1">
        <v>-122.5833389406</v>
      </c>
      <c r="M555" s="1" t="s">
        <v>1</v>
      </c>
      <c r="N555" s="78"/>
      <c r="O555" s="17">
        <v>423</v>
      </c>
      <c r="P555" s="8">
        <v>0.17388536900000001</v>
      </c>
      <c r="Q555" s="78"/>
      <c r="R555" s="11">
        <v>127</v>
      </c>
      <c r="S555" s="12">
        <v>1.6255128471663074E-2</v>
      </c>
      <c r="T555" s="13" t="s">
        <v>64</v>
      </c>
      <c r="U555" s="14">
        <v>1.1508087993669791</v>
      </c>
      <c r="V555" s="15">
        <v>0.27992424242424241</v>
      </c>
      <c r="W555" s="16">
        <v>0</v>
      </c>
      <c r="X555" s="16">
        <v>0.27992424242424241</v>
      </c>
      <c r="Y555" s="16">
        <v>0</v>
      </c>
      <c r="Z555" s="16">
        <v>0</v>
      </c>
      <c r="AA555" s="16">
        <v>0</v>
      </c>
    </row>
    <row r="556" spans="1:27" x14ac:dyDescent="0.25">
      <c r="A556" s="1">
        <v>35330216</v>
      </c>
      <c r="B556" s="1" t="s">
        <v>30</v>
      </c>
      <c r="C556" s="1" t="s">
        <v>31</v>
      </c>
      <c r="D556" s="1" t="s">
        <v>62</v>
      </c>
      <c r="E556" s="1" t="s">
        <v>63</v>
      </c>
      <c r="F556" s="1" t="s">
        <v>34</v>
      </c>
      <c r="G556" s="1" t="s">
        <v>69</v>
      </c>
      <c r="H556" s="1" t="s">
        <v>43</v>
      </c>
      <c r="I556" s="1" t="s">
        <v>196</v>
      </c>
      <c r="J556" s="1" t="s">
        <v>71</v>
      </c>
      <c r="K556" s="1">
        <v>39.069554127900005</v>
      </c>
      <c r="L556" s="1">
        <v>-122.58500532549999</v>
      </c>
      <c r="M556" s="1" t="s">
        <v>1</v>
      </c>
      <c r="N556" s="78"/>
      <c r="O556" s="17">
        <v>423</v>
      </c>
      <c r="P556" s="8">
        <v>0.17388536900000001</v>
      </c>
      <c r="Q556" s="78"/>
      <c r="R556" s="11">
        <v>127</v>
      </c>
      <c r="S556" s="12">
        <v>1.6255128471663074E-2</v>
      </c>
      <c r="T556" s="13" t="s">
        <v>64</v>
      </c>
      <c r="U556" s="14">
        <v>1.1508087993669791</v>
      </c>
      <c r="V556" s="15">
        <v>1.4299242424242424</v>
      </c>
      <c r="W556" s="16">
        <v>0</v>
      </c>
      <c r="X556" s="16">
        <v>1.4299242424242424</v>
      </c>
      <c r="Y556" s="16">
        <v>0</v>
      </c>
      <c r="Z556" s="16">
        <v>0</v>
      </c>
      <c r="AA556" s="16">
        <v>0</v>
      </c>
    </row>
    <row r="557" spans="1:27" x14ac:dyDescent="0.25">
      <c r="A557" s="1">
        <v>35330215</v>
      </c>
      <c r="B557" s="1" t="s">
        <v>30</v>
      </c>
      <c r="C557" s="1" t="s">
        <v>31</v>
      </c>
      <c r="D557" s="1" t="s">
        <v>62</v>
      </c>
      <c r="E557" s="1" t="s">
        <v>63</v>
      </c>
      <c r="F557" s="1" t="s">
        <v>34</v>
      </c>
      <c r="G557" s="1" t="s">
        <v>69</v>
      </c>
      <c r="H557" s="1" t="s">
        <v>43</v>
      </c>
      <c r="I557" s="1" t="s">
        <v>196</v>
      </c>
      <c r="J557" s="1" t="s">
        <v>71</v>
      </c>
      <c r="K557" s="1">
        <v>39.066850031100003</v>
      </c>
      <c r="L557" s="1">
        <v>-122.59926082210001</v>
      </c>
      <c r="M557" s="1" t="s">
        <v>1</v>
      </c>
      <c r="N557" s="78"/>
      <c r="O557" s="17">
        <v>423</v>
      </c>
      <c r="P557" s="8">
        <v>0.17388536900000001</v>
      </c>
      <c r="Q557" s="78"/>
      <c r="R557" s="11">
        <v>127</v>
      </c>
      <c r="S557" s="12">
        <v>1.6255128471663074E-2</v>
      </c>
      <c r="T557" s="13" t="s">
        <v>64</v>
      </c>
      <c r="U557" s="14">
        <v>1.1508087993669791</v>
      </c>
      <c r="V557" s="15">
        <v>3.5399621212121213</v>
      </c>
      <c r="W557" s="16">
        <v>0</v>
      </c>
      <c r="X557" s="16">
        <v>3.5399621212121213</v>
      </c>
      <c r="Y557" s="16">
        <v>0</v>
      </c>
      <c r="Z557" s="16">
        <v>0</v>
      </c>
      <c r="AA557" s="16">
        <v>0</v>
      </c>
    </row>
    <row r="558" spans="1:27" x14ac:dyDescent="0.25">
      <c r="A558" s="1">
        <v>35330213</v>
      </c>
      <c r="B558" s="1" t="s">
        <v>30</v>
      </c>
      <c r="C558" s="1" t="s">
        <v>31</v>
      </c>
      <c r="D558" s="1" t="s">
        <v>62</v>
      </c>
      <c r="E558" s="1" t="s">
        <v>63</v>
      </c>
      <c r="F558" s="1" t="s">
        <v>34</v>
      </c>
      <c r="G558" s="1" t="s">
        <v>69</v>
      </c>
      <c r="H558" s="1" t="s">
        <v>43</v>
      </c>
      <c r="I558" s="1" t="s">
        <v>196</v>
      </c>
      <c r="J558" s="1" t="s">
        <v>71</v>
      </c>
      <c r="K558" s="1">
        <v>39.044766532799997</v>
      </c>
      <c r="L558" s="1">
        <v>-122.58869243220001</v>
      </c>
      <c r="M558" s="1" t="s">
        <v>1</v>
      </c>
      <c r="N558" s="78"/>
      <c r="O558" s="17">
        <v>423</v>
      </c>
      <c r="P558" s="8">
        <v>0.17388536900000001</v>
      </c>
      <c r="Q558" s="78"/>
      <c r="R558" s="11">
        <v>127</v>
      </c>
      <c r="S558" s="12">
        <v>1.6255128471663074E-2</v>
      </c>
      <c r="T558" s="13" t="s">
        <v>64</v>
      </c>
      <c r="U558" s="14">
        <v>1.1508087993669791</v>
      </c>
      <c r="V558" s="15">
        <v>5.2600378787878785</v>
      </c>
      <c r="W558" s="16">
        <v>0</v>
      </c>
      <c r="X558" s="16">
        <v>0</v>
      </c>
      <c r="Y558" s="16">
        <v>5.2600378787878785</v>
      </c>
      <c r="Z558" s="16">
        <v>0</v>
      </c>
      <c r="AA558" s="16">
        <v>0</v>
      </c>
    </row>
    <row r="559" spans="1:27" x14ac:dyDescent="0.25">
      <c r="A559" s="1">
        <v>35330211</v>
      </c>
      <c r="B559" s="1" t="s">
        <v>30</v>
      </c>
      <c r="C559" s="1" t="s">
        <v>31</v>
      </c>
      <c r="D559" s="1" t="s">
        <v>62</v>
      </c>
      <c r="E559" s="1" t="s">
        <v>63</v>
      </c>
      <c r="F559" s="1" t="s">
        <v>34</v>
      </c>
      <c r="G559" s="1" t="s">
        <v>69</v>
      </c>
      <c r="H559" s="1" t="s">
        <v>43</v>
      </c>
      <c r="I559" s="1" t="s">
        <v>196</v>
      </c>
      <c r="J559" s="1" t="s">
        <v>71</v>
      </c>
      <c r="K559" s="1">
        <v>39.028656134000002</v>
      </c>
      <c r="L559" s="1">
        <v>-122.5858280385</v>
      </c>
      <c r="M559" s="1" t="s">
        <v>1</v>
      </c>
      <c r="N559" s="78"/>
      <c r="O559" s="17">
        <v>423</v>
      </c>
      <c r="P559" s="8">
        <v>0.17388536900000001</v>
      </c>
      <c r="Q559" s="78"/>
      <c r="R559" s="11">
        <v>127</v>
      </c>
      <c r="S559" s="12">
        <v>1.6255128471663074E-2</v>
      </c>
      <c r="T559" s="13" t="s">
        <v>64</v>
      </c>
      <c r="U559" s="14">
        <v>1.1508087993669791</v>
      </c>
      <c r="V559" s="15">
        <v>1.9700757575757575</v>
      </c>
      <c r="W559" s="16">
        <v>0</v>
      </c>
      <c r="X559" s="16">
        <v>1.9700757575757575</v>
      </c>
      <c r="Y559" s="16">
        <v>0</v>
      </c>
      <c r="Z559" s="16">
        <v>0</v>
      </c>
      <c r="AA559" s="16">
        <v>0</v>
      </c>
    </row>
    <row r="560" spans="1:27" x14ac:dyDescent="0.25">
      <c r="A560" s="1">
        <v>35317399</v>
      </c>
      <c r="B560" s="1" t="s">
        <v>30</v>
      </c>
      <c r="C560" s="1" t="s">
        <v>31</v>
      </c>
      <c r="D560" s="1" t="s">
        <v>62</v>
      </c>
      <c r="E560" s="1" t="s">
        <v>63</v>
      </c>
      <c r="F560" s="1" t="s">
        <v>34</v>
      </c>
      <c r="G560" s="1" t="s">
        <v>69</v>
      </c>
      <c r="H560" s="1" t="s">
        <v>43</v>
      </c>
      <c r="I560" s="1" t="s">
        <v>196</v>
      </c>
      <c r="J560" s="1" t="s">
        <v>71</v>
      </c>
      <c r="K560" s="1">
        <v>39.066200840200004</v>
      </c>
      <c r="L560" s="1">
        <v>-122.6110926258</v>
      </c>
      <c r="M560" s="1" t="s">
        <v>1</v>
      </c>
      <c r="N560" s="78"/>
      <c r="O560" s="17">
        <v>423</v>
      </c>
      <c r="P560" s="8">
        <v>0.17388536900000001</v>
      </c>
      <c r="Q560" s="78"/>
      <c r="R560" s="11">
        <v>127</v>
      </c>
      <c r="S560" s="12">
        <v>1.6255128471663074E-2</v>
      </c>
      <c r="T560" s="13" t="s">
        <v>64</v>
      </c>
      <c r="U560" s="14">
        <v>1.1508087993669791</v>
      </c>
      <c r="V560" s="15">
        <v>1.1799242424242424</v>
      </c>
      <c r="W560" s="16">
        <v>0</v>
      </c>
      <c r="X560" s="16">
        <v>1.1799242424242424</v>
      </c>
      <c r="Y560" s="16">
        <v>0</v>
      </c>
      <c r="Z560" s="16">
        <v>0</v>
      </c>
      <c r="AA560" s="16">
        <v>0</v>
      </c>
    </row>
    <row r="561" spans="1:27" x14ac:dyDescent="0.25">
      <c r="A561" s="1">
        <v>35312550</v>
      </c>
      <c r="B561" s="1" t="s">
        <v>30</v>
      </c>
      <c r="C561" s="1" t="s">
        <v>31</v>
      </c>
      <c r="D561" s="1" t="s">
        <v>125</v>
      </c>
      <c r="E561" s="1" t="s">
        <v>63</v>
      </c>
      <c r="F561" s="1" t="s">
        <v>34</v>
      </c>
      <c r="G561" s="1" t="s">
        <v>69</v>
      </c>
      <c r="H561" s="1" t="s">
        <v>43</v>
      </c>
      <c r="I561" s="1" t="s">
        <v>196</v>
      </c>
      <c r="J561" s="1" t="s">
        <v>71</v>
      </c>
      <c r="K561" s="1">
        <v>39.066200840200004</v>
      </c>
      <c r="L561" s="1">
        <v>-122.6110926258</v>
      </c>
      <c r="M561" s="1" t="s">
        <v>1</v>
      </c>
      <c r="N561" s="78"/>
      <c r="O561" s="17">
        <v>423</v>
      </c>
      <c r="P561" s="8">
        <v>0.17388536900000001</v>
      </c>
      <c r="Q561" s="78"/>
      <c r="R561" s="11">
        <v>127</v>
      </c>
      <c r="S561" s="12">
        <v>1.6255128471663074E-2</v>
      </c>
      <c r="T561" s="13" t="s">
        <v>50</v>
      </c>
      <c r="U561" s="14">
        <v>1.1508087993669791</v>
      </c>
      <c r="V561" s="15">
        <v>1.5399621212121213</v>
      </c>
      <c r="W561" s="16">
        <v>0</v>
      </c>
      <c r="X561" s="16">
        <v>1.5399621212121213</v>
      </c>
      <c r="Y561" s="16">
        <v>0</v>
      </c>
      <c r="Z561" s="16">
        <v>0</v>
      </c>
      <c r="AA561" s="16">
        <v>0</v>
      </c>
    </row>
    <row r="562" spans="1:27" x14ac:dyDescent="0.25">
      <c r="A562" s="1">
        <v>35320463</v>
      </c>
      <c r="B562" s="1" t="s">
        <v>30</v>
      </c>
      <c r="C562" s="1" t="s">
        <v>31</v>
      </c>
      <c r="D562" s="1" t="s">
        <v>62</v>
      </c>
      <c r="E562" s="1" t="s">
        <v>63</v>
      </c>
      <c r="F562" s="1" t="s">
        <v>34</v>
      </c>
      <c r="G562" s="1" t="s">
        <v>163</v>
      </c>
      <c r="H562" s="1" t="s">
        <v>36</v>
      </c>
      <c r="I562" s="1" t="s">
        <v>164</v>
      </c>
      <c r="J562" s="1" t="s">
        <v>165</v>
      </c>
      <c r="K562" s="1">
        <v>38.284038543701172</v>
      </c>
      <c r="L562" s="1">
        <v>-122.12795257568359</v>
      </c>
      <c r="M562" s="1" t="s">
        <v>1</v>
      </c>
      <c r="N562" s="78"/>
      <c r="O562" s="10">
        <v>419</v>
      </c>
      <c r="P562" s="8">
        <v>0.174569893</v>
      </c>
      <c r="Q562" s="78"/>
      <c r="R562" s="11">
        <v>987</v>
      </c>
      <c r="S562" s="12">
        <v>2.2991754663869357E-3</v>
      </c>
      <c r="T562" s="13" t="s">
        <v>39</v>
      </c>
      <c r="U562" s="14">
        <v>1.4999999999999998</v>
      </c>
      <c r="V562" s="15">
        <v>0.56003787878787881</v>
      </c>
      <c r="W562" s="16">
        <v>0</v>
      </c>
      <c r="X562" s="16">
        <v>0.56003787878787881</v>
      </c>
      <c r="Y562" s="16">
        <v>0</v>
      </c>
      <c r="Z562" s="16">
        <v>0</v>
      </c>
      <c r="AA562" s="16">
        <v>0</v>
      </c>
    </row>
    <row r="563" spans="1:27" x14ac:dyDescent="0.25">
      <c r="A563" s="1">
        <v>35380376</v>
      </c>
      <c r="B563" s="1" t="s">
        <v>30</v>
      </c>
      <c r="C563" s="1" t="s">
        <v>31</v>
      </c>
      <c r="D563" s="1" t="s">
        <v>62</v>
      </c>
      <c r="E563" s="1" t="s">
        <v>63</v>
      </c>
      <c r="F563" s="1" t="s">
        <v>34</v>
      </c>
      <c r="G563" s="1" t="s">
        <v>35</v>
      </c>
      <c r="H563" s="1" t="s">
        <v>36</v>
      </c>
      <c r="I563" s="1" t="s">
        <v>197</v>
      </c>
      <c r="J563" s="1" t="s">
        <v>183</v>
      </c>
      <c r="K563" s="1">
        <v>39.846018211000001</v>
      </c>
      <c r="L563" s="1">
        <v>-122.58910025580001</v>
      </c>
      <c r="M563" s="1" t="s">
        <v>1</v>
      </c>
      <c r="N563" s="78"/>
      <c r="O563" s="10">
        <v>413</v>
      </c>
      <c r="P563" s="8">
        <v>0.175439493</v>
      </c>
      <c r="Q563" s="78"/>
      <c r="R563" s="11">
        <v>694</v>
      </c>
      <c r="S563" s="12">
        <v>3.7455534034374085E-3</v>
      </c>
      <c r="T563" s="13" t="s">
        <v>39</v>
      </c>
      <c r="U563" s="14">
        <v>1.3720015663242309</v>
      </c>
      <c r="V563" s="15">
        <v>2.5799242424242426</v>
      </c>
      <c r="W563" s="16">
        <v>0</v>
      </c>
      <c r="X563" s="16">
        <v>2.5799242424242426</v>
      </c>
      <c r="Y563" s="16">
        <v>0</v>
      </c>
      <c r="Z563" s="16">
        <v>0</v>
      </c>
      <c r="AA563" s="16">
        <v>0</v>
      </c>
    </row>
    <row r="564" spans="1:27" x14ac:dyDescent="0.25">
      <c r="A564" s="1">
        <v>35380373</v>
      </c>
      <c r="B564" s="1" t="s">
        <v>30</v>
      </c>
      <c r="C564" s="1" t="s">
        <v>31</v>
      </c>
      <c r="D564" s="1" t="s">
        <v>62</v>
      </c>
      <c r="E564" s="1" t="s">
        <v>63</v>
      </c>
      <c r="F564" s="1" t="s">
        <v>34</v>
      </c>
      <c r="G564" s="1" t="s">
        <v>35</v>
      </c>
      <c r="H564" s="1" t="s">
        <v>36</v>
      </c>
      <c r="I564" s="1" t="s">
        <v>197</v>
      </c>
      <c r="J564" s="1" t="s">
        <v>183</v>
      </c>
      <c r="K564" s="1">
        <v>39.846634115299999</v>
      </c>
      <c r="L564" s="1">
        <v>-122.5899921669</v>
      </c>
      <c r="M564" s="1" t="s">
        <v>1</v>
      </c>
      <c r="N564" s="78"/>
      <c r="O564" s="10">
        <v>413</v>
      </c>
      <c r="P564" s="8">
        <v>0.175439493</v>
      </c>
      <c r="Q564" s="78"/>
      <c r="R564" s="11">
        <v>694</v>
      </c>
      <c r="S564" s="12">
        <v>3.7455534034374085E-3</v>
      </c>
      <c r="T564" s="13" t="s">
        <v>39</v>
      </c>
      <c r="U564" s="14">
        <v>1.3720015663242309</v>
      </c>
      <c r="V564" s="15">
        <v>1.7899621212121213</v>
      </c>
      <c r="W564" s="16">
        <v>0</v>
      </c>
      <c r="X564" s="16">
        <v>1.7899621212121213</v>
      </c>
      <c r="Y564" s="16">
        <v>0</v>
      </c>
      <c r="Z564" s="16">
        <v>0</v>
      </c>
      <c r="AA564" s="16">
        <v>0</v>
      </c>
    </row>
    <row r="565" spans="1:27" x14ac:dyDescent="0.25">
      <c r="A565" s="1">
        <v>35380372</v>
      </c>
      <c r="B565" s="1" t="s">
        <v>30</v>
      </c>
      <c r="C565" s="1" t="s">
        <v>31</v>
      </c>
      <c r="D565" s="1" t="s">
        <v>62</v>
      </c>
      <c r="E565" s="1" t="s">
        <v>63</v>
      </c>
      <c r="F565" s="1" t="s">
        <v>34</v>
      </c>
      <c r="G565" s="1" t="s">
        <v>35</v>
      </c>
      <c r="H565" s="1" t="s">
        <v>36</v>
      </c>
      <c r="I565" s="1" t="s">
        <v>197</v>
      </c>
      <c r="J565" s="1" t="s">
        <v>183</v>
      </c>
      <c r="K565" s="1">
        <v>39.863352298400002</v>
      </c>
      <c r="L565" s="1">
        <v>-122.5861762482</v>
      </c>
      <c r="M565" s="1" t="s">
        <v>1</v>
      </c>
      <c r="N565" s="78"/>
      <c r="O565" s="10">
        <v>413</v>
      </c>
      <c r="P565" s="8">
        <v>0.175439493</v>
      </c>
      <c r="Q565" s="78"/>
      <c r="R565" s="11">
        <v>694</v>
      </c>
      <c r="S565" s="12">
        <v>3.7455534034374085E-3</v>
      </c>
      <c r="T565" s="13" t="s">
        <v>39</v>
      </c>
      <c r="U565" s="14">
        <v>1.3720015663242309</v>
      </c>
      <c r="V565" s="15">
        <v>1.7399621212121212</v>
      </c>
      <c r="W565" s="16">
        <v>0</v>
      </c>
      <c r="X565" s="16">
        <v>1.7399621212121212</v>
      </c>
      <c r="Y565" s="16">
        <v>0</v>
      </c>
      <c r="Z565" s="16">
        <v>0</v>
      </c>
      <c r="AA565" s="16">
        <v>0</v>
      </c>
    </row>
    <row r="566" spans="1:27" x14ac:dyDescent="0.25">
      <c r="A566" s="1">
        <v>35380371</v>
      </c>
      <c r="B566" s="1" t="s">
        <v>30</v>
      </c>
      <c r="C566" s="1" t="s">
        <v>31</v>
      </c>
      <c r="D566" s="1" t="s">
        <v>62</v>
      </c>
      <c r="E566" s="1" t="s">
        <v>63</v>
      </c>
      <c r="F566" s="1" t="s">
        <v>34</v>
      </c>
      <c r="G566" s="1" t="s">
        <v>35</v>
      </c>
      <c r="H566" s="1" t="s">
        <v>36</v>
      </c>
      <c r="I566" s="1" t="s">
        <v>195</v>
      </c>
      <c r="J566" s="1" t="s">
        <v>183</v>
      </c>
      <c r="K566" s="1">
        <v>39.877271296300002</v>
      </c>
      <c r="L566" s="1">
        <v>-122.5511923614</v>
      </c>
      <c r="M566" s="1" t="s">
        <v>1</v>
      </c>
      <c r="N566" s="78"/>
      <c r="O566" s="10">
        <v>413</v>
      </c>
      <c r="P566" s="8">
        <v>0.175439493</v>
      </c>
      <c r="Q566" s="78"/>
      <c r="R566" s="11">
        <v>694</v>
      </c>
      <c r="S566" s="12">
        <v>3.7455534034374085E-3</v>
      </c>
      <c r="T566" s="13" t="s">
        <v>39</v>
      </c>
      <c r="U566" s="14">
        <v>1.3720015663242309</v>
      </c>
      <c r="V566" s="15">
        <v>2.8299242424242426</v>
      </c>
      <c r="W566" s="16">
        <v>0</v>
      </c>
      <c r="X566" s="16">
        <v>2.8299242424242426</v>
      </c>
      <c r="Y566" s="16">
        <v>0</v>
      </c>
      <c r="Z566" s="16">
        <v>0</v>
      </c>
      <c r="AA566" s="16">
        <v>0</v>
      </c>
    </row>
    <row r="567" spans="1:27" x14ac:dyDescent="0.25">
      <c r="A567" s="1">
        <v>35380370</v>
      </c>
      <c r="B567" s="1" t="s">
        <v>30</v>
      </c>
      <c r="C567" s="1" t="s">
        <v>31</v>
      </c>
      <c r="D567" s="1" t="s">
        <v>62</v>
      </c>
      <c r="E567" s="1" t="s">
        <v>63</v>
      </c>
      <c r="F567" s="1" t="s">
        <v>34</v>
      </c>
      <c r="G567" s="1" t="s">
        <v>35</v>
      </c>
      <c r="H567" s="1" t="s">
        <v>36</v>
      </c>
      <c r="I567" s="1" t="s">
        <v>191</v>
      </c>
      <c r="J567" s="1" t="s">
        <v>183</v>
      </c>
      <c r="K567" s="1">
        <v>39.887043093700001</v>
      </c>
      <c r="L567" s="1">
        <v>-122.53608367610001</v>
      </c>
      <c r="M567" s="1" t="s">
        <v>1</v>
      </c>
      <c r="N567" s="78"/>
      <c r="O567" s="10">
        <v>413</v>
      </c>
      <c r="P567" s="8">
        <v>0.175439493</v>
      </c>
      <c r="Q567" s="78"/>
      <c r="R567" s="11">
        <v>694</v>
      </c>
      <c r="S567" s="12">
        <v>3.7455534034374085E-3</v>
      </c>
      <c r="T567" s="13" t="s">
        <v>39</v>
      </c>
      <c r="U567" s="14">
        <v>1.3720015663242309</v>
      </c>
      <c r="V567" s="15">
        <v>3.1799242424242422</v>
      </c>
      <c r="W567" s="16">
        <v>0</v>
      </c>
      <c r="X567" s="16">
        <v>3.1799242424242422</v>
      </c>
      <c r="Y567" s="16">
        <v>0</v>
      </c>
      <c r="Z567" s="16">
        <v>0</v>
      </c>
      <c r="AA567" s="16">
        <v>0</v>
      </c>
    </row>
    <row r="568" spans="1:27" x14ac:dyDescent="0.25">
      <c r="A568" s="1">
        <v>35380369</v>
      </c>
      <c r="B568" s="1" t="s">
        <v>30</v>
      </c>
      <c r="C568" s="1" t="s">
        <v>31</v>
      </c>
      <c r="D568" s="1" t="s">
        <v>62</v>
      </c>
      <c r="E568" s="1" t="s">
        <v>63</v>
      </c>
      <c r="F568" s="1" t="s">
        <v>34</v>
      </c>
      <c r="G568" s="1" t="s">
        <v>35</v>
      </c>
      <c r="H568" s="1" t="s">
        <v>36</v>
      </c>
      <c r="I568" s="1" t="s">
        <v>191</v>
      </c>
      <c r="J568" s="1" t="s">
        <v>183</v>
      </c>
      <c r="K568" s="1">
        <v>39.892791479700001</v>
      </c>
      <c r="L568" s="1">
        <v>-122.51712348789999</v>
      </c>
      <c r="M568" s="1" t="s">
        <v>1</v>
      </c>
      <c r="N568" s="78"/>
      <c r="O568" s="10">
        <v>413</v>
      </c>
      <c r="P568" s="8">
        <v>0.175439493</v>
      </c>
      <c r="Q568" s="78"/>
      <c r="R568" s="11">
        <v>694</v>
      </c>
      <c r="S568" s="12">
        <v>3.7455534034374085E-3</v>
      </c>
      <c r="T568" s="13" t="s">
        <v>39</v>
      </c>
      <c r="U568" s="14">
        <v>1.3720015663242309</v>
      </c>
      <c r="V568" s="15">
        <v>2.1299242424242424</v>
      </c>
      <c r="W568" s="16">
        <v>0</v>
      </c>
      <c r="X568" s="16">
        <v>2.1299242424242424</v>
      </c>
      <c r="Y568" s="16">
        <v>0</v>
      </c>
      <c r="Z568" s="16">
        <v>0</v>
      </c>
      <c r="AA568" s="16">
        <v>0</v>
      </c>
    </row>
    <row r="569" spans="1:27" x14ac:dyDescent="0.25">
      <c r="A569" s="1">
        <v>35380368</v>
      </c>
      <c r="B569" s="1" t="s">
        <v>30</v>
      </c>
      <c r="C569" s="1" t="s">
        <v>31</v>
      </c>
      <c r="D569" s="1" t="s">
        <v>62</v>
      </c>
      <c r="E569" s="1" t="s">
        <v>63</v>
      </c>
      <c r="F569" s="1" t="s">
        <v>34</v>
      </c>
      <c r="G569" s="1" t="s">
        <v>35</v>
      </c>
      <c r="H569" s="1" t="s">
        <v>36</v>
      </c>
      <c r="I569" s="1" t="s">
        <v>191</v>
      </c>
      <c r="J569" s="1" t="s">
        <v>183</v>
      </c>
      <c r="K569" s="1">
        <v>39.910805689599997</v>
      </c>
      <c r="L569" s="1">
        <v>-122.4929566819</v>
      </c>
      <c r="M569" s="1" t="s">
        <v>1</v>
      </c>
      <c r="N569" s="78"/>
      <c r="O569" s="10">
        <v>413</v>
      </c>
      <c r="P569" s="8">
        <v>0.175439493</v>
      </c>
      <c r="Q569" s="78"/>
      <c r="R569" s="11">
        <v>694</v>
      </c>
      <c r="S569" s="12">
        <v>3.7455534034374085E-3</v>
      </c>
      <c r="T569" s="13" t="s">
        <v>39</v>
      </c>
      <c r="U569" s="14">
        <v>1.3720015663242309</v>
      </c>
      <c r="V569" s="15">
        <v>2.2299242424242425</v>
      </c>
      <c r="W569" s="16">
        <v>0</v>
      </c>
      <c r="X569" s="16">
        <v>2.2299242424242425</v>
      </c>
      <c r="Y569" s="16">
        <v>0</v>
      </c>
      <c r="Z569" s="16">
        <v>0</v>
      </c>
      <c r="AA569" s="16">
        <v>0</v>
      </c>
    </row>
    <row r="570" spans="1:27" x14ac:dyDescent="0.25">
      <c r="A570" s="1">
        <v>35380365</v>
      </c>
      <c r="B570" s="1" t="s">
        <v>30</v>
      </c>
      <c r="C570" s="1" t="s">
        <v>31</v>
      </c>
      <c r="D570" s="1" t="s">
        <v>62</v>
      </c>
      <c r="E570" s="1" t="s">
        <v>63</v>
      </c>
      <c r="F570" s="1" t="s">
        <v>34</v>
      </c>
      <c r="G570" s="1" t="s">
        <v>35</v>
      </c>
      <c r="H570" s="1" t="s">
        <v>36</v>
      </c>
      <c r="I570" s="1" t="s">
        <v>195</v>
      </c>
      <c r="J570" s="1" t="s">
        <v>183</v>
      </c>
      <c r="K570" s="1">
        <v>39.908903779699997</v>
      </c>
      <c r="L570" s="1">
        <v>-122.4785866637</v>
      </c>
      <c r="M570" s="1" t="s">
        <v>1</v>
      </c>
      <c r="N570" s="78"/>
      <c r="O570" s="10">
        <v>413</v>
      </c>
      <c r="P570" s="8">
        <v>0.175439493</v>
      </c>
      <c r="Q570" s="78"/>
      <c r="R570" s="11">
        <v>694</v>
      </c>
      <c r="S570" s="12">
        <v>3.7455534034374085E-3</v>
      </c>
      <c r="T570" s="13" t="s">
        <v>39</v>
      </c>
      <c r="U570" s="14">
        <v>1.3720015663242309</v>
      </c>
      <c r="V570" s="15">
        <v>3.0399621212121213</v>
      </c>
      <c r="W570" s="16">
        <v>0</v>
      </c>
      <c r="X570" s="16">
        <v>3.0399621212121213</v>
      </c>
      <c r="Y570" s="16">
        <v>0</v>
      </c>
      <c r="Z570" s="16">
        <v>0</v>
      </c>
      <c r="AA570" s="16">
        <v>0</v>
      </c>
    </row>
    <row r="571" spans="1:27" x14ac:dyDescent="0.25">
      <c r="A571" s="1">
        <v>35334229</v>
      </c>
      <c r="B571" s="1" t="s">
        <v>30</v>
      </c>
      <c r="C571" s="1" t="s">
        <v>31</v>
      </c>
      <c r="D571" s="1" t="s">
        <v>62</v>
      </c>
      <c r="E571" s="1" t="s">
        <v>63</v>
      </c>
      <c r="F571" s="1" t="s">
        <v>34</v>
      </c>
      <c r="G571" s="1" t="s">
        <v>35</v>
      </c>
      <c r="H571" s="1" t="s">
        <v>36</v>
      </c>
      <c r="I571" s="1" t="s">
        <v>197</v>
      </c>
      <c r="J571" s="1" t="s">
        <v>183</v>
      </c>
      <c r="K571" s="1">
        <v>39.849252311299999</v>
      </c>
      <c r="L571" s="1">
        <v>-122.6178917599</v>
      </c>
      <c r="M571" s="1" t="s">
        <v>1</v>
      </c>
      <c r="N571" s="78"/>
      <c r="O571" s="10">
        <v>413</v>
      </c>
      <c r="P571" s="8">
        <v>0.175439493</v>
      </c>
      <c r="Q571" s="78"/>
      <c r="R571" s="11">
        <v>694</v>
      </c>
      <c r="S571" s="12">
        <v>3.7455534034374085E-3</v>
      </c>
      <c r="T571" s="13" t="s">
        <v>39</v>
      </c>
      <c r="U571" s="14">
        <v>1.3720015663242309</v>
      </c>
      <c r="V571" s="15">
        <v>3.0399621212121213</v>
      </c>
      <c r="W571" s="16">
        <v>0</v>
      </c>
      <c r="X571" s="16">
        <v>3.0399621212121213</v>
      </c>
      <c r="Y571" s="16">
        <v>0</v>
      </c>
      <c r="Z571" s="16">
        <v>0</v>
      </c>
      <c r="AA571" s="16">
        <v>0</v>
      </c>
    </row>
    <row r="572" spans="1:27" x14ac:dyDescent="0.25">
      <c r="A572" s="1">
        <v>35311897</v>
      </c>
      <c r="B572" s="1" t="s">
        <v>30</v>
      </c>
      <c r="C572" s="1" t="s">
        <v>31</v>
      </c>
      <c r="D572" s="1" t="s">
        <v>62</v>
      </c>
      <c r="E572" s="1" t="s">
        <v>63</v>
      </c>
      <c r="F572" s="1" t="s">
        <v>34</v>
      </c>
      <c r="G572" s="1" t="s">
        <v>35</v>
      </c>
      <c r="H572" s="1" t="s">
        <v>36</v>
      </c>
      <c r="I572" s="1" t="s">
        <v>195</v>
      </c>
      <c r="J572" s="1" t="s">
        <v>183</v>
      </c>
      <c r="K572" s="1">
        <v>39.868505900199999</v>
      </c>
      <c r="L572" s="1">
        <v>-122.56632856980001</v>
      </c>
      <c r="M572" s="1" t="s">
        <v>1</v>
      </c>
      <c r="N572" s="78"/>
      <c r="O572" s="10">
        <v>413</v>
      </c>
      <c r="P572" s="8">
        <v>0.175439493</v>
      </c>
      <c r="Q572" s="78"/>
      <c r="R572" s="11">
        <v>694</v>
      </c>
      <c r="S572" s="12">
        <v>3.7455534034374085E-3</v>
      </c>
      <c r="T572" s="13" t="s">
        <v>39</v>
      </c>
      <c r="U572" s="14">
        <v>1.3720015663242309</v>
      </c>
      <c r="V572" s="15">
        <v>4.8399621212121211</v>
      </c>
      <c r="W572" s="16">
        <v>0</v>
      </c>
      <c r="X572" s="16">
        <v>4.8399621212121211</v>
      </c>
      <c r="Y572" s="16">
        <v>0</v>
      </c>
      <c r="Z572" s="16">
        <v>0</v>
      </c>
      <c r="AA572" s="16">
        <v>0</v>
      </c>
    </row>
    <row r="573" spans="1:27" x14ac:dyDescent="0.25">
      <c r="A573" s="1">
        <v>35285065</v>
      </c>
      <c r="B573" s="1" t="s">
        <v>30</v>
      </c>
      <c r="C573" s="1" t="s">
        <v>31</v>
      </c>
      <c r="D573" s="1" t="s">
        <v>65</v>
      </c>
      <c r="E573" s="1" t="s">
        <v>66</v>
      </c>
      <c r="F573" s="1" t="s">
        <v>34</v>
      </c>
      <c r="G573" s="1" t="s">
        <v>69</v>
      </c>
      <c r="H573" s="1" t="s">
        <v>43</v>
      </c>
      <c r="I573" s="1" t="s">
        <v>198</v>
      </c>
      <c r="J573" s="1" t="s">
        <v>199</v>
      </c>
      <c r="K573" s="1">
        <v>39.296756184300001</v>
      </c>
      <c r="L573" s="1">
        <v>-123.1086713178</v>
      </c>
      <c r="M573" s="1" t="s">
        <v>1</v>
      </c>
      <c r="N573" s="78"/>
      <c r="O573" s="17">
        <v>396</v>
      </c>
      <c r="P573" s="8">
        <v>0.18107226700000001</v>
      </c>
      <c r="Q573" s="78"/>
      <c r="R573" s="11">
        <v>2321</v>
      </c>
      <c r="S573" s="12">
        <v>3.7714292422416656E-4</v>
      </c>
      <c r="T573" s="13" t="s">
        <v>39</v>
      </c>
      <c r="U573" s="14">
        <v>1.3809562020817427</v>
      </c>
      <c r="V573" s="15">
        <v>0.25397727272727272</v>
      </c>
      <c r="W573" s="16">
        <v>0</v>
      </c>
      <c r="X573" s="16">
        <v>0.25397727272727272</v>
      </c>
      <c r="Y573" s="16">
        <v>0</v>
      </c>
      <c r="Z573" s="16">
        <v>0</v>
      </c>
      <c r="AA573" s="16">
        <v>0</v>
      </c>
    </row>
    <row r="574" spans="1:27" x14ac:dyDescent="0.25">
      <c r="A574" s="1">
        <v>35285064</v>
      </c>
      <c r="B574" s="1" t="s">
        <v>30</v>
      </c>
      <c r="C574" s="1" t="s">
        <v>31</v>
      </c>
      <c r="D574" s="1" t="s">
        <v>65</v>
      </c>
      <c r="E574" s="1" t="s">
        <v>66</v>
      </c>
      <c r="F574" s="1" t="s">
        <v>34</v>
      </c>
      <c r="G574" s="1" t="s">
        <v>69</v>
      </c>
      <c r="H574" s="1" t="s">
        <v>43</v>
      </c>
      <c r="I574" s="1" t="s">
        <v>198</v>
      </c>
      <c r="J574" s="1" t="s">
        <v>199</v>
      </c>
      <c r="K574" s="1">
        <v>39.307594092400002</v>
      </c>
      <c r="L574" s="1">
        <v>-123.1132444948</v>
      </c>
      <c r="M574" s="1" t="s">
        <v>1</v>
      </c>
      <c r="N574" s="78"/>
      <c r="O574" s="17">
        <v>396</v>
      </c>
      <c r="P574" s="8">
        <v>0.18107226700000001</v>
      </c>
      <c r="Q574" s="78"/>
      <c r="R574" s="11">
        <v>2321</v>
      </c>
      <c r="S574" s="12">
        <v>3.7714292422416656E-4</v>
      </c>
      <c r="T574" s="13" t="s">
        <v>39</v>
      </c>
      <c r="U574" s="14">
        <v>1.3809562020817427</v>
      </c>
      <c r="V574" s="15">
        <v>0.79848484848484846</v>
      </c>
      <c r="W574" s="16">
        <v>0</v>
      </c>
      <c r="X574" s="16">
        <v>0.79848484848484846</v>
      </c>
      <c r="Y574" s="16">
        <v>0</v>
      </c>
      <c r="Z574" s="16">
        <v>0</v>
      </c>
      <c r="AA574" s="16">
        <v>0</v>
      </c>
    </row>
    <row r="575" spans="1:27" x14ac:dyDescent="0.25">
      <c r="A575" s="1">
        <v>35339293</v>
      </c>
      <c r="B575" s="1" t="s">
        <v>30</v>
      </c>
      <c r="C575" s="1" t="s">
        <v>31</v>
      </c>
      <c r="D575" s="1" t="s">
        <v>62</v>
      </c>
      <c r="E575" s="1" t="s">
        <v>63</v>
      </c>
      <c r="F575" s="1" t="s">
        <v>34</v>
      </c>
      <c r="G575" s="1" t="s">
        <v>74</v>
      </c>
      <c r="H575" s="1" t="s">
        <v>36</v>
      </c>
      <c r="I575" s="1" t="s">
        <v>164</v>
      </c>
      <c r="J575" s="1" t="s">
        <v>165</v>
      </c>
      <c r="K575" s="1">
        <v>38.315765380859375</v>
      </c>
      <c r="L575" s="1">
        <v>-122.10388946533203</v>
      </c>
      <c r="M575" s="1" t="s">
        <v>1</v>
      </c>
      <c r="N575" s="78"/>
      <c r="O575" s="10">
        <v>393</v>
      </c>
      <c r="P575" s="8">
        <v>0.18222551400000001</v>
      </c>
      <c r="Q575" s="78"/>
      <c r="R575" s="11">
        <v>728</v>
      </c>
      <c r="S575" s="12">
        <v>3.5256182831017772E-3</v>
      </c>
      <c r="T575" s="13" t="s">
        <v>39</v>
      </c>
      <c r="U575" s="14">
        <v>1.2474523390707586</v>
      </c>
      <c r="V575" s="15">
        <v>1.1799242424242424</v>
      </c>
      <c r="W575" s="16">
        <v>0</v>
      </c>
      <c r="X575" s="16">
        <v>1.1799242424242424</v>
      </c>
      <c r="Y575" s="16">
        <v>0</v>
      </c>
      <c r="Z575" s="16">
        <v>0</v>
      </c>
      <c r="AA575" s="16">
        <v>0</v>
      </c>
    </row>
    <row r="576" spans="1:27" x14ac:dyDescent="0.25">
      <c r="A576" s="1">
        <v>35338410</v>
      </c>
      <c r="B576" s="1" t="s">
        <v>30</v>
      </c>
      <c r="C576" s="1" t="s">
        <v>31</v>
      </c>
      <c r="D576" s="1" t="s">
        <v>125</v>
      </c>
      <c r="E576" s="1" t="s">
        <v>63</v>
      </c>
      <c r="F576" s="1" t="s">
        <v>34</v>
      </c>
      <c r="G576" s="1" t="s">
        <v>163</v>
      </c>
      <c r="H576" s="1" t="s">
        <v>36</v>
      </c>
      <c r="I576" s="1" t="s">
        <v>164</v>
      </c>
      <c r="J576" s="1" t="s">
        <v>165</v>
      </c>
      <c r="K576" s="1">
        <v>38.292452474000001</v>
      </c>
      <c r="L576" s="1">
        <v>-122.1292218016</v>
      </c>
      <c r="M576" s="1" t="s">
        <v>1</v>
      </c>
      <c r="N576" s="78"/>
      <c r="O576" s="10">
        <v>393</v>
      </c>
      <c r="P576" s="8">
        <v>0.18222551400000001</v>
      </c>
      <c r="Q576" s="78"/>
      <c r="R576" s="11">
        <v>728</v>
      </c>
      <c r="S576" s="12">
        <v>3.5256182831017772E-3</v>
      </c>
      <c r="T576" s="13" t="s">
        <v>39</v>
      </c>
      <c r="U576" s="14">
        <v>1.2474523390707586</v>
      </c>
      <c r="V576" s="15">
        <v>2.2100378787878787</v>
      </c>
      <c r="W576" s="16">
        <v>0</v>
      </c>
      <c r="X576" s="16">
        <v>2.2100378787878787</v>
      </c>
      <c r="Y576" s="16">
        <v>0</v>
      </c>
      <c r="Z576" s="16">
        <v>0</v>
      </c>
      <c r="AA576" s="16">
        <v>0</v>
      </c>
    </row>
    <row r="577" spans="1:27" x14ac:dyDescent="0.25">
      <c r="A577" s="1">
        <v>35338409</v>
      </c>
      <c r="B577" s="1" t="s">
        <v>30</v>
      </c>
      <c r="C577" s="1" t="s">
        <v>31</v>
      </c>
      <c r="D577" s="1" t="s">
        <v>125</v>
      </c>
      <c r="E577" s="1" t="s">
        <v>63</v>
      </c>
      <c r="F577" s="1" t="s">
        <v>34</v>
      </c>
      <c r="G577" s="1" t="s">
        <v>163</v>
      </c>
      <c r="H577" s="1" t="s">
        <v>36</v>
      </c>
      <c r="I577" s="1" t="s">
        <v>164</v>
      </c>
      <c r="J577" s="1" t="s">
        <v>165</v>
      </c>
      <c r="K577" s="1">
        <v>38.296820564500003</v>
      </c>
      <c r="L577" s="1">
        <v>-122.13556338940001</v>
      </c>
      <c r="M577" s="1" t="s">
        <v>1</v>
      </c>
      <c r="N577" s="78"/>
      <c r="O577" s="10">
        <v>393</v>
      </c>
      <c r="P577" s="8">
        <v>0.18222551400000001</v>
      </c>
      <c r="Q577" s="78"/>
      <c r="R577" s="11">
        <v>728</v>
      </c>
      <c r="S577" s="12">
        <v>3.5256182831017772E-3</v>
      </c>
      <c r="T577" s="13" t="s">
        <v>39</v>
      </c>
      <c r="U577" s="14">
        <v>1.2474523390707586</v>
      </c>
      <c r="V577" s="15">
        <v>2.35</v>
      </c>
      <c r="W577" s="16">
        <v>0</v>
      </c>
      <c r="X577" s="16">
        <v>2.35</v>
      </c>
      <c r="Y577" s="16">
        <v>0</v>
      </c>
      <c r="Z577" s="16">
        <v>0</v>
      </c>
      <c r="AA577" s="16">
        <v>0</v>
      </c>
    </row>
    <row r="578" spans="1:27" x14ac:dyDescent="0.25">
      <c r="A578" s="1">
        <v>35338408</v>
      </c>
      <c r="B578" s="1" t="s">
        <v>30</v>
      </c>
      <c r="C578" s="1" t="s">
        <v>31</v>
      </c>
      <c r="D578" s="1" t="s">
        <v>62</v>
      </c>
      <c r="E578" s="1" t="s">
        <v>63</v>
      </c>
      <c r="F578" s="1" t="s">
        <v>34</v>
      </c>
      <c r="G578" s="1" t="s">
        <v>163</v>
      </c>
      <c r="H578" s="1" t="s">
        <v>36</v>
      </c>
      <c r="I578" s="1" t="s">
        <v>164</v>
      </c>
      <c r="J578" s="1" t="s">
        <v>165</v>
      </c>
      <c r="K578" s="1">
        <v>38.314831454100002</v>
      </c>
      <c r="L578" s="1">
        <v>-122.0961581074</v>
      </c>
      <c r="M578" s="1" t="s">
        <v>1</v>
      </c>
      <c r="N578" s="78"/>
      <c r="O578" s="10">
        <v>393</v>
      </c>
      <c r="P578" s="8">
        <v>0.18222551400000001</v>
      </c>
      <c r="Q578" s="78"/>
      <c r="R578" s="11">
        <v>728</v>
      </c>
      <c r="S578" s="12">
        <v>3.5256182831017772E-3</v>
      </c>
      <c r="T578" s="13" t="s">
        <v>39</v>
      </c>
      <c r="U578" s="14">
        <v>1.2474523390707586</v>
      </c>
      <c r="V578" s="15">
        <v>1.1299242424242424</v>
      </c>
      <c r="W578" s="16">
        <v>0</v>
      </c>
      <c r="X578" s="16">
        <v>1.1299242424242424</v>
      </c>
      <c r="Y578" s="16">
        <v>0</v>
      </c>
      <c r="Z578" s="16">
        <v>0</v>
      </c>
      <c r="AA578" s="16">
        <v>0</v>
      </c>
    </row>
    <row r="579" spans="1:27" x14ac:dyDescent="0.25">
      <c r="A579" s="1">
        <v>35338407</v>
      </c>
      <c r="B579" s="1" t="s">
        <v>30</v>
      </c>
      <c r="C579" s="1" t="s">
        <v>31</v>
      </c>
      <c r="D579" s="1" t="s">
        <v>62</v>
      </c>
      <c r="E579" s="1" t="s">
        <v>63</v>
      </c>
      <c r="F579" s="1" t="s">
        <v>34</v>
      </c>
      <c r="G579" s="1" t="s">
        <v>163</v>
      </c>
      <c r="H579" s="1" t="s">
        <v>36</v>
      </c>
      <c r="I579" s="1" t="s">
        <v>164</v>
      </c>
      <c r="J579" s="1" t="s">
        <v>165</v>
      </c>
      <c r="K579" s="1">
        <v>38.303893141000003</v>
      </c>
      <c r="L579" s="1">
        <v>-122.0964183984</v>
      </c>
      <c r="M579" s="1" t="s">
        <v>1</v>
      </c>
      <c r="N579" s="78"/>
      <c r="O579" s="10">
        <v>393</v>
      </c>
      <c r="P579" s="8">
        <v>0.18222551400000001</v>
      </c>
      <c r="Q579" s="78"/>
      <c r="R579" s="11">
        <v>728</v>
      </c>
      <c r="S579" s="12">
        <v>3.5256182831017772E-3</v>
      </c>
      <c r="T579" s="13" t="s">
        <v>39</v>
      </c>
      <c r="U579" s="14">
        <v>1.2474523390707586</v>
      </c>
      <c r="V579" s="15">
        <v>0.66003787878787878</v>
      </c>
      <c r="W579" s="16">
        <v>0</v>
      </c>
      <c r="X579" s="16">
        <v>0.66003787878787878</v>
      </c>
      <c r="Y579" s="16">
        <v>0</v>
      </c>
      <c r="Z579" s="16">
        <v>0</v>
      </c>
      <c r="AA579" s="16">
        <v>0</v>
      </c>
    </row>
    <row r="580" spans="1:27" x14ac:dyDescent="0.25">
      <c r="A580" s="1">
        <v>35338406</v>
      </c>
      <c r="B580" s="1" t="s">
        <v>30</v>
      </c>
      <c r="C580" s="1" t="s">
        <v>31</v>
      </c>
      <c r="D580" s="1" t="s">
        <v>62</v>
      </c>
      <c r="E580" s="1" t="s">
        <v>63</v>
      </c>
      <c r="F580" s="1" t="s">
        <v>34</v>
      </c>
      <c r="G580" s="1" t="s">
        <v>163</v>
      </c>
      <c r="H580" s="1" t="s">
        <v>36</v>
      </c>
      <c r="I580" s="1" t="s">
        <v>164</v>
      </c>
      <c r="J580" s="1" t="s">
        <v>165</v>
      </c>
      <c r="K580" s="1">
        <v>38.287747557400003</v>
      </c>
      <c r="L580" s="1">
        <v>-122.1043464111</v>
      </c>
      <c r="M580" s="1" t="s">
        <v>1</v>
      </c>
      <c r="N580" s="78"/>
      <c r="O580" s="10">
        <v>393</v>
      </c>
      <c r="P580" s="8">
        <v>0.18222551400000001</v>
      </c>
      <c r="Q580" s="78"/>
      <c r="R580" s="11">
        <v>728</v>
      </c>
      <c r="S580" s="12">
        <v>3.5256182831017772E-3</v>
      </c>
      <c r="T580" s="13" t="s">
        <v>39</v>
      </c>
      <c r="U580" s="14">
        <v>1.2474523390707586</v>
      </c>
      <c r="V580" s="15">
        <v>1.1399621212121211</v>
      </c>
      <c r="W580" s="16">
        <v>0</v>
      </c>
      <c r="X580" s="16">
        <v>1.1399621212121211</v>
      </c>
      <c r="Y580" s="16">
        <v>0</v>
      </c>
      <c r="Z580" s="16">
        <v>0</v>
      </c>
      <c r="AA580" s="16">
        <v>0</v>
      </c>
    </row>
    <row r="581" spans="1:27" x14ac:dyDescent="0.25">
      <c r="A581" s="1">
        <v>35338405</v>
      </c>
      <c r="B581" s="1" t="s">
        <v>30</v>
      </c>
      <c r="C581" s="1" t="s">
        <v>31</v>
      </c>
      <c r="D581" s="1" t="s">
        <v>62</v>
      </c>
      <c r="E581" s="1" t="s">
        <v>63</v>
      </c>
      <c r="F581" s="1" t="s">
        <v>34</v>
      </c>
      <c r="G581" s="1" t="s">
        <v>163</v>
      </c>
      <c r="H581" s="1" t="s">
        <v>36</v>
      </c>
      <c r="I581" s="1" t="s">
        <v>164</v>
      </c>
      <c r="J581" s="1" t="s">
        <v>165</v>
      </c>
      <c r="K581" s="1">
        <v>38.2971683512</v>
      </c>
      <c r="L581" s="1">
        <v>-122.1262265949</v>
      </c>
      <c r="M581" s="1" t="s">
        <v>1</v>
      </c>
      <c r="N581" s="78"/>
      <c r="O581" s="10">
        <v>393</v>
      </c>
      <c r="P581" s="8">
        <v>0.18222551400000001</v>
      </c>
      <c r="Q581" s="78"/>
      <c r="R581" s="11">
        <v>728</v>
      </c>
      <c r="S581" s="12">
        <v>3.5256182831017772E-3</v>
      </c>
      <c r="T581" s="13" t="s">
        <v>39</v>
      </c>
      <c r="U581" s="14">
        <v>1.2474523390707586</v>
      </c>
      <c r="V581" s="15">
        <v>2.239962121212121</v>
      </c>
      <c r="W581" s="16">
        <v>0</v>
      </c>
      <c r="X581" s="16">
        <v>2.239962121212121</v>
      </c>
      <c r="Y581" s="16">
        <v>0</v>
      </c>
      <c r="Z581" s="16">
        <v>0</v>
      </c>
      <c r="AA581" s="16">
        <v>0</v>
      </c>
    </row>
    <row r="582" spans="1:27" x14ac:dyDescent="0.25">
      <c r="A582" s="1">
        <v>35338404</v>
      </c>
      <c r="B582" s="1" t="s">
        <v>30</v>
      </c>
      <c r="C582" s="1" t="s">
        <v>31</v>
      </c>
      <c r="D582" s="1" t="s">
        <v>62</v>
      </c>
      <c r="E582" s="1" t="s">
        <v>63</v>
      </c>
      <c r="F582" s="1" t="s">
        <v>34</v>
      </c>
      <c r="G582" s="1" t="s">
        <v>163</v>
      </c>
      <c r="H582" s="1" t="s">
        <v>36</v>
      </c>
      <c r="I582" s="1" t="s">
        <v>164</v>
      </c>
      <c r="J582" s="1" t="s">
        <v>165</v>
      </c>
      <c r="K582" s="1">
        <v>38.314085871700001</v>
      </c>
      <c r="L582" s="1">
        <v>-122.1263281792</v>
      </c>
      <c r="M582" s="1" t="s">
        <v>1</v>
      </c>
      <c r="N582" s="78"/>
      <c r="O582" s="10">
        <v>393</v>
      </c>
      <c r="P582" s="8">
        <v>0.18222551400000001</v>
      </c>
      <c r="Q582" s="78"/>
      <c r="R582" s="11">
        <v>728</v>
      </c>
      <c r="S582" s="12">
        <v>3.5256182831017772E-3</v>
      </c>
      <c r="T582" s="13" t="s">
        <v>39</v>
      </c>
      <c r="U582" s="14">
        <v>1.2474523390707586</v>
      </c>
      <c r="V582" s="15">
        <v>1.0299242424242425</v>
      </c>
      <c r="W582" s="16">
        <v>0</v>
      </c>
      <c r="X582" s="16">
        <v>1.0299242424242425</v>
      </c>
      <c r="Y582" s="16">
        <v>0</v>
      </c>
      <c r="Z582" s="16">
        <v>0</v>
      </c>
      <c r="AA582" s="16">
        <v>0</v>
      </c>
    </row>
    <row r="583" spans="1:27" x14ac:dyDescent="0.25">
      <c r="A583" s="1">
        <v>35320461</v>
      </c>
      <c r="B583" s="1" t="s">
        <v>30</v>
      </c>
      <c r="C583" s="1" t="s">
        <v>31</v>
      </c>
      <c r="D583" s="1" t="s">
        <v>125</v>
      </c>
      <c r="E583" s="1" t="s">
        <v>63</v>
      </c>
      <c r="F583" s="1" t="s">
        <v>34</v>
      </c>
      <c r="G583" s="1" t="s">
        <v>163</v>
      </c>
      <c r="H583" s="1" t="s">
        <v>36</v>
      </c>
      <c r="I583" s="1" t="s">
        <v>164</v>
      </c>
      <c r="J583" s="1" t="s">
        <v>165</v>
      </c>
      <c r="K583" s="1">
        <v>38.298951252199998</v>
      </c>
      <c r="L583" s="1">
        <v>-122.15193620389999</v>
      </c>
      <c r="M583" s="1" t="s">
        <v>1</v>
      </c>
      <c r="N583" s="78"/>
      <c r="O583" s="10">
        <v>393</v>
      </c>
      <c r="P583" s="8">
        <v>0.18222551400000001</v>
      </c>
      <c r="Q583" s="78"/>
      <c r="R583" s="11">
        <v>728</v>
      </c>
      <c r="S583" s="12">
        <v>3.5256182831017772E-3</v>
      </c>
      <c r="T583" s="13" t="s">
        <v>39</v>
      </c>
      <c r="U583" s="14">
        <v>1.2474523390707586</v>
      </c>
      <c r="V583" s="15">
        <v>3.5600378787878788</v>
      </c>
      <c r="W583" s="16">
        <v>0</v>
      </c>
      <c r="X583" s="16">
        <v>3.5600378787878788</v>
      </c>
      <c r="Y583" s="16">
        <v>0</v>
      </c>
      <c r="Z583" s="16">
        <v>0</v>
      </c>
      <c r="AA583" s="16">
        <v>0</v>
      </c>
    </row>
    <row r="584" spans="1:27" x14ac:dyDescent="0.25">
      <c r="A584" s="1">
        <v>35320460</v>
      </c>
      <c r="B584" s="1" t="s">
        <v>30</v>
      </c>
      <c r="C584" s="1" t="s">
        <v>31</v>
      </c>
      <c r="D584" s="1" t="s">
        <v>62</v>
      </c>
      <c r="E584" s="1" t="s">
        <v>63</v>
      </c>
      <c r="F584" s="1" t="s">
        <v>34</v>
      </c>
      <c r="G584" s="1" t="s">
        <v>163</v>
      </c>
      <c r="H584" s="1" t="s">
        <v>36</v>
      </c>
      <c r="I584" s="1" t="s">
        <v>164</v>
      </c>
      <c r="J584" s="1" t="s">
        <v>165</v>
      </c>
      <c r="K584" s="1">
        <v>38.306340950699997</v>
      </c>
      <c r="L584" s="1">
        <v>-122.12882818369999</v>
      </c>
      <c r="M584" s="1" t="s">
        <v>1</v>
      </c>
      <c r="N584" s="78"/>
      <c r="O584" s="10">
        <v>393</v>
      </c>
      <c r="P584" s="8">
        <v>0.18222551400000001</v>
      </c>
      <c r="Q584" s="78"/>
      <c r="R584" s="11">
        <v>728</v>
      </c>
      <c r="S584" s="12">
        <v>3.5256182831017772E-3</v>
      </c>
      <c r="T584" s="13" t="s">
        <v>39</v>
      </c>
      <c r="U584" s="14">
        <v>1.2474523390707586</v>
      </c>
      <c r="V584" s="15">
        <v>1.7799242424242425</v>
      </c>
      <c r="W584" s="16">
        <v>0</v>
      </c>
      <c r="X584" s="16">
        <v>1.7799242424242425</v>
      </c>
      <c r="Y584" s="16">
        <v>0</v>
      </c>
      <c r="Z584" s="16">
        <v>0</v>
      </c>
      <c r="AA584" s="16">
        <v>0</v>
      </c>
    </row>
    <row r="585" spans="1:27" x14ac:dyDescent="0.25">
      <c r="A585" s="1">
        <v>35339289</v>
      </c>
      <c r="B585" s="1" t="s">
        <v>30</v>
      </c>
      <c r="C585" s="1" t="s">
        <v>31</v>
      </c>
      <c r="D585" s="1" t="s">
        <v>125</v>
      </c>
      <c r="E585" s="1" t="s">
        <v>63</v>
      </c>
      <c r="F585" s="1" t="s">
        <v>34</v>
      </c>
      <c r="G585" s="1" t="s">
        <v>35</v>
      </c>
      <c r="H585" s="1" t="s">
        <v>36</v>
      </c>
      <c r="I585" s="1" t="s">
        <v>180</v>
      </c>
      <c r="J585" s="1" t="s">
        <v>79</v>
      </c>
      <c r="K585" s="1">
        <v>40.449257183099995</v>
      </c>
      <c r="L585" s="1">
        <v>-122.40782570820001</v>
      </c>
      <c r="M585" s="1" t="s">
        <v>1</v>
      </c>
      <c r="N585" s="78"/>
      <c r="O585" s="10">
        <v>389</v>
      </c>
      <c r="P585" s="8">
        <v>0.183958919</v>
      </c>
      <c r="Q585" s="78"/>
      <c r="R585" s="11">
        <v>1853</v>
      </c>
      <c r="S585" s="12">
        <v>6.3997358808034934E-4</v>
      </c>
      <c r="T585" s="13" t="s">
        <v>39</v>
      </c>
      <c r="U585" s="14">
        <v>1.0120470939872752</v>
      </c>
      <c r="V585" s="15">
        <v>1.82</v>
      </c>
      <c r="W585" s="16">
        <v>0</v>
      </c>
      <c r="X585" s="16">
        <v>1.82</v>
      </c>
      <c r="Y585" s="16">
        <v>0</v>
      </c>
      <c r="Z585" s="16">
        <v>0</v>
      </c>
      <c r="AA585" s="16">
        <v>0</v>
      </c>
    </row>
    <row r="586" spans="1:27" x14ac:dyDescent="0.25">
      <c r="A586" s="1">
        <v>35339288</v>
      </c>
      <c r="B586" s="1" t="s">
        <v>30</v>
      </c>
      <c r="C586" s="1" t="s">
        <v>31</v>
      </c>
      <c r="D586" s="1" t="s">
        <v>62</v>
      </c>
      <c r="E586" s="1" t="s">
        <v>63</v>
      </c>
      <c r="F586" s="1" t="s">
        <v>34</v>
      </c>
      <c r="G586" s="1" t="s">
        <v>35</v>
      </c>
      <c r="H586" s="1" t="s">
        <v>36</v>
      </c>
      <c r="I586" s="1" t="s">
        <v>180</v>
      </c>
      <c r="J586" s="1" t="s">
        <v>79</v>
      </c>
      <c r="K586" s="1">
        <v>40.440282184600001</v>
      </c>
      <c r="L586" s="1">
        <v>-122.40753671100001</v>
      </c>
      <c r="M586" s="1" t="s">
        <v>1</v>
      </c>
      <c r="N586" s="78"/>
      <c r="O586" s="10">
        <v>389</v>
      </c>
      <c r="P586" s="8">
        <v>0.183958919</v>
      </c>
      <c r="Q586" s="78"/>
      <c r="R586" s="11">
        <v>1853</v>
      </c>
      <c r="S586" s="12">
        <v>6.3997358808034934E-4</v>
      </c>
      <c r="T586" s="13" t="s">
        <v>39</v>
      </c>
      <c r="U586" s="14">
        <v>1.0120470939872752</v>
      </c>
      <c r="V586" s="15">
        <v>2.25</v>
      </c>
      <c r="W586" s="16">
        <v>0</v>
      </c>
      <c r="X586" s="16">
        <v>2.25</v>
      </c>
      <c r="Y586" s="16">
        <v>0</v>
      </c>
      <c r="Z586" s="16">
        <v>0</v>
      </c>
      <c r="AA586" s="16">
        <v>0</v>
      </c>
    </row>
    <row r="587" spans="1:27" x14ac:dyDescent="0.25">
      <c r="A587" s="1">
        <v>35339287</v>
      </c>
      <c r="B587" s="1" t="s">
        <v>30</v>
      </c>
      <c r="C587" s="1" t="s">
        <v>31</v>
      </c>
      <c r="D587" s="1" t="s">
        <v>62</v>
      </c>
      <c r="E587" s="1" t="s">
        <v>63</v>
      </c>
      <c r="F587" s="1" t="s">
        <v>34</v>
      </c>
      <c r="G587" s="1" t="s">
        <v>35</v>
      </c>
      <c r="H587" s="1" t="s">
        <v>36</v>
      </c>
      <c r="I587" s="1" t="s">
        <v>180</v>
      </c>
      <c r="J587" s="1" t="s">
        <v>79</v>
      </c>
      <c r="K587" s="1">
        <v>40.442722891499997</v>
      </c>
      <c r="L587" s="1">
        <v>-122.3927243104</v>
      </c>
      <c r="M587" s="1" t="s">
        <v>1</v>
      </c>
      <c r="N587" s="78"/>
      <c r="O587" s="10">
        <v>389</v>
      </c>
      <c r="P587" s="8">
        <v>0.183958919</v>
      </c>
      <c r="Q587" s="78"/>
      <c r="R587" s="11">
        <v>1853</v>
      </c>
      <c r="S587" s="12">
        <v>6.3997358808034934E-4</v>
      </c>
      <c r="T587" s="13" t="s">
        <v>39</v>
      </c>
      <c r="U587" s="14">
        <v>1.0120470939872752</v>
      </c>
      <c r="V587" s="15">
        <v>1.2</v>
      </c>
      <c r="W587" s="16">
        <v>0</v>
      </c>
      <c r="X587" s="16">
        <v>1.2</v>
      </c>
      <c r="Y587" s="16">
        <v>0</v>
      </c>
      <c r="Z587" s="16">
        <v>0</v>
      </c>
      <c r="AA587" s="16">
        <v>0</v>
      </c>
    </row>
    <row r="588" spans="1:27" x14ac:dyDescent="0.25">
      <c r="A588" s="1">
        <v>35339286</v>
      </c>
      <c r="B588" s="1" t="s">
        <v>30</v>
      </c>
      <c r="C588" s="1" t="s">
        <v>31</v>
      </c>
      <c r="D588" s="1" t="s">
        <v>62</v>
      </c>
      <c r="E588" s="1" t="s">
        <v>63</v>
      </c>
      <c r="F588" s="1" t="s">
        <v>34</v>
      </c>
      <c r="G588" s="1" t="s">
        <v>35</v>
      </c>
      <c r="H588" s="1" t="s">
        <v>36</v>
      </c>
      <c r="I588" s="1" t="s">
        <v>180</v>
      </c>
      <c r="J588" s="1" t="s">
        <v>79</v>
      </c>
      <c r="K588" s="1">
        <v>40.436189174500001</v>
      </c>
      <c r="L588" s="1">
        <v>-122.3534997284</v>
      </c>
      <c r="M588" s="1" t="s">
        <v>1</v>
      </c>
      <c r="N588" s="78"/>
      <c r="O588" s="10">
        <v>389</v>
      </c>
      <c r="P588" s="8">
        <v>0.183958919</v>
      </c>
      <c r="Q588" s="78"/>
      <c r="R588" s="11">
        <v>1853</v>
      </c>
      <c r="S588" s="12">
        <v>6.3997358808034934E-4</v>
      </c>
      <c r="T588" s="13" t="s">
        <v>39</v>
      </c>
      <c r="U588" s="14">
        <v>1.0120470939872752</v>
      </c>
      <c r="V588" s="15">
        <v>2.54</v>
      </c>
      <c r="W588" s="16">
        <v>0</v>
      </c>
      <c r="X588" s="16">
        <v>2.54</v>
      </c>
      <c r="Y588" s="16">
        <v>0</v>
      </c>
      <c r="Z588" s="16">
        <v>0</v>
      </c>
      <c r="AA588" s="16">
        <v>0</v>
      </c>
    </row>
    <row r="589" spans="1:27" x14ac:dyDescent="0.25">
      <c r="A589" s="1">
        <v>35339285</v>
      </c>
      <c r="B589" s="1" t="s">
        <v>30</v>
      </c>
      <c r="C589" s="1" t="s">
        <v>31</v>
      </c>
      <c r="D589" s="1" t="s">
        <v>62</v>
      </c>
      <c r="E589" s="1" t="s">
        <v>63</v>
      </c>
      <c r="F589" s="1" t="s">
        <v>34</v>
      </c>
      <c r="G589" s="1" t="s">
        <v>35</v>
      </c>
      <c r="H589" s="1" t="s">
        <v>36</v>
      </c>
      <c r="I589" s="1" t="s">
        <v>180</v>
      </c>
      <c r="J589" s="1" t="s">
        <v>79</v>
      </c>
      <c r="K589" s="1">
        <v>40.435895178400003</v>
      </c>
      <c r="L589" s="1">
        <v>-122.36889672309999</v>
      </c>
      <c r="M589" s="1" t="s">
        <v>1</v>
      </c>
      <c r="N589" s="78"/>
      <c r="O589" s="10">
        <v>389</v>
      </c>
      <c r="P589" s="8">
        <v>0.183958919</v>
      </c>
      <c r="Q589" s="78"/>
      <c r="R589" s="11">
        <v>1853</v>
      </c>
      <c r="S589" s="12">
        <v>6.3997358808034934E-4</v>
      </c>
      <c r="T589" s="13" t="s">
        <v>39</v>
      </c>
      <c r="U589" s="14">
        <v>1.0120470939872752</v>
      </c>
      <c r="V589" s="15">
        <v>2.3199999999999998</v>
      </c>
      <c r="W589" s="16">
        <v>0</v>
      </c>
      <c r="X589" s="16">
        <v>2.3199999999999998</v>
      </c>
      <c r="Y589" s="16">
        <v>0</v>
      </c>
      <c r="Z589" s="16">
        <v>0</v>
      </c>
      <c r="AA589" s="16">
        <v>0</v>
      </c>
    </row>
    <row r="590" spans="1:27" x14ac:dyDescent="0.25">
      <c r="A590" s="1">
        <v>35339283</v>
      </c>
      <c r="B590" s="1" t="s">
        <v>30</v>
      </c>
      <c r="C590" s="1" t="s">
        <v>31</v>
      </c>
      <c r="D590" s="1" t="s">
        <v>62</v>
      </c>
      <c r="E590" s="1" t="s">
        <v>63</v>
      </c>
      <c r="F590" s="1" t="s">
        <v>34</v>
      </c>
      <c r="G590" s="1" t="s">
        <v>35</v>
      </c>
      <c r="H590" s="1" t="s">
        <v>36</v>
      </c>
      <c r="I590" s="1" t="s">
        <v>180</v>
      </c>
      <c r="J590" s="1" t="s">
        <v>79</v>
      </c>
      <c r="K590" s="1">
        <v>40.435895178400003</v>
      </c>
      <c r="L590" s="1">
        <v>-122.36889672309999</v>
      </c>
      <c r="M590" s="1" t="s">
        <v>1</v>
      </c>
      <c r="N590" s="78"/>
      <c r="O590" s="10">
        <v>389</v>
      </c>
      <c r="P590" s="8">
        <v>0.183958919</v>
      </c>
      <c r="Q590" s="78"/>
      <c r="R590" s="11">
        <v>1853</v>
      </c>
      <c r="S590" s="12">
        <v>6.3997358808034934E-4</v>
      </c>
      <c r="T590" s="13" t="s">
        <v>39</v>
      </c>
      <c r="U590" s="14">
        <v>1.0120470939872752</v>
      </c>
      <c r="V590" s="15">
        <v>2.96</v>
      </c>
      <c r="W590" s="16">
        <v>0</v>
      </c>
      <c r="X590" s="16">
        <v>2.96</v>
      </c>
      <c r="Y590" s="16">
        <v>0</v>
      </c>
      <c r="Z590" s="16">
        <v>0</v>
      </c>
      <c r="AA590" s="16">
        <v>0</v>
      </c>
    </row>
    <row r="591" spans="1:27" x14ac:dyDescent="0.25">
      <c r="A591" s="1">
        <v>35339282</v>
      </c>
      <c r="B591" s="1" t="s">
        <v>30</v>
      </c>
      <c r="C591" s="1" t="s">
        <v>31</v>
      </c>
      <c r="D591" s="1" t="s">
        <v>62</v>
      </c>
      <c r="E591" s="1" t="s">
        <v>63</v>
      </c>
      <c r="F591" s="1" t="s">
        <v>34</v>
      </c>
      <c r="G591" s="1" t="s">
        <v>35</v>
      </c>
      <c r="H591" s="1" t="s">
        <v>36</v>
      </c>
      <c r="I591" s="1" t="s">
        <v>180</v>
      </c>
      <c r="J591" s="1" t="s">
        <v>79</v>
      </c>
      <c r="K591" s="1">
        <v>40.4516011662</v>
      </c>
      <c r="L591" s="1">
        <v>-122.3244937305</v>
      </c>
      <c r="M591" s="1" t="s">
        <v>1</v>
      </c>
      <c r="N591" s="78"/>
      <c r="O591" s="10">
        <v>389</v>
      </c>
      <c r="P591" s="8">
        <v>0.183958919</v>
      </c>
      <c r="Q591" s="78"/>
      <c r="R591" s="11">
        <v>1853</v>
      </c>
      <c r="S591" s="12">
        <v>6.3997358808034934E-4</v>
      </c>
      <c r="T591" s="13" t="s">
        <v>39</v>
      </c>
      <c r="U591" s="14">
        <v>1.0120470939872752</v>
      </c>
      <c r="V591" s="15">
        <v>0.51</v>
      </c>
      <c r="W591" s="16">
        <v>0</v>
      </c>
      <c r="X591" s="16">
        <v>0.51</v>
      </c>
      <c r="Y591" s="16">
        <v>0</v>
      </c>
      <c r="Z591" s="16">
        <v>0</v>
      </c>
      <c r="AA591" s="16">
        <v>0</v>
      </c>
    </row>
    <row r="592" spans="1:27" x14ac:dyDescent="0.25">
      <c r="A592" s="1">
        <v>35337012</v>
      </c>
      <c r="B592" s="1" t="s">
        <v>30</v>
      </c>
      <c r="C592" s="1" t="s">
        <v>31</v>
      </c>
      <c r="D592" s="1" t="s">
        <v>62</v>
      </c>
      <c r="E592" s="1" t="s">
        <v>63</v>
      </c>
      <c r="F592" s="1" t="s">
        <v>34</v>
      </c>
      <c r="G592" s="1" t="s">
        <v>35</v>
      </c>
      <c r="H592" s="1" t="s">
        <v>36</v>
      </c>
      <c r="I592" s="1" t="s">
        <v>180</v>
      </c>
      <c r="J592" s="1" t="s">
        <v>79</v>
      </c>
      <c r="K592" s="1">
        <v>40.443005175300001</v>
      </c>
      <c r="L592" s="1">
        <v>-122.36625472199999</v>
      </c>
      <c r="M592" s="1" t="s">
        <v>1</v>
      </c>
      <c r="N592" s="78"/>
      <c r="O592" s="10">
        <v>389</v>
      </c>
      <c r="P592" s="8">
        <v>0.183958919</v>
      </c>
      <c r="Q592" s="78"/>
      <c r="R592" s="11">
        <v>1853</v>
      </c>
      <c r="S592" s="12">
        <v>6.3997358808034934E-4</v>
      </c>
      <c r="T592" s="13" t="s">
        <v>39</v>
      </c>
      <c r="U592" s="14">
        <v>1.0120470939872752</v>
      </c>
      <c r="V592" s="15">
        <v>4.92</v>
      </c>
      <c r="W592" s="16">
        <v>0</v>
      </c>
      <c r="X592" s="16">
        <v>0</v>
      </c>
      <c r="Y592" s="16">
        <v>0</v>
      </c>
      <c r="Z592" s="16">
        <v>4.92</v>
      </c>
      <c r="AA592" s="16">
        <v>0</v>
      </c>
    </row>
    <row r="593" spans="1:27" x14ac:dyDescent="0.25">
      <c r="A593" s="1">
        <v>35337011</v>
      </c>
      <c r="B593" s="1" t="s">
        <v>30</v>
      </c>
      <c r="C593" s="1" t="s">
        <v>31</v>
      </c>
      <c r="D593" s="1" t="s">
        <v>62</v>
      </c>
      <c r="E593" s="1" t="s">
        <v>63</v>
      </c>
      <c r="F593" s="1" t="s">
        <v>34</v>
      </c>
      <c r="G593" s="1" t="s">
        <v>35</v>
      </c>
      <c r="H593" s="1" t="s">
        <v>36</v>
      </c>
      <c r="I593" s="1" t="s">
        <v>180</v>
      </c>
      <c r="J593" s="1" t="s">
        <v>79</v>
      </c>
      <c r="K593" s="1">
        <v>40.440634171900001</v>
      </c>
      <c r="L593" s="1">
        <v>-122.34144572870001</v>
      </c>
      <c r="M593" s="1" t="s">
        <v>1</v>
      </c>
      <c r="N593" s="78"/>
      <c r="O593" s="10">
        <v>389</v>
      </c>
      <c r="P593" s="8">
        <v>0.183958919</v>
      </c>
      <c r="Q593" s="78"/>
      <c r="R593" s="11">
        <v>1853</v>
      </c>
      <c r="S593" s="12">
        <v>6.3997358808034934E-4</v>
      </c>
      <c r="T593" s="13" t="s">
        <v>39</v>
      </c>
      <c r="U593" s="14">
        <v>1.0120470939872752</v>
      </c>
      <c r="V593" s="15">
        <v>2.89</v>
      </c>
      <c r="W593" s="16">
        <v>0</v>
      </c>
      <c r="X593" s="16">
        <v>2.89</v>
      </c>
      <c r="Y593" s="16">
        <v>0</v>
      </c>
      <c r="Z593" s="16">
        <v>0</v>
      </c>
      <c r="AA593" s="16">
        <v>0</v>
      </c>
    </row>
    <row r="594" spans="1:27" x14ac:dyDescent="0.25">
      <c r="A594" s="1">
        <v>35337010</v>
      </c>
      <c r="B594" s="1" t="s">
        <v>30</v>
      </c>
      <c r="C594" s="1" t="s">
        <v>31</v>
      </c>
      <c r="D594" s="1" t="s">
        <v>62</v>
      </c>
      <c r="E594" s="1" t="s">
        <v>63</v>
      </c>
      <c r="F594" s="1" t="s">
        <v>34</v>
      </c>
      <c r="G594" s="1" t="s">
        <v>35</v>
      </c>
      <c r="H594" s="1" t="s">
        <v>36</v>
      </c>
      <c r="I594" s="1" t="s">
        <v>180</v>
      </c>
      <c r="J594" s="1" t="s">
        <v>79</v>
      </c>
      <c r="K594" s="1">
        <v>40.441621168200001</v>
      </c>
      <c r="L594" s="1">
        <v>-122.32577773289999</v>
      </c>
      <c r="M594" s="1" t="s">
        <v>1</v>
      </c>
      <c r="N594" s="78"/>
      <c r="O594" s="10">
        <v>389</v>
      </c>
      <c r="P594" s="8">
        <v>0.183958919</v>
      </c>
      <c r="Q594" s="78"/>
      <c r="R594" s="11">
        <v>1853</v>
      </c>
      <c r="S594" s="12">
        <v>6.3997358808034934E-4</v>
      </c>
      <c r="T594" s="13" t="s">
        <v>39</v>
      </c>
      <c r="U594" s="14">
        <v>1.0120470939872752</v>
      </c>
      <c r="V594" s="15">
        <v>3.82</v>
      </c>
      <c r="W594" s="16">
        <v>0</v>
      </c>
      <c r="X594" s="16">
        <v>3.82</v>
      </c>
      <c r="Y594" s="16">
        <v>0</v>
      </c>
      <c r="Z594" s="16">
        <v>0</v>
      </c>
      <c r="AA594" s="16">
        <v>0</v>
      </c>
    </row>
    <row r="595" spans="1:27" x14ac:dyDescent="0.25">
      <c r="A595" s="1">
        <v>35337008</v>
      </c>
      <c r="B595" s="1" t="s">
        <v>30</v>
      </c>
      <c r="C595" s="1" t="s">
        <v>31</v>
      </c>
      <c r="D595" s="1" t="s">
        <v>62</v>
      </c>
      <c r="E595" s="1" t="s">
        <v>63</v>
      </c>
      <c r="F595" s="1" t="s">
        <v>34</v>
      </c>
      <c r="G595" s="1" t="s">
        <v>35</v>
      </c>
      <c r="H595" s="1" t="s">
        <v>36</v>
      </c>
      <c r="I595" s="1" t="s">
        <v>180</v>
      </c>
      <c r="J595" s="1" t="s">
        <v>79</v>
      </c>
      <c r="K595" s="1">
        <v>40.440874294099999</v>
      </c>
      <c r="L595" s="1">
        <v>-122.3060827357</v>
      </c>
      <c r="M595" s="1" t="s">
        <v>1</v>
      </c>
      <c r="N595" s="78"/>
      <c r="O595" s="10">
        <v>389</v>
      </c>
      <c r="P595" s="8">
        <v>0.183958919</v>
      </c>
      <c r="Q595" s="78"/>
      <c r="R595" s="11">
        <v>1853</v>
      </c>
      <c r="S595" s="12">
        <v>6.3997358808034934E-4</v>
      </c>
      <c r="T595" s="13" t="s">
        <v>39</v>
      </c>
      <c r="U595" s="14">
        <v>1.0120470939872752</v>
      </c>
      <c r="V595" s="15">
        <v>2.35</v>
      </c>
      <c r="W595" s="16">
        <v>0</v>
      </c>
      <c r="X595" s="16">
        <v>2.35</v>
      </c>
      <c r="Y595" s="16">
        <v>0</v>
      </c>
      <c r="Z595" s="16">
        <v>0</v>
      </c>
      <c r="AA595" s="16">
        <v>0</v>
      </c>
    </row>
    <row r="596" spans="1:27" x14ac:dyDescent="0.25">
      <c r="A596" s="1">
        <v>35317887</v>
      </c>
      <c r="B596" s="1" t="s">
        <v>30</v>
      </c>
      <c r="C596" s="1" t="s">
        <v>31</v>
      </c>
      <c r="D596" s="1" t="s">
        <v>125</v>
      </c>
      <c r="E596" s="1" t="s">
        <v>63</v>
      </c>
      <c r="F596" s="1" t="s">
        <v>34</v>
      </c>
      <c r="G596" s="1" t="s">
        <v>35</v>
      </c>
      <c r="H596" s="1" t="s">
        <v>36</v>
      </c>
      <c r="I596" s="1" t="s">
        <v>180</v>
      </c>
      <c r="J596" s="1" t="s">
        <v>79</v>
      </c>
      <c r="K596" s="1">
        <v>40.437664181099997</v>
      </c>
      <c r="L596" s="1">
        <v>-122.3877697187</v>
      </c>
      <c r="M596" s="1" t="s">
        <v>1</v>
      </c>
      <c r="N596" s="78"/>
      <c r="O596" s="10">
        <v>389</v>
      </c>
      <c r="P596" s="8">
        <v>0.183958919</v>
      </c>
      <c r="Q596" s="78"/>
      <c r="R596" s="11">
        <v>1853</v>
      </c>
      <c r="S596" s="12">
        <v>6.3997358808034934E-4</v>
      </c>
      <c r="T596" s="13" t="s">
        <v>39</v>
      </c>
      <c r="U596" s="14">
        <v>1.0120470939872752</v>
      </c>
      <c r="V596" s="15">
        <v>0.8</v>
      </c>
      <c r="W596" s="16">
        <v>0</v>
      </c>
      <c r="X596" s="16">
        <v>0.8</v>
      </c>
      <c r="Y596" s="16">
        <v>0</v>
      </c>
      <c r="Z596" s="16">
        <v>0</v>
      </c>
      <c r="AA596" s="16">
        <v>0</v>
      </c>
    </row>
    <row r="597" spans="1:27" x14ac:dyDescent="0.25">
      <c r="A597" s="1">
        <v>35317480</v>
      </c>
      <c r="B597" s="1" t="s">
        <v>30</v>
      </c>
      <c r="C597" s="1" t="s">
        <v>31</v>
      </c>
      <c r="D597" s="1" t="s">
        <v>62</v>
      </c>
      <c r="E597" s="1" t="s">
        <v>63</v>
      </c>
      <c r="F597" s="1" t="s">
        <v>34</v>
      </c>
      <c r="G597" s="1" t="s">
        <v>35</v>
      </c>
      <c r="H597" s="1" t="s">
        <v>36</v>
      </c>
      <c r="I597" s="1" t="s">
        <v>180</v>
      </c>
      <c r="J597" s="1" t="s">
        <v>79</v>
      </c>
      <c r="K597" s="1">
        <v>40.448785164499995</v>
      </c>
      <c r="L597" s="1">
        <v>-122.31792373250001</v>
      </c>
      <c r="M597" s="1" t="s">
        <v>1</v>
      </c>
      <c r="N597" s="78"/>
      <c r="O597" s="10">
        <v>389</v>
      </c>
      <c r="P597" s="8">
        <v>0.183958919</v>
      </c>
      <c r="Q597" s="78"/>
      <c r="R597" s="11">
        <v>1853</v>
      </c>
      <c r="S597" s="12">
        <v>6.3997358808034934E-4</v>
      </c>
      <c r="T597" s="13" t="s">
        <v>39</v>
      </c>
      <c r="U597" s="14">
        <v>1.0120470939872752</v>
      </c>
      <c r="V597" s="15">
        <v>2.0600378787878788</v>
      </c>
      <c r="W597" s="16">
        <v>0</v>
      </c>
      <c r="X597" s="16">
        <v>2.0600378787878788</v>
      </c>
      <c r="Y597" s="16">
        <v>0</v>
      </c>
      <c r="Z597" s="16">
        <v>0</v>
      </c>
      <c r="AA597" s="16">
        <v>0</v>
      </c>
    </row>
    <row r="598" spans="1:27" x14ac:dyDescent="0.25">
      <c r="A598" s="1">
        <v>35312548</v>
      </c>
      <c r="B598" s="1" t="s">
        <v>30</v>
      </c>
      <c r="C598" s="1" t="s">
        <v>31</v>
      </c>
      <c r="D598" s="1" t="s">
        <v>62</v>
      </c>
      <c r="E598" s="1" t="s">
        <v>63</v>
      </c>
      <c r="F598" s="1" t="s">
        <v>34</v>
      </c>
      <c r="G598" s="1" t="s">
        <v>35</v>
      </c>
      <c r="H598" s="1" t="s">
        <v>36</v>
      </c>
      <c r="I598" s="1" t="s">
        <v>180</v>
      </c>
      <c r="J598" s="1" t="s">
        <v>79</v>
      </c>
      <c r="K598" s="1">
        <v>40.451681020199999</v>
      </c>
      <c r="L598" s="1">
        <v>-122.308057113</v>
      </c>
      <c r="M598" s="1" t="s">
        <v>1</v>
      </c>
      <c r="N598" s="78"/>
      <c r="O598" s="10">
        <v>389</v>
      </c>
      <c r="P598" s="8">
        <v>0.183958919</v>
      </c>
      <c r="Q598" s="78"/>
      <c r="R598" s="11">
        <v>1853</v>
      </c>
      <c r="S598" s="12">
        <v>6.3997358808034934E-4</v>
      </c>
      <c r="T598" s="13" t="s">
        <v>39</v>
      </c>
      <c r="U598" s="14">
        <v>1.0120470939872752</v>
      </c>
      <c r="V598" s="15">
        <v>1.2</v>
      </c>
      <c r="W598" s="16">
        <v>0</v>
      </c>
      <c r="X598" s="16">
        <v>1.2</v>
      </c>
      <c r="Y598" s="16">
        <v>0</v>
      </c>
      <c r="Z598" s="16">
        <v>0</v>
      </c>
      <c r="AA598" s="16">
        <v>0</v>
      </c>
    </row>
    <row r="599" spans="1:27" x14ac:dyDescent="0.25">
      <c r="A599" s="1">
        <v>35280560</v>
      </c>
      <c r="B599" s="1" t="s">
        <v>61</v>
      </c>
      <c r="C599" s="1" t="s">
        <v>31</v>
      </c>
      <c r="D599" s="1" t="s">
        <v>62</v>
      </c>
      <c r="E599" s="1" t="s">
        <v>63</v>
      </c>
      <c r="F599" s="1" t="s">
        <v>34</v>
      </c>
      <c r="G599" s="1" t="s">
        <v>35</v>
      </c>
      <c r="H599" s="1" t="s">
        <v>36</v>
      </c>
      <c r="I599" s="1" t="s">
        <v>146</v>
      </c>
      <c r="J599" s="1" t="s">
        <v>38</v>
      </c>
      <c r="K599" s="1">
        <v>39.914099999999998</v>
      </c>
      <c r="L599" s="1">
        <v>-121.32718</v>
      </c>
      <c r="M599" s="1" t="s">
        <v>1</v>
      </c>
      <c r="N599" s="78"/>
      <c r="O599" s="17">
        <v>378</v>
      </c>
      <c r="P599" s="8">
        <v>0.18729969499999999</v>
      </c>
      <c r="Q599" s="78"/>
      <c r="R599" s="11">
        <v>45</v>
      </c>
      <c r="S599" s="12">
        <v>2.3178225565668988E-2</v>
      </c>
      <c r="T599" s="13" t="s">
        <v>64</v>
      </c>
      <c r="U599" s="14">
        <v>2.032782910324876</v>
      </c>
      <c r="V599" s="15">
        <v>2.6399621212121214</v>
      </c>
      <c r="W599" s="16">
        <v>0</v>
      </c>
      <c r="X599" s="16">
        <v>2.6399621212121214</v>
      </c>
      <c r="Y599" s="16">
        <v>0</v>
      </c>
      <c r="Z599" s="16">
        <v>0</v>
      </c>
      <c r="AA599" s="16">
        <v>0</v>
      </c>
    </row>
    <row r="600" spans="1:27" x14ac:dyDescent="0.25">
      <c r="A600" s="1">
        <v>35280499</v>
      </c>
      <c r="B600" s="1" t="s">
        <v>61</v>
      </c>
      <c r="C600" s="1" t="s">
        <v>31</v>
      </c>
      <c r="D600" s="1" t="s">
        <v>62</v>
      </c>
      <c r="E600" s="1" t="s">
        <v>63</v>
      </c>
      <c r="F600" s="1" t="s">
        <v>34</v>
      </c>
      <c r="G600" s="1" t="s">
        <v>35</v>
      </c>
      <c r="H600" s="1" t="s">
        <v>36</v>
      </c>
      <c r="I600" s="1" t="s">
        <v>146</v>
      </c>
      <c r="J600" s="1" t="s">
        <v>38</v>
      </c>
      <c r="K600" s="1">
        <v>39.914099999999998</v>
      </c>
      <c r="L600" s="1">
        <v>-121.32718</v>
      </c>
      <c r="M600" s="1" t="s">
        <v>1</v>
      </c>
      <c r="N600" s="78"/>
      <c r="O600" s="17">
        <v>378</v>
      </c>
      <c r="P600" s="8">
        <v>0.18729969499999999</v>
      </c>
      <c r="Q600" s="78"/>
      <c r="R600" s="11">
        <v>45</v>
      </c>
      <c r="S600" s="12">
        <v>2.3178225565668988E-2</v>
      </c>
      <c r="T600" s="13" t="s">
        <v>64</v>
      </c>
      <c r="U600" s="14">
        <v>2.032782910324876</v>
      </c>
      <c r="V600" s="15">
        <v>0.85</v>
      </c>
      <c r="W600" s="16">
        <v>0</v>
      </c>
      <c r="X600" s="16">
        <v>0.85</v>
      </c>
      <c r="Y600" s="16">
        <v>0</v>
      </c>
      <c r="Z600" s="16">
        <v>0</v>
      </c>
      <c r="AA600" s="16">
        <v>0</v>
      </c>
    </row>
    <row r="601" spans="1:27" x14ac:dyDescent="0.25">
      <c r="A601" s="1">
        <v>35279182</v>
      </c>
      <c r="B601" s="1" t="s">
        <v>61</v>
      </c>
      <c r="C601" s="1" t="s">
        <v>31</v>
      </c>
      <c r="D601" s="1" t="s">
        <v>62</v>
      </c>
      <c r="E601" s="1" t="s">
        <v>63</v>
      </c>
      <c r="F601" s="1" t="s">
        <v>34</v>
      </c>
      <c r="G601" s="1" t="s">
        <v>35</v>
      </c>
      <c r="H601" s="1" t="s">
        <v>36</v>
      </c>
      <c r="I601" s="1" t="s">
        <v>146</v>
      </c>
      <c r="J601" s="1" t="s">
        <v>38</v>
      </c>
      <c r="K601" s="1">
        <v>39.914099999999998</v>
      </c>
      <c r="L601" s="1">
        <v>-121.32718</v>
      </c>
      <c r="M601" s="1" t="s">
        <v>1</v>
      </c>
      <c r="N601" s="78"/>
      <c r="O601" s="17">
        <v>378</v>
      </c>
      <c r="P601" s="8">
        <v>0.18729969499999999</v>
      </c>
      <c r="Q601" s="78"/>
      <c r="R601" s="11">
        <v>45</v>
      </c>
      <c r="S601" s="12">
        <v>2.3178225565668988E-2</v>
      </c>
      <c r="T601" s="13" t="s">
        <v>64</v>
      </c>
      <c r="U601" s="14">
        <v>2.032782910324876</v>
      </c>
      <c r="V601" s="15">
        <v>2.0700757575757578</v>
      </c>
      <c r="W601" s="16">
        <v>0</v>
      </c>
      <c r="X601" s="16">
        <v>2.0700757575757578</v>
      </c>
      <c r="Y601" s="16">
        <v>0</v>
      </c>
      <c r="Z601" s="16">
        <v>0</v>
      </c>
      <c r="AA601" s="16">
        <v>0</v>
      </c>
    </row>
    <row r="602" spans="1:27" x14ac:dyDescent="0.25">
      <c r="A602" s="1">
        <v>35279181</v>
      </c>
      <c r="B602" s="1" t="s">
        <v>61</v>
      </c>
      <c r="C602" s="1" t="s">
        <v>31</v>
      </c>
      <c r="D602" s="1" t="s">
        <v>62</v>
      </c>
      <c r="E602" s="1" t="s">
        <v>63</v>
      </c>
      <c r="F602" s="1" t="s">
        <v>34</v>
      </c>
      <c r="G602" s="1" t="s">
        <v>35</v>
      </c>
      <c r="H602" s="1" t="s">
        <v>36</v>
      </c>
      <c r="I602" s="1" t="s">
        <v>146</v>
      </c>
      <c r="J602" s="1" t="s">
        <v>38</v>
      </c>
      <c r="K602" s="1">
        <v>39.914099999999998</v>
      </c>
      <c r="L602" s="1">
        <v>-121.32718</v>
      </c>
      <c r="M602" s="1" t="s">
        <v>1</v>
      </c>
      <c r="N602" s="78"/>
      <c r="O602" s="17">
        <v>378</v>
      </c>
      <c r="P602" s="8">
        <v>0.18729969499999999</v>
      </c>
      <c r="Q602" s="78"/>
      <c r="R602" s="11">
        <v>45</v>
      </c>
      <c r="S602" s="12">
        <v>2.3178225565668988E-2</v>
      </c>
      <c r="T602" s="13" t="s">
        <v>64</v>
      </c>
      <c r="U602" s="14">
        <v>2.032782910324876</v>
      </c>
      <c r="V602" s="15">
        <v>5.5890151515151514</v>
      </c>
      <c r="W602" s="16">
        <v>0</v>
      </c>
      <c r="X602" s="16">
        <v>5.5890151515151514</v>
      </c>
      <c r="Y602" s="16">
        <v>0</v>
      </c>
      <c r="Z602" s="16">
        <v>0</v>
      </c>
      <c r="AA602" s="16">
        <v>0</v>
      </c>
    </row>
    <row r="603" spans="1:27" x14ac:dyDescent="0.25">
      <c r="A603" s="1">
        <v>35192280</v>
      </c>
      <c r="B603" s="1" t="s">
        <v>30</v>
      </c>
      <c r="C603" s="1" t="s">
        <v>31</v>
      </c>
      <c r="D603" s="1" t="s">
        <v>65</v>
      </c>
      <c r="E603" s="1" t="s">
        <v>66</v>
      </c>
      <c r="F603" s="1" t="s">
        <v>34</v>
      </c>
      <c r="G603" s="1" t="s">
        <v>128</v>
      </c>
      <c r="H603" s="1" t="s">
        <v>104</v>
      </c>
      <c r="I603" s="1" t="s">
        <v>129</v>
      </c>
      <c r="J603" s="1" t="s">
        <v>130</v>
      </c>
      <c r="K603" s="1">
        <v>37.868373870849609</v>
      </c>
      <c r="L603" s="1">
        <v>-121.85735321044922</v>
      </c>
      <c r="M603" s="1" t="s">
        <v>1</v>
      </c>
      <c r="N603" s="78"/>
      <c r="O603" s="10">
        <v>377</v>
      </c>
      <c r="P603" s="8">
        <v>0.18754525499999999</v>
      </c>
      <c r="Q603" s="78"/>
      <c r="R603" s="11">
        <v>15</v>
      </c>
      <c r="S603" s="12">
        <v>3.4098896039379899E-2</v>
      </c>
      <c r="T603" s="13" t="s">
        <v>50</v>
      </c>
      <c r="U603" s="14">
        <v>1.3819066295382558</v>
      </c>
      <c r="V603" s="15">
        <v>1.3399621212121211</v>
      </c>
      <c r="W603" s="16">
        <v>0</v>
      </c>
      <c r="X603" s="16">
        <v>1.3399621212121211</v>
      </c>
      <c r="Y603" s="16">
        <v>0</v>
      </c>
      <c r="Z603" s="16">
        <v>0</v>
      </c>
      <c r="AA603" s="16">
        <v>0</v>
      </c>
    </row>
    <row r="604" spans="1:27" x14ac:dyDescent="0.25">
      <c r="A604" s="1">
        <v>35223030</v>
      </c>
      <c r="B604" s="1" t="s">
        <v>30</v>
      </c>
      <c r="C604" s="1" t="s">
        <v>31</v>
      </c>
      <c r="D604" s="1" t="s">
        <v>91</v>
      </c>
      <c r="E604" s="1" t="s">
        <v>92</v>
      </c>
      <c r="F604" s="1" t="s">
        <v>34</v>
      </c>
      <c r="G604" s="1" t="s">
        <v>35</v>
      </c>
      <c r="H604" s="1" t="s">
        <v>36</v>
      </c>
      <c r="I604" s="1" t="s">
        <v>200</v>
      </c>
      <c r="J604" s="1" t="s">
        <v>52</v>
      </c>
      <c r="K604" s="1">
        <v>39.387815832299999</v>
      </c>
      <c r="L604" s="1">
        <v>-121.4038010547</v>
      </c>
      <c r="M604" s="1" t="s">
        <v>1</v>
      </c>
      <c r="N604" s="78"/>
      <c r="O604" s="10">
        <v>355</v>
      </c>
      <c r="P604" s="8">
        <v>0.193781171</v>
      </c>
      <c r="Q604" s="78"/>
      <c r="R604" s="11">
        <v>2768</v>
      </c>
      <c r="S604" s="12">
        <v>2.0951160054445778E-4</v>
      </c>
      <c r="T604" s="13" t="s">
        <v>39</v>
      </c>
      <c r="U604" s="14">
        <v>1.5959115476568544</v>
      </c>
      <c r="V604" s="15">
        <v>1.196780303030303</v>
      </c>
      <c r="W604" s="16">
        <v>1.1363636363636365</v>
      </c>
      <c r="X604" s="16">
        <v>6.0416666666666563E-2</v>
      </c>
      <c r="Y604" s="16">
        <v>0</v>
      </c>
      <c r="Z604" s="16">
        <v>0</v>
      </c>
      <c r="AA604" s="16">
        <v>0</v>
      </c>
    </row>
    <row r="605" spans="1:27" x14ac:dyDescent="0.25">
      <c r="A605" s="1">
        <v>35330249</v>
      </c>
      <c r="B605" s="1" t="s">
        <v>30</v>
      </c>
      <c r="C605" s="1" t="s">
        <v>31</v>
      </c>
      <c r="D605" s="1" t="s">
        <v>125</v>
      </c>
      <c r="E605" s="1" t="s">
        <v>63</v>
      </c>
      <c r="F605" s="1" t="s">
        <v>34</v>
      </c>
      <c r="G605" s="1" t="s">
        <v>69</v>
      </c>
      <c r="H605" s="1" t="s">
        <v>43</v>
      </c>
      <c r="I605" s="1" t="s">
        <v>196</v>
      </c>
      <c r="J605" s="1" t="s">
        <v>71</v>
      </c>
      <c r="K605" s="1">
        <v>39.028660260499997</v>
      </c>
      <c r="L605" s="1">
        <v>-122.6799240215</v>
      </c>
      <c r="M605" s="1" t="s">
        <v>1</v>
      </c>
      <c r="N605" s="78"/>
      <c r="O605" s="17">
        <v>345</v>
      </c>
      <c r="P605" s="8">
        <v>0.19539177199999999</v>
      </c>
      <c r="Q605" s="78"/>
      <c r="R605" s="11">
        <v>679</v>
      </c>
      <c r="S605" s="12">
        <v>3.8600590914461409E-3</v>
      </c>
      <c r="T605" s="13" t="s">
        <v>64</v>
      </c>
      <c r="U605" s="14">
        <v>1.1247206808920918</v>
      </c>
      <c r="V605" s="15">
        <v>4</v>
      </c>
      <c r="W605" s="16">
        <v>0</v>
      </c>
      <c r="X605" s="16">
        <v>4</v>
      </c>
      <c r="Y605" s="16">
        <v>0</v>
      </c>
      <c r="Z605" s="16">
        <v>0</v>
      </c>
      <c r="AA605" s="16">
        <v>0</v>
      </c>
    </row>
    <row r="606" spans="1:27" x14ac:dyDescent="0.25">
      <c r="A606" s="1">
        <v>35330248</v>
      </c>
      <c r="B606" s="1" t="s">
        <v>30</v>
      </c>
      <c r="C606" s="1" t="s">
        <v>31</v>
      </c>
      <c r="D606" s="1" t="s">
        <v>125</v>
      </c>
      <c r="E606" s="1" t="s">
        <v>63</v>
      </c>
      <c r="F606" s="1" t="s">
        <v>34</v>
      </c>
      <c r="G606" s="1" t="s">
        <v>69</v>
      </c>
      <c r="H606" s="1" t="s">
        <v>43</v>
      </c>
      <c r="I606" s="1" t="s">
        <v>196</v>
      </c>
      <c r="J606" s="1" t="s">
        <v>71</v>
      </c>
      <c r="K606" s="1">
        <v>39.029616752300001</v>
      </c>
      <c r="L606" s="1">
        <v>-122.6802020172</v>
      </c>
      <c r="M606" s="1" t="s">
        <v>1</v>
      </c>
      <c r="N606" s="78"/>
      <c r="O606" s="17">
        <v>345</v>
      </c>
      <c r="P606" s="8">
        <v>0.19539177199999999</v>
      </c>
      <c r="Q606" s="78"/>
      <c r="R606" s="11">
        <v>679</v>
      </c>
      <c r="S606" s="12">
        <v>3.8600590914461409E-3</v>
      </c>
      <c r="T606" s="13" t="s">
        <v>64</v>
      </c>
      <c r="U606" s="14">
        <v>1.1247206808920918</v>
      </c>
      <c r="V606" s="15">
        <v>2.4</v>
      </c>
      <c r="W606" s="16">
        <v>0</v>
      </c>
      <c r="X606" s="16">
        <v>0</v>
      </c>
      <c r="Y606" s="16">
        <v>2.4</v>
      </c>
      <c r="Z606" s="16">
        <v>0</v>
      </c>
      <c r="AA606" s="16">
        <v>0</v>
      </c>
    </row>
    <row r="607" spans="1:27" x14ac:dyDescent="0.25">
      <c r="A607" s="1">
        <v>35330247</v>
      </c>
      <c r="B607" s="1" t="s">
        <v>30</v>
      </c>
      <c r="C607" s="1" t="s">
        <v>31</v>
      </c>
      <c r="D607" s="1" t="s">
        <v>65</v>
      </c>
      <c r="E607" s="1" t="s">
        <v>66</v>
      </c>
      <c r="F607" s="1" t="s">
        <v>34</v>
      </c>
      <c r="G607" s="1" t="s">
        <v>69</v>
      </c>
      <c r="H607" s="1" t="s">
        <v>43</v>
      </c>
      <c r="I607" s="1" t="s">
        <v>196</v>
      </c>
      <c r="J607" s="1" t="s">
        <v>71</v>
      </c>
      <c r="K607" s="1">
        <v>39.0399948409</v>
      </c>
      <c r="L607" s="1">
        <v>-122.6823166944</v>
      </c>
      <c r="M607" s="1" t="s">
        <v>1</v>
      </c>
      <c r="N607" s="78"/>
      <c r="O607" s="17">
        <v>345</v>
      </c>
      <c r="P607" s="8">
        <v>0.19539177199999999</v>
      </c>
      <c r="Q607" s="78"/>
      <c r="R607" s="11">
        <v>679</v>
      </c>
      <c r="S607" s="12">
        <v>3.8600590914461409E-3</v>
      </c>
      <c r="T607" s="13" t="s">
        <v>64</v>
      </c>
      <c r="U607" s="14">
        <v>1.1247206808920918</v>
      </c>
      <c r="V607" s="15">
        <v>0.75</v>
      </c>
      <c r="W607" s="16">
        <v>0</v>
      </c>
      <c r="X607" s="16">
        <v>0.75</v>
      </c>
      <c r="Y607" s="16">
        <v>0</v>
      </c>
      <c r="Z607" s="16">
        <v>0</v>
      </c>
      <c r="AA607" s="16">
        <v>0</v>
      </c>
    </row>
    <row r="608" spans="1:27" x14ac:dyDescent="0.25">
      <c r="A608" s="1">
        <v>35330246</v>
      </c>
      <c r="B608" s="1" t="s">
        <v>30</v>
      </c>
      <c r="C608" s="1" t="s">
        <v>31</v>
      </c>
      <c r="D608" s="1" t="s">
        <v>65</v>
      </c>
      <c r="E608" s="1" t="s">
        <v>66</v>
      </c>
      <c r="F608" s="1" t="s">
        <v>34</v>
      </c>
      <c r="G608" s="1" t="s">
        <v>69</v>
      </c>
      <c r="H608" s="1" t="s">
        <v>43</v>
      </c>
      <c r="I608" s="1" t="s">
        <v>196</v>
      </c>
      <c r="J608" s="1" t="s">
        <v>71</v>
      </c>
      <c r="K608" s="1">
        <v>39.044803557400002</v>
      </c>
      <c r="L608" s="1">
        <v>-122.68140100639999</v>
      </c>
      <c r="M608" s="1" t="s">
        <v>1</v>
      </c>
      <c r="N608" s="78"/>
      <c r="O608" s="17">
        <v>345</v>
      </c>
      <c r="P608" s="8">
        <v>0.19539177199999999</v>
      </c>
      <c r="Q608" s="78"/>
      <c r="R608" s="11">
        <v>679</v>
      </c>
      <c r="S608" s="12">
        <v>3.8600590914461409E-3</v>
      </c>
      <c r="T608" s="13" t="s">
        <v>64</v>
      </c>
      <c r="U608" s="14">
        <v>1.1247206808920918</v>
      </c>
      <c r="V608" s="15">
        <v>1.0299242424242425</v>
      </c>
      <c r="W608" s="16">
        <v>0</v>
      </c>
      <c r="X608" s="16">
        <v>1.0299242424242425</v>
      </c>
      <c r="Y608" s="16">
        <v>0</v>
      </c>
      <c r="Z608" s="16">
        <v>0</v>
      </c>
      <c r="AA608" s="16">
        <v>0</v>
      </c>
    </row>
    <row r="609" spans="1:27" x14ac:dyDescent="0.25">
      <c r="A609" s="1">
        <v>35330245</v>
      </c>
      <c r="B609" s="1" t="s">
        <v>30</v>
      </c>
      <c r="C609" s="1" t="s">
        <v>31</v>
      </c>
      <c r="D609" s="1" t="s">
        <v>62</v>
      </c>
      <c r="E609" s="1" t="s">
        <v>63</v>
      </c>
      <c r="F609" s="1" t="s">
        <v>34</v>
      </c>
      <c r="G609" s="1" t="s">
        <v>69</v>
      </c>
      <c r="H609" s="1" t="s">
        <v>43</v>
      </c>
      <c r="I609" s="1" t="s">
        <v>196</v>
      </c>
      <c r="J609" s="1" t="s">
        <v>71</v>
      </c>
      <c r="K609" s="1">
        <v>39.054096359699997</v>
      </c>
      <c r="L609" s="1">
        <v>-122.6766687094</v>
      </c>
      <c r="M609" s="1" t="s">
        <v>1</v>
      </c>
      <c r="N609" s="78"/>
      <c r="O609" s="17">
        <v>345</v>
      </c>
      <c r="P609" s="8">
        <v>0.19539177199999999</v>
      </c>
      <c r="Q609" s="78"/>
      <c r="R609" s="11">
        <v>679</v>
      </c>
      <c r="S609" s="12">
        <v>3.8600590914461409E-3</v>
      </c>
      <c r="T609" s="13" t="s">
        <v>64</v>
      </c>
      <c r="U609" s="14">
        <v>1.1247206808920918</v>
      </c>
      <c r="V609" s="15">
        <v>8.9962121212121215E-2</v>
      </c>
      <c r="W609" s="16">
        <v>0</v>
      </c>
      <c r="X609" s="16">
        <v>8.9962121212121215E-2</v>
      </c>
      <c r="Y609" s="16">
        <v>0</v>
      </c>
      <c r="Z609" s="16">
        <v>0</v>
      </c>
      <c r="AA609" s="16">
        <v>0</v>
      </c>
    </row>
    <row r="610" spans="1:27" x14ac:dyDescent="0.25">
      <c r="A610" s="1">
        <v>35330244</v>
      </c>
      <c r="B610" s="1" t="s">
        <v>30</v>
      </c>
      <c r="C610" s="1" t="s">
        <v>31</v>
      </c>
      <c r="D610" s="1" t="s">
        <v>125</v>
      </c>
      <c r="E610" s="1" t="s">
        <v>63</v>
      </c>
      <c r="F610" s="1" t="s">
        <v>34</v>
      </c>
      <c r="G610" s="1" t="s">
        <v>69</v>
      </c>
      <c r="H610" s="1" t="s">
        <v>43</v>
      </c>
      <c r="I610" s="1" t="s">
        <v>196</v>
      </c>
      <c r="J610" s="1" t="s">
        <v>71</v>
      </c>
      <c r="K610" s="1">
        <v>39.053063638499999</v>
      </c>
      <c r="L610" s="1">
        <v>-122.6812841104</v>
      </c>
      <c r="M610" s="1" t="s">
        <v>1</v>
      </c>
      <c r="N610" s="78"/>
      <c r="O610" s="17">
        <v>345</v>
      </c>
      <c r="P610" s="8">
        <v>0.19539177199999999</v>
      </c>
      <c r="Q610" s="78"/>
      <c r="R610" s="11">
        <v>679</v>
      </c>
      <c r="S610" s="12">
        <v>3.8600590914461409E-3</v>
      </c>
      <c r="T610" s="13" t="s">
        <v>64</v>
      </c>
      <c r="U610" s="14">
        <v>1.1247206808920918</v>
      </c>
      <c r="V610" s="15">
        <v>0.4200757575757576</v>
      </c>
      <c r="W610" s="16">
        <v>0</v>
      </c>
      <c r="X610" s="16">
        <v>0.4200757575757576</v>
      </c>
      <c r="Y610" s="16">
        <v>0</v>
      </c>
      <c r="Z610" s="16">
        <v>0</v>
      </c>
      <c r="AA610" s="16">
        <v>0</v>
      </c>
    </row>
    <row r="611" spans="1:27" x14ac:dyDescent="0.25">
      <c r="A611" s="1">
        <v>35329474</v>
      </c>
      <c r="B611" s="1" t="s">
        <v>30</v>
      </c>
      <c r="C611" s="1" t="s">
        <v>31</v>
      </c>
      <c r="D611" s="1" t="s">
        <v>62</v>
      </c>
      <c r="E611" s="1" t="s">
        <v>63</v>
      </c>
      <c r="F611" s="1" t="s">
        <v>34</v>
      </c>
      <c r="G611" s="1" t="s">
        <v>69</v>
      </c>
      <c r="H611" s="1" t="s">
        <v>43</v>
      </c>
      <c r="I611" s="1" t="s">
        <v>196</v>
      </c>
      <c r="J611" s="1" t="s">
        <v>71</v>
      </c>
      <c r="K611" s="1">
        <v>39.093152841600002</v>
      </c>
      <c r="L611" s="1">
        <v>-122.68043730010001</v>
      </c>
      <c r="M611" s="1" t="s">
        <v>1</v>
      </c>
      <c r="N611" s="78"/>
      <c r="O611" s="17">
        <v>345</v>
      </c>
      <c r="P611" s="8">
        <v>0.19539177199999999</v>
      </c>
      <c r="Q611" s="78"/>
      <c r="R611" s="11">
        <v>375</v>
      </c>
      <c r="S611" s="12">
        <v>7.3959994339048603E-3</v>
      </c>
      <c r="T611" s="13" t="s">
        <v>64</v>
      </c>
      <c r="U611" s="14">
        <v>1.0644152040450423</v>
      </c>
      <c r="V611" s="15">
        <v>0.11003787878787878</v>
      </c>
      <c r="W611" s="16">
        <v>0</v>
      </c>
      <c r="X611" s="16">
        <v>0.11003787878787878</v>
      </c>
      <c r="Y611" s="16">
        <v>0</v>
      </c>
      <c r="Z611" s="16">
        <v>0</v>
      </c>
      <c r="AA611" s="16">
        <v>0</v>
      </c>
    </row>
    <row r="612" spans="1:27" x14ac:dyDescent="0.25">
      <c r="A612" s="1">
        <v>35317398</v>
      </c>
      <c r="B612" s="1" t="s">
        <v>30</v>
      </c>
      <c r="C612" s="1" t="s">
        <v>31</v>
      </c>
      <c r="D612" s="1" t="s">
        <v>62</v>
      </c>
      <c r="E612" s="1" t="s">
        <v>63</v>
      </c>
      <c r="F612" s="1" t="s">
        <v>34</v>
      </c>
      <c r="G612" s="1" t="s">
        <v>69</v>
      </c>
      <c r="H612" s="1" t="s">
        <v>43</v>
      </c>
      <c r="I612" s="1" t="s">
        <v>196</v>
      </c>
      <c r="J612" s="1" t="s">
        <v>71</v>
      </c>
      <c r="K612" s="1">
        <v>39.058069090800004</v>
      </c>
      <c r="L612" s="1">
        <v>-122.69301822759999</v>
      </c>
      <c r="M612" s="1" t="s">
        <v>1</v>
      </c>
      <c r="N612" s="78"/>
      <c r="O612" s="17">
        <v>345</v>
      </c>
      <c r="P612" s="8">
        <v>0.19539177199999999</v>
      </c>
      <c r="Q612" s="78"/>
      <c r="R612" s="11">
        <v>375</v>
      </c>
      <c r="S612" s="12">
        <v>7.3959994339048603E-3</v>
      </c>
      <c r="T612" s="13" t="s">
        <v>64</v>
      </c>
      <c r="U612" s="14">
        <v>1.0644152040450423</v>
      </c>
      <c r="V612" s="15">
        <v>3.5200757575757575</v>
      </c>
      <c r="W612" s="16">
        <v>0</v>
      </c>
      <c r="X612" s="16">
        <v>0</v>
      </c>
      <c r="Y612" s="16">
        <v>3.5200757575757575</v>
      </c>
      <c r="Z612" s="16">
        <v>0</v>
      </c>
      <c r="AA612" s="16">
        <v>0</v>
      </c>
    </row>
    <row r="613" spans="1:27" x14ac:dyDescent="0.25">
      <c r="A613" s="1">
        <v>35312552</v>
      </c>
      <c r="B613" s="1" t="s">
        <v>30</v>
      </c>
      <c r="C613" s="1" t="s">
        <v>31</v>
      </c>
      <c r="D613" s="1" t="s">
        <v>62</v>
      </c>
      <c r="E613" s="1" t="s">
        <v>63</v>
      </c>
      <c r="F613" s="1" t="s">
        <v>34</v>
      </c>
      <c r="G613" s="1" t="s">
        <v>69</v>
      </c>
      <c r="H613" s="1" t="s">
        <v>43</v>
      </c>
      <c r="I613" s="1" t="s">
        <v>196</v>
      </c>
      <c r="J613" s="1" t="s">
        <v>71</v>
      </c>
      <c r="K613" s="1">
        <v>39.0229819463</v>
      </c>
      <c r="L613" s="1">
        <v>-122.6778932312</v>
      </c>
      <c r="M613" s="1" t="s">
        <v>1</v>
      </c>
      <c r="N613" s="78"/>
      <c r="O613" s="17">
        <v>345</v>
      </c>
      <c r="P613" s="8">
        <v>0.19539177199999999</v>
      </c>
      <c r="Q613" s="78"/>
      <c r="R613" s="11">
        <v>679</v>
      </c>
      <c r="S613" s="12">
        <v>3.8600590914461409E-3</v>
      </c>
      <c r="T613" s="13" t="s">
        <v>64</v>
      </c>
      <c r="U613" s="14">
        <v>1.1247206808920918</v>
      </c>
      <c r="V613" s="15">
        <v>0.77007575757575752</v>
      </c>
      <c r="W613" s="16">
        <v>0</v>
      </c>
      <c r="X613" s="16">
        <v>0.77007575757575752</v>
      </c>
      <c r="Y613" s="16">
        <v>0</v>
      </c>
      <c r="Z613" s="16">
        <v>0</v>
      </c>
      <c r="AA613" s="16">
        <v>0</v>
      </c>
    </row>
    <row r="614" spans="1:27" x14ac:dyDescent="0.25">
      <c r="A614" s="1">
        <v>35349642</v>
      </c>
      <c r="B614" s="1" t="s">
        <v>30</v>
      </c>
      <c r="C614" s="1" t="s">
        <v>31</v>
      </c>
      <c r="D614" s="1" t="s">
        <v>32</v>
      </c>
      <c r="E614" s="1" t="s">
        <v>33</v>
      </c>
      <c r="F614" s="1" t="s">
        <v>34</v>
      </c>
      <c r="G614" s="1" t="s">
        <v>69</v>
      </c>
      <c r="H614" s="1" t="s">
        <v>43</v>
      </c>
      <c r="I614" s="1" t="s">
        <v>86</v>
      </c>
      <c r="J614" s="1" t="s">
        <v>71</v>
      </c>
      <c r="K614" s="1">
        <v>39.169879913330078</v>
      </c>
      <c r="L614" s="1">
        <v>-123.00599670410156</v>
      </c>
      <c r="M614" s="1" t="s">
        <v>1</v>
      </c>
      <c r="N614" s="78"/>
      <c r="O614" s="17">
        <v>335</v>
      </c>
      <c r="P614" s="8">
        <v>0.197937584</v>
      </c>
      <c r="Q614" s="78"/>
      <c r="R614" s="11">
        <v>35</v>
      </c>
      <c r="S614" s="12">
        <v>2.4970764586091595E-2</v>
      </c>
      <c r="T614" s="13" t="s">
        <v>39</v>
      </c>
      <c r="U614" s="14">
        <v>1.0190654863606963</v>
      </c>
      <c r="V614" s="15">
        <v>3.5984848484848488E-2</v>
      </c>
      <c r="W614" s="16">
        <v>0</v>
      </c>
      <c r="X614" s="16">
        <v>0</v>
      </c>
      <c r="Y614" s="16">
        <v>0</v>
      </c>
      <c r="Z614" s="16">
        <v>3.5984848484848488E-2</v>
      </c>
      <c r="AA614" s="16">
        <v>0</v>
      </c>
    </row>
    <row r="615" spans="1:27" x14ac:dyDescent="0.25">
      <c r="A615" s="1">
        <v>35285251</v>
      </c>
      <c r="B615" s="1" t="s">
        <v>30</v>
      </c>
      <c r="C615" s="1" t="s">
        <v>31</v>
      </c>
      <c r="D615" s="1" t="s">
        <v>65</v>
      </c>
      <c r="E615" s="1" t="s">
        <v>66</v>
      </c>
      <c r="F615" s="1" t="s">
        <v>34</v>
      </c>
      <c r="G615" s="1" t="s">
        <v>69</v>
      </c>
      <c r="H615" s="1" t="s">
        <v>43</v>
      </c>
      <c r="I615" s="1" t="s">
        <v>201</v>
      </c>
      <c r="J615" s="1" t="s">
        <v>71</v>
      </c>
      <c r="K615" s="1">
        <v>39.1758323882</v>
      </c>
      <c r="L615" s="1">
        <v>-123.01907146790001</v>
      </c>
      <c r="M615" s="1" t="s">
        <v>1</v>
      </c>
      <c r="N615" s="78"/>
      <c r="O615" s="17">
        <v>335</v>
      </c>
      <c r="P615" s="8">
        <v>0.197937584</v>
      </c>
      <c r="Q615" s="78"/>
      <c r="R615" s="11">
        <v>35</v>
      </c>
      <c r="S615" s="12">
        <v>2.4970764586091595E-2</v>
      </c>
      <c r="T615" s="13" t="s">
        <v>39</v>
      </c>
      <c r="U615" s="14">
        <v>1.0190654863606963</v>
      </c>
      <c r="V615" s="15">
        <v>0.65303030303030307</v>
      </c>
      <c r="W615" s="16">
        <v>0</v>
      </c>
      <c r="X615" s="16">
        <v>0.65303030303030307</v>
      </c>
      <c r="Y615" s="16">
        <v>0</v>
      </c>
      <c r="Z615" s="16">
        <v>0</v>
      </c>
      <c r="AA615" s="16">
        <v>0</v>
      </c>
    </row>
    <row r="616" spans="1:27" x14ac:dyDescent="0.25">
      <c r="A616" s="1">
        <v>35286270</v>
      </c>
      <c r="B616" s="1" t="s">
        <v>117</v>
      </c>
      <c r="C616" s="1" t="s">
        <v>155</v>
      </c>
      <c r="D616" s="1" t="s">
        <v>65</v>
      </c>
      <c r="E616" s="1" t="s">
        <v>66</v>
      </c>
      <c r="F616" s="1" t="s">
        <v>34</v>
      </c>
      <c r="G616" s="1" t="s">
        <v>35</v>
      </c>
      <c r="H616" s="1" t="s">
        <v>36</v>
      </c>
      <c r="I616" s="1" t="s">
        <v>154</v>
      </c>
      <c r="J616" s="1" t="s">
        <v>52</v>
      </c>
      <c r="K616" s="1">
        <v>39.758277828499999</v>
      </c>
      <c r="L616" s="1">
        <v>-121.6290591554</v>
      </c>
      <c r="M616" s="1" t="s">
        <v>114</v>
      </c>
      <c r="N616" s="78"/>
      <c r="O616" s="8" t="s">
        <v>114</v>
      </c>
      <c r="P616" s="8" t="s">
        <v>114</v>
      </c>
      <c r="Q616" s="78"/>
      <c r="R616" s="8">
        <v>503</v>
      </c>
      <c r="S616" s="8" t="s">
        <v>114</v>
      </c>
      <c r="T616" s="13" t="s">
        <v>50</v>
      </c>
      <c r="U616" s="14">
        <v>1.0059759794745304</v>
      </c>
      <c r="V616" s="16">
        <v>1.2</v>
      </c>
      <c r="W616" s="16">
        <v>0</v>
      </c>
      <c r="X616" s="16">
        <v>0</v>
      </c>
      <c r="Y616" s="16">
        <v>1.2</v>
      </c>
      <c r="Z616" s="16">
        <v>0</v>
      </c>
      <c r="AA616" s="16">
        <v>0</v>
      </c>
    </row>
    <row r="617" spans="1:27" x14ac:dyDescent="0.25">
      <c r="A617" s="1">
        <v>35285249</v>
      </c>
      <c r="B617" s="1" t="s">
        <v>30</v>
      </c>
      <c r="C617" s="1" t="s">
        <v>31</v>
      </c>
      <c r="D617" s="1" t="s">
        <v>65</v>
      </c>
      <c r="E617" s="1" t="s">
        <v>66</v>
      </c>
      <c r="F617" s="1" t="s">
        <v>34</v>
      </c>
      <c r="G617" s="1" t="s">
        <v>69</v>
      </c>
      <c r="H617" s="1" t="s">
        <v>43</v>
      </c>
      <c r="I617" s="1" t="s">
        <v>201</v>
      </c>
      <c r="J617" s="1" t="s">
        <v>71</v>
      </c>
      <c r="K617" s="1">
        <v>39.167259216308594</v>
      </c>
      <c r="L617" s="1">
        <v>-123.00865173339844</v>
      </c>
      <c r="M617" s="1" t="s">
        <v>1</v>
      </c>
      <c r="N617" s="78"/>
      <c r="O617" s="17">
        <v>335</v>
      </c>
      <c r="P617" s="8">
        <v>0.197937584</v>
      </c>
      <c r="Q617" s="78"/>
      <c r="R617" s="11">
        <v>35</v>
      </c>
      <c r="S617" s="12">
        <v>2.4970764586091595E-2</v>
      </c>
      <c r="T617" s="13" t="s">
        <v>39</v>
      </c>
      <c r="U617" s="14">
        <v>1.0190654863606963</v>
      </c>
      <c r="V617" s="15">
        <v>2.6287878787878789</v>
      </c>
      <c r="W617" s="16">
        <v>0</v>
      </c>
      <c r="X617" s="16">
        <v>2.6287878787878789</v>
      </c>
      <c r="Y617" s="16">
        <v>0</v>
      </c>
      <c r="Z617" s="16">
        <v>0</v>
      </c>
      <c r="AA617" s="16">
        <v>0</v>
      </c>
    </row>
    <row r="618" spans="1:27" x14ac:dyDescent="0.25">
      <c r="A618" s="1">
        <v>35283346</v>
      </c>
      <c r="B618" s="1" t="s">
        <v>30</v>
      </c>
      <c r="C618" s="1" t="s">
        <v>31</v>
      </c>
      <c r="D618" s="1" t="s">
        <v>65</v>
      </c>
      <c r="E618" s="1" t="s">
        <v>66</v>
      </c>
      <c r="F618" s="1" t="s">
        <v>34</v>
      </c>
      <c r="G618" s="1" t="s">
        <v>69</v>
      </c>
      <c r="H618" s="1" t="s">
        <v>43</v>
      </c>
      <c r="I618" s="1" t="s">
        <v>201</v>
      </c>
      <c r="J618" s="1" t="s">
        <v>71</v>
      </c>
      <c r="K618" s="1">
        <v>39.129957207399997</v>
      </c>
      <c r="L618" s="1">
        <v>-122.9969714818</v>
      </c>
      <c r="M618" s="1" t="s">
        <v>1</v>
      </c>
      <c r="N618" s="78"/>
      <c r="O618" s="17">
        <v>335</v>
      </c>
      <c r="P618" s="8">
        <v>0.197937584</v>
      </c>
      <c r="Q618" s="78"/>
      <c r="R618" s="11">
        <v>35</v>
      </c>
      <c r="S618" s="12">
        <v>2.4970764586091595E-2</v>
      </c>
      <c r="T618" s="13" t="s">
        <v>39</v>
      </c>
      <c r="U618" s="14">
        <v>1.0190654863606963</v>
      </c>
      <c r="V618" s="15">
        <v>1.6590909090909092</v>
      </c>
      <c r="W618" s="16">
        <v>0</v>
      </c>
      <c r="X618" s="16">
        <v>1.6590909090909092</v>
      </c>
      <c r="Y618" s="16">
        <v>0</v>
      </c>
      <c r="Z618" s="16">
        <v>0</v>
      </c>
      <c r="AA618" s="16">
        <v>0</v>
      </c>
    </row>
    <row r="619" spans="1:27" x14ac:dyDescent="0.25">
      <c r="A619" s="1">
        <v>35283343</v>
      </c>
      <c r="B619" s="1" t="s">
        <v>30</v>
      </c>
      <c r="C619" s="1" t="s">
        <v>31</v>
      </c>
      <c r="D619" s="1" t="s">
        <v>65</v>
      </c>
      <c r="E619" s="1" t="s">
        <v>66</v>
      </c>
      <c r="F619" s="1" t="s">
        <v>34</v>
      </c>
      <c r="G619" s="1" t="s">
        <v>69</v>
      </c>
      <c r="H619" s="1" t="s">
        <v>43</v>
      </c>
      <c r="I619" s="1" t="s">
        <v>201</v>
      </c>
      <c r="J619" s="1" t="s">
        <v>71</v>
      </c>
      <c r="K619" s="1">
        <v>39.148832304099997</v>
      </c>
      <c r="L619" s="1">
        <v>-122.99921648240002</v>
      </c>
      <c r="M619" s="1" t="s">
        <v>1</v>
      </c>
      <c r="N619" s="78"/>
      <c r="O619" s="17">
        <v>335</v>
      </c>
      <c r="P619" s="8">
        <v>0.197937584</v>
      </c>
      <c r="Q619" s="78"/>
      <c r="R619" s="11">
        <v>35</v>
      </c>
      <c r="S619" s="12">
        <v>2.4970764586091595E-2</v>
      </c>
      <c r="T619" s="13" t="s">
        <v>39</v>
      </c>
      <c r="U619" s="14">
        <v>1.0190654863606963</v>
      </c>
      <c r="V619" s="15">
        <v>0.72613636363636369</v>
      </c>
      <c r="W619" s="16">
        <v>0</v>
      </c>
      <c r="X619" s="16">
        <v>0.72613636363636369</v>
      </c>
      <c r="Y619" s="16">
        <v>0</v>
      </c>
      <c r="Z619" s="16">
        <v>0</v>
      </c>
      <c r="AA619" s="16">
        <v>0</v>
      </c>
    </row>
    <row r="620" spans="1:27" x14ac:dyDescent="0.25">
      <c r="A620" s="1">
        <v>35256083</v>
      </c>
      <c r="B620" s="1" t="s">
        <v>30</v>
      </c>
      <c r="C620" s="1" t="s">
        <v>31</v>
      </c>
      <c r="D620" s="1" t="s">
        <v>65</v>
      </c>
      <c r="E620" s="1" t="s">
        <v>66</v>
      </c>
      <c r="F620" s="1" t="s">
        <v>34</v>
      </c>
      <c r="G620" s="1" t="s">
        <v>69</v>
      </c>
      <c r="H620" s="1" t="s">
        <v>43</v>
      </c>
      <c r="I620" s="1" t="s">
        <v>201</v>
      </c>
      <c r="J620" s="1" t="s">
        <v>71</v>
      </c>
      <c r="K620" s="1">
        <v>39.143437010699998</v>
      </c>
      <c r="L620" s="1">
        <v>-123.0022601801</v>
      </c>
      <c r="M620" s="1" t="s">
        <v>1</v>
      </c>
      <c r="N620" s="78"/>
      <c r="O620" s="17">
        <v>335</v>
      </c>
      <c r="P620" s="8">
        <v>0.197937584</v>
      </c>
      <c r="Q620" s="78"/>
      <c r="R620" s="11">
        <v>35</v>
      </c>
      <c r="S620" s="12">
        <v>2.4970764586091595E-2</v>
      </c>
      <c r="T620" s="13" t="s">
        <v>39</v>
      </c>
      <c r="U620" s="14">
        <v>1.0190654863606963</v>
      </c>
      <c r="V620" s="15">
        <v>1.8469696969696969</v>
      </c>
      <c r="W620" s="16">
        <v>0</v>
      </c>
      <c r="X620" s="16">
        <v>1.8469696969696969</v>
      </c>
      <c r="Y620" s="16">
        <v>0</v>
      </c>
      <c r="Z620" s="16">
        <v>0</v>
      </c>
      <c r="AA620" s="16">
        <v>0</v>
      </c>
    </row>
    <row r="621" spans="1:27" x14ac:dyDescent="0.25">
      <c r="A621" s="1">
        <v>35134959</v>
      </c>
      <c r="B621" s="1" t="s">
        <v>101</v>
      </c>
      <c r="C621" s="1" t="s">
        <v>202</v>
      </c>
      <c r="D621" s="1" t="s">
        <v>65</v>
      </c>
      <c r="E621" s="1" t="s">
        <v>66</v>
      </c>
      <c r="F621" s="1" t="s">
        <v>34</v>
      </c>
      <c r="G621" s="1" t="s">
        <v>80</v>
      </c>
      <c r="H621" s="1" t="s">
        <v>55</v>
      </c>
      <c r="I621" s="1" t="s">
        <v>203</v>
      </c>
      <c r="J621" s="1" t="s">
        <v>82</v>
      </c>
      <c r="K621" s="1">
        <v>38.213091883300002</v>
      </c>
      <c r="L621" s="1">
        <v>-120.7638082694</v>
      </c>
      <c r="M621" s="1" t="s">
        <v>1</v>
      </c>
      <c r="N621" s="78"/>
      <c r="O621" s="17">
        <v>322</v>
      </c>
      <c r="P621" s="8">
        <v>0.201318358</v>
      </c>
      <c r="Q621" s="78"/>
      <c r="R621" s="11">
        <v>1048</v>
      </c>
      <c r="S621" s="12">
        <v>2.0876756514930073E-3</v>
      </c>
      <c r="T621" s="13" t="s">
        <v>39</v>
      </c>
      <c r="U621" s="14">
        <v>1.3567923757482512</v>
      </c>
      <c r="V621" s="15">
        <v>0.18939393939393939</v>
      </c>
      <c r="W621" s="16">
        <v>0</v>
      </c>
      <c r="X621" s="16">
        <v>0</v>
      </c>
      <c r="Y621" s="16">
        <v>0.18939393939393939</v>
      </c>
      <c r="Z621" s="16">
        <v>0</v>
      </c>
      <c r="AA621" s="16">
        <v>0</v>
      </c>
    </row>
    <row r="622" spans="1:27" x14ac:dyDescent="0.25">
      <c r="A622" s="1">
        <v>35332364</v>
      </c>
      <c r="B622" s="1" t="s">
        <v>30</v>
      </c>
      <c r="C622" s="1" t="s">
        <v>31</v>
      </c>
      <c r="D622" s="1" t="s">
        <v>125</v>
      </c>
      <c r="E622" s="1" t="s">
        <v>63</v>
      </c>
      <c r="F622" s="1" t="s">
        <v>34</v>
      </c>
      <c r="G622" s="1" t="s">
        <v>35</v>
      </c>
      <c r="H622" s="1" t="s">
        <v>36</v>
      </c>
      <c r="I622" s="1" t="s">
        <v>204</v>
      </c>
      <c r="J622" s="1" t="s">
        <v>205</v>
      </c>
      <c r="K622" s="1">
        <v>39.394442959300001</v>
      </c>
      <c r="L622" s="1">
        <v>-122.5517602159</v>
      </c>
      <c r="M622" s="1" t="s">
        <v>1</v>
      </c>
      <c r="N622" s="78"/>
      <c r="O622" s="10">
        <v>315</v>
      </c>
      <c r="P622" s="8">
        <v>0.20472944200000001</v>
      </c>
      <c r="Q622" s="78"/>
      <c r="R622" s="11">
        <v>1044</v>
      </c>
      <c r="S622" s="12">
        <v>2.1025958573416929E-3</v>
      </c>
      <c r="T622" s="13" t="s">
        <v>39</v>
      </c>
      <c r="U622" s="14">
        <v>1.445735050798312</v>
      </c>
      <c r="V622" s="15">
        <v>8.5037878787878787E-2</v>
      </c>
      <c r="W622" s="16">
        <v>0</v>
      </c>
      <c r="X622" s="16">
        <v>8.5037878787878787E-2</v>
      </c>
      <c r="Y622" s="16">
        <v>0</v>
      </c>
      <c r="Z622" s="16">
        <v>0</v>
      </c>
      <c r="AA622" s="16">
        <v>0</v>
      </c>
    </row>
    <row r="623" spans="1:27" x14ac:dyDescent="0.25">
      <c r="A623" s="1">
        <v>35332363</v>
      </c>
      <c r="B623" s="1" t="s">
        <v>30</v>
      </c>
      <c r="C623" s="1" t="s">
        <v>31</v>
      </c>
      <c r="D623" s="1" t="s">
        <v>65</v>
      </c>
      <c r="E623" s="1" t="s">
        <v>66</v>
      </c>
      <c r="F623" s="1" t="s">
        <v>34</v>
      </c>
      <c r="G623" s="1" t="s">
        <v>35</v>
      </c>
      <c r="H623" s="1" t="s">
        <v>36</v>
      </c>
      <c r="I623" s="1" t="s">
        <v>204</v>
      </c>
      <c r="J623" s="1" t="s">
        <v>205</v>
      </c>
      <c r="K623" s="1">
        <v>39.4073108236</v>
      </c>
      <c r="L623" s="1">
        <v>-122.5470625943</v>
      </c>
      <c r="M623" s="1" t="s">
        <v>1</v>
      </c>
      <c r="N623" s="78"/>
      <c r="O623" s="10">
        <v>315</v>
      </c>
      <c r="P623" s="8">
        <v>0.20472944200000001</v>
      </c>
      <c r="Q623" s="78"/>
      <c r="R623" s="11">
        <v>1044</v>
      </c>
      <c r="S623" s="12">
        <v>2.1025958573416929E-3</v>
      </c>
      <c r="T623" s="13" t="s">
        <v>39</v>
      </c>
      <c r="U623" s="14">
        <v>1.445735050798312</v>
      </c>
      <c r="V623" s="15">
        <v>1.1299242424242424</v>
      </c>
      <c r="W623" s="16">
        <v>0</v>
      </c>
      <c r="X623" s="16">
        <v>1.1299242424242424</v>
      </c>
      <c r="Y623" s="16">
        <v>0</v>
      </c>
      <c r="Z623" s="16">
        <v>0</v>
      </c>
      <c r="AA623" s="16">
        <v>0</v>
      </c>
    </row>
    <row r="624" spans="1:27" x14ac:dyDescent="0.25">
      <c r="A624" s="1">
        <v>35332362</v>
      </c>
      <c r="B624" s="1" t="s">
        <v>30</v>
      </c>
      <c r="C624" s="1" t="s">
        <v>31</v>
      </c>
      <c r="D624" s="1" t="s">
        <v>125</v>
      </c>
      <c r="E624" s="1" t="s">
        <v>63</v>
      </c>
      <c r="F624" s="1" t="s">
        <v>34</v>
      </c>
      <c r="G624" s="1" t="s">
        <v>35</v>
      </c>
      <c r="H624" s="1" t="s">
        <v>36</v>
      </c>
      <c r="I624" s="1" t="s">
        <v>204</v>
      </c>
      <c r="J624" s="1" t="s">
        <v>205</v>
      </c>
      <c r="K624" s="1">
        <v>39.428644350799999</v>
      </c>
      <c r="L624" s="1">
        <v>-122.5052280452</v>
      </c>
      <c r="M624" s="1" t="s">
        <v>1</v>
      </c>
      <c r="N624" s="78"/>
      <c r="O624" s="10">
        <v>315</v>
      </c>
      <c r="P624" s="8">
        <v>0.20472944200000001</v>
      </c>
      <c r="Q624" s="78"/>
      <c r="R624" s="11">
        <v>1044</v>
      </c>
      <c r="S624" s="12">
        <v>2.1025958573416929E-3</v>
      </c>
      <c r="T624" s="13" t="s">
        <v>39</v>
      </c>
      <c r="U624" s="14">
        <v>1.445735050798312</v>
      </c>
      <c r="V624" s="15">
        <v>3.8299242424242426</v>
      </c>
      <c r="W624" s="16">
        <v>0</v>
      </c>
      <c r="X624" s="16">
        <v>3.8299242424242426</v>
      </c>
      <c r="Y624" s="16">
        <v>0</v>
      </c>
      <c r="Z624" s="16">
        <v>0</v>
      </c>
      <c r="AA624" s="16">
        <v>0</v>
      </c>
    </row>
    <row r="625" spans="1:27" x14ac:dyDescent="0.25">
      <c r="A625" s="1">
        <v>35332360</v>
      </c>
      <c r="B625" s="1" t="s">
        <v>30</v>
      </c>
      <c r="C625" s="1" t="s">
        <v>31</v>
      </c>
      <c r="D625" s="1" t="s">
        <v>62</v>
      </c>
      <c r="E625" s="1" t="s">
        <v>63</v>
      </c>
      <c r="F625" s="1" t="s">
        <v>34</v>
      </c>
      <c r="G625" s="1" t="s">
        <v>35</v>
      </c>
      <c r="H625" s="1" t="s">
        <v>36</v>
      </c>
      <c r="I625" s="1" t="s">
        <v>206</v>
      </c>
      <c r="J625" s="1" t="s">
        <v>205</v>
      </c>
      <c r="K625" s="1">
        <v>39.4560407572</v>
      </c>
      <c r="L625" s="1">
        <v>-122.5138389108</v>
      </c>
      <c r="M625" s="1" t="s">
        <v>1</v>
      </c>
      <c r="N625" s="78"/>
      <c r="O625" s="10">
        <v>315</v>
      </c>
      <c r="P625" s="8">
        <v>0.20472944200000001</v>
      </c>
      <c r="Q625" s="78"/>
      <c r="R625" s="11">
        <v>1044</v>
      </c>
      <c r="S625" s="12">
        <v>2.1025958573416929E-3</v>
      </c>
      <c r="T625" s="13" t="s">
        <v>39</v>
      </c>
      <c r="U625" s="14">
        <v>1.445735050798312</v>
      </c>
      <c r="V625" s="15">
        <v>5.4600378787878787</v>
      </c>
      <c r="W625" s="16">
        <v>0</v>
      </c>
      <c r="X625" s="16">
        <v>5.4600378787878787</v>
      </c>
      <c r="Y625" s="16">
        <v>0</v>
      </c>
      <c r="Z625" s="16">
        <v>0</v>
      </c>
      <c r="AA625" s="16">
        <v>0</v>
      </c>
    </row>
    <row r="626" spans="1:27" x14ac:dyDescent="0.25">
      <c r="A626" s="1">
        <v>35330812</v>
      </c>
      <c r="B626" s="1" t="s">
        <v>30</v>
      </c>
      <c r="C626" s="1" t="s">
        <v>31</v>
      </c>
      <c r="D626" s="1" t="s">
        <v>65</v>
      </c>
      <c r="E626" s="1" t="s">
        <v>66</v>
      </c>
      <c r="F626" s="1" t="s">
        <v>34</v>
      </c>
      <c r="G626" s="1" t="s">
        <v>35</v>
      </c>
      <c r="H626" s="1" t="s">
        <v>36</v>
      </c>
      <c r="I626" s="1" t="s">
        <v>204</v>
      </c>
      <c r="J626" s="1" t="s">
        <v>205</v>
      </c>
      <c r="K626" s="1">
        <v>39.556094747400003</v>
      </c>
      <c r="L626" s="1">
        <v>-122.5413968819</v>
      </c>
      <c r="M626" s="1" t="s">
        <v>1</v>
      </c>
      <c r="N626" s="78"/>
      <c r="O626" s="10">
        <v>315</v>
      </c>
      <c r="P626" s="8">
        <v>0.20472944200000001</v>
      </c>
      <c r="Q626" s="78"/>
      <c r="R626" s="11">
        <v>1044</v>
      </c>
      <c r="S626" s="12">
        <v>2.1025958573416929E-3</v>
      </c>
      <c r="T626" s="13" t="s">
        <v>39</v>
      </c>
      <c r="U626" s="14">
        <v>1.445735050798312</v>
      </c>
      <c r="V626" s="15">
        <v>2.489962121212121</v>
      </c>
      <c r="W626" s="16">
        <v>0</v>
      </c>
      <c r="X626" s="16">
        <v>2.489962121212121</v>
      </c>
      <c r="Y626" s="16">
        <v>0</v>
      </c>
      <c r="Z626" s="16">
        <v>0</v>
      </c>
      <c r="AA626" s="16">
        <v>0</v>
      </c>
    </row>
    <row r="627" spans="1:27" x14ac:dyDescent="0.25">
      <c r="A627" s="1">
        <v>35316278</v>
      </c>
      <c r="B627" s="1" t="s">
        <v>30</v>
      </c>
      <c r="C627" s="1" t="s">
        <v>31</v>
      </c>
      <c r="D627" s="1" t="s">
        <v>65</v>
      </c>
      <c r="E627" s="1" t="s">
        <v>66</v>
      </c>
      <c r="F627" s="1" t="s">
        <v>34</v>
      </c>
      <c r="G627" s="1" t="s">
        <v>35</v>
      </c>
      <c r="H627" s="1" t="s">
        <v>36</v>
      </c>
      <c r="I627" s="1" t="s">
        <v>204</v>
      </c>
      <c r="J627" s="1" t="s">
        <v>205</v>
      </c>
      <c r="K627" s="1">
        <v>39.486793518066406</v>
      </c>
      <c r="L627" s="1">
        <v>-122.51882171630859</v>
      </c>
      <c r="M627" s="1" t="s">
        <v>1</v>
      </c>
      <c r="N627" s="78"/>
      <c r="O627" s="10">
        <v>315</v>
      </c>
      <c r="P627" s="8">
        <v>0.20472944200000001</v>
      </c>
      <c r="Q627" s="78"/>
      <c r="R627" s="11">
        <v>1044</v>
      </c>
      <c r="S627" s="12">
        <v>2.1025958573416929E-3</v>
      </c>
      <c r="T627" s="13" t="s">
        <v>39</v>
      </c>
      <c r="U627" s="14">
        <v>1.445735050798312</v>
      </c>
      <c r="V627" s="15">
        <v>2.35</v>
      </c>
      <c r="W627" s="16">
        <v>0</v>
      </c>
      <c r="X627" s="16">
        <v>2.35</v>
      </c>
      <c r="Y627" s="16">
        <v>0</v>
      </c>
      <c r="Z627" s="16">
        <v>0</v>
      </c>
      <c r="AA627" s="16">
        <v>0</v>
      </c>
    </row>
    <row r="628" spans="1:27" x14ac:dyDescent="0.25">
      <c r="A628" s="1">
        <v>35312543</v>
      </c>
      <c r="B628" s="1" t="s">
        <v>30</v>
      </c>
      <c r="C628" s="1" t="s">
        <v>31</v>
      </c>
      <c r="D628" s="1" t="s">
        <v>62</v>
      </c>
      <c r="E628" s="1" t="s">
        <v>63</v>
      </c>
      <c r="F628" s="1" t="s">
        <v>34</v>
      </c>
      <c r="G628" s="1" t="s">
        <v>35</v>
      </c>
      <c r="H628" s="1" t="s">
        <v>36</v>
      </c>
      <c r="I628" s="1" t="s">
        <v>204</v>
      </c>
      <c r="J628" s="1" t="s">
        <v>205</v>
      </c>
      <c r="K628" s="1">
        <v>39.589595939500001</v>
      </c>
      <c r="L628" s="1">
        <v>-122.5394671602</v>
      </c>
      <c r="M628" s="1" t="s">
        <v>1</v>
      </c>
      <c r="N628" s="78"/>
      <c r="O628" s="10">
        <v>315</v>
      </c>
      <c r="P628" s="8">
        <v>0.20472944200000001</v>
      </c>
      <c r="Q628" s="78"/>
      <c r="R628" s="11">
        <v>1044</v>
      </c>
      <c r="S628" s="12">
        <v>2.1025958573416929E-3</v>
      </c>
      <c r="T628" s="13" t="s">
        <v>39</v>
      </c>
      <c r="U628" s="14">
        <v>1.445735050798312</v>
      </c>
      <c r="V628" s="15">
        <v>3.7100378787878787</v>
      </c>
      <c r="W628" s="16">
        <v>0</v>
      </c>
      <c r="X628" s="16">
        <v>3.7100378787878787</v>
      </c>
      <c r="Y628" s="16">
        <v>0</v>
      </c>
      <c r="Z628" s="16">
        <v>0</v>
      </c>
      <c r="AA628" s="16">
        <v>0</v>
      </c>
    </row>
    <row r="629" spans="1:27" x14ac:dyDescent="0.25">
      <c r="A629" s="1">
        <v>35329473</v>
      </c>
      <c r="B629" s="1" t="s">
        <v>30</v>
      </c>
      <c r="C629" s="1" t="s">
        <v>31</v>
      </c>
      <c r="D629" s="1" t="s">
        <v>62</v>
      </c>
      <c r="E629" s="1" t="s">
        <v>63</v>
      </c>
      <c r="F629" s="1" t="s">
        <v>34</v>
      </c>
      <c r="G629" s="1" t="s">
        <v>69</v>
      </c>
      <c r="H629" s="1" t="s">
        <v>43</v>
      </c>
      <c r="I629" s="1" t="s">
        <v>196</v>
      </c>
      <c r="J629" s="1" t="s">
        <v>71</v>
      </c>
      <c r="K629" s="1">
        <v>39.065448447000001</v>
      </c>
      <c r="L629" s="1">
        <v>-122.633322627</v>
      </c>
      <c r="M629" s="1" t="s">
        <v>1</v>
      </c>
      <c r="N629" s="78"/>
      <c r="O629" s="17">
        <v>312</v>
      </c>
      <c r="P629" s="8">
        <v>0.207377062</v>
      </c>
      <c r="Q629" s="78"/>
      <c r="R629" s="11">
        <v>44</v>
      </c>
      <c r="S629" s="12">
        <v>2.364740536530625E-2</v>
      </c>
      <c r="T629" s="13" t="s">
        <v>50</v>
      </c>
      <c r="U629" s="14">
        <v>1.0205066692413154</v>
      </c>
      <c r="V629" s="15">
        <v>4.7609848484848483</v>
      </c>
      <c r="W629" s="16">
        <v>0</v>
      </c>
      <c r="X629" s="16">
        <v>0</v>
      </c>
      <c r="Y629" s="16">
        <v>4.7609848484848483</v>
      </c>
      <c r="Z629" s="16">
        <v>0</v>
      </c>
      <c r="AA629" s="16">
        <v>0</v>
      </c>
    </row>
    <row r="630" spans="1:27" x14ac:dyDescent="0.25">
      <c r="A630" s="1">
        <v>35329472</v>
      </c>
      <c r="B630" s="1" t="s">
        <v>30</v>
      </c>
      <c r="C630" s="1" t="s">
        <v>31</v>
      </c>
      <c r="D630" s="1" t="s">
        <v>62</v>
      </c>
      <c r="E630" s="1" t="s">
        <v>63</v>
      </c>
      <c r="F630" s="1" t="s">
        <v>34</v>
      </c>
      <c r="G630" s="1" t="s">
        <v>69</v>
      </c>
      <c r="H630" s="1" t="s">
        <v>43</v>
      </c>
      <c r="I630" s="1" t="s">
        <v>196</v>
      </c>
      <c r="J630" s="1" t="s">
        <v>71</v>
      </c>
      <c r="K630" s="1">
        <v>39.074768925199997</v>
      </c>
      <c r="L630" s="1">
        <v>-122.6503481009</v>
      </c>
      <c r="M630" s="1" t="s">
        <v>1</v>
      </c>
      <c r="N630" s="78"/>
      <c r="O630" s="17">
        <v>312</v>
      </c>
      <c r="P630" s="8">
        <v>0.207377062</v>
      </c>
      <c r="Q630" s="78"/>
      <c r="R630" s="11">
        <v>44</v>
      </c>
      <c r="S630" s="12">
        <v>2.364740536530625E-2</v>
      </c>
      <c r="T630" s="13" t="s">
        <v>50</v>
      </c>
      <c r="U630" s="14">
        <v>1.0205066692413154</v>
      </c>
      <c r="V630" s="15">
        <v>2.8689393939393941</v>
      </c>
      <c r="W630" s="16">
        <v>0</v>
      </c>
      <c r="X630" s="16">
        <v>2.8689393939393941</v>
      </c>
      <c r="Y630" s="16">
        <v>0</v>
      </c>
      <c r="Z630" s="16">
        <v>0</v>
      </c>
      <c r="AA630" s="16">
        <v>0</v>
      </c>
    </row>
    <row r="631" spans="1:27" x14ac:dyDescent="0.25">
      <c r="A631" s="1">
        <v>35312551</v>
      </c>
      <c r="B631" s="1" t="s">
        <v>30</v>
      </c>
      <c r="C631" s="1" t="s">
        <v>31</v>
      </c>
      <c r="D631" s="1" t="s">
        <v>62</v>
      </c>
      <c r="E631" s="1" t="s">
        <v>63</v>
      </c>
      <c r="F631" s="1" t="s">
        <v>34</v>
      </c>
      <c r="G631" s="1" t="s">
        <v>69</v>
      </c>
      <c r="H631" s="1" t="s">
        <v>43</v>
      </c>
      <c r="I631" s="1" t="s">
        <v>196</v>
      </c>
      <c r="J631" s="1" t="s">
        <v>71</v>
      </c>
      <c r="K631" s="1">
        <v>39.0836690378</v>
      </c>
      <c r="L631" s="1">
        <v>-122.6600273009</v>
      </c>
      <c r="M631" s="1" t="s">
        <v>1</v>
      </c>
      <c r="N631" s="78"/>
      <c r="O631" s="17">
        <v>312</v>
      </c>
      <c r="P631" s="8">
        <v>0.207377062</v>
      </c>
      <c r="Q631" s="78"/>
      <c r="R631" s="11">
        <v>44</v>
      </c>
      <c r="S631" s="12">
        <v>2.364740536530625E-2</v>
      </c>
      <c r="T631" s="13" t="s">
        <v>50</v>
      </c>
      <c r="U631" s="14">
        <v>1.0205066692413154</v>
      </c>
      <c r="V631" s="15">
        <v>3.2049242424242426</v>
      </c>
      <c r="W631" s="16">
        <v>0</v>
      </c>
      <c r="X631" s="16">
        <v>3.2049242424242426</v>
      </c>
      <c r="Y631" s="16">
        <v>0</v>
      </c>
      <c r="Z631" s="16">
        <v>0</v>
      </c>
      <c r="AA631" s="16">
        <v>0</v>
      </c>
    </row>
    <row r="632" spans="1:27" x14ac:dyDescent="0.25">
      <c r="A632" s="1">
        <v>35277935</v>
      </c>
      <c r="B632" s="1" t="s">
        <v>30</v>
      </c>
      <c r="C632" s="1" t="s">
        <v>31</v>
      </c>
      <c r="D632" s="1" t="s">
        <v>65</v>
      </c>
      <c r="E632" s="1" t="s">
        <v>66</v>
      </c>
      <c r="F632" s="1" t="s">
        <v>34</v>
      </c>
      <c r="G632" s="1" t="s">
        <v>207</v>
      </c>
      <c r="H632" s="1" t="s">
        <v>55</v>
      </c>
      <c r="I632" s="1" t="s">
        <v>208</v>
      </c>
      <c r="J632" s="1" t="s">
        <v>209</v>
      </c>
      <c r="K632" s="1">
        <v>37.031309998399998</v>
      </c>
      <c r="L632" s="1">
        <v>-119.4396045618</v>
      </c>
      <c r="M632" s="1" t="s">
        <v>1</v>
      </c>
      <c r="N632" s="78"/>
      <c r="O632" s="10">
        <v>274</v>
      </c>
      <c r="P632" s="8">
        <v>0.225012985</v>
      </c>
      <c r="Q632" s="78"/>
      <c r="R632" s="11">
        <v>614</v>
      </c>
      <c r="S632" s="12">
        <v>4.3343738121924009E-3</v>
      </c>
      <c r="T632" s="13" t="s">
        <v>39</v>
      </c>
      <c r="U632" s="14">
        <v>2.2546446604650039</v>
      </c>
      <c r="V632" s="15">
        <v>8.9393939393939401E-2</v>
      </c>
      <c r="W632" s="16">
        <v>0</v>
      </c>
      <c r="X632" s="16">
        <v>8.9393939393939401E-2</v>
      </c>
      <c r="Y632" s="16">
        <v>0</v>
      </c>
      <c r="Z632" s="16">
        <v>0</v>
      </c>
      <c r="AA632" s="16">
        <v>0</v>
      </c>
    </row>
    <row r="633" spans="1:27" x14ac:dyDescent="0.25">
      <c r="A633" s="1">
        <v>35332217</v>
      </c>
      <c r="B633" s="1" t="s">
        <v>30</v>
      </c>
      <c r="C633" s="1" t="s">
        <v>31</v>
      </c>
      <c r="D633" s="1" t="s">
        <v>125</v>
      </c>
      <c r="E633" s="1" t="s">
        <v>63</v>
      </c>
      <c r="F633" s="1" t="s">
        <v>34</v>
      </c>
      <c r="G633" s="1" t="s">
        <v>35</v>
      </c>
      <c r="H633" s="1" t="s">
        <v>36</v>
      </c>
      <c r="I633" s="1" t="s">
        <v>210</v>
      </c>
      <c r="J633" s="1" t="s">
        <v>79</v>
      </c>
      <c r="K633" s="1">
        <v>40.388643986300004</v>
      </c>
      <c r="L633" s="1">
        <v>-122.38313704630001</v>
      </c>
      <c r="M633" s="1" t="s">
        <v>1</v>
      </c>
      <c r="N633" s="78"/>
      <c r="O633" s="10">
        <v>271</v>
      </c>
      <c r="P633" s="8">
        <v>0.225991256</v>
      </c>
      <c r="Q633" s="78"/>
      <c r="R633" s="11">
        <v>2723</v>
      </c>
      <c r="S633" s="12">
        <v>2.2160259533505187E-4</v>
      </c>
      <c r="T633" s="13" t="s">
        <v>39</v>
      </c>
      <c r="U633" s="14">
        <v>1.0186107842908267</v>
      </c>
      <c r="V633" s="15">
        <v>3.0299242424242423</v>
      </c>
      <c r="W633" s="16">
        <v>0</v>
      </c>
      <c r="X633" s="16">
        <v>3.0299242424242423</v>
      </c>
      <c r="Y633" s="16">
        <v>0</v>
      </c>
      <c r="Z633" s="16">
        <v>0</v>
      </c>
      <c r="AA633" s="16">
        <v>0</v>
      </c>
    </row>
    <row r="634" spans="1:27" x14ac:dyDescent="0.25">
      <c r="A634" s="1">
        <v>35332216</v>
      </c>
      <c r="B634" s="1" t="s">
        <v>30</v>
      </c>
      <c r="C634" s="1" t="s">
        <v>31</v>
      </c>
      <c r="D634" s="1" t="s">
        <v>62</v>
      </c>
      <c r="E634" s="1" t="s">
        <v>63</v>
      </c>
      <c r="F634" s="1" t="s">
        <v>34</v>
      </c>
      <c r="G634" s="1" t="s">
        <v>35</v>
      </c>
      <c r="H634" s="1" t="s">
        <v>36</v>
      </c>
      <c r="I634" s="1" t="s">
        <v>210</v>
      </c>
      <c r="J634" s="1" t="s">
        <v>79</v>
      </c>
      <c r="K634" s="1">
        <v>40.404151916503906</v>
      </c>
      <c r="L634" s="1">
        <v>-122.32640075683594</v>
      </c>
      <c r="M634" s="1" t="s">
        <v>1</v>
      </c>
      <c r="N634" s="78"/>
      <c r="O634" s="10">
        <v>271</v>
      </c>
      <c r="P634" s="8">
        <v>0.225991256</v>
      </c>
      <c r="Q634" s="78"/>
      <c r="R634" s="11">
        <v>2723</v>
      </c>
      <c r="S634" s="12">
        <v>2.2160259533505187E-4</v>
      </c>
      <c r="T634" s="13" t="s">
        <v>39</v>
      </c>
      <c r="U634" s="14">
        <v>1.0186107842908267</v>
      </c>
      <c r="V634" s="15">
        <v>1.4299242424242424</v>
      </c>
      <c r="W634" s="16">
        <v>0</v>
      </c>
      <c r="X634" s="16">
        <v>1.4299242424242424</v>
      </c>
      <c r="Y634" s="16">
        <v>0</v>
      </c>
      <c r="Z634" s="16">
        <v>0</v>
      </c>
      <c r="AA634" s="16">
        <v>0</v>
      </c>
    </row>
    <row r="635" spans="1:27" x14ac:dyDescent="0.25">
      <c r="A635" s="1">
        <v>35332215</v>
      </c>
      <c r="B635" s="1" t="s">
        <v>30</v>
      </c>
      <c r="C635" s="1" t="s">
        <v>31</v>
      </c>
      <c r="D635" s="1" t="s">
        <v>125</v>
      </c>
      <c r="E635" s="1" t="s">
        <v>63</v>
      </c>
      <c r="F635" s="1" t="s">
        <v>34</v>
      </c>
      <c r="G635" s="1" t="s">
        <v>35</v>
      </c>
      <c r="H635" s="1" t="s">
        <v>36</v>
      </c>
      <c r="I635" s="1" t="s">
        <v>180</v>
      </c>
      <c r="J635" s="1" t="s">
        <v>79</v>
      </c>
      <c r="K635" s="1">
        <v>40.414879865300001</v>
      </c>
      <c r="L635" s="1">
        <v>-122.3420627542</v>
      </c>
      <c r="M635" s="1" t="s">
        <v>1</v>
      </c>
      <c r="N635" s="78"/>
      <c r="O635" s="10">
        <v>271</v>
      </c>
      <c r="P635" s="8">
        <v>0.225991256</v>
      </c>
      <c r="Q635" s="78"/>
      <c r="R635" s="11">
        <v>2723</v>
      </c>
      <c r="S635" s="12">
        <v>2.2160259533505187E-4</v>
      </c>
      <c r="T635" s="13" t="s">
        <v>39</v>
      </c>
      <c r="U635" s="14">
        <v>1.0186107842908267</v>
      </c>
      <c r="V635" s="15">
        <v>2.260037878787879</v>
      </c>
      <c r="W635" s="16">
        <v>0</v>
      </c>
      <c r="X635" s="16">
        <v>2.260037878787879</v>
      </c>
      <c r="Y635" s="16">
        <v>0</v>
      </c>
      <c r="Z635" s="16">
        <v>0</v>
      </c>
      <c r="AA635" s="16">
        <v>0</v>
      </c>
    </row>
    <row r="636" spans="1:27" x14ac:dyDescent="0.25">
      <c r="A636" s="1">
        <v>35332214</v>
      </c>
      <c r="B636" s="1" t="s">
        <v>30</v>
      </c>
      <c r="C636" s="1" t="s">
        <v>31</v>
      </c>
      <c r="D636" s="1" t="s">
        <v>62</v>
      </c>
      <c r="E636" s="1" t="s">
        <v>63</v>
      </c>
      <c r="F636" s="1" t="s">
        <v>34</v>
      </c>
      <c r="G636" s="1" t="s">
        <v>35</v>
      </c>
      <c r="H636" s="1" t="s">
        <v>36</v>
      </c>
      <c r="I636" s="1" t="s">
        <v>210</v>
      </c>
      <c r="J636" s="1" t="s">
        <v>79</v>
      </c>
      <c r="K636" s="1">
        <v>40.389946588999997</v>
      </c>
      <c r="L636" s="1">
        <v>-122.34988453850001</v>
      </c>
      <c r="M636" s="1" t="s">
        <v>1</v>
      </c>
      <c r="N636" s="78"/>
      <c r="O636" s="10">
        <v>271</v>
      </c>
      <c r="P636" s="8">
        <v>0.225991256</v>
      </c>
      <c r="Q636" s="78"/>
      <c r="R636" s="11">
        <v>2723</v>
      </c>
      <c r="S636" s="12">
        <v>2.2160259533505187E-4</v>
      </c>
      <c r="T636" s="13" t="s">
        <v>39</v>
      </c>
      <c r="U636" s="14">
        <v>1.0186107842908267</v>
      </c>
      <c r="V636" s="15">
        <v>4.0399621212121213</v>
      </c>
      <c r="W636" s="16">
        <v>0</v>
      </c>
      <c r="X636" s="16">
        <v>4.0399621212121213</v>
      </c>
      <c r="Y636" s="16">
        <v>0</v>
      </c>
      <c r="Z636" s="16">
        <v>0</v>
      </c>
      <c r="AA636" s="16">
        <v>0</v>
      </c>
    </row>
    <row r="637" spans="1:27" x14ac:dyDescent="0.25">
      <c r="A637" s="1">
        <v>35316569</v>
      </c>
      <c r="B637" s="1" t="s">
        <v>30</v>
      </c>
      <c r="C637" s="1" t="s">
        <v>31</v>
      </c>
      <c r="D637" s="1" t="s">
        <v>62</v>
      </c>
      <c r="E637" s="1" t="s">
        <v>63</v>
      </c>
      <c r="F637" s="1" t="s">
        <v>34</v>
      </c>
      <c r="G637" s="1" t="s">
        <v>35</v>
      </c>
      <c r="H637" s="1" t="s">
        <v>36</v>
      </c>
      <c r="I637" s="1" t="s">
        <v>210</v>
      </c>
      <c r="J637" s="1" t="s">
        <v>79</v>
      </c>
      <c r="K637" s="1">
        <v>40.389328484899998</v>
      </c>
      <c r="L637" s="1">
        <v>-122.34335275070001</v>
      </c>
      <c r="M637" s="1" t="s">
        <v>1</v>
      </c>
      <c r="N637" s="78"/>
      <c r="O637" s="10">
        <v>271</v>
      </c>
      <c r="P637" s="8">
        <v>0.225991256</v>
      </c>
      <c r="Q637" s="78"/>
      <c r="R637" s="11">
        <v>2723</v>
      </c>
      <c r="S637" s="12">
        <v>2.2160259533505187E-4</v>
      </c>
      <c r="T637" s="13" t="s">
        <v>39</v>
      </c>
      <c r="U637" s="14">
        <v>1.0186107842908267</v>
      </c>
      <c r="V637" s="15">
        <v>4.8100378787878784</v>
      </c>
      <c r="W637" s="16">
        <v>0</v>
      </c>
      <c r="X637" s="16">
        <v>4.8100378787878784</v>
      </c>
      <c r="Y637" s="16">
        <v>0</v>
      </c>
      <c r="Z637" s="16">
        <v>0</v>
      </c>
      <c r="AA637" s="16">
        <v>0</v>
      </c>
    </row>
    <row r="638" spans="1:27" x14ac:dyDescent="0.25">
      <c r="A638" s="1">
        <v>35316567</v>
      </c>
      <c r="B638" s="1" t="s">
        <v>30</v>
      </c>
      <c r="C638" s="1" t="s">
        <v>31</v>
      </c>
      <c r="D638" s="1" t="s">
        <v>65</v>
      </c>
      <c r="E638" s="1" t="s">
        <v>66</v>
      </c>
      <c r="F638" s="1" t="s">
        <v>34</v>
      </c>
      <c r="G638" s="1" t="s">
        <v>35</v>
      </c>
      <c r="H638" s="1" t="s">
        <v>36</v>
      </c>
      <c r="I638" s="1" t="s">
        <v>210</v>
      </c>
      <c r="J638" s="1" t="s">
        <v>79</v>
      </c>
      <c r="K638" s="1">
        <v>40.389328484899998</v>
      </c>
      <c r="L638" s="1">
        <v>-122.34335275070001</v>
      </c>
      <c r="M638" s="1" t="s">
        <v>1</v>
      </c>
      <c r="N638" s="78"/>
      <c r="O638" s="10">
        <v>271</v>
      </c>
      <c r="P638" s="8">
        <v>0.225991256</v>
      </c>
      <c r="Q638" s="78"/>
      <c r="R638" s="11">
        <v>2723</v>
      </c>
      <c r="S638" s="12">
        <v>2.2160259533505187E-4</v>
      </c>
      <c r="T638" s="13" t="s">
        <v>39</v>
      </c>
      <c r="U638" s="14">
        <v>1.0186107842908267</v>
      </c>
      <c r="V638" s="15">
        <v>3.4200757575757574</v>
      </c>
      <c r="W638" s="16">
        <v>0</v>
      </c>
      <c r="X638" s="16">
        <v>3.4200757575757574</v>
      </c>
      <c r="Y638" s="16">
        <v>0</v>
      </c>
      <c r="Z638" s="16">
        <v>0</v>
      </c>
      <c r="AA638" s="16">
        <v>0</v>
      </c>
    </row>
    <row r="639" spans="1:27" x14ac:dyDescent="0.25">
      <c r="A639" s="1">
        <v>35312540</v>
      </c>
      <c r="B639" s="1" t="s">
        <v>30</v>
      </c>
      <c r="C639" s="1" t="s">
        <v>31</v>
      </c>
      <c r="D639" s="1" t="s">
        <v>125</v>
      </c>
      <c r="E639" s="1" t="s">
        <v>63</v>
      </c>
      <c r="F639" s="1" t="s">
        <v>34</v>
      </c>
      <c r="G639" s="1" t="s">
        <v>35</v>
      </c>
      <c r="H639" s="1" t="s">
        <v>36</v>
      </c>
      <c r="I639" s="1" t="s">
        <v>210</v>
      </c>
      <c r="J639" s="1" t="s">
        <v>79</v>
      </c>
      <c r="K639" s="1">
        <v>40.389328484899998</v>
      </c>
      <c r="L639" s="1">
        <v>-122.34335275070001</v>
      </c>
      <c r="M639" s="1" t="s">
        <v>1</v>
      </c>
      <c r="N639" s="78"/>
      <c r="O639" s="10">
        <v>271</v>
      </c>
      <c r="P639" s="8">
        <v>0.225991256</v>
      </c>
      <c r="Q639" s="78"/>
      <c r="R639" s="11">
        <v>2723</v>
      </c>
      <c r="S639" s="12">
        <v>2.2160259533505187E-4</v>
      </c>
      <c r="T639" s="13" t="s">
        <v>39</v>
      </c>
      <c r="U639" s="14">
        <v>1.0186107842908267</v>
      </c>
      <c r="V639" s="15">
        <v>4.8799242424242424</v>
      </c>
      <c r="W639" s="16">
        <v>0</v>
      </c>
      <c r="X639" s="16">
        <v>4.8799242424242424</v>
      </c>
      <c r="Y639" s="16">
        <v>0</v>
      </c>
      <c r="Z639" s="16">
        <v>0</v>
      </c>
      <c r="AA639" s="16">
        <v>0</v>
      </c>
    </row>
    <row r="640" spans="1:27" x14ac:dyDescent="0.25">
      <c r="A640" s="1">
        <v>35349649</v>
      </c>
      <c r="B640" s="1" t="s">
        <v>30</v>
      </c>
      <c r="C640" s="1" t="s">
        <v>31</v>
      </c>
      <c r="D640" s="1" t="s">
        <v>32</v>
      </c>
      <c r="E640" s="1" t="s">
        <v>33</v>
      </c>
      <c r="F640" s="1" t="s">
        <v>34</v>
      </c>
      <c r="G640" s="1" t="s">
        <v>178</v>
      </c>
      <c r="H640" s="1" t="s">
        <v>58</v>
      </c>
      <c r="I640" s="1" t="s">
        <v>211</v>
      </c>
      <c r="J640" s="1" t="s">
        <v>212</v>
      </c>
      <c r="K640" s="1">
        <v>34.6137419724</v>
      </c>
      <c r="L640" s="1">
        <v>-120.15365555490001</v>
      </c>
      <c r="M640" s="1" t="s">
        <v>1</v>
      </c>
      <c r="N640" s="78"/>
      <c r="O640" s="10">
        <v>269</v>
      </c>
      <c r="P640" s="8">
        <v>0.22624013000000001</v>
      </c>
      <c r="Q640" s="78"/>
      <c r="R640" s="11">
        <v>2607</v>
      </c>
      <c r="S640" s="12">
        <v>2.6962455738820411E-4</v>
      </c>
      <c r="T640" s="13" t="s">
        <v>39</v>
      </c>
      <c r="U640" s="14">
        <v>1.0227338980011123</v>
      </c>
      <c r="V640" s="15">
        <v>0.25018939393939393</v>
      </c>
      <c r="W640" s="16">
        <v>0</v>
      </c>
      <c r="X640" s="16">
        <v>0</v>
      </c>
      <c r="Y640" s="16">
        <v>0.25018939393939393</v>
      </c>
      <c r="Z640" s="16">
        <v>0</v>
      </c>
      <c r="AA640" s="16">
        <v>0</v>
      </c>
    </row>
    <row r="641" spans="1:27" x14ac:dyDescent="0.25">
      <c r="A641" s="1">
        <v>35349648</v>
      </c>
      <c r="B641" s="1" t="s">
        <v>30</v>
      </c>
      <c r="C641" s="1" t="s">
        <v>31</v>
      </c>
      <c r="D641" s="1" t="s">
        <v>32</v>
      </c>
      <c r="E641" s="1" t="s">
        <v>33</v>
      </c>
      <c r="F641" s="1" t="s">
        <v>34</v>
      </c>
      <c r="G641" s="1" t="s">
        <v>178</v>
      </c>
      <c r="H641" s="1" t="s">
        <v>58</v>
      </c>
      <c r="I641" s="1" t="s">
        <v>211</v>
      </c>
      <c r="J641" s="1" t="s">
        <v>212</v>
      </c>
      <c r="K641" s="1">
        <v>34.6137419724</v>
      </c>
      <c r="L641" s="1">
        <v>-120.15365555490001</v>
      </c>
      <c r="M641" s="1" t="s">
        <v>1</v>
      </c>
      <c r="N641" s="78"/>
      <c r="O641" s="10">
        <v>269</v>
      </c>
      <c r="P641" s="8">
        <v>0.22624013000000001</v>
      </c>
      <c r="Q641" s="78"/>
      <c r="R641" s="11">
        <v>2607</v>
      </c>
      <c r="S641" s="12">
        <v>2.6962455738820411E-4</v>
      </c>
      <c r="T641" s="13" t="s">
        <v>39</v>
      </c>
      <c r="U641" s="14">
        <v>1.0227338980011123</v>
      </c>
      <c r="V641" s="15">
        <v>0.25624999999999998</v>
      </c>
      <c r="W641" s="16">
        <v>0</v>
      </c>
      <c r="X641" s="16">
        <v>0</v>
      </c>
      <c r="Y641" s="16">
        <v>0.25624999999999998</v>
      </c>
      <c r="Z641" s="16">
        <v>0</v>
      </c>
      <c r="AA641" s="16">
        <v>0</v>
      </c>
    </row>
    <row r="642" spans="1:27" x14ac:dyDescent="0.25">
      <c r="A642" s="1">
        <v>35329008</v>
      </c>
      <c r="B642" s="1" t="s">
        <v>30</v>
      </c>
      <c r="C642" s="1" t="s">
        <v>31</v>
      </c>
      <c r="D642" s="1" t="s">
        <v>62</v>
      </c>
      <c r="E642" s="1" t="s">
        <v>63</v>
      </c>
      <c r="F642" s="1" t="s">
        <v>34</v>
      </c>
      <c r="G642" s="1" t="s">
        <v>35</v>
      </c>
      <c r="H642" s="1" t="s">
        <v>36</v>
      </c>
      <c r="I642" s="1" t="s">
        <v>97</v>
      </c>
      <c r="J642" s="1" t="s">
        <v>52</v>
      </c>
      <c r="K642" s="1">
        <v>39.6413047514</v>
      </c>
      <c r="L642" s="1">
        <v>-121.64133330289999</v>
      </c>
      <c r="M642" s="1" t="s">
        <v>1</v>
      </c>
      <c r="N642" s="78"/>
      <c r="O642" s="10">
        <v>268</v>
      </c>
      <c r="P642" s="8">
        <v>0.226317026</v>
      </c>
      <c r="Q642" s="78"/>
      <c r="R642" s="11">
        <v>2491</v>
      </c>
      <c r="S642" s="12">
        <v>3.1072449610292097E-4</v>
      </c>
      <c r="T642" s="13" t="s">
        <v>39</v>
      </c>
      <c r="U642" s="14">
        <v>1</v>
      </c>
      <c r="V642" s="15">
        <v>0.3130681818181818</v>
      </c>
      <c r="W642" s="16">
        <v>0</v>
      </c>
      <c r="X642" s="16">
        <v>0.3130681818181818</v>
      </c>
      <c r="Y642" s="16">
        <v>0</v>
      </c>
      <c r="Z642" s="16">
        <v>0</v>
      </c>
      <c r="AA642" s="16">
        <v>0</v>
      </c>
    </row>
    <row r="643" spans="1:27" x14ac:dyDescent="0.25">
      <c r="A643" s="1">
        <v>35299629</v>
      </c>
      <c r="B643" s="1" t="s">
        <v>30</v>
      </c>
      <c r="C643" s="1" t="s">
        <v>31</v>
      </c>
      <c r="D643" s="1" t="s">
        <v>62</v>
      </c>
      <c r="E643" s="1" t="s">
        <v>63</v>
      </c>
      <c r="F643" s="1" t="s">
        <v>34</v>
      </c>
      <c r="G643" s="1" t="s">
        <v>35</v>
      </c>
      <c r="H643" s="1" t="s">
        <v>36</v>
      </c>
      <c r="I643" s="1" t="s">
        <v>97</v>
      </c>
      <c r="J643" s="1" t="s">
        <v>52</v>
      </c>
      <c r="K643" s="1">
        <v>39.654001138200002</v>
      </c>
      <c r="L643" s="1">
        <v>-121.63229810599999</v>
      </c>
      <c r="M643" s="1" t="s">
        <v>1</v>
      </c>
      <c r="N643" s="78"/>
      <c r="O643" s="10">
        <v>268</v>
      </c>
      <c r="P643" s="8">
        <v>0.226317026</v>
      </c>
      <c r="Q643" s="78"/>
      <c r="R643" s="11">
        <v>2491</v>
      </c>
      <c r="S643" s="12">
        <v>3.1072449610292097E-4</v>
      </c>
      <c r="T643" s="13" t="s">
        <v>39</v>
      </c>
      <c r="U643" s="14">
        <v>1</v>
      </c>
      <c r="V643" s="15">
        <v>0.89090909090909087</v>
      </c>
      <c r="W643" s="16">
        <v>0</v>
      </c>
      <c r="X643" s="16">
        <v>0</v>
      </c>
      <c r="Y643" s="16">
        <v>0.89090909090909087</v>
      </c>
      <c r="Z643" s="16">
        <v>0</v>
      </c>
      <c r="AA643" s="16">
        <v>0</v>
      </c>
    </row>
    <row r="644" spans="1:27" x14ac:dyDescent="0.25">
      <c r="A644" s="1">
        <v>35330815</v>
      </c>
      <c r="B644" s="1" t="s">
        <v>30</v>
      </c>
      <c r="C644" s="1" t="s">
        <v>31</v>
      </c>
      <c r="D644" s="1" t="s">
        <v>125</v>
      </c>
      <c r="E644" s="1" t="s">
        <v>63</v>
      </c>
      <c r="F644" s="1" t="s">
        <v>34</v>
      </c>
      <c r="G644" s="1" t="s">
        <v>35</v>
      </c>
      <c r="H644" s="1" t="s">
        <v>36</v>
      </c>
      <c r="I644" s="1" t="s">
        <v>180</v>
      </c>
      <c r="J644" s="1" t="s">
        <v>79</v>
      </c>
      <c r="K644" s="1">
        <v>40.4791625971</v>
      </c>
      <c r="L644" s="1">
        <v>-122.2644548353</v>
      </c>
      <c r="M644" s="1" t="s">
        <v>1</v>
      </c>
      <c r="N644" s="78"/>
      <c r="O644" s="10">
        <v>262</v>
      </c>
      <c r="P644" s="8">
        <v>0.22912548499999999</v>
      </c>
      <c r="Q644" s="78"/>
      <c r="R644" s="11">
        <v>3263</v>
      </c>
      <c r="S644" s="12">
        <v>8.0344659286277876E-5</v>
      </c>
      <c r="T644" s="13" t="s">
        <v>39</v>
      </c>
      <c r="U644" s="14">
        <v>1.0973570450699917</v>
      </c>
      <c r="V644" s="15">
        <v>0.51003787878787876</v>
      </c>
      <c r="W644" s="16">
        <v>0</v>
      </c>
      <c r="X644" s="16">
        <v>0.51003787878787876</v>
      </c>
      <c r="Y644" s="16">
        <v>0</v>
      </c>
      <c r="Z644" s="16">
        <v>0</v>
      </c>
      <c r="AA644" s="16">
        <v>0</v>
      </c>
    </row>
    <row r="645" spans="1:27" x14ac:dyDescent="0.25">
      <c r="A645" s="1">
        <v>35311895</v>
      </c>
      <c r="B645" s="1" t="s">
        <v>30</v>
      </c>
      <c r="C645" s="1" t="s">
        <v>31</v>
      </c>
      <c r="D645" s="1" t="s">
        <v>125</v>
      </c>
      <c r="E645" s="1" t="s">
        <v>63</v>
      </c>
      <c r="F645" s="1" t="s">
        <v>34</v>
      </c>
      <c r="G645" s="1" t="s">
        <v>35</v>
      </c>
      <c r="H645" s="1" t="s">
        <v>36</v>
      </c>
      <c r="I645" s="1" t="s">
        <v>180</v>
      </c>
      <c r="J645" s="1" t="s">
        <v>79</v>
      </c>
      <c r="K645" s="1">
        <v>40.480336076400008</v>
      </c>
      <c r="L645" s="1">
        <v>-122.26455554510001</v>
      </c>
      <c r="M645" s="1" t="s">
        <v>1</v>
      </c>
      <c r="N645" s="78"/>
      <c r="O645" s="10">
        <v>262</v>
      </c>
      <c r="P645" s="8">
        <v>0.22912548499999999</v>
      </c>
      <c r="Q645" s="78"/>
      <c r="R645" s="11">
        <v>3263</v>
      </c>
      <c r="S645" s="12">
        <v>8.0344659286277876E-5</v>
      </c>
      <c r="T645" s="13" t="s">
        <v>39</v>
      </c>
      <c r="U645" s="14">
        <v>1.0973570450699917</v>
      </c>
      <c r="V645" s="15">
        <v>2.7799242424242423</v>
      </c>
      <c r="W645" s="16">
        <v>0</v>
      </c>
      <c r="X645" s="16">
        <v>2.7799242424242423</v>
      </c>
      <c r="Y645" s="16">
        <v>0</v>
      </c>
      <c r="Z645" s="16">
        <v>0</v>
      </c>
      <c r="AA645" s="16">
        <v>0</v>
      </c>
    </row>
    <row r="646" spans="1:27" x14ac:dyDescent="0.25">
      <c r="A646" s="1">
        <v>35337306</v>
      </c>
      <c r="B646" s="1" t="s">
        <v>30</v>
      </c>
      <c r="C646" s="1" t="s">
        <v>31</v>
      </c>
      <c r="D646" s="1" t="s">
        <v>65</v>
      </c>
      <c r="E646" s="1" t="s">
        <v>66</v>
      </c>
      <c r="F646" s="1" t="s">
        <v>34</v>
      </c>
      <c r="G646" s="1" t="s">
        <v>80</v>
      </c>
      <c r="H646" s="1" t="s">
        <v>55</v>
      </c>
      <c r="I646" s="1" t="s">
        <v>213</v>
      </c>
      <c r="J646" s="1" t="s">
        <v>82</v>
      </c>
      <c r="K646" s="1">
        <v>38.167707063199998</v>
      </c>
      <c r="L646" s="1">
        <v>-120.3831295423</v>
      </c>
      <c r="M646" s="1" t="s">
        <v>1</v>
      </c>
      <c r="N646" s="78"/>
      <c r="O646" s="17">
        <v>235</v>
      </c>
      <c r="P646" s="8">
        <v>0.24096047000000001</v>
      </c>
      <c r="Q646" s="78"/>
      <c r="R646" s="11">
        <v>54</v>
      </c>
      <c r="S646" s="12">
        <v>2.2026138840276991E-2</v>
      </c>
      <c r="T646" s="13" t="s">
        <v>64</v>
      </c>
      <c r="U646" s="14">
        <v>1.3954925407150058</v>
      </c>
      <c r="V646" s="15">
        <v>2.2666666666666666</v>
      </c>
      <c r="W646" s="16">
        <v>0</v>
      </c>
      <c r="X646" s="16">
        <v>2.2666666666666666</v>
      </c>
      <c r="Y646" s="16">
        <v>0</v>
      </c>
      <c r="Z646" s="16">
        <v>0</v>
      </c>
      <c r="AA646" s="16">
        <v>0</v>
      </c>
    </row>
    <row r="647" spans="1:27" x14ac:dyDescent="0.25">
      <c r="A647" s="1">
        <v>35284365</v>
      </c>
      <c r="B647" s="1" t="s">
        <v>30</v>
      </c>
      <c r="C647" s="1" t="s">
        <v>31</v>
      </c>
      <c r="D647" s="1" t="s">
        <v>65</v>
      </c>
      <c r="E647" s="1" t="s">
        <v>66</v>
      </c>
      <c r="F647" s="1" t="s">
        <v>34</v>
      </c>
      <c r="G647" s="1" t="s">
        <v>80</v>
      </c>
      <c r="H647" s="1" t="s">
        <v>55</v>
      </c>
      <c r="I647" s="1" t="s">
        <v>81</v>
      </c>
      <c r="J647" s="1" t="s">
        <v>82</v>
      </c>
      <c r="K647" s="1">
        <v>38.239864360600002</v>
      </c>
      <c r="L647" s="1">
        <v>-120.3618940121</v>
      </c>
      <c r="M647" s="1" t="s">
        <v>1</v>
      </c>
      <c r="N647" s="78"/>
      <c r="O647" s="17">
        <v>235</v>
      </c>
      <c r="P647" s="8">
        <v>0.24096047000000001</v>
      </c>
      <c r="Q647" s="78"/>
      <c r="R647" s="11">
        <v>54</v>
      </c>
      <c r="S647" s="12">
        <v>2.2026138840276991E-2</v>
      </c>
      <c r="T647" s="13" t="s">
        <v>64</v>
      </c>
      <c r="U647" s="14">
        <v>1.3954925407150058</v>
      </c>
      <c r="V647" s="15">
        <v>2.7547348484848486</v>
      </c>
      <c r="W647" s="16">
        <v>0</v>
      </c>
      <c r="X647" s="16">
        <v>2.7547348484848486</v>
      </c>
      <c r="Y647" s="16">
        <v>0</v>
      </c>
      <c r="Z647" s="16">
        <v>0</v>
      </c>
      <c r="AA647" s="16">
        <v>0</v>
      </c>
    </row>
    <row r="648" spans="1:27" x14ac:dyDescent="0.25">
      <c r="A648" s="1">
        <v>35284364</v>
      </c>
      <c r="B648" s="1" t="s">
        <v>30</v>
      </c>
      <c r="C648" s="1" t="s">
        <v>31</v>
      </c>
      <c r="D648" s="1" t="s">
        <v>65</v>
      </c>
      <c r="E648" s="1" t="s">
        <v>66</v>
      </c>
      <c r="F648" s="1" t="s">
        <v>34</v>
      </c>
      <c r="G648" s="1" t="s">
        <v>80</v>
      </c>
      <c r="H648" s="1" t="s">
        <v>55</v>
      </c>
      <c r="I648" s="1" t="s">
        <v>213</v>
      </c>
      <c r="J648" s="1" t="s">
        <v>82</v>
      </c>
      <c r="K648" s="1">
        <v>38.167707063199998</v>
      </c>
      <c r="L648" s="1">
        <v>-120.3831295423</v>
      </c>
      <c r="M648" s="1" t="s">
        <v>1</v>
      </c>
      <c r="N648" s="78"/>
      <c r="O648" s="17">
        <v>235</v>
      </c>
      <c r="P648" s="8">
        <v>0.24096047000000001</v>
      </c>
      <c r="Q648" s="78"/>
      <c r="R648" s="11">
        <v>54</v>
      </c>
      <c r="S648" s="12">
        <v>2.2026138840276991E-2</v>
      </c>
      <c r="T648" s="13" t="s">
        <v>64</v>
      </c>
      <c r="U648" s="14">
        <v>1.3954925407150058</v>
      </c>
      <c r="V648" s="15">
        <v>0.91742424242424248</v>
      </c>
      <c r="W648" s="16">
        <v>0</v>
      </c>
      <c r="X648" s="16">
        <v>0.91742424242424248</v>
      </c>
      <c r="Y648" s="16">
        <v>0</v>
      </c>
      <c r="Z648" s="16">
        <v>0</v>
      </c>
      <c r="AA648" s="16">
        <v>0</v>
      </c>
    </row>
    <row r="649" spans="1:27" x14ac:dyDescent="0.25">
      <c r="A649" s="1">
        <v>35349244</v>
      </c>
      <c r="B649" s="1" t="s">
        <v>30</v>
      </c>
      <c r="C649" s="1" t="s">
        <v>31</v>
      </c>
      <c r="D649" s="1" t="s">
        <v>125</v>
      </c>
      <c r="E649" s="1" t="s">
        <v>63</v>
      </c>
      <c r="F649" s="1" t="s">
        <v>34</v>
      </c>
      <c r="G649" s="1" t="s">
        <v>47</v>
      </c>
      <c r="H649" s="1" t="s">
        <v>36</v>
      </c>
      <c r="I649" s="1" t="s">
        <v>192</v>
      </c>
      <c r="J649" s="1" t="s">
        <v>84</v>
      </c>
      <c r="K649" s="1">
        <v>38.9873053759</v>
      </c>
      <c r="L649" s="1">
        <v>-121.25417603</v>
      </c>
      <c r="M649" s="1" t="s">
        <v>1</v>
      </c>
      <c r="N649" s="78"/>
      <c r="O649" s="10">
        <v>230</v>
      </c>
      <c r="P649" s="8">
        <v>0.242082143</v>
      </c>
      <c r="Q649" s="78"/>
      <c r="R649" s="11">
        <v>4147</v>
      </c>
      <c r="S649" s="12">
        <v>5.2841673631096485E-5</v>
      </c>
      <c r="T649" s="13" t="s">
        <v>39</v>
      </c>
      <c r="U649" s="14">
        <v>1.6326848419514646</v>
      </c>
      <c r="V649" s="15">
        <v>0.67992424242424243</v>
      </c>
      <c r="W649" s="16">
        <v>0</v>
      </c>
      <c r="X649" s="16">
        <v>0.67992424242424243</v>
      </c>
      <c r="Y649" s="16">
        <v>0</v>
      </c>
      <c r="Z649" s="16">
        <v>0</v>
      </c>
      <c r="AA649" s="16">
        <v>0</v>
      </c>
    </row>
    <row r="650" spans="1:27" x14ac:dyDescent="0.25">
      <c r="A650" s="1">
        <v>35320450</v>
      </c>
      <c r="B650" s="1" t="s">
        <v>30</v>
      </c>
      <c r="C650" s="1" t="s">
        <v>31</v>
      </c>
      <c r="D650" s="1" t="s">
        <v>125</v>
      </c>
      <c r="E650" s="1" t="s">
        <v>63</v>
      </c>
      <c r="F650" s="1" t="s">
        <v>34</v>
      </c>
      <c r="G650" s="1" t="s">
        <v>47</v>
      </c>
      <c r="H650" s="1" t="s">
        <v>36</v>
      </c>
      <c r="I650" s="1" t="s">
        <v>192</v>
      </c>
      <c r="J650" s="1" t="s">
        <v>84</v>
      </c>
      <c r="K650" s="1">
        <v>39.004097570200003</v>
      </c>
      <c r="L650" s="1">
        <v>-121.26048620900001</v>
      </c>
      <c r="M650" s="1" t="s">
        <v>1</v>
      </c>
      <c r="N650" s="78"/>
      <c r="O650" s="10">
        <v>230</v>
      </c>
      <c r="P650" s="8">
        <v>0.242082143</v>
      </c>
      <c r="Q650" s="78"/>
      <c r="R650" s="11">
        <v>4147</v>
      </c>
      <c r="S650" s="12">
        <v>5.2841673631096485E-5</v>
      </c>
      <c r="T650" s="13" t="s">
        <v>39</v>
      </c>
      <c r="U650" s="14">
        <v>1.6326848419514646</v>
      </c>
      <c r="V650" s="15">
        <v>2.0700757575757578</v>
      </c>
      <c r="W650" s="16">
        <v>0</v>
      </c>
      <c r="X650" s="16">
        <v>2.0700757575757578</v>
      </c>
      <c r="Y650" s="16">
        <v>0</v>
      </c>
      <c r="Z650" s="16">
        <v>0</v>
      </c>
      <c r="AA650" s="16">
        <v>0</v>
      </c>
    </row>
    <row r="651" spans="1:27" x14ac:dyDescent="0.25">
      <c r="A651" s="1">
        <v>35223039</v>
      </c>
      <c r="B651" s="1" t="s">
        <v>30</v>
      </c>
      <c r="C651" s="1" t="s">
        <v>31</v>
      </c>
      <c r="D651" s="1" t="s">
        <v>91</v>
      </c>
      <c r="E651" s="1" t="s">
        <v>92</v>
      </c>
      <c r="F651" s="1" t="s">
        <v>34</v>
      </c>
      <c r="G651" s="1" t="s">
        <v>35</v>
      </c>
      <c r="H651" s="1" t="s">
        <v>36</v>
      </c>
      <c r="I651" s="1" t="s">
        <v>97</v>
      </c>
      <c r="J651" s="1" t="s">
        <v>52</v>
      </c>
      <c r="K651" s="1">
        <v>39.473773956298828</v>
      </c>
      <c r="L651" s="1">
        <v>-121.53073883056641</v>
      </c>
      <c r="M651" s="1" t="s">
        <v>1</v>
      </c>
      <c r="N651" s="78"/>
      <c r="O651" s="17">
        <v>218</v>
      </c>
      <c r="P651" s="8">
        <v>0.248448582</v>
      </c>
      <c r="Q651" s="78"/>
      <c r="R651" s="11">
        <v>2461</v>
      </c>
      <c r="S651" s="12">
        <v>3.2065809746463725E-4</v>
      </c>
      <c r="T651" s="13" t="s">
        <v>39</v>
      </c>
      <c r="U651" s="14">
        <v>1.2560190564921634</v>
      </c>
      <c r="V651" s="15">
        <v>0.53560606060606064</v>
      </c>
      <c r="W651" s="16">
        <v>0.4098484848484848</v>
      </c>
      <c r="X651" s="16">
        <v>0</v>
      </c>
      <c r="Y651" s="16">
        <v>0.12575757575757585</v>
      </c>
      <c r="Z651" s="16">
        <v>0</v>
      </c>
      <c r="AA651" s="16">
        <v>0</v>
      </c>
    </row>
    <row r="652" spans="1:27" x14ac:dyDescent="0.25">
      <c r="A652" s="1">
        <v>35223615</v>
      </c>
      <c r="B652" s="1" t="s">
        <v>30</v>
      </c>
      <c r="C652" s="1" t="s">
        <v>31</v>
      </c>
      <c r="D652" s="1" t="s">
        <v>65</v>
      </c>
      <c r="E652" s="1" t="s">
        <v>66</v>
      </c>
      <c r="F652" s="1" t="s">
        <v>34</v>
      </c>
      <c r="G652" s="1" t="s">
        <v>74</v>
      </c>
      <c r="H652" s="1" t="s">
        <v>43</v>
      </c>
      <c r="I652" s="1" t="s">
        <v>214</v>
      </c>
      <c r="J652" s="1" t="s">
        <v>215</v>
      </c>
      <c r="K652" s="1">
        <v>38.044273376464844</v>
      </c>
      <c r="L652" s="1">
        <v>-122.61547088623047</v>
      </c>
      <c r="M652" s="1" t="s">
        <v>1</v>
      </c>
      <c r="N652" s="78"/>
      <c r="O652" s="10">
        <v>215</v>
      </c>
      <c r="P652" s="8">
        <v>0.25005874500000003</v>
      </c>
      <c r="Q652" s="78"/>
      <c r="R652" s="11">
        <v>1267</v>
      </c>
      <c r="S652" s="12">
        <v>1.426194054190449E-3</v>
      </c>
      <c r="T652" s="13" t="s">
        <v>50</v>
      </c>
      <c r="U652" s="14">
        <v>1.2194938310296988</v>
      </c>
      <c r="V652" s="15">
        <v>1.384280303030303</v>
      </c>
      <c r="W652" s="16">
        <v>0</v>
      </c>
      <c r="X652" s="16">
        <v>1.384280303030303</v>
      </c>
      <c r="Y652" s="16">
        <v>0</v>
      </c>
      <c r="Z652" s="16">
        <v>0</v>
      </c>
      <c r="AA652" s="16">
        <v>0</v>
      </c>
    </row>
    <row r="653" spans="1:27" x14ac:dyDescent="0.25">
      <c r="A653" s="1">
        <v>35312544</v>
      </c>
      <c r="B653" s="1" t="s">
        <v>30</v>
      </c>
      <c r="C653" s="1" t="s">
        <v>31</v>
      </c>
      <c r="D653" s="1" t="s">
        <v>62</v>
      </c>
      <c r="E653" s="1" t="s">
        <v>63</v>
      </c>
      <c r="F653" s="1" t="s">
        <v>34</v>
      </c>
      <c r="G653" s="1" t="s">
        <v>35</v>
      </c>
      <c r="H653" s="1" t="s">
        <v>36</v>
      </c>
      <c r="I653" s="1" t="s">
        <v>204</v>
      </c>
      <c r="J653" s="1" t="s">
        <v>205</v>
      </c>
      <c r="K653" s="1">
        <v>39.59268445</v>
      </c>
      <c r="L653" s="1">
        <v>-122.54311318089999</v>
      </c>
      <c r="M653" s="1" t="s">
        <v>1</v>
      </c>
      <c r="N653" s="78"/>
      <c r="O653" s="10">
        <v>206</v>
      </c>
      <c r="P653" s="8">
        <v>0.25426125100000002</v>
      </c>
      <c r="Q653" s="78"/>
      <c r="R653" s="11">
        <v>1350</v>
      </c>
      <c r="S653" s="12">
        <v>1.240717270459552E-3</v>
      </c>
      <c r="T653" s="13" t="s">
        <v>39</v>
      </c>
      <c r="U653" s="14">
        <v>1.4822459842016922</v>
      </c>
      <c r="V653" s="15">
        <v>7.9924242424242425E-2</v>
      </c>
      <c r="W653" s="16">
        <v>0</v>
      </c>
      <c r="X653" s="16">
        <v>7.9924242424242425E-2</v>
      </c>
      <c r="Y653" s="16">
        <v>0</v>
      </c>
      <c r="Z653" s="16">
        <v>0</v>
      </c>
      <c r="AA653" s="16">
        <v>0</v>
      </c>
    </row>
    <row r="654" spans="1:27" x14ac:dyDescent="0.25">
      <c r="A654" s="1">
        <v>35335290</v>
      </c>
      <c r="B654" s="1" t="s">
        <v>30</v>
      </c>
      <c r="C654" s="1" t="s">
        <v>31</v>
      </c>
      <c r="D654" s="1" t="s">
        <v>62</v>
      </c>
      <c r="E654" s="1" t="s">
        <v>63</v>
      </c>
      <c r="F654" s="1" t="s">
        <v>34</v>
      </c>
      <c r="G654" s="1" t="s">
        <v>163</v>
      </c>
      <c r="H654" s="1" t="s">
        <v>36</v>
      </c>
      <c r="I654" s="1" t="s">
        <v>194</v>
      </c>
      <c r="J654" s="1" t="s">
        <v>165</v>
      </c>
      <c r="K654" s="1">
        <v>38.389821021700001</v>
      </c>
      <c r="L654" s="1">
        <v>-122.00007300199999</v>
      </c>
      <c r="M654" s="1" t="s">
        <v>1</v>
      </c>
      <c r="N654" s="78"/>
      <c r="O654" s="17">
        <v>190</v>
      </c>
      <c r="P654" s="8">
        <v>0.26339368299999999</v>
      </c>
      <c r="Q654" s="78"/>
      <c r="R654" s="11">
        <v>1722</v>
      </c>
      <c r="S654" s="12">
        <v>7.4783311281815916E-4</v>
      </c>
      <c r="T654" s="13" t="s">
        <v>39</v>
      </c>
      <c r="U654" s="14">
        <v>1.02247219900175</v>
      </c>
      <c r="V654" s="15">
        <v>2.6100378787878786</v>
      </c>
      <c r="W654" s="16">
        <v>0</v>
      </c>
      <c r="X654" s="16">
        <v>2.6100378787878786</v>
      </c>
      <c r="Y654" s="16">
        <v>0</v>
      </c>
      <c r="Z654" s="16">
        <v>0</v>
      </c>
      <c r="AA654" s="16">
        <v>0</v>
      </c>
    </row>
    <row r="655" spans="1:27" x14ac:dyDescent="0.25">
      <c r="A655" s="1">
        <v>35320441</v>
      </c>
      <c r="B655" s="1" t="s">
        <v>30</v>
      </c>
      <c r="C655" s="1" t="s">
        <v>31</v>
      </c>
      <c r="D655" s="1" t="s">
        <v>62</v>
      </c>
      <c r="E655" s="1" t="s">
        <v>63</v>
      </c>
      <c r="F655" s="1" t="s">
        <v>34</v>
      </c>
      <c r="G655" s="1" t="s">
        <v>163</v>
      </c>
      <c r="H655" s="1" t="s">
        <v>36</v>
      </c>
      <c r="I655" s="1" t="s">
        <v>194</v>
      </c>
      <c r="J655" s="1" t="s">
        <v>165</v>
      </c>
      <c r="K655" s="1">
        <v>38.393268323800001</v>
      </c>
      <c r="L655" s="1">
        <v>-122.01457379679999</v>
      </c>
      <c r="M655" s="1" t="s">
        <v>1</v>
      </c>
      <c r="N655" s="78"/>
      <c r="O655" s="17">
        <v>190</v>
      </c>
      <c r="P655" s="8">
        <v>0.26339368299999999</v>
      </c>
      <c r="Q655" s="78"/>
      <c r="R655" s="11">
        <v>1722</v>
      </c>
      <c r="S655" s="12">
        <v>7.4783311281815916E-4</v>
      </c>
      <c r="T655" s="13" t="s">
        <v>39</v>
      </c>
      <c r="U655" s="14">
        <v>1.02247219900175</v>
      </c>
      <c r="V655" s="15">
        <v>2.1399621212121214</v>
      </c>
      <c r="W655" s="16">
        <v>0</v>
      </c>
      <c r="X655" s="16">
        <v>2.1399621212121214</v>
      </c>
      <c r="Y655" s="16">
        <v>0</v>
      </c>
      <c r="Z655" s="16">
        <v>0</v>
      </c>
      <c r="AA655" s="16">
        <v>0</v>
      </c>
    </row>
    <row r="656" spans="1:27" x14ac:dyDescent="0.25">
      <c r="A656" s="1">
        <v>35337163</v>
      </c>
      <c r="B656" s="1" t="s">
        <v>30</v>
      </c>
      <c r="C656" s="1" t="s">
        <v>31</v>
      </c>
      <c r="D656" s="1" t="s">
        <v>62</v>
      </c>
      <c r="E656" s="1" t="s">
        <v>63</v>
      </c>
      <c r="F656" s="1" t="s">
        <v>34</v>
      </c>
      <c r="G656" s="1" t="s">
        <v>47</v>
      </c>
      <c r="H656" s="1" t="s">
        <v>36</v>
      </c>
      <c r="I656" s="1" t="s">
        <v>192</v>
      </c>
      <c r="J656" s="1" t="s">
        <v>84</v>
      </c>
      <c r="K656" s="1">
        <v>38.970030288499999</v>
      </c>
      <c r="L656" s="1">
        <v>-121.2606465345</v>
      </c>
      <c r="M656" s="1" t="s">
        <v>1</v>
      </c>
      <c r="N656" s="78"/>
      <c r="O656" s="10">
        <v>185</v>
      </c>
      <c r="P656" s="8">
        <v>0.26526403300000001</v>
      </c>
      <c r="Q656" s="78"/>
      <c r="R656" s="11">
        <v>2971</v>
      </c>
      <c r="S656" s="12">
        <v>1.3989686267450451E-4</v>
      </c>
      <c r="T656" s="13" t="s">
        <v>39</v>
      </c>
      <c r="U656" s="14">
        <v>1.5614221350315225</v>
      </c>
      <c r="V656" s="15">
        <v>1.3899621212121211</v>
      </c>
      <c r="W656" s="16">
        <v>0</v>
      </c>
      <c r="X656" s="16">
        <v>1.3899621212121211</v>
      </c>
      <c r="Y656" s="16">
        <v>0</v>
      </c>
      <c r="Z656" s="16">
        <v>0</v>
      </c>
      <c r="AA656" s="16">
        <v>0</v>
      </c>
    </row>
    <row r="657" spans="1:27" x14ac:dyDescent="0.25">
      <c r="A657" s="1">
        <v>35320449</v>
      </c>
      <c r="B657" s="1" t="s">
        <v>30</v>
      </c>
      <c r="C657" s="1" t="s">
        <v>31</v>
      </c>
      <c r="D657" s="1" t="s">
        <v>65</v>
      </c>
      <c r="E657" s="1" t="s">
        <v>66</v>
      </c>
      <c r="F657" s="1" t="s">
        <v>34</v>
      </c>
      <c r="G657" s="1" t="s">
        <v>47</v>
      </c>
      <c r="H657" s="1" t="s">
        <v>36</v>
      </c>
      <c r="I657" s="1" t="s">
        <v>192</v>
      </c>
      <c r="J657" s="1" t="s">
        <v>84</v>
      </c>
      <c r="K657" s="1">
        <v>38.975492490599997</v>
      </c>
      <c r="L657" s="1">
        <v>-121.2771796366</v>
      </c>
      <c r="M657" s="1" t="s">
        <v>1</v>
      </c>
      <c r="N657" s="78"/>
      <c r="O657" s="10">
        <v>185</v>
      </c>
      <c r="P657" s="8">
        <v>0.26526403300000001</v>
      </c>
      <c r="Q657" s="78"/>
      <c r="R657" s="11">
        <v>2971</v>
      </c>
      <c r="S657" s="12">
        <v>1.3989686267450451E-4</v>
      </c>
      <c r="T657" s="13" t="s">
        <v>39</v>
      </c>
      <c r="U657" s="14">
        <v>1.5614221350315225</v>
      </c>
      <c r="V657" s="15">
        <v>3.2374999999999998</v>
      </c>
      <c r="W657" s="16">
        <v>0</v>
      </c>
      <c r="X657" s="16">
        <v>3.2374999999999998</v>
      </c>
      <c r="Y657" s="16">
        <v>0</v>
      </c>
      <c r="Z657" s="16">
        <v>0</v>
      </c>
      <c r="AA657" s="16">
        <v>0</v>
      </c>
    </row>
    <row r="658" spans="1:27" x14ac:dyDescent="0.25">
      <c r="A658" s="1">
        <v>35305308</v>
      </c>
      <c r="B658" s="1" t="s">
        <v>30</v>
      </c>
      <c r="C658" s="1" t="s">
        <v>31</v>
      </c>
      <c r="D658" s="1" t="s">
        <v>62</v>
      </c>
      <c r="E658" s="1" t="s">
        <v>63</v>
      </c>
      <c r="F658" s="1" t="s">
        <v>34</v>
      </c>
      <c r="G658" s="1" t="s">
        <v>47</v>
      </c>
      <c r="H658" s="1" t="s">
        <v>36</v>
      </c>
      <c r="I658" s="1" t="s">
        <v>216</v>
      </c>
      <c r="J658" s="1" t="s">
        <v>49</v>
      </c>
      <c r="K658" s="1">
        <v>38.8943739308</v>
      </c>
      <c r="L658" s="1">
        <v>-120.964726238</v>
      </c>
      <c r="M658" s="1" t="s">
        <v>1</v>
      </c>
      <c r="N658" s="78"/>
      <c r="O658" s="10">
        <v>169</v>
      </c>
      <c r="P658" s="8">
        <v>0.27537398899999999</v>
      </c>
      <c r="Q658" s="78"/>
      <c r="R658" s="11">
        <v>401</v>
      </c>
      <c r="S658" s="12">
        <v>6.9367879322796604E-3</v>
      </c>
      <c r="T658" s="13" t="s">
        <v>39</v>
      </c>
      <c r="U658" s="14">
        <v>1.3700884705251026</v>
      </c>
      <c r="V658" s="15">
        <v>0.66799242424242422</v>
      </c>
      <c r="W658" s="16">
        <v>0</v>
      </c>
      <c r="X658" s="16">
        <v>0</v>
      </c>
      <c r="Y658" s="16">
        <v>0.66799242424242422</v>
      </c>
      <c r="Z658" s="16">
        <v>0</v>
      </c>
      <c r="AA658" s="16">
        <v>0</v>
      </c>
    </row>
    <row r="659" spans="1:27" x14ac:dyDescent="0.25">
      <c r="A659" s="1">
        <v>35305303</v>
      </c>
      <c r="B659" s="1" t="s">
        <v>30</v>
      </c>
      <c r="C659" s="1" t="s">
        <v>31</v>
      </c>
      <c r="D659" s="1" t="s">
        <v>65</v>
      </c>
      <c r="E659" s="1" t="s">
        <v>66</v>
      </c>
      <c r="F659" s="1" t="s">
        <v>34</v>
      </c>
      <c r="G659" s="1" t="s">
        <v>47</v>
      </c>
      <c r="H659" s="1" t="s">
        <v>36</v>
      </c>
      <c r="I659" s="1" t="s">
        <v>216</v>
      </c>
      <c r="J659" s="1" t="s">
        <v>49</v>
      </c>
      <c r="K659" s="1">
        <v>38.8971685522</v>
      </c>
      <c r="L659" s="1">
        <v>-120.9890434448</v>
      </c>
      <c r="M659" s="1" t="s">
        <v>1</v>
      </c>
      <c r="N659" s="78"/>
      <c r="O659" s="10">
        <v>169</v>
      </c>
      <c r="P659" s="8">
        <v>0.27537398899999999</v>
      </c>
      <c r="Q659" s="78"/>
      <c r="R659" s="11">
        <v>401</v>
      </c>
      <c r="S659" s="12">
        <v>6.9367879322796604E-3</v>
      </c>
      <c r="T659" s="13" t="s">
        <v>39</v>
      </c>
      <c r="U659" s="14">
        <v>1.3700884705251026</v>
      </c>
      <c r="V659" s="15">
        <v>1.0649621212121212</v>
      </c>
      <c r="W659" s="16">
        <v>0</v>
      </c>
      <c r="X659" s="16">
        <v>1.0649621212121212</v>
      </c>
      <c r="Y659" s="16">
        <v>0</v>
      </c>
      <c r="Z659" s="16">
        <v>0</v>
      </c>
      <c r="AA659" s="16">
        <v>0</v>
      </c>
    </row>
    <row r="660" spans="1:27" x14ac:dyDescent="0.25">
      <c r="A660" s="1">
        <v>35293670</v>
      </c>
      <c r="B660" s="1" t="s">
        <v>30</v>
      </c>
      <c r="C660" s="1" t="s">
        <v>31</v>
      </c>
      <c r="D660" s="1" t="s">
        <v>65</v>
      </c>
      <c r="E660" s="1" t="s">
        <v>66</v>
      </c>
      <c r="F660" s="1" t="s">
        <v>34</v>
      </c>
      <c r="G660" s="1" t="s">
        <v>47</v>
      </c>
      <c r="H660" s="1" t="s">
        <v>36</v>
      </c>
      <c r="I660" s="1" t="s">
        <v>216</v>
      </c>
      <c r="J660" s="1" t="s">
        <v>49</v>
      </c>
      <c r="K660" s="1">
        <v>38.880514848899999</v>
      </c>
      <c r="L660" s="1">
        <v>-120.941755439</v>
      </c>
      <c r="M660" s="1" t="s">
        <v>1</v>
      </c>
      <c r="N660" s="78"/>
      <c r="O660" s="10">
        <v>169</v>
      </c>
      <c r="P660" s="8">
        <v>0.27537398899999999</v>
      </c>
      <c r="Q660" s="78"/>
      <c r="R660" s="11">
        <v>401</v>
      </c>
      <c r="S660" s="12">
        <v>6.9367879322796604E-3</v>
      </c>
      <c r="T660" s="13" t="s">
        <v>39</v>
      </c>
      <c r="U660" s="14">
        <v>1.3700884705251026</v>
      </c>
      <c r="V660" s="15">
        <v>0.54393939393939394</v>
      </c>
      <c r="W660" s="16">
        <v>0</v>
      </c>
      <c r="X660" s="16">
        <v>0.54393939393939394</v>
      </c>
      <c r="Y660" s="16">
        <v>0</v>
      </c>
      <c r="Z660" s="16">
        <v>0</v>
      </c>
      <c r="AA660" s="16">
        <v>0</v>
      </c>
    </row>
    <row r="661" spans="1:27" x14ac:dyDescent="0.25">
      <c r="A661" s="1">
        <v>35293665</v>
      </c>
      <c r="B661" s="1" t="s">
        <v>30</v>
      </c>
      <c r="C661" s="1" t="s">
        <v>31</v>
      </c>
      <c r="D661" s="1" t="s">
        <v>108</v>
      </c>
      <c r="E661" s="1" t="s">
        <v>109</v>
      </c>
      <c r="F661" s="1" t="s">
        <v>34</v>
      </c>
      <c r="G661" s="1" t="s">
        <v>47</v>
      </c>
      <c r="H661" s="1" t="s">
        <v>36</v>
      </c>
      <c r="I661" s="1" t="s">
        <v>217</v>
      </c>
      <c r="J661" s="1" t="s">
        <v>49</v>
      </c>
      <c r="K661" s="1">
        <v>38.897340039100001</v>
      </c>
      <c r="L661" s="1">
        <v>-120.9098215722</v>
      </c>
      <c r="M661" s="1" t="s">
        <v>1</v>
      </c>
      <c r="N661" s="78"/>
      <c r="O661" s="10">
        <v>169</v>
      </c>
      <c r="P661" s="8">
        <v>0.27537398899999999</v>
      </c>
      <c r="Q661" s="78"/>
      <c r="R661" s="11">
        <v>401</v>
      </c>
      <c r="S661" s="12">
        <v>6.9367879322796604E-3</v>
      </c>
      <c r="T661" s="13" t="s">
        <v>39</v>
      </c>
      <c r="U661" s="14">
        <v>1.3700884705251026</v>
      </c>
      <c r="V661" s="15">
        <v>0.43655303030303028</v>
      </c>
      <c r="W661" s="16">
        <v>0</v>
      </c>
      <c r="X661" s="16">
        <v>0.43655303030303028</v>
      </c>
      <c r="Y661" s="16">
        <v>0</v>
      </c>
      <c r="Z661" s="16">
        <v>0</v>
      </c>
      <c r="AA661" s="16">
        <v>0</v>
      </c>
    </row>
    <row r="662" spans="1:27" x14ac:dyDescent="0.25">
      <c r="A662" s="1">
        <v>35293663</v>
      </c>
      <c r="B662" s="1" t="s">
        <v>30</v>
      </c>
      <c r="C662" s="1" t="s">
        <v>31</v>
      </c>
      <c r="D662" s="1" t="s">
        <v>65</v>
      </c>
      <c r="E662" s="1" t="s">
        <v>66</v>
      </c>
      <c r="F662" s="1" t="s">
        <v>34</v>
      </c>
      <c r="G662" s="1" t="s">
        <v>47</v>
      </c>
      <c r="H662" s="1" t="s">
        <v>36</v>
      </c>
      <c r="I662" s="1" t="s">
        <v>217</v>
      </c>
      <c r="J662" s="1" t="s">
        <v>49</v>
      </c>
      <c r="K662" s="1">
        <v>38.896362629999999</v>
      </c>
      <c r="L662" s="1">
        <v>-120.9220446552</v>
      </c>
      <c r="M662" s="1" t="s">
        <v>1</v>
      </c>
      <c r="N662" s="78"/>
      <c r="O662" s="10">
        <v>169</v>
      </c>
      <c r="P662" s="8">
        <v>0.27537398899999999</v>
      </c>
      <c r="Q662" s="78"/>
      <c r="R662" s="11">
        <v>401</v>
      </c>
      <c r="S662" s="12">
        <v>6.9367879322796604E-3</v>
      </c>
      <c r="T662" s="13" t="s">
        <v>39</v>
      </c>
      <c r="U662" s="14">
        <v>1.3700884705251026</v>
      </c>
      <c r="V662" s="15">
        <v>0.98996212121212124</v>
      </c>
      <c r="W662" s="16">
        <v>0</v>
      </c>
      <c r="X662" s="16">
        <v>0</v>
      </c>
      <c r="Y662" s="16">
        <v>0.98996212121212124</v>
      </c>
      <c r="Z662" s="16">
        <v>0</v>
      </c>
      <c r="AA662" s="16">
        <v>0</v>
      </c>
    </row>
    <row r="663" spans="1:27" x14ac:dyDescent="0.25">
      <c r="A663" s="1">
        <v>35293662</v>
      </c>
      <c r="B663" s="1" t="s">
        <v>30</v>
      </c>
      <c r="C663" s="1" t="s">
        <v>31</v>
      </c>
      <c r="D663" s="1" t="s">
        <v>65</v>
      </c>
      <c r="E663" s="1" t="s">
        <v>66</v>
      </c>
      <c r="F663" s="1" t="s">
        <v>34</v>
      </c>
      <c r="G663" s="1" t="s">
        <v>47</v>
      </c>
      <c r="H663" s="1" t="s">
        <v>36</v>
      </c>
      <c r="I663" s="1" t="s">
        <v>216</v>
      </c>
      <c r="J663" s="1" t="s">
        <v>49</v>
      </c>
      <c r="K663" s="1">
        <v>38.895599346799997</v>
      </c>
      <c r="L663" s="1">
        <v>-120.9605774906</v>
      </c>
      <c r="M663" s="1" t="s">
        <v>1</v>
      </c>
      <c r="N663" s="78"/>
      <c r="O663" s="10">
        <v>169</v>
      </c>
      <c r="P663" s="8">
        <v>0.27537398899999999</v>
      </c>
      <c r="Q663" s="78"/>
      <c r="R663" s="11">
        <v>401</v>
      </c>
      <c r="S663" s="12">
        <v>6.9367879322796604E-3</v>
      </c>
      <c r="T663" s="13" t="s">
        <v>39</v>
      </c>
      <c r="U663" s="14">
        <v>1.3700884705251026</v>
      </c>
      <c r="V663" s="15">
        <v>0.68787878787878787</v>
      </c>
      <c r="W663" s="16">
        <v>0</v>
      </c>
      <c r="X663" s="16">
        <v>0.68787878787878787</v>
      </c>
      <c r="Y663" s="16">
        <v>0</v>
      </c>
      <c r="Z663" s="16">
        <v>0</v>
      </c>
      <c r="AA663" s="16">
        <v>0</v>
      </c>
    </row>
    <row r="664" spans="1:27" x14ac:dyDescent="0.25">
      <c r="A664" s="1">
        <v>35278093</v>
      </c>
      <c r="B664" s="1" t="s">
        <v>30</v>
      </c>
      <c r="C664" s="1" t="s">
        <v>31</v>
      </c>
      <c r="D664" s="1" t="s">
        <v>65</v>
      </c>
      <c r="E664" s="1" t="s">
        <v>66</v>
      </c>
      <c r="F664" s="1" t="s">
        <v>34</v>
      </c>
      <c r="G664" s="1" t="s">
        <v>207</v>
      </c>
      <c r="H664" s="1" t="s">
        <v>55</v>
      </c>
      <c r="I664" s="1" t="s">
        <v>208</v>
      </c>
      <c r="J664" s="1" t="s">
        <v>209</v>
      </c>
      <c r="K664" s="1">
        <v>36.979671283099997</v>
      </c>
      <c r="L664" s="1">
        <v>-119.36774480459999</v>
      </c>
      <c r="M664" s="1" t="s">
        <v>1</v>
      </c>
      <c r="N664" s="78"/>
      <c r="O664" s="10">
        <v>163</v>
      </c>
      <c r="P664" s="8">
        <v>0.27714122299999999</v>
      </c>
      <c r="Q664" s="78"/>
      <c r="R664" s="11">
        <v>569</v>
      </c>
      <c r="S664" s="12">
        <v>4.7218627758100406E-3</v>
      </c>
      <c r="T664" s="13" t="s">
        <v>39</v>
      </c>
      <c r="U664" s="14">
        <v>2.0206192807660943</v>
      </c>
      <c r="V664" s="15">
        <v>0.41496212121212123</v>
      </c>
      <c r="W664" s="16">
        <v>0</v>
      </c>
      <c r="X664" s="16">
        <v>0</v>
      </c>
      <c r="Y664" s="16">
        <v>0</v>
      </c>
      <c r="Z664" s="16">
        <v>0</v>
      </c>
      <c r="AA664" s="16">
        <v>0.41496212121212123</v>
      </c>
    </row>
    <row r="665" spans="1:27" x14ac:dyDescent="0.25">
      <c r="A665" s="1">
        <v>35254346</v>
      </c>
      <c r="B665" s="1" t="s">
        <v>117</v>
      </c>
      <c r="C665" s="1" t="s">
        <v>118</v>
      </c>
      <c r="D665" s="1" t="s">
        <v>62</v>
      </c>
      <c r="E665" s="1" t="s">
        <v>63</v>
      </c>
      <c r="F665" s="1" t="s">
        <v>34</v>
      </c>
      <c r="G665" s="1" t="s">
        <v>35</v>
      </c>
      <c r="H665" s="1" t="s">
        <v>36</v>
      </c>
      <c r="I665" s="1" t="s">
        <v>154</v>
      </c>
      <c r="J665" s="1" t="s">
        <v>52</v>
      </c>
      <c r="K665" s="1">
        <v>39.748416992000003</v>
      </c>
      <c r="L665" s="1">
        <v>-121.6086658878</v>
      </c>
      <c r="M665" s="1" t="s">
        <v>114</v>
      </c>
      <c r="N665" s="78"/>
      <c r="O665" s="8" t="s">
        <v>114</v>
      </c>
      <c r="P665" s="8" t="s">
        <v>114</v>
      </c>
      <c r="Q665" s="78"/>
      <c r="R665" s="8">
        <v>1178</v>
      </c>
      <c r="S665" s="8" t="s">
        <v>114</v>
      </c>
      <c r="T665" s="13" t="s">
        <v>120</v>
      </c>
      <c r="U665" s="14" t="s">
        <v>114</v>
      </c>
      <c r="V665" s="16">
        <v>5.6818181818181816E-2</v>
      </c>
      <c r="W665" s="16">
        <v>0</v>
      </c>
      <c r="X665" s="16">
        <v>0</v>
      </c>
      <c r="Y665" s="16">
        <v>5.6818181818181816E-2</v>
      </c>
      <c r="Z665" s="16">
        <v>0</v>
      </c>
      <c r="AA665" s="16">
        <v>0</v>
      </c>
    </row>
    <row r="666" spans="1:27" x14ac:dyDescent="0.25">
      <c r="A666" s="1">
        <v>35254345</v>
      </c>
      <c r="B666" s="1" t="s">
        <v>117</v>
      </c>
      <c r="C666" s="1" t="s">
        <v>118</v>
      </c>
      <c r="D666" s="1" t="s">
        <v>62</v>
      </c>
      <c r="E666" s="1" t="s">
        <v>63</v>
      </c>
      <c r="F666" s="1" t="s">
        <v>34</v>
      </c>
      <c r="G666" s="1" t="s">
        <v>35</v>
      </c>
      <c r="H666" s="1" t="s">
        <v>36</v>
      </c>
      <c r="I666" s="1" t="s">
        <v>154</v>
      </c>
      <c r="J666" s="1" t="s">
        <v>52</v>
      </c>
      <c r="K666" s="1">
        <v>39.787362825199999</v>
      </c>
      <c r="L666" s="1">
        <v>-121.60099125470001</v>
      </c>
      <c r="M666" s="1" t="s">
        <v>114</v>
      </c>
      <c r="N666" s="78"/>
      <c r="O666" s="8" t="s">
        <v>114</v>
      </c>
      <c r="P666" s="8" t="s">
        <v>114</v>
      </c>
      <c r="Q666" s="78"/>
      <c r="R666" s="8">
        <v>809</v>
      </c>
      <c r="S666" s="8" t="s">
        <v>114</v>
      </c>
      <c r="T666" s="13" t="s">
        <v>50</v>
      </c>
      <c r="U666" s="14" t="s">
        <v>114</v>
      </c>
      <c r="V666" s="16">
        <v>6.6287878787878785E-2</v>
      </c>
      <c r="W666" s="16">
        <v>0</v>
      </c>
      <c r="X666" s="16">
        <v>0</v>
      </c>
      <c r="Y666" s="16">
        <v>6.6287878787878785E-2</v>
      </c>
      <c r="Z666" s="16">
        <v>0</v>
      </c>
      <c r="AA666" s="16">
        <v>0</v>
      </c>
    </row>
    <row r="667" spans="1:27" x14ac:dyDescent="0.25">
      <c r="A667" s="1">
        <v>35254344</v>
      </c>
      <c r="B667" s="1" t="s">
        <v>117</v>
      </c>
      <c r="C667" s="1" t="s">
        <v>118</v>
      </c>
      <c r="D667" s="1" t="s">
        <v>62</v>
      </c>
      <c r="E667" s="1" t="s">
        <v>63</v>
      </c>
      <c r="F667" s="1" t="s">
        <v>34</v>
      </c>
      <c r="G667" s="1" t="s">
        <v>35</v>
      </c>
      <c r="H667" s="1" t="s">
        <v>36</v>
      </c>
      <c r="I667" s="1" t="s">
        <v>154</v>
      </c>
      <c r="J667" s="1" t="s">
        <v>52</v>
      </c>
      <c r="K667" s="1">
        <v>39.741403431000002</v>
      </c>
      <c r="L667" s="1">
        <v>-121.6431698558</v>
      </c>
      <c r="M667" s="1" t="s">
        <v>114</v>
      </c>
      <c r="N667" s="78"/>
      <c r="O667" s="8" t="s">
        <v>114</v>
      </c>
      <c r="P667" s="8" t="s">
        <v>114</v>
      </c>
      <c r="Q667" s="78"/>
      <c r="R667" s="8">
        <v>406</v>
      </c>
      <c r="S667" s="8" t="s">
        <v>114</v>
      </c>
      <c r="T667" s="13" t="s">
        <v>50</v>
      </c>
      <c r="U667" s="14">
        <v>1.0005472085181508</v>
      </c>
      <c r="V667" s="16">
        <v>0.12026515151515152</v>
      </c>
      <c r="W667" s="16">
        <v>0</v>
      </c>
      <c r="X667" s="16">
        <v>0</v>
      </c>
      <c r="Y667" s="16">
        <v>0.12026515151515152</v>
      </c>
      <c r="Z667" s="16">
        <v>0</v>
      </c>
      <c r="AA667" s="16">
        <v>0</v>
      </c>
    </row>
    <row r="668" spans="1:27" x14ac:dyDescent="0.25">
      <c r="A668" s="1">
        <v>35254275</v>
      </c>
      <c r="B668" s="1" t="s">
        <v>117</v>
      </c>
      <c r="C668" s="1" t="s">
        <v>118</v>
      </c>
      <c r="D668" s="1" t="s">
        <v>65</v>
      </c>
      <c r="E668" s="1" t="s">
        <v>66</v>
      </c>
      <c r="F668" s="1" t="s">
        <v>34</v>
      </c>
      <c r="G668" s="1" t="s">
        <v>35</v>
      </c>
      <c r="H668" s="1" t="s">
        <v>36</v>
      </c>
      <c r="I668" s="1" t="s">
        <v>154</v>
      </c>
      <c r="J668" s="1" t="s">
        <v>52</v>
      </c>
      <c r="K668" s="1">
        <v>39.770360798699997</v>
      </c>
      <c r="L668" s="1">
        <v>-121.60120729569999</v>
      </c>
      <c r="M668" s="1" t="s">
        <v>114</v>
      </c>
      <c r="N668" s="78"/>
      <c r="O668" s="8" t="s">
        <v>114</v>
      </c>
      <c r="P668" s="8" t="s">
        <v>114</v>
      </c>
      <c r="Q668" s="78"/>
      <c r="R668" s="8">
        <v>1618</v>
      </c>
      <c r="S668" s="8" t="s">
        <v>114</v>
      </c>
      <c r="T668" s="13" t="s">
        <v>50</v>
      </c>
      <c r="U668" s="14" t="s">
        <v>114</v>
      </c>
      <c r="V668" s="16">
        <v>6.6287878787878785E-2</v>
      </c>
      <c r="W668" s="16">
        <v>0</v>
      </c>
      <c r="X668" s="16">
        <v>0</v>
      </c>
      <c r="Y668" s="16">
        <v>6.6287878787878785E-2</v>
      </c>
      <c r="Z668" s="16">
        <v>0</v>
      </c>
      <c r="AA668" s="16">
        <v>0</v>
      </c>
    </row>
    <row r="669" spans="1:27" x14ac:dyDescent="0.25">
      <c r="A669" s="1">
        <v>35254274</v>
      </c>
      <c r="B669" s="1" t="s">
        <v>117</v>
      </c>
      <c r="C669" s="1" t="s">
        <v>118</v>
      </c>
      <c r="D669" s="1" t="s">
        <v>108</v>
      </c>
      <c r="E669" s="1" t="s">
        <v>109</v>
      </c>
      <c r="F669" s="1" t="s">
        <v>34</v>
      </c>
      <c r="G669" s="1" t="s">
        <v>35</v>
      </c>
      <c r="H669" s="1" t="s">
        <v>36</v>
      </c>
      <c r="I669" s="1" t="s">
        <v>154</v>
      </c>
      <c r="J669" s="1" t="s">
        <v>52</v>
      </c>
      <c r="K669" s="1">
        <v>39.759845607700001</v>
      </c>
      <c r="L669" s="1">
        <v>-121.63412468839999</v>
      </c>
      <c r="M669" s="1" t="s">
        <v>114</v>
      </c>
      <c r="N669" s="78"/>
      <c r="O669" s="8" t="s">
        <v>114</v>
      </c>
      <c r="P669" s="8" t="s">
        <v>114</v>
      </c>
      <c r="Q669" s="78"/>
      <c r="R669" s="8">
        <v>503</v>
      </c>
      <c r="S669" s="8" t="s">
        <v>114</v>
      </c>
      <c r="T669" s="13" t="s">
        <v>50</v>
      </c>
      <c r="U669" s="14">
        <v>1.0059759794745304</v>
      </c>
      <c r="V669" s="16">
        <v>8.8446969696969691E-2</v>
      </c>
      <c r="W669" s="16">
        <v>0</v>
      </c>
      <c r="X669" s="16">
        <v>0</v>
      </c>
      <c r="Y669" s="16">
        <v>8.8446969696969691E-2</v>
      </c>
      <c r="Z669" s="16">
        <v>0</v>
      </c>
      <c r="AA669" s="16">
        <v>0</v>
      </c>
    </row>
    <row r="670" spans="1:27" x14ac:dyDescent="0.25">
      <c r="A670" s="1">
        <v>35277938</v>
      </c>
      <c r="B670" s="1" t="s">
        <v>30</v>
      </c>
      <c r="C670" s="1" t="s">
        <v>31</v>
      </c>
      <c r="D670" s="1" t="s">
        <v>65</v>
      </c>
      <c r="E670" s="1" t="s">
        <v>66</v>
      </c>
      <c r="F670" s="1" t="s">
        <v>34</v>
      </c>
      <c r="G670" s="1" t="s">
        <v>207</v>
      </c>
      <c r="H670" s="1" t="s">
        <v>55</v>
      </c>
      <c r="I670" s="1" t="s">
        <v>208</v>
      </c>
      <c r="J670" s="1" t="s">
        <v>209</v>
      </c>
      <c r="K670" s="1">
        <v>37.012534880899999</v>
      </c>
      <c r="L670" s="1">
        <v>-119.4037833747</v>
      </c>
      <c r="M670" s="1" t="s">
        <v>1</v>
      </c>
      <c r="N670" s="78"/>
      <c r="O670" s="10">
        <v>163</v>
      </c>
      <c r="P670" s="8">
        <v>0.27714122299999999</v>
      </c>
      <c r="Q670" s="78"/>
      <c r="R670" s="11">
        <v>569</v>
      </c>
      <c r="S670" s="12">
        <v>4.7218627758100406E-3</v>
      </c>
      <c r="T670" s="13" t="s">
        <v>39</v>
      </c>
      <c r="U670" s="14">
        <v>2.0206192807660943</v>
      </c>
      <c r="V670" s="15">
        <v>0.42821969696969697</v>
      </c>
      <c r="W670" s="16">
        <v>0</v>
      </c>
      <c r="X670" s="16">
        <v>0.42821969696969697</v>
      </c>
      <c r="Y670" s="16">
        <v>0</v>
      </c>
      <c r="Z670" s="16">
        <v>0</v>
      </c>
      <c r="AA670" s="16">
        <v>0</v>
      </c>
    </row>
    <row r="671" spans="1:27" x14ac:dyDescent="0.25">
      <c r="A671" s="1">
        <v>35277924</v>
      </c>
      <c r="B671" s="1" t="s">
        <v>30</v>
      </c>
      <c r="C671" s="1" t="s">
        <v>31</v>
      </c>
      <c r="D671" s="1" t="s">
        <v>65</v>
      </c>
      <c r="E671" s="1" t="s">
        <v>66</v>
      </c>
      <c r="F671" s="1" t="s">
        <v>34</v>
      </c>
      <c r="G671" s="1" t="s">
        <v>207</v>
      </c>
      <c r="H671" s="1" t="s">
        <v>55</v>
      </c>
      <c r="I671" s="1" t="s">
        <v>208</v>
      </c>
      <c r="J671" s="1" t="s">
        <v>209</v>
      </c>
      <c r="K671" s="1">
        <v>37.007059981600001</v>
      </c>
      <c r="L671" s="1">
        <v>-119.4086160734</v>
      </c>
      <c r="M671" s="1" t="s">
        <v>1</v>
      </c>
      <c r="N671" s="78"/>
      <c r="O671" s="10">
        <v>163</v>
      </c>
      <c r="P671" s="8">
        <v>0.27714122299999999</v>
      </c>
      <c r="Q671" s="78"/>
      <c r="R671" s="11">
        <v>569</v>
      </c>
      <c r="S671" s="12">
        <v>4.7218627758100406E-3</v>
      </c>
      <c r="T671" s="13" t="s">
        <v>39</v>
      </c>
      <c r="U671" s="14">
        <v>2.0206192807660943</v>
      </c>
      <c r="V671" s="15">
        <v>0.10909090909090909</v>
      </c>
      <c r="W671" s="16">
        <v>0</v>
      </c>
      <c r="X671" s="16">
        <v>0.10909090909090909</v>
      </c>
      <c r="Y671" s="16">
        <v>0</v>
      </c>
      <c r="Z671" s="16">
        <v>0</v>
      </c>
      <c r="AA671" s="16">
        <v>0</v>
      </c>
    </row>
    <row r="672" spans="1:27" x14ac:dyDescent="0.25">
      <c r="A672" s="1">
        <v>35062376</v>
      </c>
      <c r="B672" s="1" t="s">
        <v>30</v>
      </c>
      <c r="C672" s="1" t="s">
        <v>31</v>
      </c>
      <c r="D672" s="1" t="s">
        <v>91</v>
      </c>
      <c r="E672" s="1" t="s">
        <v>92</v>
      </c>
      <c r="F672" s="1" t="s">
        <v>34</v>
      </c>
      <c r="G672" s="1" t="s">
        <v>47</v>
      </c>
      <c r="H672" s="1" t="s">
        <v>36</v>
      </c>
      <c r="I672" s="1" t="s">
        <v>218</v>
      </c>
      <c r="J672" s="1" t="s">
        <v>49</v>
      </c>
      <c r="K672" s="1">
        <v>38.768553722630003</v>
      </c>
      <c r="L672" s="1">
        <v>-120.9250592766</v>
      </c>
      <c r="M672" s="1" t="s">
        <v>1</v>
      </c>
      <c r="N672" s="78"/>
      <c r="O672" s="17">
        <v>159</v>
      </c>
      <c r="P672" s="8">
        <v>0.27855417199999999</v>
      </c>
      <c r="Q672" s="78"/>
      <c r="R672" s="11">
        <v>241</v>
      </c>
      <c r="S672" s="12">
        <v>1.1098435581037094E-2</v>
      </c>
      <c r="T672" s="13" t="s">
        <v>50</v>
      </c>
      <c r="U672" s="14">
        <v>2.24544461922682</v>
      </c>
      <c r="V672" s="15">
        <v>5.0310606060606062</v>
      </c>
      <c r="W672" s="16">
        <v>0.97178030303030305</v>
      </c>
      <c r="X672" s="16">
        <v>4.0592803030303033</v>
      </c>
      <c r="Y672" s="16">
        <v>0</v>
      </c>
      <c r="Z672" s="16">
        <v>0</v>
      </c>
      <c r="AA672" s="16">
        <v>0</v>
      </c>
    </row>
    <row r="673" spans="1:27" x14ac:dyDescent="0.25">
      <c r="A673" s="1">
        <v>35254650</v>
      </c>
      <c r="B673" s="1" t="s">
        <v>30</v>
      </c>
      <c r="C673" s="1" t="s">
        <v>31</v>
      </c>
      <c r="D673" s="1" t="s">
        <v>91</v>
      </c>
      <c r="E673" s="1" t="s">
        <v>92</v>
      </c>
      <c r="F673" s="1" t="s">
        <v>34</v>
      </c>
      <c r="G673" s="1" t="s">
        <v>35</v>
      </c>
      <c r="H673" s="1" t="s">
        <v>36</v>
      </c>
      <c r="I673" s="1" t="s">
        <v>182</v>
      </c>
      <c r="J673" s="1" t="s">
        <v>183</v>
      </c>
      <c r="K673" s="1">
        <v>40.4012913181</v>
      </c>
      <c r="L673" s="1">
        <v>-121.87516914320001</v>
      </c>
      <c r="M673" s="1" t="s">
        <v>1</v>
      </c>
      <c r="N673" s="78"/>
      <c r="O673" s="17">
        <v>157</v>
      </c>
      <c r="P673" s="8">
        <v>0.27952160799999998</v>
      </c>
      <c r="Q673" s="78"/>
      <c r="R673" s="11">
        <v>280</v>
      </c>
      <c r="S673" s="12">
        <v>9.9281468281609726E-3</v>
      </c>
      <c r="T673" s="13" t="s">
        <v>39</v>
      </c>
      <c r="U673" s="14">
        <v>1.1168634576377616</v>
      </c>
      <c r="V673" s="18">
        <v>0.30435606060606063</v>
      </c>
      <c r="W673" s="16">
        <v>0.30435606060606063</v>
      </c>
      <c r="X673" s="16">
        <v>0</v>
      </c>
      <c r="Y673" s="16">
        <v>0</v>
      </c>
      <c r="Z673" s="16">
        <v>0</v>
      </c>
      <c r="AA673" s="16">
        <v>0</v>
      </c>
    </row>
    <row r="674" spans="1:27" x14ac:dyDescent="0.25">
      <c r="A674" s="1">
        <v>35325590</v>
      </c>
      <c r="B674" s="1" t="s">
        <v>30</v>
      </c>
      <c r="C674" s="1" t="s">
        <v>31</v>
      </c>
      <c r="D674" s="1" t="s">
        <v>62</v>
      </c>
      <c r="E674" s="1" t="s">
        <v>63</v>
      </c>
      <c r="F674" s="1" t="s">
        <v>34</v>
      </c>
      <c r="G674" s="1" t="s">
        <v>47</v>
      </c>
      <c r="H674" s="1" t="s">
        <v>36</v>
      </c>
      <c r="I674" s="1" t="s">
        <v>85</v>
      </c>
      <c r="J674" s="1" t="s">
        <v>84</v>
      </c>
      <c r="K674" s="1">
        <v>38.8575439453125</v>
      </c>
      <c r="L674" s="1">
        <v>-121.07578277587891</v>
      </c>
      <c r="M674" s="1" t="s">
        <v>1</v>
      </c>
      <c r="N674" s="78"/>
      <c r="O674" s="10">
        <v>152</v>
      </c>
      <c r="P674" s="8">
        <v>0.28317589799999998</v>
      </c>
      <c r="Q674" s="78"/>
      <c r="R674" s="11">
        <v>1508</v>
      </c>
      <c r="S674" s="12">
        <v>9.7924327643618869E-4</v>
      </c>
      <c r="T674" s="13" t="s">
        <v>39</v>
      </c>
      <c r="U674" s="14">
        <v>1.4839749692947655</v>
      </c>
      <c r="V674" s="15">
        <v>2.0600378787878788</v>
      </c>
      <c r="W674" s="16">
        <v>0</v>
      </c>
      <c r="X674" s="16">
        <v>2.0600378787878788</v>
      </c>
      <c r="Y674" s="16">
        <v>0</v>
      </c>
      <c r="Z674" s="16">
        <v>0</v>
      </c>
      <c r="AA674" s="16">
        <v>0</v>
      </c>
    </row>
    <row r="675" spans="1:27" x14ac:dyDescent="0.25">
      <c r="A675" s="1">
        <v>35325589</v>
      </c>
      <c r="B675" s="1" t="s">
        <v>30</v>
      </c>
      <c r="C675" s="1" t="s">
        <v>31</v>
      </c>
      <c r="D675" s="1" t="s">
        <v>62</v>
      </c>
      <c r="E675" s="1" t="s">
        <v>63</v>
      </c>
      <c r="F675" s="1" t="s">
        <v>34</v>
      </c>
      <c r="G675" s="1" t="s">
        <v>47</v>
      </c>
      <c r="H675" s="1" t="s">
        <v>36</v>
      </c>
      <c r="I675" s="1" t="s">
        <v>85</v>
      </c>
      <c r="J675" s="1" t="s">
        <v>84</v>
      </c>
      <c r="K675" s="1">
        <v>38.853682365099999</v>
      </c>
      <c r="L675" s="1">
        <v>-121.08030610989999</v>
      </c>
      <c r="M675" s="1" t="s">
        <v>1</v>
      </c>
      <c r="N675" s="78"/>
      <c r="O675" s="10">
        <v>152</v>
      </c>
      <c r="P675" s="8">
        <v>0.28317589799999998</v>
      </c>
      <c r="Q675" s="78"/>
      <c r="R675" s="11">
        <v>1508</v>
      </c>
      <c r="S675" s="12">
        <v>9.7924327643618869E-4</v>
      </c>
      <c r="T675" s="13" t="s">
        <v>39</v>
      </c>
      <c r="U675" s="14">
        <v>1.4839749692947655</v>
      </c>
      <c r="V675" s="15">
        <v>1.2100378787878787</v>
      </c>
      <c r="W675" s="16">
        <v>0</v>
      </c>
      <c r="X675" s="16">
        <v>1.2100378787878787</v>
      </c>
      <c r="Y675" s="16">
        <v>0</v>
      </c>
      <c r="Z675" s="16">
        <v>0</v>
      </c>
      <c r="AA675" s="16">
        <v>0</v>
      </c>
    </row>
    <row r="676" spans="1:27" x14ac:dyDescent="0.25">
      <c r="A676" s="1">
        <v>35312545</v>
      </c>
      <c r="B676" s="1" t="s">
        <v>30</v>
      </c>
      <c r="C676" s="1" t="s">
        <v>31</v>
      </c>
      <c r="D676" s="1" t="s">
        <v>62</v>
      </c>
      <c r="E676" s="1" t="s">
        <v>63</v>
      </c>
      <c r="F676" s="1" t="s">
        <v>34</v>
      </c>
      <c r="G676" s="1" t="s">
        <v>47</v>
      </c>
      <c r="H676" s="1" t="s">
        <v>36</v>
      </c>
      <c r="I676" s="1" t="s">
        <v>85</v>
      </c>
      <c r="J676" s="1" t="s">
        <v>84</v>
      </c>
      <c r="K676" s="1">
        <v>38.858641936799998</v>
      </c>
      <c r="L676" s="1">
        <v>-121.080488859</v>
      </c>
      <c r="M676" s="1" t="s">
        <v>1</v>
      </c>
      <c r="N676" s="78"/>
      <c r="O676" s="10">
        <v>152</v>
      </c>
      <c r="P676" s="8">
        <v>0.28317589799999998</v>
      </c>
      <c r="Q676" s="78"/>
      <c r="R676" s="11">
        <v>1508</v>
      </c>
      <c r="S676" s="12">
        <v>9.7924327643618869E-4</v>
      </c>
      <c r="T676" s="13" t="s">
        <v>39</v>
      </c>
      <c r="U676" s="14">
        <v>1.4839749692947655</v>
      </c>
      <c r="V676" s="15">
        <v>1.3299242424242423</v>
      </c>
      <c r="W676" s="16">
        <v>0</v>
      </c>
      <c r="X676" s="16">
        <v>1.3299242424242423</v>
      </c>
      <c r="Y676" s="16">
        <v>0</v>
      </c>
      <c r="Z676" s="16">
        <v>0</v>
      </c>
      <c r="AA676" s="16">
        <v>0</v>
      </c>
    </row>
    <row r="677" spans="1:27" x14ac:dyDescent="0.25">
      <c r="A677" s="1">
        <v>35331305</v>
      </c>
      <c r="B677" s="1" t="s">
        <v>30</v>
      </c>
      <c r="C677" s="1" t="s">
        <v>31</v>
      </c>
      <c r="D677" s="1" t="s">
        <v>65</v>
      </c>
      <c r="E677" s="1" t="s">
        <v>66</v>
      </c>
      <c r="F677" s="1" t="s">
        <v>34</v>
      </c>
      <c r="G677" s="1" t="s">
        <v>35</v>
      </c>
      <c r="H677" s="1" t="s">
        <v>36</v>
      </c>
      <c r="I677" s="1" t="s">
        <v>180</v>
      </c>
      <c r="J677" s="1" t="s">
        <v>79</v>
      </c>
      <c r="K677" s="1">
        <v>40.469940321300001</v>
      </c>
      <c r="L677" s="1">
        <v>-122.2473151519</v>
      </c>
      <c r="M677" s="1" t="s">
        <v>1</v>
      </c>
      <c r="N677" s="78"/>
      <c r="O677" s="10">
        <v>143</v>
      </c>
      <c r="P677" s="8">
        <v>0.288897821</v>
      </c>
      <c r="Q677" s="78"/>
      <c r="R677" s="11">
        <v>3058</v>
      </c>
      <c r="S677" s="12">
        <v>1.1857899093625997E-4</v>
      </c>
      <c r="T677" s="13" t="s">
        <v>39</v>
      </c>
      <c r="U677" s="14">
        <v>1.136230757248524</v>
      </c>
      <c r="V677" s="15">
        <v>0.44507575757575757</v>
      </c>
      <c r="W677" s="16">
        <v>0</v>
      </c>
      <c r="X677" s="16">
        <v>0.44507575757575757</v>
      </c>
      <c r="Y677" s="16">
        <v>0</v>
      </c>
      <c r="Z677" s="16">
        <v>0</v>
      </c>
      <c r="AA677" s="16">
        <v>0</v>
      </c>
    </row>
    <row r="678" spans="1:27" x14ac:dyDescent="0.25">
      <c r="A678" s="1">
        <v>35298571</v>
      </c>
      <c r="B678" s="1" t="s">
        <v>30</v>
      </c>
      <c r="C678" s="1" t="s">
        <v>31</v>
      </c>
      <c r="D678" s="1" t="s">
        <v>62</v>
      </c>
      <c r="E678" s="1" t="s">
        <v>63</v>
      </c>
      <c r="F678" s="1" t="s">
        <v>34</v>
      </c>
      <c r="G678" s="1" t="s">
        <v>35</v>
      </c>
      <c r="H678" s="1" t="s">
        <v>36</v>
      </c>
      <c r="I678" s="1" t="s">
        <v>180</v>
      </c>
      <c r="J678" s="1" t="s">
        <v>79</v>
      </c>
      <c r="K678" s="1">
        <v>40.469027333500001</v>
      </c>
      <c r="L678" s="1">
        <v>-122.2541528945</v>
      </c>
      <c r="M678" s="1" t="s">
        <v>1</v>
      </c>
      <c r="N678" s="78"/>
      <c r="O678" s="10">
        <v>143</v>
      </c>
      <c r="P678" s="8">
        <v>0.288897821</v>
      </c>
      <c r="Q678" s="78"/>
      <c r="R678" s="11">
        <v>3058</v>
      </c>
      <c r="S678" s="12">
        <v>1.1857899093625997E-4</v>
      </c>
      <c r="T678" s="13" t="s">
        <v>39</v>
      </c>
      <c r="U678" s="14">
        <v>1.136230757248524</v>
      </c>
      <c r="V678" s="15">
        <v>0.33996212121212122</v>
      </c>
      <c r="W678" s="16">
        <v>0</v>
      </c>
      <c r="X678" s="16">
        <v>0.33996212121212122</v>
      </c>
      <c r="Y678" s="16">
        <v>0</v>
      </c>
      <c r="Z678" s="16">
        <v>0</v>
      </c>
      <c r="AA678" s="16">
        <v>0</v>
      </c>
    </row>
    <row r="679" spans="1:27" x14ac:dyDescent="0.25">
      <c r="A679" s="1">
        <v>35332218</v>
      </c>
      <c r="B679" s="1" t="s">
        <v>30</v>
      </c>
      <c r="C679" s="1" t="s">
        <v>31</v>
      </c>
      <c r="D679" s="1" t="s">
        <v>125</v>
      </c>
      <c r="E679" s="1" t="s">
        <v>63</v>
      </c>
      <c r="F679" s="1" t="s">
        <v>34</v>
      </c>
      <c r="G679" s="1" t="s">
        <v>35</v>
      </c>
      <c r="H679" s="1" t="s">
        <v>36</v>
      </c>
      <c r="I679" s="1" t="s">
        <v>210</v>
      </c>
      <c r="J679" s="1" t="s">
        <v>79</v>
      </c>
      <c r="K679" s="1">
        <v>40.398643382899998</v>
      </c>
      <c r="L679" s="1">
        <v>-122.3143486412</v>
      </c>
      <c r="M679" s="1" t="s">
        <v>1</v>
      </c>
      <c r="N679" s="78"/>
      <c r="O679" s="10">
        <v>123</v>
      </c>
      <c r="P679" s="8">
        <v>0.31272863099999998</v>
      </c>
      <c r="Q679" s="78"/>
      <c r="R679" s="11">
        <v>1675</v>
      </c>
      <c r="S679" s="12">
        <v>7.911963375375168E-4</v>
      </c>
      <c r="T679" s="13" t="s">
        <v>39</v>
      </c>
      <c r="U679" s="14">
        <v>1.039026977141533</v>
      </c>
      <c r="V679" s="15">
        <v>3.260037878787879</v>
      </c>
      <c r="W679" s="16">
        <v>0</v>
      </c>
      <c r="X679" s="16">
        <v>3.260037878787879</v>
      </c>
      <c r="Y679" s="16">
        <v>0</v>
      </c>
      <c r="Z679" s="16">
        <v>0</v>
      </c>
      <c r="AA679" s="16">
        <v>0</v>
      </c>
    </row>
    <row r="680" spans="1:27" x14ac:dyDescent="0.25">
      <c r="A680" s="1">
        <v>35332213</v>
      </c>
      <c r="B680" s="1" t="s">
        <v>30</v>
      </c>
      <c r="C680" s="1" t="s">
        <v>31</v>
      </c>
      <c r="D680" s="1" t="s">
        <v>125</v>
      </c>
      <c r="E680" s="1" t="s">
        <v>63</v>
      </c>
      <c r="F680" s="1" t="s">
        <v>34</v>
      </c>
      <c r="G680" s="1" t="s">
        <v>35</v>
      </c>
      <c r="H680" s="1" t="s">
        <v>36</v>
      </c>
      <c r="I680" s="1" t="s">
        <v>210</v>
      </c>
      <c r="J680" s="1" t="s">
        <v>79</v>
      </c>
      <c r="K680" s="1">
        <v>40.389247981799997</v>
      </c>
      <c r="L680" s="1">
        <v>-122.3258431397</v>
      </c>
      <c r="M680" s="1" t="s">
        <v>1</v>
      </c>
      <c r="N680" s="78"/>
      <c r="O680" s="10">
        <v>123</v>
      </c>
      <c r="P680" s="8">
        <v>0.31272863099999998</v>
      </c>
      <c r="Q680" s="78"/>
      <c r="R680" s="11">
        <v>1675</v>
      </c>
      <c r="S680" s="12">
        <v>7.911963375375168E-4</v>
      </c>
      <c r="T680" s="13" t="s">
        <v>39</v>
      </c>
      <c r="U680" s="14">
        <v>1.039026977141533</v>
      </c>
      <c r="V680" s="15">
        <v>2.3700757575757576</v>
      </c>
      <c r="W680" s="16">
        <v>0</v>
      </c>
      <c r="X680" s="16">
        <v>2.3700757575757576</v>
      </c>
      <c r="Y680" s="16">
        <v>0</v>
      </c>
      <c r="Z680" s="16">
        <v>0</v>
      </c>
      <c r="AA680" s="16">
        <v>0</v>
      </c>
    </row>
    <row r="681" spans="1:27" x14ac:dyDescent="0.25">
      <c r="A681" s="1">
        <v>35316561</v>
      </c>
      <c r="B681" s="1" t="s">
        <v>30</v>
      </c>
      <c r="C681" s="1" t="s">
        <v>31</v>
      </c>
      <c r="D681" s="1" t="s">
        <v>62</v>
      </c>
      <c r="E681" s="1" t="s">
        <v>63</v>
      </c>
      <c r="F681" s="1" t="s">
        <v>34</v>
      </c>
      <c r="G681" s="1" t="s">
        <v>35</v>
      </c>
      <c r="H681" s="1" t="s">
        <v>36</v>
      </c>
      <c r="I681" s="1" t="s">
        <v>210</v>
      </c>
      <c r="J681" s="1" t="s">
        <v>79</v>
      </c>
      <c r="K681" s="1">
        <v>40.389483592600001</v>
      </c>
      <c r="L681" s="1">
        <v>-122.30672680479999</v>
      </c>
      <c r="M681" s="1" t="s">
        <v>1</v>
      </c>
      <c r="N681" s="78"/>
      <c r="O681" s="10">
        <v>123</v>
      </c>
      <c r="P681" s="8">
        <v>0.31272863099999998</v>
      </c>
      <c r="Q681" s="78"/>
      <c r="R681" s="11">
        <v>1675</v>
      </c>
      <c r="S681" s="12">
        <v>7.911963375375168E-4</v>
      </c>
      <c r="T681" s="13" t="s">
        <v>39</v>
      </c>
      <c r="U681" s="14">
        <v>1.039026977141533</v>
      </c>
      <c r="V681" s="15">
        <v>4.4100378787878789</v>
      </c>
      <c r="W681" s="16">
        <v>0</v>
      </c>
      <c r="X681" s="16">
        <v>4.4100378787878789</v>
      </c>
      <c r="Y681" s="16">
        <v>0</v>
      </c>
      <c r="Z681" s="16">
        <v>0</v>
      </c>
      <c r="AA681" s="16">
        <v>0</v>
      </c>
    </row>
    <row r="682" spans="1:27" x14ac:dyDescent="0.25">
      <c r="A682" s="1">
        <v>35311899</v>
      </c>
      <c r="B682" s="1" t="s">
        <v>30</v>
      </c>
      <c r="C682" s="1" t="s">
        <v>31</v>
      </c>
      <c r="D682" s="1" t="s">
        <v>125</v>
      </c>
      <c r="E682" s="1" t="s">
        <v>63</v>
      </c>
      <c r="F682" s="1" t="s">
        <v>34</v>
      </c>
      <c r="G682" s="1" t="s">
        <v>35</v>
      </c>
      <c r="H682" s="1" t="s">
        <v>36</v>
      </c>
      <c r="I682" s="1" t="s">
        <v>210</v>
      </c>
      <c r="J682" s="1" t="s">
        <v>79</v>
      </c>
      <c r="K682" s="1">
        <v>40.389483592600001</v>
      </c>
      <c r="L682" s="1">
        <v>-122.30672680479999</v>
      </c>
      <c r="M682" s="1" t="s">
        <v>1</v>
      </c>
      <c r="N682" s="78"/>
      <c r="O682" s="10">
        <v>123</v>
      </c>
      <c r="P682" s="8">
        <v>0.31272863099999998</v>
      </c>
      <c r="Q682" s="78"/>
      <c r="R682" s="11">
        <v>1675</v>
      </c>
      <c r="S682" s="12">
        <v>7.911963375375168E-4</v>
      </c>
      <c r="T682" s="13" t="s">
        <v>39</v>
      </c>
      <c r="U682" s="14">
        <v>1.039026977141533</v>
      </c>
      <c r="V682" s="15">
        <v>3.4399621212121212</v>
      </c>
      <c r="W682" s="16">
        <v>0</v>
      </c>
      <c r="X682" s="16">
        <v>3.4399621212121212</v>
      </c>
      <c r="Y682" s="16">
        <v>0</v>
      </c>
      <c r="Z682" s="16">
        <v>0</v>
      </c>
      <c r="AA682" s="16">
        <v>0</v>
      </c>
    </row>
    <row r="683" spans="1:27" x14ac:dyDescent="0.25">
      <c r="A683" s="1">
        <v>35404729</v>
      </c>
      <c r="B683" s="1" t="s">
        <v>30</v>
      </c>
      <c r="C683" s="1" t="s">
        <v>31</v>
      </c>
      <c r="D683" s="1" t="s">
        <v>125</v>
      </c>
      <c r="E683" s="1" t="s">
        <v>63</v>
      </c>
      <c r="F683" s="1" t="s">
        <v>34</v>
      </c>
      <c r="G683" s="1" t="s">
        <v>163</v>
      </c>
      <c r="H683" s="1" t="s">
        <v>36</v>
      </c>
      <c r="I683" s="1" t="s">
        <v>194</v>
      </c>
      <c r="J683" s="1" t="s">
        <v>165</v>
      </c>
      <c r="K683" s="1">
        <v>38.429529513299997</v>
      </c>
      <c r="L683" s="1">
        <v>-122.0489337666</v>
      </c>
      <c r="M683" s="1" t="s">
        <v>1</v>
      </c>
      <c r="N683" s="78"/>
      <c r="O683" s="17">
        <v>122</v>
      </c>
      <c r="P683" s="8">
        <v>0.31672224900000001</v>
      </c>
      <c r="Q683" s="78"/>
      <c r="R683" s="11">
        <v>491</v>
      </c>
      <c r="S683" s="12">
        <v>5.6057738497375317E-3</v>
      </c>
      <c r="T683" s="13" t="s">
        <v>39</v>
      </c>
      <c r="U683" s="14">
        <v>1.2310090879815245</v>
      </c>
      <c r="V683" s="15">
        <v>0.95</v>
      </c>
      <c r="W683" s="16">
        <v>0</v>
      </c>
      <c r="X683" s="16">
        <v>0</v>
      </c>
      <c r="Y683" s="16">
        <v>0</v>
      </c>
      <c r="Z683" s="16">
        <v>0.95</v>
      </c>
      <c r="AA683" s="16">
        <v>0</v>
      </c>
    </row>
    <row r="684" spans="1:27" x14ac:dyDescent="0.25">
      <c r="A684" s="1">
        <v>35404728</v>
      </c>
      <c r="B684" s="1" t="s">
        <v>30</v>
      </c>
      <c r="C684" s="1" t="s">
        <v>31</v>
      </c>
      <c r="D684" s="1" t="s">
        <v>62</v>
      </c>
      <c r="E684" s="1" t="s">
        <v>63</v>
      </c>
      <c r="F684" s="1" t="s">
        <v>34</v>
      </c>
      <c r="G684" s="1" t="s">
        <v>163</v>
      </c>
      <c r="H684" s="1" t="s">
        <v>36</v>
      </c>
      <c r="I684" s="1" t="s">
        <v>194</v>
      </c>
      <c r="J684" s="1" t="s">
        <v>165</v>
      </c>
      <c r="K684" s="1">
        <v>38.420082092285156</v>
      </c>
      <c r="L684" s="1">
        <v>-122.04432678222656</v>
      </c>
      <c r="M684" s="1" t="s">
        <v>1</v>
      </c>
      <c r="N684" s="78"/>
      <c r="O684" s="17">
        <v>122</v>
      </c>
      <c r="P684" s="8">
        <v>0.31672224900000001</v>
      </c>
      <c r="Q684" s="78"/>
      <c r="R684" s="11">
        <v>491</v>
      </c>
      <c r="S684" s="12">
        <v>5.6057738497375317E-3</v>
      </c>
      <c r="T684" s="13" t="s">
        <v>39</v>
      </c>
      <c r="U684" s="14">
        <v>1.2310090879815245</v>
      </c>
      <c r="V684" s="15">
        <v>0.85</v>
      </c>
      <c r="W684" s="16">
        <v>0</v>
      </c>
      <c r="X684" s="16">
        <v>0</v>
      </c>
      <c r="Y684" s="16">
        <v>0</v>
      </c>
      <c r="Z684" s="16">
        <v>0.85</v>
      </c>
      <c r="AA684" s="16">
        <v>0</v>
      </c>
    </row>
    <row r="685" spans="1:27" x14ac:dyDescent="0.25">
      <c r="A685" s="1">
        <v>35404727</v>
      </c>
      <c r="B685" s="1" t="s">
        <v>30</v>
      </c>
      <c r="C685" s="1" t="s">
        <v>31</v>
      </c>
      <c r="D685" s="1" t="s">
        <v>62</v>
      </c>
      <c r="E685" s="1" t="s">
        <v>63</v>
      </c>
      <c r="F685" s="1" t="s">
        <v>34</v>
      </c>
      <c r="G685" s="1" t="s">
        <v>163</v>
      </c>
      <c r="H685" s="1" t="s">
        <v>36</v>
      </c>
      <c r="I685" s="1" t="s">
        <v>194</v>
      </c>
      <c r="J685" s="1" t="s">
        <v>165</v>
      </c>
      <c r="K685" s="1">
        <v>38.426700019800002</v>
      </c>
      <c r="L685" s="1">
        <v>-122.04748506670001</v>
      </c>
      <c r="M685" s="1" t="s">
        <v>1</v>
      </c>
      <c r="N685" s="78"/>
      <c r="O685" s="17">
        <v>122</v>
      </c>
      <c r="P685" s="8">
        <v>0.31672224900000001</v>
      </c>
      <c r="Q685" s="78"/>
      <c r="R685" s="11">
        <v>491</v>
      </c>
      <c r="S685" s="12">
        <v>5.6057738497375317E-3</v>
      </c>
      <c r="T685" s="13" t="s">
        <v>39</v>
      </c>
      <c r="U685" s="14">
        <v>1.2310090879815245</v>
      </c>
      <c r="V685" s="15">
        <v>1.1000000000000001</v>
      </c>
      <c r="W685" s="16">
        <v>0</v>
      </c>
      <c r="X685" s="16">
        <v>0</v>
      </c>
      <c r="Y685" s="16">
        <v>0</v>
      </c>
      <c r="Z685" s="16">
        <v>1.1000000000000001</v>
      </c>
      <c r="AA685" s="16">
        <v>0</v>
      </c>
    </row>
    <row r="686" spans="1:27" x14ac:dyDescent="0.25">
      <c r="A686" s="1">
        <v>35334755</v>
      </c>
      <c r="B686" s="1" t="s">
        <v>30</v>
      </c>
      <c r="C686" s="1" t="s">
        <v>31</v>
      </c>
      <c r="D686" s="1" t="s">
        <v>62</v>
      </c>
      <c r="E686" s="1" t="s">
        <v>63</v>
      </c>
      <c r="F686" s="1" t="s">
        <v>34</v>
      </c>
      <c r="G686" s="1" t="s">
        <v>163</v>
      </c>
      <c r="H686" s="1" t="s">
        <v>36</v>
      </c>
      <c r="I686" s="1" t="s">
        <v>194</v>
      </c>
      <c r="J686" s="1" t="s">
        <v>165</v>
      </c>
      <c r="K686" s="1">
        <v>38.391083670699999</v>
      </c>
      <c r="L686" s="1">
        <v>-122.0366576644</v>
      </c>
      <c r="M686" s="1" t="s">
        <v>1</v>
      </c>
      <c r="N686" s="78"/>
      <c r="O686" s="17">
        <v>122</v>
      </c>
      <c r="P686" s="8">
        <v>0.31672224900000001</v>
      </c>
      <c r="Q686" s="78"/>
      <c r="R686" s="11">
        <v>491</v>
      </c>
      <c r="S686" s="12">
        <v>5.6057738497375317E-3</v>
      </c>
      <c r="T686" s="13" t="s">
        <v>39</v>
      </c>
      <c r="U686" s="14">
        <v>1.2310090879815245</v>
      </c>
      <c r="V686" s="15">
        <v>1.47</v>
      </c>
      <c r="W686" s="16">
        <v>0</v>
      </c>
      <c r="X686" s="16">
        <v>1.47</v>
      </c>
      <c r="Y686" s="16">
        <v>0</v>
      </c>
      <c r="Z686" s="16">
        <v>0</v>
      </c>
      <c r="AA686" s="16">
        <v>0</v>
      </c>
    </row>
    <row r="687" spans="1:27" x14ac:dyDescent="0.25">
      <c r="A687" s="1">
        <v>35334754</v>
      </c>
      <c r="B687" s="1" t="s">
        <v>30</v>
      </c>
      <c r="C687" s="1" t="s">
        <v>31</v>
      </c>
      <c r="D687" s="1" t="s">
        <v>62</v>
      </c>
      <c r="E687" s="1" t="s">
        <v>63</v>
      </c>
      <c r="F687" s="1" t="s">
        <v>34</v>
      </c>
      <c r="G687" s="1" t="s">
        <v>163</v>
      </c>
      <c r="H687" s="1" t="s">
        <v>36</v>
      </c>
      <c r="I687" s="1" t="s">
        <v>194</v>
      </c>
      <c r="J687" s="1" t="s">
        <v>165</v>
      </c>
      <c r="K687" s="1">
        <v>38.4024170291</v>
      </c>
      <c r="L687" s="1">
        <v>-122.03179547489999</v>
      </c>
      <c r="M687" s="1" t="s">
        <v>1</v>
      </c>
      <c r="N687" s="78"/>
      <c r="O687" s="17">
        <v>122</v>
      </c>
      <c r="P687" s="8">
        <v>0.31672224900000001</v>
      </c>
      <c r="Q687" s="78"/>
      <c r="R687" s="11">
        <v>491</v>
      </c>
      <c r="S687" s="12">
        <v>5.6057738497375317E-3</v>
      </c>
      <c r="T687" s="13" t="s">
        <v>39</v>
      </c>
      <c r="U687" s="14">
        <v>1.2310090879815245</v>
      </c>
      <c r="V687" s="15">
        <v>3.93</v>
      </c>
      <c r="W687" s="16">
        <v>0</v>
      </c>
      <c r="X687" s="16">
        <v>3.93</v>
      </c>
      <c r="Y687" s="16">
        <v>0</v>
      </c>
      <c r="Z687" s="16">
        <v>0</v>
      </c>
      <c r="AA687" s="16">
        <v>0</v>
      </c>
    </row>
    <row r="688" spans="1:27" x14ac:dyDescent="0.25">
      <c r="A688" s="1">
        <v>35334753</v>
      </c>
      <c r="B688" s="1" t="s">
        <v>30</v>
      </c>
      <c r="C688" s="1" t="s">
        <v>31</v>
      </c>
      <c r="D688" s="1" t="s">
        <v>62</v>
      </c>
      <c r="E688" s="1" t="s">
        <v>63</v>
      </c>
      <c r="F688" s="1" t="s">
        <v>34</v>
      </c>
      <c r="G688" s="1" t="s">
        <v>163</v>
      </c>
      <c r="H688" s="1" t="s">
        <v>36</v>
      </c>
      <c r="I688" s="1" t="s">
        <v>194</v>
      </c>
      <c r="J688" s="1" t="s">
        <v>165</v>
      </c>
      <c r="K688" s="1">
        <v>38.431260423399998</v>
      </c>
      <c r="L688" s="1">
        <v>-122.05003446959999</v>
      </c>
      <c r="M688" s="1" t="s">
        <v>1</v>
      </c>
      <c r="N688" s="78"/>
      <c r="O688" s="17">
        <v>122</v>
      </c>
      <c r="P688" s="8">
        <v>0.31672224900000001</v>
      </c>
      <c r="Q688" s="78"/>
      <c r="R688" s="11">
        <v>491</v>
      </c>
      <c r="S688" s="12">
        <v>5.6057738497375317E-3</v>
      </c>
      <c r="T688" s="13" t="s">
        <v>39</v>
      </c>
      <c r="U688" s="14">
        <v>1.2310090879815245</v>
      </c>
      <c r="V688" s="15">
        <v>1.26</v>
      </c>
      <c r="W688" s="16">
        <v>0</v>
      </c>
      <c r="X688" s="16">
        <v>1.26</v>
      </c>
      <c r="Y688" s="16">
        <v>0</v>
      </c>
      <c r="Z688" s="16">
        <v>0</v>
      </c>
      <c r="AA688" s="16">
        <v>0</v>
      </c>
    </row>
    <row r="689" spans="1:27" x14ac:dyDescent="0.25">
      <c r="A689" s="1">
        <v>35246598</v>
      </c>
      <c r="B689" s="1" t="s">
        <v>117</v>
      </c>
      <c r="C689" s="1" t="s">
        <v>31</v>
      </c>
      <c r="D689" s="1" t="s">
        <v>62</v>
      </c>
      <c r="E689" s="1" t="s">
        <v>63</v>
      </c>
      <c r="F689" s="1" t="s">
        <v>34</v>
      </c>
      <c r="G689" s="1" t="s">
        <v>35</v>
      </c>
      <c r="H689" s="1" t="s">
        <v>36</v>
      </c>
      <c r="I689" s="1" t="s">
        <v>51</v>
      </c>
      <c r="J689" s="1" t="s">
        <v>52</v>
      </c>
      <c r="K689" s="1">
        <v>39.8148723965</v>
      </c>
      <c r="L689" s="1">
        <v>-121.5802448533</v>
      </c>
      <c r="M689" s="1" t="s">
        <v>114</v>
      </c>
      <c r="N689" s="78"/>
      <c r="O689" s="8" t="s">
        <v>114</v>
      </c>
      <c r="P689" s="8" t="s">
        <v>114</v>
      </c>
      <c r="Q689" s="78"/>
      <c r="R689" s="8">
        <v>1618</v>
      </c>
      <c r="S689" s="8" t="s">
        <v>114</v>
      </c>
      <c r="T689" s="13" t="s">
        <v>50</v>
      </c>
      <c r="U689" s="14" t="s">
        <v>114</v>
      </c>
      <c r="V689" s="16">
        <v>3.5</v>
      </c>
      <c r="W689" s="16">
        <v>0</v>
      </c>
      <c r="X689" s="16">
        <v>0</v>
      </c>
      <c r="Y689" s="16">
        <v>3.5</v>
      </c>
      <c r="Z689" s="16">
        <v>0</v>
      </c>
      <c r="AA689" s="16">
        <v>0</v>
      </c>
    </row>
    <row r="690" spans="1:27" x14ac:dyDescent="0.25">
      <c r="A690" s="1">
        <v>35246595</v>
      </c>
      <c r="B690" s="1" t="s">
        <v>117</v>
      </c>
      <c r="C690" s="1" t="s">
        <v>31</v>
      </c>
      <c r="D690" s="1" t="s">
        <v>62</v>
      </c>
      <c r="E690" s="1" t="s">
        <v>63</v>
      </c>
      <c r="F690" s="1" t="s">
        <v>34</v>
      </c>
      <c r="G690" s="1" t="s">
        <v>35</v>
      </c>
      <c r="H690" s="1" t="s">
        <v>36</v>
      </c>
      <c r="I690" s="1" t="s">
        <v>154</v>
      </c>
      <c r="J690" s="1" t="s">
        <v>52</v>
      </c>
      <c r="K690" s="1">
        <v>39.784171419400003</v>
      </c>
      <c r="L690" s="1">
        <v>-121.59908465389999</v>
      </c>
      <c r="M690" s="1" t="s">
        <v>114</v>
      </c>
      <c r="N690" s="78"/>
      <c r="O690" s="8" t="s">
        <v>114</v>
      </c>
      <c r="P690" s="8" t="s">
        <v>114</v>
      </c>
      <c r="Q690" s="78"/>
      <c r="R690" s="8">
        <v>1546</v>
      </c>
      <c r="S690" s="8" t="s">
        <v>114</v>
      </c>
      <c r="T690" s="13" t="s">
        <v>50</v>
      </c>
      <c r="U690" s="14" t="s">
        <v>114</v>
      </c>
      <c r="V690" s="16">
        <v>5.9</v>
      </c>
      <c r="W690" s="16">
        <v>0</v>
      </c>
      <c r="X690" s="16">
        <v>0</v>
      </c>
      <c r="Y690" s="16">
        <v>5.9</v>
      </c>
      <c r="Z690" s="16">
        <v>0</v>
      </c>
      <c r="AA690" s="16">
        <v>0</v>
      </c>
    </row>
    <row r="691" spans="1:27" x14ac:dyDescent="0.25">
      <c r="A691" s="1">
        <v>35246594</v>
      </c>
      <c r="B691" s="1" t="s">
        <v>117</v>
      </c>
      <c r="C691" s="1" t="s">
        <v>31</v>
      </c>
      <c r="D691" s="1" t="s">
        <v>62</v>
      </c>
      <c r="E691" s="1" t="s">
        <v>63</v>
      </c>
      <c r="F691" s="1" t="s">
        <v>34</v>
      </c>
      <c r="G691" s="1" t="s">
        <v>35</v>
      </c>
      <c r="H691" s="1" t="s">
        <v>36</v>
      </c>
      <c r="I691" s="1" t="s">
        <v>154</v>
      </c>
      <c r="J691" s="1" t="s">
        <v>52</v>
      </c>
      <c r="K691" s="1">
        <v>39.738167265500003</v>
      </c>
      <c r="L691" s="1">
        <v>-121.6208207257</v>
      </c>
      <c r="M691" s="1" t="s">
        <v>114</v>
      </c>
      <c r="N691" s="78"/>
      <c r="O691" s="8" t="s">
        <v>114</v>
      </c>
      <c r="P691" s="8" t="s">
        <v>114</v>
      </c>
      <c r="Q691" s="78"/>
      <c r="R691" s="8">
        <v>497</v>
      </c>
      <c r="S691" s="8" t="s">
        <v>114</v>
      </c>
      <c r="T691" s="13" t="s">
        <v>50</v>
      </c>
      <c r="U691" s="14">
        <v>1.0011136238600931</v>
      </c>
      <c r="V691" s="16">
        <v>3.7</v>
      </c>
      <c r="W691" s="16">
        <v>0</v>
      </c>
      <c r="X691" s="16">
        <v>0</v>
      </c>
      <c r="Y691" s="16">
        <v>3.7</v>
      </c>
      <c r="Z691" s="16">
        <v>0</v>
      </c>
      <c r="AA691" s="16">
        <v>0</v>
      </c>
    </row>
    <row r="692" spans="1:27" x14ac:dyDescent="0.25">
      <c r="A692" s="1">
        <v>35246592</v>
      </c>
      <c r="B692" s="1" t="s">
        <v>117</v>
      </c>
      <c r="C692" s="1" t="s">
        <v>31</v>
      </c>
      <c r="D692" s="1" t="s">
        <v>62</v>
      </c>
      <c r="E692" s="1" t="s">
        <v>63</v>
      </c>
      <c r="F692" s="1" t="s">
        <v>34</v>
      </c>
      <c r="G692" s="1" t="s">
        <v>35</v>
      </c>
      <c r="H692" s="1" t="s">
        <v>36</v>
      </c>
      <c r="I692" s="1" t="s">
        <v>154</v>
      </c>
      <c r="J692" s="1" t="s">
        <v>52</v>
      </c>
      <c r="K692" s="1">
        <v>39.736729017000002</v>
      </c>
      <c r="L692" s="1">
        <v>-121.61252327610001</v>
      </c>
      <c r="M692" s="1" t="s">
        <v>114</v>
      </c>
      <c r="N692" s="78"/>
      <c r="O692" s="8" t="s">
        <v>114</v>
      </c>
      <c r="P692" s="8" t="s">
        <v>114</v>
      </c>
      <c r="Q692" s="78"/>
      <c r="R692" s="8">
        <v>362</v>
      </c>
      <c r="S692" s="8" t="s">
        <v>114</v>
      </c>
      <c r="T692" s="13" t="s">
        <v>50</v>
      </c>
      <c r="U692" s="14">
        <v>1.0360326487005891</v>
      </c>
      <c r="V692" s="16">
        <v>6.2</v>
      </c>
      <c r="W692" s="16">
        <v>0</v>
      </c>
      <c r="X692" s="16">
        <v>0</v>
      </c>
      <c r="Y692" s="16">
        <v>6.2</v>
      </c>
      <c r="Z692" s="16">
        <v>0</v>
      </c>
      <c r="AA692" s="16">
        <v>0</v>
      </c>
    </row>
    <row r="693" spans="1:27" x14ac:dyDescent="0.25">
      <c r="A693" s="1">
        <v>35246591</v>
      </c>
      <c r="B693" s="1" t="s">
        <v>117</v>
      </c>
      <c r="C693" s="1" t="s">
        <v>31</v>
      </c>
      <c r="D693" s="1" t="s">
        <v>62</v>
      </c>
      <c r="E693" s="1" t="s">
        <v>63</v>
      </c>
      <c r="F693" s="1" t="s">
        <v>34</v>
      </c>
      <c r="G693" s="1" t="s">
        <v>35</v>
      </c>
      <c r="H693" s="1" t="s">
        <v>36</v>
      </c>
      <c r="I693" s="1" t="s">
        <v>154</v>
      </c>
      <c r="J693" s="1" t="s">
        <v>52</v>
      </c>
      <c r="K693" s="1">
        <v>39.748466000400001</v>
      </c>
      <c r="L693" s="1">
        <v>-121.6085792853</v>
      </c>
      <c r="M693" s="1" t="s">
        <v>114</v>
      </c>
      <c r="N693" s="78"/>
      <c r="O693" s="8" t="s">
        <v>114</v>
      </c>
      <c r="P693" s="8" t="s">
        <v>114</v>
      </c>
      <c r="Q693" s="78"/>
      <c r="R693" s="8">
        <v>1563</v>
      </c>
      <c r="S693" s="8" t="s">
        <v>114</v>
      </c>
      <c r="T693" s="13" t="s">
        <v>50</v>
      </c>
      <c r="U693" s="14" t="s">
        <v>114</v>
      </c>
      <c r="V693" s="16">
        <v>4.3</v>
      </c>
      <c r="W693" s="16">
        <v>0</v>
      </c>
      <c r="X693" s="16">
        <v>0</v>
      </c>
      <c r="Y693" s="16">
        <v>4.3</v>
      </c>
      <c r="Z693" s="16">
        <v>0</v>
      </c>
      <c r="AA693" s="16">
        <v>0</v>
      </c>
    </row>
    <row r="694" spans="1:27" x14ac:dyDescent="0.25">
      <c r="A694" s="1">
        <v>35246590</v>
      </c>
      <c r="B694" s="1" t="s">
        <v>117</v>
      </c>
      <c r="C694" s="1" t="s">
        <v>31</v>
      </c>
      <c r="D694" s="1" t="s">
        <v>62</v>
      </c>
      <c r="E694" s="1" t="s">
        <v>63</v>
      </c>
      <c r="F694" s="1" t="s">
        <v>34</v>
      </c>
      <c r="G694" s="1" t="s">
        <v>35</v>
      </c>
      <c r="H694" s="1" t="s">
        <v>36</v>
      </c>
      <c r="I694" s="1" t="s">
        <v>154</v>
      </c>
      <c r="J694" s="1" t="s">
        <v>52</v>
      </c>
      <c r="K694" s="1">
        <v>39.7696367446</v>
      </c>
      <c r="L694" s="1">
        <v>-121.579046799</v>
      </c>
      <c r="M694" s="1" t="s">
        <v>114</v>
      </c>
      <c r="N694" s="78"/>
      <c r="O694" s="8" t="s">
        <v>114</v>
      </c>
      <c r="P694" s="8" t="s">
        <v>114</v>
      </c>
      <c r="Q694" s="78"/>
      <c r="R694" s="8">
        <v>2198</v>
      </c>
      <c r="S694" s="8" t="s">
        <v>114</v>
      </c>
      <c r="T694" s="13" t="s">
        <v>50</v>
      </c>
      <c r="U694" s="14" t="s">
        <v>114</v>
      </c>
      <c r="V694" s="16">
        <v>3.3</v>
      </c>
      <c r="W694" s="16">
        <v>0</v>
      </c>
      <c r="X694" s="16">
        <v>0</v>
      </c>
      <c r="Y694" s="16">
        <v>3.3</v>
      </c>
      <c r="Z694" s="16">
        <v>0</v>
      </c>
      <c r="AA694" s="16">
        <v>0</v>
      </c>
    </row>
    <row r="695" spans="1:27" x14ac:dyDescent="0.25">
      <c r="A695" s="1">
        <v>35246589</v>
      </c>
      <c r="B695" s="1" t="s">
        <v>117</v>
      </c>
      <c r="C695" s="1" t="s">
        <v>31</v>
      </c>
      <c r="D695" s="1" t="s">
        <v>62</v>
      </c>
      <c r="E695" s="1" t="s">
        <v>63</v>
      </c>
      <c r="F695" s="1" t="s">
        <v>34</v>
      </c>
      <c r="G695" s="1" t="s">
        <v>35</v>
      </c>
      <c r="H695" s="1" t="s">
        <v>36</v>
      </c>
      <c r="I695" s="1" t="s">
        <v>154</v>
      </c>
      <c r="J695" s="1" t="s">
        <v>52</v>
      </c>
      <c r="K695" s="1">
        <v>39.764032479199997</v>
      </c>
      <c r="L695" s="1">
        <v>-121.5985748252</v>
      </c>
      <c r="M695" s="1" t="s">
        <v>114</v>
      </c>
      <c r="N695" s="78"/>
      <c r="O695" s="8" t="s">
        <v>114</v>
      </c>
      <c r="P695" s="8" t="s">
        <v>114</v>
      </c>
      <c r="Q695" s="78"/>
      <c r="R695" s="8">
        <v>503</v>
      </c>
      <c r="S695" s="8" t="s">
        <v>114</v>
      </c>
      <c r="T695" s="13" t="s">
        <v>50</v>
      </c>
      <c r="U695" s="14">
        <v>1.0059759794745304</v>
      </c>
      <c r="V695" s="16">
        <v>0.5</v>
      </c>
      <c r="W695" s="16">
        <v>0</v>
      </c>
      <c r="X695" s="16">
        <v>0</v>
      </c>
      <c r="Y695" s="16">
        <v>0.5</v>
      </c>
      <c r="Z695" s="16">
        <v>0</v>
      </c>
      <c r="AA695" s="16">
        <v>0</v>
      </c>
    </row>
    <row r="696" spans="1:27" x14ac:dyDescent="0.25">
      <c r="A696" s="1">
        <v>35320339</v>
      </c>
      <c r="B696" s="1" t="s">
        <v>30</v>
      </c>
      <c r="C696" s="1" t="s">
        <v>31</v>
      </c>
      <c r="D696" s="1" t="s">
        <v>62</v>
      </c>
      <c r="E696" s="1" t="s">
        <v>63</v>
      </c>
      <c r="F696" s="1" t="s">
        <v>34</v>
      </c>
      <c r="G696" s="1" t="s">
        <v>163</v>
      </c>
      <c r="H696" s="1" t="s">
        <v>36</v>
      </c>
      <c r="I696" s="1" t="s">
        <v>194</v>
      </c>
      <c r="J696" s="1" t="s">
        <v>165</v>
      </c>
      <c r="K696" s="1">
        <v>38.416797637939453</v>
      </c>
      <c r="L696" s="1">
        <v>-122.03809356689453</v>
      </c>
      <c r="M696" s="1" t="s">
        <v>1</v>
      </c>
      <c r="N696" s="78"/>
      <c r="O696" s="17">
        <v>122</v>
      </c>
      <c r="P696" s="8">
        <v>0.31672224900000001</v>
      </c>
      <c r="Q696" s="78"/>
      <c r="R696" s="11">
        <v>491</v>
      </c>
      <c r="S696" s="12">
        <v>5.6057738497375317E-3</v>
      </c>
      <c r="T696" s="13" t="s">
        <v>39</v>
      </c>
      <c r="U696" s="14">
        <v>1.2310090879815245</v>
      </c>
      <c r="V696" s="15">
        <v>2.2000000000000002</v>
      </c>
      <c r="W696" s="16">
        <v>0</v>
      </c>
      <c r="X696" s="16">
        <v>2.2000000000000002</v>
      </c>
      <c r="Y696" s="16">
        <v>0</v>
      </c>
      <c r="Z696" s="16">
        <v>0</v>
      </c>
      <c r="AA696" s="16">
        <v>0</v>
      </c>
    </row>
    <row r="697" spans="1:27" x14ac:dyDescent="0.25">
      <c r="A697" s="1">
        <v>35246316</v>
      </c>
      <c r="B697" s="1" t="s">
        <v>117</v>
      </c>
      <c r="C697" s="1" t="s">
        <v>31</v>
      </c>
      <c r="D697" s="1" t="s">
        <v>62</v>
      </c>
      <c r="E697" s="1" t="s">
        <v>63</v>
      </c>
      <c r="F697" s="1" t="s">
        <v>34</v>
      </c>
      <c r="G697" s="1" t="s">
        <v>35</v>
      </c>
      <c r="H697" s="1" t="s">
        <v>36</v>
      </c>
      <c r="I697" s="1" t="s">
        <v>154</v>
      </c>
      <c r="J697" s="1" t="s">
        <v>52</v>
      </c>
      <c r="K697" s="1">
        <v>39.726487627200001</v>
      </c>
      <c r="L697" s="1">
        <v>-121.6373641807</v>
      </c>
      <c r="M697" s="1" t="s">
        <v>114</v>
      </c>
      <c r="N697" s="78"/>
      <c r="O697" s="8" t="s">
        <v>114</v>
      </c>
      <c r="P697" s="8" t="s">
        <v>114</v>
      </c>
      <c r="Q697" s="78"/>
      <c r="R697" s="8">
        <v>497</v>
      </c>
      <c r="S697" s="8" t="s">
        <v>114</v>
      </c>
      <c r="T697" s="13" t="s">
        <v>50</v>
      </c>
      <c r="U697" s="14">
        <v>1.0011136238600931</v>
      </c>
      <c r="V697" s="16">
        <v>3.6</v>
      </c>
      <c r="W697" s="16">
        <v>0</v>
      </c>
      <c r="X697" s="16">
        <v>0</v>
      </c>
      <c r="Y697" s="16">
        <v>3.6</v>
      </c>
      <c r="Z697" s="16">
        <v>0</v>
      </c>
      <c r="AA697" s="16">
        <v>0</v>
      </c>
    </row>
    <row r="698" spans="1:27" x14ac:dyDescent="0.25">
      <c r="A698" s="1">
        <v>35246309</v>
      </c>
      <c r="B698" s="1" t="s">
        <v>117</v>
      </c>
      <c r="C698" s="1" t="s">
        <v>31</v>
      </c>
      <c r="D698" s="1" t="s">
        <v>62</v>
      </c>
      <c r="E698" s="1" t="s">
        <v>63</v>
      </c>
      <c r="F698" s="1" t="s">
        <v>34</v>
      </c>
      <c r="G698" s="1" t="s">
        <v>35</v>
      </c>
      <c r="H698" s="1" t="s">
        <v>36</v>
      </c>
      <c r="I698" s="1" t="s">
        <v>154</v>
      </c>
      <c r="J698" s="1" t="s">
        <v>52</v>
      </c>
      <c r="K698" s="1">
        <v>39.775182228699997</v>
      </c>
      <c r="L698" s="1">
        <v>-121.6093266598</v>
      </c>
      <c r="M698" s="1" t="s">
        <v>114</v>
      </c>
      <c r="N698" s="78"/>
      <c r="O698" s="8" t="s">
        <v>114</v>
      </c>
      <c r="P698" s="8" t="s">
        <v>114</v>
      </c>
      <c r="Q698" s="78"/>
      <c r="R698" s="8">
        <v>1546</v>
      </c>
      <c r="S698" s="8" t="s">
        <v>114</v>
      </c>
      <c r="T698" s="13" t="s">
        <v>120</v>
      </c>
      <c r="U698" s="14" t="s">
        <v>114</v>
      </c>
      <c r="V698" s="16">
        <v>1.3</v>
      </c>
      <c r="W698" s="16">
        <v>0</v>
      </c>
      <c r="X698" s="16">
        <v>0</v>
      </c>
      <c r="Y698" s="16">
        <v>1.3</v>
      </c>
      <c r="Z698" s="16">
        <v>0</v>
      </c>
      <c r="AA698" s="16">
        <v>0</v>
      </c>
    </row>
    <row r="699" spans="1:27" x14ac:dyDescent="0.25">
      <c r="A699" s="1">
        <v>35246308</v>
      </c>
      <c r="B699" s="1" t="s">
        <v>117</v>
      </c>
      <c r="C699" s="1" t="s">
        <v>155</v>
      </c>
      <c r="D699" s="1" t="s">
        <v>62</v>
      </c>
      <c r="E699" s="1" t="s">
        <v>63</v>
      </c>
      <c r="F699" s="1" t="s">
        <v>34</v>
      </c>
      <c r="G699" s="1" t="s">
        <v>35</v>
      </c>
      <c r="H699" s="1" t="s">
        <v>36</v>
      </c>
      <c r="I699" s="1" t="s">
        <v>154</v>
      </c>
      <c r="J699" s="1" t="s">
        <v>52</v>
      </c>
      <c r="K699" s="1">
        <v>39.757246022300002</v>
      </c>
      <c r="L699" s="1">
        <v>-121.5721863963</v>
      </c>
      <c r="M699" s="1" t="s">
        <v>114</v>
      </c>
      <c r="N699" s="78"/>
      <c r="O699" s="8" t="s">
        <v>114</v>
      </c>
      <c r="P699" s="8" t="s">
        <v>114</v>
      </c>
      <c r="Q699" s="78"/>
      <c r="R699" s="8">
        <v>1617</v>
      </c>
      <c r="S699" s="8" t="s">
        <v>114</v>
      </c>
      <c r="T699" s="13" t="s">
        <v>50</v>
      </c>
      <c r="U699" s="14" t="s">
        <v>114</v>
      </c>
      <c r="V699" s="16">
        <v>3.2</v>
      </c>
      <c r="W699" s="16">
        <v>0</v>
      </c>
      <c r="X699" s="16">
        <v>0</v>
      </c>
      <c r="Y699" s="16">
        <v>3.2</v>
      </c>
      <c r="Z699" s="16">
        <v>0</v>
      </c>
      <c r="AA699" s="16">
        <v>0</v>
      </c>
    </row>
    <row r="700" spans="1:27" x14ac:dyDescent="0.25">
      <c r="A700" s="1">
        <v>35320336</v>
      </c>
      <c r="B700" s="1" t="s">
        <v>30</v>
      </c>
      <c r="C700" s="1" t="s">
        <v>31</v>
      </c>
      <c r="D700" s="1" t="s">
        <v>62</v>
      </c>
      <c r="E700" s="1" t="s">
        <v>63</v>
      </c>
      <c r="F700" s="1" t="s">
        <v>34</v>
      </c>
      <c r="G700" s="1" t="s">
        <v>163</v>
      </c>
      <c r="H700" s="1" t="s">
        <v>36</v>
      </c>
      <c r="I700" s="1" t="s">
        <v>194</v>
      </c>
      <c r="J700" s="1" t="s">
        <v>165</v>
      </c>
      <c r="K700" s="1">
        <v>38.436508178710938</v>
      </c>
      <c r="L700" s="1">
        <v>-122.05267333984375</v>
      </c>
      <c r="M700" s="1" t="s">
        <v>1</v>
      </c>
      <c r="N700" s="78"/>
      <c r="O700" s="17">
        <v>122</v>
      </c>
      <c r="P700" s="8">
        <v>0.31672224900000001</v>
      </c>
      <c r="Q700" s="78"/>
      <c r="R700" s="11">
        <v>491</v>
      </c>
      <c r="S700" s="12">
        <v>5.6057738497375317E-3</v>
      </c>
      <c r="T700" s="13" t="s">
        <v>39</v>
      </c>
      <c r="U700" s="14">
        <v>1.2310090879815245</v>
      </c>
      <c r="V700" s="15">
        <v>2.2999999999999998</v>
      </c>
      <c r="W700" s="16">
        <v>0</v>
      </c>
      <c r="X700" s="16">
        <v>0</v>
      </c>
      <c r="Y700" s="16">
        <v>2.2999999999999998</v>
      </c>
      <c r="Z700" s="16">
        <v>0</v>
      </c>
      <c r="AA700" s="16">
        <v>0</v>
      </c>
    </row>
    <row r="701" spans="1:27" x14ac:dyDescent="0.25">
      <c r="A701" s="1">
        <v>35334234</v>
      </c>
      <c r="B701" s="1" t="s">
        <v>30</v>
      </c>
      <c r="C701" s="1" t="s">
        <v>31</v>
      </c>
      <c r="D701" s="1" t="s">
        <v>32</v>
      </c>
      <c r="E701" s="1" t="s">
        <v>33</v>
      </c>
      <c r="F701" s="1" t="s">
        <v>34</v>
      </c>
      <c r="G701" s="1" t="s">
        <v>47</v>
      </c>
      <c r="H701" s="1" t="s">
        <v>36</v>
      </c>
      <c r="I701" s="1" t="s">
        <v>85</v>
      </c>
      <c r="J701" s="1" t="s">
        <v>84</v>
      </c>
      <c r="K701" s="1">
        <v>38.978147056899999</v>
      </c>
      <c r="L701" s="1">
        <v>-121.1087831908</v>
      </c>
      <c r="M701" s="1" t="s">
        <v>1</v>
      </c>
      <c r="N701" s="78"/>
      <c r="O701" s="10">
        <v>118</v>
      </c>
      <c r="P701" s="8">
        <v>0.32016056300000001</v>
      </c>
      <c r="Q701" s="78"/>
      <c r="R701" s="11">
        <v>2685</v>
      </c>
      <c r="S701" s="12">
        <v>2.3692689114195525E-4</v>
      </c>
      <c r="T701" s="13" t="s">
        <v>39</v>
      </c>
      <c r="U701" s="14">
        <v>1.479441394675467</v>
      </c>
      <c r="V701" s="15">
        <v>2.2999999999999998</v>
      </c>
      <c r="W701" s="16">
        <v>0</v>
      </c>
      <c r="X701" s="16">
        <v>0</v>
      </c>
      <c r="Y701" s="16">
        <v>2.2999999999999998</v>
      </c>
      <c r="Z701" s="16">
        <v>0</v>
      </c>
      <c r="AA701" s="16">
        <v>0</v>
      </c>
    </row>
    <row r="702" spans="1:27" x14ac:dyDescent="0.25">
      <c r="A702" s="1">
        <v>35334232</v>
      </c>
      <c r="B702" s="1" t="s">
        <v>30</v>
      </c>
      <c r="C702" s="1" t="s">
        <v>31</v>
      </c>
      <c r="D702" s="1" t="s">
        <v>32</v>
      </c>
      <c r="E702" s="1" t="s">
        <v>33</v>
      </c>
      <c r="F702" s="1" t="s">
        <v>34</v>
      </c>
      <c r="G702" s="1" t="s">
        <v>47</v>
      </c>
      <c r="H702" s="1" t="s">
        <v>36</v>
      </c>
      <c r="I702" s="1" t="s">
        <v>85</v>
      </c>
      <c r="J702" s="1" t="s">
        <v>84</v>
      </c>
      <c r="K702" s="1">
        <v>38.985520063999999</v>
      </c>
      <c r="L702" s="1">
        <v>-121.108735966</v>
      </c>
      <c r="M702" s="1" t="s">
        <v>1</v>
      </c>
      <c r="N702" s="78"/>
      <c r="O702" s="10">
        <v>118</v>
      </c>
      <c r="P702" s="8">
        <v>0.32016056300000001</v>
      </c>
      <c r="Q702" s="78"/>
      <c r="R702" s="11">
        <v>2685</v>
      </c>
      <c r="S702" s="12">
        <v>2.3692689114195525E-4</v>
      </c>
      <c r="T702" s="13" t="s">
        <v>39</v>
      </c>
      <c r="U702" s="14">
        <v>1.479441394675467</v>
      </c>
      <c r="V702" s="15">
        <v>1.0100378787878788</v>
      </c>
      <c r="W702" s="16">
        <v>0</v>
      </c>
      <c r="X702" s="16">
        <v>0</v>
      </c>
      <c r="Y702" s="16">
        <v>1.0100378787878788</v>
      </c>
      <c r="Z702" s="16">
        <v>0</v>
      </c>
      <c r="AA702" s="16">
        <v>0</v>
      </c>
    </row>
    <row r="703" spans="1:27" x14ac:dyDescent="0.25">
      <c r="A703" s="1">
        <v>35244220</v>
      </c>
      <c r="B703" s="1" t="s">
        <v>117</v>
      </c>
      <c r="C703" s="1" t="s">
        <v>31</v>
      </c>
      <c r="D703" s="1" t="s">
        <v>62</v>
      </c>
      <c r="E703" s="1" t="s">
        <v>63</v>
      </c>
      <c r="F703" s="1" t="s">
        <v>34</v>
      </c>
      <c r="G703" s="1" t="s">
        <v>35</v>
      </c>
      <c r="H703" s="1" t="s">
        <v>36</v>
      </c>
      <c r="I703" s="1" t="s">
        <v>154</v>
      </c>
      <c r="J703" s="1" t="s">
        <v>52</v>
      </c>
      <c r="K703" s="1">
        <v>39.771748321399997</v>
      </c>
      <c r="L703" s="1">
        <v>-121.6117601805</v>
      </c>
      <c r="M703" s="1" t="s">
        <v>114</v>
      </c>
      <c r="N703" s="78"/>
      <c r="O703" s="8" t="s">
        <v>114</v>
      </c>
      <c r="P703" s="8" t="s">
        <v>114</v>
      </c>
      <c r="Q703" s="78"/>
      <c r="R703" s="8">
        <v>503</v>
      </c>
      <c r="S703" s="8" t="s">
        <v>114</v>
      </c>
      <c r="T703" s="13" t="s">
        <v>50</v>
      </c>
      <c r="U703" s="14">
        <v>1.0059759794745304</v>
      </c>
      <c r="V703" s="16">
        <v>2.5</v>
      </c>
      <c r="W703" s="16">
        <v>0</v>
      </c>
      <c r="X703" s="16">
        <v>0</v>
      </c>
      <c r="Y703" s="16">
        <v>2.5</v>
      </c>
      <c r="Z703" s="16">
        <v>0</v>
      </c>
      <c r="AA703" s="16">
        <v>0</v>
      </c>
    </row>
    <row r="704" spans="1:27" x14ac:dyDescent="0.25">
      <c r="A704" s="1">
        <v>35244027</v>
      </c>
      <c r="B704" s="1" t="s">
        <v>117</v>
      </c>
      <c r="C704" s="1" t="s">
        <v>31</v>
      </c>
      <c r="D704" s="1" t="s">
        <v>62</v>
      </c>
      <c r="E704" s="1" t="s">
        <v>63</v>
      </c>
      <c r="F704" s="1" t="s">
        <v>34</v>
      </c>
      <c r="G704" s="1" t="s">
        <v>35</v>
      </c>
      <c r="H704" s="1" t="s">
        <v>36</v>
      </c>
      <c r="I704" s="1" t="s">
        <v>154</v>
      </c>
      <c r="J704" s="1" t="s">
        <v>52</v>
      </c>
      <c r="K704" s="1">
        <v>39.728498434700001</v>
      </c>
      <c r="L704" s="1">
        <v>-121.6363074656</v>
      </c>
      <c r="M704" s="1" t="s">
        <v>114</v>
      </c>
      <c r="N704" s="78"/>
      <c r="O704" s="8" t="s">
        <v>114</v>
      </c>
      <c r="P704" s="8" t="s">
        <v>114</v>
      </c>
      <c r="Q704" s="78"/>
      <c r="R704" s="8">
        <v>1618</v>
      </c>
      <c r="S704" s="8" t="s">
        <v>114</v>
      </c>
      <c r="T704" s="13" t="s">
        <v>50</v>
      </c>
      <c r="U704" s="14" t="s">
        <v>114</v>
      </c>
      <c r="V704" s="16">
        <v>5.5</v>
      </c>
      <c r="W704" s="16">
        <v>0</v>
      </c>
      <c r="X704" s="16">
        <v>0</v>
      </c>
      <c r="Y704" s="16">
        <v>5.5</v>
      </c>
      <c r="Z704" s="16">
        <v>0</v>
      </c>
      <c r="AA704" s="16">
        <v>0</v>
      </c>
    </row>
    <row r="705" spans="1:27" x14ac:dyDescent="0.25">
      <c r="A705" s="1">
        <v>35333504</v>
      </c>
      <c r="B705" s="1" t="s">
        <v>30</v>
      </c>
      <c r="C705" s="1" t="s">
        <v>31</v>
      </c>
      <c r="D705" s="1" t="s">
        <v>32</v>
      </c>
      <c r="E705" s="1" t="s">
        <v>33</v>
      </c>
      <c r="F705" s="1" t="s">
        <v>34</v>
      </c>
      <c r="G705" s="1" t="s">
        <v>47</v>
      </c>
      <c r="H705" s="1" t="s">
        <v>36</v>
      </c>
      <c r="I705" s="1" t="s">
        <v>85</v>
      </c>
      <c r="J705" s="1" t="s">
        <v>84</v>
      </c>
      <c r="K705" s="1">
        <v>38.999192358800002</v>
      </c>
      <c r="L705" s="1">
        <v>-121.13627426639999</v>
      </c>
      <c r="M705" s="1" t="s">
        <v>1</v>
      </c>
      <c r="N705" s="78"/>
      <c r="O705" s="10">
        <v>118</v>
      </c>
      <c r="P705" s="8">
        <v>0.32016056300000001</v>
      </c>
      <c r="Q705" s="78"/>
      <c r="R705" s="11">
        <v>2685</v>
      </c>
      <c r="S705" s="12">
        <v>2.3692689114195525E-4</v>
      </c>
      <c r="T705" s="13" t="s">
        <v>39</v>
      </c>
      <c r="U705" s="14">
        <v>1.479441394675467</v>
      </c>
      <c r="V705" s="15">
        <v>0.45</v>
      </c>
      <c r="W705" s="16">
        <v>0</v>
      </c>
      <c r="X705" s="16">
        <v>0.45</v>
      </c>
      <c r="Y705" s="16">
        <v>0</v>
      </c>
      <c r="Z705" s="16">
        <v>0</v>
      </c>
      <c r="AA705" s="16">
        <v>0</v>
      </c>
    </row>
    <row r="706" spans="1:27" x14ac:dyDescent="0.25">
      <c r="A706" s="1">
        <v>35333503</v>
      </c>
      <c r="B706" s="1" t="s">
        <v>30</v>
      </c>
      <c r="C706" s="1" t="s">
        <v>31</v>
      </c>
      <c r="D706" s="1" t="s">
        <v>32</v>
      </c>
      <c r="E706" s="1" t="s">
        <v>33</v>
      </c>
      <c r="F706" s="1" t="s">
        <v>34</v>
      </c>
      <c r="G706" s="1" t="s">
        <v>47</v>
      </c>
      <c r="H706" s="1" t="s">
        <v>36</v>
      </c>
      <c r="I706" s="1" t="s">
        <v>85</v>
      </c>
      <c r="J706" s="1" t="s">
        <v>84</v>
      </c>
      <c r="K706" s="1">
        <v>38.995861053466797</v>
      </c>
      <c r="L706" s="1">
        <v>-121.13547515869141</v>
      </c>
      <c r="M706" s="1" t="s">
        <v>1</v>
      </c>
      <c r="N706" s="78"/>
      <c r="O706" s="10">
        <v>118</v>
      </c>
      <c r="P706" s="8">
        <v>0.32016056300000001</v>
      </c>
      <c r="Q706" s="78"/>
      <c r="R706" s="11">
        <v>2685</v>
      </c>
      <c r="S706" s="12">
        <v>2.3692689114195525E-4</v>
      </c>
      <c r="T706" s="13" t="s">
        <v>39</v>
      </c>
      <c r="U706" s="14">
        <v>1.479441394675467</v>
      </c>
      <c r="V706" s="15">
        <v>0.3</v>
      </c>
      <c r="W706" s="16">
        <v>0</v>
      </c>
      <c r="X706" s="16">
        <v>0.3</v>
      </c>
      <c r="Y706" s="16">
        <v>0</v>
      </c>
      <c r="Z706" s="16">
        <v>0</v>
      </c>
      <c r="AA706" s="16">
        <v>0</v>
      </c>
    </row>
    <row r="707" spans="1:27" x14ac:dyDescent="0.25">
      <c r="A707" s="1">
        <v>35333501</v>
      </c>
      <c r="B707" s="1" t="s">
        <v>30</v>
      </c>
      <c r="C707" s="1" t="s">
        <v>31</v>
      </c>
      <c r="D707" s="1" t="s">
        <v>32</v>
      </c>
      <c r="E707" s="1" t="s">
        <v>33</v>
      </c>
      <c r="F707" s="1" t="s">
        <v>34</v>
      </c>
      <c r="G707" s="1" t="s">
        <v>47</v>
      </c>
      <c r="H707" s="1" t="s">
        <v>36</v>
      </c>
      <c r="I707" s="1" t="s">
        <v>85</v>
      </c>
      <c r="J707" s="1" t="s">
        <v>84</v>
      </c>
      <c r="K707" s="1">
        <v>38.985078755700002</v>
      </c>
      <c r="L707" s="1">
        <v>-121.129639672</v>
      </c>
      <c r="M707" s="1" t="s">
        <v>1</v>
      </c>
      <c r="N707" s="78"/>
      <c r="O707" s="10">
        <v>118</v>
      </c>
      <c r="P707" s="8">
        <v>0.32016056300000001</v>
      </c>
      <c r="Q707" s="78"/>
      <c r="R707" s="11">
        <v>2685</v>
      </c>
      <c r="S707" s="12">
        <v>2.3692689114195525E-4</v>
      </c>
      <c r="T707" s="13" t="s">
        <v>39</v>
      </c>
      <c r="U707" s="14">
        <v>1.479441394675467</v>
      </c>
      <c r="V707" s="15">
        <v>2.9600378787878787</v>
      </c>
      <c r="W707" s="16">
        <v>0</v>
      </c>
      <c r="X707" s="16">
        <v>0</v>
      </c>
      <c r="Y707" s="16">
        <v>2.9600378787878787</v>
      </c>
      <c r="Z707" s="16">
        <v>0</v>
      </c>
      <c r="AA707" s="16">
        <v>0</v>
      </c>
    </row>
    <row r="708" spans="1:27" x14ac:dyDescent="0.25">
      <c r="A708" s="1">
        <v>35314416</v>
      </c>
      <c r="B708" s="1" t="s">
        <v>30</v>
      </c>
      <c r="C708" s="1" t="s">
        <v>31</v>
      </c>
      <c r="D708" s="1" t="s">
        <v>32</v>
      </c>
      <c r="E708" s="1" t="s">
        <v>33</v>
      </c>
      <c r="F708" s="1" t="s">
        <v>34</v>
      </c>
      <c r="G708" s="1" t="s">
        <v>47</v>
      </c>
      <c r="H708" s="1" t="s">
        <v>36</v>
      </c>
      <c r="I708" s="1" t="s">
        <v>85</v>
      </c>
      <c r="J708" s="1" t="s">
        <v>84</v>
      </c>
      <c r="K708" s="1">
        <v>38.998077392578125</v>
      </c>
      <c r="L708" s="1">
        <v>-121.11677551269531</v>
      </c>
      <c r="M708" s="1" t="s">
        <v>1</v>
      </c>
      <c r="N708" s="78"/>
      <c r="O708" s="10">
        <v>118</v>
      </c>
      <c r="P708" s="8">
        <v>0.32016056300000001</v>
      </c>
      <c r="Q708" s="78"/>
      <c r="R708" s="11">
        <v>2685</v>
      </c>
      <c r="S708" s="12">
        <v>2.3692689114195525E-4</v>
      </c>
      <c r="T708" s="13" t="s">
        <v>39</v>
      </c>
      <c r="U708" s="14">
        <v>1.479441394675467</v>
      </c>
      <c r="V708" s="15">
        <v>1.1200757575757576</v>
      </c>
      <c r="W708" s="16">
        <v>0</v>
      </c>
      <c r="X708" s="16">
        <v>0</v>
      </c>
      <c r="Y708" s="16">
        <v>1.1200757575757576</v>
      </c>
      <c r="Z708" s="16">
        <v>0</v>
      </c>
      <c r="AA708" s="16">
        <v>0</v>
      </c>
    </row>
    <row r="709" spans="1:27" x14ac:dyDescent="0.25">
      <c r="A709" s="1">
        <v>35314415</v>
      </c>
      <c r="B709" s="1" t="s">
        <v>30</v>
      </c>
      <c r="C709" s="1" t="s">
        <v>31</v>
      </c>
      <c r="D709" s="1" t="s">
        <v>32</v>
      </c>
      <c r="E709" s="1" t="s">
        <v>33</v>
      </c>
      <c r="F709" s="1" t="s">
        <v>34</v>
      </c>
      <c r="G709" s="1" t="s">
        <v>47</v>
      </c>
      <c r="H709" s="1" t="s">
        <v>36</v>
      </c>
      <c r="I709" s="1" t="s">
        <v>85</v>
      </c>
      <c r="J709" s="1" t="s">
        <v>84</v>
      </c>
      <c r="K709" s="1">
        <v>38.996219054900003</v>
      </c>
      <c r="L709" s="1">
        <v>-121.1167376593</v>
      </c>
      <c r="M709" s="1" t="s">
        <v>1</v>
      </c>
      <c r="N709" s="78"/>
      <c r="O709" s="10">
        <v>118</v>
      </c>
      <c r="P709" s="8">
        <v>0.32016056300000001</v>
      </c>
      <c r="Q709" s="78"/>
      <c r="R709" s="11">
        <v>2685</v>
      </c>
      <c r="S709" s="12">
        <v>2.3692689114195525E-4</v>
      </c>
      <c r="T709" s="13" t="s">
        <v>39</v>
      </c>
      <c r="U709" s="14">
        <v>1.479441394675467</v>
      </c>
      <c r="V709" s="15">
        <v>2.0499999999999998</v>
      </c>
      <c r="W709" s="16">
        <v>0</v>
      </c>
      <c r="X709" s="16">
        <v>0</v>
      </c>
      <c r="Y709" s="16">
        <v>2.0499999999999998</v>
      </c>
      <c r="Z709" s="16">
        <v>0</v>
      </c>
      <c r="AA709" s="16">
        <v>0</v>
      </c>
    </row>
    <row r="710" spans="1:27" x14ac:dyDescent="0.25">
      <c r="A710" s="1">
        <v>35311896</v>
      </c>
      <c r="B710" s="1" t="s">
        <v>30</v>
      </c>
      <c r="C710" s="1" t="s">
        <v>31</v>
      </c>
      <c r="D710" s="1" t="s">
        <v>32</v>
      </c>
      <c r="E710" s="1" t="s">
        <v>33</v>
      </c>
      <c r="F710" s="1" t="s">
        <v>34</v>
      </c>
      <c r="G710" s="1" t="s">
        <v>47</v>
      </c>
      <c r="H710" s="1" t="s">
        <v>36</v>
      </c>
      <c r="I710" s="1" t="s">
        <v>85</v>
      </c>
      <c r="J710" s="1" t="s">
        <v>84</v>
      </c>
      <c r="K710" s="1">
        <v>38.996116246100001</v>
      </c>
      <c r="L710" s="1">
        <v>-121.1090556684</v>
      </c>
      <c r="M710" s="1" t="s">
        <v>1</v>
      </c>
      <c r="N710" s="78"/>
      <c r="O710" s="10">
        <v>118</v>
      </c>
      <c r="P710" s="8">
        <v>0.32016056300000001</v>
      </c>
      <c r="Q710" s="78"/>
      <c r="R710" s="11">
        <v>2685</v>
      </c>
      <c r="S710" s="12">
        <v>2.3692689114195525E-4</v>
      </c>
      <c r="T710" s="13" t="s">
        <v>39</v>
      </c>
      <c r="U710" s="14">
        <v>1.479441394675467</v>
      </c>
      <c r="V710" s="15">
        <v>2.760037878787879</v>
      </c>
      <c r="W710" s="16">
        <v>0</v>
      </c>
      <c r="X710" s="16">
        <v>0</v>
      </c>
      <c r="Y710" s="16">
        <v>2.760037878787879</v>
      </c>
      <c r="Z710" s="16">
        <v>0</v>
      </c>
      <c r="AA710" s="16">
        <v>0</v>
      </c>
    </row>
    <row r="711" spans="1:27" x14ac:dyDescent="0.25">
      <c r="A711" s="1">
        <v>35259512</v>
      </c>
      <c r="B711" s="1" t="s">
        <v>30</v>
      </c>
      <c r="C711" s="1" t="s">
        <v>31</v>
      </c>
      <c r="D711" s="1" t="s">
        <v>91</v>
      </c>
      <c r="E711" s="1" t="s">
        <v>92</v>
      </c>
      <c r="F711" s="1" t="s">
        <v>34</v>
      </c>
      <c r="G711" s="1" t="s">
        <v>35</v>
      </c>
      <c r="H711" s="1" t="s">
        <v>36</v>
      </c>
      <c r="I711" s="1" t="s">
        <v>219</v>
      </c>
      <c r="J711" s="1" t="s">
        <v>79</v>
      </c>
      <c r="K711" s="1">
        <v>40.632377624511719</v>
      </c>
      <c r="L711" s="1">
        <v>-122.23760986328125</v>
      </c>
      <c r="M711" s="1" t="s">
        <v>1</v>
      </c>
      <c r="N711" s="78"/>
      <c r="O711" s="10">
        <v>100</v>
      </c>
      <c r="P711" s="8">
        <v>0.34561332700000003</v>
      </c>
      <c r="Q711" s="78"/>
      <c r="R711" s="11">
        <v>2704</v>
      </c>
      <c r="S711" s="12">
        <v>2.2755699387862053E-4</v>
      </c>
      <c r="T711" s="13" t="s">
        <v>39</v>
      </c>
      <c r="U711" s="14">
        <v>1.2336470922744034</v>
      </c>
      <c r="V711" s="15">
        <v>0.25871212121212123</v>
      </c>
      <c r="W711" s="16">
        <v>0</v>
      </c>
      <c r="X711" s="16">
        <v>0.25871212121212123</v>
      </c>
      <c r="Y711" s="16">
        <v>0</v>
      </c>
      <c r="Z711" s="16">
        <v>0</v>
      </c>
      <c r="AA711" s="16">
        <v>0</v>
      </c>
    </row>
    <row r="712" spans="1:27" x14ac:dyDescent="0.25">
      <c r="A712" s="1">
        <v>35254259</v>
      </c>
      <c r="B712" s="1" t="s">
        <v>30</v>
      </c>
      <c r="C712" s="1" t="s">
        <v>31</v>
      </c>
      <c r="D712" s="1" t="s">
        <v>65</v>
      </c>
      <c r="E712" s="1" t="s">
        <v>66</v>
      </c>
      <c r="F712" s="1" t="s">
        <v>34</v>
      </c>
      <c r="G712" s="1" t="s">
        <v>35</v>
      </c>
      <c r="H712" s="1" t="s">
        <v>36</v>
      </c>
      <c r="I712" s="1" t="s">
        <v>220</v>
      </c>
      <c r="J712" s="1" t="s">
        <v>79</v>
      </c>
      <c r="K712" s="1">
        <v>40.459400177001953</v>
      </c>
      <c r="L712" s="1">
        <v>-121.86624908447266</v>
      </c>
      <c r="M712" s="1" t="s">
        <v>1</v>
      </c>
      <c r="N712" s="78"/>
      <c r="O712" s="17">
        <v>76</v>
      </c>
      <c r="P712" s="8">
        <v>0.375449641</v>
      </c>
      <c r="Q712" s="78"/>
      <c r="R712" s="11">
        <v>2202</v>
      </c>
      <c r="S712" s="12">
        <v>4.3332126454832066E-4</v>
      </c>
      <c r="T712" s="13" t="s">
        <v>64</v>
      </c>
      <c r="U712" s="14">
        <v>1.3229786876132585</v>
      </c>
      <c r="V712" s="15">
        <v>0.27500000000000002</v>
      </c>
      <c r="W712" s="16">
        <v>0</v>
      </c>
      <c r="X712" s="16">
        <v>0.27500000000000002</v>
      </c>
      <c r="Y712" s="16">
        <v>0</v>
      </c>
      <c r="Z712" s="16">
        <v>0</v>
      </c>
      <c r="AA712" s="16">
        <v>0</v>
      </c>
    </row>
    <row r="713" spans="1:27" x14ac:dyDescent="0.25">
      <c r="A713" s="1">
        <v>35240166</v>
      </c>
      <c r="B713" s="1" t="s">
        <v>30</v>
      </c>
      <c r="C713" s="1" t="s">
        <v>31</v>
      </c>
      <c r="D713" s="1" t="s">
        <v>91</v>
      </c>
      <c r="E713" s="1" t="s">
        <v>92</v>
      </c>
      <c r="F713" s="1" t="s">
        <v>34</v>
      </c>
      <c r="G713" s="1" t="s">
        <v>35</v>
      </c>
      <c r="H713" s="1" t="s">
        <v>36</v>
      </c>
      <c r="I713" s="1" t="s">
        <v>220</v>
      </c>
      <c r="J713" s="1" t="s">
        <v>79</v>
      </c>
      <c r="K713" s="1">
        <v>40.4594940661</v>
      </c>
      <c r="L713" s="1">
        <v>-121.8661985434</v>
      </c>
      <c r="M713" s="1" t="s">
        <v>1</v>
      </c>
      <c r="N713" s="78"/>
      <c r="O713" s="17">
        <v>76</v>
      </c>
      <c r="P713" s="8">
        <v>0.375449641</v>
      </c>
      <c r="Q713" s="78"/>
      <c r="R713" s="11">
        <v>2202</v>
      </c>
      <c r="S713" s="12">
        <v>4.3332126454832066E-4</v>
      </c>
      <c r="T713" s="13" t="s">
        <v>64</v>
      </c>
      <c r="U713" s="14">
        <v>1.3229786876132585</v>
      </c>
      <c r="V713" s="18">
        <v>1.5340909090909091E-2</v>
      </c>
      <c r="W713" s="16">
        <v>0</v>
      </c>
      <c r="X713" s="16">
        <v>1.5340909090909091E-2</v>
      </c>
      <c r="Y713" s="16">
        <v>0</v>
      </c>
      <c r="Z713" s="16">
        <v>0</v>
      </c>
      <c r="AA713" s="16">
        <v>0</v>
      </c>
    </row>
    <row r="714" spans="1:27" x14ac:dyDescent="0.25">
      <c r="A714" s="1">
        <v>35293846</v>
      </c>
      <c r="B714" s="1" t="s">
        <v>30</v>
      </c>
      <c r="C714" s="1" t="s">
        <v>31</v>
      </c>
      <c r="D714" s="1" t="s">
        <v>65</v>
      </c>
      <c r="E714" s="1" t="s">
        <v>66</v>
      </c>
      <c r="F714" s="1" t="s">
        <v>34</v>
      </c>
      <c r="G714" s="1" t="s">
        <v>69</v>
      </c>
      <c r="H714" s="1" t="s">
        <v>43</v>
      </c>
      <c r="I714" s="1" t="s">
        <v>198</v>
      </c>
      <c r="J714" s="1" t="s">
        <v>199</v>
      </c>
      <c r="K714" s="1">
        <v>39.300850271000002</v>
      </c>
      <c r="L714" s="1">
        <v>-123.05244740569999</v>
      </c>
      <c r="M714" s="1" t="s">
        <v>1</v>
      </c>
      <c r="N714" s="78"/>
      <c r="O714" s="17">
        <v>75</v>
      </c>
      <c r="P714" s="8">
        <v>0.37684977400000003</v>
      </c>
      <c r="Q714" s="78"/>
      <c r="R714" s="11">
        <v>573</v>
      </c>
      <c r="S714" s="12">
        <v>4.6795131774395289E-3</v>
      </c>
      <c r="T714" s="13" t="s">
        <v>64</v>
      </c>
      <c r="U714" s="14">
        <v>1.1318423941832163</v>
      </c>
      <c r="V714" s="15">
        <v>0.85984848484848486</v>
      </c>
      <c r="W714" s="16">
        <v>0</v>
      </c>
      <c r="X714" s="16">
        <v>0.85984848484848486</v>
      </c>
      <c r="Y714" s="16">
        <v>0</v>
      </c>
      <c r="Z714" s="16">
        <v>0</v>
      </c>
      <c r="AA714" s="16">
        <v>0</v>
      </c>
    </row>
    <row r="715" spans="1:27" x14ac:dyDescent="0.25">
      <c r="A715" s="1">
        <v>35290808</v>
      </c>
      <c r="B715" s="1" t="s">
        <v>30</v>
      </c>
      <c r="C715" s="1" t="s">
        <v>31</v>
      </c>
      <c r="D715" s="1" t="s">
        <v>65</v>
      </c>
      <c r="E715" s="1" t="s">
        <v>66</v>
      </c>
      <c r="F715" s="1" t="s">
        <v>34</v>
      </c>
      <c r="G715" s="1" t="s">
        <v>69</v>
      </c>
      <c r="H715" s="1" t="s">
        <v>43</v>
      </c>
      <c r="I715" s="1" t="s">
        <v>198</v>
      </c>
      <c r="J715" s="1" t="s">
        <v>199</v>
      </c>
      <c r="K715" s="1">
        <v>39.2814786048</v>
      </c>
      <c r="L715" s="1">
        <v>-123.1026673003</v>
      </c>
      <c r="M715" s="1" t="s">
        <v>1</v>
      </c>
      <c r="N715" s="78"/>
      <c r="O715" s="17">
        <v>75</v>
      </c>
      <c r="P715" s="8">
        <v>0.37684977400000003</v>
      </c>
      <c r="Q715" s="78"/>
      <c r="R715" s="11">
        <v>573</v>
      </c>
      <c r="S715" s="12">
        <v>4.6795131774395289E-3</v>
      </c>
      <c r="T715" s="13" t="s">
        <v>39</v>
      </c>
      <c r="U715" s="14">
        <v>1.1318423941832163</v>
      </c>
      <c r="V715" s="15">
        <v>0.27992424242424241</v>
      </c>
      <c r="W715" s="16">
        <v>0</v>
      </c>
      <c r="X715" s="16">
        <v>0.27992424242424241</v>
      </c>
      <c r="Y715" s="16">
        <v>0</v>
      </c>
      <c r="Z715" s="16">
        <v>0</v>
      </c>
      <c r="AA715" s="16">
        <v>0</v>
      </c>
    </row>
    <row r="716" spans="1:27" x14ac:dyDescent="0.25">
      <c r="A716" s="1">
        <v>35290508</v>
      </c>
      <c r="B716" s="1" t="s">
        <v>30</v>
      </c>
      <c r="C716" s="1" t="s">
        <v>31</v>
      </c>
      <c r="D716" s="1" t="s">
        <v>62</v>
      </c>
      <c r="E716" s="1" t="s">
        <v>63</v>
      </c>
      <c r="F716" s="1" t="s">
        <v>34</v>
      </c>
      <c r="G716" s="1" t="s">
        <v>69</v>
      </c>
      <c r="H716" s="1" t="s">
        <v>43</v>
      </c>
      <c r="I716" s="1" t="s">
        <v>221</v>
      </c>
      <c r="J716" s="1" t="s">
        <v>199</v>
      </c>
      <c r="K716" s="1">
        <v>39.198749542236328</v>
      </c>
      <c r="L716" s="1">
        <v>-123.04963684082031</v>
      </c>
      <c r="M716" s="1" t="s">
        <v>1</v>
      </c>
      <c r="N716" s="78"/>
      <c r="O716" s="17">
        <v>75</v>
      </c>
      <c r="P716" s="8">
        <v>0.37684977400000003</v>
      </c>
      <c r="Q716" s="78"/>
      <c r="R716" s="11">
        <v>573</v>
      </c>
      <c r="S716" s="12">
        <v>4.6795131774395289E-3</v>
      </c>
      <c r="T716" s="13" t="s">
        <v>39</v>
      </c>
      <c r="U716" s="14">
        <v>1.1318423941832163</v>
      </c>
      <c r="V716" s="15">
        <v>0.62007575757575761</v>
      </c>
      <c r="W716" s="16">
        <v>0</v>
      </c>
      <c r="X716" s="16">
        <v>0.62007575757575761</v>
      </c>
      <c r="Y716" s="16">
        <v>0</v>
      </c>
      <c r="Z716" s="16">
        <v>0</v>
      </c>
      <c r="AA716" s="16">
        <v>0</v>
      </c>
    </row>
    <row r="717" spans="1:27" x14ac:dyDescent="0.25">
      <c r="A717" s="1">
        <v>35290504</v>
      </c>
      <c r="B717" s="1" t="s">
        <v>30</v>
      </c>
      <c r="C717" s="1" t="s">
        <v>31</v>
      </c>
      <c r="D717" s="1" t="s">
        <v>65</v>
      </c>
      <c r="E717" s="1" t="s">
        <v>66</v>
      </c>
      <c r="F717" s="1" t="s">
        <v>34</v>
      </c>
      <c r="G717" s="1" t="s">
        <v>69</v>
      </c>
      <c r="H717" s="1" t="s">
        <v>43</v>
      </c>
      <c r="I717" s="1" t="s">
        <v>221</v>
      </c>
      <c r="J717" s="1" t="s">
        <v>199</v>
      </c>
      <c r="K717" s="1">
        <v>39.214500427246094</v>
      </c>
      <c r="L717" s="1">
        <v>-123.07418060302734</v>
      </c>
      <c r="M717" s="1" t="s">
        <v>1</v>
      </c>
      <c r="N717" s="78"/>
      <c r="O717" s="17">
        <v>75</v>
      </c>
      <c r="P717" s="8">
        <v>0.37684977400000003</v>
      </c>
      <c r="Q717" s="78"/>
      <c r="R717" s="11">
        <v>573</v>
      </c>
      <c r="S717" s="12">
        <v>4.6795131774395289E-3</v>
      </c>
      <c r="T717" s="13" t="s">
        <v>39</v>
      </c>
      <c r="U717" s="14">
        <v>1.1318423941832163</v>
      </c>
      <c r="V717" s="15">
        <v>1.043560606060606</v>
      </c>
      <c r="W717" s="16">
        <v>0</v>
      </c>
      <c r="X717" s="16">
        <v>1.043560606060606</v>
      </c>
      <c r="Y717" s="16">
        <v>0</v>
      </c>
      <c r="Z717" s="16">
        <v>0</v>
      </c>
      <c r="AA717" s="16">
        <v>0</v>
      </c>
    </row>
    <row r="718" spans="1:27" x14ac:dyDescent="0.25">
      <c r="A718" s="1">
        <v>35301112</v>
      </c>
      <c r="B718" s="1" t="s">
        <v>30</v>
      </c>
      <c r="C718" s="1" t="s">
        <v>31</v>
      </c>
      <c r="D718" s="1" t="s">
        <v>65</v>
      </c>
      <c r="E718" s="1" t="s">
        <v>66</v>
      </c>
      <c r="F718" s="1" t="s">
        <v>34</v>
      </c>
      <c r="G718" s="1" t="s">
        <v>47</v>
      </c>
      <c r="H718" s="1" t="s">
        <v>36</v>
      </c>
      <c r="I718" s="1" t="s">
        <v>216</v>
      </c>
      <c r="J718" s="1" t="s">
        <v>49</v>
      </c>
      <c r="K718" s="1">
        <v>38.864127435900002</v>
      </c>
      <c r="L718" s="1">
        <v>-120.9816626515</v>
      </c>
      <c r="M718" s="1" t="s">
        <v>1</v>
      </c>
      <c r="N718" s="78"/>
      <c r="O718" s="10">
        <v>68</v>
      </c>
      <c r="P718" s="8">
        <v>0.38665329399999998</v>
      </c>
      <c r="Q718" s="78"/>
      <c r="R718" s="11">
        <v>106</v>
      </c>
      <c r="S718" s="12">
        <v>1.7564829438924789E-2</v>
      </c>
      <c r="T718" s="13" t="s">
        <v>39</v>
      </c>
      <c r="U718" s="14">
        <v>2.6371870674729276</v>
      </c>
      <c r="V718" s="15">
        <v>0.52575757575757576</v>
      </c>
      <c r="W718" s="16">
        <v>0</v>
      </c>
      <c r="X718" s="16">
        <v>0.52575757575757576</v>
      </c>
      <c r="Y718" s="16">
        <v>0</v>
      </c>
      <c r="Z718" s="16">
        <v>0</v>
      </c>
      <c r="AA718" s="16">
        <v>0</v>
      </c>
    </row>
    <row r="719" spans="1:27" x14ac:dyDescent="0.25">
      <c r="A719" s="1">
        <v>35300933</v>
      </c>
      <c r="B719" s="1" t="s">
        <v>30</v>
      </c>
      <c r="C719" s="1" t="s">
        <v>31</v>
      </c>
      <c r="D719" s="1" t="s">
        <v>108</v>
      </c>
      <c r="E719" s="1" t="s">
        <v>109</v>
      </c>
      <c r="F719" s="1" t="s">
        <v>34</v>
      </c>
      <c r="G719" s="1" t="s">
        <v>47</v>
      </c>
      <c r="H719" s="1" t="s">
        <v>36</v>
      </c>
      <c r="I719" s="1" t="s">
        <v>216</v>
      </c>
      <c r="J719" s="1" t="s">
        <v>49</v>
      </c>
      <c r="K719" s="1">
        <v>38.877474160299997</v>
      </c>
      <c r="L719" s="1">
        <v>-120.9930066317</v>
      </c>
      <c r="M719" s="1" t="s">
        <v>1</v>
      </c>
      <c r="N719" s="78"/>
      <c r="O719" s="10">
        <v>68</v>
      </c>
      <c r="P719" s="8">
        <v>0.38665329399999998</v>
      </c>
      <c r="Q719" s="78"/>
      <c r="R719" s="11">
        <v>106</v>
      </c>
      <c r="S719" s="12">
        <v>1.7564829438924789E-2</v>
      </c>
      <c r="T719" s="13" t="s">
        <v>39</v>
      </c>
      <c r="U719" s="14">
        <v>2.6371870674729276</v>
      </c>
      <c r="V719" s="15">
        <v>0.5948863636363636</v>
      </c>
      <c r="W719" s="16">
        <v>0</v>
      </c>
      <c r="X719" s="16">
        <v>0.5948863636363636</v>
      </c>
      <c r="Y719" s="16">
        <v>0</v>
      </c>
      <c r="Z719" s="16">
        <v>0</v>
      </c>
      <c r="AA719" s="16">
        <v>0</v>
      </c>
    </row>
    <row r="720" spans="1:27" x14ac:dyDescent="0.25">
      <c r="A720" s="1">
        <v>35227481</v>
      </c>
      <c r="B720" s="1" t="s">
        <v>117</v>
      </c>
      <c r="C720" s="1" t="s">
        <v>155</v>
      </c>
      <c r="D720" s="1" t="s">
        <v>91</v>
      </c>
      <c r="E720" s="1" t="s">
        <v>92</v>
      </c>
      <c r="F720" s="1" t="s">
        <v>34</v>
      </c>
      <c r="G720" s="1" t="s">
        <v>35</v>
      </c>
      <c r="H720" s="1" t="s">
        <v>36</v>
      </c>
      <c r="I720" s="1" t="s">
        <v>154</v>
      </c>
      <c r="J720" s="1" t="s">
        <v>52</v>
      </c>
      <c r="K720" s="1">
        <v>39.739167322599997</v>
      </c>
      <c r="L720" s="1">
        <v>-121.57242619199999</v>
      </c>
      <c r="M720" s="1" t="s">
        <v>114</v>
      </c>
      <c r="N720" s="78"/>
      <c r="O720" s="8" t="s">
        <v>114</v>
      </c>
      <c r="P720" s="8" t="s">
        <v>114</v>
      </c>
      <c r="Q720" s="78"/>
      <c r="R720" s="8">
        <v>201</v>
      </c>
      <c r="S720" s="8" t="s">
        <v>114</v>
      </c>
      <c r="T720" s="13" t="s">
        <v>50</v>
      </c>
      <c r="U720" s="14">
        <v>1.0012964414375736</v>
      </c>
      <c r="V720" s="16">
        <v>4.2</v>
      </c>
      <c r="W720" s="16">
        <v>0</v>
      </c>
      <c r="X720" s="16">
        <v>4.2</v>
      </c>
      <c r="Y720" s="16">
        <v>0</v>
      </c>
      <c r="Z720" s="16">
        <v>0</v>
      </c>
      <c r="AA720" s="16">
        <v>0</v>
      </c>
    </row>
    <row r="721" spans="1:27" x14ac:dyDescent="0.25">
      <c r="A721" s="1">
        <v>35227417</v>
      </c>
      <c r="B721" s="1" t="s">
        <v>117</v>
      </c>
      <c r="C721" s="1" t="s">
        <v>155</v>
      </c>
      <c r="D721" s="1" t="s">
        <v>62</v>
      </c>
      <c r="E721" s="1" t="s">
        <v>63</v>
      </c>
      <c r="F721" s="1" t="s">
        <v>34</v>
      </c>
      <c r="G721" s="1" t="s">
        <v>35</v>
      </c>
      <c r="H721" s="1" t="s">
        <v>36</v>
      </c>
      <c r="I721" s="1" t="s">
        <v>154</v>
      </c>
      <c r="J721" s="1" t="s">
        <v>52</v>
      </c>
      <c r="K721" s="1">
        <v>39.732342826500002</v>
      </c>
      <c r="L721" s="1">
        <v>-121.6513135875</v>
      </c>
      <c r="M721" s="1" t="s">
        <v>114</v>
      </c>
      <c r="N721" s="78"/>
      <c r="O721" s="8" t="s">
        <v>114</v>
      </c>
      <c r="P721" s="8" t="s">
        <v>114</v>
      </c>
      <c r="Q721" s="78"/>
      <c r="R721" s="8">
        <v>406</v>
      </c>
      <c r="S721" s="8" t="s">
        <v>114</v>
      </c>
      <c r="T721" s="13" t="s">
        <v>39</v>
      </c>
      <c r="U721" s="14">
        <v>1.0005472085181508</v>
      </c>
      <c r="V721" s="16">
        <v>2.8</v>
      </c>
      <c r="W721" s="16">
        <v>0</v>
      </c>
      <c r="X721" s="16">
        <v>0</v>
      </c>
      <c r="Y721" s="16">
        <v>2.8</v>
      </c>
      <c r="Z721" s="16">
        <v>0</v>
      </c>
      <c r="AA721" s="16">
        <v>0</v>
      </c>
    </row>
    <row r="722" spans="1:27" x14ac:dyDescent="0.25">
      <c r="A722" s="1">
        <v>35227415</v>
      </c>
      <c r="B722" s="1" t="s">
        <v>117</v>
      </c>
      <c r="C722" s="1" t="s">
        <v>155</v>
      </c>
      <c r="D722" s="1" t="s">
        <v>62</v>
      </c>
      <c r="E722" s="1" t="s">
        <v>63</v>
      </c>
      <c r="F722" s="1" t="s">
        <v>34</v>
      </c>
      <c r="G722" s="1" t="s">
        <v>35</v>
      </c>
      <c r="H722" s="1" t="s">
        <v>36</v>
      </c>
      <c r="I722" s="1" t="s">
        <v>154</v>
      </c>
      <c r="J722" s="1" t="s">
        <v>52</v>
      </c>
      <c r="K722" s="1">
        <v>39.738887401299998</v>
      </c>
      <c r="L722" s="1">
        <v>-121.6402173014</v>
      </c>
      <c r="M722" s="1" t="s">
        <v>114</v>
      </c>
      <c r="N722" s="78"/>
      <c r="O722" s="8" t="s">
        <v>114</v>
      </c>
      <c r="P722" s="8" t="s">
        <v>114</v>
      </c>
      <c r="Q722" s="78"/>
      <c r="R722" s="8">
        <v>406</v>
      </c>
      <c r="S722" s="8" t="s">
        <v>114</v>
      </c>
      <c r="T722" s="13" t="s">
        <v>50</v>
      </c>
      <c r="U722" s="14">
        <v>1.0005472085181508</v>
      </c>
      <c r="V722" s="16">
        <v>5.2</v>
      </c>
      <c r="W722" s="16">
        <v>0</v>
      </c>
      <c r="X722" s="16">
        <v>5.2</v>
      </c>
      <c r="Y722" s="16">
        <v>0</v>
      </c>
      <c r="Z722" s="16">
        <v>0</v>
      </c>
      <c r="AA722" s="16">
        <v>0</v>
      </c>
    </row>
    <row r="723" spans="1:27" x14ac:dyDescent="0.25">
      <c r="A723" s="1">
        <v>35227413</v>
      </c>
      <c r="B723" s="1" t="s">
        <v>117</v>
      </c>
      <c r="C723" s="1" t="s">
        <v>155</v>
      </c>
      <c r="D723" s="1" t="s">
        <v>62</v>
      </c>
      <c r="E723" s="1" t="s">
        <v>63</v>
      </c>
      <c r="F723" s="1" t="s">
        <v>34</v>
      </c>
      <c r="G723" s="1" t="s">
        <v>35</v>
      </c>
      <c r="H723" s="1" t="s">
        <v>36</v>
      </c>
      <c r="I723" s="1" t="s">
        <v>154</v>
      </c>
      <c r="J723" s="1" t="s">
        <v>52</v>
      </c>
      <c r="K723" s="1">
        <v>39.7423079239</v>
      </c>
      <c r="L723" s="1">
        <v>-121.6422565619</v>
      </c>
      <c r="M723" s="1" t="s">
        <v>114</v>
      </c>
      <c r="N723" s="78"/>
      <c r="O723" s="8" t="s">
        <v>114</v>
      </c>
      <c r="P723" s="8" t="s">
        <v>114</v>
      </c>
      <c r="Q723" s="78"/>
      <c r="R723" s="8">
        <v>406</v>
      </c>
      <c r="S723" s="8" t="s">
        <v>114</v>
      </c>
      <c r="T723" s="13" t="s">
        <v>39</v>
      </c>
      <c r="U723" s="14">
        <v>1.0005472085181508</v>
      </c>
      <c r="V723" s="16">
        <v>5.6</v>
      </c>
      <c r="W723" s="16">
        <v>0</v>
      </c>
      <c r="X723" s="16">
        <v>0</v>
      </c>
      <c r="Y723" s="16">
        <v>5.6</v>
      </c>
      <c r="Z723" s="16">
        <v>0</v>
      </c>
      <c r="AA723" s="16">
        <v>0</v>
      </c>
    </row>
    <row r="724" spans="1:27" x14ac:dyDescent="0.25">
      <c r="A724" s="1">
        <v>35227412</v>
      </c>
      <c r="B724" s="1" t="s">
        <v>117</v>
      </c>
      <c r="C724" s="1" t="s">
        <v>155</v>
      </c>
      <c r="D724" s="1" t="s">
        <v>62</v>
      </c>
      <c r="E724" s="1" t="s">
        <v>63</v>
      </c>
      <c r="F724" s="1" t="s">
        <v>34</v>
      </c>
      <c r="G724" s="1" t="s">
        <v>35</v>
      </c>
      <c r="H724" s="1" t="s">
        <v>36</v>
      </c>
      <c r="I724" s="1" t="s">
        <v>154</v>
      </c>
      <c r="J724" s="1" t="s">
        <v>52</v>
      </c>
      <c r="K724" s="1">
        <v>39.768974071599999</v>
      </c>
      <c r="L724" s="1">
        <v>-121.57855573640001</v>
      </c>
      <c r="M724" s="1" t="s">
        <v>114</v>
      </c>
      <c r="N724" s="78"/>
      <c r="O724" s="8" t="s">
        <v>114</v>
      </c>
      <c r="P724" s="8" t="s">
        <v>114</v>
      </c>
      <c r="Q724" s="78"/>
      <c r="R724" s="8">
        <v>490</v>
      </c>
      <c r="S724" s="8" t="s">
        <v>114</v>
      </c>
      <c r="T724" s="13" t="s">
        <v>50</v>
      </c>
      <c r="U724" s="14">
        <v>1.0028177540459313</v>
      </c>
      <c r="V724" s="16">
        <v>2</v>
      </c>
      <c r="W724" s="16">
        <v>0</v>
      </c>
      <c r="X724" s="16">
        <v>0</v>
      </c>
      <c r="Y724" s="16">
        <v>2</v>
      </c>
      <c r="Z724" s="16">
        <v>0</v>
      </c>
      <c r="AA724" s="16">
        <v>0</v>
      </c>
    </row>
    <row r="725" spans="1:27" x14ac:dyDescent="0.25">
      <c r="A725" s="1">
        <v>35227411</v>
      </c>
      <c r="B725" s="1" t="s">
        <v>117</v>
      </c>
      <c r="C725" s="1" t="s">
        <v>155</v>
      </c>
      <c r="D725" s="1" t="s">
        <v>62</v>
      </c>
      <c r="E725" s="1" t="s">
        <v>63</v>
      </c>
      <c r="F725" s="1" t="s">
        <v>34</v>
      </c>
      <c r="G725" s="1" t="s">
        <v>35</v>
      </c>
      <c r="H725" s="1" t="s">
        <v>36</v>
      </c>
      <c r="I725" s="1" t="s">
        <v>154</v>
      </c>
      <c r="J725" s="1" t="s">
        <v>52</v>
      </c>
      <c r="K725" s="1">
        <v>39.759458151600001</v>
      </c>
      <c r="L725" s="1">
        <v>-121.6024465878</v>
      </c>
      <c r="M725" s="1" t="s">
        <v>114</v>
      </c>
      <c r="N725" s="78"/>
      <c r="O725" s="8" t="s">
        <v>114</v>
      </c>
      <c r="P725" s="8" t="s">
        <v>114</v>
      </c>
      <c r="Q725" s="78"/>
      <c r="R725" s="8">
        <v>503</v>
      </c>
      <c r="S725" s="8" t="s">
        <v>114</v>
      </c>
      <c r="T725" s="13" t="s">
        <v>50</v>
      </c>
      <c r="U725" s="14">
        <v>1.0059759794745304</v>
      </c>
      <c r="V725" s="16">
        <v>2.7</v>
      </c>
      <c r="W725" s="16">
        <v>0</v>
      </c>
      <c r="X725" s="16">
        <v>0</v>
      </c>
      <c r="Y725" s="16">
        <v>2.7</v>
      </c>
      <c r="Z725" s="16">
        <v>0</v>
      </c>
      <c r="AA725" s="16">
        <v>0</v>
      </c>
    </row>
    <row r="726" spans="1:27" x14ac:dyDescent="0.25">
      <c r="A726" s="1">
        <v>35227409</v>
      </c>
      <c r="B726" s="1" t="s">
        <v>117</v>
      </c>
      <c r="C726" s="1" t="s">
        <v>155</v>
      </c>
      <c r="D726" s="1" t="s">
        <v>62</v>
      </c>
      <c r="E726" s="1" t="s">
        <v>63</v>
      </c>
      <c r="F726" s="1" t="s">
        <v>34</v>
      </c>
      <c r="G726" s="1" t="s">
        <v>35</v>
      </c>
      <c r="H726" s="1" t="s">
        <v>36</v>
      </c>
      <c r="I726" s="1" t="s">
        <v>154</v>
      </c>
      <c r="J726" s="1" t="s">
        <v>52</v>
      </c>
      <c r="K726" s="1">
        <v>39.750053975900002</v>
      </c>
      <c r="L726" s="1">
        <v>-121.6242049951</v>
      </c>
      <c r="M726" s="1" t="s">
        <v>114</v>
      </c>
      <c r="N726" s="78"/>
      <c r="O726" s="8" t="s">
        <v>114</v>
      </c>
      <c r="P726" s="8" t="s">
        <v>114</v>
      </c>
      <c r="Q726" s="78"/>
      <c r="R726" s="8">
        <v>497</v>
      </c>
      <c r="S726" s="8" t="s">
        <v>114</v>
      </c>
      <c r="T726" s="13" t="s">
        <v>50</v>
      </c>
      <c r="U726" s="14">
        <v>1.0011136238600931</v>
      </c>
      <c r="V726" s="16">
        <v>3.6</v>
      </c>
      <c r="W726" s="16">
        <v>0</v>
      </c>
      <c r="X726" s="16">
        <v>0</v>
      </c>
      <c r="Y726" s="16">
        <v>3.6</v>
      </c>
      <c r="Z726" s="16">
        <v>0</v>
      </c>
      <c r="AA726" s="16">
        <v>0</v>
      </c>
    </row>
    <row r="727" spans="1:27" x14ac:dyDescent="0.25">
      <c r="A727" s="1">
        <v>35227408</v>
      </c>
      <c r="B727" s="1" t="s">
        <v>117</v>
      </c>
      <c r="C727" s="1" t="s">
        <v>155</v>
      </c>
      <c r="D727" s="1" t="s">
        <v>62</v>
      </c>
      <c r="E727" s="1" t="s">
        <v>63</v>
      </c>
      <c r="F727" s="1" t="s">
        <v>34</v>
      </c>
      <c r="G727" s="1" t="s">
        <v>35</v>
      </c>
      <c r="H727" s="1" t="s">
        <v>36</v>
      </c>
      <c r="I727" s="1" t="s">
        <v>154</v>
      </c>
      <c r="J727" s="1" t="s">
        <v>52</v>
      </c>
      <c r="K727" s="1">
        <v>39.752357312699999</v>
      </c>
      <c r="L727" s="1">
        <v>-121.6125866906</v>
      </c>
      <c r="M727" s="1" t="s">
        <v>114</v>
      </c>
      <c r="N727" s="78"/>
      <c r="O727" s="8" t="s">
        <v>114</v>
      </c>
      <c r="P727" s="8" t="s">
        <v>114</v>
      </c>
      <c r="Q727" s="78"/>
      <c r="R727" s="8">
        <v>2530</v>
      </c>
      <c r="S727" s="8" t="s">
        <v>114</v>
      </c>
      <c r="T727" s="13" t="s">
        <v>120</v>
      </c>
      <c r="U727" s="14" t="s">
        <v>114</v>
      </c>
      <c r="V727" s="16">
        <v>2.1</v>
      </c>
      <c r="W727" s="16">
        <v>0</v>
      </c>
      <c r="X727" s="16">
        <v>2.1</v>
      </c>
      <c r="Y727" s="16">
        <v>0</v>
      </c>
      <c r="Z727" s="16">
        <v>0</v>
      </c>
      <c r="AA727" s="16">
        <v>0</v>
      </c>
    </row>
    <row r="728" spans="1:27" x14ac:dyDescent="0.25">
      <c r="A728" s="1">
        <v>35227406</v>
      </c>
      <c r="B728" s="1" t="s">
        <v>117</v>
      </c>
      <c r="C728" s="1" t="s">
        <v>155</v>
      </c>
      <c r="D728" s="1" t="s">
        <v>125</v>
      </c>
      <c r="E728" s="1" t="s">
        <v>63</v>
      </c>
      <c r="F728" s="1" t="s">
        <v>34</v>
      </c>
      <c r="G728" s="1" t="s">
        <v>35</v>
      </c>
      <c r="H728" s="1" t="s">
        <v>36</v>
      </c>
      <c r="I728" s="1" t="s">
        <v>154</v>
      </c>
      <c r="J728" s="1" t="s">
        <v>52</v>
      </c>
      <c r="K728" s="1">
        <v>39.7523276302</v>
      </c>
      <c r="L728" s="1">
        <v>-121.6184783742</v>
      </c>
      <c r="M728" s="1" t="s">
        <v>114</v>
      </c>
      <c r="N728" s="78"/>
      <c r="O728" s="8" t="s">
        <v>114</v>
      </c>
      <c r="P728" s="8" t="s">
        <v>114</v>
      </c>
      <c r="Q728" s="78"/>
      <c r="R728" s="8">
        <v>2530</v>
      </c>
      <c r="S728" s="8" t="s">
        <v>114</v>
      </c>
      <c r="T728" s="13" t="s">
        <v>50</v>
      </c>
      <c r="U728" s="14" t="s">
        <v>114</v>
      </c>
      <c r="V728" s="16">
        <v>4.5</v>
      </c>
      <c r="W728" s="16">
        <v>0</v>
      </c>
      <c r="X728" s="16">
        <v>4.5</v>
      </c>
      <c r="Y728" s="16">
        <v>0</v>
      </c>
      <c r="Z728" s="16">
        <v>0</v>
      </c>
      <c r="AA728" s="16">
        <v>0</v>
      </c>
    </row>
    <row r="729" spans="1:27" x14ac:dyDescent="0.25">
      <c r="A729" s="1">
        <v>35227405</v>
      </c>
      <c r="B729" s="1" t="s">
        <v>117</v>
      </c>
      <c r="C729" s="1" t="s">
        <v>155</v>
      </c>
      <c r="D729" s="1" t="s">
        <v>108</v>
      </c>
      <c r="E729" s="1" t="s">
        <v>109</v>
      </c>
      <c r="F729" s="1" t="s">
        <v>34</v>
      </c>
      <c r="G729" s="1" t="s">
        <v>35</v>
      </c>
      <c r="H729" s="1" t="s">
        <v>36</v>
      </c>
      <c r="I729" s="1" t="s">
        <v>154</v>
      </c>
      <c r="J729" s="1" t="s">
        <v>52</v>
      </c>
      <c r="K729" s="1">
        <v>39.757760187700001</v>
      </c>
      <c r="L729" s="1">
        <v>-121.60709611279999</v>
      </c>
      <c r="M729" s="1" t="s">
        <v>114</v>
      </c>
      <c r="N729" s="78"/>
      <c r="O729" s="8" t="s">
        <v>114</v>
      </c>
      <c r="P729" s="8" t="s">
        <v>114</v>
      </c>
      <c r="Q729" s="78"/>
      <c r="R729" s="8">
        <v>503</v>
      </c>
      <c r="S729" s="8" t="s">
        <v>114</v>
      </c>
      <c r="T729" s="13" t="s">
        <v>120</v>
      </c>
      <c r="U729" s="14">
        <v>1.0059759794745304</v>
      </c>
      <c r="V729" s="16">
        <v>0.3</v>
      </c>
      <c r="W729" s="16">
        <v>0</v>
      </c>
      <c r="X729" s="16">
        <v>0.3</v>
      </c>
      <c r="Y729" s="16">
        <v>0</v>
      </c>
      <c r="Z729" s="16">
        <v>0</v>
      </c>
      <c r="AA729" s="16">
        <v>0</v>
      </c>
    </row>
    <row r="730" spans="1:27" x14ac:dyDescent="0.25">
      <c r="A730" s="1">
        <v>35227404</v>
      </c>
      <c r="B730" s="1" t="s">
        <v>117</v>
      </c>
      <c r="C730" s="1" t="s">
        <v>155</v>
      </c>
      <c r="D730" s="1" t="s">
        <v>65</v>
      </c>
      <c r="E730" s="1" t="s">
        <v>66</v>
      </c>
      <c r="F730" s="1" t="s">
        <v>34</v>
      </c>
      <c r="G730" s="1" t="s">
        <v>35</v>
      </c>
      <c r="H730" s="1" t="s">
        <v>36</v>
      </c>
      <c r="I730" s="1" t="s">
        <v>154</v>
      </c>
      <c r="J730" s="1" t="s">
        <v>52</v>
      </c>
      <c r="K730" s="1">
        <v>39.753754219800001</v>
      </c>
      <c r="L730" s="1">
        <v>-121.6172183729</v>
      </c>
      <c r="M730" s="1" t="s">
        <v>114</v>
      </c>
      <c r="N730" s="78"/>
      <c r="O730" s="8" t="s">
        <v>114</v>
      </c>
      <c r="P730" s="8" t="s">
        <v>114</v>
      </c>
      <c r="Q730" s="78"/>
      <c r="R730" s="8">
        <v>2530</v>
      </c>
      <c r="S730" s="8" t="s">
        <v>114</v>
      </c>
      <c r="T730" s="13" t="s">
        <v>120</v>
      </c>
      <c r="U730" s="14" t="s">
        <v>114</v>
      </c>
      <c r="V730" s="16">
        <v>3.3</v>
      </c>
      <c r="W730" s="16">
        <v>0</v>
      </c>
      <c r="X730" s="16">
        <v>3.3</v>
      </c>
      <c r="Y730" s="16">
        <v>0</v>
      </c>
      <c r="Z730" s="16">
        <v>0</v>
      </c>
      <c r="AA730" s="16">
        <v>0</v>
      </c>
    </row>
    <row r="731" spans="1:27" x14ac:dyDescent="0.25">
      <c r="A731" s="1">
        <v>35227403</v>
      </c>
      <c r="B731" s="1" t="s">
        <v>117</v>
      </c>
      <c r="C731" s="1" t="s">
        <v>155</v>
      </c>
      <c r="D731" s="1" t="s">
        <v>108</v>
      </c>
      <c r="E731" s="1" t="s">
        <v>109</v>
      </c>
      <c r="F731" s="1" t="s">
        <v>34</v>
      </c>
      <c r="G731" s="1" t="s">
        <v>35</v>
      </c>
      <c r="H731" s="1" t="s">
        <v>36</v>
      </c>
      <c r="I731" s="1" t="s">
        <v>154</v>
      </c>
      <c r="J731" s="1" t="s">
        <v>52</v>
      </c>
      <c r="K731" s="1">
        <v>39.761647370200002</v>
      </c>
      <c r="L731" s="1">
        <v>-121.60789277959999</v>
      </c>
      <c r="M731" s="1" t="s">
        <v>114</v>
      </c>
      <c r="N731" s="78"/>
      <c r="O731" s="8" t="s">
        <v>114</v>
      </c>
      <c r="P731" s="8" t="s">
        <v>114</v>
      </c>
      <c r="Q731" s="78"/>
      <c r="R731" s="8">
        <v>503</v>
      </c>
      <c r="S731" s="8" t="s">
        <v>114</v>
      </c>
      <c r="T731" s="13" t="s">
        <v>120</v>
      </c>
      <c r="U731" s="14">
        <v>1.0059759794745304</v>
      </c>
      <c r="V731" s="16">
        <v>2.2000000000000002</v>
      </c>
      <c r="W731" s="16">
        <v>0</v>
      </c>
      <c r="X731" s="16">
        <v>2.2000000000000002</v>
      </c>
      <c r="Y731" s="16">
        <v>0</v>
      </c>
      <c r="Z731" s="16">
        <v>0</v>
      </c>
      <c r="AA731" s="16">
        <v>0</v>
      </c>
    </row>
    <row r="732" spans="1:27" x14ac:dyDescent="0.25">
      <c r="A732" s="1">
        <v>35227402</v>
      </c>
      <c r="B732" s="1" t="s">
        <v>117</v>
      </c>
      <c r="C732" s="1" t="s">
        <v>155</v>
      </c>
      <c r="D732" s="1" t="s">
        <v>62</v>
      </c>
      <c r="E732" s="1" t="s">
        <v>63</v>
      </c>
      <c r="F732" s="1" t="s">
        <v>34</v>
      </c>
      <c r="G732" s="1" t="s">
        <v>35</v>
      </c>
      <c r="H732" s="1" t="s">
        <v>36</v>
      </c>
      <c r="I732" s="1" t="s">
        <v>154</v>
      </c>
      <c r="J732" s="1" t="s">
        <v>52</v>
      </c>
      <c r="K732" s="1">
        <v>39.770316089200001</v>
      </c>
      <c r="L732" s="1">
        <v>-121.60711385410001</v>
      </c>
      <c r="M732" s="1" t="s">
        <v>114</v>
      </c>
      <c r="N732" s="78"/>
      <c r="O732" s="8" t="s">
        <v>114</v>
      </c>
      <c r="P732" s="8" t="s">
        <v>114</v>
      </c>
      <c r="Q732" s="78"/>
      <c r="R732" s="8">
        <v>1618</v>
      </c>
      <c r="S732" s="8" t="s">
        <v>114</v>
      </c>
      <c r="T732" s="13" t="s">
        <v>50</v>
      </c>
      <c r="U732" s="14" t="s">
        <v>114</v>
      </c>
      <c r="V732" s="16">
        <v>1.9</v>
      </c>
      <c r="W732" s="16">
        <v>0</v>
      </c>
      <c r="X732" s="16">
        <v>1.9</v>
      </c>
      <c r="Y732" s="16">
        <v>0</v>
      </c>
      <c r="Z732" s="16">
        <v>0</v>
      </c>
      <c r="AA732" s="16">
        <v>0</v>
      </c>
    </row>
    <row r="733" spans="1:27" x14ac:dyDescent="0.25">
      <c r="A733" s="1">
        <v>35227401</v>
      </c>
      <c r="B733" s="1" t="s">
        <v>117</v>
      </c>
      <c r="C733" s="1" t="s">
        <v>155</v>
      </c>
      <c r="D733" s="1" t="s">
        <v>65</v>
      </c>
      <c r="E733" s="1" t="s">
        <v>66</v>
      </c>
      <c r="F733" s="1" t="s">
        <v>34</v>
      </c>
      <c r="G733" s="1" t="s">
        <v>35</v>
      </c>
      <c r="H733" s="1" t="s">
        <v>36</v>
      </c>
      <c r="I733" s="1" t="s">
        <v>154</v>
      </c>
      <c r="J733" s="1" t="s">
        <v>52</v>
      </c>
      <c r="K733" s="1">
        <v>39.762803027799997</v>
      </c>
      <c r="L733" s="1">
        <v>-121.6233331701</v>
      </c>
      <c r="M733" s="1" t="s">
        <v>114</v>
      </c>
      <c r="N733" s="78"/>
      <c r="O733" s="8" t="s">
        <v>114</v>
      </c>
      <c r="P733" s="8" t="s">
        <v>114</v>
      </c>
      <c r="Q733" s="78"/>
      <c r="R733" s="8">
        <v>69</v>
      </c>
      <c r="S733" s="8" t="s">
        <v>114</v>
      </c>
      <c r="T733" s="13" t="s">
        <v>50</v>
      </c>
      <c r="U733" s="14">
        <v>1.0005408390875106</v>
      </c>
      <c r="V733" s="16">
        <v>1.2</v>
      </c>
      <c r="W733" s="16">
        <v>0</v>
      </c>
      <c r="X733" s="16">
        <v>1.2</v>
      </c>
      <c r="Y733" s="16">
        <v>0</v>
      </c>
      <c r="Z733" s="16">
        <v>0</v>
      </c>
      <c r="AA733" s="16">
        <v>0</v>
      </c>
    </row>
    <row r="734" spans="1:27" x14ac:dyDescent="0.25">
      <c r="A734" s="1">
        <v>35227400</v>
      </c>
      <c r="B734" s="1" t="s">
        <v>117</v>
      </c>
      <c r="C734" s="1" t="s">
        <v>155</v>
      </c>
      <c r="D734" s="1" t="s">
        <v>62</v>
      </c>
      <c r="E734" s="1" t="s">
        <v>63</v>
      </c>
      <c r="F734" s="1" t="s">
        <v>34</v>
      </c>
      <c r="G734" s="1" t="s">
        <v>35</v>
      </c>
      <c r="H734" s="1" t="s">
        <v>36</v>
      </c>
      <c r="I734" s="1" t="s">
        <v>154</v>
      </c>
      <c r="J734" s="1" t="s">
        <v>52</v>
      </c>
      <c r="K734" s="1">
        <v>39.771177073300002</v>
      </c>
      <c r="L734" s="1">
        <v>-121.60314366510001</v>
      </c>
      <c r="M734" s="1" t="s">
        <v>114</v>
      </c>
      <c r="N734" s="78"/>
      <c r="O734" s="8" t="s">
        <v>114</v>
      </c>
      <c r="P734" s="8" t="s">
        <v>114</v>
      </c>
      <c r="Q734" s="78"/>
      <c r="R734" s="8">
        <v>1618</v>
      </c>
      <c r="S734" s="8" t="s">
        <v>114</v>
      </c>
      <c r="T734" s="13" t="s">
        <v>50</v>
      </c>
      <c r="U734" s="14" t="s">
        <v>114</v>
      </c>
      <c r="V734" s="16">
        <v>1.9</v>
      </c>
      <c r="W734" s="16">
        <v>0</v>
      </c>
      <c r="X734" s="16">
        <v>0</v>
      </c>
      <c r="Y734" s="16">
        <v>1.9</v>
      </c>
      <c r="Z734" s="16">
        <v>0</v>
      </c>
      <c r="AA734" s="16">
        <v>0</v>
      </c>
    </row>
    <row r="735" spans="1:27" x14ac:dyDescent="0.25">
      <c r="A735" s="1">
        <v>35293508</v>
      </c>
      <c r="B735" s="1" t="s">
        <v>30</v>
      </c>
      <c r="C735" s="1" t="s">
        <v>31</v>
      </c>
      <c r="D735" s="1" t="s">
        <v>62</v>
      </c>
      <c r="E735" s="1" t="s">
        <v>63</v>
      </c>
      <c r="F735" s="1" t="s">
        <v>34</v>
      </c>
      <c r="G735" s="1" t="s">
        <v>47</v>
      </c>
      <c r="H735" s="1" t="s">
        <v>36</v>
      </c>
      <c r="I735" s="1" t="s">
        <v>216</v>
      </c>
      <c r="J735" s="1" t="s">
        <v>49</v>
      </c>
      <c r="K735" s="1">
        <v>38.8729410368</v>
      </c>
      <c r="L735" s="1">
        <v>-120.9909853514</v>
      </c>
      <c r="M735" s="1" t="s">
        <v>1</v>
      </c>
      <c r="N735" s="78"/>
      <c r="O735" s="10">
        <v>68</v>
      </c>
      <c r="P735" s="8">
        <v>0.38665329399999998</v>
      </c>
      <c r="Q735" s="78"/>
      <c r="R735" s="11">
        <v>106</v>
      </c>
      <c r="S735" s="12">
        <v>1.7564829438924789E-2</v>
      </c>
      <c r="T735" s="13" t="s">
        <v>39</v>
      </c>
      <c r="U735" s="14">
        <v>2.6371870674729276</v>
      </c>
      <c r="V735" s="15">
        <v>0.51003787878787876</v>
      </c>
      <c r="W735" s="16">
        <v>0</v>
      </c>
      <c r="X735" s="16">
        <v>0.51003787878787876</v>
      </c>
      <c r="Y735" s="16">
        <v>0</v>
      </c>
      <c r="Z735" s="16">
        <v>0</v>
      </c>
      <c r="AA735" s="16">
        <v>0</v>
      </c>
    </row>
    <row r="736" spans="1:27" x14ac:dyDescent="0.25">
      <c r="A736" s="1">
        <v>35254067</v>
      </c>
      <c r="B736" s="1" t="s">
        <v>30</v>
      </c>
      <c r="C736" s="1" t="s">
        <v>31</v>
      </c>
      <c r="D736" s="1" t="s">
        <v>62</v>
      </c>
      <c r="E736" s="1" t="s">
        <v>63</v>
      </c>
      <c r="F736" s="1" t="s">
        <v>34</v>
      </c>
      <c r="G736" s="1" t="s">
        <v>47</v>
      </c>
      <c r="H736" s="1" t="s">
        <v>36</v>
      </c>
      <c r="I736" s="1" t="s">
        <v>216</v>
      </c>
      <c r="J736" s="1" t="s">
        <v>49</v>
      </c>
      <c r="K736" s="1">
        <v>38.914063855400002</v>
      </c>
      <c r="L736" s="1">
        <v>-121.0188951113</v>
      </c>
      <c r="M736" s="1" t="s">
        <v>1</v>
      </c>
      <c r="N736" s="78"/>
      <c r="O736" s="10">
        <v>68</v>
      </c>
      <c r="P736" s="8">
        <v>0.38665329399999998</v>
      </c>
      <c r="Q736" s="78"/>
      <c r="R736" s="11">
        <v>106</v>
      </c>
      <c r="S736" s="12">
        <v>1.7564829438924789E-2</v>
      </c>
      <c r="T736" s="13" t="s">
        <v>39</v>
      </c>
      <c r="U736" s="14">
        <v>2.6371870674729276</v>
      </c>
      <c r="V736" s="15">
        <v>0.43996212121212119</v>
      </c>
      <c r="W736" s="16">
        <v>0</v>
      </c>
      <c r="X736" s="16">
        <v>0.43996212121212119</v>
      </c>
      <c r="Y736" s="16">
        <v>0</v>
      </c>
      <c r="Z736" s="16">
        <v>0</v>
      </c>
      <c r="AA736" s="16">
        <v>0</v>
      </c>
    </row>
    <row r="737" spans="1:27" x14ac:dyDescent="0.25">
      <c r="A737" s="1">
        <v>35223032</v>
      </c>
      <c r="B737" s="1" t="s">
        <v>30</v>
      </c>
      <c r="C737" s="1" t="s">
        <v>31</v>
      </c>
      <c r="D737" s="1" t="s">
        <v>65</v>
      </c>
      <c r="E737" s="1" t="s">
        <v>66</v>
      </c>
      <c r="F737" s="1" t="s">
        <v>34</v>
      </c>
      <c r="G737" s="1" t="s">
        <v>47</v>
      </c>
      <c r="H737" s="1" t="s">
        <v>36</v>
      </c>
      <c r="I737" s="1" t="s">
        <v>216</v>
      </c>
      <c r="J737" s="1" t="s">
        <v>49</v>
      </c>
      <c r="K737" s="1">
        <v>38.885525040600001</v>
      </c>
      <c r="L737" s="1">
        <v>-121.015631743</v>
      </c>
      <c r="M737" s="1" t="s">
        <v>1</v>
      </c>
      <c r="N737" s="78"/>
      <c r="O737" s="10">
        <v>68</v>
      </c>
      <c r="P737" s="8">
        <v>0.38665329399999998</v>
      </c>
      <c r="Q737" s="78"/>
      <c r="R737" s="11">
        <v>106</v>
      </c>
      <c r="S737" s="12">
        <v>1.7564829438924789E-2</v>
      </c>
      <c r="T737" s="13" t="s">
        <v>39</v>
      </c>
      <c r="U737" s="14">
        <v>2.6371870674729276</v>
      </c>
      <c r="V737" s="15">
        <v>0.84924242424242424</v>
      </c>
      <c r="W737" s="16">
        <v>0</v>
      </c>
      <c r="X737" s="16">
        <v>0.84924242424242424</v>
      </c>
      <c r="Y737" s="16">
        <v>0</v>
      </c>
      <c r="Z737" s="16">
        <v>0</v>
      </c>
      <c r="AA737" s="16">
        <v>0</v>
      </c>
    </row>
    <row r="738" spans="1:27" x14ac:dyDescent="0.25">
      <c r="A738" s="1">
        <v>35334752</v>
      </c>
      <c r="B738" s="1" t="s">
        <v>30</v>
      </c>
      <c r="C738" s="1" t="s">
        <v>31</v>
      </c>
      <c r="D738" s="1" t="s">
        <v>62</v>
      </c>
      <c r="E738" s="1" t="s">
        <v>63</v>
      </c>
      <c r="F738" s="1" t="s">
        <v>34</v>
      </c>
      <c r="G738" s="1" t="s">
        <v>163</v>
      </c>
      <c r="H738" s="1" t="s">
        <v>36</v>
      </c>
      <c r="I738" s="1" t="s">
        <v>194</v>
      </c>
      <c r="J738" s="1" t="s">
        <v>165</v>
      </c>
      <c r="K738" s="1">
        <v>38.365467071533203</v>
      </c>
      <c r="L738" s="1">
        <v>-122.02334594726563</v>
      </c>
      <c r="M738" s="1" t="s">
        <v>1</v>
      </c>
      <c r="N738" s="78"/>
      <c r="O738" s="17">
        <v>64</v>
      </c>
      <c r="P738" s="8">
        <v>0.391378895</v>
      </c>
      <c r="Q738" s="78"/>
      <c r="R738" s="11">
        <v>768</v>
      </c>
      <c r="S738" s="12">
        <v>3.2458868519645743E-3</v>
      </c>
      <c r="T738" s="13" t="s">
        <v>39</v>
      </c>
      <c r="U738" s="14">
        <v>1.4578557784604969</v>
      </c>
      <c r="V738" s="15">
        <v>1.8100378787878788</v>
      </c>
      <c r="W738" s="16">
        <v>0</v>
      </c>
      <c r="X738" s="16">
        <v>1.8100378787878788</v>
      </c>
      <c r="Y738" s="16">
        <v>0</v>
      </c>
      <c r="Z738" s="16">
        <v>0</v>
      </c>
      <c r="AA738" s="16">
        <v>0</v>
      </c>
    </row>
    <row r="739" spans="1:27" x14ac:dyDescent="0.25">
      <c r="A739" s="1">
        <v>35334750</v>
      </c>
      <c r="B739" s="1" t="s">
        <v>30</v>
      </c>
      <c r="C739" s="1" t="s">
        <v>31</v>
      </c>
      <c r="D739" s="1" t="s">
        <v>62</v>
      </c>
      <c r="E739" s="1" t="s">
        <v>63</v>
      </c>
      <c r="F739" s="1" t="s">
        <v>34</v>
      </c>
      <c r="G739" s="1" t="s">
        <v>163</v>
      </c>
      <c r="H739" s="1" t="s">
        <v>36</v>
      </c>
      <c r="I739" s="1" t="s">
        <v>194</v>
      </c>
      <c r="J739" s="1" t="s">
        <v>165</v>
      </c>
      <c r="K739" s="1">
        <v>38.358826060200002</v>
      </c>
      <c r="L739" s="1">
        <v>-122.024458627</v>
      </c>
      <c r="M739" s="1" t="s">
        <v>1</v>
      </c>
      <c r="N739" s="78"/>
      <c r="O739" s="17">
        <v>64</v>
      </c>
      <c r="P739" s="8">
        <v>0.391378895</v>
      </c>
      <c r="Q739" s="78"/>
      <c r="R739" s="11">
        <v>768</v>
      </c>
      <c r="S739" s="12">
        <v>3.2458868519645743E-3</v>
      </c>
      <c r="T739" s="13" t="s">
        <v>39</v>
      </c>
      <c r="U739" s="14">
        <v>1.4578557784604969</v>
      </c>
      <c r="V739" s="15">
        <v>1.4899621212121212</v>
      </c>
      <c r="W739" s="16">
        <v>0</v>
      </c>
      <c r="X739" s="16">
        <v>1.4899621212121212</v>
      </c>
      <c r="Y739" s="16">
        <v>0</v>
      </c>
      <c r="Z739" s="16">
        <v>0</v>
      </c>
      <c r="AA739" s="16">
        <v>0</v>
      </c>
    </row>
    <row r="740" spans="1:27" x14ac:dyDescent="0.25">
      <c r="A740" s="1">
        <v>35320334</v>
      </c>
      <c r="B740" s="1" t="s">
        <v>30</v>
      </c>
      <c r="C740" s="1" t="s">
        <v>31</v>
      </c>
      <c r="D740" s="1" t="s">
        <v>62</v>
      </c>
      <c r="E740" s="1" t="s">
        <v>63</v>
      </c>
      <c r="F740" s="1" t="s">
        <v>34</v>
      </c>
      <c r="G740" s="1" t="s">
        <v>163</v>
      </c>
      <c r="H740" s="1" t="s">
        <v>36</v>
      </c>
      <c r="I740" s="1" t="s">
        <v>194</v>
      </c>
      <c r="J740" s="1" t="s">
        <v>165</v>
      </c>
      <c r="K740" s="1">
        <v>38.361803636799998</v>
      </c>
      <c r="L740" s="1">
        <v>-122.02190331529999</v>
      </c>
      <c r="M740" s="1" t="s">
        <v>1</v>
      </c>
      <c r="N740" s="78"/>
      <c r="O740" s="17">
        <v>64</v>
      </c>
      <c r="P740" s="8">
        <v>0.391378895</v>
      </c>
      <c r="Q740" s="78"/>
      <c r="R740" s="11">
        <v>768</v>
      </c>
      <c r="S740" s="12">
        <v>3.2458868519645743E-3</v>
      </c>
      <c r="T740" s="13" t="s">
        <v>39</v>
      </c>
      <c r="U740" s="14">
        <v>1.4578557784604969</v>
      </c>
      <c r="V740" s="15">
        <v>2.5</v>
      </c>
      <c r="W740" s="16">
        <v>0</v>
      </c>
      <c r="X740" s="16">
        <v>2.5</v>
      </c>
      <c r="Y740" s="16">
        <v>0</v>
      </c>
      <c r="Z740" s="16">
        <v>0</v>
      </c>
      <c r="AA740" s="16">
        <v>0</v>
      </c>
    </row>
    <row r="741" spans="1:27" x14ac:dyDescent="0.25">
      <c r="A741" s="1">
        <v>35320333</v>
      </c>
      <c r="B741" s="1" t="s">
        <v>30</v>
      </c>
      <c r="C741" s="1" t="s">
        <v>31</v>
      </c>
      <c r="D741" s="1" t="s">
        <v>62</v>
      </c>
      <c r="E741" s="1" t="s">
        <v>63</v>
      </c>
      <c r="F741" s="1" t="s">
        <v>34</v>
      </c>
      <c r="G741" s="1" t="s">
        <v>163</v>
      </c>
      <c r="H741" s="1" t="s">
        <v>36</v>
      </c>
      <c r="I741" s="1" t="s">
        <v>194</v>
      </c>
      <c r="J741" s="1" t="s">
        <v>165</v>
      </c>
      <c r="K741" s="1">
        <v>38.344018233699998</v>
      </c>
      <c r="L741" s="1">
        <v>-122.02467991260001</v>
      </c>
      <c r="M741" s="1" t="s">
        <v>1</v>
      </c>
      <c r="N741" s="78"/>
      <c r="O741" s="17">
        <v>64</v>
      </c>
      <c r="P741" s="8">
        <v>0.391378895</v>
      </c>
      <c r="Q741" s="78"/>
      <c r="R741" s="11">
        <v>768</v>
      </c>
      <c r="S741" s="12">
        <v>3.2458868519645743E-3</v>
      </c>
      <c r="T741" s="13" t="s">
        <v>39</v>
      </c>
      <c r="U741" s="14">
        <v>1.4578557784604969</v>
      </c>
      <c r="V741" s="15">
        <v>2.95</v>
      </c>
      <c r="W741" s="16">
        <v>0</v>
      </c>
      <c r="X741" s="16">
        <v>2.95</v>
      </c>
      <c r="Y741" s="16">
        <v>0</v>
      </c>
      <c r="Z741" s="16">
        <v>0</v>
      </c>
      <c r="AA741" s="16">
        <v>0</v>
      </c>
    </row>
    <row r="742" spans="1:27" x14ac:dyDescent="0.25">
      <c r="A742" s="1">
        <v>35277925</v>
      </c>
      <c r="B742" s="1" t="s">
        <v>30</v>
      </c>
      <c r="C742" s="1" t="s">
        <v>31</v>
      </c>
      <c r="D742" s="1" t="s">
        <v>91</v>
      </c>
      <c r="E742" s="1" t="s">
        <v>92</v>
      </c>
      <c r="F742" s="1" t="s">
        <v>34</v>
      </c>
      <c r="G742" s="1" t="s">
        <v>207</v>
      </c>
      <c r="H742" s="1" t="s">
        <v>55</v>
      </c>
      <c r="I742" s="1" t="s">
        <v>222</v>
      </c>
      <c r="J742" s="1" t="s">
        <v>209</v>
      </c>
      <c r="K742" s="1">
        <v>37.074642181396484</v>
      </c>
      <c r="L742" s="1">
        <v>-119.48454284667969</v>
      </c>
      <c r="M742" s="1" t="s">
        <v>1</v>
      </c>
      <c r="N742" s="78"/>
      <c r="O742" s="10">
        <v>63</v>
      </c>
      <c r="P742" s="8">
        <v>0.392059402</v>
      </c>
      <c r="Q742" s="78"/>
      <c r="R742" s="11">
        <v>2126</v>
      </c>
      <c r="S742" s="12">
        <v>4.7476727826566796E-4</v>
      </c>
      <c r="T742" s="13" t="s">
        <v>39</v>
      </c>
      <c r="U742" s="14">
        <v>1.7694507604481009</v>
      </c>
      <c r="V742" s="15">
        <v>0.14147727272727273</v>
      </c>
      <c r="W742" s="16">
        <v>0</v>
      </c>
      <c r="X742" s="16">
        <v>0.14147727272727273</v>
      </c>
      <c r="Y742" s="16">
        <v>0</v>
      </c>
      <c r="Z742" s="16">
        <v>0</v>
      </c>
      <c r="AA742" s="16">
        <v>0</v>
      </c>
    </row>
    <row r="743" spans="1:27" x14ac:dyDescent="0.25">
      <c r="A743" s="1">
        <v>35283198</v>
      </c>
      <c r="B743" s="1" t="s">
        <v>30</v>
      </c>
      <c r="C743" s="1" t="s">
        <v>31</v>
      </c>
      <c r="D743" s="1" t="s">
        <v>65</v>
      </c>
      <c r="E743" s="1" t="s">
        <v>66</v>
      </c>
      <c r="F743" s="1" t="s">
        <v>34</v>
      </c>
      <c r="G743" s="1" t="s">
        <v>69</v>
      </c>
      <c r="H743" s="1" t="s">
        <v>43</v>
      </c>
      <c r="I743" s="1" t="s">
        <v>201</v>
      </c>
      <c r="J743" s="1" t="s">
        <v>71</v>
      </c>
      <c r="K743" s="1">
        <v>39.1080322265625</v>
      </c>
      <c r="L743" s="1">
        <v>-122.95575714111328</v>
      </c>
      <c r="M743" s="1" t="s">
        <v>1</v>
      </c>
      <c r="N743" s="78"/>
      <c r="O743" s="10">
        <v>58</v>
      </c>
      <c r="P743" s="8">
        <v>0.39722930299999998</v>
      </c>
      <c r="Q743" s="78"/>
      <c r="R743" s="11">
        <v>486</v>
      </c>
      <c r="S743" s="12">
        <v>5.6859350854388119E-3</v>
      </c>
      <c r="T743" s="13" t="s">
        <v>39</v>
      </c>
      <c r="U743" s="14">
        <v>1.22599656159013</v>
      </c>
      <c r="V743" s="15">
        <v>0.27803030303030302</v>
      </c>
      <c r="W743" s="16">
        <v>0</v>
      </c>
      <c r="X743" s="16">
        <v>0.27803030303030302</v>
      </c>
      <c r="Y743" s="16">
        <v>0</v>
      </c>
      <c r="Z743" s="16">
        <v>0</v>
      </c>
      <c r="AA743" s="16">
        <v>0</v>
      </c>
    </row>
    <row r="744" spans="1:27" x14ac:dyDescent="0.25">
      <c r="A744" s="1">
        <v>35338384</v>
      </c>
      <c r="B744" s="1" t="s">
        <v>30</v>
      </c>
      <c r="C744" s="1" t="s">
        <v>31</v>
      </c>
      <c r="D744" s="1" t="s">
        <v>65</v>
      </c>
      <c r="E744" s="1" t="s">
        <v>66</v>
      </c>
      <c r="F744" s="1" t="s">
        <v>34</v>
      </c>
      <c r="G744" s="1" t="s">
        <v>80</v>
      </c>
      <c r="H744" s="1" t="s">
        <v>55</v>
      </c>
      <c r="I744" s="1" t="s">
        <v>213</v>
      </c>
      <c r="J744" s="1" t="s">
        <v>82</v>
      </c>
      <c r="K744" s="1">
        <v>38.173519646899997</v>
      </c>
      <c r="L744" s="1">
        <v>-120.3833328565</v>
      </c>
      <c r="M744" s="1" t="s">
        <v>1</v>
      </c>
      <c r="N744" s="78"/>
      <c r="O744" s="17">
        <v>56</v>
      </c>
      <c r="P744" s="8">
        <v>0.40353495099999998</v>
      </c>
      <c r="Q744" s="78"/>
      <c r="R744" s="11">
        <v>95</v>
      </c>
      <c r="S744" s="12">
        <v>1.8647447916365162E-2</v>
      </c>
      <c r="T744" s="13" t="s">
        <v>64</v>
      </c>
      <c r="U744" s="14">
        <v>1.4364545060470588</v>
      </c>
      <c r="V744" s="15">
        <v>1.6</v>
      </c>
      <c r="W744" s="16">
        <v>0</v>
      </c>
      <c r="X744" s="16">
        <v>1.6</v>
      </c>
      <c r="Y744" s="16">
        <v>0</v>
      </c>
      <c r="Z744" s="16">
        <v>0</v>
      </c>
      <c r="AA744" s="16">
        <v>0</v>
      </c>
    </row>
    <row r="745" spans="1:27" x14ac:dyDescent="0.25">
      <c r="A745" s="1">
        <v>35279120</v>
      </c>
      <c r="B745" s="1" t="s">
        <v>30</v>
      </c>
      <c r="C745" s="1" t="s">
        <v>31</v>
      </c>
      <c r="D745" s="1" t="s">
        <v>65</v>
      </c>
      <c r="E745" s="1" t="s">
        <v>66</v>
      </c>
      <c r="F745" s="1" t="s">
        <v>34</v>
      </c>
      <c r="G745" s="1" t="s">
        <v>80</v>
      </c>
      <c r="H745" s="1" t="s">
        <v>55</v>
      </c>
      <c r="I745" s="1" t="s">
        <v>213</v>
      </c>
      <c r="J745" s="1" t="s">
        <v>82</v>
      </c>
      <c r="K745" s="1">
        <v>38.183054243800001</v>
      </c>
      <c r="L745" s="1">
        <v>-120.3754791498</v>
      </c>
      <c r="M745" s="1" t="s">
        <v>1</v>
      </c>
      <c r="N745" s="78"/>
      <c r="O745" s="17">
        <v>56</v>
      </c>
      <c r="P745" s="8">
        <v>0.40353495099999998</v>
      </c>
      <c r="Q745" s="78"/>
      <c r="R745" s="11">
        <v>95</v>
      </c>
      <c r="S745" s="12">
        <v>1.8647447916365162E-2</v>
      </c>
      <c r="T745" s="13" t="s">
        <v>64</v>
      </c>
      <c r="U745" s="14">
        <v>1.4364545060470588</v>
      </c>
      <c r="V745" s="15">
        <v>1.0039772727272727</v>
      </c>
      <c r="W745" s="16">
        <v>0</v>
      </c>
      <c r="X745" s="16">
        <v>1.0039772727272727</v>
      </c>
      <c r="Y745" s="16">
        <v>0</v>
      </c>
      <c r="Z745" s="16">
        <v>0</v>
      </c>
      <c r="AA745" s="16">
        <v>0</v>
      </c>
    </row>
    <row r="746" spans="1:27" x14ac:dyDescent="0.25">
      <c r="A746" s="1">
        <v>35278899</v>
      </c>
      <c r="B746" s="1" t="s">
        <v>30</v>
      </c>
      <c r="C746" s="1" t="s">
        <v>31</v>
      </c>
      <c r="D746" s="1" t="s">
        <v>65</v>
      </c>
      <c r="E746" s="1" t="s">
        <v>66</v>
      </c>
      <c r="F746" s="1" t="s">
        <v>34</v>
      </c>
      <c r="G746" s="1" t="s">
        <v>80</v>
      </c>
      <c r="H746" s="1" t="s">
        <v>55</v>
      </c>
      <c r="I746" s="1" t="s">
        <v>213</v>
      </c>
      <c r="J746" s="1" t="s">
        <v>82</v>
      </c>
      <c r="K746" s="1">
        <v>38.173519646899997</v>
      </c>
      <c r="L746" s="1">
        <v>-120.3833328565</v>
      </c>
      <c r="M746" s="1" t="s">
        <v>1</v>
      </c>
      <c r="N746" s="78"/>
      <c r="O746" s="17">
        <v>56</v>
      </c>
      <c r="P746" s="8">
        <v>0.40353495099999998</v>
      </c>
      <c r="Q746" s="78"/>
      <c r="R746" s="11">
        <v>95</v>
      </c>
      <c r="S746" s="12">
        <v>1.8647447916365162E-2</v>
      </c>
      <c r="T746" s="13" t="s">
        <v>64</v>
      </c>
      <c r="U746" s="14">
        <v>1.4364545060470588</v>
      </c>
      <c r="V746" s="15">
        <v>1.3448863636363637</v>
      </c>
      <c r="W746" s="16">
        <v>0</v>
      </c>
      <c r="X746" s="16">
        <v>1.3448863636363637</v>
      </c>
      <c r="Y746" s="16">
        <v>0</v>
      </c>
      <c r="Z746" s="16">
        <v>0</v>
      </c>
      <c r="AA746" s="16">
        <v>0</v>
      </c>
    </row>
    <row r="747" spans="1:27" x14ac:dyDescent="0.25">
      <c r="A747" s="1">
        <v>35280362</v>
      </c>
      <c r="B747" s="1" t="s">
        <v>30</v>
      </c>
      <c r="C747" s="1" t="s">
        <v>31</v>
      </c>
      <c r="D747" s="1" t="s">
        <v>62</v>
      </c>
      <c r="E747" s="1" t="s">
        <v>63</v>
      </c>
      <c r="F747" s="1" t="s">
        <v>34</v>
      </c>
      <c r="G747" s="1" t="s">
        <v>54</v>
      </c>
      <c r="H747" s="1" t="s">
        <v>55</v>
      </c>
      <c r="I747" s="1" t="s">
        <v>56</v>
      </c>
      <c r="J747" s="1" t="s">
        <v>56</v>
      </c>
      <c r="K747" s="1">
        <v>37.463222503662109</v>
      </c>
      <c r="L747" s="1">
        <v>-119.94826507568359</v>
      </c>
      <c r="M747" s="1" t="s">
        <v>1</v>
      </c>
      <c r="N747" s="78"/>
      <c r="O747" s="10">
        <v>50</v>
      </c>
      <c r="P747" s="8">
        <v>0.42049921099999998</v>
      </c>
      <c r="Q747" s="78"/>
      <c r="R747" s="11">
        <v>400</v>
      </c>
      <c r="S747" s="12">
        <v>6.9412154826999396E-3</v>
      </c>
      <c r="T747" s="13" t="s">
        <v>64</v>
      </c>
      <c r="U747" s="14">
        <v>2.4692102930537643</v>
      </c>
      <c r="V747" s="15">
        <v>0.13257575757575757</v>
      </c>
      <c r="W747" s="16">
        <v>0</v>
      </c>
      <c r="X747" s="16">
        <v>0.13257575757575757</v>
      </c>
      <c r="Y747" s="16">
        <v>0</v>
      </c>
      <c r="Z747" s="16">
        <v>0</v>
      </c>
      <c r="AA747" s="16">
        <v>0</v>
      </c>
    </row>
    <row r="748" spans="1:27" x14ac:dyDescent="0.25">
      <c r="A748" s="1">
        <v>35316537</v>
      </c>
      <c r="B748" s="1" t="s">
        <v>30</v>
      </c>
      <c r="C748" s="1" t="s">
        <v>31</v>
      </c>
      <c r="D748" s="1" t="s">
        <v>62</v>
      </c>
      <c r="E748" s="1" t="s">
        <v>63</v>
      </c>
      <c r="F748" s="1" t="s">
        <v>34</v>
      </c>
      <c r="G748" s="1" t="s">
        <v>35</v>
      </c>
      <c r="H748" s="1" t="s">
        <v>36</v>
      </c>
      <c r="I748" s="1" t="s">
        <v>185</v>
      </c>
      <c r="J748" s="1" t="s">
        <v>79</v>
      </c>
      <c r="K748" s="1">
        <v>40.624004338900001</v>
      </c>
      <c r="L748" s="1">
        <v>-122.3048671885</v>
      </c>
      <c r="M748" s="1" t="s">
        <v>1</v>
      </c>
      <c r="N748" s="78"/>
      <c r="O748" s="17">
        <v>49</v>
      </c>
      <c r="P748" s="8">
        <v>0.42184524899999998</v>
      </c>
      <c r="Q748" s="78"/>
      <c r="R748" s="11">
        <v>2405</v>
      </c>
      <c r="S748" s="12">
        <v>3.4130720768667911E-4</v>
      </c>
      <c r="T748" s="13" t="s">
        <v>39</v>
      </c>
      <c r="U748" s="14">
        <v>1.0559788784788779</v>
      </c>
      <c r="V748" s="15">
        <v>0.20151515151515151</v>
      </c>
      <c r="W748" s="16">
        <v>0</v>
      </c>
      <c r="X748" s="16">
        <v>0</v>
      </c>
      <c r="Y748" s="16">
        <v>0.20151515151515151</v>
      </c>
      <c r="Z748" s="16">
        <v>0</v>
      </c>
      <c r="AA748" s="16">
        <v>0</v>
      </c>
    </row>
    <row r="749" spans="1:27" x14ac:dyDescent="0.25">
      <c r="A749" s="1">
        <v>35234399</v>
      </c>
      <c r="B749" s="1" t="s">
        <v>30</v>
      </c>
      <c r="C749" s="1" t="s">
        <v>31</v>
      </c>
      <c r="D749" s="1" t="s">
        <v>91</v>
      </c>
      <c r="E749" s="1" t="s">
        <v>92</v>
      </c>
      <c r="F749" s="1" t="s">
        <v>34</v>
      </c>
      <c r="G749" s="1" t="s">
        <v>35</v>
      </c>
      <c r="H749" s="1" t="s">
        <v>36</v>
      </c>
      <c r="I749" s="1" t="s">
        <v>185</v>
      </c>
      <c r="J749" s="1" t="s">
        <v>79</v>
      </c>
      <c r="K749" s="1">
        <v>40.624197799900003</v>
      </c>
      <c r="L749" s="1">
        <v>-122.3038556381</v>
      </c>
      <c r="M749" s="1" t="s">
        <v>1</v>
      </c>
      <c r="N749" s="78"/>
      <c r="O749" s="17">
        <v>49</v>
      </c>
      <c r="P749" s="8">
        <v>0.42184524899999998</v>
      </c>
      <c r="Q749" s="78"/>
      <c r="R749" s="11">
        <v>2405</v>
      </c>
      <c r="S749" s="12">
        <v>3.4130720768667911E-4</v>
      </c>
      <c r="T749" s="13" t="s">
        <v>39</v>
      </c>
      <c r="U749" s="14">
        <v>1.0559788784788779</v>
      </c>
      <c r="V749" s="15">
        <v>0.55984848484848482</v>
      </c>
      <c r="W749" s="16">
        <v>0</v>
      </c>
      <c r="X749" s="16">
        <v>0</v>
      </c>
      <c r="Y749" s="16">
        <v>0.55984848484848482</v>
      </c>
      <c r="Z749" s="16">
        <v>0</v>
      </c>
      <c r="AA749" s="16">
        <v>0</v>
      </c>
    </row>
    <row r="750" spans="1:27" x14ac:dyDescent="0.25">
      <c r="A750" s="1">
        <v>35233950</v>
      </c>
      <c r="B750" s="1" t="s">
        <v>30</v>
      </c>
      <c r="C750" s="1" t="s">
        <v>31</v>
      </c>
      <c r="D750" s="1" t="s">
        <v>65</v>
      </c>
      <c r="E750" s="1" t="s">
        <v>66</v>
      </c>
      <c r="F750" s="1" t="s">
        <v>34</v>
      </c>
      <c r="G750" s="1" t="s">
        <v>35</v>
      </c>
      <c r="H750" s="1" t="s">
        <v>36</v>
      </c>
      <c r="I750" s="1" t="s">
        <v>185</v>
      </c>
      <c r="J750" s="1" t="s">
        <v>79</v>
      </c>
      <c r="K750" s="1">
        <v>40.624197799900003</v>
      </c>
      <c r="L750" s="1">
        <v>-122.3038556381</v>
      </c>
      <c r="M750" s="1" t="s">
        <v>1</v>
      </c>
      <c r="N750" s="78"/>
      <c r="O750" s="17">
        <v>49</v>
      </c>
      <c r="P750" s="8">
        <v>0.42184524899999998</v>
      </c>
      <c r="Q750" s="78"/>
      <c r="R750" s="11">
        <v>2405</v>
      </c>
      <c r="S750" s="12">
        <v>3.4130720768667911E-4</v>
      </c>
      <c r="T750" s="13" t="s">
        <v>39</v>
      </c>
      <c r="U750" s="14">
        <v>1.0559788784788779</v>
      </c>
      <c r="V750" s="15">
        <v>4.5700757575757578</v>
      </c>
      <c r="W750" s="16">
        <v>0</v>
      </c>
      <c r="X750" s="16">
        <v>0</v>
      </c>
      <c r="Y750" s="16">
        <v>4.5700757575757578</v>
      </c>
      <c r="Z750" s="16">
        <v>0</v>
      </c>
      <c r="AA750" s="16">
        <v>0</v>
      </c>
    </row>
    <row r="751" spans="1:27" x14ac:dyDescent="0.25">
      <c r="A751" s="1">
        <v>35233948</v>
      </c>
      <c r="B751" s="1" t="s">
        <v>30</v>
      </c>
      <c r="C751" s="1" t="s">
        <v>31</v>
      </c>
      <c r="D751" s="1" t="s">
        <v>65</v>
      </c>
      <c r="E751" s="1" t="s">
        <v>66</v>
      </c>
      <c r="F751" s="1" t="s">
        <v>34</v>
      </c>
      <c r="G751" s="1" t="s">
        <v>35</v>
      </c>
      <c r="H751" s="1" t="s">
        <v>36</v>
      </c>
      <c r="I751" s="1" t="s">
        <v>185</v>
      </c>
      <c r="J751" s="1" t="s">
        <v>79</v>
      </c>
      <c r="K751" s="1">
        <v>40.624197799900003</v>
      </c>
      <c r="L751" s="1">
        <v>-122.3038556381</v>
      </c>
      <c r="M751" s="1" t="s">
        <v>1</v>
      </c>
      <c r="N751" s="78"/>
      <c r="O751" s="17">
        <v>49</v>
      </c>
      <c r="P751" s="8">
        <v>0.42184524899999998</v>
      </c>
      <c r="Q751" s="78"/>
      <c r="R751" s="11">
        <v>2405</v>
      </c>
      <c r="S751" s="12">
        <v>3.4130720768667911E-4</v>
      </c>
      <c r="T751" s="13" t="s">
        <v>39</v>
      </c>
      <c r="U751" s="14">
        <v>1.0559788784788779</v>
      </c>
      <c r="V751" s="15">
        <v>4.6721590909090907</v>
      </c>
      <c r="W751" s="16">
        <v>0</v>
      </c>
      <c r="X751" s="16">
        <v>0</v>
      </c>
      <c r="Y751" s="16">
        <v>4.6721590909090907</v>
      </c>
      <c r="Z751" s="16">
        <v>0</v>
      </c>
      <c r="AA751" s="16">
        <v>0</v>
      </c>
    </row>
    <row r="752" spans="1:27" x14ac:dyDescent="0.25">
      <c r="A752" s="1">
        <v>35219289</v>
      </c>
      <c r="B752" s="1" t="s">
        <v>30</v>
      </c>
      <c r="C752" s="1" t="s">
        <v>31</v>
      </c>
      <c r="D752" s="1" t="s">
        <v>65</v>
      </c>
      <c r="E752" s="1" t="s">
        <v>66</v>
      </c>
      <c r="F752" s="1" t="s">
        <v>34</v>
      </c>
      <c r="G752" s="1" t="s">
        <v>35</v>
      </c>
      <c r="H752" s="1" t="s">
        <v>36</v>
      </c>
      <c r="I752" s="1" t="s">
        <v>185</v>
      </c>
      <c r="J752" s="1" t="s">
        <v>79</v>
      </c>
      <c r="K752" s="1">
        <v>40.624197799900003</v>
      </c>
      <c r="L752" s="1">
        <v>-122.3038556381</v>
      </c>
      <c r="M752" s="1" t="s">
        <v>1</v>
      </c>
      <c r="N752" s="78"/>
      <c r="O752" s="17">
        <v>49</v>
      </c>
      <c r="P752" s="8">
        <v>0.42184524899999998</v>
      </c>
      <c r="Q752" s="78"/>
      <c r="R752" s="11">
        <v>2405</v>
      </c>
      <c r="S752" s="12">
        <v>3.4130720768667911E-4</v>
      </c>
      <c r="T752" s="13" t="s">
        <v>39</v>
      </c>
      <c r="U752" s="14">
        <v>1.0559788784788779</v>
      </c>
      <c r="V752" s="15">
        <v>6.7973484848484844</v>
      </c>
      <c r="W752" s="16">
        <v>0</v>
      </c>
      <c r="X752" s="16">
        <v>0</v>
      </c>
      <c r="Y752" s="16">
        <v>6.7973484848484844</v>
      </c>
      <c r="Z752" s="16">
        <v>0</v>
      </c>
      <c r="AA752" s="16">
        <v>0</v>
      </c>
    </row>
    <row r="753" spans="1:27" x14ac:dyDescent="0.25">
      <c r="A753" s="1">
        <v>35227652</v>
      </c>
      <c r="B753" s="1" t="s">
        <v>30</v>
      </c>
      <c r="C753" s="1" t="s">
        <v>31</v>
      </c>
      <c r="D753" s="1" t="s">
        <v>91</v>
      </c>
      <c r="E753" s="1" t="s">
        <v>92</v>
      </c>
      <c r="F753" s="1" t="s">
        <v>34</v>
      </c>
      <c r="G753" s="1" t="s">
        <v>163</v>
      </c>
      <c r="H753" s="1" t="s">
        <v>36</v>
      </c>
      <c r="I753" s="1" t="s">
        <v>194</v>
      </c>
      <c r="J753" s="1" t="s">
        <v>165</v>
      </c>
      <c r="K753" s="1">
        <v>38.342274531600005</v>
      </c>
      <c r="L753" s="1">
        <v>-122.0077073162</v>
      </c>
      <c r="M753" s="1" t="s">
        <v>1</v>
      </c>
      <c r="N753" s="78"/>
      <c r="O753" s="17">
        <v>42</v>
      </c>
      <c r="P753" s="8">
        <v>0.44641820900000001</v>
      </c>
      <c r="Q753" s="78"/>
      <c r="R753" s="11">
        <v>383</v>
      </c>
      <c r="S753" s="12">
        <v>7.3116839059324795E-3</v>
      </c>
      <c r="T753" s="13" t="s">
        <v>50</v>
      </c>
      <c r="U753" s="14">
        <v>1.4990531865145804</v>
      </c>
      <c r="V753" s="15">
        <v>0.53996212121212117</v>
      </c>
      <c r="W753" s="16">
        <v>0</v>
      </c>
      <c r="X753" s="16">
        <v>0.53996212121212117</v>
      </c>
      <c r="Y753" s="16">
        <v>0</v>
      </c>
      <c r="Z753" s="16">
        <v>0</v>
      </c>
      <c r="AA753" s="16">
        <v>0</v>
      </c>
    </row>
    <row r="754" spans="1:27" x14ac:dyDescent="0.25">
      <c r="A754" s="1">
        <v>35219276</v>
      </c>
      <c r="B754" s="1" t="s">
        <v>30</v>
      </c>
      <c r="C754" s="1" t="s">
        <v>31</v>
      </c>
      <c r="D754" s="1" t="s">
        <v>65</v>
      </c>
      <c r="E754" s="1" t="s">
        <v>66</v>
      </c>
      <c r="F754" s="1" t="s">
        <v>34</v>
      </c>
      <c r="G754" s="1" t="s">
        <v>163</v>
      </c>
      <c r="H754" s="1" t="s">
        <v>36</v>
      </c>
      <c r="I754" s="1" t="s">
        <v>194</v>
      </c>
      <c r="J754" s="1" t="s">
        <v>165</v>
      </c>
      <c r="K754" s="1">
        <v>38.342274531600005</v>
      </c>
      <c r="L754" s="1">
        <v>-122.0077073162</v>
      </c>
      <c r="M754" s="1" t="s">
        <v>1</v>
      </c>
      <c r="N754" s="78"/>
      <c r="O754" s="17">
        <v>42</v>
      </c>
      <c r="P754" s="8">
        <v>0.44641820900000001</v>
      </c>
      <c r="Q754" s="78"/>
      <c r="R754" s="11">
        <v>383</v>
      </c>
      <c r="S754" s="12">
        <v>7.3116839059324795E-3</v>
      </c>
      <c r="T754" s="13" t="s">
        <v>50</v>
      </c>
      <c r="U754" s="14">
        <v>1.4990531865145804</v>
      </c>
      <c r="V754" s="15">
        <v>3.7282196969696968</v>
      </c>
      <c r="W754" s="16">
        <v>0</v>
      </c>
      <c r="X754" s="16">
        <v>3.7282196969696968</v>
      </c>
      <c r="Y754" s="16">
        <v>0</v>
      </c>
      <c r="Z754" s="16">
        <v>0</v>
      </c>
      <c r="AA754" s="16">
        <v>0</v>
      </c>
    </row>
    <row r="755" spans="1:27" x14ac:dyDescent="0.25">
      <c r="A755" s="1">
        <v>35226700</v>
      </c>
      <c r="B755" s="1" t="s">
        <v>30</v>
      </c>
      <c r="C755" s="1" t="s">
        <v>31</v>
      </c>
      <c r="D755" s="1" t="s">
        <v>91</v>
      </c>
      <c r="E755" s="1" t="s">
        <v>92</v>
      </c>
      <c r="F755" s="1" t="s">
        <v>34</v>
      </c>
      <c r="G755" s="1" t="s">
        <v>35</v>
      </c>
      <c r="H755" s="1" t="s">
        <v>36</v>
      </c>
      <c r="I755" s="1" t="s">
        <v>97</v>
      </c>
      <c r="J755" s="1" t="s">
        <v>52</v>
      </c>
      <c r="K755" s="1">
        <v>39.464672</v>
      </c>
      <c r="L755" s="1">
        <v>-121.518905</v>
      </c>
      <c r="M755" s="1" t="s">
        <v>1</v>
      </c>
      <c r="N755" s="78"/>
      <c r="O755" s="17">
        <v>29</v>
      </c>
      <c r="P755" s="8">
        <v>0.52987304800000001</v>
      </c>
      <c r="Q755" s="78"/>
      <c r="R755" s="11">
        <v>2717</v>
      </c>
      <c r="S755" s="12">
        <v>2.2420351407133915E-4</v>
      </c>
      <c r="T755" s="13" t="s">
        <v>39</v>
      </c>
      <c r="U755" s="14">
        <v>1.4877267006051917</v>
      </c>
      <c r="V755" s="15">
        <v>0.42140151515151514</v>
      </c>
      <c r="W755" s="16">
        <v>0.41477272727272729</v>
      </c>
      <c r="X755" s="16">
        <v>6.6287878787878451E-3</v>
      </c>
      <c r="Y755" s="16">
        <v>0</v>
      </c>
      <c r="Z755" s="16">
        <v>0</v>
      </c>
      <c r="AA755" s="16">
        <v>0</v>
      </c>
    </row>
    <row r="756" spans="1:27" x14ac:dyDescent="0.25">
      <c r="A756" s="1">
        <v>35189987</v>
      </c>
      <c r="B756" s="1" t="s">
        <v>117</v>
      </c>
      <c r="C756" s="1" t="s">
        <v>155</v>
      </c>
      <c r="D756" s="1" t="s">
        <v>65</v>
      </c>
      <c r="E756" s="1" t="s">
        <v>66</v>
      </c>
      <c r="F756" s="1" t="s">
        <v>34</v>
      </c>
      <c r="G756" s="1" t="s">
        <v>35</v>
      </c>
      <c r="H756" s="1" t="s">
        <v>36</v>
      </c>
      <c r="I756" s="1" t="s">
        <v>154</v>
      </c>
      <c r="J756" s="1" t="s">
        <v>52</v>
      </c>
      <c r="K756" s="1">
        <v>39.7404255402</v>
      </c>
      <c r="L756" s="1">
        <v>-121.59391943369999</v>
      </c>
      <c r="M756" s="1" t="s">
        <v>114</v>
      </c>
      <c r="N756" s="78"/>
      <c r="O756" s="8" t="s">
        <v>114</v>
      </c>
      <c r="P756" s="8" t="s">
        <v>114</v>
      </c>
      <c r="Q756" s="78"/>
      <c r="R756" s="8">
        <v>490</v>
      </c>
      <c r="S756" s="8" t="s">
        <v>114</v>
      </c>
      <c r="T756" s="13" t="s">
        <v>50</v>
      </c>
      <c r="U756" s="14">
        <v>1.0028177540459313</v>
      </c>
      <c r="V756" s="16">
        <v>2.7</v>
      </c>
      <c r="W756" s="16">
        <v>0</v>
      </c>
      <c r="X756" s="16">
        <v>2.7</v>
      </c>
      <c r="Y756" s="16">
        <v>0</v>
      </c>
      <c r="Z756" s="16">
        <v>0</v>
      </c>
      <c r="AA756" s="16">
        <v>0</v>
      </c>
    </row>
    <row r="757" spans="1:27" x14ac:dyDescent="0.25">
      <c r="A757" s="1">
        <v>35189984</v>
      </c>
      <c r="B757" s="1" t="s">
        <v>117</v>
      </c>
      <c r="C757" s="1" t="s">
        <v>155</v>
      </c>
      <c r="D757" s="1" t="s">
        <v>108</v>
      </c>
      <c r="E757" s="1" t="s">
        <v>109</v>
      </c>
      <c r="F757" s="1" t="s">
        <v>34</v>
      </c>
      <c r="G757" s="1" t="s">
        <v>35</v>
      </c>
      <c r="H757" s="1" t="s">
        <v>36</v>
      </c>
      <c r="I757" s="1" t="s">
        <v>154</v>
      </c>
      <c r="J757" s="1" t="s">
        <v>52</v>
      </c>
      <c r="K757" s="1">
        <v>39.747146677800004</v>
      </c>
      <c r="L757" s="1">
        <v>-121.6129348062</v>
      </c>
      <c r="M757" s="1" t="s">
        <v>114</v>
      </c>
      <c r="N757" s="78"/>
      <c r="O757" s="8" t="s">
        <v>114</v>
      </c>
      <c r="P757" s="8" t="s">
        <v>114</v>
      </c>
      <c r="Q757" s="78"/>
      <c r="R757" s="8">
        <v>1178</v>
      </c>
      <c r="S757" s="8" t="s">
        <v>114</v>
      </c>
      <c r="T757" s="13" t="s">
        <v>120</v>
      </c>
      <c r="U757" s="14" t="s">
        <v>114</v>
      </c>
      <c r="V757" s="16">
        <v>3.3</v>
      </c>
      <c r="W757" s="16">
        <v>0</v>
      </c>
      <c r="X757" s="16">
        <v>3.3</v>
      </c>
      <c r="Y757" s="16">
        <v>0</v>
      </c>
      <c r="Z757" s="16">
        <v>0</v>
      </c>
      <c r="AA757" s="16">
        <v>0</v>
      </c>
    </row>
    <row r="758" spans="1:27" x14ac:dyDescent="0.25">
      <c r="A758" s="1">
        <v>35189983</v>
      </c>
      <c r="B758" s="1" t="s">
        <v>117</v>
      </c>
      <c r="C758" s="1" t="s">
        <v>155</v>
      </c>
      <c r="D758" s="1" t="s">
        <v>91</v>
      </c>
      <c r="E758" s="1" t="s">
        <v>92</v>
      </c>
      <c r="F758" s="1" t="s">
        <v>34</v>
      </c>
      <c r="G758" s="1" t="s">
        <v>35</v>
      </c>
      <c r="H758" s="1" t="s">
        <v>36</v>
      </c>
      <c r="I758" s="1" t="s">
        <v>154</v>
      </c>
      <c r="J758" s="1" t="s">
        <v>52</v>
      </c>
      <c r="K758" s="1">
        <v>39.748394779100003</v>
      </c>
      <c r="L758" s="1">
        <v>-121.626614879</v>
      </c>
      <c r="M758" s="1" t="s">
        <v>114</v>
      </c>
      <c r="N758" s="78"/>
      <c r="O758" s="8" t="s">
        <v>114</v>
      </c>
      <c r="P758" s="8" t="s">
        <v>114</v>
      </c>
      <c r="Q758" s="78"/>
      <c r="R758" s="8">
        <v>497</v>
      </c>
      <c r="S758" s="8" t="s">
        <v>114</v>
      </c>
      <c r="T758" s="13" t="s">
        <v>50</v>
      </c>
      <c r="U758" s="14">
        <v>1.0011136238600931</v>
      </c>
      <c r="V758" s="16">
        <v>2.1</v>
      </c>
      <c r="W758" s="16">
        <v>0</v>
      </c>
      <c r="X758" s="16">
        <v>0</v>
      </c>
      <c r="Y758" s="16">
        <v>2.1</v>
      </c>
      <c r="Z758" s="16">
        <v>0</v>
      </c>
      <c r="AA758" s="16">
        <v>0</v>
      </c>
    </row>
    <row r="759" spans="1:27" x14ac:dyDescent="0.25">
      <c r="A759" s="1">
        <v>35189853</v>
      </c>
      <c r="B759" s="1" t="s">
        <v>117</v>
      </c>
      <c r="C759" s="1" t="s">
        <v>155</v>
      </c>
      <c r="D759" s="1" t="s">
        <v>108</v>
      </c>
      <c r="E759" s="1" t="s">
        <v>109</v>
      </c>
      <c r="F759" s="1" t="s">
        <v>34</v>
      </c>
      <c r="G759" s="1" t="s">
        <v>35</v>
      </c>
      <c r="H759" s="1" t="s">
        <v>36</v>
      </c>
      <c r="I759" s="1" t="s">
        <v>154</v>
      </c>
      <c r="J759" s="1" t="s">
        <v>52</v>
      </c>
      <c r="K759" s="1">
        <v>39.768061961100003</v>
      </c>
      <c r="L759" s="1">
        <v>-121.5891152786</v>
      </c>
      <c r="M759" s="1" t="s">
        <v>114</v>
      </c>
      <c r="N759" s="78"/>
      <c r="O759" s="8" t="s">
        <v>114</v>
      </c>
      <c r="P759" s="8" t="s">
        <v>114</v>
      </c>
      <c r="Q759" s="78"/>
      <c r="R759" s="8">
        <v>2198</v>
      </c>
      <c r="S759" s="8" t="s">
        <v>114</v>
      </c>
      <c r="T759" s="13" t="s">
        <v>120</v>
      </c>
      <c r="U759" s="14" t="s">
        <v>114</v>
      </c>
      <c r="V759" s="16">
        <v>1.4</v>
      </c>
      <c r="W759" s="16">
        <v>0</v>
      </c>
      <c r="X759" s="16">
        <v>1.4</v>
      </c>
      <c r="Y759" s="16">
        <v>0</v>
      </c>
      <c r="Z759" s="16">
        <v>0</v>
      </c>
      <c r="AA759" s="16">
        <v>0</v>
      </c>
    </row>
    <row r="760" spans="1:27" x14ac:dyDescent="0.25">
      <c r="A760" s="1">
        <v>35189792</v>
      </c>
      <c r="B760" s="1" t="s">
        <v>117</v>
      </c>
      <c r="C760" s="1" t="s">
        <v>155</v>
      </c>
      <c r="D760" s="1" t="s">
        <v>108</v>
      </c>
      <c r="E760" s="1" t="s">
        <v>109</v>
      </c>
      <c r="F760" s="1" t="s">
        <v>34</v>
      </c>
      <c r="G760" s="1" t="s">
        <v>35</v>
      </c>
      <c r="H760" s="1" t="s">
        <v>36</v>
      </c>
      <c r="I760" s="1" t="s">
        <v>154</v>
      </c>
      <c r="J760" s="1" t="s">
        <v>52</v>
      </c>
      <c r="K760" s="1">
        <v>39.784034100500001</v>
      </c>
      <c r="L760" s="1">
        <v>-121.5864013883</v>
      </c>
      <c r="M760" s="1" t="s">
        <v>114</v>
      </c>
      <c r="N760" s="78"/>
      <c r="O760" s="8" t="s">
        <v>114</v>
      </c>
      <c r="P760" s="8" t="s">
        <v>114</v>
      </c>
      <c r="Q760" s="78"/>
      <c r="R760" s="8">
        <v>1618</v>
      </c>
      <c r="S760" s="8" t="s">
        <v>114</v>
      </c>
      <c r="T760" s="13" t="s">
        <v>120</v>
      </c>
      <c r="U760" s="14" t="s">
        <v>114</v>
      </c>
      <c r="V760" s="16">
        <v>3.9</v>
      </c>
      <c r="W760" s="16">
        <v>0</v>
      </c>
      <c r="X760" s="16">
        <v>3.9</v>
      </c>
      <c r="Y760" s="16">
        <v>0</v>
      </c>
      <c r="Z760" s="16">
        <v>0</v>
      </c>
      <c r="AA760" s="16">
        <v>0</v>
      </c>
    </row>
    <row r="761" spans="1:27" x14ac:dyDescent="0.25">
      <c r="A761" s="1">
        <v>35189791</v>
      </c>
      <c r="B761" s="1" t="s">
        <v>117</v>
      </c>
      <c r="C761" s="1" t="s">
        <v>155</v>
      </c>
      <c r="D761" s="1" t="s">
        <v>108</v>
      </c>
      <c r="E761" s="1" t="s">
        <v>109</v>
      </c>
      <c r="F761" s="1" t="s">
        <v>34</v>
      </c>
      <c r="G761" s="1" t="s">
        <v>35</v>
      </c>
      <c r="H761" s="1" t="s">
        <v>36</v>
      </c>
      <c r="I761" s="1" t="s">
        <v>154</v>
      </c>
      <c r="J761" s="1" t="s">
        <v>52</v>
      </c>
      <c r="K761" s="1">
        <v>39.788643722099998</v>
      </c>
      <c r="L761" s="1">
        <v>-121.5872565264</v>
      </c>
      <c r="M761" s="1" t="s">
        <v>114</v>
      </c>
      <c r="N761" s="78"/>
      <c r="O761" s="8" t="s">
        <v>114</v>
      </c>
      <c r="P761" s="8" t="s">
        <v>114</v>
      </c>
      <c r="Q761" s="78"/>
      <c r="R761" s="8">
        <v>1618</v>
      </c>
      <c r="S761" s="8" t="s">
        <v>114</v>
      </c>
      <c r="T761" s="13" t="s">
        <v>50</v>
      </c>
      <c r="U761" s="14" t="s">
        <v>114</v>
      </c>
      <c r="V761" s="16">
        <v>2</v>
      </c>
      <c r="W761" s="16">
        <v>0</v>
      </c>
      <c r="X761" s="16">
        <v>2</v>
      </c>
      <c r="Y761" s="16">
        <v>0</v>
      </c>
      <c r="Z761" s="16">
        <v>0</v>
      </c>
      <c r="AA761" s="16">
        <v>0</v>
      </c>
    </row>
    <row r="762" spans="1:27" x14ac:dyDescent="0.25">
      <c r="A762" s="1">
        <v>35175548</v>
      </c>
      <c r="B762" s="1" t="s">
        <v>117</v>
      </c>
      <c r="C762" s="1" t="s">
        <v>155</v>
      </c>
      <c r="D762" s="1" t="s">
        <v>108</v>
      </c>
      <c r="E762" s="1" t="s">
        <v>109</v>
      </c>
      <c r="F762" s="1" t="s">
        <v>34</v>
      </c>
      <c r="G762" s="1" t="s">
        <v>35</v>
      </c>
      <c r="H762" s="1" t="s">
        <v>36</v>
      </c>
      <c r="I762" s="1" t="s">
        <v>154</v>
      </c>
      <c r="J762" s="1" t="s">
        <v>52</v>
      </c>
      <c r="K762" s="1">
        <v>39.761875706200001</v>
      </c>
      <c r="L762" s="1">
        <v>-121.6124943361</v>
      </c>
      <c r="M762" s="1" t="s">
        <v>114</v>
      </c>
      <c r="N762" s="78"/>
      <c r="O762" s="8" t="s">
        <v>114</v>
      </c>
      <c r="P762" s="8" t="s">
        <v>114</v>
      </c>
      <c r="Q762" s="78"/>
      <c r="R762" s="8">
        <v>503</v>
      </c>
      <c r="S762" s="8" t="s">
        <v>114</v>
      </c>
      <c r="T762" s="13" t="s">
        <v>50</v>
      </c>
      <c r="U762" s="14">
        <v>1.0059759794745304</v>
      </c>
      <c r="V762" s="16">
        <v>3.2</v>
      </c>
      <c r="W762" s="16">
        <v>0</v>
      </c>
      <c r="X762" s="16">
        <v>3.2</v>
      </c>
      <c r="Y762" s="16">
        <v>0</v>
      </c>
      <c r="Z762" s="16">
        <v>0</v>
      </c>
      <c r="AA762" s="16">
        <v>0</v>
      </c>
    </row>
    <row r="763" spans="1:27" x14ac:dyDescent="0.25">
      <c r="A763" s="1">
        <v>35175547</v>
      </c>
      <c r="B763" s="1" t="s">
        <v>117</v>
      </c>
      <c r="C763" s="1" t="s">
        <v>155</v>
      </c>
      <c r="D763" s="1" t="s">
        <v>62</v>
      </c>
      <c r="E763" s="1" t="s">
        <v>63</v>
      </c>
      <c r="F763" s="1" t="s">
        <v>34</v>
      </c>
      <c r="G763" s="1" t="s">
        <v>35</v>
      </c>
      <c r="H763" s="1" t="s">
        <v>36</v>
      </c>
      <c r="I763" s="1" t="s">
        <v>154</v>
      </c>
      <c r="J763" s="1" t="s">
        <v>52</v>
      </c>
      <c r="K763" s="1">
        <v>39.788648027400001</v>
      </c>
      <c r="L763" s="1">
        <v>-121.579685844</v>
      </c>
      <c r="M763" s="1" t="s">
        <v>114</v>
      </c>
      <c r="N763" s="78"/>
      <c r="O763" s="8" t="s">
        <v>114</v>
      </c>
      <c r="P763" s="8" t="s">
        <v>114</v>
      </c>
      <c r="Q763" s="78"/>
      <c r="R763" s="8">
        <v>1618</v>
      </c>
      <c r="S763" s="8" t="s">
        <v>114</v>
      </c>
      <c r="T763" s="13" t="s">
        <v>120</v>
      </c>
      <c r="U763" s="14" t="s">
        <v>114</v>
      </c>
      <c r="V763" s="16">
        <v>4.8</v>
      </c>
      <c r="W763" s="16">
        <v>0</v>
      </c>
      <c r="X763" s="16">
        <v>4.8</v>
      </c>
      <c r="Y763" s="16">
        <v>0</v>
      </c>
      <c r="Z763" s="16">
        <v>0</v>
      </c>
      <c r="AA763" s="16">
        <v>0</v>
      </c>
    </row>
    <row r="764" spans="1:27" x14ac:dyDescent="0.25">
      <c r="A764" s="1">
        <v>35231621</v>
      </c>
      <c r="B764" s="1" t="s">
        <v>30</v>
      </c>
      <c r="C764" s="1" t="s">
        <v>31</v>
      </c>
      <c r="D764" s="1" t="s">
        <v>65</v>
      </c>
      <c r="E764" s="1" t="s">
        <v>66</v>
      </c>
      <c r="F764" s="1" t="s">
        <v>34</v>
      </c>
      <c r="G764" s="1" t="s">
        <v>69</v>
      </c>
      <c r="H764" s="1" t="s">
        <v>43</v>
      </c>
      <c r="I764" s="1" t="s">
        <v>70</v>
      </c>
      <c r="J764" s="1" t="s">
        <v>71</v>
      </c>
      <c r="K764" s="1">
        <v>38.982219730499999</v>
      </c>
      <c r="L764" s="1">
        <v>-122.6031274396</v>
      </c>
      <c r="M764" s="1" t="s">
        <v>1</v>
      </c>
      <c r="N764" s="78"/>
      <c r="O764" s="10">
        <v>27</v>
      </c>
      <c r="P764" s="8">
        <v>0.54870131099999997</v>
      </c>
      <c r="Q764" s="78"/>
      <c r="R764" s="11">
        <v>29</v>
      </c>
      <c r="S764" s="12">
        <v>2.6125650835466776E-2</v>
      </c>
      <c r="T764" s="13" t="s">
        <v>64</v>
      </c>
      <c r="U764" s="14">
        <v>1.267768499284198</v>
      </c>
      <c r="V764" s="15">
        <v>2.894318181818182</v>
      </c>
      <c r="W764" s="16">
        <v>0</v>
      </c>
      <c r="X764" s="16">
        <v>2.894318181818182</v>
      </c>
      <c r="Y764" s="16">
        <v>0</v>
      </c>
      <c r="Z764" s="16">
        <v>0</v>
      </c>
      <c r="AA764" s="16">
        <v>0</v>
      </c>
    </row>
    <row r="765" spans="1:27" x14ac:dyDescent="0.25">
      <c r="A765" s="1">
        <v>35231620</v>
      </c>
      <c r="B765" s="1" t="s">
        <v>30</v>
      </c>
      <c r="C765" s="1" t="s">
        <v>31</v>
      </c>
      <c r="D765" s="1" t="s">
        <v>65</v>
      </c>
      <c r="E765" s="1" t="s">
        <v>66</v>
      </c>
      <c r="F765" s="1" t="s">
        <v>34</v>
      </c>
      <c r="G765" s="1" t="s">
        <v>69</v>
      </c>
      <c r="H765" s="1" t="s">
        <v>43</v>
      </c>
      <c r="I765" s="1" t="s">
        <v>70</v>
      </c>
      <c r="J765" s="1" t="s">
        <v>71</v>
      </c>
      <c r="K765" s="1">
        <v>38.982219730499999</v>
      </c>
      <c r="L765" s="1">
        <v>-122.6031274396</v>
      </c>
      <c r="M765" s="1" t="s">
        <v>1</v>
      </c>
      <c r="N765" s="78"/>
      <c r="O765" s="10">
        <v>27</v>
      </c>
      <c r="P765" s="8">
        <v>0.54870131099999997</v>
      </c>
      <c r="Q765" s="78"/>
      <c r="R765" s="11">
        <v>29</v>
      </c>
      <c r="S765" s="12">
        <v>2.6125650835466776E-2</v>
      </c>
      <c r="T765" s="13" t="s">
        <v>64</v>
      </c>
      <c r="U765" s="14">
        <v>1.267768499284198</v>
      </c>
      <c r="V765" s="15">
        <v>2.678219696969697</v>
      </c>
      <c r="W765" s="16">
        <v>0</v>
      </c>
      <c r="X765" s="16">
        <v>2.678219696969697</v>
      </c>
      <c r="Y765" s="16">
        <v>0</v>
      </c>
      <c r="Z765" s="16">
        <v>0</v>
      </c>
      <c r="AA765" s="16">
        <v>0</v>
      </c>
    </row>
    <row r="766" spans="1:27" x14ac:dyDescent="0.25">
      <c r="A766" s="1">
        <v>35219096</v>
      </c>
      <c r="B766" s="1" t="s">
        <v>30</v>
      </c>
      <c r="C766" s="1" t="s">
        <v>31</v>
      </c>
      <c r="D766" s="1" t="s">
        <v>91</v>
      </c>
      <c r="E766" s="1" t="s">
        <v>92</v>
      </c>
      <c r="F766" s="1" t="s">
        <v>34</v>
      </c>
      <c r="G766" s="1" t="s">
        <v>128</v>
      </c>
      <c r="H766" s="1" t="s">
        <v>104</v>
      </c>
      <c r="I766" s="1" t="s">
        <v>223</v>
      </c>
      <c r="J766" s="1" t="s">
        <v>130</v>
      </c>
      <c r="K766" s="1">
        <v>37.9907487551</v>
      </c>
      <c r="L766" s="1">
        <v>-121.8959934893</v>
      </c>
      <c r="M766" s="1" t="s">
        <v>1</v>
      </c>
      <c r="N766" s="78"/>
      <c r="O766" s="10">
        <v>21</v>
      </c>
      <c r="P766" s="8">
        <v>0.61453569699999999</v>
      </c>
      <c r="Q766" s="78"/>
      <c r="R766" s="11">
        <v>571</v>
      </c>
      <c r="S766" s="12">
        <v>4.7099866625341076E-3</v>
      </c>
      <c r="T766" s="13" t="s">
        <v>39</v>
      </c>
      <c r="U766" s="14">
        <v>1.0993678717501523</v>
      </c>
      <c r="V766" s="18">
        <v>1.8303030303030303</v>
      </c>
      <c r="W766" s="16">
        <v>1.8018939393939395</v>
      </c>
      <c r="X766" s="16">
        <v>2.8409090909090828E-2</v>
      </c>
      <c r="Y766" s="16">
        <v>0</v>
      </c>
      <c r="Z766" s="16">
        <v>0</v>
      </c>
      <c r="AA766" s="16">
        <v>0</v>
      </c>
    </row>
    <row r="767" spans="1:27" x14ac:dyDescent="0.25">
      <c r="A767" s="1">
        <v>35144480</v>
      </c>
      <c r="B767" s="1" t="s">
        <v>117</v>
      </c>
      <c r="C767" s="1" t="s">
        <v>155</v>
      </c>
      <c r="D767" s="1" t="s">
        <v>65</v>
      </c>
      <c r="E767" s="1" t="s">
        <v>66</v>
      </c>
      <c r="F767" s="1" t="s">
        <v>34</v>
      </c>
      <c r="G767" s="1" t="s">
        <v>35</v>
      </c>
      <c r="H767" s="1" t="s">
        <v>36</v>
      </c>
      <c r="I767" s="1" t="s">
        <v>51</v>
      </c>
      <c r="J767" s="1" t="s">
        <v>52</v>
      </c>
      <c r="K767" s="1">
        <v>39.811634686700003</v>
      </c>
      <c r="L767" s="1">
        <v>-121.59558870959999</v>
      </c>
      <c r="M767" s="1" t="s">
        <v>114</v>
      </c>
      <c r="N767" s="78"/>
      <c r="O767" s="8" t="s">
        <v>114</v>
      </c>
      <c r="P767" s="8" t="s">
        <v>114</v>
      </c>
      <c r="Q767" s="78"/>
      <c r="R767" s="8">
        <v>302</v>
      </c>
      <c r="S767" s="8" t="s">
        <v>114</v>
      </c>
      <c r="T767" s="13" t="s">
        <v>50</v>
      </c>
      <c r="U767" s="14">
        <v>1.2048193897398216</v>
      </c>
      <c r="V767" s="16">
        <v>2.6</v>
      </c>
      <c r="W767" s="16">
        <v>0</v>
      </c>
      <c r="X767" s="16">
        <v>2.6</v>
      </c>
      <c r="Y767" s="16">
        <v>0</v>
      </c>
      <c r="Z767" s="16">
        <v>0</v>
      </c>
      <c r="AA767" s="16">
        <v>0</v>
      </c>
    </row>
    <row r="768" spans="1:27" x14ac:dyDescent="0.25">
      <c r="A768" s="1">
        <v>35219093</v>
      </c>
      <c r="B768" s="1" t="s">
        <v>30</v>
      </c>
      <c r="C768" s="1" t="s">
        <v>31</v>
      </c>
      <c r="D768" s="1" t="s">
        <v>65</v>
      </c>
      <c r="E768" s="1" t="s">
        <v>66</v>
      </c>
      <c r="F768" s="1" t="s">
        <v>34</v>
      </c>
      <c r="G768" s="1" t="s">
        <v>128</v>
      </c>
      <c r="H768" s="1" t="s">
        <v>104</v>
      </c>
      <c r="I768" s="1" t="s">
        <v>167</v>
      </c>
      <c r="J768" s="1" t="s">
        <v>130</v>
      </c>
      <c r="K768" s="1">
        <v>37.963170220199999</v>
      </c>
      <c r="L768" s="1">
        <v>-121.9407094108</v>
      </c>
      <c r="M768" s="1" t="s">
        <v>1</v>
      </c>
      <c r="N768" s="78"/>
      <c r="O768" s="17">
        <v>18</v>
      </c>
      <c r="P768" s="8">
        <v>0.65331191600000005</v>
      </c>
      <c r="Q768" s="78"/>
      <c r="R768" s="11">
        <v>448</v>
      </c>
      <c r="S768" s="12">
        <v>6.2529328120449054E-3</v>
      </c>
      <c r="T768" s="13" t="s">
        <v>39</v>
      </c>
      <c r="U768" s="14">
        <v>1.0411702460638201</v>
      </c>
      <c r="V768" s="15">
        <v>1.1399621212121211</v>
      </c>
      <c r="W768" s="16">
        <v>0</v>
      </c>
      <c r="X768" s="16">
        <v>1.1399621212121211</v>
      </c>
      <c r="Y768" s="16">
        <v>0</v>
      </c>
      <c r="Z768" s="16">
        <v>0</v>
      </c>
      <c r="AA768" s="16">
        <v>0</v>
      </c>
    </row>
    <row r="769" spans="1:27" x14ac:dyDescent="0.25">
      <c r="A769" s="1">
        <v>35127550</v>
      </c>
      <c r="B769" s="1" t="s">
        <v>117</v>
      </c>
      <c r="C769" s="1" t="s">
        <v>224</v>
      </c>
      <c r="D769" s="1" t="s">
        <v>62</v>
      </c>
      <c r="E769" s="1" t="s">
        <v>63</v>
      </c>
      <c r="F769" s="1" t="s">
        <v>34</v>
      </c>
      <c r="G769" s="1" t="s">
        <v>35</v>
      </c>
      <c r="H769" s="1" t="s">
        <v>36</v>
      </c>
      <c r="I769" s="1" t="s">
        <v>154</v>
      </c>
      <c r="J769" s="1" t="s">
        <v>52</v>
      </c>
      <c r="K769" s="1">
        <v>39.785767812499998</v>
      </c>
      <c r="L769" s="1">
        <v>-121.6003680769</v>
      </c>
      <c r="M769" s="1" t="s">
        <v>114</v>
      </c>
      <c r="N769" s="78"/>
      <c r="O769" s="8" t="s">
        <v>114</v>
      </c>
      <c r="P769" s="8" t="s">
        <v>114</v>
      </c>
      <c r="Q769" s="78"/>
      <c r="R769" s="8">
        <v>1546</v>
      </c>
      <c r="S769" s="8" t="s">
        <v>114</v>
      </c>
      <c r="T769" s="13" t="s">
        <v>50</v>
      </c>
      <c r="U769" s="14" t="s">
        <v>114</v>
      </c>
      <c r="V769" s="16">
        <v>2.9</v>
      </c>
      <c r="W769" s="16">
        <v>0</v>
      </c>
      <c r="X769" s="16">
        <v>0</v>
      </c>
      <c r="Y769" s="16">
        <v>2.9</v>
      </c>
      <c r="Z769" s="16">
        <v>0</v>
      </c>
      <c r="AA769" s="16">
        <v>0</v>
      </c>
    </row>
    <row r="770" spans="1:27" x14ac:dyDescent="0.25">
      <c r="A770" s="1">
        <v>35127360</v>
      </c>
      <c r="B770" s="1" t="s">
        <v>117</v>
      </c>
      <c r="C770" s="1" t="s">
        <v>155</v>
      </c>
      <c r="D770" s="1" t="s">
        <v>62</v>
      </c>
      <c r="E770" s="1" t="s">
        <v>63</v>
      </c>
      <c r="F770" s="1" t="s">
        <v>34</v>
      </c>
      <c r="G770" s="1" t="s">
        <v>35</v>
      </c>
      <c r="H770" s="1" t="s">
        <v>36</v>
      </c>
      <c r="I770" s="1" t="s">
        <v>154</v>
      </c>
      <c r="J770" s="1" t="s">
        <v>52</v>
      </c>
      <c r="K770" s="1">
        <v>39.746053039099998</v>
      </c>
      <c r="L770" s="1">
        <v>-121.6434639239</v>
      </c>
      <c r="M770" s="1" t="s">
        <v>114</v>
      </c>
      <c r="N770" s="78"/>
      <c r="O770" s="8" t="s">
        <v>114</v>
      </c>
      <c r="P770" s="8" t="s">
        <v>114</v>
      </c>
      <c r="Q770" s="78"/>
      <c r="R770" s="8">
        <v>875</v>
      </c>
      <c r="S770" s="8" t="s">
        <v>114</v>
      </c>
      <c r="T770" s="13" t="s">
        <v>39</v>
      </c>
      <c r="U770" s="14">
        <v>1</v>
      </c>
      <c r="V770" s="16">
        <v>1.3</v>
      </c>
      <c r="W770" s="16">
        <v>0</v>
      </c>
      <c r="X770" s="16">
        <v>0</v>
      </c>
      <c r="Y770" s="16">
        <v>1.3</v>
      </c>
      <c r="Z770" s="16">
        <v>0</v>
      </c>
      <c r="AA770" s="16">
        <v>0</v>
      </c>
    </row>
    <row r="771" spans="1:27" x14ac:dyDescent="0.25">
      <c r="A771" s="1">
        <v>35126752</v>
      </c>
      <c r="B771" s="1" t="s">
        <v>117</v>
      </c>
      <c r="C771" s="1" t="s">
        <v>155</v>
      </c>
      <c r="D771" s="1" t="s">
        <v>125</v>
      </c>
      <c r="E771" s="1" t="s">
        <v>63</v>
      </c>
      <c r="F771" s="1" t="s">
        <v>34</v>
      </c>
      <c r="G771" s="1" t="s">
        <v>35</v>
      </c>
      <c r="H771" s="1" t="s">
        <v>36</v>
      </c>
      <c r="I771" s="1" t="s">
        <v>154</v>
      </c>
      <c r="J771" s="1" t="s">
        <v>52</v>
      </c>
      <c r="K771" s="1">
        <v>39.733346631400003</v>
      </c>
      <c r="L771" s="1">
        <v>-121.6353012877</v>
      </c>
      <c r="M771" s="1" t="s">
        <v>114</v>
      </c>
      <c r="N771" s="78"/>
      <c r="O771" s="8" t="s">
        <v>114</v>
      </c>
      <c r="P771" s="8" t="s">
        <v>114</v>
      </c>
      <c r="Q771" s="78"/>
      <c r="R771" s="8">
        <v>497</v>
      </c>
      <c r="S771" s="8" t="s">
        <v>114</v>
      </c>
      <c r="T771" s="13" t="s">
        <v>50</v>
      </c>
      <c r="U771" s="14">
        <v>1.0011136238600931</v>
      </c>
      <c r="V771" s="16">
        <v>1.9</v>
      </c>
      <c r="W771" s="16">
        <v>0</v>
      </c>
      <c r="X771" s="16">
        <v>0</v>
      </c>
      <c r="Y771" s="16">
        <v>1.9</v>
      </c>
      <c r="Z771" s="16">
        <v>0</v>
      </c>
      <c r="AA771" s="16">
        <v>0</v>
      </c>
    </row>
    <row r="772" spans="1:27" x14ac:dyDescent="0.25">
      <c r="A772" s="1">
        <v>35126750</v>
      </c>
      <c r="B772" s="1" t="s">
        <v>117</v>
      </c>
      <c r="C772" s="1" t="s">
        <v>155</v>
      </c>
      <c r="D772" s="1" t="s">
        <v>91</v>
      </c>
      <c r="E772" s="1" t="s">
        <v>92</v>
      </c>
      <c r="F772" s="1" t="s">
        <v>34</v>
      </c>
      <c r="G772" s="1" t="s">
        <v>35</v>
      </c>
      <c r="H772" s="1" t="s">
        <v>36</v>
      </c>
      <c r="I772" s="1" t="s">
        <v>154</v>
      </c>
      <c r="J772" s="1" t="s">
        <v>52</v>
      </c>
      <c r="K772" s="1">
        <v>39.774057008</v>
      </c>
      <c r="L772" s="1">
        <v>-121.5895073798</v>
      </c>
      <c r="M772" s="1" t="s">
        <v>114</v>
      </c>
      <c r="N772" s="78"/>
      <c r="O772" s="8" t="s">
        <v>114</v>
      </c>
      <c r="P772" s="8" t="s">
        <v>114</v>
      </c>
      <c r="Q772" s="78"/>
      <c r="R772" s="8">
        <v>2198</v>
      </c>
      <c r="S772" s="8" t="s">
        <v>114</v>
      </c>
      <c r="T772" s="13" t="s">
        <v>50</v>
      </c>
      <c r="U772" s="14" t="s">
        <v>114</v>
      </c>
      <c r="V772" s="16">
        <v>2.4</v>
      </c>
      <c r="W772" s="16">
        <v>0</v>
      </c>
      <c r="X772" s="16">
        <v>2.4</v>
      </c>
      <c r="Y772" s="16">
        <v>0</v>
      </c>
      <c r="Z772" s="16">
        <v>0</v>
      </c>
      <c r="AA772" s="16">
        <v>0</v>
      </c>
    </row>
    <row r="773" spans="1:27" x14ac:dyDescent="0.25">
      <c r="A773" s="1">
        <v>35126645</v>
      </c>
      <c r="B773" s="1" t="s">
        <v>117</v>
      </c>
      <c r="C773" s="1" t="s">
        <v>155</v>
      </c>
      <c r="D773" s="1" t="s">
        <v>108</v>
      </c>
      <c r="E773" s="1" t="s">
        <v>109</v>
      </c>
      <c r="F773" s="1" t="s">
        <v>34</v>
      </c>
      <c r="G773" s="1" t="s">
        <v>35</v>
      </c>
      <c r="H773" s="1" t="s">
        <v>36</v>
      </c>
      <c r="I773" s="1" t="s">
        <v>154</v>
      </c>
      <c r="J773" s="1" t="s">
        <v>52</v>
      </c>
      <c r="K773" s="1">
        <v>39.761227787599999</v>
      </c>
      <c r="L773" s="1">
        <v>-121.63415735629999</v>
      </c>
      <c r="M773" s="1" t="s">
        <v>114</v>
      </c>
      <c r="N773" s="78"/>
      <c r="O773" s="8" t="s">
        <v>114</v>
      </c>
      <c r="P773" s="8" t="s">
        <v>114</v>
      </c>
      <c r="Q773" s="78"/>
      <c r="R773" s="8">
        <v>503</v>
      </c>
      <c r="S773" s="8" t="s">
        <v>114</v>
      </c>
      <c r="T773" s="13" t="s">
        <v>50</v>
      </c>
      <c r="U773" s="14">
        <v>1.0059759794745304</v>
      </c>
      <c r="V773" s="16">
        <v>2.2000000000000002</v>
      </c>
      <c r="W773" s="16">
        <v>0</v>
      </c>
      <c r="X773" s="16">
        <v>2.2000000000000002</v>
      </c>
      <c r="Y773" s="16">
        <v>0</v>
      </c>
      <c r="Z773" s="16">
        <v>0</v>
      </c>
      <c r="AA773" s="16">
        <v>0</v>
      </c>
    </row>
    <row r="774" spans="1:27" x14ac:dyDescent="0.25">
      <c r="A774" s="1">
        <v>35228186</v>
      </c>
      <c r="B774" s="1" t="s">
        <v>30</v>
      </c>
      <c r="C774" s="1" t="s">
        <v>31</v>
      </c>
      <c r="D774" s="1" t="s">
        <v>91</v>
      </c>
      <c r="E774" s="1" t="s">
        <v>92</v>
      </c>
      <c r="F774" s="1" t="s">
        <v>34</v>
      </c>
      <c r="G774" s="1" t="s">
        <v>69</v>
      </c>
      <c r="H774" s="1" t="s">
        <v>43</v>
      </c>
      <c r="I774" s="1" t="s">
        <v>122</v>
      </c>
      <c r="J774" s="1" t="s">
        <v>71</v>
      </c>
      <c r="K774" s="1">
        <v>38.756429471200001</v>
      </c>
      <c r="L774" s="1">
        <v>-122.60557924370001</v>
      </c>
      <c r="M774" s="1" t="s">
        <v>1</v>
      </c>
      <c r="N774" s="78"/>
      <c r="O774" s="10">
        <v>14</v>
      </c>
      <c r="P774" s="8">
        <v>0.71617523500000002</v>
      </c>
      <c r="Q774" s="78"/>
      <c r="R774" s="11">
        <v>443</v>
      </c>
      <c r="S774" s="12">
        <v>6.3019969809157269E-3</v>
      </c>
      <c r="T774" s="13" t="s">
        <v>64</v>
      </c>
      <c r="U774" s="14">
        <v>1.4139133398358075</v>
      </c>
      <c r="V774" s="15">
        <v>1.4899621212121212</v>
      </c>
      <c r="W774" s="16">
        <v>0</v>
      </c>
      <c r="X774" s="16">
        <v>1.4899621212121212</v>
      </c>
      <c r="Y774" s="16">
        <v>0</v>
      </c>
      <c r="Z774" s="16">
        <v>0</v>
      </c>
      <c r="AA774" s="16">
        <v>0</v>
      </c>
    </row>
    <row r="775" spans="1:27" x14ac:dyDescent="0.25">
      <c r="A775" s="1">
        <v>35118676</v>
      </c>
      <c r="B775" s="1" t="s">
        <v>117</v>
      </c>
      <c r="C775" s="1" t="s">
        <v>155</v>
      </c>
      <c r="D775" s="1" t="s">
        <v>108</v>
      </c>
      <c r="E775" s="1" t="s">
        <v>109</v>
      </c>
      <c r="F775" s="1" t="s">
        <v>34</v>
      </c>
      <c r="G775" s="1" t="s">
        <v>35</v>
      </c>
      <c r="H775" s="1" t="s">
        <v>36</v>
      </c>
      <c r="I775" s="1" t="s">
        <v>154</v>
      </c>
      <c r="J775" s="1" t="s">
        <v>52</v>
      </c>
      <c r="K775" s="1">
        <v>39.7550684172</v>
      </c>
      <c r="L775" s="1">
        <v>-121.64554121819999</v>
      </c>
      <c r="M775" s="1" t="s">
        <v>114</v>
      </c>
      <c r="N775" s="78"/>
      <c r="O775" s="8" t="s">
        <v>114</v>
      </c>
      <c r="P775" s="8" t="s">
        <v>114</v>
      </c>
      <c r="Q775" s="78"/>
      <c r="R775" s="8">
        <v>69</v>
      </c>
      <c r="S775" s="8" t="s">
        <v>114</v>
      </c>
      <c r="T775" s="13" t="s">
        <v>50</v>
      </c>
      <c r="U775" s="14">
        <v>1.0005408390875106</v>
      </c>
      <c r="V775" s="16">
        <v>3.2</v>
      </c>
      <c r="W775" s="16">
        <v>0</v>
      </c>
      <c r="X775" s="16">
        <v>3.2</v>
      </c>
      <c r="Y775" s="16">
        <v>0</v>
      </c>
      <c r="Z775" s="16">
        <v>0</v>
      </c>
      <c r="AA775" s="16">
        <v>0</v>
      </c>
    </row>
    <row r="776" spans="1:27" x14ac:dyDescent="0.25">
      <c r="A776" s="1">
        <v>35118674</v>
      </c>
      <c r="B776" s="1" t="s">
        <v>117</v>
      </c>
      <c r="C776" s="1" t="s">
        <v>31</v>
      </c>
      <c r="D776" s="1" t="s">
        <v>62</v>
      </c>
      <c r="E776" s="1" t="s">
        <v>63</v>
      </c>
      <c r="F776" s="1" t="s">
        <v>34</v>
      </c>
      <c r="G776" s="1" t="s">
        <v>35</v>
      </c>
      <c r="H776" s="1" t="s">
        <v>36</v>
      </c>
      <c r="I776" s="1" t="s">
        <v>51</v>
      </c>
      <c r="J776" s="1" t="s">
        <v>52</v>
      </c>
      <c r="K776" s="1">
        <v>39.808159935600003</v>
      </c>
      <c r="L776" s="1">
        <v>-121.601656197</v>
      </c>
      <c r="M776" s="1" t="s">
        <v>114</v>
      </c>
      <c r="N776" s="78"/>
      <c r="O776" s="8" t="s">
        <v>114</v>
      </c>
      <c r="P776" s="8" t="s">
        <v>114</v>
      </c>
      <c r="Q776" s="78"/>
      <c r="R776" s="8">
        <v>302</v>
      </c>
      <c r="S776" s="8" t="s">
        <v>114</v>
      </c>
      <c r="T776" s="13" t="s">
        <v>50</v>
      </c>
      <c r="U776" s="14">
        <v>1.2048193897398216</v>
      </c>
      <c r="V776" s="16">
        <v>2.1</v>
      </c>
      <c r="W776" s="16">
        <v>0</v>
      </c>
      <c r="X776" s="16">
        <v>0</v>
      </c>
      <c r="Y776" s="16">
        <v>2.1</v>
      </c>
      <c r="Z776" s="16">
        <v>0</v>
      </c>
      <c r="AA776" s="16">
        <v>0</v>
      </c>
    </row>
    <row r="777" spans="1:27" x14ac:dyDescent="0.25">
      <c r="A777" s="1">
        <v>35118673</v>
      </c>
      <c r="B777" s="1" t="s">
        <v>117</v>
      </c>
      <c r="C777" s="1" t="s">
        <v>31</v>
      </c>
      <c r="D777" s="1" t="s">
        <v>62</v>
      </c>
      <c r="E777" s="1" t="s">
        <v>63</v>
      </c>
      <c r="F777" s="1" t="s">
        <v>34</v>
      </c>
      <c r="G777" s="1" t="s">
        <v>35</v>
      </c>
      <c r="H777" s="1" t="s">
        <v>36</v>
      </c>
      <c r="I777" s="1" t="s">
        <v>51</v>
      </c>
      <c r="J777" s="1" t="s">
        <v>52</v>
      </c>
      <c r="K777" s="1">
        <v>39.8004809352</v>
      </c>
      <c r="L777" s="1">
        <v>-121.60468881369999</v>
      </c>
      <c r="M777" s="1" t="s">
        <v>114</v>
      </c>
      <c r="N777" s="78"/>
      <c r="O777" s="8" t="s">
        <v>114</v>
      </c>
      <c r="P777" s="8" t="s">
        <v>114</v>
      </c>
      <c r="Q777" s="78"/>
      <c r="R777" s="8">
        <v>302</v>
      </c>
      <c r="S777" s="8" t="s">
        <v>114</v>
      </c>
      <c r="T777" s="13" t="s">
        <v>50</v>
      </c>
      <c r="U777" s="14">
        <v>1.2048193897398216</v>
      </c>
      <c r="V777" s="16">
        <v>3.1</v>
      </c>
      <c r="W777" s="16">
        <v>0</v>
      </c>
      <c r="X777" s="16">
        <v>0</v>
      </c>
      <c r="Y777" s="16">
        <v>3.1</v>
      </c>
      <c r="Z777" s="16">
        <v>0</v>
      </c>
      <c r="AA777" s="16">
        <v>0</v>
      </c>
    </row>
    <row r="778" spans="1:27" x14ac:dyDescent="0.25">
      <c r="A778" s="1">
        <v>35117455</v>
      </c>
      <c r="B778" s="1" t="s">
        <v>117</v>
      </c>
      <c r="C778" s="1" t="s">
        <v>31</v>
      </c>
      <c r="D778" s="1" t="s">
        <v>125</v>
      </c>
      <c r="E778" s="1" t="s">
        <v>63</v>
      </c>
      <c r="F778" s="1" t="s">
        <v>34</v>
      </c>
      <c r="G778" s="1" t="s">
        <v>35</v>
      </c>
      <c r="H778" s="1" t="s">
        <v>36</v>
      </c>
      <c r="I778" s="1" t="s">
        <v>154</v>
      </c>
      <c r="J778" s="1" t="s">
        <v>52</v>
      </c>
      <c r="K778" s="1">
        <v>39.781333528899999</v>
      </c>
      <c r="L778" s="1">
        <v>-121.59396437549999</v>
      </c>
      <c r="M778" s="1" t="s">
        <v>114</v>
      </c>
      <c r="N778" s="78"/>
      <c r="O778" s="8" t="s">
        <v>114</v>
      </c>
      <c r="P778" s="8" t="s">
        <v>114</v>
      </c>
      <c r="Q778" s="78"/>
      <c r="R778" s="8">
        <v>1546</v>
      </c>
      <c r="S778" s="8" t="s">
        <v>114</v>
      </c>
      <c r="T778" s="13" t="s">
        <v>50</v>
      </c>
      <c r="U778" s="14" t="s">
        <v>114</v>
      </c>
      <c r="V778" s="16">
        <v>1.4</v>
      </c>
      <c r="W778" s="16">
        <v>0</v>
      </c>
      <c r="X778" s="16">
        <v>1.4</v>
      </c>
      <c r="Y778" s="16">
        <v>0</v>
      </c>
      <c r="Z778" s="16">
        <v>0</v>
      </c>
      <c r="AA778" s="16">
        <v>0</v>
      </c>
    </row>
    <row r="779" spans="1:27" x14ac:dyDescent="0.25">
      <c r="A779" s="1">
        <v>35227864</v>
      </c>
      <c r="B779" s="1" t="s">
        <v>30</v>
      </c>
      <c r="C779" s="1" t="s">
        <v>31</v>
      </c>
      <c r="D779" s="1" t="s">
        <v>91</v>
      </c>
      <c r="E779" s="1" t="s">
        <v>92</v>
      </c>
      <c r="F779" s="1" t="s">
        <v>34</v>
      </c>
      <c r="G779" s="1" t="s">
        <v>69</v>
      </c>
      <c r="H779" s="1" t="s">
        <v>43</v>
      </c>
      <c r="I779" s="1" t="s">
        <v>122</v>
      </c>
      <c r="J779" s="1" t="s">
        <v>71</v>
      </c>
      <c r="K779" s="1">
        <v>38.756429471200001</v>
      </c>
      <c r="L779" s="1">
        <v>-122.60557924370001</v>
      </c>
      <c r="M779" s="1" t="s">
        <v>1</v>
      </c>
      <c r="N779" s="78"/>
      <c r="O779" s="10">
        <v>14</v>
      </c>
      <c r="P779" s="8">
        <v>0.71617523500000002</v>
      </c>
      <c r="Q779" s="78"/>
      <c r="R779" s="11">
        <v>443</v>
      </c>
      <c r="S779" s="12">
        <v>6.3019969809157269E-3</v>
      </c>
      <c r="T779" s="13" t="s">
        <v>64</v>
      </c>
      <c r="U779" s="14">
        <v>1.4139133398358075</v>
      </c>
      <c r="V779" s="15">
        <v>1.3212121212121213</v>
      </c>
      <c r="W779" s="16">
        <v>0.36136363636363633</v>
      </c>
      <c r="X779" s="16">
        <v>0.95984848484848495</v>
      </c>
      <c r="Y779" s="16">
        <v>0</v>
      </c>
      <c r="Z779" s="16">
        <v>0</v>
      </c>
      <c r="AA779" s="16">
        <v>0</v>
      </c>
    </row>
    <row r="780" spans="1:27" x14ac:dyDescent="0.25">
      <c r="A780" s="1">
        <v>35220895</v>
      </c>
      <c r="B780" s="1" t="s">
        <v>30</v>
      </c>
      <c r="C780" s="1" t="s">
        <v>31</v>
      </c>
      <c r="D780" s="1" t="s">
        <v>91</v>
      </c>
      <c r="E780" s="1" t="s">
        <v>92</v>
      </c>
      <c r="F780" s="1" t="s">
        <v>34</v>
      </c>
      <c r="G780" s="1" t="s">
        <v>69</v>
      </c>
      <c r="H780" s="1" t="s">
        <v>43</v>
      </c>
      <c r="I780" s="1" t="s">
        <v>122</v>
      </c>
      <c r="J780" s="1" t="s">
        <v>71</v>
      </c>
      <c r="K780" s="1">
        <v>38.756929999999997</v>
      </c>
      <c r="L780" s="1">
        <v>-122.607</v>
      </c>
      <c r="M780" s="1" t="s">
        <v>1</v>
      </c>
      <c r="N780" s="78"/>
      <c r="O780" s="10">
        <v>14</v>
      </c>
      <c r="P780" s="8">
        <v>0.71617523500000002</v>
      </c>
      <c r="Q780" s="78"/>
      <c r="R780" s="11">
        <v>443</v>
      </c>
      <c r="S780" s="12">
        <v>6.3019969809157269E-3</v>
      </c>
      <c r="T780" s="13" t="s">
        <v>64</v>
      </c>
      <c r="U780" s="14">
        <v>1.4139133398358075</v>
      </c>
      <c r="V780" s="15">
        <v>2.0494318181818181</v>
      </c>
      <c r="W780" s="16">
        <v>0</v>
      </c>
      <c r="X780" s="16">
        <v>2.0494318181818181</v>
      </c>
      <c r="Y780" s="16">
        <v>0</v>
      </c>
      <c r="Z780" s="16">
        <v>0</v>
      </c>
      <c r="AA780" s="16">
        <v>0</v>
      </c>
    </row>
    <row r="781" spans="1:27" x14ac:dyDescent="0.25">
      <c r="A781" s="1">
        <v>35112126</v>
      </c>
      <c r="B781" s="1" t="s">
        <v>117</v>
      </c>
      <c r="C781" s="1" t="s">
        <v>31</v>
      </c>
      <c r="D781" s="1" t="s">
        <v>62</v>
      </c>
      <c r="E781" s="1" t="s">
        <v>63</v>
      </c>
      <c r="F781" s="1" t="s">
        <v>34</v>
      </c>
      <c r="G781" s="1" t="s">
        <v>35</v>
      </c>
      <c r="H781" s="1" t="s">
        <v>36</v>
      </c>
      <c r="I781" s="1" t="s">
        <v>154</v>
      </c>
      <c r="J781" s="1" t="s">
        <v>52</v>
      </c>
      <c r="K781" s="1">
        <v>39.779963390600003</v>
      </c>
      <c r="L781" s="1">
        <v>-121.6091510863</v>
      </c>
      <c r="M781" s="1" t="s">
        <v>114</v>
      </c>
      <c r="N781" s="78"/>
      <c r="O781" s="8" t="s">
        <v>114</v>
      </c>
      <c r="P781" s="8" t="s">
        <v>114</v>
      </c>
      <c r="Q781" s="78"/>
      <c r="R781" s="8">
        <v>1546</v>
      </c>
      <c r="S781" s="8" t="s">
        <v>114</v>
      </c>
      <c r="T781" s="13" t="s">
        <v>50</v>
      </c>
      <c r="U781" s="14" t="s">
        <v>114</v>
      </c>
      <c r="V781" s="16">
        <v>2.1</v>
      </c>
      <c r="W781" s="16">
        <v>0</v>
      </c>
      <c r="X781" s="16">
        <v>0</v>
      </c>
      <c r="Y781" s="16">
        <v>2.1</v>
      </c>
      <c r="Z781" s="16">
        <v>0</v>
      </c>
      <c r="AA781" s="16">
        <v>0</v>
      </c>
    </row>
    <row r="782" spans="1:27" x14ac:dyDescent="0.25">
      <c r="A782" s="1">
        <v>35224713</v>
      </c>
      <c r="B782" s="1" t="s">
        <v>61</v>
      </c>
      <c r="C782" s="1" t="s">
        <v>31</v>
      </c>
      <c r="D782" s="1" t="s">
        <v>108</v>
      </c>
      <c r="E782" s="1" t="s">
        <v>109</v>
      </c>
      <c r="F782" s="1" t="s">
        <v>34</v>
      </c>
      <c r="G782" s="1" t="s">
        <v>35</v>
      </c>
      <c r="H782" s="1" t="s">
        <v>36</v>
      </c>
      <c r="I782" s="1" t="s">
        <v>146</v>
      </c>
      <c r="J782" s="1" t="s">
        <v>38</v>
      </c>
      <c r="K782" s="1">
        <v>39.9007164557</v>
      </c>
      <c r="L782" s="1">
        <v>-121.3594076975</v>
      </c>
      <c r="M782" s="1" t="s">
        <v>1</v>
      </c>
      <c r="N782" s="78"/>
      <c r="O782" s="17">
        <v>11</v>
      </c>
      <c r="P782" s="8">
        <v>0.73491290799999998</v>
      </c>
      <c r="Q782" s="78"/>
      <c r="R782" s="11">
        <v>21</v>
      </c>
      <c r="S782" s="12">
        <v>2.923440792132169E-2</v>
      </c>
      <c r="T782" s="13" t="s">
        <v>64</v>
      </c>
      <c r="U782" s="14">
        <v>3</v>
      </c>
      <c r="V782" s="15">
        <v>1.9094696969696969</v>
      </c>
      <c r="W782" s="16">
        <v>0</v>
      </c>
      <c r="X782" s="16">
        <v>1.9094696969696969</v>
      </c>
      <c r="Y782" s="16">
        <v>0</v>
      </c>
      <c r="Z782" s="16">
        <v>0</v>
      </c>
      <c r="AA782" s="16">
        <v>0</v>
      </c>
    </row>
    <row r="783" spans="1:27" x14ac:dyDescent="0.25">
      <c r="A783" s="1">
        <v>35224712</v>
      </c>
      <c r="B783" s="1" t="s">
        <v>61</v>
      </c>
      <c r="C783" s="1" t="s">
        <v>31</v>
      </c>
      <c r="D783" s="1" t="s">
        <v>108</v>
      </c>
      <c r="E783" s="1" t="s">
        <v>109</v>
      </c>
      <c r="F783" s="1" t="s">
        <v>34</v>
      </c>
      <c r="G783" s="1" t="s">
        <v>35</v>
      </c>
      <c r="H783" s="1" t="s">
        <v>36</v>
      </c>
      <c r="I783" s="1" t="s">
        <v>146</v>
      </c>
      <c r="J783" s="1" t="s">
        <v>38</v>
      </c>
      <c r="K783" s="1">
        <v>39.9100686942</v>
      </c>
      <c r="L783" s="1">
        <v>-121.3297021331</v>
      </c>
      <c r="M783" s="1" t="s">
        <v>1</v>
      </c>
      <c r="N783" s="78"/>
      <c r="O783" s="17">
        <v>11</v>
      </c>
      <c r="P783" s="8">
        <v>0.73491290799999998</v>
      </c>
      <c r="Q783" s="78"/>
      <c r="R783" s="11">
        <v>21</v>
      </c>
      <c r="S783" s="12">
        <v>2.923440792132169E-2</v>
      </c>
      <c r="T783" s="13" t="s">
        <v>64</v>
      </c>
      <c r="U783" s="14">
        <v>3</v>
      </c>
      <c r="V783" s="15">
        <v>2.2729166666666667</v>
      </c>
      <c r="W783" s="16">
        <v>0</v>
      </c>
      <c r="X783" s="16">
        <v>2.2729166666666667</v>
      </c>
      <c r="Y783" s="16">
        <v>0</v>
      </c>
      <c r="Z783" s="16">
        <v>0</v>
      </c>
      <c r="AA783" s="16">
        <v>0</v>
      </c>
    </row>
    <row r="784" spans="1:27" x14ac:dyDescent="0.25">
      <c r="A784" s="1">
        <v>35227160</v>
      </c>
      <c r="B784" s="1" t="s">
        <v>30</v>
      </c>
      <c r="C784" s="1" t="s">
        <v>31</v>
      </c>
      <c r="D784" s="1" t="s">
        <v>62</v>
      </c>
      <c r="E784" s="1" t="s">
        <v>63</v>
      </c>
      <c r="F784" s="1" t="s">
        <v>34</v>
      </c>
      <c r="G784" s="1" t="s">
        <v>69</v>
      </c>
      <c r="H784" s="1" t="s">
        <v>43</v>
      </c>
      <c r="I784" s="1" t="s">
        <v>122</v>
      </c>
      <c r="J784" s="1" t="s">
        <v>71</v>
      </c>
      <c r="K784" s="1">
        <v>38.757332018500001</v>
      </c>
      <c r="L784" s="1">
        <v>-122.6059942481</v>
      </c>
      <c r="M784" s="1" t="s">
        <v>1</v>
      </c>
      <c r="N784" s="78"/>
      <c r="O784" s="10">
        <v>8</v>
      </c>
      <c r="P784" s="8">
        <v>0.91632033499999999</v>
      </c>
      <c r="Q784" s="78"/>
      <c r="R784" s="11">
        <v>392</v>
      </c>
      <c r="S784" s="12">
        <v>7.0890042234147254E-3</v>
      </c>
      <c r="T784" s="13" t="s">
        <v>39</v>
      </c>
      <c r="U784" s="14">
        <v>1.4876245718377867</v>
      </c>
      <c r="V784" s="15">
        <v>1.3200757575757576</v>
      </c>
      <c r="W784" s="16">
        <v>0</v>
      </c>
      <c r="X784" s="16">
        <v>0</v>
      </c>
      <c r="Y784" s="16">
        <v>1.3200757575757576</v>
      </c>
      <c r="Z784" s="16">
        <v>0</v>
      </c>
      <c r="AA784" s="16">
        <v>0</v>
      </c>
    </row>
    <row r="785" spans="1:27" x14ac:dyDescent="0.25">
      <c r="A785" s="1">
        <v>35226629</v>
      </c>
      <c r="B785" s="1" t="s">
        <v>30</v>
      </c>
      <c r="C785" s="1" t="s">
        <v>31</v>
      </c>
      <c r="D785" s="1" t="s">
        <v>65</v>
      </c>
      <c r="E785" s="1" t="s">
        <v>66</v>
      </c>
      <c r="F785" s="1" t="s">
        <v>34</v>
      </c>
      <c r="G785" s="1" t="s">
        <v>35</v>
      </c>
      <c r="H785" s="1" t="s">
        <v>36</v>
      </c>
      <c r="I785" s="1" t="s">
        <v>185</v>
      </c>
      <c r="J785" s="1" t="s">
        <v>79</v>
      </c>
      <c r="K785" s="1">
        <v>40.625297546386719</v>
      </c>
      <c r="L785" s="1">
        <v>-122.46332550048828</v>
      </c>
      <c r="M785" s="1" t="s">
        <v>1</v>
      </c>
      <c r="N785" s="78"/>
      <c r="O785" s="10">
        <v>7</v>
      </c>
      <c r="P785" s="8">
        <v>1.2523945919999999</v>
      </c>
      <c r="Q785" s="78"/>
      <c r="R785" s="11">
        <v>48</v>
      </c>
      <c r="S785" s="12">
        <v>2.260152783526255E-2</v>
      </c>
      <c r="T785" s="13" t="s">
        <v>50</v>
      </c>
      <c r="U785" s="14">
        <v>2.480988323142594</v>
      </c>
      <c r="V785" s="15">
        <v>4.8060606060606057</v>
      </c>
      <c r="W785" s="16">
        <v>0</v>
      </c>
      <c r="X785" s="16">
        <v>4.8060606060606057</v>
      </c>
      <c r="Y785" s="16">
        <v>0</v>
      </c>
      <c r="Z785" s="16">
        <v>0</v>
      </c>
      <c r="AA785" s="16">
        <v>0</v>
      </c>
    </row>
    <row r="786" spans="1:27" x14ac:dyDescent="0.25">
      <c r="A786" s="1">
        <v>35226628</v>
      </c>
      <c r="B786" s="1" t="s">
        <v>30</v>
      </c>
      <c r="C786" s="1" t="s">
        <v>31</v>
      </c>
      <c r="D786" s="1" t="s">
        <v>65</v>
      </c>
      <c r="E786" s="1" t="s">
        <v>66</v>
      </c>
      <c r="F786" s="1" t="s">
        <v>34</v>
      </c>
      <c r="G786" s="1" t="s">
        <v>35</v>
      </c>
      <c r="H786" s="1" t="s">
        <v>36</v>
      </c>
      <c r="I786" s="1" t="s">
        <v>185</v>
      </c>
      <c r="J786" s="1" t="s">
        <v>79</v>
      </c>
      <c r="K786" s="1">
        <v>40.625297546386719</v>
      </c>
      <c r="L786" s="1">
        <v>-122.46332550048828</v>
      </c>
      <c r="M786" s="1" t="s">
        <v>1</v>
      </c>
      <c r="N786" s="78"/>
      <c r="O786" s="10">
        <v>7</v>
      </c>
      <c r="P786" s="8">
        <v>1.2523945919999999</v>
      </c>
      <c r="Q786" s="78"/>
      <c r="R786" s="11">
        <v>48</v>
      </c>
      <c r="S786" s="12">
        <v>2.260152783526255E-2</v>
      </c>
      <c r="T786" s="13" t="s">
        <v>50</v>
      </c>
      <c r="U786" s="14">
        <v>2.480988323142594</v>
      </c>
      <c r="V786" s="15">
        <v>0.85511363636363635</v>
      </c>
      <c r="W786" s="16">
        <v>0</v>
      </c>
      <c r="X786" s="16">
        <v>0.85511363636363635</v>
      </c>
      <c r="Y786" s="16">
        <v>0</v>
      </c>
      <c r="Z786" s="16">
        <v>0</v>
      </c>
      <c r="AA786" s="16">
        <v>0</v>
      </c>
    </row>
  </sheetData>
  <autoFilter ref="A6:XEZ786" xr:uid="{51B6C991-EB7B-4676-9842-661F5D4C9654}"/>
  <mergeCells count="2048">
    <mergeCell ref="AS1:AZ1"/>
    <mergeCell ref="BA1:BH1"/>
    <mergeCell ref="BI1:BP1"/>
    <mergeCell ref="BQ1:BX1"/>
    <mergeCell ref="BY1:CF1"/>
    <mergeCell ref="CG1:CN1"/>
    <mergeCell ref="A1:H1"/>
    <mergeCell ref="I1:P1"/>
    <mergeCell ref="Q1:X1"/>
    <mergeCell ref="Y1:AB1"/>
    <mergeCell ref="AC1:AJ1"/>
    <mergeCell ref="AK1:AR1"/>
    <mergeCell ref="GG1:GN1"/>
    <mergeCell ref="GO1:GV1"/>
    <mergeCell ref="GW1:HD1"/>
    <mergeCell ref="HE1:HL1"/>
    <mergeCell ref="HM1:HT1"/>
    <mergeCell ref="HU1:IB1"/>
    <mergeCell ref="EK1:ER1"/>
    <mergeCell ref="ES1:EZ1"/>
    <mergeCell ref="FA1:FH1"/>
    <mergeCell ref="FI1:FP1"/>
    <mergeCell ref="FQ1:FX1"/>
    <mergeCell ref="FY1:GF1"/>
    <mergeCell ref="CO1:CV1"/>
    <mergeCell ref="CW1:DD1"/>
    <mergeCell ref="DE1:DL1"/>
    <mergeCell ref="DM1:DT1"/>
    <mergeCell ref="DU1:EB1"/>
    <mergeCell ref="EC1:EJ1"/>
    <mergeCell ref="LU1:MB1"/>
    <mergeCell ref="MC1:MJ1"/>
    <mergeCell ref="MK1:MR1"/>
    <mergeCell ref="MS1:MZ1"/>
    <mergeCell ref="NA1:NH1"/>
    <mergeCell ref="NI1:NP1"/>
    <mergeCell ref="JY1:KF1"/>
    <mergeCell ref="KG1:KN1"/>
    <mergeCell ref="KO1:KV1"/>
    <mergeCell ref="KW1:LD1"/>
    <mergeCell ref="LE1:LL1"/>
    <mergeCell ref="LM1:LT1"/>
    <mergeCell ref="IC1:IJ1"/>
    <mergeCell ref="IK1:IR1"/>
    <mergeCell ref="IS1:IZ1"/>
    <mergeCell ref="JA1:JH1"/>
    <mergeCell ref="JI1:JP1"/>
    <mergeCell ref="JQ1:JX1"/>
    <mergeCell ref="RI1:RP1"/>
    <mergeCell ref="RQ1:RX1"/>
    <mergeCell ref="RY1:SF1"/>
    <mergeCell ref="SG1:SN1"/>
    <mergeCell ref="SO1:SV1"/>
    <mergeCell ref="SW1:TD1"/>
    <mergeCell ref="PM1:PT1"/>
    <mergeCell ref="PU1:QB1"/>
    <mergeCell ref="QC1:QJ1"/>
    <mergeCell ref="QK1:QR1"/>
    <mergeCell ref="QS1:QZ1"/>
    <mergeCell ref="RA1:RH1"/>
    <mergeCell ref="NQ1:NX1"/>
    <mergeCell ref="NY1:OF1"/>
    <mergeCell ref="OG1:ON1"/>
    <mergeCell ref="OO1:OV1"/>
    <mergeCell ref="OW1:PD1"/>
    <mergeCell ref="PE1:PL1"/>
    <mergeCell ref="WW1:XD1"/>
    <mergeCell ref="XE1:XL1"/>
    <mergeCell ref="XM1:XT1"/>
    <mergeCell ref="XU1:YB1"/>
    <mergeCell ref="YC1:YJ1"/>
    <mergeCell ref="YK1:YR1"/>
    <mergeCell ref="VA1:VH1"/>
    <mergeCell ref="VI1:VP1"/>
    <mergeCell ref="VQ1:VX1"/>
    <mergeCell ref="VY1:WF1"/>
    <mergeCell ref="WG1:WN1"/>
    <mergeCell ref="WO1:WV1"/>
    <mergeCell ref="TE1:TL1"/>
    <mergeCell ref="TM1:TT1"/>
    <mergeCell ref="TU1:UB1"/>
    <mergeCell ref="UC1:UJ1"/>
    <mergeCell ref="UK1:UR1"/>
    <mergeCell ref="US1:UZ1"/>
    <mergeCell ref="ACK1:ACR1"/>
    <mergeCell ref="ACS1:ACZ1"/>
    <mergeCell ref="ADA1:ADH1"/>
    <mergeCell ref="ADI1:ADP1"/>
    <mergeCell ref="ADQ1:ADX1"/>
    <mergeCell ref="ADY1:AEF1"/>
    <mergeCell ref="AAO1:AAV1"/>
    <mergeCell ref="AAW1:ABD1"/>
    <mergeCell ref="ABE1:ABL1"/>
    <mergeCell ref="ABM1:ABT1"/>
    <mergeCell ref="ABU1:ACB1"/>
    <mergeCell ref="ACC1:ACJ1"/>
    <mergeCell ref="YS1:YZ1"/>
    <mergeCell ref="ZA1:ZH1"/>
    <mergeCell ref="ZI1:ZP1"/>
    <mergeCell ref="ZQ1:ZX1"/>
    <mergeCell ref="ZY1:AAF1"/>
    <mergeCell ref="AAG1:AAN1"/>
    <mergeCell ref="AHY1:AIF1"/>
    <mergeCell ref="AIG1:AIN1"/>
    <mergeCell ref="AIO1:AIV1"/>
    <mergeCell ref="AIW1:AJD1"/>
    <mergeCell ref="AJE1:AJL1"/>
    <mergeCell ref="AJM1:AJT1"/>
    <mergeCell ref="AGC1:AGJ1"/>
    <mergeCell ref="AGK1:AGR1"/>
    <mergeCell ref="AGS1:AGZ1"/>
    <mergeCell ref="AHA1:AHH1"/>
    <mergeCell ref="AHI1:AHP1"/>
    <mergeCell ref="AHQ1:AHX1"/>
    <mergeCell ref="AEG1:AEN1"/>
    <mergeCell ref="AEO1:AEV1"/>
    <mergeCell ref="AEW1:AFD1"/>
    <mergeCell ref="AFE1:AFL1"/>
    <mergeCell ref="AFM1:AFT1"/>
    <mergeCell ref="AFU1:AGB1"/>
    <mergeCell ref="ANM1:ANT1"/>
    <mergeCell ref="ANU1:AOB1"/>
    <mergeCell ref="AOC1:AOJ1"/>
    <mergeCell ref="AOK1:AOR1"/>
    <mergeCell ref="AOS1:AOZ1"/>
    <mergeCell ref="APA1:APH1"/>
    <mergeCell ref="ALQ1:ALX1"/>
    <mergeCell ref="ALY1:AMF1"/>
    <mergeCell ref="AMG1:AMN1"/>
    <mergeCell ref="AMO1:AMV1"/>
    <mergeCell ref="AMW1:AND1"/>
    <mergeCell ref="ANE1:ANL1"/>
    <mergeCell ref="AJU1:AKB1"/>
    <mergeCell ref="AKC1:AKJ1"/>
    <mergeCell ref="AKK1:AKR1"/>
    <mergeCell ref="AKS1:AKZ1"/>
    <mergeCell ref="ALA1:ALH1"/>
    <mergeCell ref="ALI1:ALP1"/>
    <mergeCell ref="ATA1:ATH1"/>
    <mergeCell ref="ATI1:ATP1"/>
    <mergeCell ref="ATQ1:ATX1"/>
    <mergeCell ref="ATY1:AUF1"/>
    <mergeCell ref="AUG1:AUN1"/>
    <mergeCell ref="AUO1:AUV1"/>
    <mergeCell ref="ARE1:ARL1"/>
    <mergeCell ref="ARM1:ART1"/>
    <mergeCell ref="ARU1:ASB1"/>
    <mergeCell ref="ASC1:ASJ1"/>
    <mergeCell ref="ASK1:ASR1"/>
    <mergeCell ref="ASS1:ASZ1"/>
    <mergeCell ref="API1:APP1"/>
    <mergeCell ref="APQ1:APX1"/>
    <mergeCell ref="APY1:AQF1"/>
    <mergeCell ref="AQG1:AQN1"/>
    <mergeCell ref="AQO1:AQV1"/>
    <mergeCell ref="AQW1:ARD1"/>
    <mergeCell ref="AYO1:AYV1"/>
    <mergeCell ref="AYW1:AZD1"/>
    <mergeCell ref="AZE1:AZL1"/>
    <mergeCell ref="AZM1:AZT1"/>
    <mergeCell ref="AZU1:BAB1"/>
    <mergeCell ref="BAC1:BAJ1"/>
    <mergeCell ref="AWS1:AWZ1"/>
    <mergeCell ref="AXA1:AXH1"/>
    <mergeCell ref="AXI1:AXP1"/>
    <mergeCell ref="AXQ1:AXX1"/>
    <mergeCell ref="AXY1:AYF1"/>
    <mergeCell ref="AYG1:AYN1"/>
    <mergeCell ref="AUW1:AVD1"/>
    <mergeCell ref="AVE1:AVL1"/>
    <mergeCell ref="AVM1:AVT1"/>
    <mergeCell ref="AVU1:AWB1"/>
    <mergeCell ref="AWC1:AWJ1"/>
    <mergeCell ref="AWK1:AWR1"/>
    <mergeCell ref="BEC1:BEJ1"/>
    <mergeCell ref="BEK1:BER1"/>
    <mergeCell ref="BES1:BEZ1"/>
    <mergeCell ref="BFA1:BFH1"/>
    <mergeCell ref="BFI1:BFP1"/>
    <mergeCell ref="BFQ1:BFX1"/>
    <mergeCell ref="BCG1:BCN1"/>
    <mergeCell ref="BCO1:BCV1"/>
    <mergeCell ref="BCW1:BDD1"/>
    <mergeCell ref="BDE1:BDL1"/>
    <mergeCell ref="BDM1:BDT1"/>
    <mergeCell ref="BDU1:BEB1"/>
    <mergeCell ref="BAK1:BAR1"/>
    <mergeCell ref="BAS1:BAZ1"/>
    <mergeCell ref="BBA1:BBH1"/>
    <mergeCell ref="BBI1:BBP1"/>
    <mergeCell ref="BBQ1:BBX1"/>
    <mergeCell ref="BBY1:BCF1"/>
    <mergeCell ref="BJQ1:BJX1"/>
    <mergeCell ref="BJY1:BKF1"/>
    <mergeCell ref="BKG1:BKN1"/>
    <mergeCell ref="BKO1:BKV1"/>
    <mergeCell ref="BKW1:BLD1"/>
    <mergeCell ref="BLE1:BLL1"/>
    <mergeCell ref="BHU1:BIB1"/>
    <mergeCell ref="BIC1:BIJ1"/>
    <mergeCell ref="BIK1:BIR1"/>
    <mergeCell ref="BIS1:BIZ1"/>
    <mergeCell ref="BJA1:BJH1"/>
    <mergeCell ref="BJI1:BJP1"/>
    <mergeCell ref="BFY1:BGF1"/>
    <mergeCell ref="BGG1:BGN1"/>
    <mergeCell ref="BGO1:BGV1"/>
    <mergeCell ref="BGW1:BHD1"/>
    <mergeCell ref="BHE1:BHL1"/>
    <mergeCell ref="BHM1:BHT1"/>
    <mergeCell ref="BPE1:BPL1"/>
    <mergeCell ref="BPM1:BPT1"/>
    <mergeCell ref="BPU1:BQB1"/>
    <mergeCell ref="BQC1:BQJ1"/>
    <mergeCell ref="BQK1:BQR1"/>
    <mergeCell ref="BQS1:BQZ1"/>
    <mergeCell ref="BNI1:BNP1"/>
    <mergeCell ref="BNQ1:BNX1"/>
    <mergeCell ref="BNY1:BOF1"/>
    <mergeCell ref="BOG1:BON1"/>
    <mergeCell ref="BOO1:BOV1"/>
    <mergeCell ref="BOW1:BPD1"/>
    <mergeCell ref="BLM1:BLT1"/>
    <mergeCell ref="BLU1:BMB1"/>
    <mergeCell ref="BMC1:BMJ1"/>
    <mergeCell ref="BMK1:BMR1"/>
    <mergeCell ref="BMS1:BMZ1"/>
    <mergeCell ref="BNA1:BNH1"/>
    <mergeCell ref="BUS1:BUZ1"/>
    <mergeCell ref="BVA1:BVH1"/>
    <mergeCell ref="BVI1:BVP1"/>
    <mergeCell ref="BVQ1:BVX1"/>
    <mergeCell ref="BVY1:BWF1"/>
    <mergeCell ref="BWG1:BWN1"/>
    <mergeCell ref="BSW1:BTD1"/>
    <mergeCell ref="BTE1:BTL1"/>
    <mergeCell ref="BTM1:BTT1"/>
    <mergeCell ref="BTU1:BUB1"/>
    <mergeCell ref="BUC1:BUJ1"/>
    <mergeCell ref="BUK1:BUR1"/>
    <mergeCell ref="BRA1:BRH1"/>
    <mergeCell ref="BRI1:BRP1"/>
    <mergeCell ref="BRQ1:BRX1"/>
    <mergeCell ref="BRY1:BSF1"/>
    <mergeCell ref="BSG1:BSN1"/>
    <mergeCell ref="BSO1:BSV1"/>
    <mergeCell ref="CAG1:CAN1"/>
    <mergeCell ref="CAO1:CAV1"/>
    <mergeCell ref="CAW1:CBD1"/>
    <mergeCell ref="CBE1:CBL1"/>
    <mergeCell ref="CBM1:CBT1"/>
    <mergeCell ref="CBU1:CCB1"/>
    <mergeCell ref="BYK1:BYR1"/>
    <mergeCell ref="BYS1:BYZ1"/>
    <mergeCell ref="BZA1:BZH1"/>
    <mergeCell ref="BZI1:BZP1"/>
    <mergeCell ref="BZQ1:BZX1"/>
    <mergeCell ref="BZY1:CAF1"/>
    <mergeCell ref="BWO1:BWV1"/>
    <mergeCell ref="BWW1:BXD1"/>
    <mergeCell ref="BXE1:BXL1"/>
    <mergeCell ref="BXM1:BXT1"/>
    <mergeCell ref="BXU1:BYB1"/>
    <mergeCell ref="BYC1:BYJ1"/>
    <mergeCell ref="CFU1:CGB1"/>
    <mergeCell ref="CGC1:CGJ1"/>
    <mergeCell ref="CGK1:CGR1"/>
    <mergeCell ref="CGS1:CGZ1"/>
    <mergeCell ref="CHA1:CHH1"/>
    <mergeCell ref="CHI1:CHP1"/>
    <mergeCell ref="CDY1:CEF1"/>
    <mergeCell ref="CEG1:CEN1"/>
    <mergeCell ref="CEO1:CEV1"/>
    <mergeCell ref="CEW1:CFD1"/>
    <mergeCell ref="CFE1:CFL1"/>
    <mergeCell ref="CFM1:CFT1"/>
    <mergeCell ref="CCC1:CCJ1"/>
    <mergeCell ref="CCK1:CCR1"/>
    <mergeCell ref="CCS1:CCZ1"/>
    <mergeCell ref="CDA1:CDH1"/>
    <mergeCell ref="CDI1:CDP1"/>
    <mergeCell ref="CDQ1:CDX1"/>
    <mergeCell ref="CLI1:CLP1"/>
    <mergeCell ref="CLQ1:CLX1"/>
    <mergeCell ref="CLY1:CMF1"/>
    <mergeCell ref="CMG1:CMN1"/>
    <mergeCell ref="CMO1:CMV1"/>
    <mergeCell ref="CMW1:CND1"/>
    <mergeCell ref="CJM1:CJT1"/>
    <mergeCell ref="CJU1:CKB1"/>
    <mergeCell ref="CKC1:CKJ1"/>
    <mergeCell ref="CKK1:CKR1"/>
    <mergeCell ref="CKS1:CKZ1"/>
    <mergeCell ref="CLA1:CLH1"/>
    <mergeCell ref="CHQ1:CHX1"/>
    <mergeCell ref="CHY1:CIF1"/>
    <mergeCell ref="CIG1:CIN1"/>
    <mergeCell ref="CIO1:CIV1"/>
    <mergeCell ref="CIW1:CJD1"/>
    <mergeCell ref="CJE1:CJL1"/>
    <mergeCell ref="CQW1:CRD1"/>
    <mergeCell ref="CRE1:CRL1"/>
    <mergeCell ref="CRM1:CRT1"/>
    <mergeCell ref="CRU1:CSB1"/>
    <mergeCell ref="CSC1:CSJ1"/>
    <mergeCell ref="CSK1:CSR1"/>
    <mergeCell ref="CPA1:CPH1"/>
    <mergeCell ref="CPI1:CPP1"/>
    <mergeCell ref="CPQ1:CPX1"/>
    <mergeCell ref="CPY1:CQF1"/>
    <mergeCell ref="CQG1:CQN1"/>
    <mergeCell ref="CQO1:CQV1"/>
    <mergeCell ref="CNE1:CNL1"/>
    <mergeCell ref="CNM1:CNT1"/>
    <mergeCell ref="CNU1:COB1"/>
    <mergeCell ref="COC1:COJ1"/>
    <mergeCell ref="COK1:COR1"/>
    <mergeCell ref="COS1:COZ1"/>
    <mergeCell ref="CWK1:CWR1"/>
    <mergeCell ref="CWS1:CWZ1"/>
    <mergeCell ref="CXA1:CXH1"/>
    <mergeCell ref="CXI1:CXP1"/>
    <mergeCell ref="CXQ1:CXX1"/>
    <mergeCell ref="CXY1:CYF1"/>
    <mergeCell ref="CUO1:CUV1"/>
    <mergeCell ref="CUW1:CVD1"/>
    <mergeCell ref="CVE1:CVL1"/>
    <mergeCell ref="CVM1:CVT1"/>
    <mergeCell ref="CVU1:CWB1"/>
    <mergeCell ref="CWC1:CWJ1"/>
    <mergeCell ref="CSS1:CSZ1"/>
    <mergeCell ref="CTA1:CTH1"/>
    <mergeCell ref="CTI1:CTP1"/>
    <mergeCell ref="CTQ1:CTX1"/>
    <mergeCell ref="CTY1:CUF1"/>
    <mergeCell ref="CUG1:CUN1"/>
    <mergeCell ref="DBY1:DCF1"/>
    <mergeCell ref="DCG1:DCN1"/>
    <mergeCell ref="DCO1:DCV1"/>
    <mergeCell ref="DCW1:DDD1"/>
    <mergeCell ref="DDE1:DDL1"/>
    <mergeCell ref="DDM1:DDT1"/>
    <mergeCell ref="DAC1:DAJ1"/>
    <mergeCell ref="DAK1:DAR1"/>
    <mergeCell ref="DAS1:DAZ1"/>
    <mergeCell ref="DBA1:DBH1"/>
    <mergeCell ref="DBI1:DBP1"/>
    <mergeCell ref="DBQ1:DBX1"/>
    <mergeCell ref="CYG1:CYN1"/>
    <mergeCell ref="CYO1:CYV1"/>
    <mergeCell ref="CYW1:CZD1"/>
    <mergeCell ref="CZE1:CZL1"/>
    <mergeCell ref="CZM1:CZT1"/>
    <mergeCell ref="CZU1:DAB1"/>
    <mergeCell ref="DHM1:DHT1"/>
    <mergeCell ref="DHU1:DIB1"/>
    <mergeCell ref="DIC1:DIJ1"/>
    <mergeCell ref="DIK1:DIR1"/>
    <mergeCell ref="DIS1:DIZ1"/>
    <mergeCell ref="DJA1:DJH1"/>
    <mergeCell ref="DFQ1:DFX1"/>
    <mergeCell ref="DFY1:DGF1"/>
    <mergeCell ref="DGG1:DGN1"/>
    <mergeCell ref="DGO1:DGV1"/>
    <mergeCell ref="DGW1:DHD1"/>
    <mergeCell ref="DHE1:DHL1"/>
    <mergeCell ref="DDU1:DEB1"/>
    <mergeCell ref="DEC1:DEJ1"/>
    <mergeCell ref="DEK1:DER1"/>
    <mergeCell ref="DES1:DEZ1"/>
    <mergeCell ref="DFA1:DFH1"/>
    <mergeCell ref="DFI1:DFP1"/>
    <mergeCell ref="DNA1:DNH1"/>
    <mergeCell ref="DNI1:DNP1"/>
    <mergeCell ref="DNQ1:DNX1"/>
    <mergeCell ref="DNY1:DOF1"/>
    <mergeCell ref="DOG1:DON1"/>
    <mergeCell ref="DOO1:DOV1"/>
    <mergeCell ref="DLE1:DLL1"/>
    <mergeCell ref="DLM1:DLT1"/>
    <mergeCell ref="DLU1:DMB1"/>
    <mergeCell ref="DMC1:DMJ1"/>
    <mergeCell ref="DMK1:DMR1"/>
    <mergeCell ref="DMS1:DMZ1"/>
    <mergeCell ref="DJI1:DJP1"/>
    <mergeCell ref="DJQ1:DJX1"/>
    <mergeCell ref="DJY1:DKF1"/>
    <mergeCell ref="DKG1:DKN1"/>
    <mergeCell ref="DKO1:DKV1"/>
    <mergeCell ref="DKW1:DLD1"/>
    <mergeCell ref="DSO1:DSV1"/>
    <mergeCell ref="DSW1:DTD1"/>
    <mergeCell ref="DTE1:DTL1"/>
    <mergeCell ref="DTM1:DTT1"/>
    <mergeCell ref="DTU1:DUB1"/>
    <mergeCell ref="DUC1:DUJ1"/>
    <mergeCell ref="DQS1:DQZ1"/>
    <mergeCell ref="DRA1:DRH1"/>
    <mergeCell ref="DRI1:DRP1"/>
    <mergeCell ref="DRQ1:DRX1"/>
    <mergeCell ref="DRY1:DSF1"/>
    <mergeCell ref="DSG1:DSN1"/>
    <mergeCell ref="DOW1:DPD1"/>
    <mergeCell ref="DPE1:DPL1"/>
    <mergeCell ref="DPM1:DPT1"/>
    <mergeCell ref="DPU1:DQB1"/>
    <mergeCell ref="DQC1:DQJ1"/>
    <mergeCell ref="DQK1:DQR1"/>
    <mergeCell ref="DYC1:DYJ1"/>
    <mergeCell ref="DYK1:DYR1"/>
    <mergeCell ref="DYS1:DYZ1"/>
    <mergeCell ref="DZA1:DZH1"/>
    <mergeCell ref="DZI1:DZP1"/>
    <mergeCell ref="DZQ1:DZX1"/>
    <mergeCell ref="DWG1:DWN1"/>
    <mergeCell ref="DWO1:DWV1"/>
    <mergeCell ref="DWW1:DXD1"/>
    <mergeCell ref="DXE1:DXL1"/>
    <mergeCell ref="DXM1:DXT1"/>
    <mergeCell ref="DXU1:DYB1"/>
    <mergeCell ref="DUK1:DUR1"/>
    <mergeCell ref="DUS1:DUZ1"/>
    <mergeCell ref="DVA1:DVH1"/>
    <mergeCell ref="DVI1:DVP1"/>
    <mergeCell ref="DVQ1:DVX1"/>
    <mergeCell ref="DVY1:DWF1"/>
    <mergeCell ref="EDQ1:EDX1"/>
    <mergeCell ref="EDY1:EEF1"/>
    <mergeCell ref="EEG1:EEN1"/>
    <mergeCell ref="EEO1:EEV1"/>
    <mergeCell ref="EEW1:EFD1"/>
    <mergeCell ref="EFE1:EFL1"/>
    <mergeCell ref="EBU1:ECB1"/>
    <mergeCell ref="ECC1:ECJ1"/>
    <mergeCell ref="ECK1:ECR1"/>
    <mergeCell ref="ECS1:ECZ1"/>
    <mergeCell ref="EDA1:EDH1"/>
    <mergeCell ref="EDI1:EDP1"/>
    <mergeCell ref="DZY1:EAF1"/>
    <mergeCell ref="EAG1:EAN1"/>
    <mergeCell ref="EAO1:EAV1"/>
    <mergeCell ref="EAW1:EBD1"/>
    <mergeCell ref="EBE1:EBL1"/>
    <mergeCell ref="EBM1:EBT1"/>
    <mergeCell ref="EJE1:EJL1"/>
    <mergeCell ref="EJM1:EJT1"/>
    <mergeCell ref="EJU1:EKB1"/>
    <mergeCell ref="EKC1:EKJ1"/>
    <mergeCell ref="EKK1:EKR1"/>
    <mergeCell ref="EKS1:EKZ1"/>
    <mergeCell ref="EHI1:EHP1"/>
    <mergeCell ref="EHQ1:EHX1"/>
    <mergeCell ref="EHY1:EIF1"/>
    <mergeCell ref="EIG1:EIN1"/>
    <mergeCell ref="EIO1:EIV1"/>
    <mergeCell ref="EIW1:EJD1"/>
    <mergeCell ref="EFM1:EFT1"/>
    <mergeCell ref="EFU1:EGB1"/>
    <mergeCell ref="EGC1:EGJ1"/>
    <mergeCell ref="EGK1:EGR1"/>
    <mergeCell ref="EGS1:EGZ1"/>
    <mergeCell ref="EHA1:EHH1"/>
    <mergeCell ref="EOS1:EOZ1"/>
    <mergeCell ref="EPA1:EPH1"/>
    <mergeCell ref="EPI1:EPP1"/>
    <mergeCell ref="EPQ1:EPX1"/>
    <mergeCell ref="EPY1:EQF1"/>
    <mergeCell ref="EQG1:EQN1"/>
    <mergeCell ref="EMW1:END1"/>
    <mergeCell ref="ENE1:ENL1"/>
    <mergeCell ref="ENM1:ENT1"/>
    <mergeCell ref="ENU1:EOB1"/>
    <mergeCell ref="EOC1:EOJ1"/>
    <mergeCell ref="EOK1:EOR1"/>
    <mergeCell ref="ELA1:ELH1"/>
    <mergeCell ref="ELI1:ELP1"/>
    <mergeCell ref="ELQ1:ELX1"/>
    <mergeCell ref="ELY1:EMF1"/>
    <mergeCell ref="EMG1:EMN1"/>
    <mergeCell ref="EMO1:EMV1"/>
    <mergeCell ref="EUG1:EUN1"/>
    <mergeCell ref="EUO1:EUV1"/>
    <mergeCell ref="EUW1:EVD1"/>
    <mergeCell ref="EVE1:EVL1"/>
    <mergeCell ref="EVM1:EVT1"/>
    <mergeCell ref="EVU1:EWB1"/>
    <mergeCell ref="ESK1:ESR1"/>
    <mergeCell ref="ESS1:ESZ1"/>
    <mergeCell ref="ETA1:ETH1"/>
    <mergeCell ref="ETI1:ETP1"/>
    <mergeCell ref="ETQ1:ETX1"/>
    <mergeCell ref="ETY1:EUF1"/>
    <mergeCell ref="EQO1:EQV1"/>
    <mergeCell ref="EQW1:ERD1"/>
    <mergeCell ref="ERE1:ERL1"/>
    <mergeCell ref="ERM1:ERT1"/>
    <mergeCell ref="ERU1:ESB1"/>
    <mergeCell ref="ESC1:ESJ1"/>
    <mergeCell ref="EZU1:FAB1"/>
    <mergeCell ref="FAC1:FAJ1"/>
    <mergeCell ref="FAK1:FAR1"/>
    <mergeCell ref="FAS1:FAZ1"/>
    <mergeCell ref="FBA1:FBH1"/>
    <mergeCell ref="FBI1:FBP1"/>
    <mergeCell ref="EXY1:EYF1"/>
    <mergeCell ref="EYG1:EYN1"/>
    <mergeCell ref="EYO1:EYV1"/>
    <mergeCell ref="EYW1:EZD1"/>
    <mergeCell ref="EZE1:EZL1"/>
    <mergeCell ref="EZM1:EZT1"/>
    <mergeCell ref="EWC1:EWJ1"/>
    <mergeCell ref="EWK1:EWR1"/>
    <mergeCell ref="EWS1:EWZ1"/>
    <mergeCell ref="EXA1:EXH1"/>
    <mergeCell ref="EXI1:EXP1"/>
    <mergeCell ref="EXQ1:EXX1"/>
    <mergeCell ref="FFI1:FFP1"/>
    <mergeCell ref="FFQ1:FFX1"/>
    <mergeCell ref="FFY1:FGF1"/>
    <mergeCell ref="FGG1:FGN1"/>
    <mergeCell ref="FGO1:FGV1"/>
    <mergeCell ref="FGW1:FHD1"/>
    <mergeCell ref="FDM1:FDT1"/>
    <mergeCell ref="FDU1:FEB1"/>
    <mergeCell ref="FEC1:FEJ1"/>
    <mergeCell ref="FEK1:FER1"/>
    <mergeCell ref="FES1:FEZ1"/>
    <mergeCell ref="FFA1:FFH1"/>
    <mergeCell ref="FBQ1:FBX1"/>
    <mergeCell ref="FBY1:FCF1"/>
    <mergeCell ref="FCG1:FCN1"/>
    <mergeCell ref="FCO1:FCV1"/>
    <mergeCell ref="FCW1:FDD1"/>
    <mergeCell ref="FDE1:FDL1"/>
    <mergeCell ref="FKW1:FLD1"/>
    <mergeCell ref="FLE1:FLL1"/>
    <mergeCell ref="FLM1:FLT1"/>
    <mergeCell ref="FLU1:FMB1"/>
    <mergeCell ref="FMC1:FMJ1"/>
    <mergeCell ref="FMK1:FMR1"/>
    <mergeCell ref="FJA1:FJH1"/>
    <mergeCell ref="FJI1:FJP1"/>
    <mergeCell ref="FJQ1:FJX1"/>
    <mergeCell ref="FJY1:FKF1"/>
    <mergeCell ref="FKG1:FKN1"/>
    <mergeCell ref="FKO1:FKV1"/>
    <mergeCell ref="FHE1:FHL1"/>
    <mergeCell ref="FHM1:FHT1"/>
    <mergeCell ref="FHU1:FIB1"/>
    <mergeCell ref="FIC1:FIJ1"/>
    <mergeCell ref="FIK1:FIR1"/>
    <mergeCell ref="FIS1:FIZ1"/>
    <mergeCell ref="FQK1:FQR1"/>
    <mergeCell ref="FQS1:FQZ1"/>
    <mergeCell ref="FRA1:FRH1"/>
    <mergeCell ref="FRI1:FRP1"/>
    <mergeCell ref="FRQ1:FRX1"/>
    <mergeCell ref="FRY1:FSF1"/>
    <mergeCell ref="FOO1:FOV1"/>
    <mergeCell ref="FOW1:FPD1"/>
    <mergeCell ref="FPE1:FPL1"/>
    <mergeCell ref="FPM1:FPT1"/>
    <mergeCell ref="FPU1:FQB1"/>
    <mergeCell ref="FQC1:FQJ1"/>
    <mergeCell ref="FMS1:FMZ1"/>
    <mergeCell ref="FNA1:FNH1"/>
    <mergeCell ref="FNI1:FNP1"/>
    <mergeCell ref="FNQ1:FNX1"/>
    <mergeCell ref="FNY1:FOF1"/>
    <mergeCell ref="FOG1:FON1"/>
    <mergeCell ref="FVY1:FWF1"/>
    <mergeCell ref="FWG1:FWN1"/>
    <mergeCell ref="FWO1:FWV1"/>
    <mergeCell ref="FWW1:FXD1"/>
    <mergeCell ref="FXE1:FXL1"/>
    <mergeCell ref="FXM1:FXT1"/>
    <mergeCell ref="FUC1:FUJ1"/>
    <mergeCell ref="FUK1:FUR1"/>
    <mergeCell ref="FUS1:FUZ1"/>
    <mergeCell ref="FVA1:FVH1"/>
    <mergeCell ref="FVI1:FVP1"/>
    <mergeCell ref="FVQ1:FVX1"/>
    <mergeCell ref="FSG1:FSN1"/>
    <mergeCell ref="FSO1:FSV1"/>
    <mergeCell ref="FSW1:FTD1"/>
    <mergeCell ref="FTE1:FTL1"/>
    <mergeCell ref="FTM1:FTT1"/>
    <mergeCell ref="FTU1:FUB1"/>
    <mergeCell ref="GBM1:GBT1"/>
    <mergeCell ref="GBU1:GCB1"/>
    <mergeCell ref="GCC1:GCJ1"/>
    <mergeCell ref="GCK1:GCR1"/>
    <mergeCell ref="GCS1:GCZ1"/>
    <mergeCell ref="GDA1:GDH1"/>
    <mergeCell ref="FZQ1:FZX1"/>
    <mergeCell ref="FZY1:GAF1"/>
    <mergeCell ref="GAG1:GAN1"/>
    <mergeCell ref="GAO1:GAV1"/>
    <mergeCell ref="GAW1:GBD1"/>
    <mergeCell ref="GBE1:GBL1"/>
    <mergeCell ref="FXU1:FYB1"/>
    <mergeCell ref="FYC1:FYJ1"/>
    <mergeCell ref="FYK1:FYR1"/>
    <mergeCell ref="FYS1:FYZ1"/>
    <mergeCell ref="FZA1:FZH1"/>
    <mergeCell ref="FZI1:FZP1"/>
    <mergeCell ref="GHA1:GHH1"/>
    <mergeCell ref="GHI1:GHP1"/>
    <mergeCell ref="GHQ1:GHX1"/>
    <mergeCell ref="GHY1:GIF1"/>
    <mergeCell ref="GIG1:GIN1"/>
    <mergeCell ref="GIO1:GIV1"/>
    <mergeCell ref="GFE1:GFL1"/>
    <mergeCell ref="GFM1:GFT1"/>
    <mergeCell ref="GFU1:GGB1"/>
    <mergeCell ref="GGC1:GGJ1"/>
    <mergeCell ref="GGK1:GGR1"/>
    <mergeCell ref="GGS1:GGZ1"/>
    <mergeCell ref="GDI1:GDP1"/>
    <mergeCell ref="GDQ1:GDX1"/>
    <mergeCell ref="GDY1:GEF1"/>
    <mergeCell ref="GEG1:GEN1"/>
    <mergeCell ref="GEO1:GEV1"/>
    <mergeCell ref="GEW1:GFD1"/>
    <mergeCell ref="GMO1:GMV1"/>
    <mergeCell ref="GMW1:GND1"/>
    <mergeCell ref="GNE1:GNL1"/>
    <mergeCell ref="GNM1:GNT1"/>
    <mergeCell ref="GNU1:GOB1"/>
    <mergeCell ref="GOC1:GOJ1"/>
    <mergeCell ref="GKS1:GKZ1"/>
    <mergeCell ref="GLA1:GLH1"/>
    <mergeCell ref="GLI1:GLP1"/>
    <mergeCell ref="GLQ1:GLX1"/>
    <mergeCell ref="GLY1:GMF1"/>
    <mergeCell ref="GMG1:GMN1"/>
    <mergeCell ref="GIW1:GJD1"/>
    <mergeCell ref="GJE1:GJL1"/>
    <mergeCell ref="GJM1:GJT1"/>
    <mergeCell ref="GJU1:GKB1"/>
    <mergeCell ref="GKC1:GKJ1"/>
    <mergeCell ref="GKK1:GKR1"/>
    <mergeCell ref="GSC1:GSJ1"/>
    <mergeCell ref="GSK1:GSR1"/>
    <mergeCell ref="GSS1:GSZ1"/>
    <mergeCell ref="GTA1:GTH1"/>
    <mergeCell ref="GTI1:GTP1"/>
    <mergeCell ref="GTQ1:GTX1"/>
    <mergeCell ref="GQG1:GQN1"/>
    <mergeCell ref="GQO1:GQV1"/>
    <mergeCell ref="GQW1:GRD1"/>
    <mergeCell ref="GRE1:GRL1"/>
    <mergeCell ref="GRM1:GRT1"/>
    <mergeCell ref="GRU1:GSB1"/>
    <mergeCell ref="GOK1:GOR1"/>
    <mergeCell ref="GOS1:GOZ1"/>
    <mergeCell ref="GPA1:GPH1"/>
    <mergeCell ref="GPI1:GPP1"/>
    <mergeCell ref="GPQ1:GPX1"/>
    <mergeCell ref="GPY1:GQF1"/>
    <mergeCell ref="GXQ1:GXX1"/>
    <mergeCell ref="GXY1:GYF1"/>
    <mergeCell ref="GYG1:GYN1"/>
    <mergeCell ref="GYO1:GYV1"/>
    <mergeCell ref="GYW1:GZD1"/>
    <mergeCell ref="GZE1:GZL1"/>
    <mergeCell ref="GVU1:GWB1"/>
    <mergeCell ref="GWC1:GWJ1"/>
    <mergeCell ref="GWK1:GWR1"/>
    <mergeCell ref="GWS1:GWZ1"/>
    <mergeCell ref="GXA1:GXH1"/>
    <mergeCell ref="GXI1:GXP1"/>
    <mergeCell ref="GTY1:GUF1"/>
    <mergeCell ref="GUG1:GUN1"/>
    <mergeCell ref="GUO1:GUV1"/>
    <mergeCell ref="GUW1:GVD1"/>
    <mergeCell ref="GVE1:GVL1"/>
    <mergeCell ref="GVM1:GVT1"/>
    <mergeCell ref="HDE1:HDL1"/>
    <mergeCell ref="HDM1:HDT1"/>
    <mergeCell ref="HDU1:HEB1"/>
    <mergeCell ref="HEC1:HEJ1"/>
    <mergeCell ref="HEK1:HER1"/>
    <mergeCell ref="HES1:HEZ1"/>
    <mergeCell ref="HBI1:HBP1"/>
    <mergeCell ref="HBQ1:HBX1"/>
    <mergeCell ref="HBY1:HCF1"/>
    <mergeCell ref="HCG1:HCN1"/>
    <mergeCell ref="HCO1:HCV1"/>
    <mergeCell ref="HCW1:HDD1"/>
    <mergeCell ref="GZM1:GZT1"/>
    <mergeCell ref="GZU1:HAB1"/>
    <mergeCell ref="HAC1:HAJ1"/>
    <mergeCell ref="HAK1:HAR1"/>
    <mergeCell ref="HAS1:HAZ1"/>
    <mergeCell ref="HBA1:HBH1"/>
    <mergeCell ref="HIS1:HIZ1"/>
    <mergeCell ref="HJA1:HJH1"/>
    <mergeCell ref="HJI1:HJP1"/>
    <mergeCell ref="HJQ1:HJX1"/>
    <mergeCell ref="HJY1:HKF1"/>
    <mergeCell ref="HKG1:HKN1"/>
    <mergeCell ref="HGW1:HHD1"/>
    <mergeCell ref="HHE1:HHL1"/>
    <mergeCell ref="HHM1:HHT1"/>
    <mergeCell ref="HHU1:HIB1"/>
    <mergeCell ref="HIC1:HIJ1"/>
    <mergeCell ref="HIK1:HIR1"/>
    <mergeCell ref="HFA1:HFH1"/>
    <mergeCell ref="HFI1:HFP1"/>
    <mergeCell ref="HFQ1:HFX1"/>
    <mergeCell ref="HFY1:HGF1"/>
    <mergeCell ref="HGG1:HGN1"/>
    <mergeCell ref="HGO1:HGV1"/>
    <mergeCell ref="HOG1:HON1"/>
    <mergeCell ref="HOO1:HOV1"/>
    <mergeCell ref="HOW1:HPD1"/>
    <mergeCell ref="HPE1:HPL1"/>
    <mergeCell ref="HPM1:HPT1"/>
    <mergeCell ref="HPU1:HQB1"/>
    <mergeCell ref="HMK1:HMR1"/>
    <mergeCell ref="HMS1:HMZ1"/>
    <mergeCell ref="HNA1:HNH1"/>
    <mergeCell ref="HNI1:HNP1"/>
    <mergeCell ref="HNQ1:HNX1"/>
    <mergeCell ref="HNY1:HOF1"/>
    <mergeCell ref="HKO1:HKV1"/>
    <mergeCell ref="HKW1:HLD1"/>
    <mergeCell ref="HLE1:HLL1"/>
    <mergeCell ref="HLM1:HLT1"/>
    <mergeCell ref="HLU1:HMB1"/>
    <mergeCell ref="HMC1:HMJ1"/>
    <mergeCell ref="HTU1:HUB1"/>
    <mergeCell ref="HUC1:HUJ1"/>
    <mergeCell ref="HUK1:HUR1"/>
    <mergeCell ref="HUS1:HUZ1"/>
    <mergeCell ref="HVA1:HVH1"/>
    <mergeCell ref="HVI1:HVP1"/>
    <mergeCell ref="HRY1:HSF1"/>
    <mergeCell ref="HSG1:HSN1"/>
    <mergeCell ref="HSO1:HSV1"/>
    <mergeCell ref="HSW1:HTD1"/>
    <mergeCell ref="HTE1:HTL1"/>
    <mergeCell ref="HTM1:HTT1"/>
    <mergeCell ref="HQC1:HQJ1"/>
    <mergeCell ref="HQK1:HQR1"/>
    <mergeCell ref="HQS1:HQZ1"/>
    <mergeCell ref="HRA1:HRH1"/>
    <mergeCell ref="HRI1:HRP1"/>
    <mergeCell ref="HRQ1:HRX1"/>
    <mergeCell ref="HZI1:HZP1"/>
    <mergeCell ref="HZQ1:HZX1"/>
    <mergeCell ref="HZY1:IAF1"/>
    <mergeCell ref="IAG1:IAN1"/>
    <mergeCell ref="IAO1:IAV1"/>
    <mergeCell ref="IAW1:IBD1"/>
    <mergeCell ref="HXM1:HXT1"/>
    <mergeCell ref="HXU1:HYB1"/>
    <mergeCell ref="HYC1:HYJ1"/>
    <mergeCell ref="HYK1:HYR1"/>
    <mergeCell ref="HYS1:HYZ1"/>
    <mergeCell ref="HZA1:HZH1"/>
    <mergeCell ref="HVQ1:HVX1"/>
    <mergeCell ref="HVY1:HWF1"/>
    <mergeCell ref="HWG1:HWN1"/>
    <mergeCell ref="HWO1:HWV1"/>
    <mergeCell ref="HWW1:HXD1"/>
    <mergeCell ref="HXE1:HXL1"/>
    <mergeCell ref="IEW1:IFD1"/>
    <mergeCell ref="IFE1:IFL1"/>
    <mergeCell ref="IFM1:IFT1"/>
    <mergeCell ref="IFU1:IGB1"/>
    <mergeCell ref="IGC1:IGJ1"/>
    <mergeCell ref="IGK1:IGR1"/>
    <mergeCell ref="IDA1:IDH1"/>
    <mergeCell ref="IDI1:IDP1"/>
    <mergeCell ref="IDQ1:IDX1"/>
    <mergeCell ref="IDY1:IEF1"/>
    <mergeCell ref="IEG1:IEN1"/>
    <mergeCell ref="IEO1:IEV1"/>
    <mergeCell ref="IBE1:IBL1"/>
    <mergeCell ref="IBM1:IBT1"/>
    <mergeCell ref="IBU1:ICB1"/>
    <mergeCell ref="ICC1:ICJ1"/>
    <mergeCell ref="ICK1:ICR1"/>
    <mergeCell ref="ICS1:ICZ1"/>
    <mergeCell ref="IKK1:IKR1"/>
    <mergeCell ref="IKS1:IKZ1"/>
    <mergeCell ref="ILA1:ILH1"/>
    <mergeCell ref="ILI1:ILP1"/>
    <mergeCell ref="ILQ1:ILX1"/>
    <mergeCell ref="ILY1:IMF1"/>
    <mergeCell ref="IIO1:IIV1"/>
    <mergeCell ref="IIW1:IJD1"/>
    <mergeCell ref="IJE1:IJL1"/>
    <mergeCell ref="IJM1:IJT1"/>
    <mergeCell ref="IJU1:IKB1"/>
    <mergeCell ref="IKC1:IKJ1"/>
    <mergeCell ref="IGS1:IGZ1"/>
    <mergeCell ref="IHA1:IHH1"/>
    <mergeCell ref="IHI1:IHP1"/>
    <mergeCell ref="IHQ1:IHX1"/>
    <mergeCell ref="IHY1:IIF1"/>
    <mergeCell ref="IIG1:IIN1"/>
    <mergeCell ref="IPY1:IQF1"/>
    <mergeCell ref="IQG1:IQN1"/>
    <mergeCell ref="IQO1:IQV1"/>
    <mergeCell ref="IQW1:IRD1"/>
    <mergeCell ref="IRE1:IRL1"/>
    <mergeCell ref="IRM1:IRT1"/>
    <mergeCell ref="IOC1:IOJ1"/>
    <mergeCell ref="IOK1:IOR1"/>
    <mergeCell ref="IOS1:IOZ1"/>
    <mergeCell ref="IPA1:IPH1"/>
    <mergeCell ref="IPI1:IPP1"/>
    <mergeCell ref="IPQ1:IPX1"/>
    <mergeCell ref="IMG1:IMN1"/>
    <mergeCell ref="IMO1:IMV1"/>
    <mergeCell ref="IMW1:IND1"/>
    <mergeCell ref="INE1:INL1"/>
    <mergeCell ref="INM1:INT1"/>
    <mergeCell ref="INU1:IOB1"/>
    <mergeCell ref="IVM1:IVT1"/>
    <mergeCell ref="IVU1:IWB1"/>
    <mergeCell ref="IWC1:IWJ1"/>
    <mergeCell ref="IWK1:IWR1"/>
    <mergeCell ref="IWS1:IWZ1"/>
    <mergeCell ref="IXA1:IXH1"/>
    <mergeCell ref="ITQ1:ITX1"/>
    <mergeCell ref="ITY1:IUF1"/>
    <mergeCell ref="IUG1:IUN1"/>
    <mergeCell ref="IUO1:IUV1"/>
    <mergeCell ref="IUW1:IVD1"/>
    <mergeCell ref="IVE1:IVL1"/>
    <mergeCell ref="IRU1:ISB1"/>
    <mergeCell ref="ISC1:ISJ1"/>
    <mergeCell ref="ISK1:ISR1"/>
    <mergeCell ref="ISS1:ISZ1"/>
    <mergeCell ref="ITA1:ITH1"/>
    <mergeCell ref="ITI1:ITP1"/>
    <mergeCell ref="JBA1:JBH1"/>
    <mergeCell ref="JBI1:JBP1"/>
    <mergeCell ref="JBQ1:JBX1"/>
    <mergeCell ref="JBY1:JCF1"/>
    <mergeCell ref="JCG1:JCN1"/>
    <mergeCell ref="JCO1:JCV1"/>
    <mergeCell ref="IZE1:IZL1"/>
    <mergeCell ref="IZM1:IZT1"/>
    <mergeCell ref="IZU1:JAB1"/>
    <mergeCell ref="JAC1:JAJ1"/>
    <mergeCell ref="JAK1:JAR1"/>
    <mergeCell ref="JAS1:JAZ1"/>
    <mergeCell ref="IXI1:IXP1"/>
    <mergeCell ref="IXQ1:IXX1"/>
    <mergeCell ref="IXY1:IYF1"/>
    <mergeCell ref="IYG1:IYN1"/>
    <mergeCell ref="IYO1:IYV1"/>
    <mergeCell ref="IYW1:IZD1"/>
    <mergeCell ref="JGO1:JGV1"/>
    <mergeCell ref="JGW1:JHD1"/>
    <mergeCell ref="JHE1:JHL1"/>
    <mergeCell ref="JHM1:JHT1"/>
    <mergeCell ref="JHU1:JIB1"/>
    <mergeCell ref="JIC1:JIJ1"/>
    <mergeCell ref="JES1:JEZ1"/>
    <mergeCell ref="JFA1:JFH1"/>
    <mergeCell ref="JFI1:JFP1"/>
    <mergeCell ref="JFQ1:JFX1"/>
    <mergeCell ref="JFY1:JGF1"/>
    <mergeCell ref="JGG1:JGN1"/>
    <mergeCell ref="JCW1:JDD1"/>
    <mergeCell ref="JDE1:JDL1"/>
    <mergeCell ref="JDM1:JDT1"/>
    <mergeCell ref="JDU1:JEB1"/>
    <mergeCell ref="JEC1:JEJ1"/>
    <mergeCell ref="JEK1:JER1"/>
    <mergeCell ref="JMC1:JMJ1"/>
    <mergeCell ref="JMK1:JMR1"/>
    <mergeCell ref="JMS1:JMZ1"/>
    <mergeCell ref="JNA1:JNH1"/>
    <mergeCell ref="JNI1:JNP1"/>
    <mergeCell ref="JNQ1:JNX1"/>
    <mergeCell ref="JKG1:JKN1"/>
    <mergeCell ref="JKO1:JKV1"/>
    <mergeCell ref="JKW1:JLD1"/>
    <mergeCell ref="JLE1:JLL1"/>
    <mergeCell ref="JLM1:JLT1"/>
    <mergeCell ref="JLU1:JMB1"/>
    <mergeCell ref="JIK1:JIR1"/>
    <mergeCell ref="JIS1:JIZ1"/>
    <mergeCell ref="JJA1:JJH1"/>
    <mergeCell ref="JJI1:JJP1"/>
    <mergeCell ref="JJQ1:JJX1"/>
    <mergeCell ref="JJY1:JKF1"/>
    <mergeCell ref="JRQ1:JRX1"/>
    <mergeCell ref="JRY1:JSF1"/>
    <mergeCell ref="JSG1:JSN1"/>
    <mergeCell ref="JSO1:JSV1"/>
    <mergeCell ref="JSW1:JTD1"/>
    <mergeCell ref="JTE1:JTL1"/>
    <mergeCell ref="JPU1:JQB1"/>
    <mergeCell ref="JQC1:JQJ1"/>
    <mergeCell ref="JQK1:JQR1"/>
    <mergeCell ref="JQS1:JQZ1"/>
    <mergeCell ref="JRA1:JRH1"/>
    <mergeCell ref="JRI1:JRP1"/>
    <mergeCell ref="JNY1:JOF1"/>
    <mergeCell ref="JOG1:JON1"/>
    <mergeCell ref="JOO1:JOV1"/>
    <mergeCell ref="JOW1:JPD1"/>
    <mergeCell ref="JPE1:JPL1"/>
    <mergeCell ref="JPM1:JPT1"/>
    <mergeCell ref="JXE1:JXL1"/>
    <mergeCell ref="JXM1:JXT1"/>
    <mergeCell ref="JXU1:JYB1"/>
    <mergeCell ref="JYC1:JYJ1"/>
    <mergeCell ref="JYK1:JYR1"/>
    <mergeCell ref="JYS1:JYZ1"/>
    <mergeCell ref="JVI1:JVP1"/>
    <mergeCell ref="JVQ1:JVX1"/>
    <mergeCell ref="JVY1:JWF1"/>
    <mergeCell ref="JWG1:JWN1"/>
    <mergeCell ref="JWO1:JWV1"/>
    <mergeCell ref="JWW1:JXD1"/>
    <mergeCell ref="JTM1:JTT1"/>
    <mergeCell ref="JTU1:JUB1"/>
    <mergeCell ref="JUC1:JUJ1"/>
    <mergeCell ref="JUK1:JUR1"/>
    <mergeCell ref="JUS1:JUZ1"/>
    <mergeCell ref="JVA1:JVH1"/>
    <mergeCell ref="KCS1:KCZ1"/>
    <mergeCell ref="KDA1:KDH1"/>
    <mergeCell ref="KDI1:KDP1"/>
    <mergeCell ref="KDQ1:KDX1"/>
    <mergeCell ref="KDY1:KEF1"/>
    <mergeCell ref="KEG1:KEN1"/>
    <mergeCell ref="KAW1:KBD1"/>
    <mergeCell ref="KBE1:KBL1"/>
    <mergeCell ref="KBM1:KBT1"/>
    <mergeCell ref="KBU1:KCB1"/>
    <mergeCell ref="KCC1:KCJ1"/>
    <mergeCell ref="KCK1:KCR1"/>
    <mergeCell ref="JZA1:JZH1"/>
    <mergeCell ref="JZI1:JZP1"/>
    <mergeCell ref="JZQ1:JZX1"/>
    <mergeCell ref="JZY1:KAF1"/>
    <mergeCell ref="KAG1:KAN1"/>
    <mergeCell ref="KAO1:KAV1"/>
    <mergeCell ref="KIG1:KIN1"/>
    <mergeCell ref="KIO1:KIV1"/>
    <mergeCell ref="KIW1:KJD1"/>
    <mergeCell ref="KJE1:KJL1"/>
    <mergeCell ref="KJM1:KJT1"/>
    <mergeCell ref="KJU1:KKB1"/>
    <mergeCell ref="KGK1:KGR1"/>
    <mergeCell ref="KGS1:KGZ1"/>
    <mergeCell ref="KHA1:KHH1"/>
    <mergeCell ref="KHI1:KHP1"/>
    <mergeCell ref="KHQ1:KHX1"/>
    <mergeCell ref="KHY1:KIF1"/>
    <mergeCell ref="KEO1:KEV1"/>
    <mergeCell ref="KEW1:KFD1"/>
    <mergeCell ref="KFE1:KFL1"/>
    <mergeCell ref="KFM1:KFT1"/>
    <mergeCell ref="KFU1:KGB1"/>
    <mergeCell ref="KGC1:KGJ1"/>
    <mergeCell ref="KNU1:KOB1"/>
    <mergeCell ref="KOC1:KOJ1"/>
    <mergeCell ref="KOK1:KOR1"/>
    <mergeCell ref="KOS1:KOZ1"/>
    <mergeCell ref="KPA1:KPH1"/>
    <mergeCell ref="KPI1:KPP1"/>
    <mergeCell ref="KLY1:KMF1"/>
    <mergeCell ref="KMG1:KMN1"/>
    <mergeCell ref="KMO1:KMV1"/>
    <mergeCell ref="KMW1:KND1"/>
    <mergeCell ref="KNE1:KNL1"/>
    <mergeCell ref="KNM1:KNT1"/>
    <mergeCell ref="KKC1:KKJ1"/>
    <mergeCell ref="KKK1:KKR1"/>
    <mergeCell ref="KKS1:KKZ1"/>
    <mergeCell ref="KLA1:KLH1"/>
    <mergeCell ref="KLI1:KLP1"/>
    <mergeCell ref="KLQ1:KLX1"/>
    <mergeCell ref="KTI1:KTP1"/>
    <mergeCell ref="KTQ1:KTX1"/>
    <mergeCell ref="KTY1:KUF1"/>
    <mergeCell ref="KUG1:KUN1"/>
    <mergeCell ref="KUO1:KUV1"/>
    <mergeCell ref="KUW1:KVD1"/>
    <mergeCell ref="KRM1:KRT1"/>
    <mergeCell ref="KRU1:KSB1"/>
    <mergeCell ref="KSC1:KSJ1"/>
    <mergeCell ref="KSK1:KSR1"/>
    <mergeCell ref="KSS1:KSZ1"/>
    <mergeCell ref="KTA1:KTH1"/>
    <mergeCell ref="KPQ1:KPX1"/>
    <mergeCell ref="KPY1:KQF1"/>
    <mergeCell ref="KQG1:KQN1"/>
    <mergeCell ref="KQO1:KQV1"/>
    <mergeCell ref="KQW1:KRD1"/>
    <mergeCell ref="KRE1:KRL1"/>
    <mergeCell ref="KYW1:KZD1"/>
    <mergeCell ref="KZE1:KZL1"/>
    <mergeCell ref="KZM1:KZT1"/>
    <mergeCell ref="KZU1:LAB1"/>
    <mergeCell ref="LAC1:LAJ1"/>
    <mergeCell ref="LAK1:LAR1"/>
    <mergeCell ref="KXA1:KXH1"/>
    <mergeCell ref="KXI1:KXP1"/>
    <mergeCell ref="KXQ1:KXX1"/>
    <mergeCell ref="KXY1:KYF1"/>
    <mergeCell ref="KYG1:KYN1"/>
    <mergeCell ref="KYO1:KYV1"/>
    <mergeCell ref="KVE1:KVL1"/>
    <mergeCell ref="KVM1:KVT1"/>
    <mergeCell ref="KVU1:KWB1"/>
    <mergeCell ref="KWC1:KWJ1"/>
    <mergeCell ref="KWK1:KWR1"/>
    <mergeCell ref="KWS1:KWZ1"/>
    <mergeCell ref="LEK1:LER1"/>
    <mergeCell ref="LES1:LEZ1"/>
    <mergeCell ref="LFA1:LFH1"/>
    <mergeCell ref="LFI1:LFP1"/>
    <mergeCell ref="LFQ1:LFX1"/>
    <mergeCell ref="LFY1:LGF1"/>
    <mergeCell ref="LCO1:LCV1"/>
    <mergeCell ref="LCW1:LDD1"/>
    <mergeCell ref="LDE1:LDL1"/>
    <mergeCell ref="LDM1:LDT1"/>
    <mergeCell ref="LDU1:LEB1"/>
    <mergeCell ref="LEC1:LEJ1"/>
    <mergeCell ref="LAS1:LAZ1"/>
    <mergeCell ref="LBA1:LBH1"/>
    <mergeCell ref="LBI1:LBP1"/>
    <mergeCell ref="LBQ1:LBX1"/>
    <mergeCell ref="LBY1:LCF1"/>
    <mergeCell ref="LCG1:LCN1"/>
    <mergeCell ref="LJY1:LKF1"/>
    <mergeCell ref="LKG1:LKN1"/>
    <mergeCell ref="LKO1:LKV1"/>
    <mergeCell ref="LKW1:LLD1"/>
    <mergeCell ref="LLE1:LLL1"/>
    <mergeCell ref="LLM1:LLT1"/>
    <mergeCell ref="LIC1:LIJ1"/>
    <mergeCell ref="LIK1:LIR1"/>
    <mergeCell ref="LIS1:LIZ1"/>
    <mergeCell ref="LJA1:LJH1"/>
    <mergeCell ref="LJI1:LJP1"/>
    <mergeCell ref="LJQ1:LJX1"/>
    <mergeCell ref="LGG1:LGN1"/>
    <mergeCell ref="LGO1:LGV1"/>
    <mergeCell ref="LGW1:LHD1"/>
    <mergeCell ref="LHE1:LHL1"/>
    <mergeCell ref="LHM1:LHT1"/>
    <mergeCell ref="LHU1:LIB1"/>
    <mergeCell ref="LPM1:LPT1"/>
    <mergeCell ref="LPU1:LQB1"/>
    <mergeCell ref="LQC1:LQJ1"/>
    <mergeCell ref="LQK1:LQR1"/>
    <mergeCell ref="LQS1:LQZ1"/>
    <mergeCell ref="LRA1:LRH1"/>
    <mergeCell ref="LNQ1:LNX1"/>
    <mergeCell ref="LNY1:LOF1"/>
    <mergeCell ref="LOG1:LON1"/>
    <mergeCell ref="LOO1:LOV1"/>
    <mergeCell ref="LOW1:LPD1"/>
    <mergeCell ref="LPE1:LPL1"/>
    <mergeCell ref="LLU1:LMB1"/>
    <mergeCell ref="LMC1:LMJ1"/>
    <mergeCell ref="LMK1:LMR1"/>
    <mergeCell ref="LMS1:LMZ1"/>
    <mergeCell ref="LNA1:LNH1"/>
    <mergeCell ref="LNI1:LNP1"/>
    <mergeCell ref="LVA1:LVH1"/>
    <mergeCell ref="LVI1:LVP1"/>
    <mergeCell ref="LVQ1:LVX1"/>
    <mergeCell ref="LVY1:LWF1"/>
    <mergeCell ref="LWG1:LWN1"/>
    <mergeCell ref="LWO1:LWV1"/>
    <mergeCell ref="LTE1:LTL1"/>
    <mergeCell ref="LTM1:LTT1"/>
    <mergeCell ref="LTU1:LUB1"/>
    <mergeCell ref="LUC1:LUJ1"/>
    <mergeCell ref="LUK1:LUR1"/>
    <mergeCell ref="LUS1:LUZ1"/>
    <mergeCell ref="LRI1:LRP1"/>
    <mergeCell ref="LRQ1:LRX1"/>
    <mergeCell ref="LRY1:LSF1"/>
    <mergeCell ref="LSG1:LSN1"/>
    <mergeCell ref="LSO1:LSV1"/>
    <mergeCell ref="LSW1:LTD1"/>
    <mergeCell ref="MAO1:MAV1"/>
    <mergeCell ref="MAW1:MBD1"/>
    <mergeCell ref="MBE1:MBL1"/>
    <mergeCell ref="MBM1:MBT1"/>
    <mergeCell ref="MBU1:MCB1"/>
    <mergeCell ref="MCC1:MCJ1"/>
    <mergeCell ref="LYS1:LYZ1"/>
    <mergeCell ref="LZA1:LZH1"/>
    <mergeCell ref="LZI1:LZP1"/>
    <mergeCell ref="LZQ1:LZX1"/>
    <mergeCell ref="LZY1:MAF1"/>
    <mergeCell ref="MAG1:MAN1"/>
    <mergeCell ref="LWW1:LXD1"/>
    <mergeCell ref="LXE1:LXL1"/>
    <mergeCell ref="LXM1:LXT1"/>
    <mergeCell ref="LXU1:LYB1"/>
    <mergeCell ref="LYC1:LYJ1"/>
    <mergeCell ref="LYK1:LYR1"/>
    <mergeCell ref="MGC1:MGJ1"/>
    <mergeCell ref="MGK1:MGR1"/>
    <mergeCell ref="MGS1:MGZ1"/>
    <mergeCell ref="MHA1:MHH1"/>
    <mergeCell ref="MHI1:MHP1"/>
    <mergeCell ref="MHQ1:MHX1"/>
    <mergeCell ref="MEG1:MEN1"/>
    <mergeCell ref="MEO1:MEV1"/>
    <mergeCell ref="MEW1:MFD1"/>
    <mergeCell ref="MFE1:MFL1"/>
    <mergeCell ref="MFM1:MFT1"/>
    <mergeCell ref="MFU1:MGB1"/>
    <mergeCell ref="MCK1:MCR1"/>
    <mergeCell ref="MCS1:MCZ1"/>
    <mergeCell ref="MDA1:MDH1"/>
    <mergeCell ref="MDI1:MDP1"/>
    <mergeCell ref="MDQ1:MDX1"/>
    <mergeCell ref="MDY1:MEF1"/>
    <mergeCell ref="MLQ1:MLX1"/>
    <mergeCell ref="MLY1:MMF1"/>
    <mergeCell ref="MMG1:MMN1"/>
    <mergeCell ref="MMO1:MMV1"/>
    <mergeCell ref="MMW1:MND1"/>
    <mergeCell ref="MNE1:MNL1"/>
    <mergeCell ref="MJU1:MKB1"/>
    <mergeCell ref="MKC1:MKJ1"/>
    <mergeCell ref="MKK1:MKR1"/>
    <mergeCell ref="MKS1:MKZ1"/>
    <mergeCell ref="MLA1:MLH1"/>
    <mergeCell ref="MLI1:MLP1"/>
    <mergeCell ref="MHY1:MIF1"/>
    <mergeCell ref="MIG1:MIN1"/>
    <mergeCell ref="MIO1:MIV1"/>
    <mergeCell ref="MIW1:MJD1"/>
    <mergeCell ref="MJE1:MJL1"/>
    <mergeCell ref="MJM1:MJT1"/>
    <mergeCell ref="MRE1:MRL1"/>
    <mergeCell ref="MRM1:MRT1"/>
    <mergeCell ref="MRU1:MSB1"/>
    <mergeCell ref="MSC1:MSJ1"/>
    <mergeCell ref="MSK1:MSR1"/>
    <mergeCell ref="MSS1:MSZ1"/>
    <mergeCell ref="MPI1:MPP1"/>
    <mergeCell ref="MPQ1:MPX1"/>
    <mergeCell ref="MPY1:MQF1"/>
    <mergeCell ref="MQG1:MQN1"/>
    <mergeCell ref="MQO1:MQV1"/>
    <mergeCell ref="MQW1:MRD1"/>
    <mergeCell ref="MNM1:MNT1"/>
    <mergeCell ref="MNU1:MOB1"/>
    <mergeCell ref="MOC1:MOJ1"/>
    <mergeCell ref="MOK1:MOR1"/>
    <mergeCell ref="MOS1:MOZ1"/>
    <mergeCell ref="MPA1:MPH1"/>
    <mergeCell ref="MWS1:MWZ1"/>
    <mergeCell ref="MXA1:MXH1"/>
    <mergeCell ref="MXI1:MXP1"/>
    <mergeCell ref="MXQ1:MXX1"/>
    <mergeCell ref="MXY1:MYF1"/>
    <mergeCell ref="MYG1:MYN1"/>
    <mergeCell ref="MUW1:MVD1"/>
    <mergeCell ref="MVE1:MVL1"/>
    <mergeCell ref="MVM1:MVT1"/>
    <mergeCell ref="MVU1:MWB1"/>
    <mergeCell ref="MWC1:MWJ1"/>
    <mergeCell ref="MWK1:MWR1"/>
    <mergeCell ref="MTA1:MTH1"/>
    <mergeCell ref="MTI1:MTP1"/>
    <mergeCell ref="MTQ1:MTX1"/>
    <mergeCell ref="MTY1:MUF1"/>
    <mergeCell ref="MUG1:MUN1"/>
    <mergeCell ref="MUO1:MUV1"/>
    <mergeCell ref="NCG1:NCN1"/>
    <mergeCell ref="NCO1:NCV1"/>
    <mergeCell ref="NCW1:NDD1"/>
    <mergeCell ref="NDE1:NDL1"/>
    <mergeCell ref="NDM1:NDT1"/>
    <mergeCell ref="NDU1:NEB1"/>
    <mergeCell ref="NAK1:NAR1"/>
    <mergeCell ref="NAS1:NAZ1"/>
    <mergeCell ref="NBA1:NBH1"/>
    <mergeCell ref="NBI1:NBP1"/>
    <mergeCell ref="NBQ1:NBX1"/>
    <mergeCell ref="NBY1:NCF1"/>
    <mergeCell ref="MYO1:MYV1"/>
    <mergeCell ref="MYW1:MZD1"/>
    <mergeCell ref="MZE1:MZL1"/>
    <mergeCell ref="MZM1:MZT1"/>
    <mergeCell ref="MZU1:NAB1"/>
    <mergeCell ref="NAC1:NAJ1"/>
    <mergeCell ref="NHU1:NIB1"/>
    <mergeCell ref="NIC1:NIJ1"/>
    <mergeCell ref="NIK1:NIR1"/>
    <mergeCell ref="NIS1:NIZ1"/>
    <mergeCell ref="NJA1:NJH1"/>
    <mergeCell ref="NJI1:NJP1"/>
    <mergeCell ref="NFY1:NGF1"/>
    <mergeCell ref="NGG1:NGN1"/>
    <mergeCell ref="NGO1:NGV1"/>
    <mergeCell ref="NGW1:NHD1"/>
    <mergeCell ref="NHE1:NHL1"/>
    <mergeCell ref="NHM1:NHT1"/>
    <mergeCell ref="NEC1:NEJ1"/>
    <mergeCell ref="NEK1:NER1"/>
    <mergeCell ref="NES1:NEZ1"/>
    <mergeCell ref="NFA1:NFH1"/>
    <mergeCell ref="NFI1:NFP1"/>
    <mergeCell ref="NFQ1:NFX1"/>
    <mergeCell ref="NNI1:NNP1"/>
    <mergeCell ref="NNQ1:NNX1"/>
    <mergeCell ref="NNY1:NOF1"/>
    <mergeCell ref="NOG1:NON1"/>
    <mergeCell ref="NOO1:NOV1"/>
    <mergeCell ref="NOW1:NPD1"/>
    <mergeCell ref="NLM1:NLT1"/>
    <mergeCell ref="NLU1:NMB1"/>
    <mergeCell ref="NMC1:NMJ1"/>
    <mergeCell ref="NMK1:NMR1"/>
    <mergeCell ref="NMS1:NMZ1"/>
    <mergeCell ref="NNA1:NNH1"/>
    <mergeCell ref="NJQ1:NJX1"/>
    <mergeCell ref="NJY1:NKF1"/>
    <mergeCell ref="NKG1:NKN1"/>
    <mergeCell ref="NKO1:NKV1"/>
    <mergeCell ref="NKW1:NLD1"/>
    <mergeCell ref="NLE1:NLL1"/>
    <mergeCell ref="NSW1:NTD1"/>
    <mergeCell ref="NTE1:NTL1"/>
    <mergeCell ref="NTM1:NTT1"/>
    <mergeCell ref="NTU1:NUB1"/>
    <mergeCell ref="NUC1:NUJ1"/>
    <mergeCell ref="NUK1:NUR1"/>
    <mergeCell ref="NRA1:NRH1"/>
    <mergeCell ref="NRI1:NRP1"/>
    <mergeCell ref="NRQ1:NRX1"/>
    <mergeCell ref="NRY1:NSF1"/>
    <mergeCell ref="NSG1:NSN1"/>
    <mergeCell ref="NSO1:NSV1"/>
    <mergeCell ref="NPE1:NPL1"/>
    <mergeCell ref="NPM1:NPT1"/>
    <mergeCell ref="NPU1:NQB1"/>
    <mergeCell ref="NQC1:NQJ1"/>
    <mergeCell ref="NQK1:NQR1"/>
    <mergeCell ref="NQS1:NQZ1"/>
    <mergeCell ref="NYK1:NYR1"/>
    <mergeCell ref="NYS1:NYZ1"/>
    <mergeCell ref="NZA1:NZH1"/>
    <mergeCell ref="NZI1:NZP1"/>
    <mergeCell ref="NZQ1:NZX1"/>
    <mergeCell ref="NZY1:OAF1"/>
    <mergeCell ref="NWO1:NWV1"/>
    <mergeCell ref="NWW1:NXD1"/>
    <mergeCell ref="NXE1:NXL1"/>
    <mergeCell ref="NXM1:NXT1"/>
    <mergeCell ref="NXU1:NYB1"/>
    <mergeCell ref="NYC1:NYJ1"/>
    <mergeCell ref="NUS1:NUZ1"/>
    <mergeCell ref="NVA1:NVH1"/>
    <mergeCell ref="NVI1:NVP1"/>
    <mergeCell ref="NVQ1:NVX1"/>
    <mergeCell ref="NVY1:NWF1"/>
    <mergeCell ref="NWG1:NWN1"/>
    <mergeCell ref="ODY1:OEF1"/>
    <mergeCell ref="OEG1:OEN1"/>
    <mergeCell ref="OEO1:OEV1"/>
    <mergeCell ref="OEW1:OFD1"/>
    <mergeCell ref="OFE1:OFL1"/>
    <mergeCell ref="OFM1:OFT1"/>
    <mergeCell ref="OCC1:OCJ1"/>
    <mergeCell ref="OCK1:OCR1"/>
    <mergeCell ref="OCS1:OCZ1"/>
    <mergeCell ref="ODA1:ODH1"/>
    <mergeCell ref="ODI1:ODP1"/>
    <mergeCell ref="ODQ1:ODX1"/>
    <mergeCell ref="OAG1:OAN1"/>
    <mergeCell ref="OAO1:OAV1"/>
    <mergeCell ref="OAW1:OBD1"/>
    <mergeCell ref="OBE1:OBL1"/>
    <mergeCell ref="OBM1:OBT1"/>
    <mergeCell ref="OBU1:OCB1"/>
    <mergeCell ref="OJM1:OJT1"/>
    <mergeCell ref="OJU1:OKB1"/>
    <mergeCell ref="OKC1:OKJ1"/>
    <mergeCell ref="OKK1:OKR1"/>
    <mergeCell ref="OKS1:OKZ1"/>
    <mergeCell ref="OLA1:OLH1"/>
    <mergeCell ref="OHQ1:OHX1"/>
    <mergeCell ref="OHY1:OIF1"/>
    <mergeCell ref="OIG1:OIN1"/>
    <mergeCell ref="OIO1:OIV1"/>
    <mergeCell ref="OIW1:OJD1"/>
    <mergeCell ref="OJE1:OJL1"/>
    <mergeCell ref="OFU1:OGB1"/>
    <mergeCell ref="OGC1:OGJ1"/>
    <mergeCell ref="OGK1:OGR1"/>
    <mergeCell ref="OGS1:OGZ1"/>
    <mergeCell ref="OHA1:OHH1"/>
    <mergeCell ref="OHI1:OHP1"/>
    <mergeCell ref="OPA1:OPH1"/>
    <mergeCell ref="OPI1:OPP1"/>
    <mergeCell ref="OPQ1:OPX1"/>
    <mergeCell ref="OPY1:OQF1"/>
    <mergeCell ref="OQG1:OQN1"/>
    <mergeCell ref="OQO1:OQV1"/>
    <mergeCell ref="ONE1:ONL1"/>
    <mergeCell ref="ONM1:ONT1"/>
    <mergeCell ref="ONU1:OOB1"/>
    <mergeCell ref="OOC1:OOJ1"/>
    <mergeCell ref="OOK1:OOR1"/>
    <mergeCell ref="OOS1:OOZ1"/>
    <mergeCell ref="OLI1:OLP1"/>
    <mergeCell ref="OLQ1:OLX1"/>
    <mergeCell ref="OLY1:OMF1"/>
    <mergeCell ref="OMG1:OMN1"/>
    <mergeCell ref="OMO1:OMV1"/>
    <mergeCell ref="OMW1:OND1"/>
    <mergeCell ref="OUO1:OUV1"/>
    <mergeCell ref="OUW1:OVD1"/>
    <mergeCell ref="OVE1:OVL1"/>
    <mergeCell ref="OVM1:OVT1"/>
    <mergeCell ref="OVU1:OWB1"/>
    <mergeCell ref="OWC1:OWJ1"/>
    <mergeCell ref="OSS1:OSZ1"/>
    <mergeCell ref="OTA1:OTH1"/>
    <mergeCell ref="OTI1:OTP1"/>
    <mergeCell ref="OTQ1:OTX1"/>
    <mergeCell ref="OTY1:OUF1"/>
    <mergeCell ref="OUG1:OUN1"/>
    <mergeCell ref="OQW1:ORD1"/>
    <mergeCell ref="ORE1:ORL1"/>
    <mergeCell ref="ORM1:ORT1"/>
    <mergeCell ref="ORU1:OSB1"/>
    <mergeCell ref="OSC1:OSJ1"/>
    <mergeCell ref="OSK1:OSR1"/>
    <mergeCell ref="PAC1:PAJ1"/>
    <mergeCell ref="PAK1:PAR1"/>
    <mergeCell ref="PAS1:PAZ1"/>
    <mergeCell ref="PBA1:PBH1"/>
    <mergeCell ref="PBI1:PBP1"/>
    <mergeCell ref="PBQ1:PBX1"/>
    <mergeCell ref="OYG1:OYN1"/>
    <mergeCell ref="OYO1:OYV1"/>
    <mergeCell ref="OYW1:OZD1"/>
    <mergeCell ref="OZE1:OZL1"/>
    <mergeCell ref="OZM1:OZT1"/>
    <mergeCell ref="OZU1:PAB1"/>
    <mergeCell ref="OWK1:OWR1"/>
    <mergeCell ref="OWS1:OWZ1"/>
    <mergeCell ref="OXA1:OXH1"/>
    <mergeCell ref="OXI1:OXP1"/>
    <mergeCell ref="OXQ1:OXX1"/>
    <mergeCell ref="OXY1:OYF1"/>
    <mergeCell ref="PFQ1:PFX1"/>
    <mergeCell ref="PFY1:PGF1"/>
    <mergeCell ref="PGG1:PGN1"/>
    <mergeCell ref="PGO1:PGV1"/>
    <mergeCell ref="PGW1:PHD1"/>
    <mergeCell ref="PHE1:PHL1"/>
    <mergeCell ref="PDU1:PEB1"/>
    <mergeCell ref="PEC1:PEJ1"/>
    <mergeCell ref="PEK1:PER1"/>
    <mergeCell ref="PES1:PEZ1"/>
    <mergeCell ref="PFA1:PFH1"/>
    <mergeCell ref="PFI1:PFP1"/>
    <mergeCell ref="PBY1:PCF1"/>
    <mergeCell ref="PCG1:PCN1"/>
    <mergeCell ref="PCO1:PCV1"/>
    <mergeCell ref="PCW1:PDD1"/>
    <mergeCell ref="PDE1:PDL1"/>
    <mergeCell ref="PDM1:PDT1"/>
    <mergeCell ref="PLE1:PLL1"/>
    <mergeCell ref="PLM1:PLT1"/>
    <mergeCell ref="PLU1:PMB1"/>
    <mergeCell ref="PMC1:PMJ1"/>
    <mergeCell ref="PMK1:PMR1"/>
    <mergeCell ref="PMS1:PMZ1"/>
    <mergeCell ref="PJI1:PJP1"/>
    <mergeCell ref="PJQ1:PJX1"/>
    <mergeCell ref="PJY1:PKF1"/>
    <mergeCell ref="PKG1:PKN1"/>
    <mergeCell ref="PKO1:PKV1"/>
    <mergeCell ref="PKW1:PLD1"/>
    <mergeCell ref="PHM1:PHT1"/>
    <mergeCell ref="PHU1:PIB1"/>
    <mergeCell ref="PIC1:PIJ1"/>
    <mergeCell ref="PIK1:PIR1"/>
    <mergeCell ref="PIS1:PIZ1"/>
    <mergeCell ref="PJA1:PJH1"/>
    <mergeCell ref="PQS1:PQZ1"/>
    <mergeCell ref="PRA1:PRH1"/>
    <mergeCell ref="PRI1:PRP1"/>
    <mergeCell ref="PRQ1:PRX1"/>
    <mergeCell ref="PRY1:PSF1"/>
    <mergeCell ref="PSG1:PSN1"/>
    <mergeCell ref="POW1:PPD1"/>
    <mergeCell ref="PPE1:PPL1"/>
    <mergeCell ref="PPM1:PPT1"/>
    <mergeCell ref="PPU1:PQB1"/>
    <mergeCell ref="PQC1:PQJ1"/>
    <mergeCell ref="PQK1:PQR1"/>
    <mergeCell ref="PNA1:PNH1"/>
    <mergeCell ref="PNI1:PNP1"/>
    <mergeCell ref="PNQ1:PNX1"/>
    <mergeCell ref="PNY1:POF1"/>
    <mergeCell ref="POG1:PON1"/>
    <mergeCell ref="POO1:POV1"/>
    <mergeCell ref="PWG1:PWN1"/>
    <mergeCell ref="PWO1:PWV1"/>
    <mergeCell ref="PWW1:PXD1"/>
    <mergeCell ref="PXE1:PXL1"/>
    <mergeCell ref="PXM1:PXT1"/>
    <mergeCell ref="PXU1:PYB1"/>
    <mergeCell ref="PUK1:PUR1"/>
    <mergeCell ref="PUS1:PUZ1"/>
    <mergeCell ref="PVA1:PVH1"/>
    <mergeCell ref="PVI1:PVP1"/>
    <mergeCell ref="PVQ1:PVX1"/>
    <mergeCell ref="PVY1:PWF1"/>
    <mergeCell ref="PSO1:PSV1"/>
    <mergeCell ref="PSW1:PTD1"/>
    <mergeCell ref="PTE1:PTL1"/>
    <mergeCell ref="PTM1:PTT1"/>
    <mergeCell ref="PTU1:PUB1"/>
    <mergeCell ref="PUC1:PUJ1"/>
    <mergeCell ref="QBU1:QCB1"/>
    <mergeCell ref="QCC1:QCJ1"/>
    <mergeCell ref="QCK1:QCR1"/>
    <mergeCell ref="QCS1:QCZ1"/>
    <mergeCell ref="QDA1:QDH1"/>
    <mergeCell ref="QDI1:QDP1"/>
    <mergeCell ref="PZY1:QAF1"/>
    <mergeCell ref="QAG1:QAN1"/>
    <mergeCell ref="QAO1:QAV1"/>
    <mergeCell ref="QAW1:QBD1"/>
    <mergeCell ref="QBE1:QBL1"/>
    <mergeCell ref="QBM1:QBT1"/>
    <mergeCell ref="PYC1:PYJ1"/>
    <mergeCell ref="PYK1:PYR1"/>
    <mergeCell ref="PYS1:PYZ1"/>
    <mergeCell ref="PZA1:PZH1"/>
    <mergeCell ref="PZI1:PZP1"/>
    <mergeCell ref="PZQ1:PZX1"/>
    <mergeCell ref="QHI1:QHP1"/>
    <mergeCell ref="QHQ1:QHX1"/>
    <mergeCell ref="QHY1:QIF1"/>
    <mergeCell ref="QIG1:QIN1"/>
    <mergeCell ref="QIO1:QIV1"/>
    <mergeCell ref="QIW1:QJD1"/>
    <mergeCell ref="QFM1:QFT1"/>
    <mergeCell ref="QFU1:QGB1"/>
    <mergeCell ref="QGC1:QGJ1"/>
    <mergeCell ref="QGK1:QGR1"/>
    <mergeCell ref="QGS1:QGZ1"/>
    <mergeCell ref="QHA1:QHH1"/>
    <mergeCell ref="QDQ1:QDX1"/>
    <mergeCell ref="QDY1:QEF1"/>
    <mergeCell ref="QEG1:QEN1"/>
    <mergeCell ref="QEO1:QEV1"/>
    <mergeCell ref="QEW1:QFD1"/>
    <mergeCell ref="QFE1:QFL1"/>
    <mergeCell ref="QMW1:QND1"/>
    <mergeCell ref="QNE1:QNL1"/>
    <mergeCell ref="QNM1:QNT1"/>
    <mergeCell ref="QNU1:QOB1"/>
    <mergeCell ref="QOC1:QOJ1"/>
    <mergeCell ref="QOK1:QOR1"/>
    <mergeCell ref="QLA1:QLH1"/>
    <mergeCell ref="QLI1:QLP1"/>
    <mergeCell ref="QLQ1:QLX1"/>
    <mergeCell ref="QLY1:QMF1"/>
    <mergeCell ref="QMG1:QMN1"/>
    <mergeCell ref="QMO1:QMV1"/>
    <mergeCell ref="QJE1:QJL1"/>
    <mergeCell ref="QJM1:QJT1"/>
    <mergeCell ref="QJU1:QKB1"/>
    <mergeCell ref="QKC1:QKJ1"/>
    <mergeCell ref="QKK1:QKR1"/>
    <mergeCell ref="QKS1:QKZ1"/>
    <mergeCell ref="QSK1:QSR1"/>
    <mergeCell ref="QSS1:QSZ1"/>
    <mergeCell ref="QTA1:QTH1"/>
    <mergeCell ref="QTI1:QTP1"/>
    <mergeCell ref="QTQ1:QTX1"/>
    <mergeCell ref="QTY1:QUF1"/>
    <mergeCell ref="QQO1:QQV1"/>
    <mergeCell ref="QQW1:QRD1"/>
    <mergeCell ref="QRE1:QRL1"/>
    <mergeCell ref="QRM1:QRT1"/>
    <mergeCell ref="QRU1:QSB1"/>
    <mergeCell ref="QSC1:QSJ1"/>
    <mergeCell ref="QOS1:QOZ1"/>
    <mergeCell ref="QPA1:QPH1"/>
    <mergeCell ref="QPI1:QPP1"/>
    <mergeCell ref="QPQ1:QPX1"/>
    <mergeCell ref="QPY1:QQF1"/>
    <mergeCell ref="QQG1:QQN1"/>
    <mergeCell ref="QXY1:QYF1"/>
    <mergeCell ref="QYG1:QYN1"/>
    <mergeCell ref="QYO1:QYV1"/>
    <mergeCell ref="QYW1:QZD1"/>
    <mergeCell ref="QZE1:QZL1"/>
    <mergeCell ref="QZM1:QZT1"/>
    <mergeCell ref="QWC1:QWJ1"/>
    <mergeCell ref="QWK1:QWR1"/>
    <mergeCell ref="QWS1:QWZ1"/>
    <mergeCell ref="QXA1:QXH1"/>
    <mergeCell ref="QXI1:QXP1"/>
    <mergeCell ref="QXQ1:QXX1"/>
    <mergeCell ref="QUG1:QUN1"/>
    <mergeCell ref="QUO1:QUV1"/>
    <mergeCell ref="QUW1:QVD1"/>
    <mergeCell ref="QVE1:QVL1"/>
    <mergeCell ref="QVM1:QVT1"/>
    <mergeCell ref="QVU1:QWB1"/>
    <mergeCell ref="RDM1:RDT1"/>
    <mergeCell ref="RDU1:REB1"/>
    <mergeCell ref="REC1:REJ1"/>
    <mergeCell ref="REK1:RER1"/>
    <mergeCell ref="RES1:REZ1"/>
    <mergeCell ref="RFA1:RFH1"/>
    <mergeCell ref="RBQ1:RBX1"/>
    <mergeCell ref="RBY1:RCF1"/>
    <mergeCell ref="RCG1:RCN1"/>
    <mergeCell ref="RCO1:RCV1"/>
    <mergeCell ref="RCW1:RDD1"/>
    <mergeCell ref="RDE1:RDL1"/>
    <mergeCell ref="QZU1:RAB1"/>
    <mergeCell ref="RAC1:RAJ1"/>
    <mergeCell ref="RAK1:RAR1"/>
    <mergeCell ref="RAS1:RAZ1"/>
    <mergeCell ref="RBA1:RBH1"/>
    <mergeCell ref="RBI1:RBP1"/>
    <mergeCell ref="RJA1:RJH1"/>
    <mergeCell ref="RJI1:RJP1"/>
    <mergeCell ref="RJQ1:RJX1"/>
    <mergeCell ref="RJY1:RKF1"/>
    <mergeCell ref="RKG1:RKN1"/>
    <mergeCell ref="RKO1:RKV1"/>
    <mergeCell ref="RHE1:RHL1"/>
    <mergeCell ref="RHM1:RHT1"/>
    <mergeCell ref="RHU1:RIB1"/>
    <mergeCell ref="RIC1:RIJ1"/>
    <mergeCell ref="RIK1:RIR1"/>
    <mergeCell ref="RIS1:RIZ1"/>
    <mergeCell ref="RFI1:RFP1"/>
    <mergeCell ref="RFQ1:RFX1"/>
    <mergeCell ref="RFY1:RGF1"/>
    <mergeCell ref="RGG1:RGN1"/>
    <mergeCell ref="RGO1:RGV1"/>
    <mergeCell ref="RGW1:RHD1"/>
    <mergeCell ref="ROO1:ROV1"/>
    <mergeCell ref="ROW1:RPD1"/>
    <mergeCell ref="RPE1:RPL1"/>
    <mergeCell ref="RPM1:RPT1"/>
    <mergeCell ref="RPU1:RQB1"/>
    <mergeCell ref="RQC1:RQJ1"/>
    <mergeCell ref="RMS1:RMZ1"/>
    <mergeCell ref="RNA1:RNH1"/>
    <mergeCell ref="RNI1:RNP1"/>
    <mergeCell ref="RNQ1:RNX1"/>
    <mergeCell ref="RNY1:ROF1"/>
    <mergeCell ref="ROG1:RON1"/>
    <mergeCell ref="RKW1:RLD1"/>
    <mergeCell ref="RLE1:RLL1"/>
    <mergeCell ref="RLM1:RLT1"/>
    <mergeCell ref="RLU1:RMB1"/>
    <mergeCell ref="RMC1:RMJ1"/>
    <mergeCell ref="RMK1:RMR1"/>
    <mergeCell ref="RUC1:RUJ1"/>
    <mergeCell ref="RUK1:RUR1"/>
    <mergeCell ref="RUS1:RUZ1"/>
    <mergeCell ref="RVA1:RVH1"/>
    <mergeCell ref="RVI1:RVP1"/>
    <mergeCell ref="RVQ1:RVX1"/>
    <mergeCell ref="RSG1:RSN1"/>
    <mergeCell ref="RSO1:RSV1"/>
    <mergeCell ref="RSW1:RTD1"/>
    <mergeCell ref="RTE1:RTL1"/>
    <mergeCell ref="RTM1:RTT1"/>
    <mergeCell ref="RTU1:RUB1"/>
    <mergeCell ref="RQK1:RQR1"/>
    <mergeCell ref="RQS1:RQZ1"/>
    <mergeCell ref="RRA1:RRH1"/>
    <mergeCell ref="RRI1:RRP1"/>
    <mergeCell ref="RRQ1:RRX1"/>
    <mergeCell ref="RRY1:RSF1"/>
    <mergeCell ref="RZQ1:RZX1"/>
    <mergeCell ref="RZY1:SAF1"/>
    <mergeCell ref="SAG1:SAN1"/>
    <mergeCell ref="SAO1:SAV1"/>
    <mergeCell ref="SAW1:SBD1"/>
    <mergeCell ref="SBE1:SBL1"/>
    <mergeCell ref="RXU1:RYB1"/>
    <mergeCell ref="RYC1:RYJ1"/>
    <mergeCell ref="RYK1:RYR1"/>
    <mergeCell ref="RYS1:RYZ1"/>
    <mergeCell ref="RZA1:RZH1"/>
    <mergeCell ref="RZI1:RZP1"/>
    <mergeCell ref="RVY1:RWF1"/>
    <mergeCell ref="RWG1:RWN1"/>
    <mergeCell ref="RWO1:RWV1"/>
    <mergeCell ref="RWW1:RXD1"/>
    <mergeCell ref="RXE1:RXL1"/>
    <mergeCell ref="RXM1:RXT1"/>
    <mergeCell ref="SFE1:SFL1"/>
    <mergeCell ref="SFM1:SFT1"/>
    <mergeCell ref="SFU1:SGB1"/>
    <mergeCell ref="SGC1:SGJ1"/>
    <mergeCell ref="SGK1:SGR1"/>
    <mergeCell ref="SGS1:SGZ1"/>
    <mergeCell ref="SDI1:SDP1"/>
    <mergeCell ref="SDQ1:SDX1"/>
    <mergeCell ref="SDY1:SEF1"/>
    <mergeCell ref="SEG1:SEN1"/>
    <mergeCell ref="SEO1:SEV1"/>
    <mergeCell ref="SEW1:SFD1"/>
    <mergeCell ref="SBM1:SBT1"/>
    <mergeCell ref="SBU1:SCB1"/>
    <mergeCell ref="SCC1:SCJ1"/>
    <mergeCell ref="SCK1:SCR1"/>
    <mergeCell ref="SCS1:SCZ1"/>
    <mergeCell ref="SDA1:SDH1"/>
    <mergeCell ref="SKS1:SKZ1"/>
    <mergeCell ref="SLA1:SLH1"/>
    <mergeCell ref="SLI1:SLP1"/>
    <mergeCell ref="SLQ1:SLX1"/>
    <mergeCell ref="SLY1:SMF1"/>
    <mergeCell ref="SMG1:SMN1"/>
    <mergeCell ref="SIW1:SJD1"/>
    <mergeCell ref="SJE1:SJL1"/>
    <mergeCell ref="SJM1:SJT1"/>
    <mergeCell ref="SJU1:SKB1"/>
    <mergeCell ref="SKC1:SKJ1"/>
    <mergeCell ref="SKK1:SKR1"/>
    <mergeCell ref="SHA1:SHH1"/>
    <mergeCell ref="SHI1:SHP1"/>
    <mergeCell ref="SHQ1:SHX1"/>
    <mergeCell ref="SHY1:SIF1"/>
    <mergeCell ref="SIG1:SIN1"/>
    <mergeCell ref="SIO1:SIV1"/>
    <mergeCell ref="SQG1:SQN1"/>
    <mergeCell ref="SQO1:SQV1"/>
    <mergeCell ref="SQW1:SRD1"/>
    <mergeCell ref="SRE1:SRL1"/>
    <mergeCell ref="SRM1:SRT1"/>
    <mergeCell ref="SRU1:SSB1"/>
    <mergeCell ref="SOK1:SOR1"/>
    <mergeCell ref="SOS1:SOZ1"/>
    <mergeCell ref="SPA1:SPH1"/>
    <mergeCell ref="SPI1:SPP1"/>
    <mergeCell ref="SPQ1:SPX1"/>
    <mergeCell ref="SPY1:SQF1"/>
    <mergeCell ref="SMO1:SMV1"/>
    <mergeCell ref="SMW1:SND1"/>
    <mergeCell ref="SNE1:SNL1"/>
    <mergeCell ref="SNM1:SNT1"/>
    <mergeCell ref="SNU1:SOB1"/>
    <mergeCell ref="SOC1:SOJ1"/>
    <mergeCell ref="SVU1:SWB1"/>
    <mergeCell ref="SWC1:SWJ1"/>
    <mergeCell ref="SWK1:SWR1"/>
    <mergeCell ref="SWS1:SWZ1"/>
    <mergeCell ref="SXA1:SXH1"/>
    <mergeCell ref="SXI1:SXP1"/>
    <mergeCell ref="STY1:SUF1"/>
    <mergeCell ref="SUG1:SUN1"/>
    <mergeCell ref="SUO1:SUV1"/>
    <mergeCell ref="SUW1:SVD1"/>
    <mergeCell ref="SVE1:SVL1"/>
    <mergeCell ref="SVM1:SVT1"/>
    <mergeCell ref="SSC1:SSJ1"/>
    <mergeCell ref="SSK1:SSR1"/>
    <mergeCell ref="SSS1:SSZ1"/>
    <mergeCell ref="STA1:STH1"/>
    <mergeCell ref="STI1:STP1"/>
    <mergeCell ref="STQ1:STX1"/>
    <mergeCell ref="TBI1:TBP1"/>
    <mergeCell ref="TBQ1:TBX1"/>
    <mergeCell ref="TBY1:TCF1"/>
    <mergeCell ref="TCG1:TCN1"/>
    <mergeCell ref="TCO1:TCV1"/>
    <mergeCell ref="TCW1:TDD1"/>
    <mergeCell ref="SZM1:SZT1"/>
    <mergeCell ref="SZU1:TAB1"/>
    <mergeCell ref="TAC1:TAJ1"/>
    <mergeCell ref="TAK1:TAR1"/>
    <mergeCell ref="TAS1:TAZ1"/>
    <mergeCell ref="TBA1:TBH1"/>
    <mergeCell ref="SXQ1:SXX1"/>
    <mergeCell ref="SXY1:SYF1"/>
    <mergeCell ref="SYG1:SYN1"/>
    <mergeCell ref="SYO1:SYV1"/>
    <mergeCell ref="SYW1:SZD1"/>
    <mergeCell ref="SZE1:SZL1"/>
    <mergeCell ref="TGW1:THD1"/>
    <mergeCell ref="THE1:THL1"/>
    <mergeCell ref="THM1:THT1"/>
    <mergeCell ref="THU1:TIB1"/>
    <mergeCell ref="TIC1:TIJ1"/>
    <mergeCell ref="TIK1:TIR1"/>
    <mergeCell ref="TFA1:TFH1"/>
    <mergeCell ref="TFI1:TFP1"/>
    <mergeCell ref="TFQ1:TFX1"/>
    <mergeCell ref="TFY1:TGF1"/>
    <mergeCell ref="TGG1:TGN1"/>
    <mergeCell ref="TGO1:TGV1"/>
    <mergeCell ref="TDE1:TDL1"/>
    <mergeCell ref="TDM1:TDT1"/>
    <mergeCell ref="TDU1:TEB1"/>
    <mergeCell ref="TEC1:TEJ1"/>
    <mergeCell ref="TEK1:TER1"/>
    <mergeCell ref="TES1:TEZ1"/>
    <mergeCell ref="TMK1:TMR1"/>
    <mergeCell ref="TMS1:TMZ1"/>
    <mergeCell ref="TNA1:TNH1"/>
    <mergeCell ref="TNI1:TNP1"/>
    <mergeCell ref="TNQ1:TNX1"/>
    <mergeCell ref="TNY1:TOF1"/>
    <mergeCell ref="TKO1:TKV1"/>
    <mergeCell ref="TKW1:TLD1"/>
    <mergeCell ref="TLE1:TLL1"/>
    <mergeCell ref="TLM1:TLT1"/>
    <mergeCell ref="TLU1:TMB1"/>
    <mergeCell ref="TMC1:TMJ1"/>
    <mergeCell ref="TIS1:TIZ1"/>
    <mergeCell ref="TJA1:TJH1"/>
    <mergeCell ref="TJI1:TJP1"/>
    <mergeCell ref="TJQ1:TJX1"/>
    <mergeCell ref="TJY1:TKF1"/>
    <mergeCell ref="TKG1:TKN1"/>
    <mergeCell ref="TRY1:TSF1"/>
    <mergeCell ref="TSG1:TSN1"/>
    <mergeCell ref="TSO1:TSV1"/>
    <mergeCell ref="TSW1:TTD1"/>
    <mergeCell ref="TTE1:TTL1"/>
    <mergeCell ref="TTM1:TTT1"/>
    <mergeCell ref="TQC1:TQJ1"/>
    <mergeCell ref="TQK1:TQR1"/>
    <mergeCell ref="TQS1:TQZ1"/>
    <mergeCell ref="TRA1:TRH1"/>
    <mergeCell ref="TRI1:TRP1"/>
    <mergeCell ref="TRQ1:TRX1"/>
    <mergeCell ref="TOG1:TON1"/>
    <mergeCell ref="TOO1:TOV1"/>
    <mergeCell ref="TOW1:TPD1"/>
    <mergeCell ref="TPE1:TPL1"/>
    <mergeCell ref="TPM1:TPT1"/>
    <mergeCell ref="TPU1:TQB1"/>
    <mergeCell ref="TXM1:TXT1"/>
    <mergeCell ref="TXU1:TYB1"/>
    <mergeCell ref="TYC1:TYJ1"/>
    <mergeCell ref="TYK1:TYR1"/>
    <mergeCell ref="TYS1:TYZ1"/>
    <mergeCell ref="TZA1:TZH1"/>
    <mergeCell ref="TVQ1:TVX1"/>
    <mergeCell ref="TVY1:TWF1"/>
    <mergeCell ref="TWG1:TWN1"/>
    <mergeCell ref="TWO1:TWV1"/>
    <mergeCell ref="TWW1:TXD1"/>
    <mergeCell ref="TXE1:TXL1"/>
    <mergeCell ref="TTU1:TUB1"/>
    <mergeCell ref="TUC1:TUJ1"/>
    <mergeCell ref="TUK1:TUR1"/>
    <mergeCell ref="TUS1:TUZ1"/>
    <mergeCell ref="TVA1:TVH1"/>
    <mergeCell ref="TVI1:TVP1"/>
    <mergeCell ref="UDA1:UDH1"/>
    <mergeCell ref="UDI1:UDP1"/>
    <mergeCell ref="UDQ1:UDX1"/>
    <mergeCell ref="UDY1:UEF1"/>
    <mergeCell ref="UEG1:UEN1"/>
    <mergeCell ref="UEO1:UEV1"/>
    <mergeCell ref="UBE1:UBL1"/>
    <mergeCell ref="UBM1:UBT1"/>
    <mergeCell ref="UBU1:UCB1"/>
    <mergeCell ref="UCC1:UCJ1"/>
    <mergeCell ref="UCK1:UCR1"/>
    <mergeCell ref="UCS1:UCZ1"/>
    <mergeCell ref="TZI1:TZP1"/>
    <mergeCell ref="TZQ1:TZX1"/>
    <mergeCell ref="TZY1:UAF1"/>
    <mergeCell ref="UAG1:UAN1"/>
    <mergeCell ref="UAO1:UAV1"/>
    <mergeCell ref="UAW1:UBD1"/>
    <mergeCell ref="UIO1:UIV1"/>
    <mergeCell ref="UIW1:UJD1"/>
    <mergeCell ref="UJE1:UJL1"/>
    <mergeCell ref="UJM1:UJT1"/>
    <mergeCell ref="UJU1:UKB1"/>
    <mergeCell ref="UKC1:UKJ1"/>
    <mergeCell ref="UGS1:UGZ1"/>
    <mergeCell ref="UHA1:UHH1"/>
    <mergeCell ref="UHI1:UHP1"/>
    <mergeCell ref="UHQ1:UHX1"/>
    <mergeCell ref="UHY1:UIF1"/>
    <mergeCell ref="UIG1:UIN1"/>
    <mergeCell ref="UEW1:UFD1"/>
    <mergeCell ref="UFE1:UFL1"/>
    <mergeCell ref="UFM1:UFT1"/>
    <mergeCell ref="UFU1:UGB1"/>
    <mergeCell ref="UGC1:UGJ1"/>
    <mergeCell ref="UGK1:UGR1"/>
    <mergeCell ref="UOC1:UOJ1"/>
    <mergeCell ref="UOK1:UOR1"/>
    <mergeCell ref="UOS1:UOZ1"/>
    <mergeCell ref="UPA1:UPH1"/>
    <mergeCell ref="UPI1:UPP1"/>
    <mergeCell ref="UPQ1:UPX1"/>
    <mergeCell ref="UMG1:UMN1"/>
    <mergeCell ref="UMO1:UMV1"/>
    <mergeCell ref="UMW1:UND1"/>
    <mergeCell ref="UNE1:UNL1"/>
    <mergeCell ref="UNM1:UNT1"/>
    <mergeCell ref="UNU1:UOB1"/>
    <mergeCell ref="UKK1:UKR1"/>
    <mergeCell ref="UKS1:UKZ1"/>
    <mergeCell ref="ULA1:ULH1"/>
    <mergeCell ref="ULI1:ULP1"/>
    <mergeCell ref="ULQ1:ULX1"/>
    <mergeCell ref="ULY1:UMF1"/>
    <mergeCell ref="UTQ1:UTX1"/>
    <mergeCell ref="UTY1:UUF1"/>
    <mergeCell ref="UUG1:UUN1"/>
    <mergeCell ref="UUO1:UUV1"/>
    <mergeCell ref="UUW1:UVD1"/>
    <mergeCell ref="UVE1:UVL1"/>
    <mergeCell ref="URU1:USB1"/>
    <mergeCell ref="USC1:USJ1"/>
    <mergeCell ref="USK1:USR1"/>
    <mergeCell ref="USS1:USZ1"/>
    <mergeCell ref="UTA1:UTH1"/>
    <mergeCell ref="UTI1:UTP1"/>
    <mergeCell ref="UPY1:UQF1"/>
    <mergeCell ref="UQG1:UQN1"/>
    <mergeCell ref="UQO1:UQV1"/>
    <mergeCell ref="UQW1:URD1"/>
    <mergeCell ref="URE1:URL1"/>
    <mergeCell ref="URM1:URT1"/>
    <mergeCell ref="UZE1:UZL1"/>
    <mergeCell ref="UZM1:UZT1"/>
    <mergeCell ref="UZU1:VAB1"/>
    <mergeCell ref="VAC1:VAJ1"/>
    <mergeCell ref="VAK1:VAR1"/>
    <mergeCell ref="VAS1:VAZ1"/>
    <mergeCell ref="UXI1:UXP1"/>
    <mergeCell ref="UXQ1:UXX1"/>
    <mergeCell ref="UXY1:UYF1"/>
    <mergeCell ref="UYG1:UYN1"/>
    <mergeCell ref="UYO1:UYV1"/>
    <mergeCell ref="UYW1:UZD1"/>
    <mergeCell ref="UVM1:UVT1"/>
    <mergeCell ref="UVU1:UWB1"/>
    <mergeCell ref="UWC1:UWJ1"/>
    <mergeCell ref="UWK1:UWR1"/>
    <mergeCell ref="UWS1:UWZ1"/>
    <mergeCell ref="UXA1:UXH1"/>
    <mergeCell ref="VES1:VEZ1"/>
    <mergeCell ref="VFA1:VFH1"/>
    <mergeCell ref="VFI1:VFP1"/>
    <mergeCell ref="VFQ1:VFX1"/>
    <mergeCell ref="VFY1:VGF1"/>
    <mergeCell ref="VGG1:VGN1"/>
    <mergeCell ref="VCW1:VDD1"/>
    <mergeCell ref="VDE1:VDL1"/>
    <mergeCell ref="VDM1:VDT1"/>
    <mergeCell ref="VDU1:VEB1"/>
    <mergeCell ref="VEC1:VEJ1"/>
    <mergeCell ref="VEK1:VER1"/>
    <mergeCell ref="VBA1:VBH1"/>
    <mergeCell ref="VBI1:VBP1"/>
    <mergeCell ref="VBQ1:VBX1"/>
    <mergeCell ref="VBY1:VCF1"/>
    <mergeCell ref="VCG1:VCN1"/>
    <mergeCell ref="VCO1:VCV1"/>
    <mergeCell ref="VKG1:VKN1"/>
    <mergeCell ref="VKO1:VKV1"/>
    <mergeCell ref="VKW1:VLD1"/>
    <mergeCell ref="VLE1:VLL1"/>
    <mergeCell ref="VLM1:VLT1"/>
    <mergeCell ref="VLU1:VMB1"/>
    <mergeCell ref="VIK1:VIR1"/>
    <mergeCell ref="VIS1:VIZ1"/>
    <mergeCell ref="VJA1:VJH1"/>
    <mergeCell ref="VJI1:VJP1"/>
    <mergeCell ref="VJQ1:VJX1"/>
    <mergeCell ref="VJY1:VKF1"/>
    <mergeCell ref="VGO1:VGV1"/>
    <mergeCell ref="VGW1:VHD1"/>
    <mergeCell ref="VHE1:VHL1"/>
    <mergeCell ref="VHM1:VHT1"/>
    <mergeCell ref="VHU1:VIB1"/>
    <mergeCell ref="VIC1:VIJ1"/>
    <mergeCell ref="VPU1:VQB1"/>
    <mergeCell ref="VQC1:VQJ1"/>
    <mergeCell ref="VQK1:VQR1"/>
    <mergeCell ref="VQS1:VQZ1"/>
    <mergeCell ref="VRA1:VRH1"/>
    <mergeCell ref="VRI1:VRP1"/>
    <mergeCell ref="VNY1:VOF1"/>
    <mergeCell ref="VOG1:VON1"/>
    <mergeCell ref="VOO1:VOV1"/>
    <mergeCell ref="VOW1:VPD1"/>
    <mergeCell ref="VPE1:VPL1"/>
    <mergeCell ref="VPM1:VPT1"/>
    <mergeCell ref="VMC1:VMJ1"/>
    <mergeCell ref="VMK1:VMR1"/>
    <mergeCell ref="VMS1:VMZ1"/>
    <mergeCell ref="VNA1:VNH1"/>
    <mergeCell ref="VNI1:VNP1"/>
    <mergeCell ref="VNQ1:VNX1"/>
    <mergeCell ref="VVI1:VVP1"/>
    <mergeCell ref="VVQ1:VVX1"/>
    <mergeCell ref="VVY1:VWF1"/>
    <mergeCell ref="VWG1:VWN1"/>
    <mergeCell ref="VWO1:VWV1"/>
    <mergeCell ref="VWW1:VXD1"/>
    <mergeCell ref="VTM1:VTT1"/>
    <mergeCell ref="VTU1:VUB1"/>
    <mergeCell ref="VUC1:VUJ1"/>
    <mergeCell ref="VUK1:VUR1"/>
    <mergeCell ref="VUS1:VUZ1"/>
    <mergeCell ref="VVA1:VVH1"/>
    <mergeCell ref="VRQ1:VRX1"/>
    <mergeCell ref="VRY1:VSF1"/>
    <mergeCell ref="VSG1:VSN1"/>
    <mergeCell ref="VSO1:VSV1"/>
    <mergeCell ref="VSW1:VTD1"/>
    <mergeCell ref="VTE1:VTL1"/>
    <mergeCell ref="WAW1:WBD1"/>
    <mergeCell ref="WBE1:WBL1"/>
    <mergeCell ref="WBM1:WBT1"/>
    <mergeCell ref="WBU1:WCB1"/>
    <mergeCell ref="WCC1:WCJ1"/>
    <mergeCell ref="WCK1:WCR1"/>
    <mergeCell ref="VZA1:VZH1"/>
    <mergeCell ref="VZI1:VZP1"/>
    <mergeCell ref="VZQ1:VZX1"/>
    <mergeCell ref="VZY1:WAF1"/>
    <mergeCell ref="WAG1:WAN1"/>
    <mergeCell ref="WAO1:WAV1"/>
    <mergeCell ref="VXE1:VXL1"/>
    <mergeCell ref="VXM1:VXT1"/>
    <mergeCell ref="VXU1:VYB1"/>
    <mergeCell ref="VYC1:VYJ1"/>
    <mergeCell ref="VYK1:VYR1"/>
    <mergeCell ref="VYS1:VYZ1"/>
    <mergeCell ref="WGK1:WGR1"/>
    <mergeCell ref="WGS1:WGZ1"/>
    <mergeCell ref="WHA1:WHH1"/>
    <mergeCell ref="WHI1:WHP1"/>
    <mergeCell ref="WHQ1:WHX1"/>
    <mergeCell ref="WHY1:WIF1"/>
    <mergeCell ref="WEO1:WEV1"/>
    <mergeCell ref="WEW1:WFD1"/>
    <mergeCell ref="WFE1:WFL1"/>
    <mergeCell ref="WFM1:WFT1"/>
    <mergeCell ref="WFU1:WGB1"/>
    <mergeCell ref="WGC1:WGJ1"/>
    <mergeCell ref="WCS1:WCZ1"/>
    <mergeCell ref="WDA1:WDH1"/>
    <mergeCell ref="WDI1:WDP1"/>
    <mergeCell ref="WDQ1:WDX1"/>
    <mergeCell ref="WDY1:WEF1"/>
    <mergeCell ref="WEG1:WEN1"/>
    <mergeCell ref="WLY1:WMF1"/>
    <mergeCell ref="WMG1:WMN1"/>
    <mergeCell ref="WMO1:WMV1"/>
    <mergeCell ref="WMW1:WND1"/>
    <mergeCell ref="WNE1:WNL1"/>
    <mergeCell ref="WNM1:WNT1"/>
    <mergeCell ref="WKC1:WKJ1"/>
    <mergeCell ref="WKK1:WKR1"/>
    <mergeCell ref="WKS1:WKZ1"/>
    <mergeCell ref="WLA1:WLH1"/>
    <mergeCell ref="WLI1:WLP1"/>
    <mergeCell ref="WLQ1:WLX1"/>
    <mergeCell ref="WIG1:WIN1"/>
    <mergeCell ref="WIO1:WIV1"/>
    <mergeCell ref="WIW1:WJD1"/>
    <mergeCell ref="WJE1:WJL1"/>
    <mergeCell ref="WJM1:WJT1"/>
    <mergeCell ref="WJU1:WKB1"/>
    <mergeCell ref="WRM1:WRT1"/>
    <mergeCell ref="WRU1:WSB1"/>
    <mergeCell ref="WSC1:WSJ1"/>
    <mergeCell ref="WSK1:WSR1"/>
    <mergeCell ref="WSS1:WSZ1"/>
    <mergeCell ref="WTA1:WTH1"/>
    <mergeCell ref="WPQ1:WPX1"/>
    <mergeCell ref="WPY1:WQF1"/>
    <mergeCell ref="WQG1:WQN1"/>
    <mergeCell ref="WQO1:WQV1"/>
    <mergeCell ref="WQW1:WRD1"/>
    <mergeCell ref="WRE1:WRL1"/>
    <mergeCell ref="WNU1:WOB1"/>
    <mergeCell ref="WOC1:WOJ1"/>
    <mergeCell ref="WOK1:WOR1"/>
    <mergeCell ref="WOS1:WOZ1"/>
    <mergeCell ref="WPA1:WPH1"/>
    <mergeCell ref="WPI1:WPP1"/>
    <mergeCell ref="WXA1:WXH1"/>
    <mergeCell ref="WXI1:WXP1"/>
    <mergeCell ref="WXQ1:WXX1"/>
    <mergeCell ref="WXY1:WYF1"/>
    <mergeCell ref="WYG1:WYN1"/>
    <mergeCell ref="WYO1:WYV1"/>
    <mergeCell ref="WVE1:WVL1"/>
    <mergeCell ref="WVM1:WVT1"/>
    <mergeCell ref="WVU1:WWB1"/>
    <mergeCell ref="WWC1:WWJ1"/>
    <mergeCell ref="WWK1:WWR1"/>
    <mergeCell ref="WWS1:WWZ1"/>
    <mergeCell ref="WTI1:WTP1"/>
    <mergeCell ref="WTQ1:WTX1"/>
    <mergeCell ref="WTY1:WUF1"/>
    <mergeCell ref="WUG1:WUN1"/>
    <mergeCell ref="WUO1:WUV1"/>
    <mergeCell ref="WUW1:WVD1"/>
    <mergeCell ref="XEK1:XER1"/>
    <mergeCell ref="XES1:XEZ1"/>
    <mergeCell ref="XCO1:XCV1"/>
    <mergeCell ref="XCW1:XDD1"/>
    <mergeCell ref="XDE1:XDL1"/>
    <mergeCell ref="XDM1:XDT1"/>
    <mergeCell ref="XDU1:XEB1"/>
    <mergeCell ref="XEC1:XEJ1"/>
    <mergeCell ref="XAS1:XAZ1"/>
    <mergeCell ref="XBA1:XBH1"/>
    <mergeCell ref="XBI1:XBP1"/>
    <mergeCell ref="XBQ1:XBX1"/>
    <mergeCell ref="XBY1:XCF1"/>
    <mergeCell ref="XCG1:XCN1"/>
    <mergeCell ref="WYW1:WZD1"/>
    <mergeCell ref="WZE1:WZL1"/>
    <mergeCell ref="WZM1:WZT1"/>
    <mergeCell ref="WZU1:XAB1"/>
    <mergeCell ref="XAC1:XAJ1"/>
    <mergeCell ref="XAK1:XAR1"/>
  </mergeCells>
  <conditionalFormatting sqref="T7:U7 T8:T617 U8:U786">
    <cfRule type="expression" priority="1" stopIfTrue="1">
      <formula>TRUE</formula>
    </cfRule>
  </conditionalFormatting>
  <dataValidations count="2">
    <dataValidation type="list" allowBlank="1" showInputMessage="1" showErrorMessage="1" sqref="M7:M1048576" xr:uid="{E62F5319-CEBF-446B-8DD3-9489DD371CD0}">
      <formula1>"WDRM v2, WDRM v3, N/A"</formula1>
    </dataValidation>
    <dataValidation type="list" allowBlank="1" showInputMessage="1" showErrorMessage="1" sqref="M6" xr:uid="{75B78E02-F7B0-4B48-9399-61ED3289FDE1}">
      <formula1>"WDRM v2, WDRM v3"</formula1>
    </dataValidation>
  </dataValidations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8648-9C81-449B-B2ED-F542F76117AE}">
  <dimension ref="A1:B66"/>
  <sheetViews>
    <sheetView topLeftCell="A24" workbookViewId="0">
      <selection activeCell="F19" sqref="F19"/>
    </sheetView>
  </sheetViews>
  <sheetFormatPr defaultColWidth="9.140625" defaultRowHeight="15" x14ac:dyDescent="0.25"/>
  <cols>
    <col min="1" max="1" width="17.42578125" style="21" customWidth="1"/>
    <col min="2" max="2" width="81.5703125" style="21" customWidth="1"/>
    <col min="3" max="16384" width="9.140625" style="21"/>
  </cols>
  <sheetData>
    <row r="1" spans="1:2" ht="23.25" x14ac:dyDescent="0.25">
      <c r="A1" s="20" t="s">
        <v>239</v>
      </c>
    </row>
    <row r="3" spans="1:2" x14ac:dyDescent="0.25">
      <c r="A3" s="95" t="s">
        <v>240</v>
      </c>
      <c r="B3" s="95"/>
    </row>
    <row r="4" spans="1:2" s="24" customFormat="1" x14ac:dyDescent="0.25">
      <c r="A4" s="23" t="s">
        <v>241</v>
      </c>
      <c r="B4" s="23" t="s">
        <v>242</v>
      </c>
    </row>
    <row r="5" spans="1:2" x14ac:dyDescent="0.25">
      <c r="A5" s="25" t="s">
        <v>30</v>
      </c>
      <c r="B5" s="26" t="s">
        <v>243</v>
      </c>
    </row>
    <row r="6" spans="1:2" x14ac:dyDescent="0.25">
      <c r="A6" s="27" t="s">
        <v>117</v>
      </c>
      <c r="B6" s="28" t="s">
        <v>244</v>
      </c>
    </row>
    <row r="7" spans="1:2" x14ac:dyDescent="0.25">
      <c r="A7" s="25" t="s">
        <v>61</v>
      </c>
      <c r="B7" s="29" t="s">
        <v>245</v>
      </c>
    </row>
    <row r="8" spans="1:2" ht="20.25" customHeight="1" x14ac:dyDescent="0.25">
      <c r="A8" s="27" t="s">
        <v>40</v>
      </c>
      <c r="B8" s="28" t="s">
        <v>246</v>
      </c>
    </row>
    <row r="9" spans="1:2" x14ac:dyDescent="0.25">
      <c r="A9" s="27" t="s">
        <v>247</v>
      </c>
      <c r="B9" s="28" t="s">
        <v>248</v>
      </c>
    </row>
    <row r="10" spans="1:2" x14ac:dyDescent="0.25">
      <c r="A10" s="27" t="s">
        <v>101</v>
      </c>
      <c r="B10" s="28" t="s">
        <v>249</v>
      </c>
    </row>
    <row r="12" spans="1:2" x14ac:dyDescent="0.25">
      <c r="A12" s="95" t="s">
        <v>6</v>
      </c>
      <c r="B12" s="95"/>
    </row>
    <row r="13" spans="1:2" x14ac:dyDescent="0.25">
      <c r="A13" s="23" t="s">
        <v>6</v>
      </c>
      <c r="B13" s="23" t="s">
        <v>242</v>
      </c>
    </row>
    <row r="14" spans="1:2" x14ac:dyDescent="0.25">
      <c r="A14" s="27" t="s">
        <v>202</v>
      </c>
      <c r="B14" s="28" t="s">
        <v>250</v>
      </c>
    </row>
    <row r="15" spans="1:2" x14ac:dyDescent="0.25">
      <c r="A15" s="27" t="s">
        <v>31</v>
      </c>
      <c r="B15" s="28" t="s">
        <v>251</v>
      </c>
    </row>
    <row r="16" spans="1:2" x14ac:dyDescent="0.25">
      <c r="A16" s="27" t="s">
        <v>168</v>
      </c>
      <c r="B16" s="28" t="s">
        <v>252</v>
      </c>
    </row>
    <row r="17" spans="1:2" x14ac:dyDescent="0.25">
      <c r="A17" s="27" t="s">
        <v>107</v>
      </c>
      <c r="B17" s="28" t="s">
        <v>253</v>
      </c>
    </row>
    <row r="18" spans="1:2" x14ac:dyDescent="0.25">
      <c r="A18" s="27" t="s">
        <v>102</v>
      </c>
      <c r="B18" s="28" t="s">
        <v>254</v>
      </c>
    </row>
    <row r="19" spans="1:2" x14ac:dyDescent="0.25">
      <c r="A19" s="27" t="s">
        <v>41</v>
      </c>
      <c r="B19" s="28" t="s">
        <v>255</v>
      </c>
    </row>
    <row r="20" spans="1:2" x14ac:dyDescent="0.25">
      <c r="A20" s="27" t="s">
        <v>118</v>
      </c>
      <c r="B20" s="28" t="s">
        <v>256</v>
      </c>
    </row>
    <row r="22" spans="1:2" x14ac:dyDescent="0.25">
      <c r="A22" s="95" t="s">
        <v>257</v>
      </c>
      <c r="B22" s="95"/>
    </row>
    <row r="23" spans="1:2" s="24" customFormat="1" x14ac:dyDescent="0.25">
      <c r="A23" s="23" t="s">
        <v>7</v>
      </c>
      <c r="B23" s="23" t="s">
        <v>8</v>
      </c>
    </row>
    <row r="24" spans="1:2" x14ac:dyDescent="0.25">
      <c r="A24" s="30" t="s">
        <v>114</v>
      </c>
      <c r="B24" s="30" t="s">
        <v>258</v>
      </c>
    </row>
    <row r="25" spans="1:2" x14ac:dyDescent="0.25">
      <c r="A25" s="30" t="s">
        <v>32</v>
      </c>
      <c r="B25" s="30" t="s">
        <v>33</v>
      </c>
    </row>
    <row r="26" spans="1:2" x14ac:dyDescent="0.25">
      <c r="A26" s="30" t="s">
        <v>125</v>
      </c>
      <c r="B26" s="30" t="s">
        <v>63</v>
      </c>
    </row>
    <row r="27" spans="1:2" x14ac:dyDescent="0.25">
      <c r="A27" s="30" t="s">
        <v>259</v>
      </c>
      <c r="B27" s="30" t="s">
        <v>63</v>
      </c>
    </row>
    <row r="28" spans="1:2" x14ac:dyDescent="0.25">
      <c r="A28" s="30" t="s">
        <v>62</v>
      </c>
      <c r="B28" s="30" t="s">
        <v>63</v>
      </c>
    </row>
    <row r="29" spans="1:2" x14ac:dyDescent="0.25">
      <c r="A29" s="30" t="s">
        <v>65</v>
      </c>
      <c r="B29" s="30" t="s">
        <v>66</v>
      </c>
    </row>
    <row r="30" spans="1:2" x14ac:dyDescent="0.25">
      <c r="A30" s="30" t="s">
        <v>108</v>
      </c>
      <c r="B30" s="30" t="s">
        <v>109</v>
      </c>
    </row>
    <row r="31" spans="1:2" x14ac:dyDescent="0.25">
      <c r="A31" s="30" t="s">
        <v>91</v>
      </c>
      <c r="B31" s="30" t="s">
        <v>260</v>
      </c>
    </row>
    <row r="32" spans="1:2" x14ac:dyDescent="0.25">
      <c r="A32" s="30" t="s">
        <v>162</v>
      </c>
      <c r="B32" s="30" t="s">
        <v>261</v>
      </c>
    </row>
    <row r="33" spans="1:2" x14ac:dyDescent="0.25">
      <c r="A33" s="30" t="s">
        <v>262</v>
      </c>
      <c r="B33" s="30" t="s">
        <v>263</v>
      </c>
    </row>
    <row r="34" spans="1:2" x14ac:dyDescent="0.25">
      <c r="A34" s="30" t="s">
        <v>264</v>
      </c>
      <c r="B34" s="30" t="s">
        <v>263</v>
      </c>
    </row>
    <row r="35" spans="1:2" x14ac:dyDescent="0.25">
      <c r="A35" s="30" t="s">
        <v>265</v>
      </c>
      <c r="B35" s="30" t="s">
        <v>263</v>
      </c>
    </row>
    <row r="36" spans="1:2" x14ac:dyDescent="0.25">
      <c r="A36" s="30" t="s">
        <v>266</v>
      </c>
      <c r="B36" s="30" t="s">
        <v>263</v>
      </c>
    </row>
    <row r="37" spans="1:2" x14ac:dyDescent="0.25">
      <c r="A37" s="30" t="s">
        <v>267</v>
      </c>
      <c r="B37" s="30" t="s">
        <v>268</v>
      </c>
    </row>
    <row r="38" spans="1:2" x14ac:dyDescent="0.25">
      <c r="A38" s="34" t="s">
        <v>269</v>
      </c>
      <c r="B38" s="31"/>
    </row>
    <row r="40" spans="1:2" x14ac:dyDescent="0.25">
      <c r="A40" s="95" t="s">
        <v>10</v>
      </c>
      <c r="B40" s="95"/>
    </row>
    <row r="41" spans="1:2" x14ac:dyDescent="0.25">
      <c r="A41" s="23" t="s">
        <v>270</v>
      </c>
      <c r="B41" s="23" t="s">
        <v>271</v>
      </c>
    </row>
    <row r="42" spans="1:2" x14ac:dyDescent="0.25">
      <c r="A42" s="30" t="s">
        <v>57</v>
      </c>
      <c r="B42" s="30" t="s">
        <v>272</v>
      </c>
    </row>
    <row r="43" spans="1:2" x14ac:dyDescent="0.25">
      <c r="A43" s="30" t="s">
        <v>273</v>
      </c>
      <c r="B43" s="30" t="s">
        <v>274</v>
      </c>
    </row>
    <row r="44" spans="1:2" x14ac:dyDescent="0.25">
      <c r="A44" s="30" t="s">
        <v>275</v>
      </c>
      <c r="B44" s="30" t="s">
        <v>276</v>
      </c>
    </row>
    <row r="45" spans="1:2" x14ac:dyDescent="0.25">
      <c r="A45" s="30" t="s">
        <v>128</v>
      </c>
      <c r="B45" s="30" t="s">
        <v>277</v>
      </c>
    </row>
    <row r="46" spans="1:2" x14ac:dyDescent="0.25">
      <c r="A46" s="30" t="s">
        <v>103</v>
      </c>
      <c r="B46" s="30" t="s">
        <v>278</v>
      </c>
    </row>
    <row r="47" spans="1:2" x14ac:dyDescent="0.25">
      <c r="A47" s="30" t="s">
        <v>207</v>
      </c>
      <c r="B47" s="30" t="s">
        <v>209</v>
      </c>
    </row>
    <row r="48" spans="1:2" x14ac:dyDescent="0.25">
      <c r="A48" s="30" t="s">
        <v>69</v>
      </c>
      <c r="B48" s="30" t="s">
        <v>279</v>
      </c>
    </row>
    <row r="49" spans="1:2" x14ac:dyDescent="0.25">
      <c r="A49" s="30" t="s">
        <v>186</v>
      </c>
      <c r="B49" s="30" t="s">
        <v>188</v>
      </c>
    </row>
    <row r="50" spans="1:2" x14ac:dyDescent="0.25">
      <c r="A50" s="30" t="s">
        <v>178</v>
      </c>
      <c r="B50" s="30" t="s">
        <v>280</v>
      </c>
    </row>
    <row r="51" spans="1:2" x14ac:dyDescent="0.25">
      <c r="A51" s="30" t="s">
        <v>74</v>
      </c>
      <c r="B51" s="30" t="s">
        <v>281</v>
      </c>
    </row>
    <row r="52" spans="1:2" x14ac:dyDescent="0.25">
      <c r="A52" s="30" t="s">
        <v>35</v>
      </c>
      <c r="B52" s="30" t="s">
        <v>282</v>
      </c>
    </row>
    <row r="53" spans="1:2" x14ac:dyDescent="0.25">
      <c r="A53" s="30" t="s">
        <v>157</v>
      </c>
      <c r="B53" s="30" t="s">
        <v>283</v>
      </c>
    </row>
    <row r="54" spans="1:2" x14ac:dyDescent="0.25">
      <c r="A54" s="30" t="s">
        <v>163</v>
      </c>
      <c r="B54" s="30" t="s">
        <v>284</v>
      </c>
    </row>
    <row r="55" spans="1:2" x14ac:dyDescent="0.25">
      <c r="A55" s="30" t="s">
        <v>285</v>
      </c>
      <c r="B55" s="30" t="s">
        <v>286</v>
      </c>
    </row>
    <row r="56" spans="1:2" x14ac:dyDescent="0.25">
      <c r="A56" s="30" t="s">
        <v>47</v>
      </c>
      <c r="B56" s="30" t="s">
        <v>127</v>
      </c>
    </row>
    <row r="57" spans="1:2" x14ac:dyDescent="0.25">
      <c r="A57" s="30" t="s">
        <v>287</v>
      </c>
      <c r="B57" s="30" t="s">
        <v>288</v>
      </c>
    </row>
    <row r="58" spans="1:2" x14ac:dyDescent="0.25">
      <c r="A58" s="36" t="s">
        <v>42</v>
      </c>
      <c r="B58" s="36" t="s">
        <v>45</v>
      </c>
    </row>
    <row r="59" spans="1:2" x14ac:dyDescent="0.25">
      <c r="A59" s="30" t="s">
        <v>80</v>
      </c>
      <c r="B59" s="30" t="s">
        <v>289</v>
      </c>
    </row>
    <row r="60" spans="1:2" x14ac:dyDescent="0.25">
      <c r="A60" s="30" t="s">
        <v>54</v>
      </c>
      <c r="B60" s="30" t="s">
        <v>290</v>
      </c>
    </row>
    <row r="61" spans="1:2" ht="9" customHeight="1" x14ac:dyDescent="0.25">
      <c r="A61" s="31"/>
      <c r="B61" s="31"/>
    </row>
    <row r="62" spans="1:2" ht="36.75" customHeight="1" x14ac:dyDescent="0.25">
      <c r="A62" s="22" t="s">
        <v>291</v>
      </c>
      <c r="B62" s="35" t="s">
        <v>292</v>
      </c>
    </row>
    <row r="63" spans="1:2" ht="5.25" customHeight="1" x14ac:dyDescent="0.25">
      <c r="A63" s="32"/>
    </row>
    <row r="64" spans="1:2" ht="25.5" x14ac:dyDescent="0.25">
      <c r="A64" s="22" t="s">
        <v>293</v>
      </c>
      <c r="B64" s="35" t="s">
        <v>294</v>
      </c>
    </row>
    <row r="65" spans="1:2" ht="3.75" customHeight="1" x14ac:dyDescent="0.25">
      <c r="A65" s="32"/>
    </row>
    <row r="66" spans="1:2" ht="44.25" customHeight="1" x14ac:dyDescent="0.25">
      <c r="A66" s="33" t="s">
        <v>295</v>
      </c>
      <c r="B66" s="35" t="s">
        <v>296</v>
      </c>
    </row>
  </sheetData>
  <sortState xmlns:xlrd2="http://schemas.microsoft.com/office/spreadsheetml/2017/richdata2" ref="A42:B60">
    <sortCondition ref="A41:A60"/>
  </sortState>
  <mergeCells count="4">
    <mergeCell ref="A22:B22"/>
    <mergeCell ref="A3:B3"/>
    <mergeCell ref="A40:B40"/>
    <mergeCell ref="A12:B12"/>
  </mergeCells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0EC25-F553-4F33-8CF3-9BDAEB2B6997}">
  <dimension ref="A1:G11"/>
  <sheetViews>
    <sheetView workbookViewId="0">
      <selection activeCell="H10" sqref="H10"/>
    </sheetView>
  </sheetViews>
  <sheetFormatPr defaultRowHeight="15" x14ac:dyDescent="0.25"/>
  <cols>
    <col min="1" max="1" width="31" bestFit="1" customWidth="1"/>
    <col min="2" max="3" width="13.85546875" customWidth="1"/>
    <col min="6" max="6" width="29" bestFit="1" customWidth="1"/>
  </cols>
  <sheetData>
    <row r="1" spans="1:7" ht="15" customHeight="1" thickBot="1" x14ac:dyDescent="0.3">
      <c r="A1" s="96" t="s">
        <v>312</v>
      </c>
      <c r="B1" s="96"/>
      <c r="C1" s="96"/>
    </row>
    <row r="2" spans="1:7" ht="15.75" thickBot="1" x14ac:dyDescent="0.3">
      <c r="A2" s="49"/>
      <c r="B2" s="50" t="s">
        <v>313</v>
      </c>
      <c r="C2" s="50" t="s">
        <v>314</v>
      </c>
      <c r="F2" s="49" t="s">
        <v>322</v>
      </c>
      <c r="G2" s="39">
        <v>1.25</v>
      </c>
    </row>
    <row r="3" spans="1:7" ht="16.7" customHeight="1" x14ac:dyDescent="0.25">
      <c r="A3" s="52" t="s">
        <v>315</v>
      </c>
      <c r="B3" s="56">
        <v>3</v>
      </c>
      <c r="C3" s="53">
        <v>1.125</v>
      </c>
    </row>
    <row r="4" spans="1:7" ht="15.75" thickBot="1" x14ac:dyDescent="0.3">
      <c r="A4" s="54"/>
      <c r="B4" s="54"/>
      <c r="C4" s="54"/>
    </row>
    <row r="5" spans="1:7" ht="15.75" thickBot="1" x14ac:dyDescent="0.3">
      <c r="A5" s="96" t="s">
        <v>316</v>
      </c>
      <c r="B5" s="96"/>
      <c r="C5" s="96"/>
      <c r="F5" s="49" t="s">
        <v>323</v>
      </c>
      <c r="G5" s="49" t="s">
        <v>324</v>
      </c>
    </row>
    <row r="6" spans="1:7" ht="15" customHeight="1" x14ac:dyDescent="0.25">
      <c r="A6" s="55" t="s">
        <v>318</v>
      </c>
      <c r="B6" s="51" t="s">
        <v>313</v>
      </c>
      <c r="C6" s="51" t="s">
        <v>317</v>
      </c>
      <c r="F6" s="58" t="s">
        <v>325</v>
      </c>
      <c r="G6" s="59">
        <v>45</v>
      </c>
    </row>
    <row r="7" spans="1:7" x14ac:dyDescent="0.25">
      <c r="A7" s="52" t="s">
        <v>319</v>
      </c>
      <c r="B7" s="77">
        <v>2.9</v>
      </c>
      <c r="C7" s="77">
        <v>22.810663292806606</v>
      </c>
      <c r="F7" s="58" t="s">
        <v>326</v>
      </c>
      <c r="G7" s="60">
        <v>1.3890815303339099</v>
      </c>
    </row>
    <row r="8" spans="1:7" x14ac:dyDescent="0.25">
      <c r="A8" s="52" t="s">
        <v>320</v>
      </c>
      <c r="B8" s="77">
        <v>4.9649999999999999</v>
      </c>
      <c r="C8" s="77">
        <v>8.7889999999999997</v>
      </c>
      <c r="F8" s="58" t="s">
        <v>327</v>
      </c>
      <c r="G8" s="61">
        <v>6.8000000000000005E-2</v>
      </c>
    </row>
    <row r="9" spans="1:7" x14ac:dyDescent="0.25">
      <c r="A9" s="52" t="s">
        <v>321</v>
      </c>
      <c r="B9" s="57">
        <f>SUM(B7,B8)</f>
        <v>7.8650000000000002</v>
      </c>
      <c r="C9" s="57">
        <f>SUM(C7,C8)</f>
        <v>31.599663292806603</v>
      </c>
      <c r="F9" s="58" t="s">
        <v>328</v>
      </c>
      <c r="G9" s="62">
        <f>(1+$G$8)/(1+inflation_rate)-1</f>
        <v>4.1951219512195381E-2</v>
      </c>
    </row>
    <row r="10" spans="1:7" x14ac:dyDescent="0.25">
      <c r="F10" s="58" t="s">
        <v>329</v>
      </c>
      <c r="G10" s="61">
        <v>2.5000000000000001E-2</v>
      </c>
    </row>
    <row r="11" spans="1:7" x14ac:dyDescent="0.25">
      <c r="G11" s="63"/>
    </row>
  </sheetData>
  <mergeCells count="2">
    <mergeCell ref="A1:C1"/>
    <mergeCell ref="A5:C5"/>
  </mergeCells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BFFF8-E9E7-4892-84D6-2BF34B2DB6CF}">
  <dimension ref="A1:F11172"/>
  <sheetViews>
    <sheetView topLeftCell="A1048539" workbookViewId="0">
      <selection activeCell="A1048541" sqref="A1048541"/>
    </sheetView>
  </sheetViews>
  <sheetFormatPr defaultRowHeight="15" x14ac:dyDescent="0.25"/>
  <cols>
    <col min="1" max="1" width="32.42578125" bestFit="1" customWidth="1"/>
    <col min="2" max="3" width="32.42578125" customWidth="1"/>
    <col min="4" max="4" width="20" style="43" customWidth="1"/>
    <col min="5" max="5" width="16.5703125" style="43" bestFit="1" customWidth="1"/>
  </cols>
  <sheetData>
    <row r="1" spans="1:6" x14ac:dyDescent="0.25">
      <c r="A1" t="s">
        <v>297</v>
      </c>
      <c r="B1" s="43" t="s">
        <v>298</v>
      </c>
      <c r="C1" s="43" t="s">
        <v>299</v>
      </c>
      <c r="D1" s="43" t="s">
        <v>300</v>
      </c>
      <c r="E1" s="43" t="s">
        <v>301</v>
      </c>
    </row>
    <row r="2" spans="1:6" x14ac:dyDescent="0.25">
      <c r="A2" s="79"/>
      <c r="B2" s="43">
        <v>5.3018334537551601E-2</v>
      </c>
      <c r="C2" s="43">
        <v>8.7255650510390595E-2</v>
      </c>
      <c r="D2" s="43">
        <f>$C2*11.41</f>
        <v>0.99558697232355675</v>
      </c>
      <c r="E2" s="43">
        <f>IFERROR(INDEX(PSPS_Data!$C$2:$C$4275,MATCH(WF_Data!$A2,PSPS_Data!$B$2:$B$4275,0)),0)</f>
        <v>0</v>
      </c>
      <c r="F2" s="47"/>
    </row>
    <row r="3" spans="1:6" x14ac:dyDescent="0.25">
      <c r="A3" s="79"/>
      <c r="B3" s="43">
        <v>6.3132982934537202E-2</v>
      </c>
      <c r="C3" s="43">
        <v>0.13517603278160001</v>
      </c>
      <c r="D3" s="43">
        <f t="shared" ref="D3:D66" si="0">$C3*11.41</f>
        <v>1.5423585340380561</v>
      </c>
      <c r="E3" s="43">
        <f>IFERROR(INDEX(PSPS_Data!$C$2:$C$4275,MATCH(WF_Data!$A3,PSPS_Data!$B$2:$B$4275,0)),0)</f>
        <v>0</v>
      </c>
      <c r="F3" s="47"/>
    </row>
    <row r="4" spans="1:6" x14ac:dyDescent="0.25">
      <c r="A4" s="79"/>
      <c r="B4" s="43">
        <v>4.6358439319415599E-2</v>
      </c>
      <c r="C4" s="43">
        <v>0.17110794410109501</v>
      </c>
      <c r="D4" s="43">
        <f t="shared" si="0"/>
        <v>1.952341642193494</v>
      </c>
      <c r="E4" s="43">
        <f>IFERROR(INDEX(PSPS_Data!$C$2:$C$4275,MATCH(WF_Data!$A4,PSPS_Data!$B$2:$B$4275,0)),0)</f>
        <v>0</v>
      </c>
      <c r="F4" s="47"/>
    </row>
    <row r="5" spans="1:6" x14ac:dyDescent="0.25">
      <c r="A5" s="79"/>
      <c r="B5" s="43">
        <v>1.4691798325235801E-2</v>
      </c>
      <c r="C5" s="43">
        <v>3.3038835972547503E-2</v>
      </c>
      <c r="D5" s="43">
        <f t="shared" si="0"/>
        <v>0.37697311844676701</v>
      </c>
      <c r="E5" s="43">
        <f>IFERROR(INDEX(PSPS_Data!$C$2:$C$4275,MATCH(WF_Data!$A5,PSPS_Data!$B$2:$B$4275,0)),0)</f>
        <v>0</v>
      </c>
      <c r="F5" s="47"/>
    </row>
    <row r="6" spans="1:6" x14ac:dyDescent="0.25">
      <c r="A6" s="79"/>
      <c r="B6" s="43">
        <v>1.3700448974591601E-2</v>
      </c>
      <c r="C6" s="43">
        <v>7.99754709005355E-2</v>
      </c>
      <c r="D6" s="43">
        <f t="shared" si="0"/>
        <v>0.91252012297511009</v>
      </c>
      <c r="E6" s="43">
        <f>IFERROR(INDEX(PSPS_Data!$C$2:$C$4275,MATCH(WF_Data!$A6,PSPS_Data!$B$2:$B$4275,0)),0)</f>
        <v>0</v>
      </c>
      <c r="F6" s="47"/>
    </row>
    <row r="7" spans="1:6" x14ac:dyDescent="0.25">
      <c r="A7" s="79"/>
      <c r="B7" s="43">
        <v>4.2753020013838796</v>
      </c>
      <c r="C7" s="43">
        <v>3.4028232098789801</v>
      </c>
      <c r="D7" s="43">
        <f t="shared" si="0"/>
        <v>38.826212824719164</v>
      </c>
      <c r="E7" s="43">
        <f>IFERROR(INDEX(PSPS_Data!$C$2:$C$4275,MATCH(WF_Data!$A7,PSPS_Data!$B$2:$B$4275,0)),0)</f>
        <v>0</v>
      </c>
      <c r="F7" s="47"/>
    </row>
    <row r="8" spans="1:6" x14ac:dyDescent="0.25">
      <c r="A8" s="79"/>
      <c r="B8" s="43">
        <v>3.2254885014199198E-3</v>
      </c>
      <c r="C8" s="43">
        <v>8.9714691042899995E-3</v>
      </c>
      <c r="D8" s="43">
        <f t="shared" si="0"/>
        <v>0.10236446247994889</v>
      </c>
      <c r="E8" s="43">
        <f>IFERROR(INDEX(PSPS_Data!$C$2:$C$4275,MATCH(WF_Data!$A8,PSPS_Data!$B$2:$B$4275,0)),0)</f>
        <v>0</v>
      </c>
      <c r="F8" s="47"/>
    </row>
    <row r="9" spans="1:6" x14ac:dyDescent="0.25">
      <c r="A9" s="79"/>
      <c r="B9" s="43">
        <v>0.23574410654661601</v>
      </c>
      <c r="C9" s="43">
        <v>0.225176949985325</v>
      </c>
      <c r="D9" s="43">
        <f t="shared" si="0"/>
        <v>2.5692689993325581</v>
      </c>
      <c r="E9" s="43">
        <f>IFERROR(INDEX(PSPS_Data!$C$2:$C$4275,MATCH(WF_Data!$A9,PSPS_Data!$B$2:$B$4275,0)),0)</f>
        <v>0</v>
      </c>
      <c r="F9" s="47"/>
    </row>
    <row r="10" spans="1:6" x14ac:dyDescent="0.25">
      <c r="A10" s="79"/>
      <c r="B10" s="43">
        <v>4.3236087491922097</v>
      </c>
      <c r="C10" s="43">
        <v>3.8403669809049399</v>
      </c>
      <c r="D10" s="43">
        <f t="shared" si="0"/>
        <v>43.818587252125361</v>
      </c>
      <c r="E10" s="43">
        <f>IFERROR(INDEX(PSPS_Data!$C$2:$C$4275,MATCH(WF_Data!$A10,PSPS_Data!$B$2:$B$4275,0)),0)</f>
        <v>0</v>
      </c>
      <c r="F10" s="47"/>
    </row>
    <row r="11" spans="1:6" x14ac:dyDescent="0.25">
      <c r="A11" s="79"/>
      <c r="B11" s="43">
        <v>15.816908676520599</v>
      </c>
      <c r="C11" s="43">
        <v>11.9266369743272</v>
      </c>
      <c r="D11" s="43">
        <f t="shared" si="0"/>
        <v>136.08292787707336</v>
      </c>
      <c r="E11" s="43">
        <f>IFERROR(INDEX(PSPS_Data!$C$2:$C$4275,MATCH(WF_Data!$A11,PSPS_Data!$B$2:$B$4275,0)),0)</f>
        <v>0</v>
      </c>
      <c r="F11" s="47"/>
    </row>
    <row r="12" spans="1:6" x14ac:dyDescent="0.25">
      <c r="A12" s="79"/>
      <c r="B12" s="43">
        <v>8.8383735850581697</v>
      </c>
      <c r="C12" s="43">
        <v>5.77202572085843</v>
      </c>
      <c r="D12" s="43">
        <f t="shared" si="0"/>
        <v>65.85881347499469</v>
      </c>
      <c r="E12" s="43">
        <f>IFERROR(INDEX(PSPS_Data!$C$2:$C$4275,MATCH(WF_Data!$A12,PSPS_Data!$B$2:$B$4275,0)),0)</f>
        <v>0</v>
      </c>
      <c r="F12" s="47"/>
    </row>
    <row r="13" spans="1:6" x14ac:dyDescent="0.25">
      <c r="A13" s="79"/>
      <c r="B13" s="43">
        <v>0.23656454118228101</v>
      </c>
      <c r="C13" s="43">
        <v>0.17387162707746001</v>
      </c>
      <c r="D13" s="43">
        <f t="shared" si="0"/>
        <v>1.9838752649538187</v>
      </c>
      <c r="E13" s="43">
        <f>IFERROR(INDEX(PSPS_Data!$C$2:$C$4275,MATCH(WF_Data!$A13,PSPS_Data!$B$2:$B$4275,0)),0)</f>
        <v>0</v>
      </c>
      <c r="F13" s="47"/>
    </row>
    <row r="14" spans="1:6" x14ac:dyDescent="0.25">
      <c r="A14" s="79"/>
      <c r="B14" s="43">
        <v>8.70089281143661</v>
      </c>
      <c r="C14" s="43">
        <v>5.7642673679104801</v>
      </c>
      <c r="D14" s="43">
        <f t="shared" si="0"/>
        <v>65.770290667858575</v>
      </c>
      <c r="E14" s="43">
        <f>IFERROR(INDEX(PSPS_Data!$C$2:$C$4275,MATCH(WF_Data!$A14,PSPS_Data!$B$2:$B$4275,0)),0)</f>
        <v>0</v>
      </c>
      <c r="F14" s="47"/>
    </row>
    <row r="15" spans="1:6" x14ac:dyDescent="0.25">
      <c r="A15" s="79"/>
      <c r="B15" s="43">
        <v>3.5160921328470698</v>
      </c>
      <c r="C15" s="43">
        <v>2.4841815488325598</v>
      </c>
      <c r="D15" s="43">
        <f t="shared" si="0"/>
        <v>28.344511472179509</v>
      </c>
      <c r="E15" s="43">
        <f>IFERROR(INDEX(PSPS_Data!$C$2:$C$4275,MATCH(WF_Data!$A15,PSPS_Data!$B$2:$B$4275,0)),0)</f>
        <v>0</v>
      </c>
      <c r="F15" s="47"/>
    </row>
    <row r="16" spans="1:6" x14ac:dyDescent="0.25">
      <c r="A16" s="79"/>
      <c r="B16" s="43">
        <v>7.6835713799178302</v>
      </c>
      <c r="C16" s="43">
        <v>4.7056476534344203</v>
      </c>
      <c r="D16" s="43">
        <f t="shared" si="0"/>
        <v>53.691439725686735</v>
      </c>
      <c r="E16" s="43">
        <f>IFERROR(INDEX(PSPS_Data!$C$2:$C$4275,MATCH(WF_Data!$A16,PSPS_Data!$B$2:$B$4275,0)),0)</f>
        <v>0</v>
      </c>
      <c r="F16" s="47"/>
    </row>
    <row r="17" spans="1:6" x14ac:dyDescent="0.25">
      <c r="A17" s="79"/>
      <c r="B17" s="43">
        <v>6.7118010416119797E-2</v>
      </c>
      <c r="C17" s="43">
        <v>8.3517832681536605E-3</v>
      </c>
      <c r="D17" s="43">
        <f t="shared" si="0"/>
        <v>9.5293847089633274E-2</v>
      </c>
      <c r="E17" s="43">
        <f>IFERROR(INDEX(PSPS_Data!$C$2:$C$4275,MATCH(WF_Data!$A17,PSPS_Data!$B$2:$B$4275,0)),0)</f>
        <v>0</v>
      </c>
      <c r="F17" s="47"/>
    </row>
    <row r="18" spans="1:6" x14ac:dyDescent="0.25">
      <c r="A18" s="79"/>
      <c r="B18" s="43">
        <v>2.1569820557618402</v>
      </c>
      <c r="C18" s="43">
        <v>1.3156328237964701</v>
      </c>
      <c r="D18" s="43">
        <f t="shared" si="0"/>
        <v>15.011370519517724</v>
      </c>
      <c r="E18" s="43">
        <f>IFERROR(INDEX(PSPS_Data!$C$2:$C$4275,MATCH(WF_Data!$A18,PSPS_Data!$B$2:$B$4275,0)),0)</f>
        <v>0</v>
      </c>
      <c r="F18" s="47"/>
    </row>
    <row r="19" spans="1:6" x14ac:dyDescent="0.25">
      <c r="A19" s="79"/>
      <c r="B19" s="43">
        <v>6.9963830091202297</v>
      </c>
      <c r="C19" s="43">
        <v>4.0644541056826702</v>
      </c>
      <c r="D19" s="43">
        <f t="shared" si="0"/>
        <v>46.375421345839264</v>
      </c>
      <c r="E19" s="43">
        <f>IFERROR(INDEX(PSPS_Data!$C$2:$C$4275,MATCH(WF_Data!$A19,PSPS_Data!$B$2:$B$4275,0)),0)</f>
        <v>0</v>
      </c>
      <c r="F19" s="47"/>
    </row>
    <row r="20" spans="1:6" x14ac:dyDescent="0.25">
      <c r="A20" s="79"/>
      <c r="B20" s="43">
        <v>0.53696114288403396</v>
      </c>
      <c r="C20" s="43">
        <v>0.30464399792253899</v>
      </c>
      <c r="D20" s="43">
        <f t="shared" si="0"/>
        <v>3.4759880162961698</v>
      </c>
      <c r="E20" s="43">
        <f>IFERROR(INDEX(PSPS_Data!$C$2:$C$4275,MATCH(WF_Data!$A20,PSPS_Data!$B$2:$B$4275,0)),0)</f>
        <v>0</v>
      </c>
      <c r="F20" s="47"/>
    </row>
    <row r="21" spans="1:6" x14ac:dyDescent="0.25">
      <c r="A21" s="79"/>
      <c r="B21" s="43">
        <v>14.4436420500643</v>
      </c>
      <c r="C21" s="43">
        <v>8.3015483453345897</v>
      </c>
      <c r="D21" s="43">
        <f t="shared" si="0"/>
        <v>94.720666620267664</v>
      </c>
      <c r="E21" s="43">
        <f>IFERROR(INDEX(PSPS_Data!$C$2:$C$4275,MATCH(WF_Data!$A21,PSPS_Data!$B$2:$B$4275,0)),0)</f>
        <v>0</v>
      </c>
      <c r="F21" s="47"/>
    </row>
    <row r="22" spans="1:6" x14ac:dyDescent="0.25">
      <c r="A22" s="79"/>
      <c r="B22" s="43">
        <v>4.8133092490047398</v>
      </c>
      <c r="C22" s="43">
        <v>2.80163075912666</v>
      </c>
      <c r="D22" s="43">
        <f t="shared" si="0"/>
        <v>31.96660696163519</v>
      </c>
      <c r="E22" s="43">
        <f>IFERROR(INDEX(PSPS_Data!$C$2:$C$4275,MATCH(WF_Data!$A22,PSPS_Data!$B$2:$B$4275,0)),0)</f>
        <v>0</v>
      </c>
      <c r="F22" s="47"/>
    </row>
    <row r="23" spans="1:6" x14ac:dyDescent="0.25">
      <c r="A23" s="79"/>
      <c r="B23" s="43">
        <v>16.604551750035402</v>
      </c>
      <c r="C23" s="43">
        <v>9.0144803144503296</v>
      </c>
      <c r="D23" s="43">
        <f t="shared" si="0"/>
        <v>102.85522038787826</v>
      </c>
      <c r="E23" s="43">
        <f>IFERROR(INDEX(PSPS_Data!$C$2:$C$4275,MATCH(WF_Data!$A23,PSPS_Data!$B$2:$B$4275,0)),0)</f>
        <v>0</v>
      </c>
      <c r="F23" s="47"/>
    </row>
    <row r="24" spans="1:6" x14ac:dyDescent="0.25">
      <c r="A24" s="79"/>
      <c r="B24" s="43">
        <v>2.0336922438905898</v>
      </c>
      <c r="C24" s="43">
        <v>1.02817244844845</v>
      </c>
      <c r="D24" s="43">
        <f t="shared" si="0"/>
        <v>11.731447636796815</v>
      </c>
      <c r="E24" s="43">
        <f>IFERROR(INDEX(PSPS_Data!$C$2:$C$4275,MATCH(WF_Data!$A24,PSPS_Data!$B$2:$B$4275,0)),0)</f>
        <v>0</v>
      </c>
      <c r="F24" s="47"/>
    </row>
    <row r="25" spans="1:6" x14ac:dyDescent="0.25">
      <c r="A25" s="79"/>
      <c r="B25" s="43">
        <v>4.8415489282754898</v>
      </c>
      <c r="C25" s="43">
        <v>2.4771988908760201</v>
      </c>
      <c r="D25" s="43">
        <f t="shared" si="0"/>
        <v>28.264839344895389</v>
      </c>
      <c r="E25" s="43">
        <f>IFERROR(INDEX(PSPS_Data!$C$2:$C$4275,MATCH(WF_Data!$A25,PSPS_Data!$B$2:$B$4275,0)),0)</f>
        <v>0</v>
      </c>
      <c r="F25" s="47"/>
    </row>
    <row r="26" spans="1:6" x14ac:dyDescent="0.25">
      <c r="A26" s="79"/>
      <c r="B26" s="43">
        <v>5.2963544081743898E-2</v>
      </c>
      <c r="C26" s="43">
        <v>8.5541414317655495E-2</v>
      </c>
      <c r="D26" s="43">
        <f t="shared" si="0"/>
        <v>0.97602753736444925</v>
      </c>
      <c r="E26" s="43">
        <f>IFERROR(INDEX(PSPS_Data!$C$2:$C$4275,MATCH(WF_Data!$A26,PSPS_Data!$B$2:$B$4275,0)),0)</f>
        <v>0</v>
      </c>
      <c r="F26" s="47"/>
    </row>
    <row r="27" spans="1:6" x14ac:dyDescent="0.25">
      <c r="A27" s="79"/>
      <c r="B27" s="43">
        <v>1.5719547561110401</v>
      </c>
      <c r="C27" s="43">
        <v>0.56646734150308398</v>
      </c>
      <c r="D27" s="43">
        <f t="shared" si="0"/>
        <v>6.4633923665501882</v>
      </c>
      <c r="E27" s="43">
        <f>IFERROR(INDEX(PSPS_Data!$C$2:$C$4275,MATCH(WF_Data!$A27,PSPS_Data!$B$2:$B$4275,0)),0)</f>
        <v>0</v>
      </c>
      <c r="F27" s="47"/>
    </row>
    <row r="28" spans="1:6" x14ac:dyDescent="0.25">
      <c r="A28" s="79"/>
      <c r="B28" s="43">
        <v>7.9965290054917402</v>
      </c>
      <c r="C28" s="43">
        <v>4.0715197641802598</v>
      </c>
      <c r="D28" s="43">
        <f t="shared" si="0"/>
        <v>46.456040509296763</v>
      </c>
      <c r="E28" s="43">
        <f>IFERROR(INDEX(PSPS_Data!$C$2:$C$4275,MATCH(WF_Data!$A28,PSPS_Data!$B$2:$B$4275,0)),0)</f>
        <v>0</v>
      </c>
      <c r="F28" s="47"/>
    </row>
    <row r="29" spans="1:6" x14ac:dyDescent="0.25">
      <c r="A29" s="79"/>
      <c r="B29" s="43">
        <v>2.6040714410498902</v>
      </c>
      <c r="C29" s="43">
        <v>1.39654308953322</v>
      </c>
      <c r="D29" s="43">
        <f t="shared" si="0"/>
        <v>15.934556651574042</v>
      </c>
      <c r="E29" s="43">
        <f>IFERROR(INDEX(PSPS_Data!$C$2:$C$4275,MATCH(WF_Data!$A29,PSPS_Data!$B$2:$B$4275,0)),0)</f>
        <v>0</v>
      </c>
      <c r="F29" s="47"/>
    </row>
    <row r="30" spans="1:6" x14ac:dyDescent="0.25">
      <c r="A30" s="79"/>
      <c r="B30" s="43">
        <v>14.7135128912397</v>
      </c>
      <c r="C30" s="43">
        <v>7.2759937576774902</v>
      </c>
      <c r="D30" s="43">
        <f t="shared" si="0"/>
        <v>83.019088775100158</v>
      </c>
      <c r="E30" s="43">
        <f>IFERROR(INDEX(PSPS_Data!$C$2:$C$4275,MATCH(WF_Data!$A30,PSPS_Data!$B$2:$B$4275,0)),0)</f>
        <v>0</v>
      </c>
      <c r="F30" s="47"/>
    </row>
    <row r="31" spans="1:6" x14ac:dyDescent="0.25">
      <c r="A31" s="79"/>
      <c r="B31" s="43">
        <v>4.0816520524915196</v>
      </c>
      <c r="C31" s="43">
        <v>1.85667516769717</v>
      </c>
      <c r="D31" s="43">
        <f t="shared" si="0"/>
        <v>21.184663663424711</v>
      </c>
      <c r="E31" s="43">
        <f>IFERROR(INDEX(PSPS_Data!$C$2:$C$4275,MATCH(WF_Data!$A31,PSPS_Data!$B$2:$B$4275,0)),0)</f>
        <v>0</v>
      </c>
      <c r="F31" s="47"/>
    </row>
    <row r="32" spans="1:6" x14ac:dyDescent="0.25">
      <c r="A32" s="79"/>
      <c r="B32" s="43">
        <v>0.89674832660981596</v>
      </c>
      <c r="C32" s="43">
        <v>0.428108743391931</v>
      </c>
      <c r="D32" s="43">
        <f t="shared" si="0"/>
        <v>4.8847207621019324</v>
      </c>
      <c r="E32" s="43">
        <f>IFERROR(INDEX(PSPS_Data!$C$2:$C$4275,MATCH(WF_Data!$A32,PSPS_Data!$B$2:$B$4275,0)),0)</f>
        <v>0</v>
      </c>
      <c r="F32" s="47"/>
    </row>
    <row r="33" spans="1:6" x14ac:dyDescent="0.25">
      <c r="A33" s="79"/>
      <c r="B33" s="43">
        <v>12.1088124290512</v>
      </c>
      <c r="C33" s="43">
        <v>5.7862210991443099</v>
      </c>
      <c r="D33" s="43">
        <f t="shared" si="0"/>
        <v>66.020782741236573</v>
      </c>
      <c r="E33" s="43">
        <f>IFERROR(INDEX(PSPS_Data!$C$2:$C$4275,MATCH(WF_Data!$A33,PSPS_Data!$B$2:$B$4275,0)),0)</f>
        <v>0</v>
      </c>
      <c r="F33" s="47"/>
    </row>
    <row r="34" spans="1:6" x14ac:dyDescent="0.25">
      <c r="A34" s="79"/>
      <c r="B34" s="43">
        <v>16.260315675334901</v>
      </c>
      <c r="C34" s="43">
        <v>7.9090547762114802</v>
      </c>
      <c r="D34" s="43">
        <f t="shared" si="0"/>
        <v>90.242314996572986</v>
      </c>
      <c r="E34" s="43">
        <f>IFERROR(INDEX(PSPS_Data!$C$2:$C$4275,MATCH(WF_Data!$A34,PSPS_Data!$B$2:$B$4275,0)),0)</f>
        <v>0</v>
      </c>
      <c r="F34" s="47"/>
    </row>
    <row r="35" spans="1:6" x14ac:dyDescent="0.25">
      <c r="A35" s="79"/>
      <c r="B35" s="43">
        <v>8.0994423836055809</v>
      </c>
      <c r="C35" s="43">
        <v>4.0240996036009102</v>
      </c>
      <c r="D35" s="43">
        <f t="shared" si="0"/>
        <v>45.914976477086384</v>
      </c>
      <c r="E35" s="43">
        <f>IFERROR(INDEX(PSPS_Data!$C$2:$C$4275,MATCH(WF_Data!$A35,PSPS_Data!$B$2:$B$4275,0)),0)</f>
        <v>0</v>
      </c>
      <c r="F35" s="47"/>
    </row>
    <row r="36" spans="1:6" x14ac:dyDescent="0.25">
      <c r="A36" s="79"/>
      <c r="B36" s="43">
        <v>12.791666752227499</v>
      </c>
      <c r="C36" s="43">
        <v>6.4674280277977196</v>
      </c>
      <c r="D36" s="43">
        <f t="shared" si="0"/>
        <v>73.793353797171989</v>
      </c>
      <c r="E36" s="43">
        <f>IFERROR(INDEX(PSPS_Data!$C$2:$C$4275,MATCH(WF_Data!$A36,PSPS_Data!$B$2:$B$4275,0)),0)</f>
        <v>0</v>
      </c>
      <c r="F36" s="47"/>
    </row>
    <row r="37" spans="1:6" x14ac:dyDescent="0.25">
      <c r="A37" s="79"/>
      <c r="B37" s="43">
        <v>2.3628956741835099</v>
      </c>
      <c r="C37" s="43">
        <v>1.1858235847812399</v>
      </c>
      <c r="D37" s="43">
        <f t="shared" si="0"/>
        <v>13.530247102353949</v>
      </c>
      <c r="E37" s="43">
        <f>IFERROR(INDEX(PSPS_Data!$C$2:$C$4275,MATCH(WF_Data!$A37,PSPS_Data!$B$2:$B$4275,0)),0)</f>
        <v>0</v>
      </c>
      <c r="F37" s="47"/>
    </row>
    <row r="38" spans="1:6" x14ac:dyDescent="0.25">
      <c r="A38" s="79"/>
      <c r="B38" s="43">
        <v>10.839177690105499</v>
      </c>
      <c r="C38" s="43">
        <v>4.9410610524937502</v>
      </c>
      <c r="D38" s="43">
        <f t="shared" si="0"/>
        <v>56.377506608953688</v>
      </c>
      <c r="E38" s="43">
        <f>IFERROR(INDEX(PSPS_Data!$C$2:$C$4275,MATCH(WF_Data!$A38,PSPS_Data!$B$2:$B$4275,0)),0)</f>
        <v>0</v>
      </c>
      <c r="F38" s="47"/>
    </row>
    <row r="39" spans="1:6" x14ac:dyDescent="0.25">
      <c r="A39" s="79"/>
      <c r="B39" s="43">
        <v>3.5118640236919298</v>
      </c>
      <c r="C39" s="43">
        <v>1.6170839793048799</v>
      </c>
      <c r="D39" s="43">
        <f t="shared" si="0"/>
        <v>18.450928203868681</v>
      </c>
      <c r="E39" s="43">
        <f>IFERROR(INDEX(PSPS_Data!$C$2:$C$4275,MATCH(WF_Data!$A39,PSPS_Data!$B$2:$B$4275,0)),0)</f>
        <v>0</v>
      </c>
      <c r="F39" s="47"/>
    </row>
    <row r="40" spans="1:6" x14ac:dyDescent="0.25">
      <c r="A40" s="79"/>
      <c r="B40" s="43">
        <v>3.9372314963384697E-2</v>
      </c>
      <c r="C40" s="43">
        <v>2.0374243147671198E-2</v>
      </c>
      <c r="D40" s="43">
        <f t="shared" si="0"/>
        <v>0.23247011431492837</v>
      </c>
      <c r="E40" s="43">
        <f>IFERROR(INDEX(PSPS_Data!$C$2:$C$4275,MATCH(WF_Data!$A40,PSPS_Data!$B$2:$B$4275,0)),0)</f>
        <v>0</v>
      </c>
      <c r="F40" s="47"/>
    </row>
    <row r="41" spans="1:6" x14ac:dyDescent="0.25">
      <c r="A41" s="79"/>
      <c r="B41" s="43">
        <v>0.80751348403476597</v>
      </c>
      <c r="C41" s="43">
        <v>0.37144931126385899</v>
      </c>
      <c r="D41" s="43">
        <f t="shared" si="0"/>
        <v>4.238236641520631</v>
      </c>
      <c r="E41" s="43">
        <f>IFERROR(INDEX(PSPS_Data!$C$2:$C$4275,MATCH(WF_Data!$A41,PSPS_Data!$B$2:$B$4275,0)),0)</f>
        <v>0</v>
      </c>
      <c r="F41" s="47"/>
    </row>
    <row r="42" spans="1:6" x14ac:dyDescent="0.25">
      <c r="A42" s="79"/>
      <c r="B42" s="43">
        <v>17.7806451616093</v>
      </c>
      <c r="C42" s="43">
        <v>8.3828265123738603</v>
      </c>
      <c r="D42" s="43">
        <f t="shared" si="0"/>
        <v>95.648050506185754</v>
      </c>
      <c r="E42" s="43">
        <f>IFERROR(INDEX(PSPS_Data!$C$2:$C$4275,MATCH(WF_Data!$A42,PSPS_Data!$B$2:$B$4275,0)),0)</f>
        <v>0</v>
      </c>
      <c r="F42" s="47"/>
    </row>
    <row r="43" spans="1:6" x14ac:dyDescent="0.25">
      <c r="A43" s="79"/>
      <c r="B43" s="43">
        <v>1.82259071186276</v>
      </c>
      <c r="C43" s="43">
        <v>0.73111211601644699</v>
      </c>
      <c r="D43" s="43">
        <f t="shared" si="0"/>
        <v>8.3419892437476602</v>
      </c>
      <c r="E43" s="43">
        <f>IFERROR(INDEX(PSPS_Data!$C$2:$C$4275,MATCH(WF_Data!$A43,PSPS_Data!$B$2:$B$4275,0)),0)</f>
        <v>0</v>
      </c>
      <c r="F43" s="47"/>
    </row>
    <row r="44" spans="1:6" x14ac:dyDescent="0.25">
      <c r="A44" s="79"/>
      <c r="B44" s="43">
        <v>18.591456473756299</v>
      </c>
      <c r="C44" s="43">
        <v>8.0407534288242406</v>
      </c>
      <c r="D44" s="43">
        <f t="shared" si="0"/>
        <v>91.744996622884585</v>
      </c>
      <c r="E44" s="43">
        <f>IFERROR(INDEX(PSPS_Data!$C$2:$C$4275,MATCH(WF_Data!$A44,PSPS_Data!$B$2:$B$4275,0)),0)</f>
        <v>0</v>
      </c>
      <c r="F44" s="47"/>
    </row>
    <row r="45" spans="1:6" x14ac:dyDescent="0.25">
      <c r="A45" s="79"/>
      <c r="B45" s="43">
        <v>5.5314447665225899</v>
      </c>
      <c r="C45" s="43">
        <v>2.50662496872246</v>
      </c>
      <c r="D45" s="43">
        <f t="shared" si="0"/>
        <v>28.600590893123268</v>
      </c>
      <c r="E45" s="43">
        <f>IFERROR(INDEX(PSPS_Data!$C$2:$C$4275,MATCH(WF_Data!$A45,PSPS_Data!$B$2:$B$4275,0)),0)</f>
        <v>0</v>
      </c>
      <c r="F45" s="47"/>
    </row>
    <row r="46" spans="1:6" x14ac:dyDescent="0.25">
      <c r="A46" s="79"/>
      <c r="B46" s="43">
        <v>29.4281111142441</v>
      </c>
      <c r="C46" s="43">
        <v>13.462686016059401</v>
      </c>
      <c r="D46" s="43">
        <f t="shared" si="0"/>
        <v>153.60924744323776</v>
      </c>
      <c r="E46" s="43">
        <f>IFERROR(INDEX(PSPS_Data!$C$2:$C$4275,MATCH(WF_Data!$A46,PSPS_Data!$B$2:$B$4275,0)),0)</f>
        <v>0</v>
      </c>
      <c r="F46" s="47"/>
    </row>
    <row r="47" spans="1:6" x14ac:dyDescent="0.25">
      <c r="A47" s="79"/>
      <c r="B47" s="43">
        <v>5.0799852077935501</v>
      </c>
      <c r="C47" s="43">
        <v>1.9222976350671701</v>
      </c>
      <c r="D47" s="43">
        <f t="shared" si="0"/>
        <v>21.933416016116411</v>
      </c>
      <c r="E47" s="43">
        <f>IFERROR(INDEX(PSPS_Data!$C$2:$C$4275,MATCH(WF_Data!$A47,PSPS_Data!$B$2:$B$4275,0)),0)</f>
        <v>0</v>
      </c>
      <c r="F47" s="47"/>
    </row>
    <row r="48" spans="1:6" x14ac:dyDescent="0.25">
      <c r="A48" s="79"/>
      <c r="B48" s="43">
        <v>4.4767630044648401</v>
      </c>
      <c r="C48" s="43">
        <v>1.56993568188045</v>
      </c>
      <c r="D48" s="43">
        <f t="shared" si="0"/>
        <v>17.912966130255935</v>
      </c>
      <c r="E48" s="43">
        <f>IFERROR(INDEX(PSPS_Data!$C$2:$C$4275,MATCH(WF_Data!$A48,PSPS_Data!$B$2:$B$4275,0)),0)</f>
        <v>0</v>
      </c>
      <c r="F48" s="47"/>
    </row>
    <row r="49" spans="1:6" x14ac:dyDescent="0.25">
      <c r="A49" s="79"/>
      <c r="B49" s="43">
        <v>7.4822582584547304</v>
      </c>
      <c r="C49" s="43">
        <v>3.1416123691014901</v>
      </c>
      <c r="D49" s="43">
        <f t="shared" si="0"/>
        <v>35.845797131448002</v>
      </c>
      <c r="E49" s="43">
        <f>IFERROR(INDEX(PSPS_Data!$C$2:$C$4275,MATCH(WF_Data!$A49,PSPS_Data!$B$2:$B$4275,0)),0)</f>
        <v>0</v>
      </c>
      <c r="F49" s="47"/>
    </row>
    <row r="50" spans="1:6" x14ac:dyDescent="0.25">
      <c r="A50" s="79"/>
      <c r="B50" s="43">
        <v>38.5694331902504</v>
      </c>
      <c r="C50" s="43">
        <v>15.3213284914745</v>
      </c>
      <c r="D50" s="43">
        <f t="shared" si="0"/>
        <v>174.81635808772404</v>
      </c>
      <c r="E50" s="43">
        <f>IFERROR(INDEX(PSPS_Data!$C$2:$C$4275,MATCH(WF_Data!$A50,PSPS_Data!$B$2:$B$4275,0)),0)</f>
        <v>0</v>
      </c>
      <c r="F50" s="47"/>
    </row>
    <row r="51" spans="1:6" x14ac:dyDescent="0.25">
      <c r="A51" s="79"/>
      <c r="B51" s="43">
        <v>0.60338610917904201</v>
      </c>
      <c r="C51" s="43">
        <v>0.19953943602740701</v>
      </c>
      <c r="D51" s="43">
        <f t="shared" si="0"/>
        <v>2.2767449650727141</v>
      </c>
      <c r="E51" s="43">
        <f>IFERROR(INDEX(PSPS_Data!$C$2:$C$4275,MATCH(WF_Data!$A51,PSPS_Data!$B$2:$B$4275,0)),0)</f>
        <v>0</v>
      </c>
      <c r="F51" s="47"/>
    </row>
    <row r="52" spans="1:6" x14ac:dyDescent="0.25">
      <c r="A52" s="79"/>
      <c r="B52" s="43">
        <v>1.7304336558726601</v>
      </c>
      <c r="C52" s="43">
        <v>0.69692772056441699</v>
      </c>
      <c r="D52" s="43">
        <f t="shared" si="0"/>
        <v>7.9519452916399977</v>
      </c>
      <c r="E52" s="43">
        <f>IFERROR(INDEX(PSPS_Data!$C$2:$C$4275,MATCH(WF_Data!$A52,PSPS_Data!$B$2:$B$4275,0)),0)</f>
        <v>0</v>
      </c>
      <c r="F52" s="47"/>
    </row>
    <row r="53" spans="1:6" x14ac:dyDescent="0.25">
      <c r="A53" s="79"/>
      <c r="B53" s="43">
        <v>5.89430942350603</v>
      </c>
      <c r="C53" s="43">
        <v>2.48736117541557</v>
      </c>
      <c r="D53" s="43">
        <f t="shared" si="0"/>
        <v>28.380791011491652</v>
      </c>
      <c r="E53" s="43">
        <f>IFERROR(INDEX(PSPS_Data!$C$2:$C$4275,MATCH(WF_Data!$A53,PSPS_Data!$B$2:$B$4275,0)),0)</f>
        <v>0</v>
      </c>
      <c r="F53" s="47"/>
    </row>
    <row r="54" spans="1:6" x14ac:dyDescent="0.25">
      <c r="A54" s="79"/>
      <c r="B54" s="43">
        <v>16.028514710055699</v>
      </c>
      <c r="C54" s="43">
        <v>7.1274394161591701</v>
      </c>
      <c r="D54" s="43">
        <f t="shared" si="0"/>
        <v>81.324083738376132</v>
      </c>
      <c r="E54" s="43">
        <f>IFERROR(INDEX(PSPS_Data!$C$2:$C$4275,MATCH(WF_Data!$A54,PSPS_Data!$B$2:$B$4275,0)),0)</f>
        <v>0</v>
      </c>
      <c r="F54" s="47"/>
    </row>
    <row r="55" spans="1:6" x14ac:dyDescent="0.25">
      <c r="A55" s="79"/>
      <c r="B55" s="43">
        <v>8.1018562787709794</v>
      </c>
      <c r="C55" s="43">
        <v>2.8854241880762799</v>
      </c>
      <c r="D55" s="43">
        <f t="shared" si="0"/>
        <v>32.922689985950356</v>
      </c>
      <c r="E55" s="43">
        <f>IFERROR(INDEX(PSPS_Data!$C$2:$C$4275,MATCH(WF_Data!$A55,PSPS_Data!$B$2:$B$4275,0)),0)</f>
        <v>0</v>
      </c>
      <c r="F55" s="47"/>
    </row>
    <row r="56" spans="1:6" x14ac:dyDescent="0.25">
      <c r="A56" s="79"/>
      <c r="B56" s="43">
        <v>5.4273377089542301</v>
      </c>
      <c r="C56" s="43">
        <v>1.9545493426267</v>
      </c>
      <c r="D56" s="43">
        <f t="shared" si="0"/>
        <v>22.301407999370646</v>
      </c>
      <c r="E56" s="43">
        <f>IFERROR(INDEX(PSPS_Data!$C$2:$C$4275,MATCH(WF_Data!$A56,PSPS_Data!$B$2:$B$4275,0)),0)</f>
        <v>0</v>
      </c>
      <c r="F56" s="47"/>
    </row>
    <row r="57" spans="1:6" x14ac:dyDescent="0.25">
      <c r="A57" s="79"/>
      <c r="B57" s="43">
        <v>0.92535743994194097</v>
      </c>
      <c r="C57" s="43">
        <v>0.41203820298687699</v>
      </c>
      <c r="D57" s="43">
        <f t="shared" si="0"/>
        <v>4.7013558960802664</v>
      </c>
      <c r="E57" s="43">
        <f>IFERROR(INDEX(PSPS_Data!$C$2:$C$4275,MATCH(WF_Data!$A57,PSPS_Data!$B$2:$B$4275,0)),0)</f>
        <v>0</v>
      </c>
      <c r="F57" s="47"/>
    </row>
    <row r="58" spans="1:6" x14ac:dyDescent="0.25">
      <c r="A58" s="79"/>
      <c r="B58" s="43">
        <v>21.686848943084101</v>
      </c>
      <c r="C58" s="43">
        <v>8.4684364051936392</v>
      </c>
      <c r="D58" s="43">
        <f t="shared" si="0"/>
        <v>96.62485938325942</v>
      </c>
      <c r="E58" s="43">
        <f>IFERROR(INDEX(PSPS_Data!$C$2:$C$4275,MATCH(WF_Data!$A58,PSPS_Data!$B$2:$B$4275,0)),0)</f>
        <v>0</v>
      </c>
      <c r="F58" s="47"/>
    </row>
    <row r="59" spans="1:6" x14ac:dyDescent="0.25">
      <c r="A59" s="79"/>
      <c r="B59" s="43">
        <v>20.746363877813899</v>
      </c>
      <c r="C59" s="43">
        <v>8.4164163097933198</v>
      </c>
      <c r="D59" s="43">
        <f t="shared" si="0"/>
        <v>96.031310094741784</v>
      </c>
      <c r="E59" s="43">
        <f>IFERROR(INDEX(PSPS_Data!$C$2:$C$4275,MATCH(WF_Data!$A59,PSPS_Data!$B$2:$B$4275,0)),0)</f>
        <v>0</v>
      </c>
      <c r="F59" s="47"/>
    </row>
    <row r="60" spans="1:6" x14ac:dyDescent="0.25">
      <c r="A60" s="79"/>
      <c r="B60" s="43">
        <v>18.0740595627448</v>
      </c>
      <c r="C60" s="43">
        <v>7.1206400486180401</v>
      </c>
      <c r="D60" s="43">
        <f t="shared" si="0"/>
        <v>81.246502954731838</v>
      </c>
      <c r="E60" s="43">
        <f>IFERROR(INDEX(PSPS_Data!$C$2:$C$4275,MATCH(WF_Data!$A60,PSPS_Data!$B$2:$B$4275,0)),0)</f>
        <v>0</v>
      </c>
      <c r="F60" s="47"/>
    </row>
    <row r="61" spans="1:6" x14ac:dyDescent="0.25">
      <c r="A61" s="79"/>
      <c r="B61" s="43">
        <v>8.3079099000160799</v>
      </c>
      <c r="C61" s="43">
        <v>2.76526574607123</v>
      </c>
      <c r="D61" s="43">
        <f t="shared" si="0"/>
        <v>31.551682162672734</v>
      </c>
      <c r="E61" s="43">
        <f>IFERROR(INDEX(PSPS_Data!$C$2:$C$4275,MATCH(WF_Data!$A61,PSPS_Data!$B$2:$B$4275,0)),0)</f>
        <v>0</v>
      </c>
      <c r="F61" s="47"/>
    </row>
    <row r="62" spans="1:6" x14ac:dyDescent="0.25">
      <c r="A62" s="79"/>
      <c r="B62" s="43">
        <v>16.1490981028833</v>
      </c>
      <c r="C62" s="43">
        <v>5.8120646266615896</v>
      </c>
      <c r="D62" s="43">
        <f t="shared" si="0"/>
        <v>66.315657390208742</v>
      </c>
      <c r="E62" s="43">
        <f>IFERROR(INDEX(PSPS_Data!$C$2:$C$4275,MATCH(WF_Data!$A62,PSPS_Data!$B$2:$B$4275,0)),0)</f>
        <v>0</v>
      </c>
      <c r="F62" s="47"/>
    </row>
    <row r="63" spans="1:6" x14ac:dyDescent="0.25">
      <c r="A63" s="79"/>
      <c r="B63" s="43">
        <v>12.073986770075599</v>
      </c>
      <c r="C63" s="43">
        <v>4.3702858820324701</v>
      </c>
      <c r="D63" s="43">
        <f t="shared" si="0"/>
        <v>49.864961913990484</v>
      </c>
      <c r="E63" s="43">
        <f>IFERROR(INDEX(PSPS_Data!$C$2:$C$4275,MATCH(WF_Data!$A63,PSPS_Data!$B$2:$B$4275,0)),0)</f>
        <v>0</v>
      </c>
      <c r="F63" s="47"/>
    </row>
    <row r="64" spans="1:6" x14ac:dyDescent="0.25">
      <c r="A64" s="79"/>
      <c r="B64" s="43">
        <v>22.833541762115701</v>
      </c>
      <c r="C64" s="43">
        <v>8.7515807416057196</v>
      </c>
      <c r="D64" s="43">
        <f t="shared" si="0"/>
        <v>99.855536261721269</v>
      </c>
      <c r="E64" s="43">
        <f>IFERROR(INDEX(PSPS_Data!$C$2:$C$4275,MATCH(WF_Data!$A64,PSPS_Data!$B$2:$B$4275,0)),0)</f>
        <v>0</v>
      </c>
      <c r="F64" s="47"/>
    </row>
    <row r="65" spans="1:6" x14ac:dyDescent="0.25">
      <c r="A65" s="79"/>
      <c r="B65" s="43">
        <v>13.1713888961715</v>
      </c>
      <c r="C65" s="43">
        <v>5.2000012816279098</v>
      </c>
      <c r="D65" s="43">
        <f t="shared" si="0"/>
        <v>59.332014623374448</v>
      </c>
      <c r="E65" s="43">
        <f>IFERROR(INDEX(PSPS_Data!$C$2:$C$4275,MATCH(WF_Data!$A65,PSPS_Data!$B$2:$B$4275,0)),0)</f>
        <v>0</v>
      </c>
      <c r="F65" s="47"/>
    </row>
    <row r="66" spans="1:6" x14ac:dyDescent="0.25">
      <c r="A66" s="79"/>
      <c r="B66" s="43">
        <v>0</v>
      </c>
      <c r="C66" s="43">
        <v>8.2841464900411596E-2</v>
      </c>
      <c r="D66" s="43">
        <f t="shared" si="0"/>
        <v>0.94522111451369628</v>
      </c>
      <c r="E66" s="43">
        <f>IFERROR(INDEX(PSPS_Data!$C$2:$C$4275,MATCH(WF_Data!$A66,PSPS_Data!$B$2:$B$4275,0)),0)</f>
        <v>0</v>
      </c>
      <c r="F66" s="47"/>
    </row>
    <row r="67" spans="1:6" x14ac:dyDescent="0.25">
      <c r="A67" s="79"/>
      <c r="B67" s="43">
        <v>19.203389764041301</v>
      </c>
      <c r="C67" s="43">
        <v>7.1619230175492703</v>
      </c>
      <c r="D67" s="43">
        <f t="shared" ref="D67:D130" si="1">$C67*11.41</f>
        <v>81.717541630237179</v>
      </c>
      <c r="E67" s="43">
        <f>IFERROR(INDEX(PSPS_Data!$C$2:$C$4275,MATCH(WF_Data!$A67,PSPS_Data!$B$2:$B$4275,0)),0)</f>
        <v>0</v>
      </c>
      <c r="F67" s="47"/>
    </row>
    <row r="68" spans="1:6" x14ac:dyDescent="0.25">
      <c r="A68" s="79"/>
      <c r="B68" s="43">
        <v>10.896195979446</v>
      </c>
      <c r="C68" s="43">
        <v>4.0927059654641198</v>
      </c>
      <c r="D68" s="43">
        <f t="shared" si="1"/>
        <v>46.697775065945606</v>
      </c>
      <c r="E68" s="43">
        <f>IFERROR(INDEX(PSPS_Data!$C$2:$C$4275,MATCH(WF_Data!$A68,PSPS_Data!$B$2:$B$4275,0)),0)</f>
        <v>0</v>
      </c>
      <c r="F68" s="47"/>
    </row>
    <row r="69" spans="1:6" x14ac:dyDescent="0.25">
      <c r="A69" s="79"/>
      <c r="B69" s="43">
        <v>42.700290350826499</v>
      </c>
      <c r="C69" s="43">
        <v>16.156581985041399</v>
      </c>
      <c r="D69" s="43">
        <f t="shared" si="1"/>
        <v>184.34660044932235</v>
      </c>
      <c r="E69" s="43">
        <f>IFERROR(INDEX(PSPS_Data!$C$2:$C$4275,MATCH(WF_Data!$A69,PSPS_Data!$B$2:$B$4275,0)),0)</f>
        <v>0</v>
      </c>
      <c r="F69" s="47"/>
    </row>
    <row r="70" spans="1:6" x14ac:dyDescent="0.25">
      <c r="A70" s="79"/>
      <c r="B70" s="43">
        <v>2.1931606409609499</v>
      </c>
      <c r="C70" s="43">
        <v>0.999545470578596</v>
      </c>
      <c r="D70" s="43">
        <f t="shared" si="1"/>
        <v>11.404813819301781</v>
      </c>
      <c r="E70" s="43">
        <f>IFERROR(INDEX(PSPS_Data!$C$2:$C$4275,MATCH(WF_Data!$A70,PSPS_Data!$B$2:$B$4275,0)),0)</f>
        <v>0</v>
      </c>
      <c r="F70" s="47"/>
    </row>
    <row r="71" spans="1:6" x14ac:dyDescent="0.25">
      <c r="A71" s="79"/>
      <c r="B71" s="43">
        <v>7.29442023949498</v>
      </c>
      <c r="C71" s="43">
        <v>2.54388909072925</v>
      </c>
      <c r="D71" s="43">
        <f t="shared" si="1"/>
        <v>29.025774525220744</v>
      </c>
      <c r="E71" s="43">
        <f>IFERROR(INDEX(PSPS_Data!$C$2:$C$4275,MATCH(WF_Data!$A71,PSPS_Data!$B$2:$B$4275,0)),0)</f>
        <v>0</v>
      </c>
      <c r="F71" s="47"/>
    </row>
    <row r="72" spans="1:6" x14ac:dyDescent="0.25">
      <c r="A72" s="79"/>
      <c r="B72" s="43">
        <v>12.1473862357802</v>
      </c>
      <c r="C72" s="43">
        <v>4.51128770181821</v>
      </c>
      <c r="D72" s="43">
        <f t="shared" si="1"/>
        <v>51.473792677745777</v>
      </c>
      <c r="E72" s="43">
        <f>IFERROR(INDEX(PSPS_Data!$C$2:$C$4275,MATCH(WF_Data!$A72,PSPS_Data!$B$2:$B$4275,0)),0)</f>
        <v>0</v>
      </c>
      <c r="F72" s="47"/>
    </row>
    <row r="73" spans="1:6" x14ac:dyDescent="0.25">
      <c r="A73" s="79"/>
      <c r="B73" s="43">
        <v>6.3190054786142902</v>
      </c>
      <c r="C73" s="43">
        <v>2.34842905025288</v>
      </c>
      <c r="D73" s="43">
        <f t="shared" si="1"/>
        <v>26.795575463385362</v>
      </c>
      <c r="E73" s="43">
        <f>IFERROR(INDEX(PSPS_Data!$C$2:$C$4275,MATCH(WF_Data!$A73,PSPS_Data!$B$2:$B$4275,0)),0)</f>
        <v>0</v>
      </c>
      <c r="F73" s="47"/>
    </row>
    <row r="74" spans="1:6" x14ac:dyDescent="0.25">
      <c r="A74" s="79"/>
      <c r="B74" s="43">
        <v>15.5574542809901</v>
      </c>
      <c r="C74" s="43">
        <v>5.5178747460013202</v>
      </c>
      <c r="D74" s="43">
        <f t="shared" si="1"/>
        <v>62.958950851875066</v>
      </c>
      <c r="E74" s="43">
        <f>IFERROR(INDEX(PSPS_Data!$C$2:$C$4275,MATCH(WF_Data!$A74,PSPS_Data!$B$2:$B$4275,0)),0)</f>
        <v>0</v>
      </c>
      <c r="F74" s="47"/>
    </row>
    <row r="75" spans="1:6" x14ac:dyDescent="0.25">
      <c r="A75" s="79"/>
      <c r="B75" s="43">
        <v>8.9938089526556695</v>
      </c>
      <c r="C75" s="43">
        <v>3.3068222805741199</v>
      </c>
      <c r="D75" s="43">
        <f t="shared" si="1"/>
        <v>37.730842221350706</v>
      </c>
      <c r="E75" s="43">
        <f>IFERROR(INDEX(PSPS_Data!$C$2:$C$4275,MATCH(WF_Data!$A75,PSPS_Data!$B$2:$B$4275,0)),0)</f>
        <v>0</v>
      </c>
      <c r="F75" s="47"/>
    </row>
    <row r="76" spans="1:6" x14ac:dyDescent="0.25">
      <c r="A76" s="79"/>
      <c r="B76" s="43">
        <v>8.3715662929631396</v>
      </c>
      <c r="C76" s="43">
        <v>3.1352901620557501</v>
      </c>
      <c r="D76" s="43">
        <f t="shared" si="1"/>
        <v>35.773660749056106</v>
      </c>
      <c r="E76" s="43">
        <f>IFERROR(INDEX(PSPS_Data!$C$2:$C$4275,MATCH(WF_Data!$A76,PSPS_Data!$B$2:$B$4275,0)),0)</f>
        <v>0</v>
      </c>
      <c r="F76" s="47"/>
    </row>
    <row r="77" spans="1:6" x14ac:dyDescent="0.25">
      <c r="A77" s="79"/>
      <c r="B77" s="43">
        <v>4.5851052598215203</v>
      </c>
      <c r="C77" s="43">
        <v>1.6917451070621601</v>
      </c>
      <c r="D77" s="43">
        <f t="shared" si="1"/>
        <v>19.302811671579246</v>
      </c>
      <c r="E77" s="43">
        <f>IFERROR(INDEX(PSPS_Data!$C$2:$C$4275,MATCH(WF_Data!$A77,PSPS_Data!$B$2:$B$4275,0)),0)</f>
        <v>0</v>
      </c>
      <c r="F77" s="47"/>
    </row>
    <row r="78" spans="1:6" x14ac:dyDescent="0.25">
      <c r="A78" s="79"/>
      <c r="B78" s="43">
        <v>5.4987136256063902</v>
      </c>
      <c r="C78" s="43">
        <v>2.1267146409372799</v>
      </c>
      <c r="D78" s="43">
        <f t="shared" si="1"/>
        <v>24.265814053094363</v>
      </c>
      <c r="E78" s="43">
        <f>IFERROR(INDEX(PSPS_Data!$C$2:$C$4275,MATCH(WF_Data!$A78,PSPS_Data!$B$2:$B$4275,0)),0)</f>
        <v>0</v>
      </c>
      <c r="F78" s="47"/>
    </row>
    <row r="79" spans="1:6" x14ac:dyDescent="0.25">
      <c r="A79" s="79"/>
      <c r="B79" s="43">
        <v>1.08985088998681</v>
      </c>
      <c r="C79" s="43">
        <v>0.76169195197871797</v>
      </c>
      <c r="D79" s="43">
        <f t="shared" si="1"/>
        <v>8.6909051720771728</v>
      </c>
      <c r="E79" s="43">
        <f>IFERROR(INDEX(PSPS_Data!$C$2:$C$4275,MATCH(WF_Data!$A79,PSPS_Data!$B$2:$B$4275,0)),0)</f>
        <v>0</v>
      </c>
      <c r="F79" s="47"/>
    </row>
    <row r="80" spans="1:6" x14ac:dyDescent="0.25">
      <c r="A80" s="79"/>
      <c r="B80" s="43">
        <v>2.9684517881650501</v>
      </c>
      <c r="C80" s="43">
        <v>1.0544884446426199</v>
      </c>
      <c r="D80" s="43">
        <f t="shared" si="1"/>
        <v>12.031713153372294</v>
      </c>
      <c r="E80" s="43">
        <f>IFERROR(INDEX(PSPS_Data!$C$2:$C$4275,MATCH(WF_Data!$A80,PSPS_Data!$B$2:$B$4275,0)),0)</f>
        <v>0</v>
      </c>
      <c r="F80" s="47"/>
    </row>
    <row r="81" spans="1:6" x14ac:dyDescent="0.25">
      <c r="A81" s="79"/>
      <c r="B81" s="43">
        <v>9.7907229713382993</v>
      </c>
      <c r="C81" s="43">
        <v>3.3232583750505</v>
      </c>
      <c r="D81" s="43">
        <f t="shared" si="1"/>
        <v>37.918378059326209</v>
      </c>
      <c r="E81" s="43">
        <f>IFERROR(INDEX(PSPS_Data!$C$2:$C$4275,MATCH(WF_Data!$A81,PSPS_Data!$B$2:$B$4275,0)),0)</f>
        <v>0</v>
      </c>
      <c r="F81" s="47"/>
    </row>
    <row r="82" spans="1:6" x14ac:dyDescent="0.25">
      <c r="A82" s="79"/>
      <c r="B82" s="43">
        <v>7.2822310579532603</v>
      </c>
      <c r="C82" s="43">
        <v>2.2121322102078298</v>
      </c>
      <c r="D82" s="43">
        <f t="shared" si="1"/>
        <v>25.240428518471337</v>
      </c>
      <c r="E82" s="43">
        <f>IFERROR(INDEX(PSPS_Data!$C$2:$C$4275,MATCH(WF_Data!$A82,PSPS_Data!$B$2:$B$4275,0)),0)</f>
        <v>0</v>
      </c>
      <c r="F82" s="47"/>
    </row>
    <row r="83" spans="1:6" x14ac:dyDescent="0.25">
      <c r="A83" s="79"/>
      <c r="B83" s="43">
        <v>2.4591850203443499</v>
      </c>
      <c r="C83" s="43">
        <v>0.84682293447804102</v>
      </c>
      <c r="D83" s="43">
        <f t="shared" si="1"/>
        <v>9.6622496823944477</v>
      </c>
      <c r="E83" s="43">
        <f>IFERROR(INDEX(PSPS_Data!$C$2:$C$4275,MATCH(WF_Data!$A83,PSPS_Data!$B$2:$B$4275,0)),0)</f>
        <v>0</v>
      </c>
      <c r="F83" s="47"/>
    </row>
    <row r="84" spans="1:6" x14ac:dyDescent="0.25">
      <c r="A84" s="79"/>
      <c r="B84" s="43">
        <v>8.6529047535055295</v>
      </c>
      <c r="C84" s="43">
        <v>3.2677707519614998</v>
      </c>
      <c r="D84" s="43">
        <f t="shared" si="1"/>
        <v>37.285264279880714</v>
      </c>
      <c r="E84" s="43">
        <f>IFERROR(INDEX(PSPS_Data!$C$2:$C$4275,MATCH(WF_Data!$A84,PSPS_Data!$B$2:$B$4275,0)),0)</f>
        <v>0</v>
      </c>
      <c r="F84" s="47"/>
    </row>
    <row r="85" spans="1:6" x14ac:dyDescent="0.25">
      <c r="A85" s="79"/>
      <c r="B85" s="43">
        <v>3.68686104354697</v>
      </c>
      <c r="C85" s="43">
        <v>1.3876464799977799</v>
      </c>
      <c r="D85" s="43">
        <f t="shared" si="1"/>
        <v>15.833046336774668</v>
      </c>
      <c r="E85" s="43">
        <f>IFERROR(INDEX(PSPS_Data!$C$2:$C$4275,MATCH(WF_Data!$A85,PSPS_Data!$B$2:$B$4275,0)),0)</f>
        <v>0</v>
      </c>
      <c r="F85" s="47"/>
    </row>
    <row r="86" spans="1:6" x14ac:dyDescent="0.25">
      <c r="A86" s="79"/>
      <c r="B86" s="43">
        <v>8.4872064564165406</v>
      </c>
      <c r="C86" s="43">
        <v>3.38918542101373</v>
      </c>
      <c r="D86" s="43">
        <f t="shared" si="1"/>
        <v>38.670605653766657</v>
      </c>
      <c r="E86" s="43">
        <f>IFERROR(INDEX(PSPS_Data!$C$2:$C$4275,MATCH(WF_Data!$A86,PSPS_Data!$B$2:$B$4275,0)),0)</f>
        <v>0</v>
      </c>
      <c r="F86" s="47"/>
    </row>
    <row r="87" spans="1:6" x14ac:dyDescent="0.25">
      <c r="A87" s="79"/>
      <c r="B87" s="43">
        <v>7.7771568964721602</v>
      </c>
      <c r="C87" s="43">
        <v>2.90444294176995</v>
      </c>
      <c r="D87" s="43">
        <f t="shared" si="1"/>
        <v>33.139693965595129</v>
      </c>
      <c r="E87" s="43">
        <f>IFERROR(INDEX(PSPS_Data!$C$2:$C$4275,MATCH(WF_Data!$A87,PSPS_Data!$B$2:$B$4275,0)),0)</f>
        <v>0</v>
      </c>
      <c r="F87" s="47"/>
    </row>
    <row r="88" spans="1:6" x14ac:dyDescent="0.25">
      <c r="A88" s="79"/>
      <c r="B88" s="43">
        <v>16.896886529723002</v>
      </c>
      <c r="C88" s="43">
        <v>6.1774179404601401</v>
      </c>
      <c r="D88" s="43">
        <f t="shared" si="1"/>
        <v>70.484338700650198</v>
      </c>
      <c r="E88" s="43">
        <f>IFERROR(INDEX(PSPS_Data!$C$2:$C$4275,MATCH(WF_Data!$A88,PSPS_Data!$B$2:$B$4275,0)),0)</f>
        <v>0</v>
      </c>
      <c r="F88" s="47"/>
    </row>
    <row r="89" spans="1:6" x14ac:dyDescent="0.25">
      <c r="A89" s="79"/>
      <c r="B89" s="43">
        <v>0.86422399786994497</v>
      </c>
      <c r="C89" s="43">
        <v>0.32111742207780403</v>
      </c>
      <c r="D89" s="43">
        <f t="shared" si="1"/>
        <v>3.6639497859077439</v>
      </c>
      <c r="E89" s="43">
        <f>IFERROR(INDEX(PSPS_Data!$C$2:$C$4275,MATCH(WF_Data!$A89,PSPS_Data!$B$2:$B$4275,0)),0)</f>
        <v>0</v>
      </c>
      <c r="F89" s="47"/>
    </row>
    <row r="90" spans="1:6" x14ac:dyDescent="0.25">
      <c r="A90" s="79"/>
      <c r="B90" s="43">
        <v>10.134794717677099</v>
      </c>
      <c r="C90" s="43">
        <v>4.0016480597714601</v>
      </c>
      <c r="D90" s="43">
        <f t="shared" si="1"/>
        <v>45.65880436199236</v>
      </c>
      <c r="E90" s="43">
        <f>IFERROR(INDEX(PSPS_Data!$C$2:$C$4275,MATCH(WF_Data!$A90,PSPS_Data!$B$2:$B$4275,0)),0)</f>
        <v>0</v>
      </c>
      <c r="F90" s="47"/>
    </row>
    <row r="91" spans="1:6" x14ac:dyDescent="0.25">
      <c r="A91" s="79"/>
      <c r="B91" s="43">
        <v>0.104766456799959</v>
      </c>
      <c r="C91" s="43">
        <v>2.8178879496408599E-2</v>
      </c>
      <c r="D91" s="43">
        <f t="shared" si="1"/>
        <v>0.32152101505402214</v>
      </c>
      <c r="E91" s="43">
        <f>IFERROR(INDEX(PSPS_Data!$C$2:$C$4275,MATCH(WF_Data!$A91,PSPS_Data!$B$2:$B$4275,0)),0)</f>
        <v>0</v>
      </c>
      <c r="F91" s="47"/>
    </row>
    <row r="92" spans="1:6" x14ac:dyDescent="0.25">
      <c r="A92" s="79"/>
      <c r="B92" s="43">
        <v>8.9408581350734995</v>
      </c>
      <c r="C92" s="43">
        <v>3.17422091518528</v>
      </c>
      <c r="D92" s="43">
        <f t="shared" si="1"/>
        <v>36.217860642264043</v>
      </c>
      <c r="E92" s="43">
        <f>IFERROR(INDEX(PSPS_Data!$C$2:$C$4275,MATCH(WF_Data!$A92,PSPS_Data!$B$2:$B$4275,0)),0)</f>
        <v>0</v>
      </c>
      <c r="F92" s="47"/>
    </row>
    <row r="93" spans="1:6" x14ac:dyDescent="0.25">
      <c r="A93" s="79"/>
      <c r="B93" s="43">
        <v>9.5063605581997592</v>
      </c>
      <c r="C93" s="43">
        <v>2.9720043897104902</v>
      </c>
      <c r="D93" s="43">
        <f t="shared" si="1"/>
        <v>33.910570086596692</v>
      </c>
      <c r="E93" s="43">
        <f>IFERROR(INDEX(PSPS_Data!$C$2:$C$4275,MATCH(WF_Data!$A93,PSPS_Data!$B$2:$B$4275,0)),0)</f>
        <v>0</v>
      </c>
      <c r="F93" s="47"/>
    </row>
    <row r="94" spans="1:6" x14ac:dyDescent="0.25">
      <c r="A94" s="79"/>
      <c r="B94" s="43">
        <v>19.728510880483601</v>
      </c>
      <c r="C94" s="43">
        <v>7.0586170270398698</v>
      </c>
      <c r="D94" s="43">
        <f t="shared" si="1"/>
        <v>80.538820278524909</v>
      </c>
      <c r="E94" s="43">
        <f>IFERROR(INDEX(PSPS_Data!$C$2:$C$4275,MATCH(WF_Data!$A94,PSPS_Data!$B$2:$B$4275,0)),0)</f>
        <v>0</v>
      </c>
      <c r="F94" s="47"/>
    </row>
    <row r="95" spans="1:6" x14ac:dyDescent="0.25">
      <c r="A95" s="79"/>
      <c r="B95" s="43">
        <v>1.59035029337223</v>
      </c>
      <c r="C95" s="43">
        <v>0.476861328730592</v>
      </c>
      <c r="D95" s="43">
        <f t="shared" si="1"/>
        <v>5.4409877608160544</v>
      </c>
      <c r="E95" s="43">
        <f>IFERROR(INDEX(PSPS_Data!$C$2:$C$4275,MATCH(WF_Data!$A95,PSPS_Data!$B$2:$B$4275,0)),0)</f>
        <v>0</v>
      </c>
      <c r="F95" s="47"/>
    </row>
    <row r="96" spans="1:6" x14ac:dyDescent="0.25">
      <c r="A96" s="79"/>
      <c r="B96" s="43">
        <v>36.219783622222103</v>
      </c>
      <c r="C96" s="43">
        <v>12.2140783852191</v>
      </c>
      <c r="D96" s="43">
        <f t="shared" si="1"/>
        <v>139.36263437534993</v>
      </c>
      <c r="E96" s="43">
        <f>IFERROR(INDEX(PSPS_Data!$C$2:$C$4275,MATCH(WF_Data!$A96,PSPS_Data!$B$2:$B$4275,0)),0)</f>
        <v>0</v>
      </c>
      <c r="F96" s="47"/>
    </row>
    <row r="97" spans="1:6" x14ac:dyDescent="0.25">
      <c r="A97" s="79"/>
      <c r="B97" s="43">
        <v>18.432486501481598</v>
      </c>
      <c r="C97" s="43">
        <v>6.2897535658848902</v>
      </c>
      <c r="D97" s="43">
        <f t="shared" si="1"/>
        <v>71.7660881867466</v>
      </c>
      <c r="E97" s="43">
        <f>IFERROR(INDEX(PSPS_Data!$C$2:$C$4275,MATCH(WF_Data!$A97,PSPS_Data!$B$2:$B$4275,0)),0)</f>
        <v>0</v>
      </c>
      <c r="F97" s="47"/>
    </row>
    <row r="98" spans="1:6" x14ac:dyDescent="0.25">
      <c r="A98" s="79"/>
      <c r="B98" s="43">
        <v>27.870430712936699</v>
      </c>
      <c r="C98" s="43">
        <v>9.8392734516091807</v>
      </c>
      <c r="D98" s="43">
        <f t="shared" si="1"/>
        <v>112.26611008286075</v>
      </c>
      <c r="E98" s="43">
        <f>IFERROR(INDEX(PSPS_Data!$C$2:$C$4275,MATCH(WF_Data!$A98,PSPS_Data!$B$2:$B$4275,0)),0)</f>
        <v>0</v>
      </c>
      <c r="F98" s="47"/>
    </row>
    <row r="99" spans="1:6" x14ac:dyDescent="0.25">
      <c r="A99" s="79"/>
      <c r="B99" s="43">
        <v>6.7926818129766398</v>
      </c>
      <c r="C99" s="43">
        <v>1.95886359247379</v>
      </c>
      <c r="D99" s="43">
        <f t="shared" si="1"/>
        <v>22.350633590125945</v>
      </c>
      <c r="E99" s="43">
        <f>IFERROR(INDEX(PSPS_Data!$C$2:$C$4275,MATCH(WF_Data!$A99,PSPS_Data!$B$2:$B$4275,0)),0)</f>
        <v>0</v>
      </c>
      <c r="F99" s="47"/>
    </row>
    <row r="100" spans="1:6" x14ac:dyDescent="0.25">
      <c r="A100" s="79"/>
      <c r="B100" s="43">
        <v>1.11883739123476</v>
      </c>
      <c r="C100" s="43">
        <v>0.60597554117278596</v>
      </c>
      <c r="D100" s="43">
        <f t="shared" si="1"/>
        <v>6.9141809247814878</v>
      </c>
      <c r="E100" s="43">
        <f>IFERROR(INDEX(PSPS_Data!$C$2:$C$4275,MATCH(WF_Data!$A100,PSPS_Data!$B$2:$B$4275,0)),0)</f>
        <v>0</v>
      </c>
      <c r="F100" s="47"/>
    </row>
    <row r="101" spans="1:6" x14ac:dyDescent="0.25">
      <c r="A101" s="79"/>
      <c r="B101" s="43">
        <v>0.63982310277427001</v>
      </c>
      <c r="C101" s="43">
        <v>0.44616583337301502</v>
      </c>
      <c r="D101" s="43">
        <f t="shared" si="1"/>
        <v>5.0907521587861018</v>
      </c>
      <c r="E101" s="43">
        <f>IFERROR(INDEX(PSPS_Data!$C$2:$C$4275,MATCH(WF_Data!$A101,PSPS_Data!$B$2:$B$4275,0)),0)</f>
        <v>0</v>
      </c>
      <c r="F101" s="47"/>
    </row>
    <row r="102" spans="1:6" x14ac:dyDescent="0.25">
      <c r="A102" s="79"/>
      <c r="B102" s="43">
        <v>11.448620076478299</v>
      </c>
      <c r="C102" s="43">
        <v>3.9905845250371601</v>
      </c>
      <c r="D102" s="43">
        <f t="shared" si="1"/>
        <v>45.532569430673995</v>
      </c>
      <c r="E102" s="43">
        <f>IFERROR(INDEX(PSPS_Data!$C$2:$C$4275,MATCH(WF_Data!$A102,PSPS_Data!$B$2:$B$4275,0)),0)</f>
        <v>0</v>
      </c>
      <c r="F102" s="47"/>
    </row>
    <row r="103" spans="1:6" x14ac:dyDescent="0.25">
      <c r="A103" s="79"/>
      <c r="B103" s="43">
        <v>26.7319666580334</v>
      </c>
      <c r="C103" s="43">
        <v>9.4271493426099298</v>
      </c>
      <c r="D103" s="43">
        <f t="shared" si="1"/>
        <v>107.5637739991793</v>
      </c>
      <c r="E103" s="43">
        <f>IFERROR(INDEX(PSPS_Data!$C$2:$C$4275,MATCH(WF_Data!$A103,PSPS_Data!$B$2:$B$4275,0)),0)</f>
        <v>0</v>
      </c>
      <c r="F103" s="47"/>
    </row>
    <row r="104" spans="1:6" x14ac:dyDescent="0.25">
      <c r="A104" s="79"/>
      <c r="B104" s="43">
        <v>2.1645608247303199</v>
      </c>
      <c r="C104" s="43">
        <v>0.69691639242228098</v>
      </c>
      <c r="D104" s="43">
        <f t="shared" si="1"/>
        <v>7.9518160375382259</v>
      </c>
      <c r="E104" s="43">
        <f>IFERROR(INDEX(PSPS_Data!$C$2:$C$4275,MATCH(WF_Data!$A104,PSPS_Data!$B$2:$B$4275,0)),0)</f>
        <v>0</v>
      </c>
      <c r="F104" s="47"/>
    </row>
    <row r="105" spans="1:6" x14ac:dyDescent="0.25">
      <c r="A105" s="79"/>
      <c r="B105" s="43">
        <v>0.74399588420121399</v>
      </c>
      <c r="C105" s="43">
        <v>0.25621099583804602</v>
      </c>
      <c r="D105" s="43">
        <f t="shared" si="1"/>
        <v>2.9233674625121049</v>
      </c>
      <c r="E105" s="43">
        <f>IFERROR(INDEX(PSPS_Data!$C$2:$C$4275,MATCH(WF_Data!$A105,PSPS_Data!$B$2:$B$4275,0)),0)</f>
        <v>0</v>
      </c>
      <c r="F105" s="47"/>
    </row>
    <row r="106" spans="1:6" x14ac:dyDescent="0.25">
      <c r="A106" s="79"/>
      <c r="B106" s="43">
        <v>7.5055018572786798</v>
      </c>
      <c r="C106" s="43">
        <v>3.11792529115518</v>
      </c>
      <c r="D106" s="43">
        <f t="shared" si="1"/>
        <v>35.575527572080603</v>
      </c>
      <c r="E106" s="43">
        <f>IFERROR(INDEX(PSPS_Data!$C$2:$C$4275,MATCH(WF_Data!$A106,PSPS_Data!$B$2:$B$4275,0)),0)</f>
        <v>0</v>
      </c>
      <c r="F106" s="47"/>
    </row>
    <row r="107" spans="1:6" x14ac:dyDescent="0.25">
      <c r="A107" s="79"/>
      <c r="B107" s="43">
        <v>1.6109410957349E-2</v>
      </c>
      <c r="C107" s="43">
        <v>2.6347244158387101E-2</v>
      </c>
      <c r="D107" s="43">
        <f t="shared" si="1"/>
        <v>0.30062205584719681</v>
      </c>
      <c r="E107" s="43">
        <f>IFERROR(INDEX(PSPS_Data!$C$2:$C$4275,MATCH(WF_Data!$A107,PSPS_Data!$B$2:$B$4275,0)),0)</f>
        <v>0</v>
      </c>
      <c r="F107" s="47"/>
    </row>
    <row r="108" spans="1:6" x14ac:dyDescent="0.25">
      <c r="A108" s="79"/>
      <c r="B108" s="43">
        <v>11.470909361896901</v>
      </c>
      <c r="C108" s="43">
        <v>3.7702348158927599</v>
      </c>
      <c r="D108" s="43">
        <f t="shared" si="1"/>
        <v>43.018379249336391</v>
      </c>
      <c r="E108" s="43">
        <f>IFERROR(INDEX(PSPS_Data!$C$2:$C$4275,MATCH(WF_Data!$A108,PSPS_Data!$B$2:$B$4275,0)),0)</f>
        <v>0</v>
      </c>
      <c r="F108" s="47"/>
    </row>
    <row r="109" spans="1:6" x14ac:dyDescent="0.25">
      <c r="A109" s="79"/>
      <c r="B109" s="43">
        <v>5.3451101564184098</v>
      </c>
      <c r="C109" s="43">
        <v>1.61920475168153</v>
      </c>
      <c r="D109" s="43">
        <f t="shared" si="1"/>
        <v>18.475126216686256</v>
      </c>
      <c r="E109" s="43">
        <f>IFERROR(INDEX(PSPS_Data!$C$2:$C$4275,MATCH(WF_Data!$A109,PSPS_Data!$B$2:$B$4275,0)),0)</f>
        <v>0</v>
      </c>
      <c r="F109" s="47"/>
    </row>
    <row r="110" spans="1:6" x14ac:dyDescent="0.25">
      <c r="A110" s="79"/>
      <c r="B110" s="43">
        <v>5.0272191118813501</v>
      </c>
      <c r="C110" s="43">
        <v>1.7355148771311999</v>
      </c>
      <c r="D110" s="43">
        <f t="shared" si="1"/>
        <v>19.80222474806699</v>
      </c>
      <c r="E110" s="43">
        <f>IFERROR(INDEX(PSPS_Data!$C$2:$C$4275,MATCH(WF_Data!$A110,PSPS_Data!$B$2:$B$4275,0)),0)</f>
        <v>0</v>
      </c>
      <c r="F110" s="47"/>
    </row>
    <row r="111" spans="1:6" x14ac:dyDescent="0.25">
      <c r="A111" s="79"/>
      <c r="B111" s="43">
        <v>7.4432903814798097</v>
      </c>
      <c r="C111" s="43">
        <v>2.4291546777822002</v>
      </c>
      <c r="D111" s="43">
        <f t="shared" si="1"/>
        <v>27.716654873494903</v>
      </c>
      <c r="E111" s="43">
        <f>IFERROR(INDEX(PSPS_Data!$C$2:$C$4275,MATCH(WF_Data!$A111,PSPS_Data!$B$2:$B$4275,0)),0)</f>
        <v>0</v>
      </c>
      <c r="F111" s="47"/>
    </row>
    <row r="112" spans="1:6" x14ac:dyDescent="0.25">
      <c r="A112" s="79"/>
      <c r="B112" s="43">
        <v>4.5387132215568702</v>
      </c>
      <c r="C112" s="43">
        <v>1.5072271963581401</v>
      </c>
      <c r="D112" s="43">
        <f t="shared" si="1"/>
        <v>17.19746231044638</v>
      </c>
      <c r="E112" s="43">
        <f>IFERROR(INDEX(PSPS_Data!$C$2:$C$4275,MATCH(WF_Data!$A112,PSPS_Data!$B$2:$B$4275,0)),0)</f>
        <v>0</v>
      </c>
      <c r="F112" s="47"/>
    </row>
    <row r="113" spans="1:6" x14ac:dyDescent="0.25">
      <c r="A113" s="79"/>
      <c r="B113" s="43">
        <v>13.893367296681699</v>
      </c>
      <c r="C113" s="43">
        <v>4.5149088167818201</v>
      </c>
      <c r="D113" s="43">
        <f t="shared" si="1"/>
        <v>51.515109599480567</v>
      </c>
      <c r="E113" s="43">
        <f>IFERROR(INDEX(PSPS_Data!$C$2:$C$4275,MATCH(WF_Data!$A113,PSPS_Data!$B$2:$B$4275,0)),0)</f>
        <v>0</v>
      </c>
      <c r="F113" s="47"/>
    </row>
    <row r="114" spans="1:6" x14ac:dyDescent="0.25">
      <c r="A114" s="79"/>
      <c r="B114" s="43">
        <v>8.1186317947308293</v>
      </c>
      <c r="C114" s="43">
        <v>2.6536601851694201</v>
      </c>
      <c r="D114" s="43">
        <f t="shared" si="1"/>
        <v>30.278262712783086</v>
      </c>
      <c r="E114" s="43">
        <f>IFERROR(INDEX(PSPS_Data!$C$2:$C$4275,MATCH(WF_Data!$A114,PSPS_Data!$B$2:$B$4275,0)),0)</f>
        <v>0</v>
      </c>
      <c r="F114" s="47"/>
    </row>
    <row r="115" spans="1:6" x14ac:dyDescent="0.25">
      <c r="A115" s="79"/>
      <c r="B115" s="43">
        <v>11.635099557626001</v>
      </c>
      <c r="C115" s="43">
        <v>3.8647045779071001</v>
      </c>
      <c r="D115" s="43">
        <f t="shared" si="1"/>
        <v>44.096279233920015</v>
      </c>
      <c r="E115" s="43">
        <f>IFERROR(INDEX(PSPS_Data!$C$2:$C$4275,MATCH(WF_Data!$A115,PSPS_Data!$B$2:$B$4275,0)),0)</f>
        <v>0</v>
      </c>
      <c r="F115" s="47"/>
    </row>
    <row r="116" spans="1:6" x14ac:dyDescent="0.25">
      <c r="A116" s="79"/>
      <c r="B116" s="43">
        <v>26.5959967102166</v>
      </c>
      <c r="C116" s="43">
        <v>8.6689740058122808</v>
      </c>
      <c r="D116" s="43">
        <f t="shared" si="1"/>
        <v>98.912993406318122</v>
      </c>
      <c r="E116" s="43">
        <f>IFERROR(INDEX(PSPS_Data!$C$2:$C$4275,MATCH(WF_Data!$A116,PSPS_Data!$B$2:$B$4275,0)),0)</f>
        <v>0</v>
      </c>
      <c r="F116" s="47"/>
    </row>
    <row r="117" spans="1:6" x14ac:dyDescent="0.25">
      <c r="A117" s="79"/>
      <c r="B117" s="43">
        <v>19.669897418030899</v>
      </c>
      <c r="C117" s="43">
        <v>6.3024902946199202</v>
      </c>
      <c r="D117" s="43">
        <f t="shared" si="1"/>
        <v>71.911414261613288</v>
      </c>
      <c r="E117" s="43">
        <f>IFERROR(INDEX(PSPS_Data!$C$2:$C$4275,MATCH(WF_Data!$A117,PSPS_Data!$B$2:$B$4275,0)),0)</f>
        <v>0</v>
      </c>
      <c r="F117" s="47"/>
    </row>
    <row r="118" spans="1:6" x14ac:dyDescent="0.25">
      <c r="A118" s="79"/>
      <c r="B118" s="43">
        <v>0.61239380998975601</v>
      </c>
      <c r="C118" s="43">
        <v>0.21863433822727499</v>
      </c>
      <c r="D118" s="43">
        <f t="shared" si="1"/>
        <v>2.4946177991732075</v>
      </c>
      <c r="E118" s="43">
        <f>IFERROR(INDEX(PSPS_Data!$C$2:$C$4275,MATCH(WF_Data!$A118,PSPS_Data!$B$2:$B$4275,0)),0)</f>
        <v>0</v>
      </c>
      <c r="F118" s="47"/>
    </row>
    <row r="119" spans="1:6" x14ac:dyDescent="0.25">
      <c r="A119" s="79"/>
      <c r="B119" s="43">
        <v>5.7664681727950002</v>
      </c>
      <c r="C119" s="43">
        <v>1.9046547820325901</v>
      </c>
      <c r="D119" s="43">
        <f t="shared" si="1"/>
        <v>21.732111062991851</v>
      </c>
      <c r="E119" s="43">
        <f>IFERROR(INDEX(PSPS_Data!$C$2:$C$4275,MATCH(WF_Data!$A119,PSPS_Data!$B$2:$B$4275,0)),0)</f>
        <v>0</v>
      </c>
      <c r="F119" s="47"/>
    </row>
    <row r="120" spans="1:6" x14ac:dyDescent="0.25">
      <c r="A120" s="79"/>
      <c r="B120" s="43">
        <v>10.5204028419091</v>
      </c>
      <c r="C120" s="43">
        <v>2.8988836534499498</v>
      </c>
      <c r="D120" s="43">
        <f t="shared" si="1"/>
        <v>33.076262485863928</v>
      </c>
      <c r="E120" s="43">
        <f>IFERROR(INDEX(PSPS_Data!$C$2:$C$4275,MATCH(WF_Data!$A120,PSPS_Data!$B$2:$B$4275,0)),0)</f>
        <v>0</v>
      </c>
      <c r="F120" s="47"/>
    </row>
    <row r="121" spans="1:6" x14ac:dyDescent="0.25">
      <c r="A121" s="79"/>
      <c r="B121" s="43">
        <v>7.1775453790417396</v>
      </c>
      <c r="C121" s="43">
        <v>2.4426593261682599</v>
      </c>
      <c r="D121" s="43">
        <f t="shared" si="1"/>
        <v>27.870742911579846</v>
      </c>
      <c r="E121" s="43">
        <f>IFERROR(INDEX(PSPS_Data!$C$2:$C$4275,MATCH(WF_Data!$A121,PSPS_Data!$B$2:$B$4275,0)),0)</f>
        <v>0</v>
      </c>
      <c r="F121" s="47"/>
    </row>
    <row r="122" spans="1:6" x14ac:dyDescent="0.25">
      <c r="A122" s="79"/>
      <c r="B122" s="43">
        <v>7.7436097053203401</v>
      </c>
      <c r="C122" s="43">
        <v>2.2947685534600102</v>
      </c>
      <c r="D122" s="43">
        <f t="shared" si="1"/>
        <v>26.183309194978715</v>
      </c>
      <c r="E122" s="43">
        <f>IFERROR(INDEX(PSPS_Data!$C$2:$C$4275,MATCH(WF_Data!$A122,PSPS_Data!$B$2:$B$4275,0)),0)</f>
        <v>0</v>
      </c>
      <c r="F122" s="47"/>
    </row>
    <row r="123" spans="1:6" x14ac:dyDescent="0.25">
      <c r="A123" s="79"/>
      <c r="B123" s="43">
        <v>29.436479599118499</v>
      </c>
      <c r="C123" s="43">
        <v>9.5205243775330306</v>
      </c>
      <c r="D123" s="43">
        <f t="shared" si="1"/>
        <v>108.62918314765189</v>
      </c>
      <c r="E123" s="43">
        <f>IFERROR(INDEX(PSPS_Data!$C$2:$C$4275,MATCH(WF_Data!$A123,PSPS_Data!$B$2:$B$4275,0)),0)</f>
        <v>0</v>
      </c>
      <c r="F123" s="47"/>
    </row>
    <row r="124" spans="1:6" x14ac:dyDescent="0.25">
      <c r="A124" s="79"/>
      <c r="B124" s="43">
        <v>0.992046634555248</v>
      </c>
      <c r="C124" s="43">
        <v>0.30258637713268399</v>
      </c>
      <c r="D124" s="43">
        <f t="shared" si="1"/>
        <v>3.4525105630839246</v>
      </c>
      <c r="E124" s="43">
        <f>IFERROR(INDEX(PSPS_Data!$C$2:$C$4275,MATCH(WF_Data!$A124,PSPS_Data!$B$2:$B$4275,0)),0)</f>
        <v>0</v>
      </c>
      <c r="F124" s="47"/>
    </row>
    <row r="125" spans="1:6" x14ac:dyDescent="0.25">
      <c r="A125" s="79"/>
      <c r="B125" s="43">
        <v>27.727586754151801</v>
      </c>
      <c r="C125" s="43">
        <v>8.9772487718519098</v>
      </c>
      <c r="D125" s="43">
        <f t="shared" si="1"/>
        <v>102.43040848683029</v>
      </c>
      <c r="E125" s="43">
        <f>IFERROR(INDEX(PSPS_Data!$C$2:$C$4275,MATCH(WF_Data!$A125,PSPS_Data!$B$2:$B$4275,0)),0)</f>
        <v>0</v>
      </c>
      <c r="F125" s="47"/>
    </row>
    <row r="126" spans="1:6" x14ac:dyDescent="0.25">
      <c r="A126" s="79"/>
      <c r="B126" s="43">
        <v>7.9707360907654801</v>
      </c>
      <c r="C126" s="43">
        <v>2.6418390330800299</v>
      </c>
      <c r="D126" s="43">
        <f t="shared" si="1"/>
        <v>30.143383367443143</v>
      </c>
      <c r="E126" s="43">
        <f>IFERROR(INDEX(PSPS_Data!$C$2:$C$4275,MATCH(WF_Data!$A126,PSPS_Data!$B$2:$B$4275,0)),0)</f>
        <v>0</v>
      </c>
      <c r="F126" s="47"/>
    </row>
    <row r="127" spans="1:6" x14ac:dyDescent="0.25">
      <c r="A127" s="79"/>
      <c r="B127" s="43">
        <v>19.872139753766099</v>
      </c>
      <c r="C127" s="43">
        <v>6.2842173331300701</v>
      </c>
      <c r="D127" s="43">
        <f t="shared" si="1"/>
        <v>71.702919771014095</v>
      </c>
      <c r="E127" s="43">
        <f>IFERROR(INDEX(PSPS_Data!$C$2:$C$4275,MATCH(WF_Data!$A127,PSPS_Data!$B$2:$B$4275,0)),0)</f>
        <v>0</v>
      </c>
      <c r="F127" s="47"/>
    </row>
    <row r="128" spans="1:6" x14ac:dyDescent="0.25">
      <c r="A128" s="79"/>
      <c r="B128" s="43">
        <v>19.763659228373999</v>
      </c>
      <c r="C128" s="43">
        <v>8.9972136090655095</v>
      </c>
      <c r="D128" s="43">
        <f t="shared" si="1"/>
        <v>102.65820727943746</v>
      </c>
      <c r="E128" s="43">
        <f>IFERROR(INDEX(PSPS_Data!$C$2:$C$4275,MATCH(WF_Data!$A128,PSPS_Data!$B$2:$B$4275,0)),0)</f>
        <v>0</v>
      </c>
      <c r="F128" s="47"/>
    </row>
    <row r="129" spans="1:6" x14ac:dyDescent="0.25">
      <c r="A129" s="79"/>
      <c r="B129" s="43">
        <v>4.0965311883273001</v>
      </c>
      <c r="C129" s="43">
        <v>1.20002449290768</v>
      </c>
      <c r="D129" s="43">
        <f t="shared" si="1"/>
        <v>13.692279464076629</v>
      </c>
      <c r="E129" s="43">
        <f>IFERROR(INDEX(PSPS_Data!$C$2:$C$4275,MATCH(WF_Data!$A129,PSPS_Data!$B$2:$B$4275,0)),0)</f>
        <v>0</v>
      </c>
      <c r="F129" s="47"/>
    </row>
    <row r="130" spans="1:6" x14ac:dyDescent="0.25">
      <c r="A130" s="79"/>
      <c r="B130" s="43">
        <v>2.5363617501474902</v>
      </c>
      <c r="C130" s="43">
        <v>0.72906508576124895</v>
      </c>
      <c r="D130" s="43">
        <f t="shared" si="1"/>
        <v>8.3186326285358501</v>
      </c>
      <c r="E130" s="43">
        <f>IFERROR(INDEX(PSPS_Data!$C$2:$C$4275,MATCH(WF_Data!$A130,PSPS_Data!$B$2:$B$4275,0)),0)</f>
        <v>0</v>
      </c>
      <c r="F130" s="47"/>
    </row>
    <row r="131" spans="1:6" x14ac:dyDescent="0.25">
      <c r="A131" s="79"/>
      <c r="B131" s="43">
        <v>7.1662317041011003E-2</v>
      </c>
      <c r="C131" s="43">
        <v>5.3773423035939497E-3</v>
      </c>
      <c r="D131" s="43">
        <f t="shared" ref="D131:D194" si="2">$C131*11.41</f>
        <v>6.1355475684006969E-2</v>
      </c>
      <c r="E131" s="43">
        <f>IFERROR(INDEX(PSPS_Data!$C$2:$C$4275,MATCH(WF_Data!$A131,PSPS_Data!$B$2:$B$4275,0)),0)</f>
        <v>0</v>
      </c>
      <c r="F131" s="47"/>
    </row>
    <row r="132" spans="1:6" x14ac:dyDescent="0.25">
      <c r="A132" s="79"/>
      <c r="B132" s="43">
        <v>34.3484597245047</v>
      </c>
      <c r="C132" s="43">
        <v>9.9885450787260197</v>
      </c>
      <c r="D132" s="43">
        <f t="shared" si="2"/>
        <v>113.96929934826389</v>
      </c>
      <c r="E132" s="43">
        <f>IFERROR(INDEX(PSPS_Data!$C$2:$C$4275,MATCH(WF_Data!$A132,PSPS_Data!$B$2:$B$4275,0)),0)</f>
        <v>0</v>
      </c>
      <c r="F132" s="47"/>
    </row>
    <row r="133" spans="1:6" x14ac:dyDescent="0.25">
      <c r="A133" s="79"/>
      <c r="B133" s="43">
        <v>40.836812011347199</v>
      </c>
      <c r="C133" s="43">
        <v>12.060829940985</v>
      </c>
      <c r="D133" s="43">
        <f t="shared" si="2"/>
        <v>137.61406962663887</v>
      </c>
      <c r="E133" s="43">
        <f>IFERROR(INDEX(PSPS_Data!$C$2:$C$4275,MATCH(WF_Data!$A133,PSPS_Data!$B$2:$B$4275,0)),0)</f>
        <v>0</v>
      </c>
      <c r="F133" s="47"/>
    </row>
    <row r="134" spans="1:6" x14ac:dyDescent="0.25">
      <c r="A134" s="79"/>
      <c r="B134" s="43">
        <v>5.20128542486394</v>
      </c>
      <c r="C134" s="43">
        <v>1.4895511141997599</v>
      </c>
      <c r="D134" s="43">
        <f t="shared" si="2"/>
        <v>16.995778213019261</v>
      </c>
      <c r="E134" s="43">
        <f>IFERROR(INDEX(PSPS_Data!$C$2:$C$4275,MATCH(WF_Data!$A134,PSPS_Data!$B$2:$B$4275,0)),0)</f>
        <v>0</v>
      </c>
      <c r="F134" s="47"/>
    </row>
    <row r="135" spans="1:6" x14ac:dyDescent="0.25">
      <c r="A135" s="79"/>
      <c r="B135" s="43">
        <v>13.453278580027501</v>
      </c>
      <c r="C135" s="43">
        <v>4.0368840584578702</v>
      </c>
      <c r="D135" s="43">
        <f t="shared" si="2"/>
        <v>46.0608471070043</v>
      </c>
      <c r="E135" s="43">
        <f>IFERROR(INDEX(PSPS_Data!$C$2:$C$4275,MATCH(WF_Data!$A135,PSPS_Data!$B$2:$B$4275,0)),0)</f>
        <v>0</v>
      </c>
      <c r="F135" s="47"/>
    </row>
    <row r="136" spans="1:6" x14ac:dyDescent="0.25">
      <c r="A136" s="79"/>
      <c r="B136" s="43">
        <v>6.2972057433911903</v>
      </c>
      <c r="C136" s="43">
        <v>1.8706562576116901</v>
      </c>
      <c r="D136" s="43">
        <f t="shared" si="2"/>
        <v>21.344187899349382</v>
      </c>
      <c r="E136" s="43">
        <f>IFERROR(INDEX(PSPS_Data!$C$2:$C$4275,MATCH(WF_Data!$A136,PSPS_Data!$B$2:$B$4275,0)),0)</f>
        <v>0</v>
      </c>
      <c r="F136" s="47"/>
    </row>
    <row r="137" spans="1:6" x14ac:dyDescent="0.25">
      <c r="A137" s="79"/>
      <c r="B137" s="43">
        <v>2.8409218500690101E-3</v>
      </c>
      <c r="C137" s="43">
        <v>3.9947736077010597E-3</v>
      </c>
      <c r="D137" s="43">
        <f t="shared" si="2"/>
        <v>4.5580366863869091E-2</v>
      </c>
      <c r="E137" s="43">
        <f>IFERROR(INDEX(PSPS_Data!$C$2:$C$4275,MATCH(WF_Data!$A137,PSPS_Data!$B$2:$B$4275,0)),0)</f>
        <v>0</v>
      </c>
      <c r="F137" s="47"/>
    </row>
    <row r="138" spans="1:6" x14ac:dyDescent="0.25">
      <c r="A138" s="79"/>
      <c r="B138" s="43">
        <v>16.137019627717901</v>
      </c>
      <c r="C138" s="43">
        <v>4.8693891726725198</v>
      </c>
      <c r="D138" s="43">
        <f t="shared" si="2"/>
        <v>55.55973046019345</v>
      </c>
      <c r="E138" s="43">
        <f>IFERROR(INDEX(PSPS_Data!$C$2:$C$4275,MATCH(WF_Data!$A138,PSPS_Data!$B$2:$B$4275,0)),0)</f>
        <v>0</v>
      </c>
      <c r="F138" s="47"/>
    </row>
    <row r="139" spans="1:6" x14ac:dyDescent="0.25">
      <c r="A139" s="79"/>
      <c r="B139" s="43">
        <v>44.161160057445997</v>
      </c>
      <c r="C139" s="43">
        <v>13.4663076109864</v>
      </c>
      <c r="D139" s="43">
        <f t="shared" si="2"/>
        <v>153.65056984135481</v>
      </c>
      <c r="E139" s="43">
        <f>IFERROR(INDEX(PSPS_Data!$C$2:$C$4275,MATCH(WF_Data!$A139,PSPS_Data!$B$2:$B$4275,0)),0)</f>
        <v>0</v>
      </c>
      <c r="F139" s="47"/>
    </row>
    <row r="140" spans="1:6" x14ac:dyDescent="0.25">
      <c r="A140" s="79"/>
      <c r="B140" s="43">
        <v>9.4624264398826998</v>
      </c>
      <c r="C140" s="43">
        <v>2.5746291884861399</v>
      </c>
      <c r="D140" s="43">
        <f t="shared" si="2"/>
        <v>29.376519040626857</v>
      </c>
      <c r="E140" s="43">
        <f>IFERROR(INDEX(PSPS_Data!$C$2:$C$4275,MATCH(WF_Data!$A140,PSPS_Data!$B$2:$B$4275,0)),0)</f>
        <v>0</v>
      </c>
      <c r="F140" s="47"/>
    </row>
    <row r="141" spans="1:6" x14ac:dyDescent="0.25">
      <c r="A141" s="79"/>
      <c r="B141" s="43">
        <v>11.2244905105869</v>
      </c>
      <c r="C141" s="43">
        <v>3.1622311720129801</v>
      </c>
      <c r="D141" s="43">
        <f t="shared" si="2"/>
        <v>36.081057672668102</v>
      </c>
      <c r="E141" s="43">
        <f>IFERROR(INDEX(PSPS_Data!$C$2:$C$4275,MATCH(WF_Data!$A141,PSPS_Data!$B$2:$B$4275,0)),0)</f>
        <v>0</v>
      </c>
      <c r="F141" s="47"/>
    </row>
    <row r="142" spans="1:6" x14ac:dyDescent="0.25">
      <c r="A142" s="79"/>
      <c r="B142" s="43">
        <v>8.4346106974328201</v>
      </c>
      <c r="C142" s="43">
        <v>2.6093713979062101</v>
      </c>
      <c r="D142" s="43">
        <f t="shared" si="2"/>
        <v>29.772927650109857</v>
      </c>
      <c r="E142" s="43">
        <f>IFERROR(INDEX(PSPS_Data!$C$2:$C$4275,MATCH(WF_Data!$A142,PSPS_Data!$B$2:$B$4275,0)),0)</f>
        <v>0</v>
      </c>
      <c r="F142" s="47"/>
    </row>
    <row r="143" spans="1:6" x14ac:dyDescent="0.25">
      <c r="A143" s="79"/>
      <c r="B143" s="43">
        <v>18.577510308090901</v>
      </c>
      <c r="C143" s="43">
        <v>5.4469177245846296</v>
      </c>
      <c r="D143" s="43">
        <f t="shared" si="2"/>
        <v>62.149331237510623</v>
      </c>
      <c r="E143" s="43">
        <f>IFERROR(INDEX(PSPS_Data!$C$2:$C$4275,MATCH(WF_Data!$A143,PSPS_Data!$B$2:$B$4275,0)),0)</f>
        <v>0</v>
      </c>
      <c r="F143" s="47"/>
    </row>
    <row r="144" spans="1:6" x14ac:dyDescent="0.25">
      <c r="A144" s="79"/>
      <c r="B144" s="43">
        <v>7.6712004761835404</v>
      </c>
      <c r="C144" s="43">
        <v>2.4998399374307998</v>
      </c>
      <c r="D144" s="43">
        <f t="shared" si="2"/>
        <v>28.523173686085425</v>
      </c>
      <c r="E144" s="43">
        <f>IFERROR(INDEX(PSPS_Data!$C$2:$C$4275,MATCH(WF_Data!$A144,PSPS_Data!$B$2:$B$4275,0)),0)</f>
        <v>0</v>
      </c>
      <c r="F144" s="47"/>
    </row>
    <row r="145" spans="1:6" x14ac:dyDescent="0.25">
      <c r="A145" s="79"/>
      <c r="B145" s="43">
        <v>7.8698548109103204</v>
      </c>
      <c r="C145" s="43">
        <v>2.51155167974684</v>
      </c>
      <c r="D145" s="43">
        <f t="shared" si="2"/>
        <v>28.656804665911444</v>
      </c>
      <c r="E145" s="43">
        <f>IFERROR(INDEX(PSPS_Data!$C$2:$C$4275,MATCH(WF_Data!$A145,PSPS_Data!$B$2:$B$4275,0)),0)</f>
        <v>0</v>
      </c>
      <c r="F145" s="47"/>
    </row>
    <row r="146" spans="1:6" x14ac:dyDescent="0.25">
      <c r="A146" s="79"/>
      <c r="B146" s="43">
        <v>38.195282275322597</v>
      </c>
      <c r="C146" s="43">
        <v>11.368897294436399</v>
      </c>
      <c r="D146" s="43">
        <f t="shared" si="2"/>
        <v>129.71911812951933</v>
      </c>
      <c r="E146" s="43">
        <f>IFERROR(INDEX(PSPS_Data!$C$2:$C$4275,MATCH(WF_Data!$A146,PSPS_Data!$B$2:$B$4275,0)),0)</f>
        <v>0</v>
      </c>
      <c r="F146" s="47"/>
    </row>
    <row r="147" spans="1:6" x14ac:dyDescent="0.25">
      <c r="A147" s="79"/>
      <c r="B147" s="43">
        <v>0.52179160126298496</v>
      </c>
      <c r="C147" s="43">
        <v>0.32612920423404501</v>
      </c>
      <c r="D147" s="43">
        <f t="shared" si="2"/>
        <v>3.7211342203104536</v>
      </c>
      <c r="E147" s="43">
        <f>IFERROR(INDEX(PSPS_Data!$C$2:$C$4275,MATCH(WF_Data!$A147,PSPS_Data!$B$2:$B$4275,0)),0)</f>
        <v>0</v>
      </c>
      <c r="F147" s="47"/>
    </row>
    <row r="148" spans="1:6" x14ac:dyDescent="0.25">
      <c r="A148" s="79"/>
      <c r="B148" s="43">
        <v>12.1496188854968</v>
      </c>
      <c r="C148" s="43">
        <v>3.4780810918309699</v>
      </c>
      <c r="D148" s="43">
        <f t="shared" si="2"/>
        <v>39.684905257791364</v>
      </c>
      <c r="E148" s="43">
        <f>IFERROR(INDEX(PSPS_Data!$C$2:$C$4275,MATCH(WF_Data!$A148,PSPS_Data!$B$2:$B$4275,0)),0)</f>
        <v>0</v>
      </c>
      <c r="F148" s="47"/>
    </row>
    <row r="149" spans="1:6" x14ac:dyDescent="0.25">
      <c r="A149" s="79"/>
      <c r="B149" s="43">
        <v>12.861420431621999</v>
      </c>
      <c r="C149" s="43">
        <v>3.6690693072456799</v>
      </c>
      <c r="D149" s="43">
        <f t="shared" si="2"/>
        <v>41.86408079567321</v>
      </c>
      <c r="E149" s="43">
        <f>IFERROR(INDEX(PSPS_Data!$C$2:$C$4275,MATCH(WF_Data!$A149,PSPS_Data!$B$2:$B$4275,0)),0)</f>
        <v>0</v>
      </c>
      <c r="F149" s="47"/>
    </row>
    <row r="150" spans="1:6" x14ac:dyDescent="0.25">
      <c r="A150" s="79"/>
      <c r="B150" s="43">
        <v>14.690959732198101</v>
      </c>
      <c r="C150" s="43">
        <v>4.45222682936582</v>
      </c>
      <c r="D150" s="43">
        <f t="shared" si="2"/>
        <v>50.799908123064007</v>
      </c>
      <c r="E150" s="43">
        <f>IFERROR(INDEX(PSPS_Data!$C$2:$C$4275,MATCH(WF_Data!$A150,PSPS_Data!$B$2:$B$4275,0)),0)</f>
        <v>0</v>
      </c>
      <c r="F150" s="47"/>
    </row>
    <row r="151" spans="1:6" x14ac:dyDescent="0.25">
      <c r="A151" s="79"/>
      <c r="B151" s="43">
        <v>14.8408551829886</v>
      </c>
      <c r="C151" s="43">
        <v>3.9915619414532499</v>
      </c>
      <c r="D151" s="43">
        <f t="shared" si="2"/>
        <v>45.543721751981579</v>
      </c>
      <c r="E151" s="43">
        <f>IFERROR(INDEX(PSPS_Data!$C$2:$C$4275,MATCH(WF_Data!$A151,PSPS_Data!$B$2:$B$4275,0)),0)</f>
        <v>0</v>
      </c>
      <c r="F151" s="47"/>
    </row>
    <row r="152" spans="1:6" x14ac:dyDescent="0.25">
      <c r="A152" s="79"/>
      <c r="B152" s="43">
        <v>3.51583808251717</v>
      </c>
      <c r="C152" s="43">
        <v>1.13431152282282</v>
      </c>
      <c r="D152" s="43">
        <f t="shared" si="2"/>
        <v>12.942494475408376</v>
      </c>
      <c r="E152" s="43">
        <f>IFERROR(INDEX(PSPS_Data!$C$2:$C$4275,MATCH(WF_Data!$A152,PSPS_Data!$B$2:$B$4275,0)),0)</f>
        <v>0</v>
      </c>
      <c r="F152" s="47"/>
    </row>
    <row r="153" spans="1:6" x14ac:dyDescent="0.25">
      <c r="A153" s="79"/>
      <c r="B153" s="43">
        <v>2.0852510799677599</v>
      </c>
      <c r="C153" s="43">
        <v>0.52242215385194801</v>
      </c>
      <c r="D153" s="43">
        <f t="shared" si="2"/>
        <v>5.9608367754507272</v>
      </c>
      <c r="E153" s="43">
        <f>IFERROR(INDEX(PSPS_Data!$C$2:$C$4275,MATCH(WF_Data!$A153,PSPS_Data!$B$2:$B$4275,0)),0)</f>
        <v>0</v>
      </c>
      <c r="F153" s="47"/>
    </row>
    <row r="154" spans="1:6" x14ac:dyDescent="0.25">
      <c r="A154" s="79"/>
      <c r="B154" s="43">
        <v>1.6570856540765701E-2</v>
      </c>
      <c r="C154" s="43">
        <v>7.67972599714994E-3</v>
      </c>
      <c r="D154" s="43">
        <f t="shared" si="2"/>
        <v>8.7625673627480818E-2</v>
      </c>
      <c r="E154" s="43">
        <f>IFERROR(INDEX(PSPS_Data!$C$2:$C$4275,MATCH(WF_Data!$A154,PSPS_Data!$B$2:$B$4275,0)),0)</f>
        <v>0</v>
      </c>
      <c r="F154" s="47"/>
    </row>
    <row r="155" spans="1:6" x14ac:dyDescent="0.25">
      <c r="A155" s="79"/>
      <c r="B155" s="43">
        <v>16.636263364889199</v>
      </c>
      <c r="C155" s="43">
        <v>4.6520037543377804</v>
      </c>
      <c r="D155" s="43">
        <f t="shared" si="2"/>
        <v>53.079362836994072</v>
      </c>
      <c r="E155" s="43">
        <f>IFERROR(INDEX(PSPS_Data!$C$2:$C$4275,MATCH(WF_Data!$A155,PSPS_Data!$B$2:$B$4275,0)),0)</f>
        <v>0</v>
      </c>
      <c r="F155" s="47"/>
    </row>
    <row r="156" spans="1:6" x14ac:dyDescent="0.25">
      <c r="A156" s="79"/>
      <c r="B156" s="43">
        <v>8.5049929396240298</v>
      </c>
      <c r="C156" s="43">
        <v>2.5261878799647</v>
      </c>
      <c r="D156" s="43">
        <f t="shared" si="2"/>
        <v>28.823803710397225</v>
      </c>
      <c r="E156" s="43">
        <f>IFERROR(INDEX(PSPS_Data!$C$2:$C$4275,MATCH(WF_Data!$A156,PSPS_Data!$B$2:$B$4275,0)),0)</f>
        <v>0</v>
      </c>
      <c r="F156" s="47"/>
    </row>
    <row r="157" spans="1:6" x14ac:dyDescent="0.25">
      <c r="A157" s="79"/>
      <c r="B157" s="43">
        <v>16.938538566950601</v>
      </c>
      <c r="C157" s="43">
        <v>5.0053871085628998</v>
      </c>
      <c r="D157" s="43">
        <f t="shared" si="2"/>
        <v>57.111466908702688</v>
      </c>
      <c r="E157" s="43">
        <f>IFERROR(INDEX(PSPS_Data!$C$2:$C$4275,MATCH(WF_Data!$A157,PSPS_Data!$B$2:$B$4275,0)),0)</f>
        <v>0</v>
      </c>
      <c r="F157" s="47"/>
    </row>
    <row r="158" spans="1:6" x14ac:dyDescent="0.25">
      <c r="A158" s="79"/>
      <c r="B158" s="43">
        <v>6.1919513034720097</v>
      </c>
      <c r="C158" s="43">
        <v>1.7547152757178901</v>
      </c>
      <c r="D158" s="43">
        <f t="shared" si="2"/>
        <v>20.021301295941125</v>
      </c>
      <c r="E158" s="43">
        <f>IFERROR(INDEX(PSPS_Data!$C$2:$C$4275,MATCH(WF_Data!$A158,PSPS_Data!$B$2:$B$4275,0)),0)</f>
        <v>0</v>
      </c>
      <c r="F158" s="47"/>
    </row>
    <row r="159" spans="1:6" x14ac:dyDescent="0.25">
      <c r="A159" s="79"/>
      <c r="B159" s="43">
        <v>22.6500700193304</v>
      </c>
      <c r="C159" s="43">
        <v>5.5080737098178298</v>
      </c>
      <c r="D159" s="43">
        <f t="shared" si="2"/>
        <v>62.847121029021437</v>
      </c>
      <c r="E159" s="43">
        <f>IFERROR(INDEX(PSPS_Data!$C$2:$C$4275,MATCH(WF_Data!$A159,PSPS_Data!$B$2:$B$4275,0)),0)</f>
        <v>0</v>
      </c>
      <c r="F159" s="47"/>
    </row>
    <row r="160" spans="1:6" x14ac:dyDescent="0.25">
      <c r="A160" s="79"/>
      <c r="B160" s="43">
        <v>11.3665842454506</v>
      </c>
      <c r="C160" s="43">
        <v>2.8043409331585201</v>
      </c>
      <c r="D160" s="43">
        <f t="shared" si="2"/>
        <v>31.997530047338714</v>
      </c>
      <c r="E160" s="43">
        <f>IFERROR(INDEX(PSPS_Data!$C$2:$C$4275,MATCH(WF_Data!$A160,PSPS_Data!$B$2:$B$4275,0)),0)</f>
        <v>0</v>
      </c>
      <c r="F160" s="47"/>
    </row>
    <row r="161" spans="1:6" x14ac:dyDescent="0.25">
      <c r="A161" s="79"/>
      <c r="B161" s="43">
        <v>3.9356151047227002</v>
      </c>
      <c r="C161" s="43">
        <v>1.1384693020954699</v>
      </c>
      <c r="D161" s="43">
        <f t="shared" si="2"/>
        <v>12.989934736909312</v>
      </c>
      <c r="E161" s="43">
        <f>IFERROR(INDEX(PSPS_Data!$C$2:$C$4275,MATCH(WF_Data!$A161,PSPS_Data!$B$2:$B$4275,0)),0)</f>
        <v>0</v>
      </c>
      <c r="F161" s="47"/>
    </row>
    <row r="162" spans="1:6" x14ac:dyDescent="0.25">
      <c r="A162" s="79"/>
      <c r="B162" s="43">
        <v>10.8157363302072</v>
      </c>
      <c r="C162" s="43">
        <v>2.85626971853344</v>
      </c>
      <c r="D162" s="43">
        <f t="shared" si="2"/>
        <v>32.59003748846655</v>
      </c>
      <c r="E162" s="43">
        <f>IFERROR(INDEX(PSPS_Data!$C$2:$C$4275,MATCH(WF_Data!$A162,PSPS_Data!$B$2:$B$4275,0)),0)</f>
        <v>0</v>
      </c>
      <c r="F162" s="47"/>
    </row>
    <row r="163" spans="1:6" x14ac:dyDescent="0.25">
      <c r="A163" s="79"/>
      <c r="B163" s="43">
        <v>9.5166687368524894</v>
      </c>
      <c r="C163" s="43">
        <v>2.6532829780189702</v>
      </c>
      <c r="D163" s="43">
        <f t="shared" si="2"/>
        <v>30.273958779196452</v>
      </c>
      <c r="E163" s="43">
        <f>IFERROR(INDEX(PSPS_Data!$C$2:$C$4275,MATCH(WF_Data!$A163,PSPS_Data!$B$2:$B$4275,0)),0)</f>
        <v>0</v>
      </c>
      <c r="F163" s="47"/>
    </row>
    <row r="164" spans="1:6" x14ac:dyDescent="0.25">
      <c r="A164" s="79"/>
      <c r="B164" s="43">
        <v>2.9872511233490599E-2</v>
      </c>
      <c r="C164" s="43">
        <v>8.5653350688517094E-3</v>
      </c>
      <c r="D164" s="43">
        <f t="shared" si="2"/>
        <v>9.7730473135598003E-2</v>
      </c>
      <c r="E164" s="43">
        <f>IFERROR(INDEX(PSPS_Data!$C$2:$C$4275,MATCH(WF_Data!$A164,PSPS_Data!$B$2:$B$4275,0)),0)</f>
        <v>0</v>
      </c>
      <c r="F164" s="47"/>
    </row>
    <row r="165" spans="1:6" x14ac:dyDescent="0.25">
      <c r="A165" s="79"/>
      <c r="B165" s="43">
        <v>72.238232244524198</v>
      </c>
      <c r="C165" s="43">
        <v>19.782677338907799</v>
      </c>
      <c r="D165" s="43">
        <f t="shared" si="2"/>
        <v>225.720348436938</v>
      </c>
      <c r="E165" s="43">
        <f>IFERROR(INDEX(PSPS_Data!$C$2:$C$4275,MATCH(WF_Data!$A165,PSPS_Data!$B$2:$B$4275,0)),0)</f>
        <v>0</v>
      </c>
      <c r="F165" s="47"/>
    </row>
    <row r="166" spans="1:6" x14ac:dyDescent="0.25">
      <c r="A166" s="79"/>
      <c r="B166" s="43">
        <v>8.5437786749344298</v>
      </c>
      <c r="C166" s="43">
        <v>2.2919296772452</v>
      </c>
      <c r="D166" s="43">
        <f t="shared" si="2"/>
        <v>26.150917617367732</v>
      </c>
      <c r="E166" s="43">
        <f>IFERROR(INDEX(PSPS_Data!$C$2:$C$4275,MATCH(WF_Data!$A166,PSPS_Data!$B$2:$B$4275,0)),0)</f>
        <v>0</v>
      </c>
      <c r="F166" s="47"/>
    </row>
    <row r="167" spans="1:6" x14ac:dyDescent="0.25">
      <c r="A167" s="79"/>
      <c r="B167" s="43">
        <v>24.519173323496801</v>
      </c>
      <c r="C167" s="43">
        <v>6.5972998792149102</v>
      </c>
      <c r="D167" s="43">
        <f t="shared" si="2"/>
        <v>75.275191621842126</v>
      </c>
      <c r="E167" s="43">
        <f>IFERROR(INDEX(PSPS_Data!$C$2:$C$4275,MATCH(WF_Data!$A167,PSPS_Data!$B$2:$B$4275,0)),0)</f>
        <v>0</v>
      </c>
      <c r="F167" s="47"/>
    </row>
    <row r="168" spans="1:6" x14ac:dyDescent="0.25">
      <c r="A168" s="79"/>
      <c r="B168" s="43">
        <v>9.2556845808097208</v>
      </c>
      <c r="C168" s="43">
        <v>2.4177761589889899</v>
      </c>
      <c r="D168" s="43">
        <f t="shared" si="2"/>
        <v>27.586825974064375</v>
      </c>
      <c r="E168" s="43">
        <f>IFERROR(INDEX(PSPS_Data!$C$2:$C$4275,MATCH(WF_Data!$A168,PSPS_Data!$B$2:$B$4275,0)),0)</f>
        <v>0</v>
      </c>
      <c r="F168" s="47"/>
    </row>
    <row r="169" spans="1:6" x14ac:dyDescent="0.25">
      <c r="A169" s="79"/>
      <c r="B169" s="43">
        <v>1.52226550390768</v>
      </c>
      <c r="C169" s="43">
        <v>0.36641676982071603</v>
      </c>
      <c r="D169" s="43">
        <f t="shared" si="2"/>
        <v>4.1808153436543698</v>
      </c>
      <c r="E169" s="43">
        <f>IFERROR(INDEX(PSPS_Data!$C$2:$C$4275,MATCH(WF_Data!$A169,PSPS_Data!$B$2:$B$4275,0)),0)</f>
        <v>0</v>
      </c>
      <c r="F169" s="47"/>
    </row>
    <row r="170" spans="1:6" x14ac:dyDescent="0.25">
      <c r="A170" s="79"/>
      <c r="B170" s="43">
        <v>26.7648766932973</v>
      </c>
      <c r="C170" s="43">
        <v>6.8895818478194997</v>
      </c>
      <c r="D170" s="43">
        <f t="shared" si="2"/>
        <v>78.61012888362049</v>
      </c>
      <c r="E170" s="43">
        <f>IFERROR(INDEX(PSPS_Data!$C$2:$C$4275,MATCH(WF_Data!$A170,PSPS_Data!$B$2:$B$4275,0)),0)</f>
        <v>0</v>
      </c>
      <c r="F170" s="47"/>
    </row>
    <row r="171" spans="1:6" x14ac:dyDescent="0.25">
      <c r="A171" s="79"/>
      <c r="B171" s="43">
        <v>4.36113070945426</v>
      </c>
      <c r="C171" s="43">
        <v>1.3002103103984399</v>
      </c>
      <c r="D171" s="43">
        <f t="shared" si="2"/>
        <v>14.8353996416462</v>
      </c>
      <c r="E171" s="43">
        <f>IFERROR(INDEX(PSPS_Data!$C$2:$C$4275,MATCH(WF_Data!$A171,PSPS_Data!$B$2:$B$4275,0)),0)</f>
        <v>0</v>
      </c>
      <c r="F171" s="47"/>
    </row>
    <row r="172" spans="1:6" x14ac:dyDescent="0.25">
      <c r="A172" s="79"/>
      <c r="B172" s="43">
        <v>4.0704896002870496</v>
      </c>
      <c r="C172" s="43">
        <v>1.1726860944181601</v>
      </c>
      <c r="D172" s="43">
        <f t="shared" si="2"/>
        <v>13.380348337311206</v>
      </c>
      <c r="E172" s="43">
        <f>IFERROR(INDEX(PSPS_Data!$C$2:$C$4275,MATCH(WF_Data!$A172,PSPS_Data!$B$2:$B$4275,0)),0)</f>
        <v>0</v>
      </c>
      <c r="F172" s="47"/>
    </row>
    <row r="173" spans="1:6" x14ac:dyDescent="0.25">
      <c r="A173" s="79"/>
      <c r="B173" s="43">
        <v>24.635796912560501</v>
      </c>
      <c r="C173" s="43">
        <v>6.4516783557523896</v>
      </c>
      <c r="D173" s="43">
        <f t="shared" si="2"/>
        <v>73.613650039134768</v>
      </c>
      <c r="E173" s="43">
        <f>IFERROR(INDEX(PSPS_Data!$C$2:$C$4275,MATCH(WF_Data!$A173,PSPS_Data!$B$2:$B$4275,0)),0)</f>
        <v>0</v>
      </c>
      <c r="F173" s="47"/>
    </row>
    <row r="174" spans="1:6" x14ac:dyDescent="0.25">
      <c r="A174" s="79"/>
      <c r="B174" s="43">
        <v>0.197750057248785</v>
      </c>
      <c r="C174" s="43">
        <v>3.2593027378122003E-2</v>
      </c>
      <c r="D174" s="43">
        <f t="shared" si="2"/>
        <v>0.37188644238437207</v>
      </c>
      <c r="E174" s="43">
        <f>IFERROR(INDEX(PSPS_Data!$C$2:$C$4275,MATCH(WF_Data!$A174,PSPS_Data!$B$2:$B$4275,0)),0)</f>
        <v>0</v>
      </c>
      <c r="F174" s="47"/>
    </row>
    <row r="175" spans="1:6" x14ac:dyDescent="0.25">
      <c r="A175" s="79"/>
      <c r="B175" s="43">
        <v>1.1683825643261001</v>
      </c>
      <c r="C175" s="43">
        <v>0.33160945393926</v>
      </c>
      <c r="D175" s="43">
        <f t="shared" si="2"/>
        <v>3.7836638694469569</v>
      </c>
      <c r="E175" s="43">
        <f>IFERROR(INDEX(PSPS_Data!$C$2:$C$4275,MATCH(WF_Data!$A175,PSPS_Data!$B$2:$B$4275,0)),0)</f>
        <v>0</v>
      </c>
      <c r="F175" s="47"/>
    </row>
    <row r="176" spans="1:6" x14ac:dyDescent="0.25">
      <c r="A176" s="79"/>
      <c r="B176" s="43">
        <v>2.0574044074901199</v>
      </c>
      <c r="C176" s="43">
        <v>0.57005267683416605</v>
      </c>
      <c r="D176" s="43">
        <f t="shared" si="2"/>
        <v>6.5043010426778345</v>
      </c>
      <c r="E176" s="43">
        <f>IFERROR(INDEX(PSPS_Data!$C$2:$C$4275,MATCH(WF_Data!$A176,PSPS_Data!$B$2:$B$4275,0)),0)</f>
        <v>0</v>
      </c>
      <c r="F176" s="47"/>
    </row>
    <row r="177" spans="1:6" x14ac:dyDescent="0.25">
      <c r="A177" s="79"/>
      <c r="B177" s="43">
        <v>9.4780742800119793</v>
      </c>
      <c r="C177" s="43">
        <v>2.2502391270172599</v>
      </c>
      <c r="D177" s="43">
        <f t="shared" si="2"/>
        <v>25.675228439266935</v>
      </c>
      <c r="E177" s="43">
        <f>IFERROR(INDEX(PSPS_Data!$C$2:$C$4275,MATCH(WF_Data!$A177,PSPS_Data!$B$2:$B$4275,0)),0)</f>
        <v>0</v>
      </c>
      <c r="F177" s="47"/>
    </row>
    <row r="178" spans="1:6" x14ac:dyDescent="0.25">
      <c r="A178" s="79"/>
      <c r="B178" s="43">
        <v>14.6160785695883</v>
      </c>
      <c r="C178" s="43">
        <v>3.8608479918912</v>
      </c>
      <c r="D178" s="43">
        <f t="shared" si="2"/>
        <v>44.05227558747859</v>
      </c>
      <c r="E178" s="43">
        <f>IFERROR(INDEX(PSPS_Data!$C$2:$C$4275,MATCH(WF_Data!$A178,PSPS_Data!$B$2:$B$4275,0)),0)</f>
        <v>0</v>
      </c>
      <c r="F178" s="47"/>
    </row>
    <row r="179" spans="1:6" x14ac:dyDescent="0.25">
      <c r="A179" s="79"/>
      <c r="B179" s="43">
        <v>29.942062332645701</v>
      </c>
      <c r="C179" s="43">
        <v>8.5101981694624502</v>
      </c>
      <c r="D179" s="43">
        <f t="shared" si="2"/>
        <v>97.101361113566554</v>
      </c>
      <c r="E179" s="43">
        <f>IFERROR(INDEX(PSPS_Data!$C$2:$C$4275,MATCH(WF_Data!$A179,PSPS_Data!$B$2:$B$4275,0)),0)</f>
        <v>0</v>
      </c>
      <c r="F179" s="47"/>
    </row>
    <row r="180" spans="1:6" x14ac:dyDescent="0.25">
      <c r="A180" s="79"/>
      <c r="B180" s="43">
        <v>22.187560630980901</v>
      </c>
      <c r="C180" s="43">
        <v>5.7413083736028003</v>
      </c>
      <c r="D180" s="43">
        <f t="shared" si="2"/>
        <v>65.508328542807959</v>
      </c>
      <c r="E180" s="43">
        <f>IFERROR(INDEX(PSPS_Data!$C$2:$C$4275,MATCH(WF_Data!$A180,PSPS_Data!$B$2:$B$4275,0)),0)</f>
        <v>0</v>
      </c>
      <c r="F180" s="47"/>
    </row>
    <row r="181" spans="1:6" x14ac:dyDescent="0.25">
      <c r="A181" s="79"/>
      <c r="B181" s="43">
        <v>20.606547226541</v>
      </c>
      <c r="C181" s="43">
        <v>5.3554083191073598</v>
      </c>
      <c r="D181" s="43">
        <f t="shared" si="2"/>
        <v>61.105208921014977</v>
      </c>
      <c r="E181" s="43">
        <f>IFERROR(INDEX(PSPS_Data!$C$2:$C$4275,MATCH(WF_Data!$A181,PSPS_Data!$B$2:$B$4275,0)),0)</f>
        <v>0</v>
      </c>
      <c r="F181" s="47"/>
    </row>
    <row r="182" spans="1:6" x14ac:dyDescent="0.25">
      <c r="A182" s="79"/>
      <c r="B182" s="43">
        <v>6.6456079403345996</v>
      </c>
      <c r="C182" s="43">
        <v>1.8797259138082101</v>
      </c>
      <c r="D182" s="43">
        <f t="shared" si="2"/>
        <v>21.447672676551676</v>
      </c>
      <c r="E182" s="43">
        <f>IFERROR(INDEX(PSPS_Data!$C$2:$C$4275,MATCH(WF_Data!$A182,PSPS_Data!$B$2:$B$4275,0)),0)</f>
        <v>0</v>
      </c>
      <c r="F182" s="47"/>
    </row>
    <row r="183" spans="1:6" x14ac:dyDescent="0.25">
      <c r="A183" s="79"/>
      <c r="B183" s="43">
        <v>23.5710878314731</v>
      </c>
      <c r="C183" s="43">
        <v>6.1581573842559001</v>
      </c>
      <c r="D183" s="43">
        <f t="shared" si="2"/>
        <v>70.264575754359825</v>
      </c>
      <c r="E183" s="43">
        <f>IFERROR(INDEX(PSPS_Data!$C$2:$C$4275,MATCH(WF_Data!$A183,PSPS_Data!$B$2:$B$4275,0)),0)</f>
        <v>0</v>
      </c>
      <c r="F183" s="47"/>
    </row>
    <row r="184" spans="1:6" x14ac:dyDescent="0.25">
      <c r="A184" s="79"/>
      <c r="B184" s="43">
        <v>3.9403734814293101E-3</v>
      </c>
      <c r="C184" s="43">
        <v>4.5036847392718E-3</v>
      </c>
      <c r="D184" s="43">
        <f t="shared" si="2"/>
        <v>5.1387042875091236E-2</v>
      </c>
      <c r="E184" s="43">
        <f>IFERROR(INDEX(PSPS_Data!$C$2:$C$4275,MATCH(WF_Data!$A184,PSPS_Data!$B$2:$B$4275,0)),0)</f>
        <v>0</v>
      </c>
      <c r="F184" s="47"/>
    </row>
    <row r="185" spans="1:6" x14ac:dyDescent="0.25">
      <c r="A185" s="79"/>
      <c r="B185" s="43">
        <v>17.7887726594839</v>
      </c>
      <c r="C185" s="43">
        <v>4.6987159517593602</v>
      </c>
      <c r="D185" s="43">
        <f t="shared" si="2"/>
        <v>53.612349009574302</v>
      </c>
      <c r="E185" s="43">
        <f>IFERROR(INDEX(PSPS_Data!$C$2:$C$4275,MATCH(WF_Data!$A185,PSPS_Data!$B$2:$B$4275,0)),0)</f>
        <v>0</v>
      </c>
      <c r="F185" s="47"/>
    </row>
    <row r="186" spans="1:6" x14ac:dyDescent="0.25">
      <c r="A186" s="79"/>
      <c r="B186" s="43">
        <v>14.865593444705</v>
      </c>
      <c r="C186" s="43">
        <v>4.6566173883557704</v>
      </c>
      <c r="D186" s="43">
        <f t="shared" si="2"/>
        <v>53.132004401139341</v>
      </c>
      <c r="E186" s="43">
        <f>IFERROR(INDEX(PSPS_Data!$C$2:$C$4275,MATCH(WF_Data!$A186,PSPS_Data!$B$2:$B$4275,0)),0)</f>
        <v>0</v>
      </c>
      <c r="F186" s="47"/>
    </row>
    <row r="187" spans="1:6" x14ac:dyDescent="0.25">
      <c r="A187" s="79"/>
      <c r="B187" s="43">
        <v>4.3890476605034596</v>
      </c>
      <c r="C187" s="43">
        <v>0.90731339798367105</v>
      </c>
      <c r="D187" s="43">
        <f t="shared" si="2"/>
        <v>10.352445870993687</v>
      </c>
      <c r="E187" s="43">
        <f>IFERROR(INDEX(PSPS_Data!$C$2:$C$4275,MATCH(WF_Data!$A187,PSPS_Data!$B$2:$B$4275,0)),0)</f>
        <v>0</v>
      </c>
      <c r="F187" s="47"/>
    </row>
    <row r="188" spans="1:6" x14ac:dyDescent="0.25">
      <c r="A188" s="79"/>
      <c r="B188" s="43">
        <v>17.1087515114544</v>
      </c>
      <c r="C188" s="43">
        <v>4.0417280242593998</v>
      </c>
      <c r="D188" s="43">
        <f t="shared" si="2"/>
        <v>46.116116756799755</v>
      </c>
      <c r="E188" s="43">
        <f>IFERROR(INDEX(PSPS_Data!$C$2:$C$4275,MATCH(WF_Data!$A188,PSPS_Data!$B$2:$B$4275,0)),0)</f>
        <v>0</v>
      </c>
      <c r="F188" s="47"/>
    </row>
    <row r="189" spans="1:6" x14ac:dyDescent="0.25">
      <c r="A189" s="79"/>
      <c r="B189" s="43">
        <v>6.7553960604484704</v>
      </c>
      <c r="C189" s="43">
        <v>2.13033705550151</v>
      </c>
      <c r="D189" s="43">
        <f t="shared" si="2"/>
        <v>24.307145803272228</v>
      </c>
      <c r="E189" s="43">
        <f>IFERROR(INDEX(PSPS_Data!$C$2:$C$4275,MATCH(WF_Data!$A189,PSPS_Data!$B$2:$B$4275,0)),0)</f>
        <v>0</v>
      </c>
      <c r="F189" s="47"/>
    </row>
    <row r="190" spans="1:6" x14ac:dyDescent="0.25">
      <c r="A190" s="79"/>
      <c r="B190" s="43">
        <v>8.2448418657763298</v>
      </c>
      <c r="C190" s="43">
        <v>2.0858609717815799</v>
      </c>
      <c r="D190" s="43">
        <f t="shared" si="2"/>
        <v>23.799673688027827</v>
      </c>
      <c r="E190" s="43">
        <f>IFERROR(INDEX(PSPS_Data!$C$2:$C$4275,MATCH(WF_Data!$A190,PSPS_Data!$B$2:$B$4275,0)),0)</f>
        <v>0</v>
      </c>
      <c r="F190" s="47"/>
    </row>
    <row r="191" spans="1:6" x14ac:dyDescent="0.25">
      <c r="A191" s="79"/>
      <c r="B191" s="43">
        <v>19.6177431239201</v>
      </c>
      <c r="C191" s="43">
        <v>4.8655554631550304</v>
      </c>
      <c r="D191" s="43">
        <f t="shared" si="2"/>
        <v>55.515987834598896</v>
      </c>
      <c r="E191" s="43">
        <f>IFERROR(INDEX(PSPS_Data!$C$2:$C$4275,MATCH(WF_Data!$A191,PSPS_Data!$B$2:$B$4275,0)),0)</f>
        <v>0</v>
      </c>
      <c r="F191" s="47"/>
    </row>
    <row r="192" spans="1:6" x14ac:dyDescent="0.25">
      <c r="A192" s="79"/>
      <c r="B192" s="43">
        <v>8.0620244388226006</v>
      </c>
      <c r="C192" s="43">
        <v>2.1187552228802802</v>
      </c>
      <c r="D192" s="43">
        <f t="shared" si="2"/>
        <v>24.174997093063997</v>
      </c>
      <c r="E192" s="43">
        <f>IFERROR(INDEX(PSPS_Data!$C$2:$C$4275,MATCH(WF_Data!$A192,PSPS_Data!$B$2:$B$4275,0)),0)</f>
        <v>0</v>
      </c>
      <c r="F192" s="47"/>
    </row>
    <row r="193" spans="1:6" x14ac:dyDescent="0.25">
      <c r="A193" s="79"/>
      <c r="B193" s="43">
        <v>34.002532949326103</v>
      </c>
      <c r="C193" s="43">
        <v>8.4065851340601494</v>
      </c>
      <c r="D193" s="43">
        <f t="shared" si="2"/>
        <v>95.919136379626309</v>
      </c>
      <c r="E193" s="43">
        <f>IFERROR(INDEX(PSPS_Data!$C$2:$C$4275,MATCH(WF_Data!$A193,PSPS_Data!$B$2:$B$4275,0)),0)</f>
        <v>0</v>
      </c>
      <c r="F193" s="47"/>
    </row>
    <row r="194" spans="1:6" x14ac:dyDescent="0.25">
      <c r="A194" s="79"/>
      <c r="B194" s="43">
        <v>0</v>
      </c>
      <c r="C194" s="43">
        <v>10.480063787330799</v>
      </c>
      <c r="D194" s="43">
        <f t="shared" si="2"/>
        <v>119.57752781344442</v>
      </c>
      <c r="E194" s="43">
        <f>IFERROR(INDEX(PSPS_Data!$C$2:$C$4275,MATCH(WF_Data!$A194,PSPS_Data!$B$2:$B$4275,0)),0)</f>
        <v>0</v>
      </c>
      <c r="F194" s="47"/>
    </row>
    <row r="195" spans="1:6" x14ac:dyDescent="0.25">
      <c r="A195" s="79"/>
      <c r="B195" s="43">
        <v>23.070946255618999</v>
      </c>
      <c r="C195" s="43">
        <v>5.6966005245922098</v>
      </c>
      <c r="D195" s="43">
        <f t="shared" ref="D195:D258" si="3">$C195*11.41</f>
        <v>64.998211985597109</v>
      </c>
      <c r="E195" s="43">
        <f>IFERROR(INDEX(PSPS_Data!$C$2:$C$4275,MATCH(WF_Data!$A195,PSPS_Data!$B$2:$B$4275,0)),0)</f>
        <v>0</v>
      </c>
      <c r="F195" s="47"/>
    </row>
    <row r="196" spans="1:6" x14ac:dyDescent="0.25">
      <c r="A196" s="79"/>
      <c r="B196" s="43">
        <v>2.8621828548787702</v>
      </c>
      <c r="C196" s="43">
        <v>0.55093432421563104</v>
      </c>
      <c r="D196" s="43">
        <f t="shared" si="3"/>
        <v>6.2861606393003502</v>
      </c>
      <c r="E196" s="43">
        <f>IFERROR(INDEX(PSPS_Data!$C$2:$C$4275,MATCH(WF_Data!$A196,PSPS_Data!$B$2:$B$4275,0)),0)</f>
        <v>0</v>
      </c>
      <c r="F196" s="47"/>
    </row>
    <row r="197" spans="1:6" x14ac:dyDescent="0.25">
      <c r="A197" s="79"/>
      <c r="B197" s="43">
        <v>1.42151603239946</v>
      </c>
      <c r="C197" s="43">
        <v>0.318616863184009</v>
      </c>
      <c r="D197" s="43">
        <f t="shared" si="3"/>
        <v>3.6354184089295427</v>
      </c>
      <c r="E197" s="43">
        <f>IFERROR(INDEX(PSPS_Data!$C$2:$C$4275,MATCH(WF_Data!$A197,PSPS_Data!$B$2:$B$4275,0)),0)</f>
        <v>0</v>
      </c>
      <c r="F197" s="47"/>
    </row>
    <row r="198" spans="1:6" x14ac:dyDescent="0.25">
      <c r="A198" s="79"/>
      <c r="B198" s="43">
        <v>25.5646987690243</v>
      </c>
      <c r="C198" s="43">
        <v>6.16390358137141</v>
      </c>
      <c r="D198" s="43">
        <f t="shared" si="3"/>
        <v>70.330139863447783</v>
      </c>
      <c r="E198" s="43">
        <f>IFERROR(INDEX(PSPS_Data!$C$2:$C$4275,MATCH(WF_Data!$A198,PSPS_Data!$B$2:$B$4275,0)),0)</f>
        <v>0</v>
      </c>
      <c r="F198" s="47"/>
    </row>
    <row r="199" spans="1:6" x14ac:dyDescent="0.25">
      <c r="A199" s="79"/>
      <c r="B199" s="43">
        <v>14.887540575622699</v>
      </c>
      <c r="C199" s="43">
        <v>3.6329142592148802</v>
      </c>
      <c r="D199" s="43">
        <f t="shared" si="3"/>
        <v>41.451551697641783</v>
      </c>
      <c r="E199" s="43">
        <f>IFERROR(INDEX(PSPS_Data!$C$2:$C$4275,MATCH(WF_Data!$A199,PSPS_Data!$B$2:$B$4275,0)),0)</f>
        <v>0</v>
      </c>
      <c r="F199" s="47"/>
    </row>
    <row r="200" spans="1:6" x14ac:dyDescent="0.25">
      <c r="A200" s="79"/>
      <c r="B200" s="43">
        <v>18.752730468441499</v>
      </c>
      <c r="C200" s="43">
        <v>4.5300645353272504</v>
      </c>
      <c r="D200" s="43">
        <f t="shared" si="3"/>
        <v>51.688036348083926</v>
      </c>
      <c r="E200" s="43">
        <f>IFERROR(INDEX(PSPS_Data!$C$2:$C$4275,MATCH(WF_Data!$A200,PSPS_Data!$B$2:$B$4275,0)),0)</f>
        <v>0</v>
      </c>
      <c r="F200" s="47"/>
    </row>
    <row r="201" spans="1:6" x14ac:dyDescent="0.25">
      <c r="A201" s="79"/>
      <c r="B201" s="43">
        <v>2.9289490750317699</v>
      </c>
      <c r="C201" s="43">
        <v>0.80314734259718501</v>
      </c>
      <c r="D201" s="43">
        <f t="shared" si="3"/>
        <v>9.1639111790338816</v>
      </c>
      <c r="E201" s="43">
        <f>IFERROR(INDEX(PSPS_Data!$C$2:$C$4275,MATCH(WF_Data!$A201,PSPS_Data!$B$2:$B$4275,0)),0)</f>
        <v>0</v>
      </c>
      <c r="F201" s="47"/>
    </row>
    <row r="202" spans="1:6" x14ac:dyDescent="0.25">
      <c r="A202" s="79"/>
      <c r="B202" s="43">
        <v>2.82154473041461</v>
      </c>
      <c r="C202" s="43">
        <v>0.66950746023212504</v>
      </c>
      <c r="D202" s="43">
        <f t="shared" si="3"/>
        <v>7.6390801212485471</v>
      </c>
      <c r="E202" s="43">
        <f>IFERROR(INDEX(PSPS_Data!$C$2:$C$4275,MATCH(WF_Data!$A202,PSPS_Data!$B$2:$B$4275,0)),0)</f>
        <v>0</v>
      </c>
      <c r="F202" s="47"/>
    </row>
    <row r="203" spans="1:6" x14ac:dyDescent="0.25">
      <c r="A203" s="79"/>
      <c r="B203" s="43">
        <v>2.4111776379640601</v>
      </c>
      <c r="C203" s="43">
        <v>0.58772974624298502</v>
      </c>
      <c r="D203" s="43">
        <f t="shared" si="3"/>
        <v>6.7059964046324589</v>
      </c>
      <c r="E203" s="43">
        <f>IFERROR(INDEX(PSPS_Data!$C$2:$C$4275,MATCH(WF_Data!$A203,PSPS_Data!$B$2:$B$4275,0)),0)</f>
        <v>0</v>
      </c>
      <c r="F203" s="47"/>
    </row>
    <row r="204" spans="1:6" x14ac:dyDescent="0.25">
      <c r="A204" s="79"/>
      <c r="B204" s="43">
        <v>27.167426414616202</v>
      </c>
      <c r="C204" s="43">
        <v>8.0999224835854804</v>
      </c>
      <c r="D204" s="43">
        <f t="shared" si="3"/>
        <v>92.42011553771033</v>
      </c>
      <c r="E204" s="43">
        <f>IFERROR(INDEX(PSPS_Data!$C$2:$C$4275,MATCH(WF_Data!$A204,PSPS_Data!$B$2:$B$4275,0)),0)</f>
        <v>0</v>
      </c>
      <c r="F204" s="47"/>
    </row>
    <row r="205" spans="1:6" x14ac:dyDescent="0.25">
      <c r="A205" s="79"/>
      <c r="B205" s="43">
        <v>16.526091812275201</v>
      </c>
      <c r="C205" s="43">
        <v>3.5723429295176099</v>
      </c>
      <c r="D205" s="43">
        <f t="shared" si="3"/>
        <v>40.760432825795931</v>
      </c>
      <c r="E205" s="43">
        <f>IFERROR(INDEX(PSPS_Data!$C$2:$C$4275,MATCH(WF_Data!$A205,PSPS_Data!$B$2:$B$4275,0)),0)</f>
        <v>0</v>
      </c>
      <c r="F205" s="47"/>
    </row>
    <row r="206" spans="1:6" x14ac:dyDescent="0.25">
      <c r="A206" s="79"/>
      <c r="B206" s="43">
        <v>18.1113984209729</v>
      </c>
      <c r="C206" s="43">
        <v>4.3274778050599698</v>
      </c>
      <c r="D206" s="43">
        <f t="shared" si="3"/>
        <v>49.37652175573426</v>
      </c>
      <c r="E206" s="43">
        <f>IFERROR(INDEX(PSPS_Data!$C$2:$C$4275,MATCH(WF_Data!$A206,PSPS_Data!$B$2:$B$4275,0)),0)</f>
        <v>0</v>
      </c>
      <c r="F206" s="47"/>
    </row>
    <row r="207" spans="1:6" x14ac:dyDescent="0.25">
      <c r="A207" s="79"/>
      <c r="B207" s="43">
        <v>11.309803731485299</v>
      </c>
      <c r="C207" s="43">
        <v>2.6233630609785901</v>
      </c>
      <c r="D207" s="43">
        <f t="shared" si="3"/>
        <v>29.932572525765714</v>
      </c>
      <c r="E207" s="43">
        <f>IFERROR(INDEX(PSPS_Data!$C$2:$C$4275,MATCH(WF_Data!$A207,PSPS_Data!$B$2:$B$4275,0)),0)</f>
        <v>0</v>
      </c>
      <c r="F207" s="47"/>
    </row>
    <row r="208" spans="1:6" x14ac:dyDescent="0.25">
      <c r="A208" s="79"/>
      <c r="B208" s="43">
        <v>7.5529861788638604</v>
      </c>
      <c r="C208" s="43">
        <v>1.8060160625027399</v>
      </c>
      <c r="D208" s="43">
        <f t="shared" si="3"/>
        <v>20.606643273156262</v>
      </c>
      <c r="E208" s="43">
        <f>IFERROR(INDEX(PSPS_Data!$C$2:$C$4275,MATCH(WF_Data!$A208,PSPS_Data!$B$2:$B$4275,0)),0)</f>
        <v>0</v>
      </c>
      <c r="F208" s="47"/>
    </row>
    <row r="209" spans="1:6" x14ac:dyDescent="0.25">
      <c r="A209" s="79"/>
      <c r="B209" s="43">
        <v>16.217113167873901</v>
      </c>
      <c r="C209" s="43">
        <v>4.0376060768621702</v>
      </c>
      <c r="D209" s="43">
        <f t="shared" si="3"/>
        <v>46.069085336997361</v>
      </c>
      <c r="E209" s="43">
        <f>IFERROR(INDEX(PSPS_Data!$C$2:$C$4275,MATCH(WF_Data!$A209,PSPS_Data!$B$2:$B$4275,0)),0)</f>
        <v>0</v>
      </c>
      <c r="F209" s="47"/>
    </row>
    <row r="210" spans="1:6" x14ac:dyDescent="0.25">
      <c r="A210" s="79"/>
      <c r="B210" s="43">
        <v>20.9964890263293</v>
      </c>
      <c r="C210" s="43">
        <v>4.6465639106172603</v>
      </c>
      <c r="D210" s="43">
        <f t="shared" si="3"/>
        <v>53.017294220142944</v>
      </c>
      <c r="E210" s="43">
        <f>IFERROR(INDEX(PSPS_Data!$C$2:$C$4275,MATCH(WF_Data!$A210,PSPS_Data!$B$2:$B$4275,0)),0)</f>
        <v>0</v>
      </c>
      <c r="F210" s="47"/>
    </row>
    <row r="211" spans="1:6" x14ac:dyDescent="0.25">
      <c r="A211" s="79"/>
      <c r="B211" s="43">
        <v>9.1749883636238003</v>
      </c>
      <c r="C211" s="43">
        <v>2.2313347163144499</v>
      </c>
      <c r="D211" s="43">
        <f t="shared" si="3"/>
        <v>25.459529113147873</v>
      </c>
      <c r="E211" s="43">
        <f>IFERROR(INDEX(PSPS_Data!$C$2:$C$4275,MATCH(WF_Data!$A211,PSPS_Data!$B$2:$B$4275,0)),0)</f>
        <v>0</v>
      </c>
      <c r="F211" s="47"/>
    </row>
    <row r="212" spans="1:6" x14ac:dyDescent="0.25">
      <c r="A212" s="79"/>
      <c r="B212" s="43">
        <v>1.38216486128293</v>
      </c>
      <c r="C212" s="43">
        <v>0.30225374922156301</v>
      </c>
      <c r="D212" s="43">
        <f t="shared" si="3"/>
        <v>3.448715278618034</v>
      </c>
      <c r="E212" s="43">
        <f>IFERROR(INDEX(PSPS_Data!$C$2:$C$4275,MATCH(WF_Data!$A212,PSPS_Data!$B$2:$B$4275,0)),0)</f>
        <v>0</v>
      </c>
      <c r="F212" s="47"/>
    </row>
    <row r="213" spans="1:6" x14ac:dyDescent="0.25">
      <c r="A213" s="79"/>
      <c r="B213" s="43">
        <v>40.553948470144398</v>
      </c>
      <c r="C213" s="43">
        <v>8.3902224509902208</v>
      </c>
      <c r="D213" s="43">
        <f t="shared" si="3"/>
        <v>95.732438165798413</v>
      </c>
      <c r="E213" s="43">
        <f>IFERROR(INDEX(PSPS_Data!$C$2:$C$4275,MATCH(WF_Data!$A213,PSPS_Data!$B$2:$B$4275,0)),0)</f>
        <v>0</v>
      </c>
      <c r="F213" s="47"/>
    </row>
    <row r="214" spans="1:6" x14ac:dyDescent="0.25">
      <c r="A214" s="79"/>
      <c r="B214" s="43">
        <v>32.535767109628502</v>
      </c>
      <c r="C214" s="43">
        <v>7.2954595871633501</v>
      </c>
      <c r="D214" s="43">
        <f t="shared" si="3"/>
        <v>83.241193889533832</v>
      </c>
      <c r="E214" s="43">
        <f>IFERROR(INDEX(PSPS_Data!$C$2:$C$4275,MATCH(WF_Data!$A214,PSPS_Data!$B$2:$B$4275,0)),0)</f>
        <v>0</v>
      </c>
      <c r="F214" s="47"/>
    </row>
    <row r="215" spans="1:6" x14ac:dyDescent="0.25">
      <c r="A215" s="79"/>
      <c r="B215" s="43">
        <v>9.2256980355119396</v>
      </c>
      <c r="C215" s="43">
        <v>1.8944072126178</v>
      </c>
      <c r="D215" s="43">
        <f t="shared" si="3"/>
        <v>21.615186295969099</v>
      </c>
      <c r="E215" s="43">
        <f>IFERROR(INDEX(PSPS_Data!$C$2:$C$4275,MATCH(WF_Data!$A215,PSPS_Data!$B$2:$B$4275,0)),0)</f>
        <v>0</v>
      </c>
      <c r="F215" s="47"/>
    </row>
    <row r="216" spans="1:6" x14ac:dyDescent="0.25">
      <c r="A216" s="79"/>
      <c r="B216" s="43">
        <v>12.9561014268688</v>
      </c>
      <c r="C216" s="43">
        <v>2.7505423127561999</v>
      </c>
      <c r="D216" s="43">
        <f t="shared" si="3"/>
        <v>31.38368778854824</v>
      </c>
      <c r="E216" s="43">
        <f>IFERROR(INDEX(PSPS_Data!$C$2:$C$4275,MATCH(WF_Data!$A216,PSPS_Data!$B$2:$B$4275,0)),0)</f>
        <v>0</v>
      </c>
      <c r="F216" s="47"/>
    </row>
    <row r="217" spans="1:6" x14ac:dyDescent="0.25">
      <c r="A217" s="79"/>
      <c r="B217" s="43">
        <v>1.8075850032063301</v>
      </c>
      <c r="C217" s="43">
        <v>0.403867744782473</v>
      </c>
      <c r="D217" s="43">
        <f t="shared" si="3"/>
        <v>4.6081309679680169</v>
      </c>
      <c r="E217" s="43">
        <f>IFERROR(INDEX(PSPS_Data!$C$2:$C$4275,MATCH(WF_Data!$A217,PSPS_Data!$B$2:$B$4275,0)),0)</f>
        <v>0</v>
      </c>
      <c r="F217" s="47"/>
    </row>
    <row r="218" spans="1:6" x14ac:dyDescent="0.25">
      <c r="A218" s="79"/>
      <c r="B218" s="43">
        <v>17.562792745519101</v>
      </c>
      <c r="C218" s="43">
        <v>3.9291399325011298</v>
      </c>
      <c r="D218" s="43">
        <f t="shared" si="3"/>
        <v>44.83148662983789</v>
      </c>
      <c r="E218" s="43">
        <f>IFERROR(INDEX(PSPS_Data!$C$2:$C$4275,MATCH(WF_Data!$A218,PSPS_Data!$B$2:$B$4275,0)),0)</f>
        <v>0</v>
      </c>
      <c r="F218" s="47"/>
    </row>
    <row r="219" spans="1:6" x14ac:dyDescent="0.25">
      <c r="A219" s="79"/>
      <c r="B219" s="43">
        <v>4.7927819344865501</v>
      </c>
      <c r="C219" s="43">
        <v>1.13034500758658</v>
      </c>
      <c r="D219" s="43">
        <f t="shared" si="3"/>
        <v>12.897236536562877</v>
      </c>
      <c r="E219" s="43">
        <f>IFERROR(INDEX(PSPS_Data!$C$2:$C$4275,MATCH(WF_Data!$A219,PSPS_Data!$B$2:$B$4275,0)),0)</f>
        <v>0</v>
      </c>
      <c r="F219" s="47"/>
    </row>
    <row r="220" spans="1:6" x14ac:dyDescent="0.25">
      <c r="A220" s="79"/>
      <c r="B220" s="43">
        <v>15.5795360544187</v>
      </c>
      <c r="C220" s="43">
        <v>3.5396377976648998</v>
      </c>
      <c r="D220" s="43">
        <f t="shared" si="3"/>
        <v>40.387267271356507</v>
      </c>
      <c r="E220" s="43">
        <f>IFERROR(INDEX(PSPS_Data!$C$2:$C$4275,MATCH(WF_Data!$A220,PSPS_Data!$B$2:$B$4275,0)),0)</f>
        <v>0</v>
      </c>
      <c r="F220" s="47"/>
    </row>
    <row r="221" spans="1:6" x14ac:dyDescent="0.25">
      <c r="A221" s="79"/>
      <c r="B221" s="43">
        <v>20.306007031899998</v>
      </c>
      <c r="C221" s="43">
        <v>4.5093160584810903</v>
      </c>
      <c r="D221" s="43">
        <f t="shared" si="3"/>
        <v>51.451296227269239</v>
      </c>
      <c r="E221" s="43">
        <f>IFERROR(INDEX(PSPS_Data!$C$2:$C$4275,MATCH(WF_Data!$A221,PSPS_Data!$B$2:$B$4275,0)),0)</f>
        <v>0</v>
      </c>
      <c r="F221" s="47"/>
    </row>
    <row r="222" spans="1:6" x14ac:dyDescent="0.25">
      <c r="A222" s="79"/>
      <c r="B222" s="43">
        <v>15.0802281790099</v>
      </c>
      <c r="C222" s="43">
        <v>3.1380715459381401</v>
      </c>
      <c r="D222" s="43">
        <f t="shared" si="3"/>
        <v>35.805396339154179</v>
      </c>
      <c r="E222" s="43">
        <f>IFERROR(INDEX(PSPS_Data!$C$2:$C$4275,MATCH(WF_Data!$A222,PSPS_Data!$B$2:$B$4275,0)),0)</f>
        <v>0</v>
      </c>
      <c r="F222" s="47"/>
    </row>
    <row r="223" spans="1:6" x14ac:dyDescent="0.25">
      <c r="A223" s="79"/>
      <c r="B223" s="43">
        <v>4.46492291406694</v>
      </c>
      <c r="C223" s="43">
        <v>1.0773579923034</v>
      </c>
      <c r="D223" s="43">
        <f t="shared" si="3"/>
        <v>12.292654692181795</v>
      </c>
      <c r="E223" s="43">
        <f>IFERROR(INDEX(PSPS_Data!$C$2:$C$4275,MATCH(WF_Data!$A223,PSPS_Data!$B$2:$B$4275,0)),0)</f>
        <v>0</v>
      </c>
      <c r="F223" s="47"/>
    </row>
    <row r="224" spans="1:6" x14ac:dyDescent="0.25">
      <c r="A224" s="79"/>
      <c r="B224" s="43">
        <v>11.758576666889599</v>
      </c>
      <c r="C224" s="43">
        <v>2.6982197516481299</v>
      </c>
      <c r="D224" s="43">
        <f t="shared" si="3"/>
        <v>30.786687366305163</v>
      </c>
      <c r="E224" s="43">
        <f>IFERROR(INDEX(PSPS_Data!$C$2:$C$4275,MATCH(WF_Data!$A224,PSPS_Data!$B$2:$B$4275,0)),0)</f>
        <v>0</v>
      </c>
      <c r="F224" s="47"/>
    </row>
    <row r="225" spans="1:6" x14ac:dyDescent="0.25">
      <c r="A225" s="79"/>
      <c r="B225" s="43">
        <v>8.8248708421035105E-2</v>
      </c>
      <c r="C225" s="43">
        <v>1.7436244525015299E-2</v>
      </c>
      <c r="D225" s="43">
        <f t="shared" si="3"/>
        <v>0.19894755003042455</v>
      </c>
      <c r="E225" s="43">
        <f>IFERROR(INDEX(PSPS_Data!$C$2:$C$4275,MATCH(WF_Data!$A225,PSPS_Data!$B$2:$B$4275,0)),0)</f>
        <v>0</v>
      </c>
      <c r="F225" s="47"/>
    </row>
    <row r="226" spans="1:6" x14ac:dyDescent="0.25">
      <c r="A226" s="79"/>
      <c r="B226" s="43">
        <v>18.0519164454928</v>
      </c>
      <c r="C226" s="43">
        <v>3.7394040366780201</v>
      </c>
      <c r="D226" s="43">
        <f t="shared" si="3"/>
        <v>42.666600058496208</v>
      </c>
      <c r="E226" s="43">
        <f>IFERROR(INDEX(PSPS_Data!$C$2:$C$4275,MATCH(WF_Data!$A226,PSPS_Data!$B$2:$B$4275,0)),0)</f>
        <v>0</v>
      </c>
      <c r="F226" s="47"/>
    </row>
    <row r="227" spans="1:6" x14ac:dyDescent="0.25">
      <c r="A227" s="79"/>
      <c r="B227" s="43">
        <v>38.802566097800501</v>
      </c>
      <c r="C227" s="43">
        <v>8.4200605430050892</v>
      </c>
      <c r="D227" s="43">
        <f t="shared" si="3"/>
        <v>96.072890795688068</v>
      </c>
      <c r="E227" s="43">
        <f>IFERROR(INDEX(PSPS_Data!$C$2:$C$4275,MATCH(WF_Data!$A227,PSPS_Data!$B$2:$B$4275,0)),0)</f>
        <v>0</v>
      </c>
      <c r="F227" s="47"/>
    </row>
    <row r="228" spans="1:6" x14ac:dyDescent="0.25">
      <c r="A228" s="79"/>
      <c r="B228" s="43">
        <v>9.5145026751553896</v>
      </c>
      <c r="C228" s="43">
        <v>2.0527135067386499</v>
      </c>
      <c r="D228" s="43">
        <f t="shared" si="3"/>
        <v>23.421461111887997</v>
      </c>
      <c r="E228" s="43">
        <f>IFERROR(INDEX(PSPS_Data!$C$2:$C$4275,MATCH(WF_Data!$A228,PSPS_Data!$B$2:$B$4275,0)),0)</f>
        <v>0</v>
      </c>
      <c r="F228" s="47"/>
    </row>
    <row r="229" spans="1:6" x14ac:dyDescent="0.25">
      <c r="A229" s="79"/>
      <c r="B229" s="43">
        <v>30.7751254519886</v>
      </c>
      <c r="C229" s="43">
        <v>6.7402324597933303</v>
      </c>
      <c r="D229" s="43">
        <f t="shared" si="3"/>
        <v>76.906052366241894</v>
      </c>
      <c r="E229" s="43">
        <f>IFERROR(INDEX(PSPS_Data!$C$2:$C$4275,MATCH(WF_Data!$A229,PSPS_Data!$B$2:$B$4275,0)),0)</f>
        <v>0</v>
      </c>
      <c r="F229" s="47"/>
    </row>
    <row r="230" spans="1:6" x14ac:dyDescent="0.25">
      <c r="A230" s="79"/>
      <c r="B230" s="43">
        <v>0.98949602433574502</v>
      </c>
      <c r="C230" s="43">
        <v>0.33945461483926898</v>
      </c>
      <c r="D230" s="43">
        <f t="shared" si="3"/>
        <v>3.8731771553160592</v>
      </c>
      <c r="E230" s="43">
        <f>IFERROR(INDEX(PSPS_Data!$C$2:$C$4275,MATCH(WF_Data!$A230,PSPS_Data!$B$2:$B$4275,0)),0)</f>
        <v>0</v>
      </c>
      <c r="F230" s="47"/>
    </row>
    <row r="231" spans="1:6" x14ac:dyDescent="0.25">
      <c r="A231" s="79"/>
      <c r="B231" s="43">
        <v>6.1972259622973498</v>
      </c>
      <c r="C231" s="43">
        <v>1.28646988800513</v>
      </c>
      <c r="D231" s="43">
        <f t="shared" si="3"/>
        <v>14.678621422138534</v>
      </c>
      <c r="E231" s="43">
        <f>IFERROR(INDEX(PSPS_Data!$C$2:$C$4275,MATCH(WF_Data!$A231,PSPS_Data!$B$2:$B$4275,0)),0)</f>
        <v>0</v>
      </c>
      <c r="F231" s="47"/>
    </row>
    <row r="232" spans="1:6" x14ac:dyDescent="0.25">
      <c r="A232" s="79"/>
      <c r="B232" s="43">
        <v>10.192026179575</v>
      </c>
      <c r="C232" s="43">
        <v>2.16510569053934</v>
      </c>
      <c r="D232" s="43">
        <f t="shared" si="3"/>
        <v>24.703855929053869</v>
      </c>
      <c r="E232" s="43">
        <f>IFERROR(INDEX(PSPS_Data!$C$2:$C$4275,MATCH(WF_Data!$A232,PSPS_Data!$B$2:$B$4275,0)),0)</f>
        <v>0</v>
      </c>
      <c r="F232" s="47"/>
    </row>
    <row r="233" spans="1:6" x14ac:dyDescent="0.25">
      <c r="A233" s="79"/>
      <c r="B233" s="43">
        <v>9.0778882184633201</v>
      </c>
      <c r="C233" s="43">
        <v>1.94779073738209</v>
      </c>
      <c r="D233" s="43">
        <f t="shared" si="3"/>
        <v>22.224292313529645</v>
      </c>
      <c r="E233" s="43">
        <f>IFERROR(INDEX(PSPS_Data!$C$2:$C$4275,MATCH(WF_Data!$A233,PSPS_Data!$B$2:$B$4275,0)),0)</f>
        <v>0</v>
      </c>
      <c r="F233" s="47"/>
    </row>
    <row r="234" spans="1:6" x14ac:dyDescent="0.25">
      <c r="A234" s="79"/>
      <c r="B234" s="43">
        <v>10.785661873806401</v>
      </c>
      <c r="C234" s="43">
        <v>2.1846287299995302</v>
      </c>
      <c r="D234" s="43">
        <f t="shared" si="3"/>
        <v>24.92661380929464</v>
      </c>
      <c r="E234" s="43">
        <f>IFERROR(INDEX(PSPS_Data!$C$2:$C$4275,MATCH(WF_Data!$A234,PSPS_Data!$B$2:$B$4275,0)),0)</f>
        <v>0</v>
      </c>
      <c r="F234" s="47"/>
    </row>
    <row r="235" spans="1:6" x14ac:dyDescent="0.25">
      <c r="A235" s="79"/>
      <c r="B235" s="43">
        <v>44.522651256048498</v>
      </c>
      <c r="C235" s="43">
        <v>9.1483492368715797</v>
      </c>
      <c r="D235" s="43">
        <f t="shared" si="3"/>
        <v>104.38266479270473</v>
      </c>
      <c r="E235" s="43">
        <f>IFERROR(INDEX(PSPS_Data!$C$2:$C$4275,MATCH(WF_Data!$A235,PSPS_Data!$B$2:$B$4275,0)),0)</f>
        <v>0</v>
      </c>
      <c r="F235" s="47"/>
    </row>
    <row r="236" spans="1:6" x14ac:dyDescent="0.25">
      <c r="A236" s="79"/>
      <c r="B236" s="43">
        <v>3.8991437858789699</v>
      </c>
      <c r="C236" s="43">
        <v>0.91715812322217904</v>
      </c>
      <c r="D236" s="43">
        <f t="shared" si="3"/>
        <v>10.464774185965062</v>
      </c>
      <c r="E236" s="43">
        <f>IFERROR(INDEX(PSPS_Data!$C$2:$C$4275,MATCH(WF_Data!$A236,PSPS_Data!$B$2:$B$4275,0)),0)</f>
        <v>0</v>
      </c>
      <c r="F236" s="47"/>
    </row>
    <row r="237" spans="1:6" x14ac:dyDescent="0.25">
      <c r="A237" s="79"/>
      <c r="B237" s="43">
        <v>24.6860735555959</v>
      </c>
      <c r="C237" s="43">
        <v>5.4989846624293897</v>
      </c>
      <c r="D237" s="43">
        <f t="shared" si="3"/>
        <v>62.743414998319338</v>
      </c>
      <c r="E237" s="43">
        <f>IFERROR(INDEX(PSPS_Data!$C$2:$C$4275,MATCH(WF_Data!$A237,PSPS_Data!$B$2:$B$4275,0)),0)</f>
        <v>0</v>
      </c>
      <c r="F237" s="47"/>
    </row>
    <row r="238" spans="1:6" x14ac:dyDescent="0.25">
      <c r="A238" s="79"/>
      <c r="B238" s="43">
        <v>22.088202967358299</v>
      </c>
      <c r="C238" s="43">
        <v>4.5439399898764297</v>
      </c>
      <c r="D238" s="43">
        <f t="shared" si="3"/>
        <v>51.846355284490066</v>
      </c>
      <c r="E238" s="43">
        <f>IFERROR(INDEX(PSPS_Data!$C$2:$C$4275,MATCH(WF_Data!$A238,PSPS_Data!$B$2:$B$4275,0)),0)</f>
        <v>0</v>
      </c>
      <c r="F238" s="47"/>
    </row>
    <row r="239" spans="1:6" x14ac:dyDescent="0.25">
      <c r="A239" s="79"/>
      <c r="B239" s="43">
        <v>4.0613974951034697</v>
      </c>
      <c r="C239" s="43">
        <v>0.742330316687002</v>
      </c>
      <c r="D239" s="43">
        <f t="shared" si="3"/>
        <v>8.4699889133986925</v>
      </c>
      <c r="E239" s="43">
        <f>IFERROR(INDEX(PSPS_Data!$C$2:$C$4275,MATCH(WF_Data!$A239,PSPS_Data!$B$2:$B$4275,0)),0)</f>
        <v>0</v>
      </c>
      <c r="F239" s="47"/>
    </row>
    <row r="240" spans="1:6" x14ac:dyDescent="0.25">
      <c r="A240" s="79"/>
      <c r="B240" s="43">
        <v>26.060366418241401</v>
      </c>
      <c r="C240" s="43">
        <v>5.6480693226985696</v>
      </c>
      <c r="D240" s="43">
        <f t="shared" si="3"/>
        <v>64.444470971990683</v>
      </c>
      <c r="E240" s="43">
        <f>IFERROR(INDEX(PSPS_Data!$C$2:$C$4275,MATCH(WF_Data!$A240,PSPS_Data!$B$2:$B$4275,0)),0)</f>
        <v>0</v>
      </c>
      <c r="F240" s="47"/>
    </row>
    <row r="241" spans="1:6" x14ac:dyDescent="0.25">
      <c r="A241" s="79"/>
      <c r="B241" s="43">
        <v>9.1551125332060508</v>
      </c>
      <c r="C241" s="43">
        <v>1.8767169625498299</v>
      </c>
      <c r="D241" s="43">
        <f t="shared" si="3"/>
        <v>21.413340542693561</v>
      </c>
      <c r="E241" s="43">
        <f>IFERROR(INDEX(PSPS_Data!$C$2:$C$4275,MATCH(WF_Data!$A241,PSPS_Data!$B$2:$B$4275,0)),0)</f>
        <v>0</v>
      </c>
      <c r="F241" s="47"/>
    </row>
    <row r="242" spans="1:6" x14ac:dyDescent="0.25">
      <c r="A242" s="79"/>
      <c r="B242" s="43">
        <v>11.3803974226854</v>
      </c>
      <c r="C242" s="43">
        <v>2.2751792941126001</v>
      </c>
      <c r="D242" s="43">
        <f t="shared" si="3"/>
        <v>25.959795745824767</v>
      </c>
      <c r="E242" s="43">
        <f>IFERROR(INDEX(PSPS_Data!$C$2:$C$4275,MATCH(WF_Data!$A242,PSPS_Data!$B$2:$B$4275,0)),0)</f>
        <v>0</v>
      </c>
      <c r="F242" s="47"/>
    </row>
    <row r="243" spans="1:6" x14ac:dyDescent="0.25">
      <c r="A243" s="79"/>
      <c r="B243" s="43">
        <v>19.583057032515899</v>
      </c>
      <c r="C243" s="43">
        <v>3.9783739826671001</v>
      </c>
      <c r="D243" s="43">
        <f t="shared" si="3"/>
        <v>45.393247142231615</v>
      </c>
      <c r="E243" s="43">
        <f>IFERROR(INDEX(PSPS_Data!$C$2:$C$4275,MATCH(WF_Data!$A243,PSPS_Data!$B$2:$B$4275,0)),0)</f>
        <v>0</v>
      </c>
      <c r="F243" s="47"/>
    </row>
    <row r="244" spans="1:6" x14ac:dyDescent="0.25">
      <c r="A244" s="79"/>
      <c r="B244" s="43">
        <v>12.651370128595699</v>
      </c>
      <c r="C244" s="43">
        <v>2.6968213671477699</v>
      </c>
      <c r="D244" s="43">
        <f t="shared" si="3"/>
        <v>30.770731799156053</v>
      </c>
      <c r="E244" s="43">
        <f>IFERROR(INDEX(PSPS_Data!$C$2:$C$4275,MATCH(WF_Data!$A244,PSPS_Data!$B$2:$B$4275,0)),0)</f>
        <v>0</v>
      </c>
      <c r="F244" s="47"/>
    </row>
    <row r="245" spans="1:6" x14ac:dyDescent="0.25">
      <c r="A245" s="79"/>
      <c r="B245" s="43">
        <v>23.1432788040071</v>
      </c>
      <c r="C245" s="43">
        <v>4.7070216895566102</v>
      </c>
      <c r="D245" s="43">
        <f t="shared" si="3"/>
        <v>53.707117477840924</v>
      </c>
      <c r="E245" s="43">
        <f>IFERROR(INDEX(PSPS_Data!$C$2:$C$4275,MATCH(WF_Data!$A245,PSPS_Data!$B$2:$B$4275,0)),0)</f>
        <v>0</v>
      </c>
      <c r="F245" s="47"/>
    </row>
    <row r="246" spans="1:6" x14ac:dyDescent="0.25">
      <c r="A246" s="79"/>
      <c r="B246" s="43">
        <v>11.278238150920799</v>
      </c>
      <c r="C246" s="43">
        <v>2.27474720034661</v>
      </c>
      <c r="D246" s="43">
        <f t="shared" si="3"/>
        <v>25.954865555954822</v>
      </c>
      <c r="E246" s="43">
        <f>IFERROR(INDEX(PSPS_Data!$C$2:$C$4275,MATCH(WF_Data!$A246,PSPS_Data!$B$2:$B$4275,0)),0)</f>
        <v>0</v>
      </c>
      <c r="F246" s="47"/>
    </row>
    <row r="247" spans="1:6" x14ac:dyDescent="0.25">
      <c r="A247" s="79"/>
      <c r="B247" s="43">
        <v>0.39411137921748701</v>
      </c>
      <c r="C247" s="43">
        <v>9.2936124885454705E-2</v>
      </c>
      <c r="D247" s="43">
        <f t="shared" si="3"/>
        <v>1.0604011849430381</v>
      </c>
      <c r="E247" s="43">
        <f>IFERROR(INDEX(PSPS_Data!$C$2:$C$4275,MATCH(WF_Data!$A247,PSPS_Data!$B$2:$B$4275,0)),0)</f>
        <v>0</v>
      </c>
      <c r="F247" s="47"/>
    </row>
    <row r="248" spans="1:6" x14ac:dyDescent="0.25">
      <c r="A248" s="79"/>
      <c r="B248" s="43">
        <v>24.244598928464399</v>
      </c>
      <c r="C248" s="43">
        <v>5.1680469107859599</v>
      </c>
      <c r="D248" s="43">
        <f t="shared" si="3"/>
        <v>58.967415252067802</v>
      </c>
      <c r="E248" s="43">
        <f>IFERROR(INDEX(PSPS_Data!$C$2:$C$4275,MATCH(WF_Data!$A248,PSPS_Data!$B$2:$B$4275,0)),0)</f>
        <v>0</v>
      </c>
      <c r="F248" s="47"/>
    </row>
    <row r="249" spans="1:6" x14ac:dyDescent="0.25">
      <c r="A249" s="79"/>
      <c r="B249" s="43">
        <v>11.885460435129</v>
      </c>
      <c r="C249" s="43">
        <v>2.5154780773009402</v>
      </c>
      <c r="D249" s="43">
        <f t="shared" si="3"/>
        <v>28.701604862003727</v>
      </c>
      <c r="E249" s="43">
        <f>IFERROR(INDEX(PSPS_Data!$C$2:$C$4275,MATCH(WF_Data!$A249,PSPS_Data!$B$2:$B$4275,0)),0)</f>
        <v>0</v>
      </c>
      <c r="F249" s="47"/>
    </row>
    <row r="250" spans="1:6" x14ac:dyDescent="0.25">
      <c r="A250" s="79"/>
      <c r="B250" s="43">
        <v>16.587125320060199</v>
      </c>
      <c r="C250" s="43">
        <v>3.60300389672192</v>
      </c>
      <c r="D250" s="43">
        <f t="shared" si="3"/>
        <v>41.110274461597108</v>
      </c>
      <c r="E250" s="43">
        <f>IFERROR(INDEX(PSPS_Data!$C$2:$C$4275,MATCH(WF_Data!$A250,PSPS_Data!$B$2:$B$4275,0)),0)</f>
        <v>0</v>
      </c>
      <c r="F250" s="47"/>
    </row>
    <row r="251" spans="1:6" x14ac:dyDescent="0.25">
      <c r="A251" s="79"/>
      <c r="B251" s="43">
        <v>34.4731607018715</v>
      </c>
      <c r="C251" s="43">
        <v>6.82840823649894</v>
      </c>
      <c r="D251" s="43">
        <f t="shared" si="3"/>
        <v>77.912137978452904</v>
      </c>
      <c r="E251" s="43">
        <f>IFERROR(INDEX(PSPS_Data!$C$2:$C$4275,MATCH(WF_Data!$A251,PSPS_Data!$B$2:$B$4275,0)),0)</f>
        <v>0</v>
      </c>
      <c r="F251" s="47"/>
    </row>
    <row r="252" spans="1:6" x14ac:dyDescent="0.25">
      <c r="A252" s="79"/>
      <c r="B252" s="43">
        <v>23.260531878647701</v>
      </c>
      <c r="C252" s="43">
        <v>4.6904531837208197</v>
      </c>
      <c r="D252" s="43">
        <f t="shared" si="3"/>
        <v>53.518070826254551</v>
      </c>
      <c r="E252" s="43">
        <f>IFERROR(INDEX(PSPS_Data!$C$2:$C$4275,MATCH(WF_Data!$A252,PSPS_Data!$B$2:$B$4275,0)),0)</f>
        <v>0</v>
      </c>
      <c r="F252" s="47"/>
    </row>
    <row r="253" spans="1:6" x14ac:dyDescent="0.25">
      <c r="A253" s="79"/>
      <c r="B253" s="43">
        <v>5.5208341472378102</v>
      </c>
      <c r="C253" s="43">
        <v>1.52139716495912</v>
      </c>
      <c r="D253" s="43">
        <f t="shared" si="3"/>
        <v>17.35914165218356</v>
      </c>
      <c r="E253" s="43">
        <f>IFERROR(INDEX(PSPS_Data!$C$2:$C$4275,MATCH(WF_Data!$A253,PSPS_Data!$B$2:$B$4275,0)),0)</f>
        <v>0</v>
      </c>
      <c r="F253" s="47"/>
    </row>
    <row r="254" spans="1:6" x14ac:dyDescent="0.25">
      <c r="A254" s="79"/>
      <c r="B254" s="43">
        <v>2.6936814434430199</v>
      </c>
      <c r="C254" s="43">
        <v>0.529513386019971</v>
      </c>
      <c r="D254" s="43">
        <f t="shared" si="3"/>
        <v>6.0417477344878696</v>
      </c>
      <c r="E254" s="43">
        <f>IFERROR(INDEX(PSPS_Data!$C$2:$C$4275,MATCH(WF_Data!$A254,PSPS_Data!$B$2:$B$4275,0)),0)</f>
        <v>0</v>
      </c>
      <c r="F254" s="47"/>
    </row>
    <row r="255" spans="1:6" x14ac:dyDescent="0.25">
      <c r="A255" s="79"/>
      <c r="B255" s="43">
        <v>11.307651928853</v>
      </c>
      <c r="C255" s="43">
        <v>2.4553088239384402</v>
      </c>
      <c r="D255" s="43">
        <f t="shared" si="3"/>
        <v>28.015073681137604</v>
      </c>
      <c r="E255" s="43">
        <f>IFERROR(INDEX(PSPS_Data!$C$2:$C$4275,MATCH(WF_Data!$A255,PSPS_Data!$B$2:$B$4275,0)),0)</f>
        <v>0</v>
      </c>
      <c r="F255" s="47"/>
    </row>
    <row r="256" spans="1:6" x14ac:dyDescent="0.25">
      <c r="A256" s="79"/>
      <c r="B256" s="43">
        <v>32.979847625637497</v>
      </c>
      <c r="C256" s="43">
        <v>6.6616518533210103</v>
      </c>
      <c r="D256" s="43">
        <f t="shared" si="3"/>
        <v>76.009447646392729</v>
      </c>
      <c r="E256" s="43">
        <f>IFERROR(INDEX(PSPS_Data!$C$2:$C$4275,MATCH(WF_Data!$A256,PSPS_Data!$B$2:$B$4275,0)),0)</f>
        <v>0</v>
      </c>
      <c r="F256" s="47"/>
    </row>
    <row r="257" spans="1:6" x14ac:dyDescent="0.25">
      <c r="A257" s="79"/>
      <c r="B257" s="43">
        <v>27.755740801112498</v>
      </c>
      <c r="C257" s="43">
        <v>5.5701913618904602</v>
      </c>
      <c r="D257" s="43">
        <f t="shared" si="3"/>
        <v>63.555883439170152</v>
      </c>
      <c r="E257" s="43">
        <f>IFERROR(INDEX(PSPS_Data!$C$2:$C$4275,MATCH(WF_Data!$A257,PSPS_Data!$B$2:$B$4275,0)),0)</f>
        <v>0</v>
      </c>
      <c r="F257" s="47"/>
    </row>
    <row r="258" spans="1:6" x14ac:dyDescent="0.25">
      <c r="A258" s="79"/>
      <c r="B258" s="43">
        <v>1.66840810776052</v>
      </c>
      <c r="C258" s="43">
        <v>0.34049874846823502</v>
      </c>
      <c r="D258" s="43">
        <f t="shared" si="3"/>
        <v>3.8850907200225615</v>
      </c>
      <c r="E258" s="43">
        <f>IFERROR(INDEX(PSPS_Data!$C$2:$C$4275,MATCH(WF_Data!$A258,PSPS_Data!$B$2:$B$4275,0)),0)</f>
        <v>0</v>
      </c>
      <c r="F258" s="47"/>
    </row>
    <row r="259" spans="1:6" x14ac:dyDescent="0.25">
      <c r="A259" s="79"/>
      <c r="B259" s="43">
        <v>0.61466223873099401</v>
      </c>
      <c r="C259" s="43">
        <v>9.9343544570729095E-2</v>
      </c>
      <c r="D259" s="43">
        <f t="shared" ref="D259:D322" si="4">$C259*11.41</f>
        <v>1.133509843552019</v>
      </c>
      <c r="E259" s="43">
        <f>IFERROR(INDEX(PSPS_Data!$C$2:$C$4275,MATCH(WF_Data!$A259,PSPS_Data!$B$2:$B$4275,0)),0)</f>
        <v>0</v>
      </c>
      <c r="F259" s="47"/>
    </row>
    <row r="260" spans="1:6" x14ac:dyDescent="0.25">
      <c r="A260" s="79"/>
      <c r="B260" s="43">
        <v>0.92300511922297301</v>
      </c>
      <c r="C260" s="43">
        <v>0.40034644706156503</v>
      </c>
      <c r="D260" s="43">
        <f t="shared" si="4"/>
        <v>4.5679529609724572</v>
      </c>
      <c r="E260" s="43">
        <f>IFERROR(INDEX(PSPS_Data!$C$2:$C$4275,MATCH(WF_Data!$A260,PSPS_Data!$B$2:$B$4275,0)),0)</f>
        <v>0</v>
      </c>
      <c r="F260" s="47"/>
    </row>
    <row r="261" spans="1:6" x14ac:dyDescent="0.25">
      <c r="A261" s="79"/>
      <c r="B261" s="43">
        <v>17.210908409855701</v>
      </c>
      <c r="C261" s="43">
        <v>3.4527649009833099</v>
      </c>
      <c r="D261" s="43">
        <f t="shared" si="4"/>
        <v>39.396047520219568</v>
      </c>
      <c r="E261" s="43">
        <f>IFERROR(INDEX(PSPS_Data!$C$2:$C$4275,MATCH(WF_Data!$A261,PSPS_Data!$B$2:$B$4275,0)),0)</f>
        <v>0</v>
      </c>
      <c r="F261" s="47"/>
    </row>
    <row r="262" spans="1:6" x14ac:dyDescent="0.25">
      <c r="A262" s="79"/>
      <c r="B262" s="43">
        <v>4.2251492957164398</v>
      </c>
      <c r="C262" s="43">
        <v>0.727363124722614</v>
      </c>
      <c r="D262" s="43">
        <f t="shared" si="4"/>
        <v>8.2992132530850267</v>
      </c>
      <c r="E262" s="43">
        <f>IFERROR(INDEX(PSPS_Data!$C$2:$C$4275,MATCH(WF_Data!$A262,PSPS_Data!$B$2:$B$4275,0)),0)</f>
        <v>0</v>
      </c>
      <c r="F262" s="47"/>
    </row>
    <row r="263" spans="1:6" x14ac:dyDescent="0.25">
      <c r="A263" s="79"/>
      <c r="B263" s="43">
        <v>7.0229546532537501</v>
      </c>
      <c r="C263" s="43">
        <v>1.4539717689040099</v>
      </c>
      <c r="D263" s="43">
        <f t="shared" si="4"/>
        <v>16.589817883194755</v>
      </c>
      <c r="E263" s="43">
        <f>IFERROR(INDEX(PSPS_Data!$C$2:$C$4275,MATCH(WF_Data!$A263,PSPS_Data!$B$2:$B$4275,0)),0)</f>
        <v>0</v>
      </c>
      <c r="F263" s="47"/>
    </row>
    <row r="264" spans="1:6" x14ac:dyDescent="0.25">
      <c r="A264" s="79"/>
      <c r="B264" s="43">
        <v>9.3205869297348602</v>
      </c>
      <c r="C264" s="43">
        <v>1.7933468425180701</v>
      </c>
      <c r="D264" s="43">
        <f t="shared" si="4"/>
        <v>20.462087473131181</v>
      </c>
      <c r="E264" s="43">
        <f>IFERROR(INDEX(PSPS_Data!$C$2:$C$4275,MATCH(WF_Data!$A264,PSPS_Data!$B$2:$B$4275,0)),0)</f>
        <v>0</v>
      </c>
      <c r="F264" s="47"/>
    </row>
    <row r="265" spans="1:6" x14ac:dyDescent="0.25">
      <c r="A265" s="79"/>
      <c r="B265" s="43">
        <v>1.8362178170310099</v>
      </c>
      <c r="C265" s="43">
        <v>0.39783558947965503</v>
      </c>
      <c r="D265" s="43">
        <f t="shared" si="4"/>
        <v>4.539304075962864</v>
      </c>
      <c r="E265" s="43">
        <f>IFERROR(INDEX(PSPS_Data!$C$2:$C$4275,MATCH(WF_Data!$A265,PSPS_Data!$B$2:$B$4275,0)),0)</f>
        <v>0</v>
      </c>
      <c r="F265" s="47"/>
    </row>
    <row r="266" spans="1:6" x14ac:dyDescent="0.25">
      <c r="A266" s="79"/>
      <c r="B266" s="43">
        <v>40.800844318053798</v>
      </c>
      <c r="C266" s="43">
        <v>8.1347261764681207</v>
      </c>
      <c r="D266" s="43">
        <f t="shared" si="4"/>
        <v>92.817225673501255</v>
      </c>
      <c r="E266" s="43">
        <f>IFERROR(INDEX(PSPS_Data!$C$2:$C$4275,MATCH(WF_Data!$A266,PSPS_Data!$B$2:$B$4275,0)),0)</f>
        <v>0</v>
      </c>
      <c r="F266" s="47"/>
    </row>
    <row r="267" spans="1:6" x14ac:dyDescent="0.25">
      <c r="A267" s="79"/>
      <c r="B267" s="43">
        <v>22.536321195526799</v>
      </c>
      <c r="C267" s="43">
        <v>4.3672161916932302</v>
      </c>
      <c r="D267" s="43">
        <f t="shared" si="4"/>
        <v>49.829936747219755</v>
      </c>
      <c r="E267" s="43">
        <f>IFERROR(INDEX(PSPS_Data!$C$2:$C$4275,MATCH(WF_Data!$A267,PSPS_Data!$B$2:$B$4275,0)),0)</f>
        <v>0</v>
      </c>
      <c r="F267" s="47"/>
    </row>
    <row r="268" spans="1:6" x14ac:dyDescent="0.25">
      <c r="A268" s="79"/>
      <c r="B268" s="43">
        <v>20.922047258716201</v>
      </c>
      <c r="C268" s="43">
        <v>4.1675994773395297</v>
      </c>
      <c r="D268" s="43">
        <f t="shared" si="4"/>
        <v>47.552310036444034</v>
      </c>
      <c r="E268" s="43">
        <f>IFERROR(INDEX(PSPS_Data!$C$2:$C$4275,MATCH(WF_Data!$A268,PSPS_Data!$B$2:$B$4275,0)),0)</f>
        <v>0</v>
      </c>
      <c r="F268" s="47"/>
    </row>
    <row r="269" spans="1:6" x14ac:dyDescent="0.25">
      <c r="A269" s="79"/>
      <c r="B269" s="43">
        <v>6.22024674349914</v>
      </c>
      <c r="C269" s="43">
        <v>1.1003661577560699</v>
      </c>
      <c r="D269" s="43">
        <f t="shared" si="4"/>
        <v>12.555177859996759</v>
      </c>
      <c r="E269" s="43">
        <f>IFERROR(INDEX(PSPS_Data!$C$2:$C$4275,MATCH(WF_Data!$A269,PSPS_Data!$B$2:$B$4275,0)),0)</f>
        <v>0</v>
      </c>
      <c r="F269" s="47"/>
    </row>
    <row r="270" spans="1:6" x14ac:dyDescent="0.25">
      <c r="A270" s="79"/>
      <c r="B270" s="43">
        <v>4.6389470682321896</v>
      </c>
      <c r="C270" s="43">
        <v>0.88299975602421898</v>
      </c>
      <c r="D270" s="43">
        <f t="shared" si="4"/>
        <v>10.075027216236339</v>
      </c>
      <c r="E270" s="43">
        <f>IFERROR(INDEX(PSPS_Data!$C$2:$C$4275,MATCH(WF_Data!$A270,PSPS_Data!$B$2:$B$4275,0)),0)</f>
        <v>0</v>
      </c>
      <c r="F270" s="47"/>
    </row>
    <row r="271" spans="1:6" x14ac:dyDescent="0.25">
      <c r="A271" s="79"/>
      <c r="B271" s="43">
        <v>7.2683724099625504</v>
      </c>
      <c r="C271" s="43">
        <v>1.68821124310898</v>
      </c>
      <c r="D271" s="43">
        <f t="shared" si="4"/>
        <v>19.262490283873461</v>
      </c>
      <c r="E271" s="43">
        <f>IFERROR(INDEX(PSPS_Data!$C$2:$C$4275,MATCH(WF_Data!$A271,PSPS_Data!$B$2:$B$4275,0)),0)</f>
        <v>0</v>
      </c>
      <c r="F271" s="47"/>
    </row>
    <row r="272" spans="1:6" x14ac:dyDescent="0.25">
      <c r="A272" s="79"/>
      <c r="B272" s="43">
        <v>3.0198670769541498</v>
      </c>
      <c r="C272" s="43">
        <v>0.61899123969487801</v>
      </c>
      <c r="D272" s="43">
        <f t="shared" si="4"/>
        <v>7.0626900449185586</v>
      </c>
      <c r="E272" s="43">
        <f>IFERROR(INDEX(PSPS_Data!$C$2:$C$4275,MATCH(WF_Data!$A272,PSPS_Data!$B$2:$B$4275,0)),0)</f>
        <v>0</v>
      </c>
      <c r="F272" s="47"/>
    </row>
    <row r="273" spans="1:6" x14ac:dyDescent="0.25">
      <c r="A273" s="79"/>
      <c r="B273" s="43">
        <v>15.669458512767701</v>
      </c>
      <c r="C273" s="43">
        <v>2.8082374083169199</v>
      </c>
      <c r="D273" s="43">
        <f t="shared" si="4"/>
        <v>32.041988828896059</v>
      </c>
      <c r="E273" s="43">
        <f>IFERROR(INDEX(PSPS_Data!$C$2:$C$4275,MATCH(WF_Data!$A273,PSPS_Data!$B$2:$B$4275,0)),0)</f>
        <v>0</v>
      </c>
      <c r="F273" s="47"/>
    </row>
    <row r="274" spans="1:6" x14ac:dyDescent="0.25">
      <c r="A274" s="79"/>
      <c r="B274" s="43">
        <v>42.172808479846701</v>
      </c>
      <c r="C274" s="43">
        <v>8.2977794780372207</v>
      </c>
      <c r="D274" s="43">
        <f t="shared" si="4"/>
        <v>94.677663844404691</v>
      </c>
      <c r="E274" s="43">
        <f>IFERROR(INDEX(PSPS_Data!$C$2:$C$4275,MATCH(WF_Data!$A274,PSPS_Data!$B$2:$B$4275,0)),0)</f>
        <v>0</v>
      </c>
      <c r="F274" s="47"/>
    </row>
    <row r="275" spans="1:6" x14ac:dyDescent="0.25">
      <c r="A275" s="79"/>
      <c r="B275" s="43">
        <v>33.203376953860001</v>
      </c>
      <c r="C275" s="43">
        <v>6.9264217328239397</v>
      </c>
      <c r="D275" s="43">
        <f t="shared" si="4"/>
        <v>79.030471971521152</v>
      </c>
      <c r="E275" s="43">
        <f>IFERROR(INDEX(PSPS_Data!$C$2:$C$4275,MATCH(WF_Data!$A275,PSPS_Data!$B$2:$B$4275,0)),0)</f>
        <v>0</v>
      </c>
      <c r="F275" s="47"/>
    </row>
    <row r="276" spans="1:6" x14ac:dyDescent="0.25">
      <c r="A276" s="79"/>
      <c r="B276" s="43">
        <v>11.1960230005621</v>
      </c>
      <c r="C276" s="43">
        <v>2.0443826373566401</v>
      </c>
      <c r="D276" s="43">
        <f t="shared" si="4"/>
        <v>23.326405892239265</v>
      </c>
      <c r="E276" s="43">
        <f>IFERROR(INDEX(PSPS_Data!$C$2:$C$4275,MATCH(WF_Data!$A276,PSPS_Data!$B$2:$B$4275,0)),0)</f>
        <v>0</v>
      </c>
      <c r="F276" s="47"/>
    </row>
    <row r="277" spans="1:6" x14ac:dyDescent="0.25">
      <c r="A277" s="79"/>
      <c r="B277" s="43">
        <v>18.462916069870602</v>
      </c>
      <c r="C277" s="43">
        <v>3.4435725864095699</v>
      </c>
      <c r="D277" s="43">
        <f t="shared" si="4"/>
        <v>39.291163210933192</v>
      </c>
      <c r="E277" s="43">
        <f>IFERROR(INDEX(PSPS_Data!$C$2:$C$4275,MATCH(WF_Data!$A277,PSPS_Data!$B$2:$B$4275,0)),0)</f>
        <v>0</v>
      </c>
      <c r="F277" s="47"/>
    </row>
    <row r="278" spans="1:6" x14ac:dyDescent="0.25">
      <c r="A278" s="79"/>
      <c r="B278" s="43">
        <v>67.397731030989704</v>
      </c>
      <c r="C278" s="43">
        <v>12.3185507349953</v>
      </c>
      <c r="D278" s="43">
        <f t="shared" si="4"/>
        <v>140.55466388629637</v>
      </c>
      <c r="E278" s="43">
        <f>IFERROR(INDEX(PSPS_Data!$C$2:$C$4275,MATCH(WF_Data!$A278,PSPS_Data!$B$2:$B$4275,0)),0)</f>
        <v>0</v>
      </c>
      <c r="F278" s="47"/>
    </row>
    <row r="279" spans="1:6" x14ac:dyDescent="0.25">
      <c r="A279" s="79"/>
      <c r="B279" s="43">
        <v>5.5262006060962099</v>
      </c>
      <c r="C279" s="43">
        <v>0.77456263795223401</v>
      </c>
      <c r="D279" s="43">
        <f t="shared" si="4"/>
        <v>8.83775969903499</v>
      </c>
      <c r="E279" s="43">
        <f>IFERROR(INDEX(PSPS_Data!$C$2:$C$4275,MATCH(WF_Data!$A279,PSPS_Data!$B$2:$B$4275,0)),0)</f>
        <v>0</v>
      </c>
      <c r="F279" s="47"/>
    </row>
    <row r="280" spans="1:6" x14ac:dyDescent="0.25">
      <c r="A280" s="79"/>
      <c r="B280" s="43">
        <v>40.268019955220602</v>
      </c>
      <c r="C280" s="43">
        <v>7.3702878750336804</v>
      </c>
      <c r="D280" s="43">
        <f t="shared" si="4"/>
        <v>84.094984654134294</v>
      </c>
      <c r="E280" s="43">
        <f>IFERROR(INDEX(PSPS_Data!$C$2:$C$4275,MATCH(WF_Data!$A280,PSPS_Data!$B$2:$B$4275,0)),0)</f>
        <v>0</v>
      </c>
      <c r="F280" s="47"/>
    </row>
    <row r="281" spans="1:6" x14ac:dyDescent="0.25">
      <c r="A281" s="79"/>
      <c r="B281" s="43">
        <v>9.60289322843024</v>
      </c>
      <c r="C281" s="43">
        <v>1.9757012188040299</v>
      </c>
      <c r="D281" s="43">
        <f t="shared" si="4"/>
        <v>22.54275090655398</v>
      </c>
      <c r="E281" s="43">
        <f>IFERROR(INDEX(PSPS_Data!$C$2:$C$4275,MATCH(WF_Data!$A281,PSPS_Data!$B$2:$B$4275,0)),0)</f>
        <v>0</v>
      </c>
      <c r="F281" s="47"/>
    </row>
    <row r="282" spans="1:6" x14ac:dyDescent="0.25">
      <c r="A282" s="79"/>
      <c r="B282" s="43">
        <v>21.697809439796501</v>
      </c>
      <c r="C282" s="43">
        <v>3.9191376233647999</v>
      </c>
      <c r="D282" s="43">
        <f t="shared" si="4"/>
        <v>44.717360282592367</v>
      </c>
      <c r="E282" s="43">
        <f>IFERROR(INDEX(PSPS_Data!$C$2:$C$4275,MATCH(WF_Data!$A282,PSPS_Data!$B$2:$B$4275,0)),0)</f>
        <v>0</v>
      </c>
      <c r="F282" s="47"/>
    </row>
    <row r="283" spans="1:6" x14ac:dyDescent="0.25">
      <c r="A283" s="79"/>
      <c r="B283" s="43">
        <v>6.5279038569035102</v>
      </c>
      <c r="C283" s="43">
        <v>1.1932505060976799</v>
      </c>
      <c r="D283" s="43">
        <f t="shared" si="4"/>
        <v>13.614988274574529</v>
      </c>
      <c r="E283" s="43">
        <f>IFERROR(INDEX(PSPS_Data!$C$2:$C$4275,MATCH(WF_Data!$A283,PSPS_Data!$B$2:$B$4275,0)),0)</f>
        <v>0</v>
      </c>
      <c r="F283" s="47"/>
    </row>
    <row r="284" spans="1:6" x14ac:dyDescent="0.25">
      <c r="A284" s="79"/>
      <c r="B284" s="43">
        <v>7.8054531505900204</v>
      </c>
      <c r="C284" s="43">
        <v>1.40708376991096</v>
      </c>
      <c r="D284" s="43">
        <f t="shared" si="4"/>
        <v>16.054825814684055</v>
      </c>
      <c r="E284" s="43">
        <f>IFERROR(INDEX(PSPS_Data!$C$2:$C$4275,MATCH(WF_Data!$A284,PSPS_Data!$B$2:$B$4275,0)),0)</f>
        <v>0</v>
      </c>
      <c r="F284" s="47"/>
    </row>
    <row r="285" spans="1:6" x14ac:dyDescent="0.25">
      <c r="A285" s="79"/>
      <c r="B285" s="43">
        <v>18.694071952583201</v>
      </c>
      <c r="C285" s="43">
        <v>4.0057810308244299</v>
      </c>
      <c r="D285" s="43">
        <f t="shared" si="4"/>
        <v>45.705961561706744</v>
      </c>
      <c r="E285" s="43">
        <f>IFERROR(INDEX(PSPS_Data!$C$2:$C$4275,MATCH(WF_Data!$A285,PSPS_Data!$B$2:$B$4275,0)),0)</f>
        <v>0</v>
      </c>
      <c r="F285" s="47"/>
    </row>
    <row r="286" spans="1:6" x14ac:dyDescent="0.25">
      <c r="A286" s="79"/>
      <c r="B286" s="43">
        <v>0.10464677161369799</v>
      </c>
      <c r="C286" s="43">
        <v>3.9316241163760403E-2</v>
      </c>
      <c r="D286" s="43">
        <f t="shared" si="4"/>
        <v>0.44859831167850622</v>
      </c>
      <c r="E286" s="43">
        <f>IFERROR(INDEX(PSPS_Data!$C$2:$C$4275,MATCH(WF_Data!$A286,PSPS_Data!$B$2:$B$4275,0)),0)</f>
        <v>0</v>
      </c>
      <c r="F286" s="47"/>
    </row>
    <row r="287" spans="1:6" x14ac:dyDescent="0.25">
      <c r="A287" s="79"/>
      <c r="B287" s="43">
        <v>11.5892037564755</v>
      </c>
      <c r="C287" s="43">
        <v>2.0895307238824898</v>
      </c>
      <c r="D287" s="43">
        <f t="shared" si="4"/>
        <v>23.84154555949921</v>
      </c>
      <c r="E287" s="43">
        <f>IFERROR(INDEX(PSPS_Data!$C$2:$C$4275,MATCH(WF_Data!$A287,PSPS_Data!$B$2:$B$4275,0)),0)</f>
        <v>0</v>
      </c>
      <c r="F287" s="47"/>
    </row>
    <row r="288" spans="1:6" x14ac:dyDescent="0.25">
      <c r="A288" s="79"/>
      <c r="B288" s="43">
        <v>8.68146199596519</v>
      </c>
      <c r="C288" s="43">
        <v>1.5935622032366099</v>
      </c>
      <c r="D288" s="43">
        <f t="shared" si="4"/>
        <v>18.182544738929721</v>
      </c>
      <c r="E288" s="43">
        <f>IFERROR(INDEX(PSPS_Data!$C$2:$C$4275,MATCH(WF_Data!$A288,PSPS_Data!$B$2:$B$4275,0)),0)</f>
        <v>0</v>
      </c>
      <c r="F288" s="47"/>
    </row>
    <row r="289" spans="1:6" x14ac:dyDescent="0.25">
      <c r="A289" s="79"/>
      <c r="B289" s="43">
        <v>4.98555291274364</v>
      </c>
      <c r="C289" s="43">
        <v>0.85755649903876396</v>
      </c>
      <c r="D289" s="43">
        <f t="shared" si="4"/>
        <v>9.7847196540322976</v>
      </c>
      <c r="E289" s="43">
        <f>IFERROR(INDEX(PSPS_Data!$C$2:$C$4275,MATCH(WF_Data!$A289,PSPS_Data!$B$2:$B$4275,0)),0)</f>
        <v>0</v>
      </c>
      <c r="F289" s="47"/>
    </row>
    <row r="290" spans="1:6" x14ac:dyDescent="0.25">
      <c r="A290" s="79"/>
      <c r="B290" s="43">
        <v>39.025445283996902</v>
      </c>
      <c r="C290" s="43">
        <v>7.2272810554131803</v>
      </c>
      <c r="D290" s="43">
        <f t="shared" si="4"/>
        <v>82.463276842264392</v>
      </c>
      <c r="E290" s="43">
        <f>IFERROR(INDEX(PSPS_Data!$C$2:$C$4275,MATCH(WF_Data!$A290,PSPS_Data!$B$2:$B$4275,0)),0)</f>
        <v>0</v>
      </c>
      <c r="F290" s="47"/>
    </row>
    <row r="291" spans="1:6" x14ac:dyDescent="0.25">
      <c r="A291" s="79"/>
      <c r="B291" s="43">
        <v>4.8784194277517603</v>
      </c>
      <c r="C291" s="43">
        <v>0.94851973542245105</v>
      </c>
      <c r="D291" s="43">
        <f t="shared" si="4"/>
        <v>10.822610181170166</v>
      </c>
      <c r="E291" s="43">
        <f>IFERROR(INDEX(PSPS_Data!$C$2:$C$4275,MATCH(WF_Data!$A291,PSPS_Data!$B$2:$B$4275,0)),0)</f>
        <v>0</v>
      </c>
      <c r="F291" s="47"/>
    </row>
    <row r="292" spans="1:6" x14ac:dyDescent="0.25">
      <c r="A292" s="79"/>
      <c r="B292" s="43">
        <v>2.2232613583265701</v>
      </c>
      <c r="C292" s="43">
        <v>0.58662556976014402</v>
      </c>
      <c r="D292" s="43">
        <f t="shared" si="4"/>
        <v>6.6933977509632436</v>
      </c>
      <c r="E292" s="43">
        <f>IFERROR(INDEX(PSPS_Data!$C$2:$C$4275,MATCH(WF_Data!$A292,PSPS_Data!$B$2:$B$4275,0)),0)</f>
        <v>0</v>
      </c>
      <c r="F292" s="47"/>
    </row>
    <row r="293" spans="1:6" x14ac:dyDescent="0.25">
      <c r="A293" s="79"/>
      <c r="B293" s="43">
        <v>10.3311936932009</v>
      </c>
      <c r="C293" s="43">
        <v>1.82686792890308</v>
      </c>
      <c r="D293" s="43">
        <f t="shared" si="4"/>
        <v>20.844563068784144</v>
      </c>
      <c r="E293" s="43">
        <f>IFERROR(INDEX(PSPS_Data!$C$2:$C$4275,MATCH(WF_Data!$A293,PSPS_Data!$B$2:$B$4275,0)),0)</f>
        <v>0</v>
      </c>
      <c r="F293" s="47"/>
    </row>
    <row r="294" spans="1:6" x14ac:dyDescent="0.25">
      <c r="A294" s="79"/>
      <c r="B294" s="43">
        <v>8.3151573853330003</v>
      </c>
      <c r="C294" s="43">
        <v>1.5525863891234599</v>
      </c>
      <c r="D294" s="43">
        <f t="shared" si="4"/>
        <v>17.715010699898677</v>
      </c>
      <c r="E294" s="43">
        <f>IFERROR(INDEX(PSPS_Data!$C$2:$C$4275,MATCH(WF_Data!$A294,PSPS_Data!$B$2:$B$4275,0)),0)</f>
        <v>0</v>
      </c>
      <c r="F294" s="47"/>
    </row>
    <row r="295" spans="1:6" x14ac:dyDescent="0.25">
      <c r="A295" s="79"/>
      <c r="B295" s="43">
        <v>2.9513112578825802</v>
      </c>
      <c r="C295" s="43">
        <v>0.57446387739037097</v>
      </c>
      <c r="D295" s="43">
        <f t="shared" si="4"/>
        <v>6.5546328410241328</v>
      </c>
      <c r="E295" s="43">
        <f>IFERROR(INDEX(PSPS_Data!$C$2:$C$4275,MATCH(WF_Data!$A295,PSPS_Data!$B$2:$B$4275,0)),0)</f>
        <v>0</v>
      </c>
      <c r="F295" s="47"/>
    </row>
    <row r="296" spans="1:6" x14ac:dyDescent="0.25">
      <c r="A296" s="79"/>
      <c r="B296" s="43">
        <v>17.8563640576598</v>
      </c>
      <c r="C296" s="43">
        <v>3.2181734073092199</v>
      </c>
      <c r="D296" s="43">
        <f t="shared" si="4"/>
        <v>36.719358577398197</v>
      </c>
      <c r="E296" s="43">
        <f>IFERROR(INDEX(PSPS_Data!$C$2:$C$4275,MATCH(WF_Data!$A296,PSPS_Data!$B$2:$B$4275,0)),0)</f>
        <v>0</v>
      </c>
      <c r="F296" s="47"/>
    </row>
    <row r="297" spans="1:6" x14ac:dyDescent="0.25">
      <c r="A297" s="79"/>
      <c r="B297" s="43">
        <v>27.885338352284901</v>
      </c>
      <c r="C297" s="43">
        <v>4.8835584871594602</v>
      </c>
      <c r="D297" s="43">
        <f t="shared" si="4"/>
        <v>55.72140233848944</v>
      </c>
      <c r="E297" s="43">
        <f>IFERROR(INDEX(PSPS_Data!$C$2:$C$4275,MATCH(WF_Data!$A297,PSPS_Data!$B$2:$B$4275,0)),0)</f>
        <v>0</v>
      </c>
      <c r="F297" s="47"/>
    </row>
    <row r="298" spans="1:6" x14ac:dyDescent="0.25">
      <c r="A298" s="79"/>
      <c r="B298" s="43">
        <v>25.023188456063501</v>
      </c>
      <c r="C298" s="43">
        <v>4.6572487262228597</v>
      </c>
      <c r="D298" s="43">
        <f t="shared" si="4"/>
        <v>53.139207966202832</v>
      </c>
      <c r="E298" s="43">
        <f>IFERROR(INDEX(PSPS_Data!$C$2:$C$4275,MATCH(WF_Data!$A298,PSPS_Data!$B$2:$B$4275,0)),0)</f>
        <v>0</v>
      </c>
      <c r="F298" s="47"/>
    </row>
    <row r="299" spans="1:6" x14ac:dyDescent="0.25">
      <c r="A299" s="79"/>
      <c r="B299" s="43">
        <v>0</v>
      </c>
      <c r="C299" s="43">
        <v>7.0763743948191404E-2</v>
      </c>
      <c r="D299" s="43">
        <f t="shared" si="4"/>
        <v>0.80741431844886391</v>
      </c>
      <c r="E299" s="43">
        <f>IFERROR(INDEX(PSPS_Data!$C$2:$C$4275,MATCH(WF_Data!$A299,PSPS_Data!$B$2:$B$4275,0)),0)</f>
        <v>0</v>
      </c>
      <c r="F299" s="47"/>
    </row>
    <row r="300" spans="1:6" x14ac:dyDescent="0.25">
      <c r="A300" s="79"/>
      <c r="B300" s="43">
        <v>25.7752225040844</v>
      </c>
      <c r="C300" s="43">
        <v>4.6453759442811098</v>
      </c>
      <c r="D300" s="43">
        <f t="shared" si="4"/>
        <v>53.003739524247464</v>
      </c>
      <c r="E300" s="43">
        <f>IFERROR(INDEX(PSPS_Data!$C$2:$C$4275,MATCH(WF_Data!$A300,PSPS_Data!$B$2:$B$4275,0)),0)</f>
        <v>0</v>
      </c>
      <c r="F300" s="47"/>
    </row>
    <row r="301" spans="1:6" x14ac:dyDescent="0.25">
      <c r="A301" s="79"/>
      <c r="B301" s="43">
        <v>37.805819823699601</v>
      </c>
      <c r="C301" s="43">
        <v>7.1842385221260603</v>
      </c>
      <c r="D301" s="43">
        <f t="shared" si="4"/>
        <v>81.972161537458348</v>
      </c>
      <c r="E301" s="43">
        <f>IFERROR(INDEX(PSPS_Data!$C$2:$C$4275,MATCH(WF_Data!$A301,PSPS_Data!$B$2:$B$4275,0)),0)</f>
        <v>0</v>
      </c>
      <c r="F301" s="47"/>
    </row>
    <row r="302" spans="1:6" x14ac:dyDescent="0.25">
      <c r="A302" s="79"/>
      <c r="B302" s="43">
        <v>8.4704214900204793</v>
      </c>
      <c r="C302" s="43">
        <v>1.581457631808</v>
      </c>
      <c r="D302" s="43">
        <f t="shared" si="4"/>
        <v>18.044431578929281</v>
      </c>
      <c r="E302" s="43">
        <f>IFERROR(INDEX(PSPS_Data!$C$2:$C$4275,MATCH(WF_Data!$A302,PSPS_Data!$B$2:$B$4275,0)),0)</f>
        <v>0</v>
      </c>
      <c r="F302" s="47"/>
    </row>
    <row r="303" spans="1:6" x14ac:dyDescent="0.25">
      <c r="A303" s="79"/>
      <c r="B303" s="43">
        <v>6.7157336323666401</v>
      </c>
      <c r="C303" s="43">
        <v>1.0614975189964699</v>
      </c>
      <c r="D303" s="43">
        <f t="shared" si="4"/>
        <v>12.111686691749721</v>
      </c>
      <c r="E303" s="43">
        <f>IFERROR(INDEX(PSPS_Data!$C$2:$C$4275,MATCH(WF_Data!$A303,PSPS_Data!$B$2:$B$4275,0)),0)</f>
        <v>0</v>
      </c>
      <c r="F303" s="47"/>
    </row>
    <row r="304" spans="1:6" x14ac:dyDescent="0.25">
      <c r="A304" s="79"/>
      <c r="B304" s="43">
        <v>29.975240261437602</v>
      </c>
      <c r="C304" s="43">
        <v>5.2773454186972204</v>
      </c>
      <c r="D304" s="43">
        <f t="shared" si="4"/>
        <v>60.214511227335286</v>
      </c>
      <c r="E304" s="43">
        <f>IFERROR(INDEX(PSPS_Data!$C$2:$C$4275,MATCH(WF_Data!$A304,PSPS_Data!$B$2:$B$4275,0)),0)</f>
        <v>0</v>
      </c>
      <c r="F304" s="47"/>
    </row>
    <row r="305" spans="1:6" x14ac:dyDescent="0.25">
      <c r="A305" s="79"/>
      <c r="B305" s="43">
        <v>10.3968711145322</v>
      </c>
      <c r="C305" s="43">
        <v>1.7281127389705899</v>
      </c>
      <c r="D305" s="43">
        <f t="shared" si="4"/>
        <v>19.717766351654433</v>
      </c>
      <c r="E305" s="43">
        <f>IFERROR(INDEX(PSPS_Data!$C$2:$C$4275,MATCH(WF_Data!$A305,PSPS_Data!$B$2:$B$4275,0)),0)</f>
        <v>0</v>
      </c>
      <c r="F305" s="47"/>
    </row>
    <row r="306" spans="1:6" x14ac:dyDescent="0.25">
      <c r="A306" s="79"/>
      <c r="B306" s="43">
        <v>21.3779440155202</v>
      </c>
      <c r="C306" s="43">
        <v>3.5000760997212002</v>
      </c>
      <c r="D306" s="43">
        <f t="shared" si="4"/>
        <v>39.935868297818892</v>
      </c>
      <c r="E306" s="43">
        <f>IFERROR(INDEX(PSPS_Data!$C$2:$C$4275,MATCH(WF_Data!$A306,PSPS_Data!$B$2:$B$4275,0)),0)</f>
        <v>0</v>
      </c>
      <c r="F306" s="47"/>
    </row>
    <row r="307" spans="1:6" x14ac:dyDescent="0.25">
      <c r="A307" s="79"/>
      <c r="B307" s="43">
        <v>22.411649302989201</v>
      </c>
      <c r="C307" s="43">
        <v>3.7096514087879702</v>
      </c>
      <c r="D307" s="43">
        <f t="shared" si="4"/>
        <v>42.327122574270739</v>
      </c>
      <c r="E307" s="43">
        <f>IFERROR(INDEX(PSPS_Data!$C$2:$C$4275,MATCH(WF_Data!$A307,PSPS_Data!$B$2:$B$4275,0)),0)</f>
        <v>0</v>
      </c>
      <c r="F307" s="47"/>
    </row>
    <row r="308" spans="1:6" x14ac:dyDescent="0.25">
      <c r="A308" s="79"/>
      <c r="B308" s="43">
        <v>25.766301252566301</v>
      </c>
      <c r="C308" s="43">
        <v>4.43056017994786</v>
      </c>
      <c r="D308" s="43">
        <f t="shared" si="4"/>
        <v>50.552691653205081</v>
      </c>
      <c r="E308" s="43">
        <f>IFERROR(INDEX(PSPS_Data!$C$2:$C$4275,MATCH(WF_Data!$A308,PSPS_Data!$B$2:$B$4275,0)),0)</f>
        <v>0</v>
      </c>
      <c r="F308" s="47"/>
    </row>
    <row r="309" spans="1:6" x14ac:dyDescent="0.25">
      <c r="A309" s="79"/>
      <c r="B309" s="43">
        <v>13.157671813665401</v>
      </c>
      <c r="C309" s="43">
        <v>2.3193582473177199</v>
      </c>
      <c r="D309" s="43">
        <f t="shared" si="4"/>
        <v>26.463877601895184</v>
      </c>
      <c r="E309" s="43">
        <f>IFERROR(INDEX(PSPS_Data!$C$2:$C$4275,MATCH(WF_Data!$A309,PSPS_Data!$B$2:$B$4275,0)),0)</f>
        <v>0</v>
      </c>
      <c r="F309" s="47"/>
    </row>
    <row r="310" spans="1:6" x14ac:dyDescent="0.25">
      <c r="A310" s="79"/>
      <c r="B310" s="43">
        <v>12.735689548431299</v>
      </c>
      <c r="C310" s="43">
        <v>2.9988957764199902</v>
      </c>
      <c r="D310" s="43">
        <f t="shared" si="4"/>
        <v>34.217400808952085</v>
      </c>
      <c r="E310" s="43">
        <f>IFERROR(INDEX(PSPS_Data!$C$2:$C$4275,MATCH(WF_Data!$A310,PSPS_Data!$B$2:$B$4275,0)),0)</f>
        <v>0</v>
      </c>
      <c r="F310" s="47"/>
    </row>
    <row r="311" spans="1:6" x14ac:dyDescent="0.25">
      <c r="A311" s="79"/>
      <c r="B311" s="43">
        <v>4.1649940734023803</v>
      </c>
      <c r="C311" s="43">
        <v>0.68400994385592595</v>
      </c>
      <c r="D311" s="43">
        <f t="shared" si="4"/>
        <v>7.8045534593961152</v>
      </c>
      <c r="E311" s="43">
        <f>IFERROR(INDEX(PSPS_Data!$C$2:$C$4275,MATCH(WF_Data!$A311,PSPS_Data!$B$2:$B$4275,0)),0)</f>
        <v>0</v>
      </c>
      <c r="F311" s="47"/>
    </row>
    <row r="312" spans="1:6" x14ac:dyDescent="0.25">
      <c r="A312" s="79"/>
      <c r="B312" s="43">
        <v>6.5689809281461402</v>
      </c>
      <c r="C312" s="43">
        <v>1.1531218035524899</v>
      </c>
      <c r="D312" s="43">
        <f t="shared" si="4"/>
        <v>13.157119778533911</v>
      </c>
      <c r="E312" s="43">
        <f>IFERROR(INDEX(PSPS_Data!$C$2:$C$4275,MATCH(WF_Data!$A312,PSPS_Data!$B$2:$B$4275,0)),0)</f>
        <v>0</v>
      </c>
      <c r="F312" s="47"/>
    </row>
    <row r="313" spans="1:6" x14ac:dyDescent="0.25">
      <c r="A313" s="79"/>
      <c r="B313" s="43">
        <v>0.54017631624224804</v>
      </c>
      <c r="C313" s="43">
        <v>0.70911850873278504</v>
      </c>
      <c r="D313" s="43">
        <f t="shared" si="4"/>
        <v>8.0910421846410774</v>
      </c>
      <c r="E313" s="43">
        <f>IFERROR(INDEX(PSPS_Data!$C$2:$C$4275,MATCH(WF_Data!$A313,PSPS_Data!$B$2:$B$4275,0)),0)</f>
        <v>0</v>
      </c>
      <c r="F313" s="47"/>
    </row>
    <row r="314" spans="1:6" x14ac:dyDescent="0.25">
      <c r="A314" s="79"/>
      <c r="B314" s="43">
        <v>7.49734451310926</v>
      </c>
      <c r="C314" s="43">
        <v>1.7972911185215701</v>
      </c>
      <c r="D314" s="43">
        <f t="shared" si="4"/>
        <v>20.507091662331113</v>
      </c>
      <c r="E314" s="43">
        <f>IFERROR(INDEX(PSPS_Data!$C$2:$C$4275,MATCH(WF_Data!$A314,PSPS_Data!$B$2:$B$4275,0)),0)</f>
        <v>0</v>
      </c>
      <c r="F314" s="47"/>
    </row>
    <row r="315" spans="1:6" x14ac:dyDescent="0.25">
      <c r="A315" s="79"/>
      <c r="B315" s="43">
        <v>0</v>
      </c>
      <c r="C315" s="43">
        <v>2.97306726376215E-3</v>
      </c>
      <c r="D315" s="43">
        <f t="shared" si="4"/>
        <v>3.3922697479526129E-2</v>
      </c>
      <c r="E315" s="43">
        <f>IFERROR(INDEX(PSPS_Data!$C$2:$C$4275,MATCH(WF_Data!$A315,PSPS_Data!$B$2:$B$4275,0)),0)</f>
        <v>0</v>
      </c>
      <c r="F315" s="47"/>
    </row>
    <row r="316" spans="1:6" x14ac:dyDescent="0.25">
      <c r="A316" s="79"/>
      <c r="B316" s="43">
        <v>56.751824424470698</v>
      </c>
      <c r="C316" s="43">
        <v>9.1862379057747603</v>
      </c>
      <c r="D316" s="43">
        <f t="shared" si="4"/>
        <v>104.81497450489002</v>
      </c>
      <c r="E316" s="43">
        <f>IFERROR(INDEX(PSPS_Data!$C$2:$C$4275,MATCH(WF_Data!$A316,PSPS_Data!$B$2:$B$4275,0)),0)</f>
        <v>0</v>
      </c>
      <c r="F316" s="47"/>
    </row>
    <row r="317" spans="1:6" x14ac:dyDescent="0.25">
      <c r="A317" s="79"/>
      <c r="B317" s="43">
        <v>1.8419377218616899</v>
      </c>
      <c r="C317" s="43">
        <v>0.301636761287227</v>
      </c>
      <c r="D317" s="43">
        <f t="shared" si="4"/>
        <v>3.4416754462872601</v>
      </c>
      <c r="E317" s="43">
        <f>IFERROR(INDEX(PSPS_Data!$C$2:$C$4275,MATCH(WF_Data!$A317,PSPS_Data!$B$2:$B$4275,0)),0)</f>
        <v>0</v>
      </c>
      <c r="F317" s="47"/>
    </row>
    <row r="318" spans="1:6" x14ac:dyDescent="0.25">
      <c r="A318" s="79"/>
      <c r="B318" s="43">
        <v>4.4275272206731497E-2</v>
      </c>
      <c r="C318" s="43">
        <v>4.4339867308735804E-3</v>
      </c>
      <c r="D318" s="43">
        <f t="shared" si="4"/>
        <v>5.0591788599267551E-2</v>
      </c>
      <c r="E318" s="43">
        <f>IFERROR(INDEX(PSPS_Data!$C$2:$C$4275,MATCH(WF_Data!$A318,PSPS_Data!$B$2:$B$4275,0)),0)</f>
        <v>0</v>
      </c>
      <c r="F318" s="47"/>
    </row>
    <row r="319" spans="1:6" x14ac:dyDescent="0.25">
      <c r="A319" s="79"/>
      <c r="B319" s="43">
        <v>28.6376681452358</v>
      </c>
      <c r="C319" s="43">
        <v>4.7198384367511599</v>
      </c>
      <c r="D319" s="43">
        <f t="shared" si="4"/>
        <v>53.853356563330735</v>
      </c>
      <c r="E319" s="43">
        <f>IFERROR(INDEX(PSPS_Data!$C$2:$C$4275,MATCH(WF_Data!$A319,PSPS_Data!$B$2:$B$4275,0)),0)</f>
        <v>0</v>
      </c>
      <c r="F319" s="47"/>
    </row>
    <row r="320" spans="1:6" x14ac:dyDescent="0.25">
      <c r="A320" s="79"/>
      <c r="B320" s="43">
        <v>23.613206087543801</v>
      </c>
      <c r="C320" s="43">
        <v>3.7413928108871901</v>
      </c>
      <c r="D320" s="43">
        <f t="shared" si="4"/>
        <v>42.68929197222284</v>
      </c>
      <c r="E320" s="43">
        <f>IFERROR(INDEX(PSPS_Data!$C$2:$C$4275,MATCH(WF_Data!$A320,PSPS_Data!$B$2:$B$4275,0)),0)</f>
        <v>0</v>
      </c>
      <c r="F320" s="47"/>
    </row>
    <row r="321" spans="1:6" x14ac:dyDescent="0.25">
      <c r="A321" s="79"/>
      <c r="B321" s="43">
        <v>3.7017248998202299</v>
      </c>
      <c r="C321" s="43">
        <v>1.37399593865893</v>
      </c>
      <c r="D321" s="43">
        <f t="shared" si="4"/>
        <v>15.677293660098391</v>
      </c>
      <c r="E321" s="43">
        <f>IFERROR(INDEX(PSPS_Data!$C$2:$C$4275,MATCH(WF_Data!$A321,PSPS_Data!$B$2:$B$4275,0)),0)</f>
        <v>0</v>
      </c>
      <c r="F321" s="47"/>
    </row>
    <row r="322" spans="1:6" x14ac:dyDescent="0.25">
      <c r="A322" s="79"/>
      <c r="B322" s="43">
        <v>37.043334710420602</v>
      </c>
      <c r="C322" s="43">
        <v>6.6596081750815301</v>
      </c>
      <c r="D322" s="43">
        <f t="shared" si="4"/>
        <v>75.986129277680263</v>
      </c>
      <c r="E322" s="43">
        <f>IFERROR(INDEX(PSPS_Data!$C$2:$C$4275,MATCH(WF_Data!$A322,PSPS_Data!$B$2:$B$4275,0)),0)</f>
        <v>0</v>
      </c>
      <c r="F322" s="47"/>
    </row>
    <row r="323" spans="1:6" x14ac:dyDescent="0.25">
      <c r="A323" s="79"/>
      <c r="B323" s="43">
        <v>11.42767696822</v>
      </c>
      <c r="C323" s="43">
        <v>1.9521584817703099</v>
      </c>
      <c r="D323" s="43">
        <f t="shared" ref="D323:D386" si="5">$C323*11.41</f>
        <v>22.274128276999235</v>
      </c>
      <c r="E323" s="43">
        <f>IFERROR(INDEX(PSPS_Data!$C$2:$C$4275,MATCH(WF_Data!$A323,PSPS_Data!$B$2:$B$4275,0)),0)</f>
        <v>0</v>
      </c>
      <c r="F323" s="47"/>
    </row>
    <row r="324" spans="1:6" x14ac:dyDescent="0.25">
      <c r="A324" s="79"/>
      <c r="B324" s="43">
        <v>3.3900107441724598</v>
      </c>
      <c r="C324" s="43">
        <v>0.55913950694957704</v>
      </c>
      <c r="D324" s="43">
        <f t="shared" si="5"/>
        <v>6.3797817742946741</v>
      </c>
      <c r="E324" s="43">
        <f>IFERROR(INDEX(PSPS_Data!$C$2:$C$4275,MATCH(WF_Data!$A324,PSPS_Data!$B$2:$B$4275,0)),0)</f>
        <v>0</v>
      </c>
      <c r="F324" s="47"/>
    </row>
    <row r="325" spans="1:6" x14ac:dyDescent="0.25">
      <c r="A325" s="79"/>
      <c r="B325" s="43">
        <v>0</v>
      </c>
      <c r="C325" s="43">
        <v>0.56787603408542897</v>
      </c>
      <c r="D325" s="43">
        <f t="shared" si="5"/>
        <v>6.479465548914745</v>
      </c>
      <c r="E325" s="43">
        <f>IFERROR(INDEX(PSPS_Data!$C$2:$C$4275,MATCH(WF_Data!$A325,PSPS_Data!$B$2:$B$4275,0)),0)</f>
        <v>0</v>
      </c>
      <c r="F325" s="47"/>
    </row>
    <row r="326" spans="1:6" x14ac:dyDescent="0.25">
      <c r="A326" s="79"/>
      <c r="B326" s="43">
        <v>7.85641987623994</v>
      </c>
      <c r="C326" s="43">
        <v>1.3252423079684299</v>
      </c>
      <c r="D326" s="43">
        <f t="shared" si="5"/>
        <v>15.121014733919786</v>
      </c>
      <c r="E326" s="43">
        <f>IFERROR(INDEX(PSPS_Data!$C$2:$C$4275,MATCH(WF_Data!$A326,PSPS_Data!$B$2:$B$4275,0)),0)</f>
        <v>0</v>
      </c>
      <c r="F326" s="47"/>
    </row>
    <row r="327" spans="1:6" x14ac:dyDescent="0.25">
      <c r="A327" s="79"/>
      <c r="B327" s="43">
        <v>4.5494592526003803</v>
      </c>
      <c r="C327" s="43">
        <v>0.79753875333699398</v>
      </c>
      <c r="D327" s="43">
        <f t="shared" si="5"/>
        <v>9.0999171755751007</v>
      </c>
      <c r="E327" s="43">
        <f>IFERROR(INDEX(PSPS_Data!$C$2:$C$4275,MATCH(WF_Data!$A327,PSPS_Data!$B$2:$B$4275,0)),0)</f>
        <v>0</v>
      </c>
      <c r="F327" s="47"/>
    </row>
    <row r="328" spans="1:6" x14ac:dyDescent="0.25">
      <c r="A328" s="79"/>
      <c r="B328" s="43">
        <v>9.5010378558498392</v>
      </c>
      <c r="C328" s="43">
        <v>2.8862614742466199</v>
      </c>
      <c r="D328" s="43">
        <f t="shared" si="5"/>
        <v>32.932243421153935</v>
      </c>
      <c r="E328" s="43">
        <f>IFERROR(INDEX(PSPS_Data!$C$2:$C$4275,MATCH(WF_Data!$A328,PSPS_Data!$B$2:$B$4275,0)),0)</f>
        <v>0</v>
      </c>
      <c r="F328" s="47"/>
    </row>
    <row r="329" spans="1:6" x14ac:dyDescent="0.25">
      <c r="A329" s="79"/>
      <c r="B329" s="43">
        <v>10.756802594832999</v>
      </c>
      <c r="C329" s="43">
        <v>1.8222400195081701</v>
      </c>
      <c r="D329" s="43">
        <f t="shared" si="5"/>
        <v>20.791758622588219</v>
      </c>
      <c r="E329" s="43">
        <f>IFERROR(INDEX(PSPS_Data!$C$2:$C$4275,MATCH(WF_Data!$A329,PSPS_Data!$B$2:$B$4275,0)),0)</f>
        <v>0</v>
      </c>
      <c r="F329" s="47"/>
    </row>
    <row r="330" spans="1:6" x14ac:dyDescent="0.25">
      <c r="A330" s="79"/>
      <c r="B330" s="43">
        <v>11.826748482092601</v>
      </c>
      <c r="C330" s="43">
        <v>1.8968518459732799</v>
      </c>
      <c r="D330" s="43">
        <f t="shared" si="5"/>
        <v>21.643079562555123</v>
      </c>
      <c r="E330" s="43">
        <f>IFERROR(INDEX(PSPS_Data!$C$2:$C$4275,MATCH(WF_Data!$A330,PSPS_Data!$B$2:$B$4275,0)),0)</f>
        <v>0</v>
      </c>
      <c r="F330" s="47"/>
    </row>
    <row r="331" spans="1:6" x14ac:dyDescent="0.25">
      <c r="A331" s="79"/>
      <c r="B331" s="43">
        <v>8.9988460242607697</v>
      </c>
      <c r="C331" s="43">
        <v>1.64287427269312</v>
      </c>
      <c r="D331" s="43">
        <f t="shared" si="5"/>
        <v>18.745195451428501</v>
      </c>
      <c r="E331" s="43">
        <f>IFERROR(INDEX(PSPS_Data!$C$2:$C$4275,MATCH(WF_Data!$A331,PSPS_Data!$B$2:$B$4275,0)),0)</f>
        <v>0</v>
      </c>
      <c r="F331" s="47"/>
    </row>
    <row r="332" spans="1:6" x14ac:dyDescent="0.25">
      <c r="A332" s="79"/>
      <c r="B332" s="43">
        <v>22.990859264498201</v>
      </c>
      <c r="C332" s="43">
        <v>3.7701758961193201</v>
      </c>
      <c r="D332" s="43">
        <f t="shared" si="5"/>
        <v>43.017706974721442</v>
      </c>
      <c r="E332" s="43">
        <f>IFERROR(INDEX(PSPS_Data!$C$2:$C$4275,MATCH(WF_Data!$A332,PSPS_Data!$B$2:$B$4275,0)),0)</f>
        <v>0</v>
      </c>
      <c r="F332" s="47"/>
    </row>
    <row r="333" spans="1:6" x14ac:dyDescent="0.25">
      <c r="A333" s="79"/>
      <c r="B333" s="43">
        <v>2.4103121829361198</v>
      </c>
      <c r="C333" s="43">
        <v>0.401812921053533</v>
      </c>
      <c r="D333" s="43">
        <f t="shared" si="5"/>
        <v>4.5846854292208112</v>
      </c>
      <c r="E333" s="43">
        <f>IFERROR(INDEX(PSPS_Data!$C$2:$C$4275,MATCH(WF_Data!$A333,PSPS_Data!$B$2:$B$4275,0)),0)</f>
        <v>0</v>
      </c>
      <c r="F333" s="47"/>
    </row>
    <row r="334" spans="1:6" x14ac:dyDescent="0.25">
      <c r="A334" s="79"/>
      <c r="B334" s="43">
        <v>49.275229867280999</v>
      </c>
      <c r="C334" s="43">
        <v>7.8646388517381602</v>
      </c>
      <c r="D334" s="43">
        <f t="shared" si="5"/>
        <v>89.735529298332409</v>
      </c>
      <c r="E334" s="43">
        <f>IFERROR(INDEX(PSPS_Data!$C$2:$C$4275,MATCH(WF_Data!$A334,PSPS_Data!$B$2:$B$4275,0)),0)</f>
        <v>0</v>
      </c>
      <c r="F334" s="47"/>
    </row>
    <row r="335" spans="1:6" x14ac:dyDescent="0.25">
      <c r="A335" s="79"/>
      <c r="B335" s="43">
        <v>0.68993558753533701</v>
      </c>
      <c r="C335" s="43">
        <v>0.14052198268473101</v>
      </c>
      <c r="D335" s="43">
        <f t="shared" si="5"/>
        <v>1.6033558224327809</v>
      </c>
      <c r="E335" s="43">
        <f>IFERROR(INDEX(PSPS_Data!$C$2:$C$4275,MATCH(WF_Data!$A335,PSPS_Data!$B$2:$B$4275,0)),0)</f>
        <v>0</v>
      </c>
      <c r="F335" s="47"/>
    </row>
    <row r="336" spans="1:6" x14ac:dyDescent="0.25">
      <c r="A336" s="79"/>
      <c r="B336" s="43">
        <v>2.8409039430840801E-3</v>
      </c>
      <c r="C336" s="43">
        <v>4.2468896135687802E-3</v>
      </c>
      <c r="D336" s="43">
        <f t="shared" si="5"/>
        <v>4.8457010490819782E-2</v>
      </c>
      <c r="E336" s="43">
        <f>IFERROR(INDEX(PSPS_Data!$C$2:$C$4275,MATCH(WF_Data!$A336,PSPS_Data!$B$2:$B$4275,0)),0)</f>
        <v>0</v>
      </c>
      <c r="F336" s="47"/>
    </row>
    <row r="337" spans="1:6" x14ac:dyDescent="0.25">
      <c r="A337" s="79"/>
      <c r="B337" s="43">
        <v>18.516949778247</v>
      </c>
      <c r="C337" s="43">
        <v>3.01222684477397</v>
      </c>
      <c r="D337" s="43">
        <f t="shared" si="5"/>
        <v>34.369508298870997</v>
      </c>
      <c r="E337" s="43">
        <f>IFERROR(INDEX(PSPS_Data!$C$2:$C$4275,MATCH(WF_Data!$A337,PSPS_Data!$B$2:$B$4275,0)),0)</f>
        <v>0</v>
      </c>
      <c r="F337" s="47"/>
    </row>
    <row r="338" spans="1:6" x14ac:dyDescent="0.25">
      <c r="A338" s="79"/>
      <c r="B338" s="43">
        <v>3.8796866098309302</v>
      </c>
      <c r="C338" s="43">
        <v>0.61665233713574696</v>
      </c>
      <c r="D338" s="43">
        <f t="shared" si="5"/>
        <v>7.0360031667188734</v>
      </c>
      <c r="E338" s="43">
        <f>IFERROR(INDEX(PSPS_Data!$C$2:$C$4275,MATCH(WF_Data!$A338,PSPS_Data!$B$2:$B$4275,0)),0)</f>
        <v>0</v>
      </c>
      <c r="F338" s="47"/>
    </row>
    <row r="339" spans="1:6" x14ac:dyDescent="0.25">
      <c r="A339" s="79"/>
      <c r="B339" s="43">
        <v>18.5411042914264</v>
      </c>
      <c r="C339" s="43">
        <v>3.3165511666902598</v>
      </c>
      <c r="D339" s="43">
        <f t="shared" si="5"/>
        <v>37.841848811935868</v>
      </c>
      <c r="E339" s="43">
        <f>IFERROR(INDEX(PSPS_Data!$C$2:$C$4275,MATCH(WF_Data!$A339,PSPS_Data!$B$2:$B$4275,0)),0)</f>
        <v>0</v>
      </c>
      <c r="F339" s="47"/>
    </row>
    <row r="340" spans="1:6" x14ac:dyDescent="0.25">
      <c r="A340" s="79"/>
      <c r="B340" s="43">
        <v>13.355214115442701</v>
      </c>
      <c r="C340" s="43">
        <v>2.12355283546639</v>
      </c>
      <c r="D340" s="43">
        <f t="shared" si="5"/>
        <v>24.229737852671509</v>
      </c>
      <c r="E340" s="43">
        <f>IFERROR(INDEX(PSPS_Data!$C$2:$C$4275,MATCH(WF_Data!$A340,PSPS_Data!$B$2:$B$4275,0)),0)</f>
        <v>0</v>
      </c>
      <c r="F340" s="47"/>
    </row>
    <row r="341" spans="1:6" x14ac:dyDescent="0.25">
      <c r="A341" s="79"/>
      <c r="B341" s="43">
        <v>15.592426364001801</v>
      </c>
      <c r="C341" s="43">
        <v>2.7899786365524002</v>
      </c>
      <c r="D341" s="43">
        <f t="shared" si="5"/>
        <v>31.833656243062887</v>
      </c>
      <c r="E341" s="43">
        <f>IFERROR(INDEX(PSPS_Data!$C$2:$C$4275,MATCH(WF_Data!$A341,PSPS_Data!$B$2:$B$4275,0)),0)</f>
        <v>0</v>
      </c>
      <c r="F341" s="47"/>
    </row>
    <row r="342" spans="1:6" x14ac:dyDescent="0.25">
      <c r="A342" s="79"/>
      <c r="B342" s="43">
        <v>14.155582906364</v>
      </c>
      <c r="C342" s="43">
        <v>2.1718053118180798</v>
      </c>
      <c r="D342" s="43">
        <f t="shared" si="5"/>
        <v>24.780298607844291</v>
      </c>
      <c r="E342" s="43">
        <f>IFERROR(INDEX(PSPS_Data!$C$2:$C$4275,MATCH(WF_Data!$A342,PSPS_Data!$B$2:$B$4275,0)),0)</f>
        <v>0</v>
      </c>
      <c r="F342" s="47"/>
    </row>
    <row r="343" spans="1:6" x14ac:dyDescent="0.25">
      <c r="A343" s="79"/>
      <c r="B343" s="43">
        <v>0</v>
      </c>
      <c r="C343" s="43">
        <v>0.107931225094944</v>
      </c>
      <c r="D343" s="43">
        <f t="shared" si="5"/>
        <v>1.2314952783333111</v>
      </c>
      <c r="E343" s="43">
        <f>IFERROR(INDEX(PSPS_Data!$C$2:$C$4275,MATCH(WF_Data!$A343,PSPS_Data!$B$2:$B$4275,0)),0)</f>
        <v>0</v>
      </c>
      <c r="F343" s="47"/>
    </row>
    <row r="344" spans="1:6" x14ac:dyDescent="0.25">
      <c r="A344" s="79"/>
      <c r="B344" s="43">
        <v>27.489484056968099</v>
      </c>
      <c r="C344" s="43">
        <v>4.2348287135500797</v>
      </c>
      <c r="D344" s="43">
        <f t="shared" si="5"/>
        <v>48.319395621606411</v>
      </c>
      <c r="E344" s="43">
        <f>IFERROR(INDEX(PSPS_Data!$C$2:$C$4275,MATCH(WF_Data!$A344,PSPS_Data!$B$2:$B$4275,0)),0)</f>
        <v>0</v>
      </c>
      <c r="F344" s="47"/>
    </row>
    <row r="345" spans="1:6" x14ac:dyDescent="0.25">
      <c r="A345" s="79"/>
      <c r="B345" s="43">
        <v>0.69202033447428501</v>
      </c>
      <c r="C345" s="43">
        <v>9.0924199204891906E-2</v>
      </c>
      <c r="D345" s="43">
        <f t="shared" si="5"/>
        <v>1.0374451129278166</v>
      </c>
      <c r="E345" s="43">
        <f>IFERROR(INDEX(PSPS_Data!$C$2:$C$4275,MATCH(WF_Data!$A345,PSPS_Data!$B$2:$B$4275,0)),0)</f>
        <v>0</v>
      </c>
      <c r="F345" s="47"/>
    </row>
    <row r="346" spans="1:6" x14ac:dyDescent="0.25">
      <c r="A346" s="79"/>
      <c r="B346" s="43">
        <v>30.4762787608373</v>
      </c>
      <c r="C346" s="43">
        <v>4.6290830276220696</v>
      </c>
      <c r="D346" s="43">
        <f t="shared" si="5"/>
        <v>52.817837345167817</v>
      </c>
      <c r="E346" s="43">
        <f>IFERROR(INDEX(PSPS_Data!$C$2:$C$4275,MATCH(WF_Data!$A346,PSPS_Data!$B$2:$B$4275,0)),0)</f>
        <v>0</v>
      </c>
      <c r="F346" s="47"/>
    </row>
    <row r="347" spans="1:6" x14ac:dyDescent="0.25">
      <c r="A347" s="79"/>
      <c r="B347" s="43">
        <v>6.4060914869306398</v>
      </c>
      <c r="C347" s="43">
        <v>1.3195664114464301</v>
      </c>
      <c r="D347" s="43">
        <f t="shared" si="5"/>
        <v>15.056252754603767</v>
      </c>
      <c r="E347" s="43">
        <f>IFERROR(INDEX(PSPS_Data!$C$2:$C$4275,MATCH(WF_Data!$A347,PSPS_Data!$B$2:$B$4275,0)),0)</f>
        <v>0</v>
      </c>
      <c r="F347" s="47"/>
    </row>
    <row r="348" spans="1:6" x14ac:dyDescent="0.25">
      <c r="A348" s="79"/>
      <c r="B348" s="43">
        <v>8.4517920931973691</v>
      </c>
      <c r="C348" s="43">
        <v>1.3936343553386901</v>
      </c>
      <c r="D348" s="43">
        <f t="shared" si="5"/>
        <v>15.901367994414453</v>
      </c>
      <c r="E348" s="43">
        <f>IFERROR(INDEX(PSPS_Data!$C$2:$C$4275,MATCH(WF_Data!$A348,PSPS_Data!$B$2:$B$4275,0)),0)</f>
        <v>0</v>
      </c>
      <c r="F348" s="47"/>
    </row>
    <row r="349" spans="1:6" x14ac:dyDescent="0.25">
      <c r="A349" s="79"/>
      <c r="B349" s="43">
        <v>24.379909928037801</v>
      </c>
      <c r="C349" s="43">
        <v>3.6384714697196601</v>
      </c>
      <c r="D349" s="43">
        <f t="shared" si="5"/>
        <v>41.514959469501321</v>
      </c>
      <c r="E349" s="43">
        <f>IFERROR(INDEX(PSPS_Data!$C$2:$C$4275,MATCH(WF_Data!$A349,PSPS_Data!$B$2:$B$4275,0)),0)</f>
        <v>0</v>
      </c>
      <c r="F349" s="47"/>
    </row>
    <row r="350" spans="1:6" x14ac:dyDescent="0.25">
      <c r="A350" s="79"/>
      <c r="B350" s="43">
        <v>9.7874896146348807</v>
      </c>
      <c r="C350" s="43">
        <v>1.45799400675605</v>
      </c>
      <c r="D350" s="43">
        <f t="shared" si="5"/>
        <v>16.635711617086532</v>
      </c>
      <c r="E350" s="43">
        <f>IFERROR(INDEX(PSPS_Data!$C$2:$C$4275,MATCH(WF_Data!$A350,PSPS_Data!$B$2:$B$4275,0)),0)</f>
        <v>0</v>
      </c>
      <c r="F350" s="47"/>
    </row>
    <row r="351" spans="1:6" x14ac:dyDescent="0.25">
      <c r="A351" s="79"/>
      <c r="B351" s="43">
        <v>6.2789044842194697</v>
      </c>
      <c r="C351" s="43">
        <v>0.95871817470106102</v>
      </c>
      <c r="D351" s="43">
        <f t="shared" si="5"/>
        <v>10.938974373339107</v>
      </c>
      <c r="E351" s="43">
        <f>IFERROR(INDEX(PSPS_Data!$C$2:$C$4275,MATCH(WF_Data!$A351,PSPS_Data!$B$2:$B$4275,0)),0)</f>
        <v>0</v>
      </c>
      <c r="F351" s="47"/>
    </row>
    <row r="352" spans="1:6" x14ac:dyDescent="0.25">
      <c r="A352" s="79"/>
      <c r="B352" s="43">
        <v>5.4199438331376601</v>
      </c>
      <c r="C352" s="43">
        <v>0.87564024067251001</v>
      </c>
      <c r="D352" s="43">
        <f t="shared" si="5"/>
        <v>9.9910551460733394</v>
      </c>
      <c r="E352" s="43">
        <f>IFERROR(INDEX(PSPS_Data!$C$2:$C$4275,MATCH(WF_Data!$A352,PSPS_Data!$B$2:$B$4275,0)),0)</f>
        <v>0</v>
      </c>
      <c r="F352" s="47"/>
    </row>
    <row r="353" spans="1:6" x14ac:dyDescent="0.25">
      <c r="A353" s="79"/>
      <c r="B353" s="43">
        <v>6.5390768727758797</v>
      </c>
      <c r="C353" s="43">
        <v>0.88667094014817804</v>
      </c>
      <c r="D353" s="43">
        <f t="shared" si="5"/>
        <v>10.116915427090712</v>
      </c>
      <c r="E353" s="43">
        <f>IFERROR(INDEX(PSPS_Data!$C$2:$C$4275,MATCH(WF_Data!$A353,PSPS_Data!$B$2:$B$4275,0)),0)</f>
        <v>0</v>
      </c>
      <c r="F353" s="47"/>
    </row>
    <row r="354" spans="1:6" x14ac:dyDescent="0.25">
      <c r="A354" s="79"/>
      <c r="B354" s="43">
        <v>5.0706668043025296</v>
      </c>
      <c r="C354" s="43">
        <v>0.73460842727217801</v>
      </c>
      <c r="D354" s="43">
        <f t="shared" si="5"/>
        <v>8.3818821551755516</v>
      </c>
      <c r="E354" s="43">
        <f>IFERROR(INDEX(PSPS_Data!$C$2:$C$4275,MATCH(WF_Data!$A354,PSPS_Data!$B$2:$B$4275,0)),0)</f>
        <v>0</v>
      </c>
      <c r="F354" s="47"/>
    </row>
    <row r="355" spans="1:6" x14ac:dyDescent="0.25">
      <c r="A355" s="79"/>
      <c r="B355" s="43">
        <v>0</v>
      </c>
      <c r="C355" s="43">
        <v>9.83977218302243E-2</v>
      </c>
      <c r="D355" s="43">
        <f t="shared" si="5"/>
        <v>1.1227180060828592</v>
      </c>
      <c r="E355" s="43">
        <f>IFERROR(INDEX(PSPS_Data!$C$2:$C$4275,MATCH(WF_Data!$A355,PSPS_Data!$B$2:$B$4275,0)),0)</f>
        <v>0</v>
      </c>
      <c r="F355" s="47"/>
    </row>
    <row r="356" spans="1:6" x14ac:dyDescent="0.25">
      <c r="A356" s="79"/>
      <c r="B356" s="43">
        <v>23.4846181385542</v>
      </c>
      <c r="C356" s="43">
        <v>3.5047909227432599</v>
      </c>
      <c r="D356" s="43">
        <f t="shared" si="5"/>
        <v>39.989664428500596</v>
      </c>
      <c r="E356" s="43">
        <f>IFERROR(INDEX(PSPS_Data!$C$2:$C$4275,MATCH(WF_Data!$A356,PSPS_Data!$B$2:$B$4275,0)),0)</f>
        <v>0</v>
      </c>
      <c r="F356" s="47"/>
    </row>
    <row r="357" spans="1:6" x14ac:dyDescent="0.25">
      <c r="A357" s="79"/>
      <c r="B357" s="43">
        <v>25.821161850887201</v>
      </c>
      <c r="C357" s="43">
        <v>4.3467629907427101</v>
      </c>
      <c r="D357" s="43">
        <f t="shared" si="5"/>
        <v>49.596565724374322</v>
      </c>
      <c r="E357" s="43">
        <f>IFERROR(INDEX(PSPS_Data!$C$2:$C$4275,MATCH(WF_Data!$A357,PSPS_Data!$B$2:$B$4275,0)),0)</f>
        <v>0</v>
      </c>
      <c r="F357" s="47"/>
    </row>
    <row r="358" spans="1:6" x14ac:dyDescent="0.25">
      <c r="A358" s="79"/>
      <c r="B358" s="43">
        <v>0.95563075548988696</v>
      </c>
      <c r="C358" s="43">
        <v>0.30856434333236299</v>
      </c>
      <c r="D358" s="43">
        <f t="shared" si="5"/>
        <v>3.5207191574222616</v>
      </c>
      <c r="E358" s="43">
        <f>IFERROR(INDEX(PSPS_Data!$C$2:$C$4275,MATCH(WF_Data!$A358,PSPS_Data!$B$2:$B$4275,0)),0)</f>
        <v>0</v>
      </c>
      <c r="F358" s="47"/>
    </row>
    <row r="359" spans="1:6" x14ac:dyDescent="0.25">
      <c r="A359" s="79"/>
      <c r="B359" s="43">
        <v>2.1931111332818198</v>
      </c>
      <c r="C359" s="43">
        <v>0.474735331454401</v>
      </c>
      <c r="D359" s="43">
        <f t="shared" si="5"/>
        <v>5.4167301318947159</v>
      </c>
      <c r="E359" s="43">
        <f>IFERROR(INDEX(PSPS_Data!$C$2:$C$4275,MATCH(WF_Data!$A359,PSPS_Data!$B$2:$B$4275,0)),0)</f>
        <v>0</v>
      </c>
      <c r="F359" s="47"/>
    </row>
    <row r="360" spans="1:6" x14ac:dyDescent="0.25">
      <c r="A360" s="79"/>
      <c r="B360" s="43">
        <v>0.48965722704097803</v>
      </c>
      <c r="C360" s="43">
        <v>3.1201821845024801E-2</v>
      </c>
      <c r="D360" s="43">
        <f t="shared" si="5"/>
        <v>0.35601278725173297</v>
      </c>
      <c r="E360" s="43">
        <f>IFERROR(INDEX(PSPS_Data!$C$2:$C$4275,MATCH(WF_Data!$A360,PSPS_Data!$B$2:$B$4275,0)),0)</f>
        <v>0</v>
      </c>
      <c r="F360" s="47"/>
    </row>
    <row r="361" spans="1:6" x14ac:dyDescent="0.25">
      <c r="A361" s="79"/>
      <c r="B361" s="43">
        <v>5.4167021722091802</v>
      </c>
      <c r="C361" s="43">
        <v>0.83217020164011002</v>
      </c>
      <c r="D361" s="43">
        <f t="shared" si="5"/>
        <v>9.4950620007136557</v>
      </c>
      <c r="E361" s="43">
        <f>IFERROR(INDEX(PSPS_Data!$C$2:$C$4275,MATCH(WF_Data!$A361,PSPS_Data!$B$2:$B$4275,0)),0)</f>
        <v>0</v>
      </c>
      <c r="F361" s="47"/>
    </row>
    <row r="362" spans="1:6" x14ac:dyDescent="0.25">
      <c r="A362" s="79"/>
      <c r="B362" s="43">
        <v>10.705732831093499</v>
      </c>
      <c r="C362" s="43">
        <v>1.94364233508923</v>
      </c>
      <c r="D362" s="43">
        <f t="shared" si="5"/>
        <v>22.176959043368115</v>
      </c>
      <c r="E362" s="43">
        <f>IFERROR(INDEX(PSPS_Data!$C$2:$C$4275,MATCH(WF_Data!$A362,PSPS_Data!$B$2:$B$4275,0)),0)</f>
        <v>0</v>
      </c>
      <c r="F362" s="47"/>
    </row>
    <row r="363" spans="1:6" x14ac:dyDescent="0.25">
      <c r="A363" s="79"/>
      <c r="B363" s="43">
        <v>10.9472320799496</v>
      </c>
      <c r="C363" s="43">
        <v>1.5153170889680001</v>
      </c>
      <c r="D363" s="43">
        <f t="shared" si="5"/>
        <v>17.289767985124882</v>
      </c>
      <c r="E363" s="43">
        <f>IFERROR(INDEX(PSPS_Data!$C$2:$C$4275,MATCH(WF_Data!$A363,PSPS_Data!$B$2:$B$4275,0)),0)</f>
        <v>0</v>
      </c>
      <c r="F363" s="47"/>
    </row>
    <row r="364" spans="1:6" x14ac:dyDescent="0.25">
      <c r="A364" s="79"/>
      <c r="B364" s="43">
        <v>14.4337608747836</v>
      </c>
      <c r="C364" s="43">
        <v>1.89354674764035</v>
      </c>
      <c r="D364" s="43">
        <f t="shared" si="5"/>
        <v>21.605368390576395</v>
      </c>
      <c r="E364" s="43">
        <f>IFERROR(INDEX(PSPS_Data!$C$2:$C$4275,MATCH(WF_Data!$A364,PSPS_Data!$B$2:$B$4275,0)),0)</f>
        <v>0</v>
      </c>
      <c r="F364" s="47"/>
    </row>
    <row r="365" spans="1:6" x14ac:dyDescent="0.25">
      <c r="A365" s="79"/>
      <c r="B365" s="43">
        <v>0.35198207512531399</v>
      </c>
      <c r="C365" s="43">
        <v>0.33636414556895</v>
      </c>
      <c r="D365" s="43">
        <f t="shared" si="5"/>
        <v>3.8379149009417195</v>
      </c>
      <c r="E365" s="43">
        <f>IFERROR(INDEX(PSPS_Data!$C$2:$C$4275,MATCH(WF_Data!$A365,PSPS_Data!$B$2:$B$4275,0)),0)</f>
        <v>0</v>
      </c>
      <c r="F365" s="47"/>
    </row>
    <row r="366" spans="1:6" x14ac:dyDescent="0.25">
      <c r="A366" s="79"/>
      <c r="B366" s="43">
        <v>1.9232218743280001</v>
      </c>
      <c r="C366" s="43">
        <v>0.69827371616656797</v>
      </c>
      <c r="D366" s="43">
        <f t="shared" si="5"/>
        <v>7.9673031014605407</v>
      </c>
      <c r="E366" s="43">
        <f>IFERROR(INDEX(PSPS_Data!$C$2:$C$4275,MATCH(WF_Data!$A366,PSPS_Data!$B$2:$B$4275,0)),0)</f>
        <v>0</v>
      </c>
      <c r="F366" s="47"/>
    </row>
    <row r="367" spans="1:6" x14ac:dyDescent="0.25">
      <c r="A367" s="79"/>
      <c r="B367" s="43">
        <v>15.343856215577899</v>
      </c>
      <c r="C367" s="43">
        <v>2.4978715162607901</v>
      </c>
      <c r="D367" s="43">
        <f t="shared" si="5"/>
        <v>28.500714000535616</v>
      </c>
      <c r="E367" s="43">
        <f>IFERROR(INDEX(PSPS_Data!$C$2:$C$4275,MATCH(WF_Data!$A367,PSPS_Data!$B$2:$B$4275,0)),0)</f>
        <v>0</v>
      </c>
      <c r="F367" s="47"/>
    </row>
    <row r="368" spans="1:6" x14ac:dyDescent="0.25">
      <c r="A368" s="79"/>
      <c r="B368" s="43">
        <v>9.1539237857599201</v>
      </c>
      <c r="C368" s="43">
        <v>1.47326882942252</v>
      </c>
      <c r="D368" s="43">
        <f t="shared" si="5"/>
        <v>16.809997343710954</v>
      </c>
      <c r="E368" s="43">
        <f>IFERROR(INDEX(PSPS_Data!$C$2:$C$4275,MATCH(WF_Data!$A368,PSPS_Data!$B$2:$B$4275,0)),0)</f>
        <v>0</v>
      </c>
      <c r="F368" s="47"/>
    </row>
    <row r="369" spans="1:6" x14ac:dyDescent="0.25">
      <c r="A369" s="79"/>
      <c r="B369" s="43">
        <v>8.4591633589599198</v>
      </c>
      <c r="C369" s="43">
        <v>1.3509756817638801</v>
      </c>
      <c r="D369" s="43">
        <f t="shared" si="5"/>
        <v>15.414632528925871</v>
      </c>
      <c r="E369" s="43">
        <f>IFERROR(INDEX(PSPS_Data!$C$2:$C$4275,MATCH(WF_Data!$A369,PSPS_Data!$B$2:$B$4275,0)),0)</f>
        <v>0</v>
      </c>
      <c r="F369" s="47"/>
    </row>
    <row r="370" spans="1:6" x14ac:dyDescent="0.25">
      <c r="A370" s="79"/>
      <c r="B370" s="43">
        <v>2.5774086174927899</v>
      </c>
      <c r="C370" s="43">
        <v>0.49263947178155798</v>
      </c>
      <c r="D370" s="43">
        <f t="shared" si="5"/>
        <v>5.6210163730275768</v>
      </c>
      <c r="E370" s="43">
        <f>IFERROR(INDEX(PSPS_Data!$C$2:$C$4275,MATCH(WF_Data!$A370,PSPS_Data!$B$2:$B$4275,0)),0)</f>
        <v>0</v>
      </c>
      <c r="F370" s="47"/>
    </row>
    <row r="371" spans="1:6" x14ac:dyDescent="0.25">
      <c r="A371" s="79"/>
      <c r="B371" s="43">
        <v>13.750196099934501</v>
      </c>
      <c r="C371" s="43">
        <v>2.0444610771737599</v>
      </c>
      <c r="D371" s="43">
        <f t="shared" si="5"/>
        <v>23.3273008905526</v>
      </c>
      <c r="E371" s="43">
        <f>IFERROR(INDEX(PSPS_Data!$C$2:$C$4275,MATCH(WF_Data!$A371,PSPS_Data!$B$2:$B$4275,0)),0)</f>
        <v>0</v>
      </c>
      <c r="F371" s="47"/>
    </row>
    <row r="372" spans="1:6" x14ac:dyDescent="0.25">
      <c r="A372" s="79"/>
      <c r="B372" s="43">
        <v>5.1631771101913797</v>
      </c>
      <c r="C372" s="43">
        <v>0.75526872283080504</v>
      </c>
      <c r="D372" s="43">
        <f t="shared" si="5"/>
        <v>8.6176161274994865</v>
      </c>
      <c r="E372" s="43">
        <f>IFERROR(INDEX(PSPS_Data!$C$2:$C$4275,MATCH(WF_Data!$A372,PSPS_Data!$B$2:$B$4275,0)),0)</f>
        <v>0</v>
      </c>
      <c r="F372" s="47"/>
    </row>
    <row r="373" spans="1:6" x14ac:dyDescent="0.25">
      <c r="A373" s="79"/>
      <c r="B373" s="43">
        <v>10.7892325082107</v>
      </c>
      <c r="C373" s="43">
        <v>1.4189963176401399</v>
      </c>
      <c r="D373" s="43">
        <f t="shared" si="5"/>
        <v>16.190747984273997</v>
      </c>
      <c r="E373" s="43">
        <f>IFERROR(INDEX(PSPS_Data!$C$2:$C$4275,MATCH(WF_Data!$A373,PSPS_Data!$B$2:$B$4275,0)),0)</f>
        <v>0</v>
      </c>
      <c r="F373" s="47"/>
    </row>
    <row r="374" spans="1:6" x14ac:dyDescent="0.25">
      <c r="A374" s="79"/>
      <c r="B374" s="43">
        <v>12.4631757393156</v>
      </c>
      <c r="C374" s="43">
        <v>1.68957683540065</v>
      </c>
      <c r="D374" s="43">
        <f t="shared" si="5"/>
        <v>19.278071691921415</v>
      </c>
      <c r="E374" s="43">
        <f>IFERROR(INDEX(PSPS_Data!$C$2:$C$4275,MATCH(WF_Data!$A374,PSPS_Data!$B$2:$B$4275,0)),0)</f>
        <v>0</v>
      </c>
      <c r="F374" s="47"/>
    </row>
    <row r="375" spans="1:6" x14ac:dyDescent="0.25">
      <c r="A375" s="79"/>
      <c r="B375" s="43">
        <v>21.725297276451499</v>
      </c>
      <c r="C375" s="43">
        <v>3.2600355736831199</v>
      </c>
      <c r="D375" s="43">
        <f t="shared" si="5"/>
        <v>37.197005895724402</v>
      </c>
      <c r="E375" s="43">
        <f>IFERROR(INDEX(PSPS_Data!$C$2:$C$4275,MATCH(WF_Data!$A375,PSPS_Data!$B$2:$B$4275,0)),0)</f>
        <v>0</v>
      </c>
      <c r="F375" s="47"/>
    </row>
    <row r="376" spans="1:6" x14ac:dyDescent="0.25">
      <c r="A376" s="79"/>
      <c r="B376" s="43">
        <v>4.1596839219386501</v>
      </c>
      <c r="C376" s="43">
        <v>1.30909189980116</v>
      </c>
      <c r="D376" s="43">
        <f t="shared" si="5"/>
        <v>14.936738576731235</v>
      </c>
      <c r="E376" s="43">
        <f>IFERROR(INDEX(PSPS_Data!$C$2:$C$4275,MATCH(WF_Data!$A376,PSPS_Data!$B$2:$B$4275,0)),0)</f>
        <v>0</v>
      </c>
      <c r="F376" s="47"/>
    </row>
    <row r="377" spans="1:6" x14ac:dyDescent="0.25">
      <c r="A377" s="79"/>
      <c r="B377" s="43">
        <v>58.589333199005203</v>
      </c>
      <c r="C377" s="43">
        <v>8.3015349715660705</v>
      </c>
      <c r="D377" s="43">
        <f t="shared" si="5"/>
        <v>94.72051402556886</v>
      </c>
      <c r="E377" s="43">
        <f>IFERROR(INDEX(PSPS_Data!$C$2:$C$4275,MATCH(WF_Data!$A377,PSPS_Data!$B$2:$B$4275,0)),0)</f>
        <v>0</v>
      </c>
      <c r="F377" s="47"/>
    </row>
    <row r="378" spans="1:6" x14ac:dyDescent="0.25">
      <c r="A378" s="79"/>
      <c r="B378" s="43">
        <v>6.3578889603217803</v>
      </c>
      <c r="C378" s="43">
        <v>0.94189505373651605</v>
      </c>
      <c r="D378" s="43">
        <f t="shared" si="5"/>
        <v>10.747022563133648</v>
      </c>
      <c r="E378" s="43">
        <f>IFERROR(INDEX(PSPS_Data!$C$2:$C$4275,MATCH(WF_Data!$A378,PSPS_Data!$B$2:$B$4275,0)),0)</f>
        <v>0</v>
      </c>
      <c r="F378" s="47"/>
    </row>
    <row r="379" spans="1:6" x14ac:dyDescent="0.25">
      <c r="A379" s="79"/>
      <c r="B379" s="43">
        <v>8.0409349104392103</v>
      </c>
      <c r="C379" s="43">
        <v>1.2897562264255</v>
      </c>
      <c r="D379" s="43">
        <f t="shared" si="5"/>
        <v>14.716118543514956</v>
      </c>
      <c r="E379" s="43">
        <f>IFERROR(INDEX(PSPS_Data!$C$2:$C$4275,MATCH(WF_Data!$A379,PSPS_Data!$B$2:$B$4275,0)),0)</f>
        <v>0</v>
      </c>
      <c r="F379" s="47"/>
    </row>
    <row r="380" spans="1:6" x14ac:dyDescent="0.25">
      <c r="A380" s="79"/>
      <c r="B380" s="43">
        <v>18.978553792477101</v>
      </c>
      <c r="C380" s="43">
        <v>2.3858664155923099</v>
      </c>
      <c r="D380" s="43">
        <f t="shared" si="5"/>
        <v>27.222735801908257</v>
      </c>
      <c r="E380" s="43">
        <f>IFERROR(INDEX(PSPS_Data!$C$2:$C$4275,MATCH(WF_Data!$A380,PSPS_Data!$B$2:$B$4275,0)),0)</f>
        <v>0</v>
      </c>
      <c r="F380" s="47"/>
    </row>
    <row r="381" spans="1:6" x14ac:dyDescent="0.25">
      <c r="A381" s="79"/>
      <c r="B381" s="43">
        <v>19.912446039444099</v>
      </c>
      <c r="C381" s="43">
        <v>2.8022438241023302</v>
      </c>
      <c r="D381" s="43">
        <f t="shared" si="5"/>
        <v>31.973602033007587</v>
      </c>
      <c r="E381" s="43">
        <f>IFERROR(INDEX(PSPS_Data!$C$2:$C$4275,MATCH(WF_Data!$A381,PSPS_Data!$B$2:$B$4275,0)),0)</f>
        <v>0</v>
      </c>
      <c r="F381" s="47"/>
    </row>
    <row r="382" spans="1:6" x14ac:dyDescent="0.25">
      <c r="A382" s="79"/>
      <c r="B382" s="43">
        <v>30.0460645452963</v>
      </c>
      <c r="C382" s="43">
        <v>3.88759467486488</v>
      </c>
      <c r="D382" s="43">
        <f t="shared" si="5"/>
        <v>44.357455240208282</v>
      </c>
      <c r="E382" s="43">
        <f>IFERROR(INDEX(PSPS_Data!$C$2:$C$4275,MATCH(WF_Data!$A382,PSPS_Data!$B$2:$B$4275,0)),0)</f>
        <v>0</v>
      </c>
      <c r="F382" s="47"/>
    </row>
    <row r="383" spans="1:6" x14ac:dyDescent="0.25">
      <c r="A383" s="79"/>
      <c r="B383" s="43">
        <v>9.0317438589968102E-2</v>
      </c>
      <c r="C383" s="43">
        <v>1.8317767418011499E-2</v>
      </c>
      <c r="D383" s="43">
        <f t="shared" si="5"/>
        <v>0.20900572623951122</v>
      </c>
      <c r="E383" s="43">
        <f>IFERROR(INDEX(PSPS_Data!$C$2:$C$4275,MATCH(WF_Data!$A383,PSPS_Data!$B$2:$B$4275,0)),0)</f>
        <v>0</v>
      </c>
      <c r="F383" s="47"/>
    </row>
    <row r="384" spans="1:6" x14ac:dyDescent="0.25">
      <c r="A384" s="79"/>
      <c r="B384" s="43">
        <v>15.339387043962301</v>
      </c>
      <c r="C384" s="43">
        <v>1.9083494994483701</v>
      </c>
      <c r="D384" s="43">
        <f t="shared" si="5"/>
        <v>21.774267788705902</v>
      </c>
      <c r="E384" s="43">
        <f>IFERROR(INDEX(PSPS_Data!$C$2:$C$4275,MATCH(WF_Data!$A384,PSPS_Data!$B$2:$B$4275,0)),0)</f>
        <v>0</v>
      </c>
      <c r="F384" s="47"/>
    </row>
    <row r="385" spans="1:6" x14ac:dyDescent="0.25">
      <c r="A385" s="79"/>
      <c r="B385" s="43">
        <v>42.288307633327101</v>
      </c>
      <c r="C385" s="43">
        <v>5.6907881889492202</v>
      </c>
      <c r="D385" s="43">
        <f t="shared" si="5"/>
        <v>64.931893235910607</v>
      </c>
      <c r="E385" s="43">
        <f>IFERROR(INDEX(PSPS_Data!$C$2:$C$4275,MATCH(WF_Data!$A385,PSPS_Data!$B$2:$B$4275,0)),0)</f>
        <v>0</v>
      </c>
      <c r="F385" s="47"/>
    </row>
    <row r="386" spans="1:6" x14ac:dyDescent="0.25">
      <c r="A386" s="79"/>
      <c r="B386" s="43">
        <v>11.940164217967499</v>
      </c>
      <c r="C386" s="43">
        <v>1.6638538762927</v>
      </c>
      <c r="D386" s="43">
        <f t="shared" si="5"/>
        <v>18.984572728499707</v>
      </c>
      <c r="E386" s="43">
        <f>IFERROR(INDEX(PSPS_Data!$C$2:$C$4275,MATCH(WF_Data!$A386,PSPS_Data!$B$2:$B$4275,0)),0)</f>
        <v>0</v>
      </c>
      <c r="F386" s="47"/>
    </row>
    <row r="387" spans="1:6" x14ac:dyDescent="0.25">
      <c r="A387" s="79"/>
      <c r="B387" s="43">
        <v>1.7476137235082199E-2</v>
      </c>
      <c r="C387" s="43">
        <v>3.6316551268100699E-3</v>
      </c>
      <c r="D387" s="43">
        <f t="shared" ref="D387:D450" si="6">$C387*11.41</f>
        <v>4.1437184996902895E-2</v>
      </c>
      <c r="E387" s="43">
        <f>IFERROR(INDEX(PSPS_Data!$C$2:$C$4275,MATCH(WF_Data!$A387,PSPS_Data!$B$2:$B$4275,0)),0)</f>
        <v>0</v>
      </c>
      <c r="F387" s="47"/>
    </row>
    <row r="388" spans="1:6" x14ac:dyDescent="0.25">
      <c r="A388" s="79"/>
      <c r="B388" s="43">
        <v>6.4768605924840399</v>
      </c>
      <c r="C388" s="43">
        <v>1.02857188426423</v>
      </c>
      <c r="D388" s="43">
        <f t="shared" si="6"/>
        <v>11.736005199454864</v>
      </c>
      <c r="E388" s="43">
        <f>IFERROR(INDEX(PSPS_Data!$C$2:$C$4275,MATCH(WF_Data!$A388,PSPS_Data!$B$2:$B$4275,0)),0)</f>
        <v>0</v>
      </c>
      <c r="F388" s="47"/>
    </row>
    <row r="389" spans="1:6" x14ac:dyDescent="0.25">
      <c r="A389" s="79"/>
      <c r="B389" s="43">
        <v>0.55916203110359997</v>
      </c>
      <c r="C389" s="43">
        <v>0.216470338753424</v>
      </c>
      <c r="D389" s="43">
        <f t="shared" si="6"/>
        <v>2.4699265651765678</v>
      </c>
      <c r="E389" s="43">
        <f>IFERROR(INDEX(PSPS_Data!$C$2:$C$4275,MATCH(WF_Data!$A389,PSPS_Data!$B$2:$B$4275,0)),0)</f>
        <v>0</v>
      </c>
      <c r="F389" s="47"/>
    </row>
    <row r="390" spans="1:6" x14ac:dyDescent="0.25">
      <c r="A390" s="79"/>
      <c r="B390" s="43">
        <v>3.09011775746704</v>
      </c>
      <c r="C390" s="43">
        <v>0.41641984204761601</v>
      </c>
      <c r="D390" s="43">
        <f t="shared" si="6"/>
        <v>4.7513503977632983</v>
      </c>
      <c r="E390" s="43">
        <f>IFERROR(INDEX(PSPS_Data!$C$2:$C$4275,MATCH(WF_Data!$A390,PSPS_Data!$B$2:$B$4275,0)),0)</f>
        <v>0</v>
      </c>
      <c r="F390" s="47"/>
    </row>
    <row r="391" spans="1:6" x14ac:dyDescent="0.25">
      <c r="A391" s="79"/>
      <c r="B391" s="43">
        <v>8.8180697994231696E-3</v>
      </c>
      <c r="C391" s="43">
        <v>1.7802733636926801E-2</v>
      </c>
      <c r="D391" s="43">
        <f t="shared" si="6"/>
        <v>0.2031291907973348</v>
      </c>
      <c r="E391" s="43">
        <f>IFERROR(INDEX(PSPS_Data!$C$2:$C$4275,MATCH(WF_Data!$A391,PSPS_Data!$B$2:$B$4275,0)),0)</f>
        <v>0</v>
      </c>
      <c r="F391" s="47"/>
    </row>
    <row r="392" spans="1:6" x14ac:dyDescent="0.25">
      <c r="A392" s="79"/>
      <c r="B392" s="43">
        <v>3.9951019905442902</v>
      </c>
      <c r="C392" s="43">
        <v>0.52892654982861098</v>
      </c>
      <c r="D392" s="43">
        <f t="shared" si="6"/>
        <v>6.0350519335444517</v>
      </c>
      <c r="E392" s="43">
        <f>IFERROR(INDEX(PSPS_Data!$C$2:$C$4275,MATCH(WF_Data!$A392,PSPS_Data!$B$2:$B$4275,0)),0)</f>
        <v>0</v>
      </c>
      <c r="F392" s="47"/>
    </row>
    <row r="393" spans="1:6" x14ac:dyDescent="0.25">
      <c r="A393" s="79"/>
      <c r="B393" s="43">
        <v>4.5264062664869602</v>
      </c>
      <c r="C393" s="43">
        <v>0.75852345190537496</v>
      </c>
      <c r="D393" s="43">
        <f t="shared" si="6"/>
        <v>8.6547525862403276</v>
      </c>
      <c r="E393" s="43">
        <f>IFERROR(INDEX(PSPS_Data!$C$2:$C$4275,MATCH(WF_Data!$A393,PSPS_Data!$B$2:$B$4275,0)),0)</f>
        <v>0</v>
      </c>
      <c r="F393" s="47"/>
    </row>
    <row r="394" spans="1:6" x14ac:dyDescent="0.25">
      <c r="A394" s="79"/>
      <c r="B394" s="43">
        <v>1.5734655874668799E-2</v>
      </c>
      <c r="C394" s="43">
        <v>0.74782137931288095</v>
      </c>
      <c r="D394" s="43">
        <f t="shared" si="6"/>
        <v>8.5326419379599709</v>
      </c>
      <c r="E394" s="43">
        <f>IFERROR(INDEX(PSPS_Data!$C$2:$C$4275,MATCH(WF_Data!$A394,PSPS_Data!$B$2:$B$4275,0)),0)</f>
        <v>0</v>
      </c>
      <c r="F394" s="47"/>
    </row>
    <row r="395" spans="1:6" x14ac:dyDescent="0.25">
      <c r="A395" s="79"/>
      <c r="B395" s="43">
        <v>12.139793190699599</v>
      </c>
      <c r="C395" s="43">
        <v>1.6721436935840699</v>
      </c>
      <c r="D395" s="43">
        <f t="shared" si="6"/>
        <v>19.079159543794237</v>
      </c>
      <c r="E395" s="43">
        <f>IFERROR(INDEX(PSPS_Data!$C$2:$C$4275,MATCH(WF_Data!$A395,PSPS_Data!$B$2:$B$4275,0)),0)</f>
        <v>0</v>
      </c>
      <c r="F395" s="47"/>
    </row>
    <row r="396" spans="1:6" x14ac:dyDescent="0.25">
      <c r="A396" s="79"/>
      <c r="B396" s="43">
        <v>3.2440956113391701</v>
      </c>
      <c r="C396" s="43">
        <v>0.76041214171729599</v>
      </c>
      <c r="D396" s="43">
        <f t="shared" si="6"/>
        <v>8.6763025369943474</v>
      </c>
      <c r="E396" s="43">
        <f>IFERROR(INDEX(PSPS_Data!$C$2:$C$4275,MATCH(WF_Data!$A396,PSPS_Data!$B$2:$B$4275,0)),0)</f>
        <v>0</v>
      </c>
      <c r="F396" s="47"/>
    </row>
    <row r="397" spans="1:6" x14ac:dyDescent="0.25">
      <c r="A397" s="79"/>
      <c r="B397" s="43">
        <v>16.806660611569601</v>
      </c>
      <c r="C397" s="43">
        <v>2.2849400700288198</v>
      </c>
      <c r="D397" s="43">
        <f t="shared" si="6"/>
        <v>26.071166199028834</v>
      </c>
      <c r="E397" s="43">
        <f>IFERROR(INDEX(PSPS_Data!$C$2:$C$4275,MATCH(WF_Data!$A397,PSPS_Data!$B$2:$B$4275,0)),0)</f>
        <v>0</v>
      </c>
      <c r="F397" s="47"/>
    </row>
    <row r="398" spans="1:6" x14ac:dyDescent="0.25">
      <c r="A398" s="79"/>
      <c r="B398" s="43">
        <v>49.234000394450597</v>
      </c>
      <c r="C398" s="43">
        <v>6.4723920445026097</v>
      </c>
      <c r="D398" s="43">
        <f t="shared" si="6"/>
        <v>73.849993227774775</v>
      </c>
      <c r="E398" s="43">
        <f>IFERROR(INDEX(PSPS_Data!$C$2:$C$4275,MATCH(WF_Data!$A398,PSPS_Data!$B$2:$B$4275,0)),0)</f>
        <v>0</v>
      </c>
      <c r="F398" s="47"/>
    </row>
    <row r="399" spans="1:6" x14ac:dyDescent="0.25">
      <c r="A399" s="79"/>
      <c r="B399" s="43">
        <v>9.4732830077577397</v>
      </c>
      <c r="C399" s="43">
        <v>1.2847275244494001</v>
      </c>
      <c r="D399" s="43">
        <f t="shared" si="6"/>
        <v>14.658741053967654</v>
      </c>
      <c r="E399" s="43">
        <f>IFERROR(INDEX(PSPS_Data!$C$2:$C$4275,MATCH(WF_Data!$A399,PSPS_Data!$B$2:$B$4275,0)),0)</f>
        <v>0</v>
      </c>
      <c r="F399" s="47"/>
    </row>
    <row r="400" spans="1:6" x14ac:dyDescent="0.25">
      <c r="A400" s="79"/>
      <c r="B400" s="43">
        <v>21.780705640204999</v>
      </c>
      <c r="C400" s="43">
        <v>3.0276341162461899</v>
      </c>
      <c r="D400" s="43">
        <f t="shared" si="6"/>
        <v>34.545305266369027</v>
      </c>
      <c r="E400" s="43">
        <f>IFERROR(INDEX(PSPS_Data!$C$2:$C$4275,MATCH(WF_Data!$A400,PSPS_Data!$B$2:$B$4275,0)),0)</f>
        <v>0</v>
      </c>
      <c r="F400" s="47"/>
    </row>
    <row r="401" spans="1:6" x14ac:dyDescent="0.25">
      <c r="A401" s="79"/>
      <c r="B401" s="43">
        <v>42.8399893026237</v>
      </c>
      <c r="C401" s="43">
        <v>5.6397375796937004</v>
      </c>
      <c r="D401" s="43">
        <f t="shared" si="6"/>
        <v>64.349405784305119</v>
      </c>
      <c r="E401" s="43">
        <f>IFERROR(INDEX(PSPS_Data!$C$2:$C$4275,MATCH(WF_Data!$A401,PSPS_Data!$B$2:$B$4275,0)),0)</f>
        <v>0</v>
      </c>
      <c r="F401" s="47"/>
    </row>
    <row r="402" spans="1:6" x14ac:dyDescent="0.25">
      <c r="A402" s="79"/>
      <c r="B402" s="43">
        <v>21.713785586046399</v>
      </c>
      <c r="C402" s="43">
        <v>2.6799124045040399</v>
      </c>
      <c r="D402" s="43">
        <f t="shared" si="6"/>
        <v>30.577800535391095</v>
      </c>
      <c r="E402" s="43">
        <f>IFERROR(INDEX(PSPS_Data!$C$2:$C$4275,MATCH(WF_Data!$A402,PSPS_Data!$B$2:$B$4275,0)),0)</f>
        <v>0</v>
      </c>
      <c r="F402" s="47"/>
    </row>
    <row r="403" spans="1:6" x14ac:dyDescent="0.25">
      <c r="A403" s="79"/>
      <c r="B403" s="43">
        <v>4.5563477521231199</v>
      </c>
      <c r="C403" s="43">
        <v>0.59510639464133397</v>
      </c>
      <c r="D403" s="43">
        <f t="shared" si="6"/>
        <v>6.7901639628576209</v>
      </c>
      <c r="E403" s="43">
        <f>IFERROR(INDEX(PSPS_Data!$C$2:$C$4275,MATCH(WF_Data!$A403,PSPS_Data!$B$2:$B$4275,0)),0)</f>
        <v>0</v>
      </c>
      <c r="F403" s="47"/>
    </row>
    <row r="404" spans="1:6" x14ac:dyDescent="0.25">
      <c r="A404" s="79"/>
      <c r="B404" s="43">
        <v>4.3070909893129397</v>
      </c>
      <c r="C404" s="43">
        <v>0.78476317544163898</v>
      </c>
      <c r="D404" s="43">
        <f t="shared" si="6"/>
        <v>8.9541478317891006</v>
      </c>
      <c r="E404" s="43">
        <f>IFERROR(INDEX(PSPS_Data!$C$2:$C$4275,MATCH(WF_Data!$A404,PSPS_Data!$B$2:$B$4275,0)),0)</f>
        <v>0</v>
      </c>
      <c r="F404" s="47"/>
    </row>
    <row r="405" spans="1:6" x14ac:dyDescent="0.25">
      <c r="A405" s="79"/>
      <c r="B405" s="43">
        <v>2.18138720561925</v>
      </c>
      <c r="C405" s="43">
        <v>0.38930150073853498</v>
      </c>
      <c r="D405" s="43">
        <f t="shared" si="6"/>
        <v>4.4419301234266841</v>
      </c>
      <c r="E405" s="43">
        <f>IFERROR(INDEX(PSPS_Data!$C$2:$C$4275,MATCH(WF_Data!$A405,PSPS_Data!$B$2:$B$4275,0)),0)</f>
        <v>0</v>
      </c>
      <c r="F405" s="47"/>
    </row>
    <row r="406" spans="1:6" x14ac:dyDescent="0.25">
      <c r="A406" s="79"/>
      <c r="B406" s="43">
        <v>19.705631842531201</v>
      </c>
      <c r="C406" s="43">
        <v>3.06940385027149</v>
      </c>
      <c r="D406" s="43">
        <f t="shared" si="6"/>
        <v>35.021897931597699</v>
      </c>
      <c r="E406" s="43">
        <f>IFERROR(INDEX(PSPS_Data!$C$2:$C$4275,MATCH(WF_Data!$A406,PSPS_Data!$B$2:$B$4275,0)),0)</f>
        <v>0</v>
      </c>
      <c r="F406" s="47"/>
    </row>
    <row r="407" spans="1:6" x14ac:dyDescent="0.25">
      <c r="A407" s="79"/>
      <c r="B407" s="43">
        <v>12.9647050879554</v>
      </c>
      <c r="C407" s="43">
        <v>1.6293804050874301</v>
      </c>
      <c r="D407" s="43">
        <f t="shared" si="6"/>
        <v>18.591230422047577</v>
      </c>
      <c r="E407" s="43">
        <f>IFERROR(INDEX(PSPS_Data!$C$2:$C$4275,MATCH(WF_Data!$A407,PSPS_Data!$B$2:$B$4275,0)),0)</f>
        <v>0</v>
      </c>
      <c r="F407" s="47"/>
    </row>
    <row r="408" spans="1:6" x14ac:dyDescent="0.25">
      <c r="A408" s="79"/>
      <c r="B408" s="43">
        <v>15.4385565444208</v>
      </c>
      <c r="C408" s="43">
        <v>2.4068052891039899</v>
      </c>
      <c r="D408" s="43">
        <f t="shared" si="6"/>
        <v>27.461648348676526</v>
      </c>
      <c r="E408" s="43">
        <f>IFERROR(INDEX(PSPS_Data!$C$2:$C$4275,MATCH(WF_Data!$A408,PSPS_Data!$B$2:$B$4275,0)),0)</f>
        <v>0</v>
      </c>
      <c r="F408" s="47"/>
    </row>
    <row r="409" spans="1:6" x14ac:dyDescent="0.25">
      <c r="A409" s="79"/>
      <c r="B409" s="43">
        <v>23.245295438100701</v>
      </c>
      <c r="C409" s="43">
        <v>2.88121651461551</v>
      </c>
      <c r="D409" s="43">
        <f t="shared" si="6"/>
        <v>32.874680431762968</v>
      </c>
      <c r="E409" s="43">
        <f>IFERROR(INDEX(PSPS_Data!$C$2:$C$4275,MATCH(WF_Data!$A409,PSPS_Data!$B$2:$B$4275,0)),0)</f>
        <v>0</v>
      </c>
      <c r="F409" s="47"/>
    </row>
    <row r="410" spans="1:6" x14ac:dyDescent="0.25">
      <c r="A410" s="79"/>
      <c r="B410" s="43">
        <v>12.8150738741717</v>
      </c>
      <c r="C410" s="43">
        <v>1.6664263908969501</v>
      </c>
      <c r="D410" s="43">
        <f t="shared" si="6"/>
        <v>19.0139251201342</v>
      </c>
      <c r="E410" s="43">
        <f>IFERROR(INDEX(PSPS_Data!$C$2:$C$4275,MATCH(WF_Data!$A410,PSPS_Data!$B$2:$B$4275,0)),0)</f>
        <v>0</v>
      </c>
      <c r="F410" s="47"/>
    </row>
    <row r="411" spans="1:6" x14ac:dyDescent="0.25">
      <c r="A411" s="79"/>
      <c r="B411" s="43">
        <v>39.810346546770802</v>
      </c>
      <c r="C411" s="43">
        <v>4.9365771403827203</v>
      </c>
      <c r="D411" s="43">
        <f t="shared" si="6"/>
        <v>56.326345171766839</v>
      </c>
      <c r="E411" s="43">
        <f>IFERROR(INDEX(PSPS_Data!$C$2:$C$4275,MATCH(WF_Data!$A411,PSPS_Data!$B$2:$B$4275,0)),0)</f>
        <v>0</v>
      </c>
      <c r="F411" s="47"/>
    </row>
    <row r="412" spans="1:6" x14ac:dyDescent="0.25">
      <c r="A412" s="79"/>
      <c r="B412" s="43">
        <v>10.8616973084871</v>
      </c>
      <c r="C412" s="43">
        <v>1.44798418599384</v>
      </c>
      <c r="D412" s="43">
        <f t="shared" si="6"/>
        <v>16.521499562189714</v>
      </c>
      <c r="E412" s="43">
        <f>IFERROR(INDEX(PSPS_Data!$C$2:$C$4275,MATCH(WF_Data!$A412,PSPS_Data!$B$2:$B$4275,0)),0)</f>
        <v>0</v>
      </c>
      <c r="F412" s="47"/>
    </row>
    <row r="413" spans="1:6" x14ac:dyDescent="0.25">
      <c r="A413" s="79"/>
      <c r="B413" s="43">
        <v>32.393786392593903</v>
      </c>
      <c r="C413" s="43">
        <v>4.0421097690996204</v>
      </c>
      <c r="D413" s="43">
        <f t="shared" si="6"/>
        <v>46.120472465426673</v>
      </c>
      <c r="E413" s="43">
        <f>IFERROR(INDEX(PSPS_Data!$C$2:$C$4275,MATCH(WF_Data!$A413,PSPS_Data!$B$2:$B$4275,0)),0)</f>
        <v>0</v>
      </c>
      <c r="F413" s="47"/>
    </row>
    <row r="414" spans="1:6" x14ac:dyDescent="0.25">
      <c r="A414" s="79"/>
      <c r="B414" s="43">
        <v>3.5346999370003198</v>
      </c>
      <c r="C414" s="43">
        <v>0.39808504829367503</v>
      </c>
      <c r="D414" s="43">
        <f t="shared" si="6"/>
        <v>4.542150401030832</v>
      </c>
      <c r="E414" s="43">
        <f>IFERROR(INDEX(PSPS_Data!$C$2:$C$4275,MATCH(WF_Data!$A414,PSPS_Data!$B$2:$B$4275,0)),0)</f>
        <v>0</v>
      </c>
      <c r="F414" s="47"/>
    </row>
    <row r="415" spans="1:6" x14ac:dyDescent="0.25">
      <c r="A415" s="79"/>
      <c r="B415" s="43">
        <v>7.9849109810183503</v>
      </c>
      <c r="C415" s="43">
        <v>0.96280396592919704</v>
      </c>
      <c r="D415" s="43">
        <f t="shared" si="6"/>
        <v>10.985593251252139</v>
      </c>
      <c r="E415" s="43">
        <f>IFERROR(INDEX(PSPS_Data!$C$2:$C$4275,MATCH(WF_Data!$A415,PSPS_Data!$B$2:$B$4275,0)),0)</f>
        <v>0</v>
      </c>
      <c r="F415" s="47"/>
    </row>
    <row r="416" spans="1:6" x14ac:dyDescent="0.25">
      <c r="A416" s="79"/>
      <c r="B416" s="43">
        <v>9.3362069240661505</v>
      </c>
      <c r="C416" s="43">
        <v>1.1007423850824101</v>
      </c>
      <c r="D416" s="43">
        <f t="shared" si="6"/>
        <v>12.5594706137903</v>
      </c>
      <c r="E416" s="43">
        <f>IFERROR(INDEX(PSPS_Data!$C$2:$C$4275,MATCH(WF_Data!$A416,PSPS_Data!$B$2:$B$4275,0)),0)</f>
        <v>0</v>
      </c>
      <c r="F416" s="47"/>
    </row>
    <row r="417" spans="1:6" x14ac:dyDescent="0.25">
      <c r="A417" s="79"/>
      <c r="B417" s="43">
        <v>0.30776259938438399</v>
      </c>
      <c r="C417" s="43">
        <v>9.4496289906601305E-2</v>
      </c>
      <c r="D417" s="43">
        <f t="shared" si="6"/>
        <v>1.0782026678343208</v>
      </c>
      <c r="E417" s="43">
        <f>IFERROR(INDEX(PSPS_Data!$C$2:$C$4275,MATCH(WF_Data!$A417,PSPS_Data!$B$2:$B$4275,0)),0)</f>
        <v>0</v>
      </c>
      <c r="F417" s="47"/>
    </row>
    <row r="418" spans="1:6" x14ac:dyDescent="0.25">
      <c r="A418" s="79"/>
      <c r="B418" s="43">
        <v>6.6196933594220102</v>
      </c>
      <c r="C418" s="43">
        <v>0.80166547456064996</v>
      </c>
      <c r="D418" s="43">
        <f t="shared" si="6"/>
        <v>9.1470030647370155</v>
      </c>
      <c r="E418" s="43">
        <f>IFERROR(INDEX(PSPS_Data!$C$2:$C$4275,MATCH(WF_Data!$A418,PSPS_Data!$B$2:$B$4275,0)),0)</f>
        <v>0</v>
      </c>
      <c r="F418" s="47"/>
    </row>
    <row r="419" spans="1:6" x14ac:dyDescent="0.25">
      <c r="A419" s="79"/>
      <c r="B419" s="43">
        <v>35.679493627915903</v>
      </c>
      <c r="C419" s="43">
        <v>4.46071731703098</v>
      </c>
      <c r="D419" s="43">
        <f t="shared" si="6"/>
        <v>50.896784587323481</v>
      </c>
      <c r="E419" s="43">
        <f>IFERROR(INDEX(PSPS_Data!$C$2:$C$4275,MATCH(WF_Data!$A419,PSPS_Data!$B$2:$B$4275,0)),0)</f>
        <v>0</v>
      </c>
      <c r="F419" s="47"/>
    </row>
    <row r="420" spans="1:6" x14ac:dyDescent="0.25">
      <c r="A420" s="79"/>
      <c r="B420" s="43">
        <v>0.57064270429130803</v>
      </c>
      <c r="C420" s="43">
        <v>0.51167841288558202</v>
      </c>
      <c r="D420" s="43">
        <f t="shared" si="6"/>
        <v>5.8382506910244913</v>
      </c>
      <c r="E420" s="43">
        <f>IFERROR(INDEX(PSPS_Data!$C$2:$C$4275,MATCH(WF_Data!$A420,PSPS_Data!$B$2:$B$4275,0)),0)</f>
        <v>0</v>
      </c>
      <c r="F420" s="47"/>
    </row>
    <row r="421" spans="1:6" x14ac:dyDescent="0.25">
      <c r="A421" s="79"/>
      <c r="B421" s="43">
        <v>2.1339591262203199</v>
      </c>
      <c r="C421" s="43">
        <v>0.33167964253425403</v>
      </c>
      <c r="D421" s="43">
        <f t="shared" si="6"/>
        <v>3.7844647213158384</v>
      </c>
      <c r="E421" s="43">
        <f>IFERROR(INDEX(PSPS_Data!$C$2:$C$4275,MATCH(WF_Data!$A421,PSPS_Data!$B$2:$B$4275,0)),0)</f>
        <v>0</v>
      </c>
      <c r="F421" s="47"/>
    </row>
    <row r="422" spans="1:6" x14ac:dyDescent="0.25">
      <c r="A422" s="79"/>
      <c r="B422" s="43">
        <v>14.6745184973015</v>
      </c>
      <c r="C422" s="43">
        <v>1.6855210540479599</v>
      </c>
      <c r="D422" s="43">
        <f t="shared" si="6"/>
        <v>19.231795226687222</v>
      </c>
      <c r="E422" s="43">
        <f>IFERROR(INDEX(PSPS_Data!$C$2:$C$4275,MATCH(WF_Data!$A422,PSPS_Data!$B$2:$B$4275,0)),0)</f>
        <v>0</v>
      </c>
      <c r="F422" s="47"/>
    </row>
    <row r="423" spans="1:6" x14ac:dyDescent="0.25">
      <c r="A423" s="79"/>
      <c r="B423" s="43">
        <v>3.27355457389987E-2</v>
      </c>
      <c r="C423" s="43">
        <v>3.3438957761973099E-3</v>
      </c>
      <c r="D423" s="43">
        <f t="shared" si="6"/>
        <v>3.8153850806411309E-2</v>
      </c>
      <c r="E423" s="43">
        <f>IFERROR(INDEX(PSPS_Data!$C$2:$C$4275,MATCH(WF_Data!$A423,PSPS_Data!$B$2:$B$4275,0)),0)</f>
        <v>0</v>
      </c>
      <c r="F423" s="47"/>
    </row>
    <row r="424" spans="1:6" x14ac:dyDescent="0.25">
      <c r="A424" s="79"/>
      <c r="B424" s="43">
        <v>11.287762428722599</v>
      </c>
      <c r="C424" s="43">
        <v>1.34035435768601</v>
      </c>
      <c r="D424" s="43">
        <f t="shared" si="6"/>
        <v>15.293443221197373</v>
      </c>
      <c r="E424" s="43">
        <f>IFERROR(INDEX(PSPS_Data!$C$2:$C$4275,MATCH(WF_Data!$A424,PSPS_Data!$B$2:$B$4275,0)),0)</f>
        <v>0</v>
      </c>
      <c r="F424" s="47"/>
    </row>
    <row r="425" spans="1:6" x14ac:dyDescent="0.25">
      <c r="A425" s="79"/>
      <c r="B425" s="43">
        <v>5.4912084561452597</v>
      </c>
      <c r="C425" s="43">
        <v>0.69173816998954796</v>
      </c>
      <c r="D425" s="43">
        <f t="shared" si="6"/>
        <v>7.8927325195807425</v>
      </c>
      <c r="E425" s="43">
        <f>IFERROR(INDEX(PSPS_Data!$C$2:$C$4275,MATCH(WF_Data!$A425,PSPS_Data!$B$2:$B$4275,0)),0)</f>
        <v>0</v>
      </c>
      <c r="F425" s="47"/>
    </row>
    <row r="426" spans="1:6" x14ac:dyDescent="0.25">
      <c r="A426" s="79"/>
      <c r="B426" s="43">
        <v>7.0337730896232298</v>
      </c>
      <c r="C426" s="43">
        <v>1.1840269126887499</v>
      </c>
      <c r="D426" s="43">
        <f t="shared" si="6"/>
        <v>13.509747073778637</v>
      </c>
      <c r="E426" s="43">
        <f>IFERROR(INDEX(PSPS_Data!$C$2:$C$4275,MATCH(WF_Data!$A426,PSPS_Data!$B$2:$B$4275,0)),0)</f>
        <v>0</v>
      </c>
      <c r="F426" s="47"/>
    </row>
    <row r="427" spans="1:6" x14ac:dyDescent="0.25">
      <c r="A427" s="79"/>
      <c r="B427" s="43">
        <v>3.9473870722346902</v>
      </c>
      <c r="C427" s="43">
        <v>0.47635556140448898</v>
      </c>
      <c r="D427" s="43">
        <f t="shared" si="6"/>
        <v>5.4352169556252194</v>
      </c>
      <c r="E427" s="43">
        <f>IFERROR(INDEX(PSPS_Data!$C$2:$C$4275,MATCH(WF_Data!$A427,PSPS_Data!$B$2:$B$4275,0)),0)</f>
        <v>0</v>
      </c>
      <c r="F427" s="47"/>
    </row>
    <row r="428" spans="1:6" x14ac:dyDescent="0.25">
      <c r="A428" s="79"/>
      <c r="B428" s="43">
        <v>30.412313313773101</v>
      </c>
      <c r="C428" s="43">
        <v>3.9444124375586398</v>
      </c>
      <c r="D428" s="43">
        <f t="shared" si="6"/>
        <v>45.005745912544079</v>
      </c>
      <c r="E428" s="43">
        <f>IFERROR(INDEX(PSPS_Data!$C$2:$C$4275,MATCH(WF_Data!$A428,PSPS_Data!$B$2:$B$4275,0)),0)</f>
        <v>0</v>
      </c>
      <c r="F428" s="47"/>
    </row>
    <row r="429" spans="1:6" x14ac:dyDescent="0.25">
      <c r="A429" s="79"/>
      <c r="B429" s="43">
        <v>12.9075014513572</v>
      </c>
      <c r="C429" s="43">
        <v>2.0813659965133402</v>
      </c>
      <c r="D429" s="43">
        <f t="shared" si="6"/>
        <v>23.748386020217211</v>
      </c>
      <c r="E429" s="43">
        <f>IFERROR(INDEX(PSPS_Data!$C$2:$C$4275,MATCH(WF_Data!$A429,PSPS_Data!$B$2:$B$4275,0)),0)</f>
        <v>0</v>
      </c>
      <c r="F429" s="47"/>
    </row>
    <row r="430" spans="1:6" x14ac:dyDescent="0.25">
      <c r="A430" s="79"/>
      <c r="B430" s="43">
        <v>9.6081719168416697</v>
      </c>
      <c r="C430" s="43">
        <v>1.1453566716663699</v>
      </c>
      <c r="D430" s="43">
        <f t="shared" si="6"/>
        <v>13.06851962371328</v>
      </c>
      <c r="E430" s="43">
        <f>IFERROR(INDEX(PSPS_Data!$C$2:$C$4275,MATCH(WF_Data!$A430,PSPS_Data!$B$2:$B$4275,0)),0)</f>
        <v>0</v>
      </c>
      <c r="F430" s="47"/>
    </row>
    <row r="431" spans="1:6" x14ac:dyDescent="0.25">
      <c r="A431" s="79"/>
      <c r="B431" s="43">
        <v>3.9587008651233599</v>
      </c>
      <c r="C431" s="43">
        <v>0.60866209628557</v>
      </c>
      <c r="D431" s="43">
        <f t="shared" si="6"/>
        <v>6.9448345186183538</v>
      </c>
      <c r="E431" s="43">
        <f>IFERROR(INDEX(PSPS_Data!$C$2:$C$4275,MATCH(WF_Data!$A431,PSPS_Data!$B$2:$B$4275,0)),0)</f>
        <v>0</v>
      </c>
      <c r="F431" s="47"/>
    </row>
    <row r="432" spans="1:6" x14ac:dyDescent="0.25">
      <c r="A432" s="79"/>
      <c r="B432" s="43">
        <v>22.504456692898401</v>
      </c>
      <c r="C432" s="43">
        <v>2.9322402954935498</v>
      </c>
      <c r="D432" s="43">
        <f t="shared" si="6"/>
        <v>33.456861771581401</v>
      </c>
      <c r="E432" s="43">
        <f>IFERROR(INDEX(PSPS_Data!$C$2:$C$4275,MATCH(WF_Data!$A432,PSPS_Data!$B$2:$B$4275,0)),0)</f>
        <v>0</v>
      </c>
      <c r="F432" s="47"/>
    </row>
    <row r="433" spans="1:6" x14ac:dyDescent="0.25">
      <c r="A433" s="79"/>
      <c r="B433" s="43">
        <v>1.4274584898740601</v>
      </c>
      <c r="C433" s="43">
        <v>0.18799498999821099</v>
      </c>
      <c r="D433" s="43">
        <f t="shared" si="6"/>
        <v>2.1450228358795873</v>
      </c>
      <c r="E433" s="43">
        <f>IFERROR(INDEX(PSPS_Data!$C$2:$C$4275,MATCH(WF_Data!$A433,PSPS_Data!$B$2:$B$4275,0)),0)</f>
        <v>0</v>
      </c>
      <c r="F433" s="47"/>
    </row>
    <row r="434" spans="1:6" x14ac:dyDescent="0.25">
      <c r="A434" s="79"/>
      <c r="B434" s="43">
        <v>22.963117633322</v>
      </c>
      <c r="C434" s="43">
        <v>2.83961252742301</v>
      </c>
      <c r="D434" s="43">
        <f t="shared" si="6"/>
        <v>32.399978937896542</v>
      </c>
      <c r="E434" s="43">
        <f>IFERROR(INDEX(PSPS_Data!$C$2:$C$4275,MATCH(WF_Data!$A434,PSPS_Data!$B$2:$B$4275,0)),0)</f>
        <v>0</v>
      </c>
      <c r="F434" s="47"/>
    </row>
    <row r="435" spans="1:6" x14ac:dyDescent="0.25">
      <c r="A435" s="79"/>
      <c r="B435" s="43">
        <v>22.196773819488001</v>
      </c>
      <c r="C435" s="43">
        <v>2.8229874164517201</v>
      </c>
      <c r="D435" s="43">
        <f t="shared" si="6"/>
        <v>32.21028642171413</v>
      </c>
      <c r="E435" s="43">
        <f>IFERROR(INDEX(PSPS_Data!$C$2:$C$4275,MATCH(WF_Data!$A435,PSPS_Data!$B$2:$B$4275,0)),0)</f>
        <v>0</v>
      </c>
      <c r="F435" s="47"/>
    </row>
    <row r="436" spans="1:6" x14ac:dyDescent="0.25">
      <c r="A436" s="79"/>
      <c r="B436" s="43">
        <v>7.7921745983304298</v>
      </c>
      <c r="C436" s="43">
        <v>0.88226860074792002</v>
      </c>
      <c r="D436" s="43">
        <f t="shared" si="6"/>
        <v>10.066684734533768</v>
      </c>
      <c r="E436" s="43">
        <f>IFERROR(INDEX(PSPS_Data!$C$2:$C$4275,MATCH(WF_Data!$A436,PSPS_Data!$B$2:$B$4275,0)),0)</f>
        <v>0</v>
      </c>
      <c r="F436" s="47"/>
    </row>
    <row r="437" spans="1:6" x14ac:dyDescent="0.25">
      <c r="A437" s="79"/>
      <c r="B437" s="43">
        <v>58.053139317626098</v>
      </c>
      <c r="C437" s="43">
        <v>7.3152787203102596</v>
      </c>
      <c r="D437" s="43">
        <f t="shared" si="6"/>
        <v>83.467330198740058</v>
      </c>
      <c r="E437" s="43">
        <f>IFERROR(INDEX(PSPS_Data!$C$2:$C$4275,MATCH(WF_Data!$A437,PSPS_Data!$B$2:$B$4275,0)),0)</f>
        <v>0</v>
      </c>
      <c r="F437" s="47"/>
    </row>
    <row r="438" spans="1:6" x14ac:dyDescent="0.25">
      <c r="A438" s="79"/>
      <c r="B438" s="43">
        <v>20.531051382256301</v>
      </c>
      <c r="C438" s="43">
        <v>2.60872118973611</v>
      </c>
      <c r="D438" s="43">
        <f t="shared" si="6"/>
        <v>29.765508774889014</v>
      </c>
      <c r="E438" s="43">
        <f>IFERROR(INDEX(PSPS_Data!$C$2:$C$4275,MATCH(WF_Data!$A438,PSPS_Data!$B$2:$B$4275,0)),0)</f>
        <v>0</v>
      </c>
      <c r="F438" s="47"/>
    </row>
    <row r="439" spans="1:6" x14ac:dyDescent="0.25">
      <c r="A439" s="79"/>
      <c r="B439" s="43">
        <v>6.2161412976224799</v>
      </c>
      <c r="C439" s="43">
        <v>0.92755524295580405</v>
      </c>
      <c r="D439" s="43">
        <f t="shared" si="6"/>
        <v>10.583405322125724</v>
      </c>
      <c r="E439" s="43">
        <f>IFERROR(INDEX(PSPS_Data!$C$2:$C$4275,MATCH(WF_Data!$A439,PSPS_Data!$B$2:$B$4275,0)),0)</f>
        <v>0</v>
      </c>
      <c r="F439" s="47"/>
    </row>
    <row r="440" spans="1:6" x14ac:dyDescent="0.25">
      <c r="A440" s="79"/>
      <c r="B440" s="43">
        <v>7.0609713995346297</v>
      </c>
      <c r="C440" s="43">
        <v>0.82689323295683903</v>
      </c>
      <c r="D440" s="43">
        <f t="shared" si="6"/>
        <v>9.434851788037534</v>
      </c>
      <c r="E440" s="43">
        <f>IFERROR(INDEX(PSPS_Data!$C$2:$C$4275,MATCH(WF_Data!$A440,PSPS_Data!$B$2:$B$4275,0)),0)</f>
        <v>0</v>
      </c>
      <c r="F440" s="47"/>
    </row>
    <row r="441" spans="1:6" x14ac:dyDescent="0.25">
      <c r="A441" s="79"/>
      <c r="B441" s="43">
        <v>15.6242695202815</v>
      </c>
      <c r="C441" s="43">
        <v>1.9700379047344501</v>
      </c>
      <c r="D441" s="43">
        <f t="shared" si="6"/>
        <v>22.478132493020077</v>
      </c>
      <c r="E441" s="43">
        <f>IFERROR(INDEX(PSPS_Data!$C$2:$C$4275,MATCH(WF_Data!$A441,PSPS_Data!$B$2:$B$4275,0)),0)</f>
        <v>0</v>
      </c>
      <c r="F441" s="47"/>
    </row>
    <row r="442" spans="1:6" x14ac:dyDescent="0.25">
      <c r="A442" s="79"/>
      <c r="B442" s="43">
        <v>22.817136505593101</v>
      </c>
      <c r="C442" s="43">
        <v>2.8421959514607802</v>
      </c>
      <c r="D442" s="43">
        <f t="shared" si="6"/>
        <v>32.429455806167503</v>
      </c>
      <c r="E442" s="43">
        <f>IFERROR(INDEX(PSPS_Data!$C$2:$C$4275,MATCH(WF_Data!$A442,PSPS_Data!$B$2:$B$4275,0)),0)</f>
        <v>0</v>
      </c>
      <c r="F442" s="47"/>
    </row>
    <row r="443" spans="1:6" x14ac:dyDescent="0.25">
      <c r="A443" s="79"/>
      <c r="B443" s="43">
        <v>15.614375599235499</v>
      </c>
      <c r="C443" s="43">
        <v>1.9142501700383301</v>
      </c>
      <c r="D443" s="43">
        <f t="shared" si="6"/>
        <v>21.841594440137346</v>
      </c>
      <c r="E443" s="43">
        <f>IFERROR(INDEX(PSPS_Data!$C$2:$C$4275,MATCH(WF_Data!$A443,PSPS_Data!$B$2:$B$4275,0)),0)</f>
        <v>0</v>
      </c>
      <c r="F443" s="47"/>
    </row>
    <row r="444" spans="1:6" x14ac:dyDescent="0.25">
      <c r="A444" s="79"/>
      <c r="B444" s="43">
        <v>23.244516057594701</v>
      </c>
      <c r="C444" s="43">
        <v>4.9208093092650298</v>
      </c>
      <c r="D444" s="43">
        <f t="shared" si="6"/>
        <v>56.146434218713992</v>
      </c>
      <c r="E444" s="43">
        <f>IFERROR(INDEX(PSPS_Data!$C$2:$C$4275,MATCH(WF_Data!$A444,PSPS_Data!$B$2:$B$4275,0)),0)</f>
        <v>0</v>
      </c>
      <c r="F444" s="47"/>
    </row>
    <row r="445" spans="1:6" x14ac:dyDescent="0.25">
      <c r="A445" s="79"/>
      <c r="B445" s="43">
        <v>25.2459386770552</v>
      </c>
      <c r="C445" s="43">
        <v>3.17608537938212</v>
      </c>
      <c r="D445" s="43">
        <f t="shared" si="6"/>
        <v>36.239134178749993</v>
      </c>
      <c r="E445" s="43">
        <f>IFERROR(INDEX(PSPS_Data!$C$2:$C$4275,MATCH(WF_Data!$A445,PSPS_Data!$B$2:$B$4275,0)),0)</f>
        <v>0</v>
      </c>
      <c r="F445" s="47"/>
    </row>
    <row r="446" spans="1:6" x14ac:dyDescent="0.25">
      <c r="A446" s="79"/>
      <c r="B446" s="43">
        <v>14.1862645038909</v>
      </c>
      <c r="C446" s="43">
        <v>1.64893687894959</v>
      </c>
      <c r="D446" s="43">
        <f t="shared" si="6"/>
        <v>18.814369788814822</v>
      </c>
      <c r="E446" s="43">
        <f>IFERROR(INDEX(PSPS_Data!$C$2:$C$4275,MATCH(WF_Data!$A446,PSPS_Data!$B$2:$B$4275,0)),0)</f>
        <v>0</v>
      </c>
      <c r="F446" s="47"/>
    </row>
    <row r="447" spans="1:6" x14ac:dyDescent="0.25">
      <c r="A447" s="79"/>
      <c r="B447" s="43">
        <v>3.9248097968911102</v>
      </c>
      <c r="C447" s="43">
        <v>0.49185521260369502</v>
      </c>
      <c r="D447" s="43">
        <f t="shared" si="6"/>
        <v>5.6120679758081602</v>
      </c>
      <c r="E447" s="43">
        <f>IFERROR(INDEX(PSPS_Data!$C$2:$C$4275,MATCH(WF_Data!$A447,PSPS_Data!$B$2:$B$4275,0)),0)</f>
        <v>0</v>
      </c>
      <c r="F447" s="47"/>
    </row>
    <row r="448" spans="1:6" x14ac:dyDescent="0.25">
      <c r="A448" s="79"/>
      <c r="B448" s="43">
        <v>0</v>
      </c>
      <c r="C448" s="43">
        <v>2.4088511374952701</v>
      </c>
      <c r="D448" s="43">
        <f t="shared" si="6"/>
        <v>27.484991478821033</v>
      </c>
      <c r="E448" s="43">
        <f>IFERROR(INDEX(PSPS_Data!$C$2:$C$4275,MATCH(WF_Data!$A448,PSPS_Data!$B$2:$B$4275,0)),0)</f>
        <v>0</v>
      </c>
      <c r="F448" s="47"/>
    </row>
    <row r="449" spans="1:6" x14ac:dyDescent="0.25">
      <c r="A449" s="79"/>
      <c r="B449" s="43">
        <v>3.6398374687631101</v>
      </c>
      <c r="C449" s="43">
        <v>0.48147582652745702</v>
      </c>
      <c r="D449" s="43">
        <f t="shared" si="6"/>
        <v>5.4936391806782847</v>
      </c>
      <c r="E449" s="43">
        <f>IFERROR(INDEX(PSPS_Data!$C$2:$C$4275,MATCH(WF_Data!$A449,PSPS_Data!$B$2:$B$4275,0)),0)</f>
        <v>0</v>
      </c>
      <c r="F449" s="47"/>
    </row>
    <row r="450" spans="1:6" x14ac:dyDescent="0.25">
      <c r="A450" s="79"/>
      <c r="B450" s="43">
        <v>1.8245650513954399</v>
      </c>
      <c r="C450" s="43">
        <v>0.29070059928562803</v>
      </c>
      <c r="D450" s="43">
        <f t="shared" si="6"/>
        <v>3.3168938378490158</v>
      </c>
      <c r="E450" s="43">
        <f>IFERROR(INDEX(PSPS_Data!$C$2:$C$4275,MATCH(WF_Data!$A450,PSPS_Data!$B$2:$B$4275,0)),0)</f>
        <v>0</v>
      </c>
      <c r="F450" s="47"/>
    </row>
    <row r="451" spans="1:6" x14ac:dyDescent="0.25">
      <c r="A451" s="79"/>
      <c r="B451" s="43">
        <v>20.5939207585118</v>
      </c>
      <c r="C451" s="43">
        <v>2.24608277469087</v>
      </c>
      <c r="D451" s="43">
        <f t="shared" ref="D451:D514" si="7">$C451*11.41</f>
        <v>25.627804459222826</v>
      </c>
      <c r="E451" s="43">
        <f>IFERROR(INDEX(PSPS_Data!$C$2:$C$4275,MATCH(WF_Data!$A451,PSPS_Data!$B$2:$B$4275,0)),0)</f>
        <v>0</v>
      </c>
      <c r="F451" s="47"/>
    </row>
    <row r="452" spans="1:6" x14ac:dyDescent="0.25">
      <c r="A452" s="79"/>
      <c r="B452" s="43">
        <v>8.5355422307920392</v>
      </c>
      <c r="C452" s="43">
        <v>2.2239334201440202</v>
      </c>
      <c r="D452" s="43">
        <f t="shared" si="7"/>
        <v>25.375080323843271</v>
      </c>
      <c r="E452" s="43">
        <f>IFERROR(INDEX(PSPS_Data!$C$2:$C$4275,MATCH(WF_Data!$A452,PSPS_Data!$B$2:$B$4275,0)),0)</f>
        <v>0</v>
      </c>
      <c r="F452" s="47"/>
    </row>
    <row r="453" spans="1:6" x14ac:dyDescent="0.25">
      <c r="A453" s="79"/>
      <c r="B453" s="43">
        <v>31.840778241439899</v>
      </c>
      <c r="C453" s="43">
        <v>3.82741141057067</v>
      </c>
      <c r="D453" s="43">
        <f t="shared" si="7"/>
        <v>43.670764194611344</v>
      </c>
      <c r="E453" s="43">
        <f>IFERROR(INDEX(PSPS_Data!$C$2:$C$4275,MATCH(WF_Data!$A453,PSPS_Data!$B$2:$B$4275,0)),0)</f>
        <v>0</v>
      </c>
      <c r="F453" s="47"/>
    </row>
    <row r="454" spans="1:6" x14ac:dyDescent="0.25">
      <c r="A454" s="79"/>
      <c r="B454" s="43">
        <v>4.7055185859835102</v>
      </c>
      <c r="C454" s="43">
        <v>0.56237118744411396</v>
      </c>
      <c r="D454" s="43">
        <f t="shared" si="7"/>
        <v>6.4166552487373405</v>
      </c>
      <c r="E454" s="43">
        <f>IFERROR(INDEX(PSPS_Data!$C$2:$C$4275,MATCH(WF_Data!$A454,PSPS_Data!$B$2:$B$4275,0)),0)</f>
        <v>0</v>
      </c>
      <c r="F454" s="47"/>
    </row>
    <row r="455" spans="1:6" x14ac:dyDescent="0.25">
      <c r="A455" s="79"/>
      <c r="B455" s="43">
        <v>6.4052467633522996</v>
      </c>
      <c r="C455" s="43">
        <v>0.77683478052495003</v>
      </c>
      <c r="D455" s="43">
        <f t="shared" si="7"/>
        <v>8.8636848457896793</v>
      </c>
      <c r="E455" s="43">
        <f>IFERROR(INDEX(PSPS_Data!$C$2:$C$4275,MATCH(WF_Data!$A455,PSPS_Data!$B$2:$B$4275,0)),0)</f>
        <v>0</v>
      </c>
      <c r="F455" s="47"/>
    </row>
    <row r="456" spans="1:6" x14ac:dyDescent="0.25">
      <c r="A456" s="79"/>
      <c r="B456" s="43">
        <v>2.1785581596160499</v>
      </c>
      <c r="C456" s="43">
        <v>0.189977896969139</v>
      </c>
      <c r="D456" s="43">
        <f t="shared" si="7"/>
        <v>2.167647804417876</v>
      </c>
      <c r="E456" s="43">
        <f>IFERROR(INDEX(PSPS_Data!$C$2:$C$4275,MATCH(WF_Data!$A456,PSPS_Data!$B$2:$B$4275,0)),0)</f>
        <v>0</v>
      </c>
      <c r="F456" s="47"/>
    </row>
    <row r="457" spans="1:6" x14ac:dyDescent="0.25">
      <c r="A457" s="79"/>
      <c r="B457" s="43">
        <v>19.777498148666499</v>
      </c>
      <c r="C457" s="43">
        <v>2.3444306725868902</v>
      </c>
      <c r="D457" s="43">
        <f t="shared" si="7"/>
        <v>26.749953974216417</v>
      </c>
      <c r="E457" s="43">
        <f>IFERROR(INDEX(PSPS_Data!$C$2:$C$4275,MATCH(WF_Data!$A457,PSPS_Data!$B$2:$B$4275,0)),0)</f>
        <v>0</v>
      </c>
      <c r="F457" s="47"/>
    </row>
    <row r="458" spans="1:6" x14ac:dyDescent="0.25">
      <c r="A458" s="79"/>
      <c r="B458" s="43">
        <v>3.7522778315548999</v>
      </c>
      <c r="C458" s="43">
        <v>0.42156535258982297</v>
      </c>
      <c r="D458" s="43">
        <f t="shared" si="7"/>
        <v>4.8100606730498798</v>
      </c>
      <c r="E458" s="43">
        <f>IFERROR(INDEX(PSPS_Data!$C$2:$C$4275,MATCH(WF_Data!$A458,PSPS_Data!$B$2:$B$4275,0)),0)</f>
        <v>0</v>
      </c>
      <c r="F458" s="47"/>
    </row>
    <row r="459" spans="1:6" x14ac:dyDescent="0.25">
      <c r="A459" s="79"/>
      <c r="B459" s="43">
        <v>16.113600185112599</v>
      </c>
      <c r="C459" s="43">
        <v>1.6990184943218301</v>
      </c>
      <c r="D459" s="43">
        <f t="shared" si="7"/>
        <v>19.385801020212082</v>
      </c>
      <c r="E459" s="43">
        <f>IFERROR(INDEX(PSPS_Data!$C$2:$C$4275,MATCH(WF_Data!$A459,PSPS_Data!$B$2:$B$4275,0)),0)</f>
        <v>0</v>
      </c>
      <c r="F459" s="47"/>
    </row>
    <row r="460" spans="1:6" x14ac:dyDescent="0.25">
      <c r="A460" s="79"/>
      <c r="B460" s="43">
        <v>2.4800156585379698</v>
      </c>
      <c r="C460" s="43">
        <v>0.555646255175133</v>
      </c>
      <c r="D460" s="43">
        <f t="shared" si="7"/>
        <v>6.3399237715482677</v>
      </c>
      <c r="E460" s="43">
        <f>IFERROR(INDEX(PSPS_Data!$C$2:$C$4275,MATCH(WF_Data!$A460,PSPS_Data!$B$2:$B$4275,0)),0)</f>
        <v>0</v>
      </c>
      <c r="F460" s="47"/>
    </row>
    <row r="461" spans="1:6" x14ac:dyDescent="0.25">
      <c r="A461" s="79"/>
      <c r="B461" s="43">
        <v>8.67210283165495</v>
      </c>
      <c r="C461" s="43">
        <v>0.99116599294939001</v>
      </c>
      <c r="D461" s="43">
        <f t="shared" si="7"/>
        <v>11.309203979552541</v>
      </c>
      <c r="E461" s="43">
        <f>IFERROR(INDEX(PSPS_Data!$C$2:$C$4275,MATCH(WF_Data!$A461,PSPS_Data!$B$2:$B$4275,0)),0)</f>
        <v>0</v>
      </c>
      <c r="F461" s="47"/>
    </row>
    <row r="462" spans="1:6" x14ac:dyDescent="0.25">
      <c r="A462" s="79"/>
      <c r="B462" s="43">
        <v>22.9732390229684</v>
      </c>
      <c r="C462" s="43">
        <v>2.5845158865085902</v>
      </c>
      <c r="D462" s="43">
        <f t="shared" si="7"/>
        <v>29.489326265063013</v>
      </c>
      <c r="E462" s="43">
        <f>IFERROR(INDEX(PSPS_Data!$C$2:$C$4275,MATCH(WF_Data!$A462,PSPS_Data!$B$2:$B$4275,0)),0)</f>
        <v>0</v>
      </c>
      <c r="F462" s="47"/>
    </row>
    <row r="463" spans="1:6" x14ac:dyDescent="0.25">
      <c r="A463" s="79"/>
      <c r="B463" s="43">
        <v>2.2946769016054001</v>
      </c>
      <c r="C463" s="43">
        <v>0.66279204263082603</v>
      </c>
      <c r="D463" s="43">
        <f t="shared" si="7"/>
        <v>7.5624572064177249</v>
      </c>
      <c r="E463" s="43">
        <f>IFERROR(INDEX(PSPS_Data!$C$2:$C$4275,MATCH(WF_Data!$A463,PSPS_Data!$B$2:$B$4275,0)),0)</f>
        <v>0</v>
      </c>
      <c r="F463" s="47"/>
    </row>
    <row r="464" spans="1:6" x14ac:dyDescent="0.25">
      <c r="A464" s="79"/>
      <c r="B464" s="43">
        <v>56.347790957862401</v>
      </c>
      <c r="C464" s="43">
        <v>6.9933910406002404</v>
      </c>
      <c r="D464" s="43">
        <f t="shared" si="7"/>
        <v>79.79459177324874</v>
      </c>
      <c r="E464" s="43">
        <f>IFERROR(INDEX(PSPS_Data!$C$2:$C$4275,MATCH(WF_Data!$A464,PSPS_Data!$B$2:$B$4275,0)),0)</f>
        <v>0</v>
      </c>
      <c r="F464" s="47"/>
    </row>
    <row r="465" spans="1:6" x14ac:dyDescent="0.25">
      <c r="A465" s="79"/>
      <c r="B465" s="43">
        <v>5.6358670840558102E-2</v>
      </c>
      <c r="C465" s="43">
        <v>8.9360966812819208E-3</v>
      </c>
      <c r="D465" s="43">
        <f t="shared" si="7"/>
        <v>0.10196086313342671</v>
      </c>
      <c r="E465" s="43">
        <f>IFERROR(INDEX(PSPS_Data!$C$2:$C$4275,MATCH(WF_Data!$A465,PSPS_Data!$B$2:$B$4275,0)),0)</f>
        <v>0</v>
      </c>
      <c r="F465" s="47"/>
    </row>
    <row r="466" spans="1:6" x14ac:dyDescent="0.25">
      <c r="A466" s="79"/>
      <c r="B466" s="43">
        <v>15.3136039141426</v>
      </c>
      <c r="C466" s="43">
        <v>1.7019793443760101</v>
      </c>
      <c r="D466" s="43">
        <f t="shared" si="7"/>
        <v>19.419584319330276</v>
      </c>
      <c r="E466" s="43">
        <f>IFERROR(INDEX(PSPS_Data!$C$2:$C$4275,MATCH(WF_Data!$A466,PSPS_Data!$B$2:$B$4275,0)),0)</f>
        <v>0</v>
      </c>
      <c r="F466" s="47"/>
    </row>
    <row r="467" spans="1:6" x14ac:dyDescent="0.25">
      <c r="A467" s="79"/>
      <c r="B467" s="43">
        <v>0</v>
      </c>
      <c r="C467" s="43">
        <v>8.9050833121291292E-3</v>
      </c>
      <c r="D467" s="43">
        <f t="shared" si="7"/>
        <v>0.10160700059139337</v>
      </c>
      <c r="E467" s="43">
        <f>IFERROR(INDEX(PSPS_Data!$C$2:$C$4275,MATCH(WF_Data!$A467,PSPS_Data!$B$2:$B$4275,0)),0)</f>
        <v>0</v>
      </c>
      <c r="F467" s="47"/>
    </row>
    <row r="468" spans="1:6" x14ac:dyDescent="0.25">
      <c r="A468" s="79"/>
      <c r="B468" s="43">
        <v>40.7467651137991</v>
      </c>
      <c r="C468" s="43">
        <v>4.5255378097263002</v>
      </c>
      <c r="D468" s="43">
        <f t="shared" si="7"/>
        <v>51.636386408977089</v>
      </c>
      <c r="E468" s="43">
        <f>IFERROR(INDEX(PSPS_Data!$C$2:$C$4275,MATCH(WF_Data!$A468,PSPS_Data!$B$2:$B$4275,0)),0)</f>
        <v>0</v>
      </c>
      <c r="F468" s="47"/>
    </row>
    <row r="469" spans="1:6" x14ac:dyDescent="0.25">
      <c r="A469" s="79"/>
      <c r="B469" s="43">
        <v>5.0284370842294797</v>
      </c>
      <c r="C469" s="43">
        <v>0.60936832189327095</v>
      </c>
      <c r="D469" s="43">
        <f t="shared" si="7"/>
        <v>6.9528925528022212</v>
      </c>
      <c r="E469" s="43">
        <f>IFERROR(INDEX(PSPS_Data!$C$2:$C$4275,MATCH(WF_Data!$A469,PSPS_Data!$B$2:$B$4275,0)),0)</f>
        <v>0</v>
      </c>
      <c r="F469" s="47"/>
    </row>
    <row r="470" spans="1:6" x14ac:dyDescent="0.25">
      <c r="A470" s="79"/>
      <c r="B470" s="43">
        <v>32.108506237387402</v>
      </c>
      <c r="C470" s="43">
        <v>3.69882889696032</v>
      </c>
      <c r="D470" s="43">
        <f t="shared" si="7"/>
        <v>42.203637714317253</v>
      </c>
      <c r="E470" s="43">
        <f>IFERROR(INDEX(PSPS_Data!$C$2:$C$4275,MATCH(WF_Data!$A470,PSPS_Data!$B$2:$B$4275,0)),0)</f>
        <v>0</v>
      </c>
      <c r="F470" s="47"/>
    </row>
    <row r="471" spans="1:6" x14ac:dyDescent="0.25">
      <c r="A471" s="79"/>
      <c r="B471" s="43">
        <v>8.5867663607303495</v>
      </c>
      <c r="C471" s="43">
        <v>1.0090627286517699</v>
      </c>
      <c r="D471" s="43">
        <f t="shared" si="7"/>
        <v>11.513405733916695</v>
      </c>
      <c r="E471" s="43">
        <f>IFERROR(INDEX(PSPS_Data!$C$2:$C$4275,MATCH(WF_Data!$A471,PSPS_Data!$B$2:$B$4275,0)),0)</f>
        <v>0</v>
      </c>
      <c r="F471" s="47"/>
    </row>
    <row r="472" spans="1:6" x14ac:dyDescent="0.25">
      <c r="A472" s="79"/>
      <c r="B472" s="43">
        <v>0.471205328554203</v>
      </c>
      <c r="C472" s="43">
        <v>0.10008347836628601</v>
      </c>
      <c r="D472" s="43">
        <f t="shared" si="7"/>
        <v>1.1419524881593233</v>
      </c>
      <c r="E472" s="43">
        <f>IFERROR(INDEX(PSPS_Data!$C$2:$C$4275,MATCH(WF_Data!$A472,PSPS_Data!$B$2:$B$4275,0)),0)</f>
        <v>0</v>
      </c>
      <c r="F472" s="47"/>
    </row>
    <row r="473" spans="1:6" x14ac:dyDescent="0.25">
      <c r="A473" s="79"/>
      <c r="B473" s="43">
        <v>43.150709644914599</v>
      </c>
      <c r="C473" s="43">
        <v>4.63742165788062</v>
      </c>
      <c r="D473" s="43">
        <f t="shared" si="7"/>
        <v>52.912981116417875</v>
      </c>
      <c r="E473" s="43">
        <f>IFERROR(INDEX(PSPS_Data!$C$2:$C$4275,MATCH(WF_Data!$A473,PSPS_Data!$B$2:$B$4275,0)),0)</f>
        <v>0</v>
      </c>
      <c r="F473" s="47"/>
    </row>
    <row r="474" spans="1:6" x14ac:dyDescent="0.25">
      <c r="A474" s="79"/>
      <c r="B474" s="43">
        <v>34.586435231935702</v>
      </c>
      <c r="C474" s="43">
        <v>3.9252768663973199</v>
      </c>
      <c r="D474" s="43">
        <f t="shared" si="7"/>
        <v>44.787409045593421</v>
      </c>
      <c r="E474" s="43">
        <f>IFERROR(INDEX(PSPS_Data!$C$2:$C$4275,MATCH(WF_Data!$A474,PSPS_Data!$B$2:$B$4275,0)),0)</f>
        <v>0</v>
      </c>
      <c r="F474" s="47"/>
    </row>
    <row r="475" spans="1:6" x14ac:dyDescent="0.25">
      <c r="A475" s="79"/>
      <c r="B475" s="43">
        <v>30.8505638999012</v>
      </c>
      <c r="C475" s="43">
        <v>3.2992387078465901</v>
      </c>
      <c r="D475" s="43">
        <f t="shared" si="7"/>
        <v>37.644313656529597</v>
      </c>
      <c r="E475" s="43">
        <f>IFERROR(INDEX(PSPS_Data!$C$2:$C$4275,MATCH(WF_Data!$A475,PSPS_Data!$B$2:$B$4275,0)),0)</f>
        <v>0</v>
      </c>
      <c r="F475" s="47"/>
    </row>
    <row r="476" spans="1:6" x14ac:dyDescent="0.25">
      <c r="A476" s="79"/>
      <c r="B476" s="43">
        <v>2.88047008242311</v>
      </c>
      <c r="C476" s="43">
        <v>0.31201757953022002</v>
      </c>
      <c r="D476" s="43">
        <f t="shared" si="7"/>
        <v>3.5601205824398106</v>
      </c>
      <c r="E476" s="43">
        <f>IFERROR(INDEX(PSPS_Data!$C$2:$C$4275,MATCH(WF_Data!$A476,PSPS_Data!$B$2:$B$4275,0)),0)</f>
        <v>0</v>
      </c>
      <c r="F476" s="47"/>
    </row>
    <row r="477" spans="1:6" x14ac:dyDescent="0.25">
      <c r="A477" s="79"/>
      <c r="B477" s="43">
        <v>1.17198049502712</v>
      </c>
      <c r="C477" s="43">
        <v>0.113481699954718</v>
      </c>
      <c r="D477" s="43">
        <f t="shared" si="7"/>
        <v>1.2948261964833325</v>
      </c>
      <c r="E477" s="43">
        <f>IFERROR(INDEX(PSPS_Data!$C$2:$C$4275,MATCH(WF_Data!$A477,PSPS_Data!$B$2:$B$4275,0)),0)</f>
        <v>0</v>
      </c>
      <c r="F477" s="47"/>
    </row>
    <row r="478" spans="1:6" x14ac:dyDescent="0.25">
      <c r="A478" s="79"/>
      <c r="B478" s="43">
        <v>17.801628505542599</v>
      </c>
      <c r="C478" s="43">
        <v>1.87575444103276</v>
      </c>
      <c r="D478" s="43">
        <f t="shared" si="7"/>
        <v>21.402358172183792</v>
      </c>
      <c r="E478" s="43">
        <f>IFERROR(INDEX(PSPS_Data!$C$2:$C$4275,MATCH(WF_Data!$A478,PSPS_Data!$B$2:$B$4275,0)),0)</f>
        <v>0</v>
      </c>
      <c r="F478" s="47"/>
    </row>
    <row r="479" spans="1:6" x14ac:dyDescent="0.25">
      <c r="A479" s="79"/>
      <c r="B479" s="43">
        <v>7.4909448430606203</v>
      </c>
      <c r="C479" s="43">
        <v>0.77893974544713196</v>
      </c>
      <c r="D479" s="43">
        <f t="shared" si="7"/>
        <v>8.8877024955517765</v>
      </c>
      <c r="E479" s="43">
        <f>IFERROR(INDEX(PSPS_Data!$C$2:$C$4275,MATCH(WF_Data!$A479,PSPS_Data!$B$2:$B$4275,0)),0)</f>
        <v>0</v>
      </c>
      <c r="F479" s="47"/>
    </row>
    <row r="480" spans="1:6" x14ac:dyDescent="0.25">
      <c r="A480" s="79"/>
      <c r="B480" s="43">
        <v>32.420383494699699</v>
      </c>
      <c r="C480" s="43">
        <v>3.3868436981501802</v>
      </c>
      <c r="D480" s="43">
        <f t="shared" si="7"/>
        <v>38.643886595893555</v>
      </c>
      <c r="E480" s="43">
        <f>IFERROR(INDEX(PSPS_Data!$C$2:$C$4275,MATCH(WF_Data!$A480,PSPS_Data!$B$2:$B$4275,0)),0)</f>
        <v>0</v>
      </c>
      <c r="F480" s="47"/>
    </row>
    <row r="481" spans="1:6" x14ac:dyDescent="0.25">
      <c r="A481" s="79"/>
      <c r="B481" s="43">
        <v>1.3120100660417799</v>
      </c>
      <c r="C481" s="43">
        <v>0.17078996438067401</v>
      </c>
      <c r="D481" s="43">
        <f t="shared" si="7"/>
        <v>1.9487134935834904</v>
      </c>
      <c r="E481" s="43">
        <f>IFERROR(INDEX(PSPS_Data!$C$2:$C$4275,MATCH(WF_Data!$A481,PSPS_Data!$B$2:$B$4275,0)),0)</f>
        <v>0</v>
      </c>
      <c r="F481" s="47"/>
    </row>
    <row r="482" spans="1:6" x14ac:dyDescent="0.25">
      <c r="A482" s="79"/>
      <c r="B482" s="43">
        <v>30.672952191599801</v>
      </c>
      <c r="C482" s="43">
        <v>3.2714536098878799</v>
      </c>
      <c r="D482" s="43">
        <f t="shared" si="7"/>
        <v>37.327285688820709</v>
      </c>
      <c r="E482" s="43">
        <f>IFERROR(INDEX(PSPS_Data!$C$2:$C$4275,MATCH(WF_Data!$A482,PSPS_Data!$B$2:$B$4275,0)),0)</f>
        <v>0</v>
      </c>
      <c r="F482" s="47"/>
    </row>
    <row r="483" spans="1:6" x14ac:dyDescent="0.25">
      <c r="A483" s="79"/>
      <c r="B483" s="43">
        <v>12.660009132298701</v>
      </c>
      <c r="C483" s="43">
        <v>1.4883687972615001</v>
      </c>
      <c r="D483" s="43">
        <f t="shared" si="7"/>
        <v>16.982287976753717</v>
      </c>
      <c r="E483" s="43">
        <f>IFERROR(INDEX(PSPS_Data!$C$2:$C$4275,MATCH(WF_Data!$A483,PSPS_Data!$B$2:$B$4275,0)),0)</f>
        <v>0</v>
      </c>
      <c r="F483" s="47"/>
    </row>
    <row r="484" spans="1:6" x14ac:dyDescent="0.25">
      <c r="A484" s="79"/>
      <c r="B484" s="43">
        <v>24.797162722462801</v>
      </c>
      <c r="C484" s="43">
        <v>2.97181750896925</v>
      </c>
      <c r="D484" s="43">
        <f t="shared" si="7"/>
        <v>33.908437777339145</v>
      </c>
      <c r="E484" s="43">
        <f>IFERROR(INDEX(PSPS_Data!$C$2:$C$4275,MATCH(WF_Data!$A484,PSPS_Data!$B$2:$B$4275,0)),0)</f>
        <v>0</v>
      </c>
      <c r="F484" s="47"/>
    </row>
    <row r="485" spans="1:6" x14ac:dyDescent="0.25">
      <c r="A485" s="79"/>
      <c r="B485" s="43">
        <v>50.533399493785097</v>
      </c>
      <c r="C485" s="43">
        <v>6.2306114363883003</v>
      </c>
      <c r="D485" s="43">
        <f t="shared" si="7"/>
        <v>71.091276489190506</v>
      </c>
      <c r="E485" s="43">
        <f>IFERROR(INDEX(PSPS_Data!$C$2:$C$4275,MATCH(WF_Data!$A485,PSPS_Data!$B$2:$B$4275,0)),0)</f>
        <v>0</v>
      </c>
      <c r="F485" s="47"/>
    </row>
    <row r="486" spans="1:6" x14ac:dyDescent="0.25">
      <c r="A486" s="79"/>
      <c r="B486" s="43">
        <v>6.5478989470868498</v>
      </c>
      <c r="C486" s="43">
        <v>0.72762179943917205</v>
      </c>
      <c r="D486" s="43">
        <f t="shared" si="7"/>
        <v>8.3021647316009535</v>
      </c>
      <c r="E486" s="43">
        <f>IFERROR(INDEX(PSPS_Data!$C$2:$C$4275,MATCH(WF_Data!$A486,PSPS_Data!$B$2:$B$4275,0)),0)</f>
        <v>0</v>
      </c>
      <c r="F486" s="47"/>
    </row>
    <row r="487" spans="1:6" x14ac:dyDescent="0.25">
      <c r="A487" s="79"/>
      <c r="B487" s="43">
        <v>6.3613613169396004</v>
      </c>
      <c r="C487" s="43">
        <v>1.1883604328567099</v>
      </c>
      <c r="D487" s="43">
        <f t="shared" si="7"/>
        <v>13.55919253889506</v>
      </c>
      <c r="E487" s="43">
        <f>IFERROR(INDEX(PSPS_Data!$C$2:$C$4275,MATCH(WF_Data!$A487,PSPS_Data!$B$2:$B$4275,0)),0)</f>
        <v>0</v>
      </c>
      <c r="F487" s="47"/>
    </row>
    <row r="488" spans="1:6" x14ac:dyDescent="0.25">
      <c r="A488" s="79"/>
      <c r="B488" s="43">
        <v>4.8787848961400497</v>
      </c>
      <c r="C488" s="43">
        <v>0.52753046317957297</v>
      </c>
      <c r="D488" s="43">
        <f t="shared" si="7"/>
        <v>6.0191225848789278</v>
      </c>
      <c r="E488" s="43">
        <f>IFERROR(INDEX(PSPS_Data!$C$2:$C$4275,MATCH(WF_Data!$A488,PSPS_Data!$B$2:$B$4275,0)),0)</f>
        <v>0</v>
      </c>
      <c r="F488" s="47"/>
    </row>
    <row r="489" spans="1:6" x14ac:dyDescent="0.25">
      <c r="A489" s="79"/>
      <c r="B489" s="43">
        <v>1.7796996170610799</v>
      </c>
      <c r="C489" s="43">
        <v>0.222915994003415</v>
      </c>
      <c r="D489" s="43">
        <f t="shared" si="7"/>
        <v>2.5434714915789653</v>
      </c>
      <c r="E489" s="43">
        <f>IFERROR(INDEX(PSPS_Data!$C$2:$C$4275,MATCH(WF_Data!$A489,PSPS_Data!$B$2:$B$4275,0)),0)</f>
        <v>0</v>
      </c>
      <c r="F489" s="47"/>
    </row>
    <row r="490" spans="1:6" x14ac:dyDescent="0.25">
      <c r="A490" s="79"/>
      <c r="B490" s="43">
        <v>7.5311765254588003</v>
      </c>
      <c r="C490" s="43">
        <v>0.84105254791211304</v>
      </c>
      <c r="D490" s="43">
        <f t="shared" si="7"/>
        <v>9.59640957167721</v>
      </c>
      <c r="E490" s="43">
        <f>IFERROR(INDEX(PSPS_Data!$C$2:$C$4275,MATCH(WF_Data!$A490,PSPS_Data!$B$2:$B$4275,0)),0)</f>
        <v>0</v>
      </c>
      <c r="F490" s="47"/>
    </row>
    <row r="491" spans="1:6" x14ac:dyDescent="0.25">
      <c r="A491" s="79"/>
      <c r="B491" s="43">
        <v>9.7742965411292797</v>
      </c>
      <c r="C491" s="43">
        <v>1.35052362690476</v>
      </c>
      <c r="D491" s="43">
        <f t="shared" si="7"/>
        <v>15.409474582983313</v>
      </c>
      <c r="E491" s="43">
        <f>IFERROR(INDEX(PSPS_Data!$C$2:$C$4275,MATCH(WF_Data!$A491,PSPS_Data!$B$2:$B$4275,0)),0)</f>
        <v>0</v>
      </c>
      <c r="F491" s="47"/>
    </row>
    <row r="492" spans="1:6" x14ac:dyDescent="0.25">
      <c r="A492" s="79"/>
      <c r="B492" s="43">
        <v>15.178027570250199</v>
      </c>
      <c r="C492" s="43">
        <v>2.3544250168897598</v>
      </c>
      <c r="D492" s="43">
        <f t="shared" si="7"/>
        <v>26.86398944271216</v>
      </c>
      <c r="E492" s="43">
        <f>IFERROR(INDEX(PSPS_Data!$C$2:$C$4275,MATCH(WF_Data!$A492,PSPS_Data!$B$2:$B$4275,0)),0)</f>
        <v>0</v>
      </c>
      <c r="F492" s="47"/>
    </row>
    <row r="493" spans="1:6" x14ac:dyDescent="0.25">
      <c r="A493" s="79"/>
      <c r="B493" s="43">
        <v>25.855979067992401</v>
      </c>
      <c r="C493" s="43">
        <v>2.7426906244545499</v>
      </c>
      <c r="D493" s="43">
        <f t="shared" si="7"/>
        <v>31.294100025026413</v>
      </c>
      <c r="E493" s="43">
        <f>IFERROR(INDEX(PSPS_Data!$C$2:$C$4275,MATCH(WF_Data!$A493,PSPS_Data!$B$2:$B$4275,0)),0)</f>
        <v>0</v>
      </c>
      <c r="F493" s="47"/>
    </row>
    <row r="494" spans="1:6" x14ac:dyDescent="0.25">
      <c r="A494" s="79"/>
      <c r="B494" s="43">
        <v>17.308193402533799</v>
      </c>
      <c r="C494" s="43">
        <v>1.8351704883389099</v>
      </c>
      <c r="D494" s="43">
        <f t="shared" si="7"/>
        <v>20.939295271946964</v>
      </c>
      <c r="E494" s="43">
        <f>IFERROR(INDEX(PSPS_Data!$C$2:$C$4275,MATCH(WF_Data!$A494,PSPS_Data!$B$2:$B$4275,0)),0)</f>
        <v>0</v>
      </c>
      <c r="F494" s="47"/>
    </row>
    <row r="495" spans="1:6" x14ac:dyDescent="0.25">
      <c r="A495" s="79"/>
      <c r="B495" s="43">
        <v>0</v>
      </c>
      <c r="C495" s="43">
        <v>3.9475219932101</v>
      </c>
      <c r="D495" s="43">
        <f t="shared" si="7"/>
        <v>45.041225942527241</v>
      </c>
      <c r="E495" s="43">
        <f>IFERROR(INDEX(PSPS_Data!$C$2:$C$4275,MATCH(WF_Data!$A495,PSPS_Data!$B$2:$B$4275,0)),0)</f>
        <v>0</v>
      </c>
      <c r="F495" s="47"/>
    </row>
    <row r="496" spans="1:6" x14ac:dyDescent="0.25">
      <c r="A496" s="79"/>
      <c r="B496" s="43">
        <v>20.060554311304401</v>
      </c>
      <c r="C496" s="43">
        <v>2.17613036117785</v>
      </c>
      <c r="D496" s="43">
        <f t="shared" si="7"/>
        <v>24.829647421039269</v>
      </c>
      <c r="E496" s="43">
        <f>IFERROR(INDEX(PSPS_Data!$C$2:$C$4275,MATCH(WF_Data!$A496,PSPS_Data!$B$2:$B$4275,0)),0)</f>
        <v>0</v>
      </c>
      <c r="F496" s="47"/>
    </row>
    <row r="497" spans="1:6" x14ac:dyDescent="0.25">
      <c r="A497" s="79"/>
      <c r="B497" s="43">
        <v>1.79059667044538</v>
      </c>
      <c r="C497" s="43">
        <v>0.17322347417939399</v>
      </c>
      <c r="D497" s="43">
        <f t="shared" si="7"/>
        <v>1.9764798403868855</v>
      </c>
      <c r="E497" s="43">
        <f>IFERROR(INDEX(PSPS_Data!$C$2:$C$4275,MATCH(WF_Data!$A497,PSPS_Data!$B$2:$B$4275,0)),0)</f>
        <v>0</v>
      </c>
      <c r="F497" s="47"/>
    </row>
    <row r="498" spans="1:6" x14ac:dyDescent="0.25">
      <c r="A498" s="79"/>
      <c r="B498" s="43">
        <v>12.0280613411253</v>
      </c>
      <c r="C498" s="43">
        <v>1.1838233655689601</v>
      </c>
      <c r="D498" s="43">
        <f t="shared" si="7"/>
        <v>13.507424601141835</v>
      </c>
      <c r="E498" s="43">
        <f>IFERROR(INDEX(PSPS_Data!$C$2:$C$4275,MATCH(WF_Data!$A498,PSPS_Data!$B$2:$B$4275,0)),0)</f>
        <v>0</v>
      </c>
      <c r="F498" s="47"/>
    </row>
    <row r="499" spans="1:6" x14ac:dyDescent="0.25">
      <c r="A499" s="79"/>
      <c r="B499" s="43">
        <v>38.184451376840698</v>
      </c>
      <c r="C499" s="43">
        <v>3.7370036911083799</v>
      </c>
      <c r="D499" s="43">
        <f t="shared" si="7"/>
        <v>42.639212115546613</v>
      </c>
      <c r="E499" s="43">
        <f>IFERROR(INDEX(PSPS_Data!$C$2:$C$4275,MATCH(WF_Data!$A499,PSPS_Data!$B$2:$B$4275,0)),0)</f>
        <v>0</v>
      </c>
      <c r="F499" s="47"/>
    </row>
    <row r="500" spans="1:6" x14ac:dyDescent="0.25">
      <c r="A500" s="79"/>
      <c r="B500" s="43">
        <v>15.203750880484201</v>
      </c>
      <c r="C500" s="43">
        <v>1.6075411992424</v>
      </c>
      <c r="D500" s="43">
        <f t="shared" si="7"/>
        <v>18.342045083355785</v>
      </c>
      <c r="E500" s="43">
        <f>IFERROR(INDEX(PSPS_Data!$C$2:$C$4275,MATCH(WF_Data!$A500,PSPS_Data!$B$2:$B$4275,0)),0)</f>
        <v>0</v>
      </c>
      <c r="F500" s="47"/>
    </row>
    <row r="501" spans="1:6" x14ac:dyDescent="0.25">
      <c r="A501" s="79"/>
      <c r="B501" s="43">
        <v>3.0198190006346999</v>
      </c>
      <c r="C501" s="43">
        <v>0.412423277508423</v>
      </c>
      <c r="D501" s="43">
        <f t="shared" si="7"/>
        <v>4.7057495963711062</v>
      </c>
      <c r="E501" s="43">
        <f>IFERROR(INDEX(PSPS_Data!$C$2:$C$4275,MATCH(WF_Data!$A501,PSPS_Data!$B$2:$B$4275,0)),0)</f>
        <v>0</v>
      </c>
      <c r="F501" s="47"/>
    </row>
    <row r="502" spans="1:6" x14ac:dyDescent="0.25">
      <c r="A502" s="79"/>
      <c r="B502" s="43">
        <v>0.75301156092430999</v>
      </c>
      <c r="C502" s="43">
        <v>3.51298414946844E-2</v>
      </c>
      <c r="D502" s="43">
        <f t="shared" si="7"/>
        <v>0.40083149145434899</v>
      </c>
      <c r="E502" s="43">
        <f>IFERROR(INDEX(PSPS_Data!$C$2:$C$4275,MATCH(WF_Data!$A502,PSPS_Data!$B$2:$B$4275,0)),0)</f>
        <v>0</v>
      </c>
      <c r="F502" s="47"/>
    </row>
    <row r="503" spans="1:6" x14ac:dyDescent="0.25">
      <c r="A503" s="79"/>
      <c r="B503" s="43">
        <v>11.132494241710701</v>
      </c>
      <c r="C503" s="43">
        <v>3.3151957196361002</v>
      </c>
      <c r="D503" s="43">
        <f t="shared" si="7"/>
        <v>37.8263831610479</v>
      </c>
      <c r="E503" s="43">
        <f>IFERROR(INDEX(PSPS_Data!$C$2:$C$4275,MATCH(WF_Data!$A503,PSPS_Data!$B$2:$B$4275,0)),0)</f>
        <v>0</v>
      </c>
      <c r="F503" s="47"/>
    </row>
    <row r="504" spans="1:6" x14ac:dyDescent="0.25">
      <c r="A504" s="79"/>
      <c r="B504" s="43">
        <v>4.2093779307486798</v>
      </c>
      <c r="C504" s="43">
        <v>0.67206685903596097</v>
      </c>
      <c r="D504" s="43">
        <f t="shared" si="7"/>
        <v>7.6682828616003151</v>
      </c>
      <c r="E504" s="43">
        <f>IFERROR(INDEX(PSPS_Data!$C$2:$C$4275,MATCH(WF_Data!$A504,PSPS_Data!$B$2:$B$4275,0)),0)</f>
        <v>0</v>
      </c>
      <c r="F504" s="47"/>
    </row>
    <row r="505" spans="1:6" x14ac:dyDescent="0.25">
      <c r="A505" s="79"/>
      <c r="B505" s="43">
        <v>62.3089754593694</v>
      </c>
      <c r="C505" s="43">
        <v>6.1298622832909997</v>
      </c>
      <c r="D505" s="43">
        <f t="shared" si="7"/>
        <v>69.941728652350307</v>
      </c>
      <c r="E505" s="43">
        <f>IFERROR(INDEX(PSPS_Data!$C$2:$C$4275,MATCH(WF_Data!$A505,PSPS_Data!$B$2:$B$4275,0)),0)</f>
        <v>0</v>
      </c>
      <c r="F505" s="47"/>
    </row>
    <row r="506" spans="1:6" x14ac:dyDescent="0.25">
      <c r="A506" s="79"/>
      <c r="B506" s="43">
        <v>3.1855234991367598</v>
      </c>
      <c r="C506" s="43">
        <v>0.30459348866619002</v>
      </c>
      <c r="D506" s="43">
        <f t="shared" si="7"/>
        <v>3.4754117056812279</v>
      </c>
      <c r="E506" s="43">
        <f>IFERROR(INDEX(PSPS_Data!$C$2:$C$4275,MATCH(WF_Data!$A506,PSPS_Data!$B$2:$B$4275,0)),0)</f>
        <v>0</v>
      </c>
      <c r="F506" s="47"/>
    </row>
    <row r="507" spans="1:6" x14ac:dyDescent="0.25">
      <c r="A507" s="79"/>
      <c r="B507" s="43">
        <v>29.932180098744301</v>
      </c>
      <c r="C507" s="43">
        <v>2.9179468894144498</v>
      </c>
      <c r="D507" s="43">
        <f t="shared" si="7"/>
        <v>33.293774008218875</v>
      </c>
      <c r="E507" s="43">
        <f>IFERROR(INDEX(PSPS_Data!$C$2:$C$4275,MATCH(WF_Data!$A507,PSPS_Data!$B$2:$B$4275,0)),0)</f>
        <v>0</v>
      </c>
      <c r="F507" s="47"/>
    </row>
    <row r="508" spans="1:6" x14ac:dyDescent="0.25">
      <c r="A508" s="79"/>
      <c r="B508" s="43">
        <v>6.62951852881839</v>
      </c>
      <c r="C508" s="43">
        <v>0.72013422755116996</v>
      </c>
      <c r="D508" s="43">
        <f t="shared" si="7"/>
        <v>8.21673153635885</v>
      </c>
      <c r="E508" s="43">
        <f>IFERROR(INDEX(PSPS_Data!$C$2:$C$4275,MATCH(WF_Data!$A508,PSPS_Data!$B$2:$B$4275,0)),0)</f>
        <v>0</v>
      </c>
      <c r="F508" s="47"/>
    </row>
    <row r="509" spans="1:6" x14ac:dyDescent="0.25">
      <c r="A509" s="79"/>
      <c r="B509" s="43">
        <v>13.409396736414701</v>
      </c>
      <c r="C509" s="43">
        <v>1.2557195864228501</v>
      </c>
      <c r="D509" s="43">
        <f t="shared" si="7"/>
        <v>14.32776048108472</v>
      </c>
      <c r="E509" s="43">
        <f>IFERROR(INDEX(PSPS_Data!$C$2:$C$4275,MATCH(WF_Data!$A509,PSPS_Data!$B$2:$B$4275,0)),0)</f>
        <v>0</v>
      </c>
      <c r="F509" s="47"/>
    </row>
    <row r="510" spans="1:6" x14ac:dyDescent="0.25">
      <c r="A510" s="79"/>
      <c r="B510" s="43">
        <v>12.4169517540114</v>
      </c>
      <c r="C510" s="43">
        <v>1.8655876305624499</v>
      </c>
      <c r="D510" s="43">
        <f t="shared" si="7"/>
        <v>21.286354864717556</v>
      </c>
      <c r="E510" s="43">
        <f>IFERROR(INDEX(PSPS_Data!$C$2:$C$4275,MATCH(WF_Data!$A510,PSPS_Data!$B$2:$B$4275,0)),0)</f>
        <v>0</v>
      </c>
      <c r="F510" s="47"/>
    </row>
    <row r="511" spans="1:6" x14ac:dyDescent="0.25">
      <c r="A511" s="79"/>
      <c r="B511" s="43">
        <v>17.579037028704601</v>
      </c>
      <c r="C511" s="43">
        <v>1.83008095506374</v>
      </c>
      <c r="D511" s="43">
        <f t="shared" si="7"/>
        <v>20.881223697277274</v>
      </c>
      <c r="E511" s="43">
        <f>IFERROR(INDEX(PSPS_Data!$C$2:$C$4275,MATCH(WF_Data!$A511,PSPS_Data!$B$2:$B$4275,0)),0)</f>
        <v>0</v>
      </c>
      <c r="F511" s="47"/>
    </row>
    <row r="512" spans="1:6" x14ac:dyDescent="0.25">
      <c r="A512" s="79"/>
      <c r="B512" s="43">
        <v>4.3358171342276597</v>
      </c>
      <c r="C512" s="43">
        <v>0.37733502428454802</v>
      </c>
      <c r="D512" s="43">
        <f t="shared" si="7"/>
        <v>4.3053926270866931</v>
      </c>
      <c r="E512" s="43">
        <f>IFERROR(INDEX(PSPS_Data!$C$2:$C$4275,MATCH(WF_Data!$A512,PSPS_Data!$B$2:$B$4275,0)),0)</f>
        <v>0</v>
      </c>
      <c r="F512" s="47"/>
    </row>
    <row r="513" spans="1:6" x14ac:dyDescent="0.25">
      <c r="A513" s="79"/>
      <c r="B513" s="43">
        <v>33.677380791605302</v>
      </c>
      <c r="C513" s="43">
        <v>3.5155752019782001</v>
      </c>
      <c r="D513" s="43">
        <f t="shared" si="7"/>
        <v>40.112713054571266</v>
      </c>
      <c r="E513" s="43">
        <f>IFERROR(INDEX(PSPS_Data!$C$2:$C$4275,MATCH(WF_Data!$A513,PSPS_Data!$B$2:$B$4275,0)),0)</f>
        <v>0</v>
      </c>
      <c r="F513" s="47"/>
    </row>
    <row r="514" spans="1:6" x14ac:dyDescent="0.25">
      <c r="A514" s="79"/>
      <c r="B514" s="43">
        <v>22.878010991116899</v>
      </c>
      <c r="C514" s="43">
        <v>2.2695300508730698</v>
      </c>
      <c r="D514" s="43">
        <f t="shared" si="7"/>
        <v>25.895337880461728</v>
      </c>
      <c r="E514" s="43">
        <f>IFERROR(INDEX(PSPS_Data!$C$2:$C$4275,MATCH(WF_Data!$A514,PSPS_Data!$B$2:$B$4275,0)),0)</f>
        <v>0</v>
      </c>
      <c r="F514" s="47"/>
    </row>
    <row r="515" spans="1:6" x14ac:dyDescent="0.25">
      <c r="A515" s="79"/>
      <c r="B515" s="43">
        <v>5.6678920089378799</v>
      </c>
      <c r="C515" s="43">
        <v>0.678997820931726</v>
      </c>
      <c r="D515" s="43">
        <f t="shared" ref="D515:D578" si="8">$C515*11.41</f>
        <v>7.7473651368309939</v>
      </c>
      <c r="E515" s="43">
        <f>IFERROR(INDEX(PSPS_Data!$C$2:$C$4275,MATCH(WF_Data!$A515,PSPS_Data!$B$2:$B$4275,0)),0)</f>
        <v>0</v>
      </c>
      <c r="F515" s="47"/>
    </row>
    <row r="516" spans="1:6" x14ac:dyDescent="0.25">
      <c r="A516" s="79"/>
      <c r="B516" s="43">
        <v>0.68366713283137703</v>
      </c>
      <c r="C516" s="43">
        <v>0.117094041277596</v>
      </c>
      <c r="D516" s="43">
        <f t="shared" si="8"/>
        <v>1.3360430109773704</v>
      </c>
      <c r="E516" s="43">
        <f>IFERROR(INDEX(PSPS_Data!$C$2:$C$4275,MATCH(WF_Data!$A516,PSPS_Data!$B$2:$B$4275,0)),0)</f>
        <v>0</v>
      </c>
      <c r="F516" s="47"/>
    </row>
    <row r="517" spans="1:6" x14ac:dyDescent="0.25">
      <c r="A517" s="79"/>
      <c r="B517" s="43">
        <v>12.145564540614499</v>
      </c>
      <c r="C517" s="43">
        <v>1.27314187864249</v>
      </c>
      <c r="D517" s="43">
        <f t="shared" si="8"/>
        <v>14.526548835310811</v>
      </c>
      <c r="E517" s="43">
        <f>IFERROR(INDEX(PSPS_Data!$C$2:$C$4275,MATCH(WF_Data!$A517,PSPS_Data!$B$2:$B$4275,0)),0)</f>
        <v>0</v>
      </c>
      <c r="F517" s="47"/>
    </row>
    <row r="518" spans="1:6" x14ac:dyDescent="0.25">
      <c r="A518" s="79"/>
      <c r="B518" s="43">
        <v>25.1559234493761</v>
      </c>
      <c r="C518" s="43">
        <v>2.6217898010509</v>
      </c>
      <c r="D518" s="43">
        <f t="shared" si="8"/>
        <v>29.914621629990769</v>
      </c>
      <c r="E518" s="43">
        <f>IFERROR(INDEX(PSPS_Data!$C$2:$C$4275,MATCH(WF_Data!$A518,PSPS_Data!$B$2:$B$4275,0)),0)</f>
        <v>0</v>
      </c>
      <c r="F518" s="47"/>
    </row>
    <row r="519" spans="1:6" x14ac:dyDescent="0.25">
      <c r="A519" s="79"/>
      <c r="B519" s="43">
        <v>19.214467175032699</v>
      </c>
      <c r="C519" s="43">
        <v>1.8003002190150099</v>
      </c>
      <c r="D519" s="43">
        <f t="shared" si="8"/>
        <v>20.541425498961264</v>
      </c>
      <c r="E519" s="43">
        <f>IFERROR(INDEX(PSPS_Data!$C$2:$C$4275,MATCH(WF_Data!$A519,PSPS_Data!$B$2:$B$4275,0)),0)</f>
        <v>0</v>
      </c>
      <c r="F519" s="47"/>
    </row>
    <row r="520" spans="1:6" x14ac:dyDescent="0.25">
      <c r="A520" s="79"/>
      <c r="B520" s="43">
        <v>16.3125019620561</v>
      </c>
      <c r="C520" s="43">
        <v>1.9786860751886099</v>
      </c>
      <c r="D520" s="43">
        <f t="shared" si="8"/>
        <v>22.57680811790204</v>
      </c>
      <c r="E520" s="43">
        <f>IFERROR(INDEX(PSPS_Data!$C$2:$C$4275,MATCH(WF_Data!$A520,PSPS_Data!$B$2:$B$4275,0)),0)</f>
        <v>0</v>
      </c>
      <c r="F520" s="47"/>
    </row>
    <row r="521" spans="1:6" x14ac:dyDescent="0.25">
      <c r="A521" s="79"/>
      <c r="B521" s="43">
        <v>1.3237034141838599</v>
      </c>
      <c r="C521" s="43">
        <v>0.11114743375219401</v>
      </c>
      <c r="D521" s="43">
        <f t="shared" si="8"/>
        <v>1.2681922191125337</v>
      </c>
      <c r="E521" s="43">
        <f>IFERROR(INDEX(PSPS_Data!$C$2:$C$4275,MATCH(WF_Data!$A521,PSPS_Data!$B$2:$B$4275,0)),0)</f>
        <v>0</v>
      </c>
      <c r="F521" s="47"/>
    </row>
    <row r="522" spans="1:6" x14ac:dyDescent="0.25">
      <c r="A522" s="79"/>
      <c r="B522" s="43">
        <v>10.640068027957399</v>
      </c>
      <c r="C522" s="43">
        <v>1.1057643788662901</v>
      </c>
      <c r="D522" s="43">
        <f t="shared" si="8"/>
        <v>12.61677156286437</v>
      </c>
      <c r="E522" s="43">
        <f>IFERROR(INDEX(PSPS_Data!$C$2:$C$4275,MATCH(WF_Data!$A522,PSPS_Data!$B$2:$B$4275,0)),0)</f>
        <v>0</v>
      </c>
      <c r="F522" s="47"/>
    </row>
    <row r="523" spans="1:6" x14ac:dyDescent="0.25">
      <c r="A523" s="79"/>
      <c r="B523" s="43">
        <v>25.5191989044433</v>
      </c>
      <c r="C523" s="43">
        <v>3.0756148248342399</v>
      </c>
      <c r="D523" s="43">
        <f t="shared" si="8"/>
        <v>35.092765151358677</v>
      </c>
      <c r="E523" s="43">
        <f>IFERROR(INDEX(PSPS_Data!$C$2:$C$4275,MATCH(WF_Data!$A523,PSPS_Data!$B$2:$B$4275,0)),0)</f>
        <v>0</v>
      </c>
      <c r="F523" s="47"/>
    </row>
    <row r="524" spans="1:6" x14ac:dyDescent="0.25">
      <c r="A524" s="79"/>
      <c r="B524" s="43">
        <v>5.0941715328463202</v>
      </c>
      <c r="C524" s="43">
        <v>0.450502587133087</v>
      </c>
      <c r="D524" s="43">
        <f t="shared" si="8"/>
        <v>5.1402345191885228</v>
      </c>
      <c r="E524" s="43">
        <f>IFERROR(INDEX(PSPS_Data!$C$2:$C$4275,MATCH(WF_Data!$A524,PSPS_Data!$B$2:$B$4275,0)),0)</f>
        <v>0</v>
      </c>
      <c r="F524" s="47"/>
    </row>
    <row r="525" spans="1:6" x14ac:dyDescent="0.25">
      <c r="A525" s="79"/>
      <c r="B525" s="43">
        <v>28.706287724461699</v>
      </c>
      <c r="C525" s="43">
        <v>2.6869106388567099</v>
      </c>
      <c r="D525" s="43">
        <f t="shared" si="8"/>
        <v>30.657650389355059</v>
      </c>
      <c r="E525" s="43">
        <f>IFERROR(INDEX(PSPS_Data!$C$2:$C$4275,MATCH(WF_Data!$A525,PSPS_Data!$B$2:$B$4275,0)),0)</f>
        <v>0</v>
      </c>
      <c r="F525" s="47"/>
    </row>
    <row r="526" spans="1:6" x14ac:dyDescent="0.25">
      <c r="A526" s="79"/>
      <c r="B526" s="43">
        <v>10.8056373602218</v>
      </c>
      <c r="C526" s="43">
        <v>1.03257467568924</v>
      </c>
      <c r="D526" s="43">
        <f t="shared" si="8"/>
        <v>11.781677049614229</v>
      </c>
      <c r="E526" s="43">
        <f>IFERROR(INDEX(PSPS_Data!$C$2:$C$4275,MATCH(WF_Data!$A526,PSPS_Data!$B$2:$B$4275,0)),0)</f>
        <v>0</v>
      </c>
      <c r="F526" s="47"/>
    </row>
    <row r="527" spans="1:6" x14ac:dyDescent="0.25">
      <c r="A527" s="79"/>
      <c r="B527" s="43">
        <v>26.966326555656099</v>
      </c>
      <c r="C527" s="43">
        <v>2.4841393684400801</v>
      </c>
      <c r="D527" s="43">
        <f t="shared" si="8"/>
        <v>28.344030193901315</v>
      </c>
      <c r="E527" s="43">
        <f>IFERROR(INDEX(PSPS_Data!$C$2:$C$4275,MATCH(WF_Data!$A527,PSPS_Data!$B$2:$B$4275,0)),0)</f>
        <v>0</v>
      </c>
      <c r="F527" s="47"/>
    </row>
    <row r="528" spans="1:6" x14ac:dyDescent="0.25">
      <c r="A528" s="79"/>
      <c r="B528" s="43">
        <v>1.2333382020797401</v>
      </c>
      <c r="C528" s="43">
        <v>0.29162465975241503</v>
      </c>
      <c r="D528" s="43">
        <f t="shared" si="8"/>
        <v>3.3274373677750555</v>
      </c>
      <c r="E528" s="43">
        <f>IFERROR(INDEX(PSPS_Data!$C$2:$C$4275,MATCH(WF_Data!$A528,PSPS_Data!$B$2:$B$4275,0)),0)</f>
        <v>0</v>
      </c>
      <c r="F528" s="47"/>
    </row>
    <row r="529" spans="1:6" x14ac:dyDescent="0.25">
      <c r="A529" s="79"/>
      <c r="B529" s="43">
        <v>10.911504831322899</v>
      </c>
      <c r="C529" s="43">
        <v>1.11467660404946</v>
      </c>
      <c r="D529" s="43">
        <f t="shared" si="8"/>
        <v>12.718460052204339</v>
      </c>
      <c r="E529" s="43">
        <f>IFERROR(INDEX(PSPS_Data!$C$2:$C$4275,MATCH(WF_Data!$A529,PSPS_Data!$B$2:$B$4275,0)),0)</f>
        <v>0</v>
      </c>
      <c r="F529" s="47"/>
    </row>
    <row r="530" spans="1:6" x14ac:dyDescent="0.25">
      <c r="A530" s="79"/>
      <c r="B530" s="43">
        <v>2.2218845829588698</v>
      </c>
      <c r="C530" s="43">
        <v>0.18150661798426801</v>
      </c>
      <c r="D530" s="43">
        <f t="shared" si="8"/>
        <v>2.070990511200498</v>
      </c>
      <c r="E530" s="43">
        <f>IFERROR(INDEX(PSPS_Data!$C$2:$C$4275,MATCH(WF_Data!$A530,PSPS_Data!$B$2:$B$4275,0)),0)</f>
        <v>0</v>
      </c>
      <c r="F530" s="47"/>
    </row>
    <row r="531" spans="1:6" x14ac:dyDescent="0.25">
      <c r="A531" s="79"/>
      <c r="B531" s="43">
        <v>7.8751019048211104</v>
      </c>
      <c r="C531" s="43">
        <v>0.76544733199989401</v>
      </c>
      <c r="D531" s="43">
        <f t="shared" si="8"/>
        <v>8.7337540581187909</v>
      </c>
      <c r="E531" s="43">
        <f>IFERROR(INDEX(PSPS_Data!$C$2:$C$4275,MATCH(WF_Data!$A531,PSPS_Data!$B$2:$B$4275,0)),0)</f>
        <v>0</v>
      </c>
      <c r="F531" s="47"/>
    </row>
    <row r="532" spans="1:6" x14ac:dyDescent="0.25">
      <c r="A532" s="79"/>
      <c r="B532" s="43">
        <v>25.741601136748098</v>
      </c>
      <c r="C532" s="43">
        <v>2.49972263345443</v>
      </c>
      <c r="D532" s="43">
        <f t="shared" si="8"/>
        <v>28.521835247715046</v>
      </c>
      <c r="E532" s="43">
        <f>IFERROR(INDEX(PSPS_Data!$C$2:$C$4275,MATCH(WF_Data!$A532,PSPS_Data!$B$2:$B$4275,0)),0)</f>
        <v>0</v>
      </c>
      <c r="F532" s="47"/>
    </row>
    <row r="533" spans="1:6" x14ac:dyDescent="0.25">
      <c r="A533" s="79"/>
      <c r="B533" s="43">
        <v>4.4958788811570596</v>
      </c>
      <c r="C533" s="43">
        <v>0.36644384193277801</v>
      </c>
      <c r="D533" s="43">
        <f t="shared" si="8"/>
        <v>4.1811242364529972</v>
      </c>
      <c r="E533" s="43">
        <f>IFERROR(INDEX(PSPS_Data!$C$2:$C$4275,MATCH(WF_Data!$A533,PSPS_Data!$B$2:$B$4275,0)),0)</f>
        <v>0</v>
      </c>
      <c r="F533" s="47"/>
    </row>
    <row r="534" spans="1:6" x14ac:dyDescent="0.25">
      <c r="A534" s="79"/>
      <c r="B534" s="43">
        <v>12.4415889227551</v>
      </c>
      <c r="C534" s="43">
        <v>1.1895565099621299</v>
      </c>
      <c r="D534" s="43">
        <f t="shared" si="8"/>
        <v>13.572839778667902</v>
      </c>
      <c r="E534" s="43">
        <f>IFERROR(INDEX(PSPS_Data!$C$2:$C$4275,MATCH(WF_Data!$A534,PSPS_Data!$B$2:$B$4275,0)),0)</f>
        <v>0</v>
      </c>
      <c r="F534" s="47"/>
    </row>
    <row r="535" spans="1:6" x14ac:dyDescent="0.25">
      <c r="A535" s="79"/>
      <c r="B535" s="43">
        <v>9.7109758912767106</v>
      </c>
      <c r="C535" s="43">
        <v>1.5715436622795</v>
      </c>
      <c r="D535" s="43">
        <f t="shared" si="8"/>
        <v>17.931313186609096</v>
      </c>
      <c r="E535" s="43">
        <f>IFERROR(INDEX(PSPS_Data!$C$2:$C$4275,MATCH(WF_Data!$A535,PSPS_Data!$B$2:$B$4275,0)),0)</f>
        <v>0</v>
      </c>
      <c r="F535" s="47"/>
    </row>
    <row r="536" spans="1:6" x14ac:dyDescent="0.25">
      <c r="A536" s="79"/>
      <c r="B536" s="43">
        <v>16.898460381151502</v>
      </c>
      <c r="C536" s="43">
        <v>1.6368443336191301</v>
      </c>
      <c r="D536" s="43">
        <f t="shared" si="8"/>
        <v>18.676393846594273</v>
      </c>
      <c r="E536" s="43">
        <f>IFERROR(INDEX(PSPS_Data!$C$2:$C$4275,MATCH(WF_Data!$A536,PSPS_Data!$B$2:$B$4275,0)),0)</f>
        <v>0</v>
      </c>
      <c r="F536" s="47"/>
    </row>
    <row r="537" spans="1:6" x14ac:dyDescent="0.25">
      <c r="A537" s="79"/>
      <c r="B537" s="43">
        <v>22.430908274037101</v>
      </c>
      <c r="C537" s="43">
        <v>2.10246565798843</v>
      </c>
      <c r="D537" s="43">
        <f t="shared" si="8"/>
        <v>23.989133157647988</v>
      </c>
      <c r="E537" s="43">
        <f>IFERROR(INDEX(PSPS_Data!$C$2:$C$4275,MATCH(WF_Data!$A537,PSPS_Data!$B$2:$B$4275,0)),0)</f>
        <v>0</v>
      </c>
      <c r="F537" s="47"/>
    </row>
    <row r="538" spans="1:6" x14ac:dyDescent="0.25">
      <c r="A538" s="79"/>
      <c r="B538" s="43">
        <v>1.9281704735843199</v>
      </c>
      <c r="C538" s="43">
        <v>0.18459325225558099</v>
      </c>
      <c r="D538" s="43">
        <f t="shared" si="8"/>
        <v>2.1062090082361791</v>
      </c>
      <c r="E538" s="43">
        <f>IFERROR(INDEX(PSPS_Data!$C$2:$C$4275,MATCH(WF_Data!$A538,PSPS_Data!$B$2:$B$4275,0)),0)</f>
        <v>0</v>
      </c>
      <c r="F538" s="47"/>
    </row>
    <row r="539" spans="1:6" x14ac:dyDescent="0.25">
      <c r="A539" s="79"/>
      <c r="B539" s="43">
        <v>21.867053774288902</v>
      </c>
      <c r="C539" s="43">
        <v>2.0123712354725201</v>
      </c>
      <c r="D539" s="43">
        <f t="shared" si="8"/>
        <v>22.961155796741455</v>
      </c>
      <c r="E539" s="43">
        <f>IFERROR(INDEX(PSPS_Data!$C$2:$C$4275,MATCH(WF_Data!$A539,PSPS_Data!$B$2:$B$4275,0)),0)</f>
        <v>0</v>
      </c>
      <c r="F539" s="47"/>
    </row>
    <row r="540" spans="1:6" x14ac:dyDescent="0.25">
      <c r="A540" s="79"/>
      <c r="B540" s="43">
        <v>6.1596149524635901</v>
      </c>
      <c r="C540" s="43">
        <v>0.62102886671345903</v>
      </c>
      <c r="D540" s="43">
        <f t="shared" si="8"/>
        <v>7.0859393692005677</v>
      </c>
      <c r="E540" s="43">
        <f>IFERROR(INDEX(PSPS_Data!$C$2:$C$4275,MATCH(WF_Data!$A540,PSPS_Data!$B$2:$B$4275,0)),0)</f>
        <v>0</v>
      </c>
      <c r="F540" s="47"/>
    </row>
    <row r="541" spans="1:6" x14ac:dyDescent="0.25">
      <c r="A541" s="79"/>
      <c r="B541" s="43">
        <v>1.8021162225785701</v>
      </c>
      <c r="C541" s="43">
        <v>0.27276391912619102</v>
      </c>
      <c r="D541" s="43">
        <f t="shared" si="8"/>
        <v>3.1122363172298395</v>
      </c>
      <c r="E541" s="43">
        <f>IFERROR(INDEX(PSPS_Data!$C$2:$C$4275,MATCH(WF_Data!$A541,PSPS_Data!$B$2:$B$4275,0)),0)</f>
        <v>0</v>
      </c>
      <c r="F541" s="47"/>
    </row>
    <row r="542" spans="1:6" x14ac:dyDescent="0.25">
      <c r="A542" s="79"/>
      <c r="B542" s="43">
        <v>24.164120832468399</v>
      </c>
      <c r="C542" s="43">
        <v>2.3269450691368498</v>
      </c>
      <c r="D542" s="43">
        <f t="shared" si="8"/>
        <v>26.550443238851457</v>
      </c>
      <c r="E542" s="43">
        <f>IFERROR(INDEX(PSPS_Data!$C$2:$C$4275,MATCH(WF_Data!$A542,PSPS_Data!$B$2:$B$4275,0)),0)</f>
        <v>0</v>
      </c>
      <c r="F542" s="47"/>
    </row>
    <row r="543" spans="1:6" x14ac:dyDescent="0.25">
      <c r="A543" s="79"/>
      <c r="B543" s="43">
        <v>0.78879733703658195</v>
      </c>
      <c r="C543" s="43">
        <v>6.4762300113216001E-2</v>
      </c>
      <c r="D543" s="43">
        <f t="shared" si="8"/>
        <v>0.73893784429179454</v>
      </c>
      <c r="E543" s="43">
        <f>IFERROR(INDEX(PSPS_Data!$C$2:$C$4275,MATCH(WF_Data!$A543,PSPS_Data!$B$2:$B$4275,0)),0)</f>
        <v>0</v>
      </c>
      <c r="F543" s="47"/>
    </row>
    <row r="544" spans="1:6" x14ac:dyDescent="0.25">
      <c r="A544" s="79"/>
      <c r="B544" s="43">
        <v>1.8422842092560501</v>
      </c>
      <c r="C544" s="43">
        <v>0.18676714907633099</v>
      </c>
      <c r="D544" s="43">
        <f t="shared" si="8"/>
        <v>2.1310131709609368</v>
      </c>
      <c r="E544" s="43">
        <f>IFERROR(INDEX(PSPS_Data!$C$2:$C$4275,MATCH(WF_Data!$A544,PSPS_Data!$B$2:$B$4275,0)),0)</f>
        <v>0</v>
      </c>
      <c r="F544" s="47"/>
    </row>
    <row r="545" spans="1:6" x14ac:dyDescent="0.25">
      <c r="A545" s="79"/>
      <c r="B545" s="43">
        <v>4.2801801136973801</v>
      </c>
      <c r="C545" s="43">
        <v>0.383445902989478</v>
      </c>
      <c r="D545" s="43">
        <f t="shared" si="8"/>
        <v>4.3751177531099437</v>
      </c>
      <c r="E545" s="43">
        <f>IFERROR(INDEX(PSPS_Data!$C$2:$C$4275,MATCH(WF_Data!$A545,PSPS_Data!$B$2:$B$4275,0)),0)</f>
        <v>0</v>
      </c>
      <c r="F545" s="47"/>
    </row>
    <row r="546" spans="1:6" x14ac:dyDescent="0.25">
      <c r="A546" s="79"/>
      <c r="B546" s="43">
        <v>17.752906259389501</v>
      </c>
      <c r="C546" s="43">
        <v>1.59188955062018</v>
      </c>
      <c r="D546" s="43">
        <f t="shared" si="8"/>
        <v>18.163459772576253</v>
      </c>
      <c r="E546" s="43">
        <f>IFERROR(INDEX(PSPS_Data!$C$2:$C$4275,MATCH(WF_Data!$A546,PSPS_Data!$B$2:$B$4275,0)),0)</f>
        <v>0</v>
      </c>
      <c r="F546" s="47"/>
    </row>
    <row r="547" spans="1:6" x14ac:dyDescent="0.25">
      <c r="A547" s="79"/>
      <c r="B547" s="43">
        <v>8.3678064962352199</v>
      </c>
      <c r="C547" s="43">
        <v>0.62264498480362795</v>
      </c>
      <c r="D547" s="43">
        <f t="shared" si="8"/>
        <v>7.1043792766093947</v>
      </c>
      <c r="E547" s="43">
        <f>IFERROR(INDEX(PSPS_Data!$C$2:$C$4275,MATCH(WF_Data!$A547,PSPS_Data!$B$2:$B$4275,0)),0)</f>
        <v>0</v>
      </c>
      <c r="F547" s="47"/>
    </row>
    <row r="548" spans="1:6" x14ac:dyDescent="0.25">
      <c r="A548" s="79"/>
      <c r="B548" s="43">
        <v>0</v>
      </c>
      <c r="C548" s="43">
        <v>2.5119293350833201</v>
      </c>
      <c r="D548" s="43">
        <f t="shared" si="8"/>
        <v>28.661113713300683</v>
      </c>
      <c r="E548" s="43">
        <f>IFERROR(INDEX(PSPS_Data!$C$2:$C$4275,MATCH(WF_Data!$A548,PSPS_Data!$B$2:$B$4275,0)),0)</f>
        <v>0</v>
      </c>
      <c r="F548" s="47"/>
    </row>
    <row r="549" spans="1:6" x14ac:dyDescent="0.25">
      <c r="A549" s="79"/>
      <c r="B549" s="43">
        <v>28.146315917238301</v>
      </c>
      <c r="C549" s="43">
        <v>2.4367022858205001</v>
      </c>
      <c r="D549" s="43">
        <f t="shared" si="8"/>
        <v>27.802773081211907</v>
      </c>
      <c r="E549" s="43">
        <f>IFERROR(INDEX(PSPS_Data!$C$2:$C$4275,MATCH(WF_Data!$A549,PSPS_Data!$B$2:$B$4275,0)),0)</f>
        <v>0</v>
      </c>
      <c r="F549" s="47"/>
    </row>
    <row r="550" spans="1:6" x14ac:dyDescent="0.25">
      <c r="A550" s="79"/>
      <c r="B550" s="43">
        <v>2.84055694444254</v>
      </c>
      <c r="C550" s="43">
        <v>0.280827947019133</v>
      </c>
      <c r="D550" s="43">
        <f t="shared" si="8"/>
        <v>3.2042468754883076</v>
      </c>
      <c r="E550" s="43">
        <f>IFERROR(INDEX(PSPS_Data!$C$2:$C$4275,MATCH(WF_Data!$A550,PSPS_Data!$B$2:$B$4275,0)),0)</f>
        <v>0</v>
      </c>
      <c r="F550" s="47"/>
    </row>
    <row r="551" spans="1:6" x14ac:dyDescent="0.25">
      <c r="A551" s="79"/>
      <c r="B551" s="43">
        <v>13.9807456559155</v>
      </c>
      <c r="C551" s="43">
        <v>1.35771100831789</v>
      </c>
      <c r="D551" s="43">
        <f t="shared" si="8"/>
        <v>15.491482604907125</v>
      </c>
      <c r="E551" s="43">
        <f>IFERROR(INDEX(PSPS_Data!$C$2:$C$4275,MATCH(WF_Data!$A551,PSPS_Data!$B$2:$B$4275,0)),0)</f>
        <v>0</v>
      </c>
      <c r="F551" s="47"/>
    </row>
    <row r="552" spans="1:6" x14ac:dyDescent="0.25">
      <c r="A552" s="79"/>
      <c r="B552" s="43">
        <v>34.051834695185498</v>
      </c>
      <c r="C552" s="43">
        <v>3.1804624603581999</v>
      </c>
      <c r="D552" s="43">
        <f t="shared" si="8"/>
        <v>36.289076672687059</v>
      </c>
      <c r="E552" s="43">
        <f>IFERROR(INDEX(PSPS_Data!$C$2:$C$4275,MATCH(WF_Data!$A552,PSPS_Data!$B$2:$B$4275,0)),0)</f>
        <v>0</v>
      </c>
      <c r="F552" s="47"/>
    </row>
    <row r="553" spans="1:6" x14ac:dyDescent="0.25">
      <c r="A553" s="79"/>
      <c r="B553" s="43">
        <v>3.04212238749987</v>
      </c>
      <c r="C553" s="43">
        <v>0.30780704895005301</v>
      </c>
      <c r="D553" s="43">
        <f t="shared" si="8"/>
        <v>3.512078428520105</v>
      </c>
      <c r="E553" s="43">
        <f>IFERROR(INDEX(PSPS_Data!$C$2:$C$4275,MATCH(WF_Data!$A553,PSPS_Data!$B$2:$B$4275,0)),0)</f>
        <v>0</v>
      </c>
      <c r="F553" s="47"/>
    </row>
    <row r="554" spans="1:6" x14ac:dyDescent="0.25">
      <c r="A554" s="79"/>
      <c r="B554" s="43">
        <v>37.109647438753598</v>
      </c>
      <c r="C554" s="43">
        <v>3.67256789665407</v>
      </c>
      <c r="D554" s="43">
        <f t="shared" si="8"/>
        <v>41.903999700822936</v>
      </c>
      <c r="E554" s="43">
        <f>IFERROR(INDEX(PSPS_Data!$C$2:$C$4275,MATCH(WF_Data!$A554,PSPS_Data!$B$2:$B$4275,0)),0)</f>
        <v>0</v>
      </c>
      <c r="F554" s="47"/>
    </row>
    <row r="555" spans="1:6" x14ac:dyDescent="0.25">
      <c r="A555" s="79"/>
      <c r="B555" s="43">
        <v>3.6960708489362899</v>
      </c>
      <c r="C555" s="43">
        <v>0.34402609125572697</v>
      </c>
      <c r="D555" s="43">
        <f t="shared" si="8"/>
        <v>3.925337701227845</v>
      </c>
      <c r="E555" s="43">
        <f>IFERROR(INDEX(PSPS_Data!$C$2:$C$4275,MATCH(WF_Data!$A555,PSPS_Data!$B$2:$B$4275,0)),0)</f>
        <v>0</v>
      </c>
      <c r="F555" s="47"/>
    </row>
    <row r="556" spans="1:6" x14ac:dyDescent="0.25">
      <c r="A556" s="79"/>
      <c r="B556" s="43">
        <v>0.41470586402459397</v>
      </c>
      <c r="C556" s="43">
        <v>3.8986838379059897E-2</v>
      </c>
      <c r="D556" s="43">
        <f t="shared" si="8"/>
        <v>0.44483982590507343</v>
      </c>
      <c r="E556" s="43">
        <f>IFERROR(INDEX(PSPS_Data!$C$2:$C$4275,MATCH(WF_Data!$A556,PSPS_Data!$B$2:$B$4275,0)),0)</f>
        <v>0</v>
      </c>
      <c r="F556" s="47"/>
    </row>
    <row r="557" spans="1:6" x14ac:dyDescent="0.25">
      <c r="A557" s="79"/>
      <c r="B557" s="43">
        <v>3.8443004631206601</v>
      </c>
      <c r="C557" s="43">
        <v>0.43369783151774699</v>
      </c>
      <c r="D557" s="43">
        <f t="shared" si="8"/>
        <v>4.9484922576174935</v>
      </c>
      <c r="E557" s="43">
        <f>IFERROR(INDEX(PSPS_Data!$C$2:$C$4275,MATCH(WF_Data!$A557,PSPS_Data!$B$2:$B$4275,0)),0)</f>
        <v>0</v>
      </c>
      <c r="F557" s="47"/>
    </row>
    <row r="558" spans="1:6" x14ac:dyDescent="0.25">
      <c r="A558" s="79"/>
      <c r="B558" s="43">
        <v>57.354831220228903</v>
      </c>
      <c r="C558" s="43">
        <v>5.3137176678933402</v>
      </c>
      <c r="D558" s="43">
        <f t="shared" si="8"/>
        <v>60.629518590663011</v>
      </c>
      <c r="E558" s="43">
        <f>IFERROR(INDEX(PSPS_Data!$C$2:$C$4275,MATCH(WF_Data!$A558,PSPS_Data!$B$2:$B$4275,0)),0)</f>
        <v>0</v>
      </c>
      <c r="F558" s="47"/>
    </row>
    <row r="559" spans="1:6" x14ac:dyDescent="0.25">
      <c r="A559" s="79"/>
      <c r="B559" s="43">
        <v>17.025221349800699</v>
      </c>
      <c r="C559" s="43">
        <v>1.41866468911757</v>
      </c>
      <c r="D559" s="43">
        <f t="shared" si="8"/>
        <v>16.186964102831475</v>
      </c>
      <c r="E559" s="43">
        <f>IFERROR(INDEX(PSPS_Data!$C$2:$C$4275,MATCH(WF_Data!$A559,PSPS_Data!$B$2:$B$4275,0)),0)</f>
        <v>0</v>
      </c>
      <c r="F559" s="47"/>
    </row>
    <row r="560" spans="1:6" x14ac:dyDescent="0.25">
      <c r="A560" s="79"/>
      <c r="B560" s="43">
        <v>7.2711859183334504E-2</v>
      </c>
      <c r="C560" s="43">
        <v>0.59070165648222395</v>
      </c>
      <c r="D560" s="43">
        <f t="shared" si="8"/>
        <v>6.7399059004621753</v>
      </c>
      <c r="E560" s="43">
        <f>IFERROR(INDEX(PSPS_Data!$C$2:$C$4275,MATCH(WF_Data!$A560,PSPS_Data!$B$2:$B$4275,0)),0)</f>
        <v>0</v>
      </c>
      <c r="F560" s="47"/>
    </row>
    <row r="561" spans="1:6" x14ac:dyDescent="0.25">
      <c r="A561" s="79"/>
      <c r="B561" s="43">
        <v>1.3195261979211099</v>
      </c>
      <c r="C561" s="43">
        <v>0.22170720616122699</v>
      </c>
      <c r="D561" s="43">
        <f t="shared" si="8"/>
        <v>2.5296792222995999</v>
      </c>
      <c r="E561" s="43">
        <f>IFERROR(INDEX(PSPS_Data!$C$2:$C$4275,MATCH(WF_Data!$A561,PSPS_Data!$B$2:$B$4275,0)),0)</f>
        <v>0</v>
      </c>
      <c r="F561" s="47"/>
    </row>
    <row r="562" spans="1:6" x14ac:dyDescent="0.25">
      <c r="A562" s="79"/>
      <c r="B562" s="43">
        <v>6.2877582205317104</v>
      </c>
      <c r="C562" s="43">
        <v>0.60957975887867999</v>
      </c>
      <c r="D562" s="43">
        <f t="shared" si="8"/>
        <v>6.9553050488057391</v>
      </c>
      <c r="E562" s="43">
        <f>IFERROR(INDEX(PSPS_Data!$C$2:$C$4275,MATCH(WF_Data!$A562,PSPS_Data!$B$2:$B$4275,0)),0)</f>
        <v>0</v>
      </c>
      <c r="F562" s="47"/>
    </row>
    <row r="563" spans="1:6" x14ac:dyDescent="0.25">
      <c r="A563" s="79"/>
      <c r="B563" s="43">
        <v>3.2316748998190599E-2</v>
      </c>
      <c r="C563" s="43">
        <v>2.4054984096437602E-3</v>
      </c>
      <c r="D563" s="43">
        <f t="shared" si="8"/>
        <v>2.7446736854035304E-2</v>
      </c>
      <c r="E563" s="43">
        <f>IFERROR(INDEX(PSPS_Data!$C$2:$C$4275,MATCH(WF_Data!$A563,PSPS_Data!$B$2:$B$4275,0)),0)</f>
        <v>0</v>
      </c>
      <c r="F563" s="47"/>
    </row>
    <row r="564" spans="1:6" x14ac:dyDescent="0.25">
      <c r="A564" s="79"/>
      <c r="B564" s="43">
        <v>3.36918229092699</v>
      </c>
      <c r="C564" s="43">
        <v>0.312348557912628</v>
      </c>
      <c r="D564" s="43">
        <f t="shared" si="8"/>
        <v>3.5638970457830856</v>
      </c>
      <c r="E564" s="43">
        <f>IFERROR(INDEX(PSPS_Data!$C$2:$C$4275,MATCH(WF_Data!$A564,PSPS_Data!$B$2:$B$4275,0)),0)</f>
        <v>0</v>
      </c>
      <c r="F564" s="47"/>
    </row>
    <row r="565" spans="1:6" x14ac:dyDescent="0.25">
      <c r="A565" s="79"/>
      <c r="B565" s="43">
        <v>0.19545768371146899</v>
      </c>
      <c r="C565" s="43">
        <v>2.2417664401776401E-2</v>
      </c>
      <c r="D565" s="43">
        <f t="shared" si="8"/>
        <v>0.25578555082426874</v>
      </c>
      <c r="E565" s="43">
        <f>IFERROR(INDEX(PSPS_Data!$C$2:$C$4275,MATCH(WF_Data!$A565,PSPS_Data!$B$2:$B$4275,0)),0)</f>
        <v>0</v>
      </c>
      <c r="F565" s="47"/>
    </row>
    <row r="566" spans="1:6" x14ac:dyDescent="0.25">
      <c r="A566" s="79"/>
      <c r="B566" s="43">
        <v>3.1243489986747099</v>
      </c>
      <c r="C566" s="43">
        <v>0.704368252394033</v>
      </c>
      <c r="D566" s="43">
        <f t="shared" si="8"/>
        <v>8.0368417598159159</v>
      </c>
      <c r="E566" s="43">
        <f>IFERROR(INDEX(PSPS_Data!$C$2:$C$4275,MATCH(WF_Data!$A566,PSPS_Data!$B$2:$B$4275,0)),0)</f>
        <v>0</v>
      </c>
      <c r="F566" s="47"/>
    </row>
    <row r="567" spans="1:6" x14ac:dyDescent="0.25">
      <c r="A567" s="79"/>
      <c r="B567" s="43">
        <v>10.050745043087799</v>
      </c>
      <c r="C567" s="43">
        <v>1.57045203868528</v>
      </c>
      <c r="D567" s="43">
        <f t="shared" si="8"/>
        <v>17.918857761399046</v>
      </c>
      <c r="E567" s="43">
        <f>IFERROR(INDEX(PSPS_Data!$C$2:$C$4275,MATCH(WF_Data!$A567,PSPS_Data!$B$2:$B$4275,0)),0)</f>
        <v>0</v>
      </c>
      <c r="F567" s="47"/>
    </row>
    <row r="568" spans="1:6" x14ac:dyDescent="0.25">
      <c r="A568" s="79"/>
      <c r="B568" s="43">
        <v>7.3434716718681301</v>
      </c>
      <c r="C568" s="43">
        <v>0.64909862292552101</v>
      </c>
      <c r="D568" s="43">
        <f t="shared" si="8"/>
        <v>7.4062152875801948</v>
      </c>
      <c r="E568" s="43">
        <f>IFERROR(INDEX(PSPS_Data!$C$2:$C$4275,MATCH(WF_Data!$A568,PSPS_Data!$B$2:$B$4275,0)),0)</f>
        <v>0</v>
      </c>
      <c r="F568" s="47"/>
    </row>
    <row r="569" spans="1:6" x14ac:dyDescent="0.25">
      <c r="A569" s="79"/>
      <c r="B569" s="43">
        <v>4.8631848314879598</v>
      </c>
      <c r="C569" s="43">
        <v>0.46069379495747798</v>
      </c>
      <c r="D569" s="43">
        <f t="shared" si="8"/>
        <v>5.2565162004648238</v>
      </c>
      <c r="E569" s="43">
        <f>IFERROR(INDEX(PSPS_Data!$C$2:$C$4275,MATCH(WF_Data!$A569,PSPS_Data!$B$2:$B$4275,0)),0)</f>
        <v>0</v>
      </c>
      <c r="F569" s="47"/>
    </row>
    <row r="570" spans="1:6" x14ac:dyDescent="0.25">
      <c r="A570" s="79"/>
      <c r="B570" s="43">
        <v>44.8681111215434</v>
      </c>
      <c r="C570" s="43">
        <v>3.8105432600786999</v>
      </c>
      <c r="D570" s="43">
        <f t="shared" si="8"/>
        <v>43.478298597497968</v>
      </c>
      <c r="E570" s="43">
        <f>IFERROR(INDEX(PSPS_Data!$C$2:$C$4275,MATCH(WF_Data!$A570,PSPS_Data!$B$2:$B$4275,0)),0)</f>
        <v>0</v>
      </c>
      <c r="F570" s="47"/>
    </row>
    <row r="571" spans="1:6" x14ac:dyDescent="0.25">
      <c r="A571" s="79"/>
      <c r="B571" s="43">
        <v>8.3750560013226192</v>
      </c>
      <c r="C571" s="43">
        <v>0.72590527699018503</v>
      </c>
      <c r="D571" s="43">
        <f t="shared" si="8"/>
        <v>8.282579210458012</v>
      </c>
      <c r="E571" s="43">
        <f>IFERROR(INDEX(PSPS_Data!$C$2:$C$4275,MATCH(WF_Data!$A571,PSPS_Data!$B$2:$B$4275,0)),0)</f>
        <v>0</v>
      </c>
      <c r="F571" s="47"/>
    </row>
    <row r="572" spans="1:6" x14ac:dyDescent="0.25">
      <c r="A572" s="79"/>
      <c r="B572" s="43">
        <v>5.68905344092415</v>
      </c>
      <c r="C572" s="43">
        <v>0.52280851954128504</v>
      </c>
      <c r="D572" s="43">
        <f t="shared" si="8"/>
        <v>5.9652452079660625</v>
      </c>
      <c r="E572" s="43">
        <f>IFERROR(INDEX(PSPS_Data!$C$2:$C$4275,MATCH(WF_Data!$A572,PSPS_Data!$B$2:$B$4275,0)),0)</f>
        <v>0</v>
      </c>
      <c r="F572" s="47"/>
    </row>
    <row r="573" spans="1:6" x14ac:dyDescent="0.25">
      <c r="A573" s="79"/>
      <c r="B573" s="43">
        <v>1.2083798595934101</v>
      </c>
      <c r="C573" s="43">
        <v>0.110067424771841</v>
      </c>
      <c r="D573" s="43">
        <f t="shared" si="8"/>
        <v>1.2558693166467059</v>
      </c>
      <c r="E573" s="43">
        <f>IFERROR(INDEX(PSPS_Data!$C$2:$C$4275,MATCH(WF_Data!$A573,PSPS_Data!$B$2:$B$4275,0)),0)</f>
        <v>0</v>
      </c>
      <c r="F573" s="47"/>
    </row>
    <row r="574" spans="1:6" x14ac:dyDescent="0.25">
      <c r="A574" s="79"/>
      <c r="B574" s="43">
        <v>30.165060713077199</v>
      </c>
      <c r="C574" s="43">
        <v>3.5306926923781199</v>
      </c>
      <c r="D574" s="43">
        <f t="shared" si="8"/>
        <v>40.285203620034352</v>
      </c>
      <c r="E574" s="43">
        <f>IFERROR(INDEX(PSPS_Data!$C$2:$C$4275,MATCH(WF_Data!$A574,PSPS_Data!$B$2:$B$4275,0)),0)</f>
        <v>0</v>
      </c>
      <c r="F574" s="47"/>
    </row>
    <row r="575" spans="1:6" x14ac:dyDescent="0.25">
      <c r="A575" s="79"/>
      <c r="B575" s="43">
        <v>2.9792836783797698</v>
      </c>
      <c r="C575" s="43">
        <v>0.30076116440856498</v>
      </c>
      <c r="D575" s="43">
        <f t="shared" si="8"/>
        <v>3.4316848859017264</v>
      </c>
      <c r="E575" s="43">
        <f>IFERROR(INDEX(PSPS_Data!$C$2:$C$4275,MATCH(WF_Data!$A575,PSPS_Data!$B$2:$B$4275,0)),0)</f>
        <v>0</v>
      </c>
      <c r="F575" s="47"/>
    </row>
    <row r="576" spans="1:6" x14ac:dyDescent="0.25">
      <c r="A576" s="79"/>
      <c r="B576" s="43">
        <v>9.2087161871397303</v>
      </c>
      <c r="C576" s="43">
        <v>0.815521443881152</v>
      </c>
      <c r="D576" s="43">
        <f t="shared" si="8"/>
        <v>9.3050996746839445</v>
      </c>
      <c r="E576" s="43">
        <f>IFERROR(INDEX(PSPS_Data!$C$2:$C$4275,MATCH(WF_Data!$A576,PSPS_Data!$B$2:$B$4275,0)),0)</f>
        <v>0</v>
      </c>
      <c r="F576" s="47"/>
    </row>
    <row r="577" spans="1:6" x14ac:dyDescent="0.25">
      <c r="A577" s="79"/>
      <c r="B577" s="43">
        <v>7.9156498031796199</v>
      </c>
      <c r="C577" s="43">
        <v>0.72193111611704797</v>
      </c>
      <c r="D577" s="43">
        <f t="shared" si="8"/>
        <v>8.2372340348955166</v>
      </c>
      <c r="E577" s="43">
        <f>IFERROR(INDEX(PSPS_Data!$C$2:$C$4275,MATCH(WF_Data!$A577,PSPS_Data!$B$2:$B$4275,0)),0)</f>
        <v>0</v>
      </c>
      <c r="F577" s="47"/>
    </row>
    <row r="578" spans="1:6" x14ac:dyDescent="0.25">
      <c r="A578" s="79"/>
      <c r="B578" s="43">
        <v>2.7245249321424501</v>
      </c>
      <c r="C578" s="43">
        <v>0.48315856550993802</v>
      </c>
      <c r="D578" s="43">
        <f t="shared" si="8"/>
        <v>5.5128392324683926</v>
      </c>
      <c r="E578" s="43">
        <f>IFERROR(INDEX(PSPS_Data!$C$2:$C$4275,MATCH(WF_Data!$A578,PSPS_Data!$B$2:$B$4275,0)),0)</f>
        <v>0</v>
      </c>
      <c r="F578" s="47"/>
    </row>
    <row r="579" spans="1:6" x14ac:dyDescent="0.25">
      <c r="A579" s="79"/>
      <c r="B579" s="43">
        <v>9.3769205633097794</v>
      </c>
      <c r="C579" s="43">
        <v>0.85930461657699198</v>
      </c>
      <c r="D579" s="43">
        <f t="shared" ref="D579:D642" si="9">$C579*11.41</f>
        <v>9.8046656751434789</v>
      </c>
      <c r="E579" s="43">
        <f>IFERROR(INDEX(PSPS_Data!$C$2:$C$4275,MATCH(WF_Data!$A579,PSPS_Data!$B$2:$B$4275,0)),0)</f>
        <v>0</v>
      </c>
      <c r="F579" s="47"/>
    </row>
    <row r="580" spans="1:6" x14ac:dyDescent="0.25">
      <c r="A580" s="79"/>
      <c r="B580" s="43">
        <v>19.1149313220035</v>
      </c>
      <c r="C580" s="43">
        <v>1.70739674521701</v>
      </c>
      <c r="D580" s="43">
        <f t="shared" si="9"/>
        <v>19.481396862926083</v>
      </c>
      <c r="E580" s="43">
        <f>IFERROR(INDEX(PSPS_Data!$C$2:$C$4275,MATCH(WF_Data!$A580,PSPS_Data!$B$2:$B$4275,0)),0)</f>
        <v>0</v>
      </c>
      <c r="F580" s="47"/>
    </row>
    <row r="581" spans="1:6" x14ac:dyDescent="0.25">
      <c r="A581" s="79"/>
      <c r="B581" s="43">
        <v>20.503728047402198</v>
      </c>
      <c r="C581" s="43">
        <v>1.732512098195</v>
      </c>
      <c r="D581" s="43">
        <f t="shared" si="9"/>
        <v>19.76796304040495</v>
      </c>
      <c r="E581" s="43">
        <f>IFERROR(INDEX(PSPS_Data!$C$2:$C$4275,MATCH(WF_Data!$A581,PSPS_Data!$B$2:$B$4275,0)),0)</f>
        <v>0</v>
      </c>
      <c r="F581" s="47"/>
    </row>
    <row r="582" spans="1:6" x14ac:dyDescent="0.25">
      <c r="A582" s="79"/>
      <c r="B582" s="43">
        <v>6.9908943888075896</v>
      </c>
      <c r="C582" s="43">
        <v>0.57499231724614197</v>
      </c>
      <c r="D582" s="43">
        <f t="shared" si="9"/>
        <v>6.5606623397784798</v>
      </c>
      <c r="E582" s="43">
        <f>IFERROR(INDEX(PSPS_Data!$C$2:$C$4275,MATCH(WF_Data!$A582,PSPS_Data!$B$2:$B$4275,0)),0)</f>
        <v>0</v>
      </c>
      <c r="F582" s="47"/>
    </row>
    <row r="583" spans="1:6" x14ac:dyDescent="0.25">
      <c r="A583" s="79"/>
      <c r="B583" s="43">
        <v>6.0828009370275096</v>
      </c>
      <c r="C583" s="43">
        <v>0.69087179598136494</v>
      </c>
      <c r="D583" s="43">
        <f t="shared" si="9"/>
        <v>7.8828471921473744</v>
      </c>
      <c r="E583" s="43">
        <f>IFERROR(INDEX(PSPS_Data!$C$2:$C$4275,MATCH(WF_Data!$A583,PSPS_Data!$B$2:$B$4275,0)),0)</f>
        <v>0</v>
      </c>
      <c r="F583" s="47"/>
    </row>
    <row r="584" spans="1:6" x14ac:dyDescent="0.25">
      <c r="A584" s="79"/>
      <c r="B584" s="43">
        <v>48.524053958111899</v>
      </c>
      <c r="C584" s="43">
        <v>4.2611085623138898</v>
      </c>
      <c r="D584" s="43">
        <f t="shared" si="9"/>
        <v>48.619248696001485</v>
      </c>
      <c r="E584" s="43">
        <f>IFERROR(INDEX(PSPS_Data!$C$2:$C$4275,MATCH(WF_Data!$A584,PSPS_Data!$B$2:$B$4275,0)),0)</f>
        <v>0</v>
      </c>
      <c r="F584" s="47"/>
    </row>
    <row r="585" spans="1:6" x14ac:dyDescent="0.25">
      <c r="A585" s="79"/>
      <c r="B585" s="43">
        <v>29.363587871856001</v>
      </c>
      <c r="C585" s="43">
        <v>2.5078722047092001</v>
      </c>
      <c r="D585" s="43">
        <f t="shared" si="9"/>
        <v>28.614821855731975</v>
      </c>
      <c r="E585" s="43">
        <f>IFERROR(INDEX(PSPS_Data!$C$2:$C$4275,MATCH(WF_Data!$A585,PSPS_Data!$B$2:$B$4275,0)),0)</f>
        <v>0</v>
      </c>
      <c r="F585" s="47"/>
    </row>
    <row r="586" spans="1:6" x14ac:dyDescent="0.25">
      <c r="A586" s="79"/>
      <c r="B586" s="43">
        <v>8.0910966332390792</v>
      </c>
      <c r="C586" s="43">
        <v>0.692357941035879</v>
      </c>
      <c r="D586" s="43">
        <f t="shared" si="9"/>
        <v>7.8998041072193796</v>
      </c>
      <c r="E586" s="43">
        <f>IFERROR(INDEX(PSPS_Data!$C$2:$C$4275,MATCH(WF_Data!$A586,PSPS_Data!$B$2:$B$4275,0)),0)</f>
        <v>0</v>
      </c>
      <c r="F586" s="47"/>
    </row>
    <row r="587" spans="1:6" x14ac:dyDescent="0.25">
      <c r="A587" s="79"/>
      <c r="B587" s="43">
        <v>15.152415845927599</v>
      </c>
      <c r="C587" s="43">
        <v>1.81802964811726</v>
      </c>
      <c r="D587" s="43">
        <f t="shared" si="9"/>
        <v>20.743718285017938</v>
      </c>
      <c r="E587" s="43">
        <f>IFERROR(INDEX(PSPS_Data!$C$2:$C$4275,MATCH(WF_Data!$A587,PSPS_Data!$B$2:$B$4275,0)),0)</f>
        <v>0</v>
      </c>
      <c r="F587" s="47"/>
    </row>
    <row r="588" spans="1:6" x14ac:dyDescent="0.25">
      <c r="A588" s="79"/>
      <c r="B588" s="43">
        <v>13.968879210587501</v>
      </c>
      <c r="C588" s="43">
        <v>1.15533319634414</v>
      </c>
      <c r="D588" s="43">
        <f t="shared" si="9"/>
        <v>13.182351770286637</v>
      </c>
      <c r="E588" s="43">
        <f>IFERROR(INDEX(PSPS_Data!$C$2:$C$4275,MATCH(WF_Data!$A588,PSPS_Data!$B$2:$B$4275,0)),0)</f>
        <v>0</v>
      </c>
      <c r="F588" s="47"/>
    </row>
    <row r="589" spans="1:6" x14ac:dyDescent="0.25">
      <c r="A589" s="79"/>
      <c r="B589" s="43">
        <v>1.0869273567372599</v>
      </c>
      <c r="C589" s="43">
        <v>9.2658251465763897E-2</v>
      </c>
      <c r="D589" s="43">
        <f t="shared" si="9"/>
        <v>1.0572306492243662</v>
      </c>
      <c r="E589" s="43">
        <f>IFERROR(INDEX(PSPS_Data!$C$2:$C$4275,MATCH(WF_Data!$A589,PSPS_Data!$B$2:$B$4275,0)),0)</f>
        <v>0</v>
      </c>
      <c r="F589" s="47"/>
    </row>
    <row r="590" spans="1:6" x14ac:dyDescent="0.25">
      <c r="A590" s="79"/>
      <c r="B590" s="43">
        <v>3.6144200433060001</v>
      </c>
      <c r="C590" s="43">
        <v>0.38831756179570198</v>
      </c>
      <c r="D590" s="43">
        <f t="shared" si="9"/>
        <v>4.4307033800889597</v>
      </c>
      <c r="E590" s="43">
        <f>IFERROR(INDEX(PSPS_Data!$C$2:$C$4275,MATCH(WF_Data!$A590,PSPS_Data!$B$2:$B$4275,0)),0)</f>
        <v>0</v>
      </c>
      <c r="F590" s="47"/>
    </row>
    <row r="591" spans="1:6" x14ac:dyDescent="0.25">
      <c r="A591" s="79"/>
      <c r="B591" s="43">
        <v>8.9414963112691996</v>
      </c>
      <c r="C591" s="43">
        <v>0.73045724688563496</v>
      </c>
      <c r="D591" s="43">
        <f t="shared" si="9"/>
        <v>8.3345171869650958</v>
      </c>
      <c r="E591" s="43">
        <f>IFERROR(INDEX(PSPS_Data!$C$2:$C$4275,MATCH(WF_Data!$A591,PSPS_Data!$B$2:$B$4275,0)),0)</f>
        <v>0</v>
      </c>
      <c r="F591" s="47"/>
    </row>
    <row r="592" spans="1:6" x14ac:dyDescent="0.25">
      <c r="A592" s="79"/>
      <c r="B592" s="43">
        <v>7.5043919791314204</v>
      </c>
      <c r="C592" s="43">
        <v>0.685583159512134</v>
      </c>
      <c r="D592" s="43">
        <f t="shared" si="9"/>
        <v>7.8225038500334492</v>
      </c>
      <c r="E592" s="43">
        <f>IFERROR(INDEX(PSPS_Data!$C$2:$C$4275,MATCH(WF_Data!$A592,PSPS_Data!$B$2:$B$4275,0)),0)</f>
        <v>0</v>
      </c>
      <c r="F592" s="47"/>
    </row>
    <row r="593" spans="1:6" x14ac:dyDescent="0.25">
      <c r="A593" s="79"/>
      <c r="B593" s="43">
        <v>16.241282108638501</v>
      </c>
      <c r="C593" s="43">
        <v>1.7340761845720101</v>
      </c>
      <c r="D593" s="43">
        <f t="shared" si="9"/>
        <v>19.785809265966634</v>
      </c>
      <c r="E593" s="43">
        <f>IFERROR(INDEX(PSPS_Data!$C$2:$C$4275,MATCH(WF_Data!$A593,PSPS_Data!$B$2:$B$4275,0)),0)</f>
        <v>0</v>
      </c>
      <c r="F593" s="47"/>
    </row>
    <row r="594" spans="1:6" x14ac:dyDescent="0.25">
      <c r="A594" s="79"/>
      <c r="B594" s="43">
        <v>5.5100570545495797</v>
      </c>
      <c r="C594" s="43">
        <v>0.45572104354505399</v>
      </c>
      <c r="D594" s="43">
        <f t="shared" si="9"/>
        <v>5.1997771068490666</v>
      </c>
      <c r="E594" s="43">
        <f>IFERROR(INDEX(PSPS_Data!$C$2:$C$4275,MATCH(WF_Data!$A594,PSPS_Data!$B$2:$B$4275,0)),0)</f>
        <v>0</v>
      </c>
      <c r="F594" s="47"/>
    </row>
    <row r="595" spans="1:6" x14ac:dyDescent="0.25">
      <c r="A595" s="79"/>
      <c r="B595" s="43">
        <v>0.865396170285614</v>
      </c>
      <c r="C595" s="43">
        <v>0.15857600460094501</v>
      </c>
      <c r="D595" s="43">
        <f t="shared" si="9"/>
        <v>1.8093522124967825</v>
      </c>
      <c r="E595" s="43">
        <f>IFERROR(INDEX(PSPS_Data!$C$2:$C$4275,MATCH(WF_Data!$A595,PSPS_Data!$B$2:$B$4275,0)),0)</f>
        <v>0</v>
      </c>
      <c r="F595" s="47"/>
    </row>
    <row r="596" spans="1:6" x14ac:dyDescent="0.25">
      <c r="A596" s="79"/>
      <c r="B596" s="43">
        <v>2.8007376190990798</v>
      </c>
      <c r="C596" s="43">
        <v>0.34522565832548902</v>
      </c>
      <c r="D596" s="43">
        <f t="shared" si="9"/>
        <v>3.9390247614938296</v>
      </c>
      <c r="E596" s="43">
        <f>IFERROR(INDEX(PSPS_Data!$C$2:$C$4275,MATCH(WF_Data!$A596,PSPS_Data!$B$2:$B$4275,0)),0)</f>
        <v>0</v>
      </c>
      <c r="F596" s="47"/>
    </row>
    <row r="597" spans="1:6" x14ac:dyDescent="0.25">
      <c r="A597" s="79"/>
      <c r="B597" s="43">
        <v>0.43654596504142501</v>
      </c>
      <c r="C597" s="43">
        <v>4.2304700072463598E-2</v>
      </c>
      <c r="D597" s="43">
        <f t="shared" si="9"/>
        <v>0.48269662782680967</v>
      </c>
      <c r="E597" s="43">
        <f>IFERROR(INDEX(PSPS_Data!$C$2:$C$4275,MATCH(WF_Data!$A597,PSPS_Data!$B$2:$B$4275,0)),0)</f>
        <v>0</v>
      </c>
      <c r="F597" s="47"/>
    </row>
    <row r="598" spans="1:6" x14ac:dyDescent="0.25">
      <c r="A598" s="79"/>
      <c r="B598" s="43">
        <v>9.4193769978505806</v>
      </c>
      <c r="C598" s="43">
        <v>0.82330211128828501</v>
      </c>
      <c r="D598" s="43">
        <f t="shared" si="9"/>
        <v>9.3938770897993322</v>
      </c>
      <c r="E598" s="43">
        <f>IFERROR(INDEX(PSPS_Data!$C$2:$C$4275,MATCH(WF_Data!$A598,PSPS_Data!$B$2:$B$4275,0)),0)</f>
        <v>0</v>
      </c>
      <c r="F598" s="47"/>
    </row>
    <row r="599" spans="1:6" x14ac:dyDescent="0.25">
      <c r="A599" s="79"/>
      <c r="B599" s="43">
        <v>6.4816143963292303</v>
      </c>
      <c r="C599" s="43">
        <v>0.55980887833584303</v>
      </c>
      <c r="D599" s="43">
        <f t="shared" si="9"/>
        <v>6.3874193018119687</v>
      </c>
      <c r="E599" s="43">
        <f>IFERROR(INDEX(PSPS_Data!$C$2:$C$4275,MATCH(WF_Data!$A599,PSPS_Data!$B$2:$B$4275,0)),0)</f>
        <v>0</v>
      </c>
      <c r="F599" s="47"/>
    </row>
    <row r="600" spans="1:6" x14ac:dyDescent="0.25">
      <c r="A600" s="79"/>
      <c r="B600" s="43">
        <v>16.439784686060499</v>
      </c>
      <c r="C600" s="43">
        <v>1.4182365433516599</v>
      </c>
      <c r="D600" s="43">
        <f t="shared" si="9"/>
        <v>16.182078959642439</v>
      </c>
      <c r="E600" s="43">
        <f>IFERROR(INDEX(PSPS_Data!$C$2:$C$4275,MATCH(WF_Data!$A600,PSPS_Data!$B$2:$B$4275,0)),0)</f>
        <v>0</v>
      </c>
      <c r="F600" s="47"/>
    </row>
    <row r="601" spans="1:6" x14ac:dyDescent="0.25">
      <c r="A601" s="79"/>
      <c r="B601" s="43">
        <v>3.2240669958002101E-2</v>
      </c>
      <c r="C601" s="43">
        <v>4.4269098434597202E-3</v>
      </c>
      <c r="D601" s="43">
        <f t="shared" si="9"/>
        <v>5.0511041313875404E-2</v>
      </c>
      <c r="E601" s="43">
        <f>IFERROR(INDEX(PSPS_Data!$C$2:$C$4275,MATCH(WF_Data!$A601,PSPS_Data!$B$2:$B$4275,0)),0)</f>
        <v>0</v>
      </c>
      <c r="F601" s="47"/>
    </row>
    <row r="602" spans="1:6" x14ac:dyDescent="0.25">
      <c r="A602" s="79"/>
      <c r="B602" s="43">
        <v>1.13719962427004</v>
      </c>
      <c r="C602" s="43">
        <v>9.2651642858982003E-2</v>
      </c>
      <c r="D602" s="43">
        <f t="shared" si="9"/>
        <v>1.0571552450209847</v>
      </c>
      <c r="E602" s="43">
        <f>IFERROR(INDEX(PSPS_Data!$C$2:$C$4275,MATCH(WF_Data!$A602,PSPS_Data!$B$2:$B$4275,0)),0)</f>
        <v>0</v>
      </c>
      <c r="F602" s="47"/>
    </row>
    <row r="603" spans="1:6" x14ac:dyDescent="0.25">
      <c r="A603" s="79"/>
      <c r="B603" s="43">
        <v>14.9282478520308</v>
      </c>
      <c r="C603" s="43">
        <v>1.2139430631310999</v>
      </c>
      <c r="D603" s="43">
        <f t="shared" si="9"/>
        <v>13.851090350325849</v>
      </c>
      <c r="E603" s="43">
        <f>IFERROR(INDEX(PSPS_Data!$C$2:$C$4275,MATCH(WF_Data!$A603,PSPS_Data!$B$2:$B$4275,0)),0)</f>
        <v>0</v>
      </c>
      <c r="F603" s="47"/>
    </row>
    <row r="604" spans="1:6" x14ac:dyDescent="0.25">
      <c r="A604" s="79"/>
      <c r="B604" s="43">
        <v>0.48759747118274899</v>
      </c>
      <c r="C604" s="43">
        <v>0.16045456761276</v>
      </c>
      <c r="D604" s="43">
        <f t="shared" si="9"/>
        <v>1.8307866164615916</v>
      </c>
      <c r="E604" s="43">
        <f>IFERROR(INDEX(PSPS_Data!$C$2:$C$4275,MATCH(WF_Data!$A604,PSPS_Data!$B$2:$B$4275,0)),0)</f>
        <v>0</v>
      </c>
      <c r="F604" s="47"/>
    </row>
    <row r="605" spans="1:6" x14ac:dyDescent="0.25">
      <c r="A605" s="79"/>
      <c r="B605" s="43">
        <v>12.540447916399399</v>
      </c>
      <c r="C605" s="43">
        <v>1.10325351678216</v>
      </c>
      <c r="D605" s="43">
        <f t="shared" si="9"/>
        <v>12.588122626484445</v>
      </c>
      <c r="E605" s="43">
        <f>IFERROR(INDEX(PSPS_Data!$C$2:$C$4275,MATCH(WF_Data!$A605,PSPS_Data!$B$2:$B$4275,0)),0)</f>
        <v>0</v>
      </c>
      <c r="F605" s="47"/>
    </row>
    <row r="606" spans="1:6" x14ac:dyDescent="0.25">
      <c r="A606" s="79"/>
      <c r="B606" s="43">
        <v>17.253848219851601</v>
      </c>
      <c r="C606" s="43">
        <v>1.4060527709402699</v>
      </c>
      <c r="D606" s="43">
        <f t="shared" si="9"/>
        <v>16.04306211642848</v>
      </c>
      <c r="E606" s="43">
        <f>IFERROR(INDEX(PSPS_Data!$C$2:$C$4275,MATCH(WF_Data!$A606,PSPS_Data!$B$2:$B$4275,0)),0)</f>
        <v>0</v>
      </c>
      <c r="F606" s="47"/>
    </row>
    <row r="607" spans="1:6" x14ac:dyDescent="0.25">
      <c r="A607" s="79"/>
      <c r="B607" s="43">
        <v>6.0308513807256402E-2</v>
      </c>
      <c r="C607" s="43">
        <v>4.3865048792213202E-3</v>
      </c>
      <c r="D607" s="43">
        <f t="shared" si="9"/>
        <v>5.005002067191526E-2</v>
      </c>
      <c r="E607" s="43">
        <f>IFERROR(INDEX(PSPS_Data!$C$2:$C$4275,MATCH(WF_Data!$A607,PSPS_Data!$B$2:$B$4275,0)),0)</f>
        <v>0</v>
      </c>
      <c r="F607" s="47"/>
    </row>
    <row r="608" spans="1:6" x14ac:dyDescent="0.25">
      <c r="A608" s="79"/>
      <c r="B608" s="43">
        <v>0.48790323378039302</v>
      </c>
      <c r="C608" s="43">
        <v>4.1646935569587998E-2</v>
      </c>
      <c r="D608" s="43">
        <f t="shared" si="9"/>
        <v>0.47519153484899906</v>
      </c>
      <c r="E608" s="43">
        <f>IFERROR(INDEX(PSPS_Data!$C$2:$C$4275,MATCH(WF_Data!$A608,PSPS_Data!$B$2:$B$4275,0)),0)</f>
        <v>0</v>
      </c>
      <c r="F608" s="47"/>
    </row>
    <row r="609" spans="1:6" x14ac:dyDescent="0.25">
      <c r="A609" s="79"/>
      <c r="B609" s="43">
        <v>4.9863434777864404</v>
      </c>
      <c r="C609" s="43">
        <v>0.39188735524658103</v>
      </c>
      <c r="D609" s="43">
        <f t="shared" si="9"/>
        <v>4.4714347233634895</v>
      </c>
      <c r="E609" s="43">
        <f>IFERROR(INDEX(PSPS_Data!$C$2:$C$4275,MATCH(WF_Data!$A609,PSPS_Data!$B$2:$B$4275,0)),0)</f>
        <v>0</v>
      </c>
      <c r="F609" s="47"/>
    </row>
    <row r="610" spans="1:6" x14ac:dyDescent="0.25">
      <c r="A610" s="79"/>
      <c r="B610" s="43">
        <v>35.159974194806097</v>
      </c>
      <c r="C610" s="43">
        <v>3.0504801895367502</v>
      </c>
      <c r="D610" s="43">
        <f t="shared" si="9"/>
        <v>34.805978962614319</v>
      </c>
      <c r="E610" s="43">
        <f>IFERROR(INDEX(PSPS_Data!$C$2:$C$4275,MATCH(WF_Data!$A610,PSPS_Data!$B$2:$B$4275,0)),0)</f>
        <v>0</v>
      </c>
      <c r="F610" s="47"/>
    </row>
    <row r="611" spans="1:6" x14ac:dyDescent="0.25">
      <c r="A611" s="79"/>
      <c r="B611" s="43">
        <v>3.5254929248039901</v>
      </c>
      <c r="C611" s="43">
        <v>0.268750729764481</v>
      </c>
      <c r="D611" s="43">
        <f t="shared" si="9"/>
        <v>3.0664458266127284</v>
      </c>
      <c r="E611" s="43">
        <f>IFERROR(INDEX(PSPS_Data!$C$2:$C$4275,MATCH(WF_Data!$A611,PSPS_Data!$B$2:$B$4275,0)),0)</f>
        <v>0</v>
      </c>
      <c r="F611" s="47"/>
    </row>
    <row r="612" spans="1:6" x14ac:dyDescent="0.25">
      <c r="A612" s="79"/>
      <c r="B612" s="43">
        <v>4.4178505257462701</v>
      </c>
      <c r="C612" s="43">
        <v>0.38876479362261301</v>
      </c>
      <c r="D612" s="43">
        <f t="shared" si="9"/>
        <v>4.4358062952340145</v>
      </c>
      <c r="E612" s="43">
        <f>IFERROR(INDEX(PSPS_Data!$C$2:$C$4275,MATCH(WF_Data!$A612,PSPS_Data!$B$2:$B$4275,0)),0)</f>
        <v>0</v>
      </c>
      <c r="F612" s="47"/>
    </row>
    <row r="613" spans="1:6" x14ac:dyDescent="0.25">
      <c r="A613" s="79"/>
      <c r="B613" s="43">
        <v>47.525522560972298</v>
      </c>
      <c r="C613" s="43">
        <v>3.92415548106873</v>
      </c>
      <c r="D613" s="43">
        <f t="shared" si="9"/>
        <v>44.774614038994208</v>
      </c>
      <c r="E613" s="43">
        <f>IFERROR(INDEX(PSPS_Data!$C$2:$C$4275,MATCH(WF_Data!$A613,PSPS_Data!$B$2:$B$4275,0)),0)</f>
        <v>0</v>
      </c>
      <c r="F613" s="47"/>
    </row>
    <row r="614" spans="1:6" x14ac:dyDescent="0.25">
      <c r="A614" s="79"/>
      <c r="B614" s="43">
        <v>14.124152936862099</v>
      </c>
      <c r="C614" s="43">
        <v>1.17835357232252</v>
      </c>
      <c r="D614" s="43">
        <f t="shared" si="9"/>
        <v>13.445014260199954</v>
      </c>
      <c r="E614" s="43">
        <f>IFERROR(INDEX(PSPS_Data!$C$2:$C$4275,MATCH(WF_Data!$A614,PSPS_Data!$B$2:$B$4275,0)),0)</f>
        <v>0</v>
      </c>
      <c r="F614" s="47"/>
    </row>
    <row r="615" spans="1:6" x14ac:dyDescent="0.25">
      <c r="A615" s="79"/>
      <c r="B615" s="43">
        <v>12.546438303921599</v>
      </c>
      <c r="C615" s="43">
        <v>1.04024971492617</v>
      </c>
      <c r="D615" s="43">
        <f t="shared" si="9"/>
        <v>11.8692492473076</v>
      </c>
      <c r="E615" s="43">
        <f>IFERROR(INDEX(PSPS_Data!$C$2:$C$4275,MATCH(WF_Data!$A615,PSPS_Data!$B$2:$B$4275,0)),0)</f>
        <v>0</v>
      </c>
      <c r="F615" s="47"/>
    </row>
    <row r="616" spans="1:6" x14ac:dyDescent="0.25">
      <c r="A616" s="79"/>
      <c r="B616" s="43">
        <v>13.6416180275901</v>
      </c>
      <c r="C616" s="43">
        <v>1.1117005354171801</v>
      </c>
      <c r="D616" s="43">
        <f t="shared" si="9"/>
        <v>12.684503109110025</v>
      </c>
      <c r="E616" s="43">
        <f>IFERROR(INDEX(PSPS_Data!$C$2:$C$4275,MATCH(WF_Data!$A616,PSPS_Data!$B$2:$B$4275,0)),0)</f>
        <v>0</v>
      </c>
      <c r="F616" s="47"/>
    </row>
    <row r="617" spans="1:6" x14ac:dyDescent="0.25">
      <c r="A617" s="79"/>
      <c r="B617" s="43">
        <v>3.7795538224924701</v>
      </c>
      <c r="C617" s="43">
        <v>0.29635720612714</v>
      </c>
      <c r="D617" s="43">
        <f t="shared" si="9"/>
        <v>3.3814357219106674</v>
      </c>
      <c r="E617" s="43">
        <f>IFERROR(INDEX(PSPS_Data!$C$2:$C$4275,MATCH(WF_Data!$A617,PSPS_Data!$B$2:$B$4275,0)),0)</f>
        <v>0</v>
      </c>
      <c r="F617" s="47"/>
    </row>
    <row r="618" spans="1:6" x14ac:dyDescent="0.25">
      <c r="A618" s="79"/>
      <c r="B618" s="43">
        <v>2.7540750294229501</v>
      </c>
      <c r="C618" s="43">
        <v>0.19172140461159801</v>
      </c>
      <c r="D618" s="43">
        <f t="shared" si="9"/>
        <v>2.1875412266183334</v>
      </c>
      <c r="E618" s="43">
        <f>IFERROR(INDEX(PSPS_Data!$C$2:$C$4275,MATCH(WF_Data!$A618,PSPS_Data!$B$2:$B$4275,0)),0)</f>
        <v>0</v>
      </c>
      <c r="F618" s="47"/>
    </row>
    <row r="619" spans="1:6" x14ac:dyDescent="0.25">
      <c r="A619" s="79"/>
      <c r="B619" s="43">
        <v>20.5594281435169</v>
      </c>
      <c r="C619" s="43">
        <v>1.7215693146754301</v>
      </c>
      <c r="D619" s="43">
        <f t="shared" si="9"/>
        <v>19.643105880446658</v>
      </c>
      <c r="E619" s="43">
        <f>IFERROR(INDEX(PSPS_Data!$C$2:$C$4275,MATCH(WF_Data!$A619,PSPS_Data!$B$2:$B$4275,0)),0)</f>
        <v>0</v>
      </c>
      <c r="F619" s="47"/>
    </row>
    <row r="620" spans="1:6" x14ac:dyDescent="0.25">
      <c r="A620" s="79"/>
      <c r="B620" s="43">
        <v>3.6065830742409002</v>
      </c>
      <c r="C620" s="43">
        <v>0.37431263051712399</v>
      </c>
      <c r="D620" s="43">
        <f t="shared" si="9"/>
        <v>4.2709071142003845</v>
      </c>
      <c r="E620" s="43">
        <f>IFERROR(INDEX(PSPS_Data!$C$2:$C$4275,MATCH(WF_Data!$A620,PSPS_Data!$B$2:$B$4275,0)),0)</f>
        <v>0</v>
      </c>
      <c r="F620" s="47"/>
    </row>
    <row r="621" spans="1:6" x14ac:dyDescent="0.25">
      <c r="A621" s="79"/>
      <c r="B621" s="43">
        <v>7.0397967849065797</v>
      </c>
      <c r="C621" s="43">
        <v>0.51501783322601102</v>
      </c>
      <c r="D621" s="43">
        <f t="shared" si="9"/>
        <v>5.8763534771087862</v>
      </c>
      <c r="E621" s="43">
        <f>IFERROR(INDEX(PSPS_Data!$C$2:$C$4275,MATCH(WF_Data!$A621,PSPS_Data!$B$2:$B$4275,0)),0)</f>
        <v>0</v>
      </c>
      <c r="F621" s="47"/>
    </row>
    <row r="622" spans="1:6" x14ac:dyDescent="0.25">
      <c r="A622" s="79"/>
      <c r="B622" s="43">
        <v>13.4763672762727</v>
      </c>
      <c r="C622" s="43">
        <v>1.1807882856483001</v>
      </c>
      <c r="D622" s="43">
        <f t="shared" si="9"/>
        <v>13.472794339247104</v>
      </c>
      <c r="E622" s="43">
        <f>IFERROR(INDEX(PSPS_Data!$C$2:$C$4275,MATCH(WF_Data!$A622,PSPS_Data!$B$2:$B$4275,0)),0)</f>
        <v>0</v>
      </c>
      <c r="F622" s="47"/>
    </row>
    <row r="623" spans="1:6" x14ac:dyDescent="0.25">
      <c r="A623" s="79"/>
      <c r="B623" s="43">
        <v>5.0355121636477298</v>
      </c>
      <c r="C623" s="43">
        <v>0.43499165564571701</v>
      </c>
      <c r="D623" s="43">
        <f t="shared" si="9"/>
        <v>4.963254790917631</v>
      </c>
      <c r="E623" s="43">
        <f>IFERROR(INDEX(PSPS_Data!$C$2:$C$4275,MATCH(WF_Data!$A623,PSPS_Data!$B$2:$B$4275,0)),0)</f>
        <v>0</v>
      </c>
      <c r="F623" s="47"/>
    </row>
    <row r="624" spans="1:6" x14ac:dyDescent="0.25">
      <c r="A624" s="79"/>
      <c r="B624" s="43">
        <v>9.7839176605138896</v>
      </c>
      <c r="C624" s="43">
        <v>0.87152873294598898</v>
      </c>
      <c r="D624" s="43">
        <f t="shared" si="9"/>
        <v>9.9441428429137346</v>
      </c>
      <c r="E624" s="43">
        <f>IFERROR(INDEX(PSPS_Data!$C$2:$C$4275,MATCH(WF_Data!$A624,PSPS_Data!$B$2:$B$4275,0)),0)</f>
        <v>0</v>
      </c>
      <c r="F624" s="47"/>
    </row>
    <row r="625" spans="1:6" x14ac:dyDescent="0.25">
      <c r="A625" s="79"/>
      <c r="B625" s="43">
        <v>1.9381819072707199E-2</v>
      </c>
      <c r="C625" s="43">
        <v>2.12466553784906E-3</v>
      </c>
      <c r="D625" s="43">
        <f t="shared" si="9"/>
        <v>2.4242433786857774E-2</v>
      </c>
      <c r="E625" s="43">
        <f>IFERROR(INDEX(PSPS_Data!$C$2:$C$4275,MATCH(WF_Data!$A625,PSPS_Data!$B$2:$B$4275,0)),0)</f>
        <v>0</v>
      </c>
      <c r="F625" s="47"/>
    </row>
    <row r="626" spans="1:6" x14ac:dyDescent="0.25">
      <c r="A626" s="79"/>
      <c r="B626" s="43">
        <v>25.0603948895664</v>
      </c>
      <c r="C626" s="43">
        <v>1.8212839881357401</v>
      </c>
      <c r="D626" s="43">
        <f t="shared" si="9"/>
        <v>20.780850304628796</v>
      </c>
      <c r="E626" s="43">
        <f>IFERROR(INDEX(PSPS_Data!$C$2:$C$4275,MATCH(WF_Data!$A626,PSPS_Data!$B$2:$B$4275,0)),0)</f>
        <v>0</v>
      </c>
      <c r="F626" s="47"/>
    </row>
    <row r="627" spans="1:6" x14ac:dyDescent="0.25">
      <c r="A627" s="79"/>
      <c r="B627" s="43">
        <v>30.6011135512789</v>
      </c>
      <c r="C627" s="43">
        <v>2.4654919962194901</v>
      </c>
      <c r="D627" s="43">
        <f t="shared" si="9"/>
        <v>28.131263676864382</v>
      </c>
      <c r="E627" s="43">
        <f>IFERROR(INDEX(PSPS_Data!$C$2:$C$4275,MATCH(WF_Data!$A627,PSPS_Data!$B$2:$B$4275,0)),0)</f>
        <v>0</v>
      </c>
      <c r="F627" s="47"/>
    </row>
    <row r="628" spans="1:6" x14ac:dyDescent="0.25">
      <c r="A628" s="79"/>
      <c r="B628" s="43">
        <v>5.2084303365532199</v>
      </c>
      <c r="C628" s="43">
        <v>0.42222690061498702</v>
      </c>
      <c r="D628" s="43">
        <f t="shared" si="9"/>
        <v>4.8176089360170016</v>
      </c>
      <c r="E628" s="43">
        <f>IFERROR(INDEX(PSPS_Data!$C$2:$C$4275,MATCH(WF_Data!$A628,PSPS_Data!$B$2:$B$4275,0)),0)</f>
        <v>0</v>
      </c>
      <c r="F628" s="47"/>
    </row>
    <row r="629" spans="1:6" x14ac:dyDescent="0.25">
      <c r="A629" s="79"/>
      <c r="B629" s="43">
        <v>0.14266403571369199</v>
      </c>
      <c r="C629" s="43">
        <v>9.4707478225851995E-3</v>
      </c>
      <c r="D629" s="43">
        <f t="shared" si="9"/>
        <v>0.10806123265569713</v>
      </c>
      <c r="E629" s="43">
        <f>IFERROR(INDEX(PSPS_Data!$C$2:$C$4275,MATCH(WF_Data!$A629,PSPS_Data!$B$2:$B$4275,0)),0)</f>
        <v>0</v>
      </c>
      <c r="F629" s="47"/>
    </row>
    <row r="630" spans="1:6" x14ac:dyDescent="0.25">
      <c r="A630" s="79"/>
      <c r="B630" s="43">
        <v>5.6439807567634004</v>
      </c>
      <c r="C630" s="43">
        <v>0.460865593431663</v>
      </c>
      <c r="D630" s="43">
        <f t="shared" si="9"/>
        <v>5.258476421055275</v>
      </c>
      <c r="E630" s="43">
        <f>IFERROR(INDEX(PSPS_Data!$C$2:$C$4275,MATCH(WF_Data!$A630,PSPS_Data!$B$2:$B$4275,0)),0)</f>
        <v>0</v>
      </c>
      <c r="F630" s="47"/>
    </row>
    <row r="631" spans="1:6" x14ac:dyDescent="0.25">
      <c r="A631" s="79"/>
      <c r="B631" s="43">
        <v>0.66569876449865195</v>
      </c>
      <c r="C631" s="43">
        <v>9.1818926325383105E-2</v>
      </c>
      <c r="D631" s="43">
        <f t="shared" si="9"/>
        <v>1.0476539493726211</v>
      </c>
      <c r="E631" s="43">
        <f>IFERROR(INDEX(PSPS_Data!$C$2:$C$4275,MATCH(WF_Data!$A631,PSPS_Data!$B$2:$B$4275,0)),0)</f>
        <v>0</v>
      </c>
      <c r="F631" s="47"/>
    </row>
    <row r="632" spans="1:6" x14ac:dyDescent="0.25">
      <c r="A632" s="79"/>
      <c r="B632" s="43">
        <v>29.676931811986101</v>
      </c>
      <c r="C632" s="43">
        <v>2.1394914618804202</v>
      </c>
      <c r="D632" s="43">
        <f t="shared" si="9"/>
        <v>24.411597580055595</v>
      </c>
      <c r="E632" s="43">
        <f>IFERROR(INDEX(PSPS_Data!$C$2:$C$4275,MATCH(WF_Data!$A632,PSPS_Data!$B$2:$B$4275,0)),0)</f>
        <v>0</v>
      </c>
      <c r="F632" s="47"/>
    </row>
    <row r="633" spans="1:6" x14ac:dyDescent="0.25">
      <c r="A633" s="79"/>
      <c r="B633" s="43">
        <v>6.4128327396944202</v>
      </c>
      <c r="C633" s="43">
        <v>0.64013629610963096</v>
      </c>
      <c r="D633" s="43">
        <f t="shared" si="9"/>
        <v>7.3039551386108892</v>
      </c>
      <c r="E633" s="43">
        <f>IFERROR(INDEX(PSPS_Data!$C$2:$C$4275,MATCH(WF_Data!$A633,PSPS_Data!$B$2:$B$4275,0)),0)</f>
        <v>0</v>
      </c>
      <c r="F633" s="47"/>
    </row>
    <row r="634" spans="1:6" x14ac:dyDescent="0.25">
      <c r="A634" s="79"/>
      <c r="B634" s="43">
        <v>3.3377034527588498</v>
      </c>
      <c r="C634" s="43">
        <v>0.428505505401517</v>
      </c>
      <c r="D634" s="43">
        <f t="shared" si="9"/>
        <v>4.8892478166313094</v>
      </c>
      <c r="E634" s="43">
        <f>IFERROR(INDEX(PSPS_Data!$C$2:$C$4275,MATCH(WF_Data!$A634,PSPS_Data!$B$2:$B$4275,0)),0)</f>
        <v>0</v>
      </c>
      <c r="F634" s="47"/>
    </row>
    <row r="635" spans="1:6" x14ac:dyDescent="0.25">
      <c r="A635" s="79"/>
      <c r="B635" s="43">
        <v>1.9329907692681401</v>
      </c>
      <c r="C635" s="43">
        <v>0.15431167272617999</v>
      </c>
      <c r="D635" s="43">
        <f t="shared" si="9"/>
        <v>1.7606961858057137</v>
      </c>
      <c r="E635" s="43">
        <f>IFERROR(INDEX(PSPS_Data!$C$2:$C$4275,MATCH(WF_Data!$A635,PSPS_Data!$B$2:$B$4275,0)),0)</f>
        <v>0</v>
      </c>
      <c r="F635" s="47"/>
    </row>
    <row r="636" spans="1:6" x14ac:dyDescent="0.25">
      <c r="A636" s="79"/>
      <c r="B636" s="43">
        <v>20.456913583618402</v>
      </c>
      <c r="C636" s="43">
        <v>1.6284277183131</v>
      </c>
      <c r="D636" s="43">
        <f t="shared" si="9"/>
        <v>18.580360265952471</v>
      </c>
      <c r="E636" s="43">
        <f>IFERROR(INDEX(PSPS_Data!$C$2:$C$4275,MATCH(WF_Data!$A636,PSPS_Data!$B$2:$B$4275,0)),0)</f>
        <v>0</v>
      </c>
      <c r="F636" s="47"/>
    </row>
    <row r="637" spans="1:6" x14ac:dyDescent="0.25">
      <c r="A637" s="79"/>
      <c r="B637" s="43">
        <v>6.63140413623423</v>
      </c>
      <c r="C637" s="43">
        <v>0.52242559186288395</v>
      </c>
      <c r="D637" s="43">
        <f t="shared" si="9"/>
        <v>5.9608760031555059</v>
      </c>
      <c r="E637" s="43">
        <f>IFERROR(INDEX(PSPS_Data!$C$2:$C$4275,MATCH(WF_Data!$A637,PSPS_Data!$B$2:$B$4275,0)),0)</f>
        <v>0</v>
      </c>
      <c r="F637" s="47"/>
    </row>
    <row r="638" spans="1:6" x14ac:dyDescent="0.25">
      <c r="A638" s="79"/>
      <c r="B638" s="43">
        <v>9.16401778584477</v>
      </c>
      <c r="C638" s="43">
        <v>0.78468485954044798</v>
      </c>
      <c r="D638" s="43">
        <f t="shared" si="9"/>
        <v>8.9532542473565115</v>
      </c>
      <c r="E638" s="43">
        <f>IFERROR(INDEX(PSPS_Data!$C$2:$C$4275,MATCH(WF_Data!$A638,PSPS_Data!$B$2:$B$4275,0)),0)</f>
        <v>0</v>
      </c>
      <c r="F638" s="47"/>
    </row>
    <row r="639" spans="1:6" x14ac:dyDescent="0.25">
      <c r="A639" s="79"/>
      <c r="B639" s="43">
        <v>2.1018092416660701</v>
      </c>
      <c r="C639" s="43">
        <v>1.71742190223631</v>
      </c>
      <c r="D639" s="43">
        <f t="shared" si="9"/>
        <v>19.595783904516296</v>
      </c>
      <c r="E639" s="43">
        <f>IFERROR(INDEX(PSPS_Data!$C$2:$C$4275,MATCH(WF_Data!$A639,PSPS_Data!$B$2:$B$4275,0)),0)</f>
        <v>0</v>
      </c>
      <c r="F639" s="47"/>
    </row>
    <row r="640" spans="1:6" x14ac:dyDescent="0.25">
      <c r="A640" s="79"/>
      <c r="B640" s="43">
        <v>7.2439440516913898</v>
      </c>
      <c r="C640" s="43">
        <v>1.03889912402064</v>
      </c>
      <c r="D640" s="43">
        <f t="shared" si="9"/>
        <v>11.853839005075503</v>
      </c>
      <c r="E640" s="43">
        <f>IFERROR(INDEX(PSPS_Data!$C$2:$C$4275,MATCH(WF_Data!$A640,PSPS_Data!$B$2:$B$4275,0)),0)</f>
        <v>0</v>
      </c>
      <c r="F640" s="47"/>
    </row>
    <row r="641" spans="1:6" x14ac:dyDescent="0.25">
      <c r="A641" s="79"/>
      <c r="B641" s="43">
        <v>24.651079655478899</v>
      </c>
      <c r="C641" s="43">
        <v>1.8912681434721801</v>
      </c>
      <c r="D641" s="43">
        <f t="shared" si="9"/>
        <v>21.579369517017575</v>
      </c>
      <c r="E641" s="43">
        <f>IFERROR(INDEX(PSPS_Data!$C$2:$C$4275,MATCH(WF_Data!$A641,PSPS_Data!$B$2:$B$4275,0)),0)</f>
        <v>0</v>
      </c>
      <c r="F641" s="47"/>
    </row>
    <row r="642" spans="1:6" x14ac:dyDescent="0.25">
      <c r="A642" s="79"/>
      <c r="B642" s="43">
        <v>26.667069500304301</v>
      </c>
      <c r="C642" s="43">
        <v>2.2308890214785801</v>
      </c>
      <c r="D642" s="43">
        <f t="shared" si="9"/>
        <v>25.454443735070601</v>
      </c>
      <c r="E642" s="43">
        <f>IFERROR(INDEX(PSPS_Data!$C$2:$C$4275,MATCH(WF_Data!$A642,PSPS_Data!$B$2:$B$4275,0)),0)</f>
        <v>0</v>
      </c>
      <c r="F642" s="47"/>
    </row>
    <row r="643" spans="1:6" x14ac:dyDescent="0.25">
      <c r="A643" s="79"/>
      <c r="B643" s="43">
        <v>25.260975119483799</v>
      </c>
      <c r="C643" s="43">
        <v>2.03150559384691</v>
      </c>
      <c r="D643" s="43">
        <f t="shared" ref="D643:D706" si="10">$C643*11.41</f>
        <v>23.179478825793243</v>
      </c>
      <c r="E643" s="43">
        <f>IFERROR(INDEX(PSPS_Data!$C$2:$C$4275,MATCH(WF_Data!$A643,PSPS_Data!$B$2:$B$4275,0)),0)</f>
        <v>0</v>
      </c>
      <c r="F643" s="47"/>
    </row>
    <row r="644" spans="1:6" x14ac:dyDescent="0.25">
      <c r="A644" s="79"/>
      <c r="B644" s="43">
        <v>0.67212657098338902</v>
      </c>
      <c r="C644" s="43">
        <v>5.9674898053344798E-2</v>
      </c>
      <c r="D644" s="43">
        <f t="shared" si="10"/>
        <v>0.6808905867886641</v>
      </c>
      <c r="E644" s="43">
        <f>IFERROR(INDEX(PSPS_Data!$C$2:$C$4275,MATCH(WF_Data!$A644,PSPS_Data!$B$2:$B$4275,0)),0)</f>
        <v>0</v>
      </c>
      <c r="F644" s="47"/>
    </row>
    <row r="645" spans="1:6" x14ac:dyDescent="0.25">
      <c r="A645" s="79"/>
      <c r="B645" s="43">
        <v>19.586525094603701</v>
      </c>
      <c r="C645" s="43">
        <v>1.5609151280114</v>
      </c>
      <c r="D645" s="43">
        <f t="shared" si="10"/>
        <v>17.810041610610075</v>
      </c>
      <c r="E645" s="43">
        <f>IFERROR(INDEX(PSPS_Data!$C$2:$C$4275,MATCH(WF_Data!$A645,PSPS_Data!$B$2:$B$4275,0)),0)</f>
        <v>0</v>
      </c>
      <c r="F645" s="47"/>
    </row>
    <row r="646" spans="1:6" x14ac:dyDescent="0.25">
      <c r="A646" s="79"/>
      <c r="B646" s="43">
        <v>20.281230679834898</v>
      </c>
      <c r="C646" s="43">
        <v>2.0614010054289298</v>
      </c>
      <c r="D646" s="43">
        <f t="shared" si="10"/>
        <v>23.520585471944088</v>
      </c>
      <c r="E646" s="43">
        <f>IFERROR(INDEX(PSPS_Data!$C$2:$C$4275,MATCH(WF_Data!$A646,PSPS_Data!$B$2:$B$4275,0)),0)</f>
        <v>0</v>
      </c>
      <c r="F646" s="47"/>
    </row>
    <row r="647" spans="1:6" x14ac:dyDescent="0.25">
      <c r="A647" s="79"/>
      <c r="B647" s="43">
        <v>5.67226685379448</v>
      </c>
      <c r="C647" s="43">
        <v>0.42456815267359999</v>
      </c>
      <c r="D647" s="43">
        <f t="shared" si="10"/>
        <v>4.8443226220057758</v>
      </c>
      <c r="E647" s="43">
        <f>IFERROR(INDEX(PSPS_Data!$C$2:$C$4275,MATCH(WF_Data!$A647,PSPS_Data!$B$2:$B$4275,0)),0)</f>
        <v>0</v>
      </c>
      <c r="F647" s="47"/>
    </row>
    <row r="648" spans="1:6" x14ac:dyDescent="0.25">
      <c r="A648" s="79"/>
      <c r="B648" s="43">
        <v>1.9052454046576199</v>
      </c>
      <c r="C648" s="43">
        <v>0.14327946346020301</v>
      </c>
      <c r="D648" s="43">
        <f t="shared" si="10"/>
        <v>1.6348186780809164</v>
      </c>
      <c r="E648" s="43">
        <f>IFERROR(INDEX(PSPS_Data!$C$2:$C$4275,MATCH(WF_Data!$A648,PSPS_Data!$B$2:$B$4275,0)),0)</f>
        <v>0</v>
      </c>
      <c r="F648" s="47"/>
    </row>
    <row r="649" spans="1:6" x14ac:dyDescent="0.25">
      <c r="A649" s="79"/>
      <c r="B649" s="43">
        <v>1.26082287569028</v>
      </c>
      <c r="C649" s="43">
        <v>0.100179148488678</v>
      </c>
      <c r="D649" s="43">
        <f t="shared" si="10"/>
        <v>1.1430440842558161</v>
      </c>
      <c r="E649" s="43">
        <f>IFERROR(INDEX(PSPS_Data!$C$2:$C$4275,MATCH(WF_Data!$A649,PSPS_Data!$B$2:$B$4275,0)),0)</f>
        <v>0</v>
      </c>
      <c r="F649" s="47"/>
    </row>
    <row r="650" spans="1:6" x14ac:dyDescent="0.25">
      <c r="A650" s="79"/>
      <c r="B650" s="43">
        <v>15.7815155550644</v>
      </c>
      <c r="C650" s="43">
        <v>1.30648712265156</v>
      </c>
      <c r="D650" s="43">
        <f t="shared" si="10"/>
        <v>14.907018069454299</v>
      </c>
      <c r="E650" s="43">
        <f>IFERROR(INDEX(PSPS_Data!$C$2:$C$4275,MATCH(WF_Data!$A650,PSPS_Data!$B$2:$B$4275,0)),0)</f>
        <v>0</v>
      </c>
      <c r="F650" s="47"/>
    </row>
    <row r="651" spans="1:6" x14ac:dyDescent="0.25">
      <c r="A651" s="79"/>
      <c r="B651" s="43">
        <v>2.2449057341914799E-3</v>
      </c>
      <c r="C651" s="43">
        <v>2.0371729042381E-3</v>
      </c>
      <c r="D651" s="43">
        <f t="shared" si="10"/>
        <v>2.3244142837356721E-2</v>
      </c>
      <c r="E651" s="43">
        <f>IFERROR(INDEX(PSPS_Data!$C$2:$C$4275,MATCH(WF_Data!$A651,PSPS_Data!$B$2:$B$4275,0)),0)</f>
        <v>0</v>
      </c>
      <c r="F651" s="47"/>
    </row>
    <row r="652" spans="1:6" x14ac:dyDescent="0.25">
      <c r="A652" s="79"/>
      <c r="B652" s="43">
        <v>9.5968902789374404</v>
      </c>
      <c r="C652" s="43">
        <v>0.76421489397762299</v>
      </c>
      <c r="D652" s="43">
        <f t="shared" si="10"/>
        <v>8.7196919402846778</v>
      </c>
      <c r="E652" s="43">
        <f>IFERROR(INDEX(PSPS_Data!$C$2:$C$4275,MATCH(WF_Data!$A652,PSPS_Data!$B$2:$B$4275,0)),0)</f>
        <v>0</v>
      </c>
      <c r="F652" s="47"/>
    </row>
    <row r="653" spans="1:6" x14ac:dyDescent="0.25">
      <c r="A653" s="79"/>
      <c r="B653" s="43">
        <v>18.4884525292658</v>
      </c>
      <c r="C653" s="43">
        <v>1.4141625542688401</v>
      </c>
      <c r="D653" s="43">
        <f t="shared" si="10"/>
        <v>16.135594744207467</v>
      </c>
      <c r="E653" s="43">
        <f>IFERROR(INDEX(PSPS_Data!$C$2:$C$4275,MATCH(WF_Data!$A653,PSPS_Data!$B$2:$B$4275,0)),0)</f>
        <v>0</v>
      </c>
      <c r="F653" s="47"/>
    </row>
    <row r="654" spans="1:6" x14ac:dyDescent="0.25">
      <c r="A654" s="79"/>
      <c r="B654" s="43">
        <v>18.746114644398801</v>
      </c>
      <c r="C654" s="43">
        <v>1.4714522875228699</v>
      </c>
      <c r="D654" s="43">
        <f t="shared" si="10"/>
        <v>16.789270600635945</v>
      </c>
      <c r="E654" s="43">
        <f>IFERROR(INDEX(PSPS_Data!$C$2:$C$4275,MATCH(WF_Data!$A654,PSPS_Data!$B$2:$B$4275,0)),0)</f>
        <v>0</v>
      </c>
      <c r="F654" s="47"/>
    </row>
    <row r="655" spans="1:6" x14ac:dyDescent="0.25">
      <c r="A655" s="79"/>
      <c r="B655" s="43">
        <v>0.37740946697899802</v>
      </c>
      <c r="C655" s="43">
        <v>3.5476574829469101E-2</v>
      </c>
      <c r="D655" s="43">
        <f t="shared" si="10"/>
        <v>0.40478771880424247</v>
      </c>
      <c r="E655" s="43">
        <f>IFERROR(INDEX(PSPS_Data!$C$2:$C$4275,MATCH(WF_Data!$A655,PSPS_Data!$B$2:$B$4275,0)),0)</f>
        <v>0</v>
      </c>
      <c r="F655" s="47"/>
    </row>
    <row r="656" spans="1:6" x14ac:dyDescent="0.25">
      <c r="A656" s="79"/>
      <c r="B656" s="43">
        <v>6.1053599652032303E-2</v>
      </c>
      <c r="C656" s="43">
        <v>5.3447314227620703E-3</v>
      </c>
      <c r="D656" s="43">
        <f t="shared" si="10"/>
        <v>6.0983385533715226E-2</v>
      </c>
      <c r="E656" s="43">
        <f>IFERROR(INDEX(PSPS_Data!$C$2:$C$4275,MATCH(WF_Data!$A656,PSPS_Data!$B$2:$B$4275,0)),0)</f>
        <v>0</v>
      </c>
      <c r="F656" s="47"/>
    </row>
    <row r="657" spans="1:6" x14ac:dyDescent="0.25">
      <c r="A657" s="79"/>
      <c r="B657" s="43">
        <v>2.6585671551506098</v>
      </c>
      <c r="C657" s="43">
        <v>0.164714716142043</v>
      </c>
      <c r="D657" s="43">
        <f t="shared" si="10"/>
        <v>1.8793949111807107</v>
      </c>
      <c r="E657" s="43">
        <f>IFERROR(INDEX(PSPS_Data!$C$2:$C$4275,MATCH(WF_Data!$A657,PSPS_Data!$B$2:$B$4275,0)),0)</f>
        <v>0</v>
      </c>
      <c r="F657" s="47"/>
    </row>
    <row r="658" spans="1:6" x14ac:dyDescent="0.25">
      <c r="A658" s="79"/>
      <c r="B658" s="43">
        <v>16.146498631334001</v>
      </c>
      <c r="C658" s="43">
        <v>1.10061564089846</v>
      </c>
      <c r="D658" s="43">
        <f t="shared" si="10"/>
        <v>12.558024462651428</v>
      </c>
      <c r="E658" s="43">
        <f>IFERROR(INDEX(PSPS_Data!$C$2:$C$4275,MATCH(WF_Data!$A658,PSPS_Data!$B$2:$B$4275,0)),0)</f>
        <v>0</v>
      </c>
      <c r="F658" s="47"/>
    </row>
    <row r="659" spans="1:6" x14ac:dyDescent="0.25">
      <c r="A659" s="79"/>
      <c r="B659" s="43">
        <v>8.4394144290216495</v>
      </c>
      <c r="C659" s="43">
        <v>0.76764455791059505</v>
      </c>
      <c r="D659" s="43">
        <f t="shared" si="10"/>
        <v>8.7588244057598903</v>
      </c>
      <c r="E659" s="43">
        <f>IFERROR(INDEX(PSPS_Data!$C$2:$C$4275,MATCH(WF_Data!$A659,PSPS_Data!$B$2:$B$4275,0)),0)</f>
        <v>0</v>
      </c>
      <c r="F659" s="47"/>
    </row>
    <row r="660" spans="1:6" x14ac:dyDescent="0.25">
      <c r="A660" s="79"/>
      <c r="B660" s="43">
        <v>4.9394412141238302</v>
      </c>
      <c r="C660" s="43">
        <v>0.38120710871589802</v>
      </c>
      <c r="D660" s="43">
        <f t="shared" si="10"/>
        <v>4.3495731104483966</v>
      </c>
      <c r="E660" s="43">
        <f>IFERROR(INDEX(PSPS_Data!$C$2:$C$4275,MATCH(WF_Data!$A660,PSPS_Data!$B$2:$B$4275,0)),0)</f>
        <v>0</v>
      </c>
      <c r="F660" s="47"/>
    </row>
    <row r="661" spans="1:6" x14ac:dyDescent="0.25">
      <c r="A661" s="79"/>
      <c r="B661" s="43">
        <v>3.3372971108715501</v>
      </c>
      <c r="C661" s="43">
        <v>0.246693887810882</v>
      </c>
      <c r="D661" s="43">
        <f t="shared" si="10"/>
        <v>2.8147772599221637</v>
      </c>
      <c r="E661" s="43">
        <f>IFERROR(INDEX(PSPS_Data!$C$2:$C$4275,MATCH(WF_Data!$A661,PSPS_Data!$B$2:$B$4275,0)),0)</f>
        <v>0</v>
      </c>
      <c r="F661" s="47"/>
    </row>
    <row r="662" spans="1:6" x14ac:dyDescent="0.25">
      <c r="A662" s="79"/>
      <c r="B662" s="43">
        <v>2.4948705442471901</v>
      </c>
      <c r="C662" s="43">
        <v>0.200145216309465</v>
      </c>
      <c r="D662" s="43">
        <f t="shared" si="10"/>
        <v>2.2836569180909958</v>
      </c>
      <c r="E662" s="43">
        <f>IFERROR(INDEX(PSPS_Data!$C$2:$C$4275,MATCH(WF_Data!$A662,PSPS_Data!$B$2:$B$4275,0)),0)</f>
        <v>0</v>
      </c>
      <c r="F662" s="47"/>
    </row>
    <row r="663" spans="1:6" x14ac:dyDescent="0.25">
      <c r="A663" s="79"/>
      <c r="B663" s="43">
        <v>8.0108734093714808</v>
      </c>
      <c r="C663" s="43">
        <v>0.55825139724765904</v>
      </c>
      <c r="D663" s="43">
        <f t="shared" si="10"/>
        <v>6.36964844259579</v>
      </c>
      <c r="E663" s="43">
        <f>IFERROR(INDEX(PSPS_Data!$C$2:$C$4275,MATCH(WF_Data!$A663,PSPS_Data!$B$2:$B$4275,0)),0)</f>
        <v>0</v>
      </c>
      <c r="F663" s="47"/>
    </row>
    <row r="664" spans="1:6" x14ac:dyDescent="0.25">
      <c r="A664" s="79"/>
      <c r="B664" s="43">
        <v>0.31097935855252301</v>
      </c>
      <c r="C664" s="43">
        <v>2.5442971382290101E-2</v>
      </c>
      <c r="D664" s="43">
        <f t="shared" si="10"/>
        <v>0.29030430347193004</v>
      </c>
      <c r="E664" s="43">
        <f>IFERROR(INDEX(PSPS_Data!$C$2:$C$4275,MATCH(WF_Data!$A664,PSPS_Data!$B$2:$B$4275,0)),0)</f>
        <v>0</v>
      </c>
      <c r="F664" s="47"/>
    </row>
    <row r="665" spans="1:6" x14ac:dyDescent="0.25">
      <c r="A665" s="79"/>
      <c r="B665" s="43">
        <v>10.5311959276418</v>
      </c>
      <c r="C665" s="43">
        <v>1.3890087407608001</v>
      </c>
      <c r="D665" s="43">
        <f t="shared" si="10"/>
        <v>15.848589732080729</v>
      </c>
      <c r="E665" s="43">
        <f>IFERROR(INDEX(PSPS_Data!$C$2:$C$4275,MATCH(WF_Data!$A665,PSPS_Data!$B$2:$B$4275,0)),0)</f>
        <v>0</v>
      </c>
      <c r="F665" s="47"/>
    </row>
    <row r="666" spans="1:6" x14ac:dyDescent="0.25">
      <c r="A666" s="79"/>
      <c r="B666" s="43">
        <v>0.93860188828243696</v>
      </c>
      <c r="C666" s="43">
        <v>0.13497881844523299</v>
      </c>
      <c r="D666" s="43">
        <f t="shared" si="10"/>
        <v>1.5401083184601085</v>
      </c>
      <c r="E666" s="43">
        <f>IFERROR(INDEX(PSPS_Data!$C$2:$C$4275,MATCH(WF_Data!$A666,PSPS_Data!$B$2:$B$4275,0)),0)</f>
        <v>0</v>
      </c>
      <c r="F666" s="47"/>
    </row>
    <row r="667" spans="1:6" x14ac:dyDescent="0.25">
      <c r="A667" s="79"/>
      <c r="B667" s="43">
        <v>24.805062643637999</v>
      </c>
      <c r="C667" s="43">
        <v>1.8864311028082701</v>
      </c>
      <c r="D667" s="43">
        <f t="shared" si="10"/>
        <v>21.524178883042364</v>
      </c>
      <c r="E667" s="43">
        <f>IFERROR(INDEX(PSPS_Data!$C$2:$C$4275,MATCH(WF_Data!$A667,PSPS_Data!$B$2:$B$4275,0)),0)</f>
        <v>0</v>
      </c>
      <c r="F667" s="47"/>
    </row>
    <row r="668" spans="1:6" x14ac:dyDescent="0.25">
      <c r="A668" s="79"/>
      <c r="B668" s="43">
        <v>6.4334288987317496</v>
      </c>
      <c r="C668" s="43">
        <v>0.51974666627574995</v>
      </c>
      <c r="D668" s="43">
        <f t="shared" si="10"/>
        <v>5.9303094622063073</v>
      </c>
      <c r="E668" s="43">
        <f>IFERROR(INDEX(PSPS_Data!$C$2:$C$4275,MATCH(WF_Data!$A668,PSPS_Data!$B$2:$B$4275,0)),0)</f>
        <v>0</v>
      </c>
      <c r="F668" s="47"/>
    </row>
    <row r="669" spans="1:6" x14ac:dyDescent="0.25">
      <c r="A669" s="79"/>
      <c r="B669" s="43">
        <v>9.6784071081122995</v>
      </c>
      <c r="C669" s="43">
        <v>0.71884134907304498</v>
      </c>
      <c r="D669" s="43">
        <f t="shared" si="10"/>
        <v>8.2019797929234439</v>
      </c>
      <c r="E669" s="43">
        <f>IFERROR(INDEX(PSPS_Data!$C$2:$C$4275,MATCH(WF_Data!$A669,PSPS_Data!$B$2:$B$4275,0)),0)</f>
        <v>0</v>
      </c>
      <c r="F669" s="47"/>
    </row>
    <row r="670" spans="1:6" x14ac:dyDescent="0.25">
      <c r="A670" s="79"/>
      <c r="B670" s="43">
        <v>20.072618454462798</v>
      </c>
      <c r="C670" s="43">
        <v>1.54833396054327</v>
      </c>
      <c r="D670" s="43">
        <f t="shared" si="10"/>
        <v>17.666490489798711</v>
      </c>
      <c r="E670" s="43">
        <f>IFERROR(INDEX(PSPS_Data!$C$2:$C$4275,MATCH(WF_Data!$A670,PSPS_Data!$B$2:$B$4275,0)),0)</f>
        <v>0</v>
      </c>
      <c r="F670" s="47"/>
    </row>
    <row r="671" spans="1:6" x14ac:dyDescent="0.25">
      <c r="A671" s="79"/>
      <c r="B671" s="43">
        <v>25.311458627537501</v>
      </c>
      <c r="C671" s="43">
        <v>1.8365901782635701</v>
      </c>
      <c r="D671" s="43">
        <f t="shared" si="10"/>
        <v>20.955493933987334</v>
      </c>
      <c r="E671" s="43">
        <f>IFERROR(INDEX(PSPS_Data!$C$2:$C$4275,MATCH(WF_Data!$A671,PSPS_Data!$B$2:$B$4275,0)),0)</f>
        <v>0</v>
      </c>
      <c r="F671" s="47"/>
    </row>
    <row r="672" spans="1:6" x14ac:dyDescent="0.25">
      <c r="A672" s="79"/>
      <c r="B672" s="43">
        <v>1.7106153132510999</v>
      </c>
      <c r="C672" s="43">
        <v>0.12479600938968299</v>
      </c>
      <c r="D672" s="43">
        <f t="shared" si="10"/>
        <v>1.4239224671362829</v>
      </c>
      <c r="E672" s="43">
        <f>IFERROR(INDEX(PSPS_Data!$C$2:$C$4275,MATCH(WF_Data!$A672,PSPS_Data!$B$2:$B$4275,0)),0)</f>
        <v>0</v>
      </c>
      <c r="F672" s="47"/>
    </row>
    <row r="673" spans="1:6" x14ac:dyDescent="0.25">
      <c r="A673" s="79"/>
      <c r="B673" s="43">
        <v>33.719902464666497</v>
      </c>
      <c r="C673" s="43">
        <v>2.9612171198383499</v>
      </c>
      <c r="D673" s="43">
        <f t="shared" si="10"/>
        <v>33.787487337355572</v>
      </c>
      <c r="E673" s="43">
        <f>IFERROR(INDEX(PSPS_Data!$C$2:$C$4275,MATCH(WF_Data!$A673,PSPS_Data!$B$2:$B$4275,0)),0)</f>
        <v>0</v>
      </c>
      <c r="F673" s="47"/>
    </row>
    <row r="674" spans="1:6" x14ac:dyDescent="0.25">
      <c r="A674" s="79"/>
      <c r="B674" s="43">
        <v>0.83905823191704798</v>
      </c>
      <c r="C674" s="43">
        <v>0.118777583863902</v>
      </c>
      <c r="D674" s="43">
        <f t="shared" si="10"/>
        <v>1.3552522318871218</v>
      </c>
      <c r="E674" s="43">
        <f>IFERROR(INDEX(PSPS_Data!$C$2:$C$4275,MATCH(WF_Data!$A674,PSPS_Data!$B$2:$B$4275,0)),0)</f>
        <v>0</v>
      </c>
      <c r="F674" s="47"/>
    </row>
    <row r="675" spans="1:6" x14ac:dyDescent="0.25">
      <c r="A675" s="79"/>
      <c r="B675" s="43">
        <v>10.257231445867101</v>
      </c>
      <c r="C675" s="43">
        <v>0.74556092303828303</v>
      </c>
      <c r="D675" s="43">
        <f t="shared" si="10"/>
        <v>8.5068501318668091</v>
      </c>
      <c r="E675" s="43">
        <f>IFERROR(INDEX(PSPS_Data!$C$2:$C$4275,MATCH(WF_Data!$A675,PSPS_Data!$B$2:$B$4275,0)),0)</f>
        <v>0</v>
      </c>
      <c r="F675" s="47"/>
    </row>
    <row r="676" spans="1:6" x14ac:dyDescent="0.25">
      <c r="A676" s="79"/>
      <c r="B676" s="43">
        <v>17.7757506155721</v>
      </c>
      <c r="C676" s="43">
        <v>1.6618484728937799</v>
      </c>
      <c r="D676" s="43">
        <f t="shared" si="10"/>
        <v>18.961691075718029</v>
      </c>
      <c r="E676" s="43">
        <f>IFERROR(INDEX(PSPS_Data!$C$2:$C$4275,MATCH(WF_Data!$A676,PSPS_Data!$B$2:$B$4275,0)),0)</f>
        <v>0</v>
      </c>
      <c r="F676" s="47"/>
    </row>
    <row r="677" spans="1:6" x14ac:dyDescent="0.25">
      <c r="A677" s="79"/>
      <c r="B677" s="43">
        <v>26.169969937676399</v>
      </c>
      <c r="C677" s="43">
        <v>1.8871392770397499</v>
      </c>
      <c r="D677" s="43">
        <f t="shared" si="10"/>
        <v>21.532259151023545</v>
      </c>
      <c r="E677" s="43">
        <f>IFERROR(INDEX(PSPS_Data!$C$2:$C$4275,MATCH(WF_Data!$A677,PSPS_Data!$B$2:$B$4275,0)),0)</f>
        <v>0</v>
      </c>
      <c r="F677" s="47"/>
    </row>
    <row r="678" spans="1:6" x14ac:dyDescent="0.25">
      <c r="A678" s="79"/>
      <c r="B678" s="43">
        <v>3.1837726159547799</v>
      </c>
      <c r="C678" s="43">
        <v>0.24137751461239501</v>
      </c>
      <c r="D678" s="43">
        <f t="shared" si="10"/>
        <v>2.754117441727427</v>
      </c>
      <c r="E678" s="43">
        <f>IFERROR(INDEX(PSPS_Data!$C$2:$C$4275,MATCH(WF_Data!$A678,PSPS_Data!$B$2:$B$4275,0)),0)</f>
        <v>0</v>
      </c>
      <c r="F678" s="47"/>
    </row>
    <row r="679" spans="1:6" x14ac:dyDescent="0.25">
      <c r="A679" s="79"/>
      <c r="B679" s="43">
        <v>33.151815693621103</v>
      </c>
      <c r="C679" s="43">
        <v>2.3820089046457702</v>
      </c>
      <c r="D679" s="43">
        <f t="shared" si="10"/>
        <v>27.178721602008238</v>
      </c>
      <c r="E679" s="43">
        <f>IFERROR(INDEX(PSPS_Data!$C$2:$C$4275,MATCH(WF_Data!$A679,PSPS_Data!$B$2:$B$4275,0)),0)</f>
        <v>0</v>
      </c>
      <c r="F679" s="47"/>
    </row>
    <row r="680" spans="1:6" x14ac:dyDescent="0.25">
      <c r="A680" s="79"/>
      <c r="B680" s="43">
        <v>5.3899233952425201</v>
      </c>
      <c r="C680" s="43">
        <v>0.80868237965796597</v>
      </c>
      <c r="D680" s="43">
        <f t="shared" si="10"/>
        <v>9.2270659518973925</v>
      </c>
      <c r="E680" s="43">
        <f>IFERROR(INDEX(PSPS_Data!$C$2:$C$4275,MATCH(WF_Data!$A680,PSPS_Data!$B$2:$B$4275,0)),0)</f>
        <v>0</v>
      </c>
      <c r="F680" s="47"/>
    </row>
    <row r="681" spans="1:6" x14ac:dyDescent="0.25">
      <c r="A681" s="79"/>
      <c r="B681" s="43">
        <v>7.7168616968729902</v>
      </c>
      <c r="C681" s="43">
        <v>0.50512520756092205</v>
      </c>
      <c r="D681" s="43">
        <f t="shared" si="10"/>
        <v>5.7634786182701205</v>
      </c>
      <c r="E681" s="43">
        <f>IFERROR(INDEX(PSPS_Data!$C$2:$C$4275,MATCH(WF_Data!$A681,PSPS_Data!$B$2:$B$4275,0)),0)</f>
        <v>0</v>
      </c>
      <c r="F681" s="47"/>
    </row>
    <row r="682" spans="1:6" x14ac:dyDescent="0.25">
      <c r="A682" s="79"/>
      <c r="B682" s="43">
        <v>1.0989653735892</v>
      </c>
      <c r="C682" s="43">
        <v>7.8880953136831494E-2</v>
      </c>
      <c r="D682" s="43">
        <f t="shared" si="10"/>
        <v>0.90003167529124739</v>
      </c>
      <c r="E682" s="43">
        <f>IFERROR(INDEX(PSPS_Data!$C$2:$C$4275,MATCH(WF_Data!$A682,PSPS_Data!$B$2:$B$4275,0)),0)</f>
        <v>0</v>
      </c>
      <c r="F682" s="47"/>
    </row>
    <row r="683" spans="1:6" x14ac:dyDescent="0.25">
      <c r="A683" s="79"/>
      <c r="B683" s="43">
        <v>5.1558785130053799</v>
      </c>
      <c r="C683" s="43">
        <v>0.40746953534744501</v>
      </c>
      <c r="D683" s="43">
        <f t="shared" si="10"/>
        <v>4.6492273983143475</v>
      </c>
      <c r="E683" s="43">
        <f>IFERROR(INDEX(PSPS_Data!$C$2:$C$4275,MATCH(WF_Data!$A683,PSPS_Data!$B$2:$B$4275,0)),0)</f>
        <v>0</v>
      </c>
      <c r="F683" s="47"/>
    </row>
    <row r="684" spans="1:6" x14ac:dyDescent="0.25">
      <c r="A684" s="79"/>
      <c r="B684" s="43">
        <v>2.82944038256898</v>
      </c>
      <c r="C684" s="43">
        <v>0.39355893623712701</v>
      </c>
      <c r="D684" s="43">
        <f t="shared" si="10"/>
        <v>4.4905074624656196</v>
      </c>
      <c r="E684" s="43">
        <f>IFERROR(INDEX(PSPS_Data!$C$2:$C$4275,MATCH(WF_Data!$A684,PSPS_Data!$B$2:$B$4275,0)),0)</f>
        <v>0</v>
      </c>
      <c r="F684" s="47"/>
    </row>
    <row r="685" spans="1:6" x14ac:dyDescent="0.25">
      <c r="A685" s="79"/>
      <c r="B685" s="43">
        <v>1.18950237275997E-2</v>
      </c>
      <c r="C685" s="43">
        <v>7.2691594939290796E-2</v>
      </c>
      <c r="D685" s="43">
        <f t="shared" si="10"/>
        <v>0.82941109825730797</v>
      </c>
      <c r="E685" s="43">
        <f>IFERROR(INDEX(PSPS_Data!$C$2:$C$4275,MATCH(WF_Data!$A685,PSPS_Data!$B$2:$B$4275,0)),0)</f>
        <v>0</v>
      </c>
      <c r="F685" s="47"/>
    </row>
    <row r="686" spans="1:6" x14ac:dyDescent="0.25">
      <c r="A686" s="79"/>
      <c r="B686" s="43">
        <v>0.130671849569096</v>
      </c>
      <c r="C686" s="43">
        <v>2.21082583084353E-2</v>
      </c>
      <c r="D686" s="43">
        <f t="shared" si="10"/>
        <v>0.25225522729924676</v>
      </c>
      <c r="E686" s="43">
        <f>IFERROR(INDEX(PSPS_Data!$C$2:$C$4275,MATCH(WF_Data!$A686,PSPS_Data!$B$2:$B$4275,0)),0)</f>
        <v>0</v>
      </c>
      <c r="F686" s="47"/>
    </row>
    <row r="687" spans="1:6" x14ac:dyDescent="0.25">
      <c r="A687" s="79"/>
      <c r="B687" s="43">
        <v>0</v>
      </c>
      <c r="C687" s="43">
        <v>5.8696342160032999E-2</v>
      </c>
      <c r="D687" s="43">
        <f t="shared" si="10"/>
        <v>0.66972526404597654</v>
      </c>
      <c r="E687" s="43">
        <f>IFERROR(INDEX(PSPS_Data!$C$2:$C$4275,MATCH(WF_Data!$A687,PSPS_Data!$B$2:$B$4275,0)),0)</f>
        <v>0</v>
      </c>
      <c r="F687" s="47"/>
    </row>
    <row r="688" spans="1:6" x14ac:dyDescent="0.25">
      <c r="A688" s="79"/>
      <c r="B688" s="43">
        <v>1.4938125812339</v>
      </c>
      <c r="C688" s="43">
        <v>0.107611550527508</v>
      </c>
      <c r="D688" s="43">
        <f t="shared" si="10"/>
        <v>1.2278477915188661</v>
      </c>
      <c r="E688" s="43">
        <f>IFERROR(INDEX(PSPS_Data!$C$2:$C$4275,MATCH(WF_Data!$A688,PSPS_Data!$B$2:$B$4275,0)),0)</f>
        <v>0</v>
      </c>
      <c r="F688" s="47"/>
    </row>
    <row r="689" spans="1:6" x14ac:dyDescent="0.25">
      <c r="A689" s="79"/>
      <c r="B689" s="43">
        <v>10.939807179557301</v>
      </c>
      <c r="C689" s="43">
        <v>0.737349229544634</v>
      </c>
      <c r="D689" s="43">
        <f t="shared" si="10"/>
        <v>8.4131547091042744</v>
      </c>
      <c r="E689" s="43">
        <f>IFERROR(INDEX(PSPS_Data!$C$2:$C$4275,MATCH(WF_Data!$A689,PSPS_Data!$B$2:$B$4275,0)),0)</f>
        <v>0</v>
      </c>
      <c r="F689" s="47"/>
    </row>
    <row r="690" spans="1:6" x14ac:dyDescent="0.25">
      <c r="A690" s="79"/>
      <c r="B690" s="43">
        <v>2.7429843741223601</v>
      </c>
      <c r="C690" s="43">
        <v>0.16757217203848901</v>
      </c>
      <c r="D690" s="43">
        <f t="shared" si="10"/>
        <v>1.9119984829591596</v>
      </c>
      <c r="E690" s="43">
        <f>IFERROR(INDEX(PSPS_Data!$C$2:$C$4275,MATCH(WF_Data!$A690,PSPS_Data!$B$2:$B$4275,0)),0)</f>
        <v>0</v>
      </c>
      <c r="F690" s="47"/>
    </row>
    <row r="691" spans="1:6" x14ac:dyDescent="0.25">
      <c r="A691" s="79"/>
      <c r="B691" s="43">
        <v>41.842131904735197</v>
      </c>
      <c r="C691" s="43">
        <v>2.9233670002395198</v>
      </c>
      <c r="D691" s="43">
        <f t="shared" si="10"/>
        <v>33.355617472732924</v>
      </c>
      <c r="E691" s="43">
        <f>IFERROR(INDEX(PSPS_Data!$C$2:$C$4275,MATCH(WF_Data!$A691,PSPS_Data!$B$2:$B$4275,0)),0)</f>
        <v>0</v>
      </c>
      <c r="F691" s="47"/>
    </row>
    <row r="692" spans="1:6" x14ac:dyDescent="0.25">
      <c r="A692" s="79"/>
      <c r="B692" s="43">
        <v>43.609514920741901</v>
      </c>
      <c r="C692" s="43">
        <v>3.0094974991152399</v>
      </c>
      <c r="D692" s="43">
        <f t="shared" si="10"/>
        <v>34.338366464904887</v>
      </c>
      <c r="E692" s="43">
        <f>IFERROR(INDEX(PSPS_Data!$C$2:$C$4275,MATCH(WF_Data!$A692,PSPS_Data!$B$2:$B$4275,0)),0)</f>
        <v>0</v>
      </c>
      <c r="F692" s="47"/>
    </row>
    <row r="693" spans="1:6" x14ac:dyDescent="0.25">
      <c r="A693" s="79"/>
      <c r="B693" s="43">
        <v>17.667134836328401</v>
      </c>
      <c r="C693" s="43">
        <v>1.26038557782158</v>
      </c>
      <c r="D693" s="43">
        <f t="shared" si="10"/>
        <v>14.380999442944228</v>
      </c>
      <c r="E693" s="43">
        <f>IFERROR(INDEX(PSPS_Data!$C$2:$C$4275,MATCH(WF_Data!$A693,PSPS_Data!$B$2:$B$4275,0)),0)</f>
        <v>0</v>
      </c>
      <c r="F693" s="47"/>
    </row>
    <row r="694" spans="1:6" x14ac:dyDescent="0.25">
      <c r="A694" s="79"/>
      <c r="B694" s="43">
        <v>6.79299406776674</v>
      </c>
      <c r="C694" s="43">
        <v>0.45956256485078401</v>
      </c>
      <c r="D694" s="43">
        <f t="shared" si="10"/>
        <v>5.2436088649474453</v>
      </c>
      <c r="E694" s="43">
        <f>IFERROR(INDEX(PSPS_Data!$C$2:$C$4275,MATCH(WF_Data!$A694,PSPS_Data!$B$2:$B$4275,0)),0)</f>
        <v>0</v>
      </c>
      <c r="F694" s="47"/>
    </row>
    <row r="695" spans="1:6" x14ac:dyDescent="0.25">
      <c r="A695" s="79"/>
      <c r="B695" s="43">
        <v>31.890496822849901</v>
      </c>
      <c r="C695" s="43">
        <v>2.3540803140604099</v>
      </c>
      <c r="D695" s="43">
        <f t="shared" si="10"/>
        <v>26.860056383429278</v>
      </c>
      <c r="E695" s="43">
        <f>IFERROR(INDEX(PSPS_Data!$C$2:$C$4275,MATCH(WF_Data!$A695,PSPS_Data!$B$2:$B$4275,0)),0)</f>
        <v>0</v>
      </c>
      <c r="F695" s="47"/>
    </row>
    <row r="696" spans="1:6" x14ac:dyDescent="0.25">
      <c r="A696" s="79"/>
      <c r="B696" s="43">
        <v>3.17665287495663E-2</v>
      </c>
      <c r="C696" s="43">
        <v>5.6179331149905903E-3</v>
      </c>
      <c r="D696" s="43">
        <f t="shared" si="10"/>
        <v>6.4100616842042629E-2</v>
      </c>
      <c r="E696" s="43">
        <f>IFERROR(INDEX(PSPS_Data!$C$2:$C$4275,MATCH(WF_Data!$A696,PSPS_Data!$B$2:$B$4275,0)),0)</f>
        <v>0</v>
      </c>
      <c r="F696" s="47"/>
    </row>
    <row r="697" spans="1:6" x14ac:dyDescent="0.25">
      <c r="A697" s="79"/>
      <c r="B697" s="43">
        <v>19.741809671649399</v>
      </c>
      <c r="C697" s="43">
        <v>1.4360083605251901</v>
      </c>
      <c r="D697" s="43">
        <f t="shared" si="10"/>
        <v>16.384855393592421</v>
      </c>
      <c r="E697" s="43">
        <f>IFERROR(INDEX(PSPS_Data!$C$2:$C$4275,MATCH(WF_Data!$A697,PSPS_Data!$B$2:$B$4275,0)),0)</f>
        <v>0</v>
      </c>
      <c r="F697" s="47"/>
    </row>
    <row r="698" spans="1:6" x14ac:dyDescent="0.25">
      <c r="A698" s="79"/>
      <c r="B698" s="43">
        <v>1.4933600115571699</v>
      </c>
      <c r="C698" s="43">
        <v>8.3499974891310502E-2</v>
      </c>
      <c r="D698" s="43">
        <f t="shared" si="10"/>
        <v>0.95273471350985284</v>
      </c>
      <c r="E698" s="43">
        <f>IFERROR(INDEX(PSPS_Data!$C$2:$C$4275,MATCH(WF_Data!$A698,PSPS_Data!$B$2:$B$4275,0)),0)</f>
        <v>0</v>
      </c>
      <c r="F698" s="47"/>
    </row>
    <row r="699" spans="1:6" x14ac:dyDescent="0.25">
      <c r="A699" s="79"/>
      <c r="B699" s="43">
        <v>7.4911408500678496</v>
      </c>
      <c r="C699" s="43">
        <v>0.37290815812684702</v>
      </c>
      <c r="D699" s="43">
        <f t="shared" si="10"/>
        <v>4.2548820842273249</v>
      </c>
      <c r="E699" s="43">
        <f>IFERROR(INDEX(PSPS_Data!$C$2:$C$4275,MATCH(WF_Data!$A699,PSPS_Data!$B$2:$B$4275,0)),0)</f>
        <v>0</v>
      </c>
      <c r="F699" s="47"/>
    </row>
    <row r="700" spans="1:6" x14ac:dyDescent="0.25">
      <c r="A700" s="79"/>
      <c r="B700" s="43">
        <v>15.8794116266053</v>
      </c>
      <c r="C700" s="43">
        <v>1.2322832142600599</v>
      </c>
      <c r="D700" s="43">
        <f t="shared" si="10"/>
        <v>14.060351474707284</v>
      </c>
      <c r="E700" s="43">
        <f>IFERROR(INDEX(PSPS_Data!$C$2:$C$4275,MATCH(WF_Data!$A700,PSPS_Data!$B$2:$B$4275,0)),0)</f>
        <v>0</v>
      </c>
      <c r="F700" s="47"/>
    </row>
    <row r="701" spans="1:6" x14ac:dyDescent="0.25">
      <c r="A701" s="79"/>
      <c r="B701" s="43">
        <v>7.3858086185128302</v>
      </c>
      <c r="C701" s="43">
        <v>0.55677296697058398</v>
      </c>
      <c r="D701" s="43">
        <f t="shared" si="10"/>
        <v>6.3527795531343632</v>
      </c>
      <c r="E701" s="43">
        <f>IFERROR(INDEX(PSPS_Data!$C$2:$C$4275,MATCH(WF_Data!$A701,PSPS_Data!$B$2:$B$4275,0)),0)</f>
        <v>0</v>
      </c>
      <c r="F701" s="47"/>
    </row>
    <row r="702" spans="1:6" x14ac:dyDescent="0.25">
      <c r="A702" s="79"/>
      <c r="B702" s="43">
        <v>31.663016635143599</v>
      </c>
      <c r="C702" s="43">
        <v>2.1392461858122198</v>
      </c>
      <c r="D702" s="43">
        <f t="shared" si="10"/>
        <v>24.408798980117428</v>
      </c>
      <c r="E702" s="43">
        <f>IFERROR(INDEX(PSPS_Data!$C$2:$C$4275,MATCH(WF_Data!$A702,PSPS_Data!$B$2:$B$4275,0)),0)</f>
        <v>0</v>
      </c>
      <c r="F702" s="47"/>
    </row>
    <row r="703" spans="1:6" x14ac:dyDescent="0.25">
      <c r="A703" s="79"/>
      <c r="B703" s="43">
        <v>5.4808160150250602</v>
      </c>
      <c r="C703" s="43">
        <v>0.41618530671985299</v>
      </c>
      <c r="D703" s="43">
        <f t="shared" si="10"/>
        <v>4.7486743496735224</v>
      </c>
      <c r="E703" s="43">
        <f>IFERROR(INDEX(PSPS_Data!$C$2:$C$4275,MATCH(WF_Data!$A703,PSPS_Data!$B$2:$B$4275,0)),0)</f>
        <v>0</v>
      </c>
      <c r="F703" s="47"/>
    </row>
    <row r="704" spans="1:6" x14ac:dyDescent="0.25">
      <c r="A704" s="79"/>
      <c r="B704" s="43">
        <v>5.6642898264439303</v>
      </c>
      <c r="C704" s="43">
        <v>0.40492388144775698</v>
      </c>
      <c r="D704" s="43">
        <f t="shared" si="10"/>
        <v>4.6201814873189075</v>
      </c>
      <c r="E704" s="43">
        <f>IFERROR(INDEX(PSPS_Data!$C$2:$C$4275,MATCH(WF_Data!$A704,PSPS_Data!$B$2:$B$4275,0)),0)</f>
        <v>0</v>
      </c>
      <c r="F704" s="47"/>
    </row>
    <row r="705" spans="1:6" x14ac:dyDescent="0.25">
      <c r="A705" s="79"/>
      <c r="B705" s="43">
        <v>24.511671757986999</v>
      </c>
      <c r="C705" s="43">
        <v>1.72967573562293</v>
      </c>
      <c r="D705" s="43">
        <f t="shared" si="10"/>
        <v>19.735600143457631</v>
      </c>
      <c r="E705" s="43">
        <f>IFERROR(INDEX(PSPS_Data!$C$2:$C$4275,MATCH(WF_Data!$A705,PSPS_Data!$B$2:$B$4275,0)),0)</f>
        <v>0</v>
      </c>
      <c r="F705" s="47"/>
    </row>
    <row r="706" spans="1:6" x14ac:dyDescent="0.25">
      <c r="A706" s="79"/>
      <c r="B706" s="43">
        <v>12.6486048726099</v>
      </c>
      <c r="C706" s="43">
        <v>0.86778690753271803</v>
      </c>
      <c r="D706" s="43">
        <f t="shared" si="10"/>
        <v>9.901448614948313</v>
      </c>
      <c r="E706" s="43">
        <f>IFERROR(INDEX(PSPS_Data!$C$2:$C$4275,MATCH(WF_Data!$A706,PSPS_Data!$B$2:$B$4275,0)),0)</f>
        <v>0</v>
      </c>
      <c r="F706" s="47"/>
    </row>
    <row r="707" spans="1:6" x14ac:dyDescent="0.25">
      <c r="A707" s="79"/>
      <c r="B707" s="43">
        <v>5.0525403981259496</v>
      </c>
      <c r="C707" s="43">
        <v>0.36783973127603498</v>
      </c>
      <c r="D707" s="43">
        <f t="shared" ref="D707:D770" si="11">$C707*11.41</f>
        <v>4.1970513338595588</v>
      </c>
      <c r="E707" s="43">
        <f>IFERROR(INDEX(PSPS_Data!$C$2:$C$4275,MATCH(WF_Data!$A707,PSPS_Data!$B$2:$B$4275,0)),0)</f>
        <v>0</v>
      </c>
      <c r="F707" s="47"/>
    </row>
    <row r="708" spans="1:6" x14ac:dyDescent="0.25">
      <c r="A708" s="79"/>
      <c r="B708" s="43">
        <v>4.4767881905728801</v>
      </c>
      <c r="C708" s="43">
        <v>0.27830924163572401</v>
      </c>
      <c r="D708" s="43">
        <f t="shared" si="11"/>
        <v>3.1755084470636112</v>
      </c>
      <c r="E708" s="43">
        <f>IFERROR(INDEX(PSPS_Data!$C$2:$C$4275,MATCH(WF_Data!$A708,PSPS_Data!$B$2:$B$4275,0)),0)</f>
        <v>0</v>
      </c>
      <c r="F708" s="47"/>
    </row>
    <row r="709" spans="1:6" x14ac:dyDescent="0.25">
      <c r="A709" s="79"/>
      <c r="B709" s="43">
        <v>10.989761175164499</v>
      </c>
      <c r="C709" s="43">
        <v>0.73643799471938098</v>
      </c>
      <c r="D709" s="43">
        <f t="shared" si="11"/>
        <v>8.4027575197481372</v>
      </c>
      <c r="E709" s="43">
        <f>IFERROR(INDEX(PSPS_Data!$C$2:$C$4275,MATCH(WF_Data!$A709,PSPS_Data!$B$2:$B$4275,0)),0)</f>
        <v>0</v>
      </c>
      <c r="F709" s="47"/>
    </row>
    <row r="710" spans="1:6" x14ac:dyDescent="0.25">
      <c r="A710" s="79"/>
      <c r="B710" s="43">
        <v>3.3532109309609499</v>
      </c>
      <c r="C710" s="43">
        <v>0.23075213778065501</v>
      </c>
      <c r="D710" s="43">
        <f t="shared" si="11"/>
        <v>2.6328818920772736</v>
      </c>
      <c r="E710" s="43">
        <f>IFERROR(INDEX(PSPS_Data!$C$2:$C$4275,MATCH(WF_Data!$A710,PSPS_Data!$B$2:$B$4275,0)),0)</f>
        <v>0</v>
      </c>
      <c r="F710" s="47"/>
    </row>
    <row r="711" spans="1:6" x14ac:dyDescent="0.25">
      <c r="A711" s="79"/>
      <c r="B711" s="43">
        <v>1.9567645074271001E-2</v>
      </c>
      <c r="C711" s="43">
        <v>3.630236024037E-3</v>
      </c>
      <c r="D711" s="43">
        <f t="shared" si="11"/>
        <v>4.1420993034262173E-2</v>
      </c>
      <c r="E711" s="43">
        <f>IFERROR(INDEX(PSPS_Data!$C$2:$C$4275,MATCH(WF_Data!$A711,PSPS_Data!$B$2:$B$4275,0)),0)</f>
        <v>0</v>
      </c>
      <c r="F711" s="47"/>
    </row>
    <row r="712" spans="1:6" x14ac:dyDescent="0.25">
      <c r="A712" s="79"/>
      <c r="B712" s="43">
        <v>0.17109084523287199</v>
      </c>
      <c r="C712" s="43">
        <v>3.6217006078610799E-3</v>
      </c>
      <c r="D712" s="43">
        <f t="shared" si="11"/>
        <v>4.1323603935694925E-2</v>
      </c>
      <c r="E712" s="43">
        <f>IFERROR(INDEX(PSPS_Data!$C$2:$C$4275,MATCH(WF_Data!$A712,PSPS_Data!$B$2:$B$4275,0)),0)</f>
        <v>0</v>
      </c>
      <c r="F712" s="47"/>
    </row>
    <row r="713" spans="1:6" x14ac:dyDescent="0.25">
      <c r="A713" s="79"/>
      <c r="B713" s="43">
        <v>5.5502194541003904</v>
      </c>
      <c r="C713" s="43">
        <v>0.77454678873163996</v>
      </c>
      <c r="D713" s="43">
        <f t="shared" si="11"/>
        <v>8.837578859428012</v>
      </c>
      <c r="E713" s="43">
        <f>IFERROR(INDEX(PSPS_Data!$C$2:$C$4275,MATCH(WF_Data!$A713,PSPS_Data!$B$2:$B$4275,0)),0)</f>
        <v>0</v>
      </c>
      <c r="F713" s="47"/>
    </row>
    <row r="714" spans="1:6" x14ac:dyDescent="0.25">
      <c r="A714" s="79"/>
      <c r="B714" s="43">
        <v>5.7378953551054597</v>
      </c>
      <c r="C714" s="43">
        <v>0.35348408014275801</v>
      </c>
      <c r="D714" s="43">
        <f t="shared" si="11"/>
        <v>4.0332533544288687</v>
      </c>
      <c r="E714" s="43">
        <f>IFERROR(INDEX(PSPS_Data!$C$2:$C$4275,MATCH(WF_Data!$A714,PSPS_Data!$B$2:$B$4275,0)),0)</f>
        <v>0</v>
      </c>
      <c r="F714" s="47"/>
    </row>
    <row r="715" spans="1:6" x14ac:dyDescent="0.25">
      <c r="A715" s="79"/>
      <c r="B715" s="43">
        <v>36.039735259538801</v>
      </c>
      <c r="C715" s="43">
        <v>2.4054303910127102</v>
      </c>
      <c r="D715" s="43">
        <f t="shared" si="11"/>
        <v>27.445960761455023</v>
      </c>
      <c r="E715" s="43">
        <f>IFERROR(INDEX(PSPS_Data!$C$2:$C$4275,MATCH(WF_Data!$A715,PSPS_Data!$B$2:$B$4275,0)),0)</f>
        <v>0</v>
      </c>
      <c r="F715" s="47"/>
    </row>
    <row r="716" spans="1:6" x14ac:dyDescent="0.25">
      <c r="A716" s="79"/>
      <c r="B716" s="43">
        <v>39.4357068039537</v>
      </c>
      <c r="C716" s="43">
        <v>2.5642841044900702</v>
      </c>
      <c r="D716" s="43">
        <f t="shared" si="11"/>
        <v>29.2584816322317</v>
      </c>
      <c r="E716" s="43">
        <f>IFERROR(INDEX(PSPS_Data!$C$2:$C$4275,MATCH(WF_Data!$A716,PSPS_Data!$B$2:$B$4275,0)),0)</f>
        <v>0</v>
      </c>
      <c r="F716" s="47"/>
    </row>
    <row r="717" spans="1:6" x14ac:dyDescent="0.25">
      <c r="A717" s="79"/>
      <c r="B717" s="43">
        <v>12.395942716641599</v>
      </c>
      <c r="C717" s="43">
        <v>1.0556073543451701</v>
      </c>
      <c r="D717" s="43">
        <f t="shared" si="11"/>
        <v>12.044479913078391</v>
      </c>
      <c r="E717" s="43">
        <f>IFERROR(INDEX(PSPS_Data!$C$2:$C$4275,MATCH(WF_Data!$A717,PSPS_Data!$B$2:$B$4275,0)),0)</f>
        <v>0</v>
      </c>
      <c r="F717" s="47"/>
    </row>
    <row r="718" spans="1:6" x14ac:dyDescent="0.25">
      <c r="A718" s="79"/>
      <c r="B718" s="43">
        <v>48.9582579146957</v>
      </c>
      <c r="C718" s="43">
        <v>3.3665491320280099</v>
      </c>
      <c r="D718" s="43">
        <f t="shared" si="11"/>
        <v>38.412325596439594</v>
      </c>
      <c r="E718" s="43">
        <f>IFERROR(INDEX(PSPS_Data!$C$2:$C$4275,MATCH(WF_Data!$A718,PSPS_Data!$B$2:$B$4275,0)),0)</f>
        <v>0</v>
      </c>
      <c r="F718" s="47"/>
    </row>
    <row r="719" spans="1:6" x14ac:dyDescent="0.25">
      <c r="A719" s="79"/>
      <c r="B719" s="43">
        <v>34.2805031695925</v>
      </c>
      <c r="C719" s="43">
        <v>2.2858891297878401</v>
      </c>
      <c r="D719" s="43">
        <f t="shared" si="11"/>
        <v>26.081994970879254</v>
      </c>
      <c r="E719" s="43">
        <f>IFERROR(INDEX(PSPS_Data!$C$2:$C$4275,MATCH(WF_Data!$A719,PSPS_Data!$B$2:$B$4275,0)),0)</f>
        <v>0</v>
      </c>
      <c r="F719" s="47"/>
    </row>
    <row r="720" spans="1:6" x14ac:dyDescent="0.25">
      <c r="A720" s="79"/>
      <c r="B720" s="43">
        <v>27.182968788035399</v>
      </c>
      <c r="C720" s="43">
        <v>1.86076967825363</v>
      </c>
      <c r="D720" s="43">
        <f t="shared" si="11"/>
        <v>21.23138202887392</v>
      </c>
      <c r="E720" s="43">
        <f>IFERROR(INDEX(PSPS_Data!$C$2:$C$4275,MATCH(WF_Data!$A720,PSPS_Data!$B$2:$B$4275,0)),0)</f>
        <v>0</v>
      </c>
      <c r="F720" s="47"/>
    </row>
    <row r="721" spans="1:6" x14ac:dyDescent="0.25">
      <c r="A721" s="79"/>
      <c r="B721" s="43">
        <v>7.1759278559155495E-2</v>
      </c>
      <c r="C721" s="43">
        <v>4.0453712984647901E-2</v>
      </c>
      <c r="D721" s="43">
        <f t="shared" si="11"/>
        <v>0.46157686515483254</v>
      </c>
      <c r="E721" s="43">
        <f>IFERROR(INDEX(PSPS_Data!$C$2:$C$4275,MATCH(WF_Data!$A721,PSPS_Data!$B$2:$B$4275,0)),0)</f>
        <v>0</v>
      </c>
      <c r="F721" s="47"/>
    </row>
    <row r="722" spans="1:6" x14ac:dyDescent="0.25">
      <c r="A722" s="79"/>
      <c r="B722" s="43">
        <v>40.912252599617297</v>
      </c>
      <c r="C722" s="43">
        <v>2.6577881119137601</v>
      </c>
      <c r="D722" s="43">
        <f t="shared" si="11"/>
        <v>30.325362356936004</v>
      </c>
      <c r="E722" s="43">
        <f>IFERROR(INDEX(PSPS_Data!$C$2:$C$4275,MATCH(WF_Data!$A722,PSPS_Data!$B$2:$B$4275,0)),0)</f>
        <v>0</v>
      </c>
      <c r="F722" s="47"/>
    </row>
    <row r="723" spans="1:6" x14ac:dyDescent="0.25">
      <c r="A723" s="79"/>
      <c r="B723" s="43">
        <v>0.32009107329506797</v>
      </c>
      <c r="C723" s="43">
        <v>4.0996653225647599E-2</v>
      </c>
      <c r="D723" s="43">
        <f t="shared" si="11"/>
        <v>0.46777181330463913</v>
      </c>
      <c r="E723" s="43">
        <f>IFERROR(INDEX(PSPS_Data!$C$2:$C$4275,MATCH(WF_Data!$A723,PSPS_Data!$B$2:$B$4275,0)),0)</f>
        <v>0</v>
      </c>
      <c r="F723" s="47"/>
    </row>
    <row r="724" spans="1:6" x14ac:dyDescent="0.25">
      <c r="A724" s="79"/>
      <c r="B724" s="43">
        <v>0</v>
      </c>
      <c r="C724" s="43">
        <v>4.8083784668961002E-2</v>
      </c>
      <c r="D724" s="43">
        <f t="shared" si="11"/>
        <v>0.548635983072845</v>
      </c>
      <c r="E724" s="43">
        <f>IFERROR(INDEX(PSPS_Data!$C$2:$C$4275,MATCH(WF_Data!$A724,PSPS_Data!$B$2:$B$4275,0)),0)</f>
        <v>0</v>
      </c>
      <c r="F724" s="47"/>
    </row>
    <row r="725" spans="1:6" x14ac:dyDescent="0.25">
      <c r="A725" s="79"/>
      <c r="B725" s="43">
        <v>10.861412129889199</v>
      </c>
      <c r="C725" s="43">
        <v>0.78784995046165296</v>
      </c>
      <c r="D725" s="43">
        <f t="shared" si="11"/>
        <v>8.9893679347674595</v>
      </c>
      <c r="E725" s="43">
        <f>IFERROR(INDEX(PSPS_Data!$C$2:$C$4275,MATCH(WF_Data!$A725,PSPS_Data!$B$2:$B$4275,0)),0)</f>
        <v>0</v>
      </c>
      <c r="F725" s="47"/>
    </row>
    <row r="726" spans="1:6" x14ac:dyDescent="0.25">
      <c r="A726" s="79"/>
      <c r="B726" s="43">
        <v>4.7410646081817402</v>
      </c>
      <c r="C726" s="43">
        <v>0.24831955465197</v>
      </c>
      <c r="D726" s="43">
        <f t="shared" si="11"/>
        <v>2.8333261185789778</v>
      </c>
      <c r="E726" s="43">
        <f>IFERROR(INDEX(PSPS_Data!$C$2:$C$4275,MATCH(WF_Data!$A726,PSPS_Data!$B$2:$B$4275,0)),0)</f>
        <v>0</v>
      </c>
      <c r="F726" s="47"/>
    </row>
    <row r="727" spans="1:6" x14ac:dyDescent="0.25">
      <c r="A727" s="79"/>
      <c r="B727" s="43">
        <v>1.0285738107842299</v>
      </c>
      <c r="C727" s="43">
        <v>0.18893994836495601</v>
      </c>
      <c r="D727" s="43">
        <f t="shared" si="11"/>
        <v>2.1558048108441481</v>
      </c>
      <c r="E727" s="43">
        <f>IFERROR(INDEX(PSPS_Data!$C$2:$C$4275,MATCH(WF_Data!$A727,PSPS_Data!$B$2:$B$4275,0)),0)</f>
        <v>0</v>
      </c>
      <c r="F727" s="47"/>
    </row>
    <row r="728" spans="1:6" x14ac:dyDescent="0.25">
      <c r="A728" s="79"/>
      <c r="B728" s="43">
        <v>18.121902588754001</v>
      </c>
      <c r="C728" s="43">
        <v>1.2100540566061599</v>
      </c>
      <c r="D728" s="43">
        <f t="shared" si="11"/>
        <v>13.806716785876285</v>
      </c>
      <c r="E728" s="43">
        <f>IFERROR(INDEX(PSPS_Data!$C$2:$C$4275,MATCH(WF_Data!$A728,PSPS_Data!$B$2:$B$4275,0)),0)</f>
        <v>0</v>
      </c>
      <c r="F728" s="47"/>
    </row>
    <row r="729" spans="1:6" x14ac:dyDescent="0.25">
      <c r="A729" s="79"/>
      <c r="B729" s="43">
        <v>13.9602110843368</v>
      </c>
      <c r="C729" s="43">
        <v>2.0078396122264599</v>
      </c>
      <c r="D729" s="43">
        <f t="shared" si="11"/>
        <v>22.909449975503907</v>
      </c>
      <c r="E729" s="43">
        <f>IFERROR(INDEX(PSPS_Data!$C$2:$C$4275,MATCH(WF_Data!$A729,PSPS_Data!$B$2:$B$4275,0)),0)</f>
        <v>0</v>
      </c>
      <c r="F729" s="47"/>
    </row>
    <row r="730" spans="1:6" x14ac:dyDescent="0.25">
      <c r="A730" s="79"/>
      <c r="B730" s="43">
        <v>9.5996369881566199</v>
      </c>
      <c r="C730" s="43">
        <v>0.69414654737738601</v>
      </c>
      <c r="D730" s="43">
        <f t="shared" si="11"/>
        <v>7.9202121055759749</v>
      </c>
      <c r="E730" s="43">
        <f>IFERROR(INDEX(PSPS_Data!$C$2:$C$4275,MATCH(WF_Data!$A730,PSPS_Data!$B$2:$B$4275,0)),0)</f>
        <v>0</v>
      </c>
      <c r="F730" s="47"/>
    </row>
    <row r="731" spans="1:6" x14ac:dyDescent="0.25">
      <c r="A731" s="79"/>
      <c r="B731" s="43">
        <v>0.83099164384066304</v>
      </c>
      <c r="C731" s="43">
        <v>0.199010675649788</v>
      </c>
      <c r="D731" s="43">
        <f t="shared" si="11"/>
        <v>2.270711809164081</v>
      </c>
      <c r="E731" s="43">
        <f>IFERROR(INDEX(PSPS_Data!$C$2:$C$4275,MATCH(WF_Data!$A731,PSPS_Data!$B$2:$B$4275,0)),0)</f>
        <v>0</v>
      </c>
      <c r="F731" s="47"/>
    </row>
    <row r="732" spans="1:6" x14ac:dyDescent="0.25">
      <c r="A732" s="79"/>
      <c r="B732" s="43">
        <v>3.7458473720406</v>
      </c>
      <c r="C732" s="43">
        <v>0.28087032177154397</v>
      </c>
      <c r="D732" s="43">
        <f t="shared" si="11"/>
        <v>3.2047303714133166</v>
      </c>
      <c r="E732" s="43">
        <f>IFERROR(INDEX(PSPS_Data!$C$2:$C$4275,MATCH(WF_Data!$A732,PSPS_Data!$B$2:$B$4275,0)),0)</f>
        <v>0</v>
      </c>
      <c r="F732" s="47"/>
    </row>
    <row r="733" spans="1:6" x14ac:dyDescent="0.25">
      <c r="A733" s="79"/>
      <c r="B733" s="43">
        <v>2.0955332613696198</v>
      </c>
      <c r="C733" s="43">
        <v>0.17185017743213299</v>
      </c>
      <c r="D733" s="43">
        <f t="shared" si="11"/>
        <v>1.9608105245006375</v>
      </c>
      <c r="E733" s="43">
        <f>IFERROR(INDEX(PSPS_Data!$C$2:$C$4275,MATCH(WF_Data!$A733,PSPS_Data!$B$2:$B$4275,0)),0)</f>
        <v>0</v>
      </c>
      <c r="F733" s="47"/>
    </row>
    <row r="734" spans="1:6" x14ac:dyDescent="0.25">
      <c r="A734" s="79"/>
      <c r="B734" s="43">
        <v>2.0742171941827801</v>
      </c>
      <c r="C734" s="43">
        <v>0.12790940784907401</v>
      </c>
      <c r="D734" s="43">
        <f t="shared" si="11"/>
        <v>1.4594463435579343</v>
      </c>
      <c r="E734" s="43">
        <f>IFERROR(INDEX(PSPS_Data!$C$2:$C$4275,MATCH(WF_Data!$A734,PSPS_Data!$B$2:$B$4275,0)),0)</f>
        <v>0</v>
      </c>
      <c r="F734" s="47"/>
    </row>
    <row r="735" spans="1:6" x14ac:dyDescent="0.25">
      <c r="A735" s="79"/>
      <c r="B735" s="43">
        <v>11.387432217971901</v>
      </c>
      <c r="C735" s="43">
        <v>0.77872543640842196</v>
      </c>
      <c r="D735" s="43">
        <f t="shared" si="11"/>
        <v>8.8852572294200947</v>
      </c>
      <c r="E735" s="43">
        <f>IFERROR(INDEX(PSPS_Data!$C$2:$C$4275,MATCH(WF_Data!$A735,PSPS_Data!$B$2:$B$4275,0)),0)</f>
        <v>0</v>
      </c>
      <c r="F735" s="47"/>
    </row>
    <row r="736" spans="1:6" x14ac:dyDescent="0.25">
      <c r="A736" s="79"/>
      <c r="B736" s="43">
        <v>5.7745780171763901</v>
      </c>
      <c r="C736" s="43">
        <v>0.46790050668414501</v>
      </c>
      <c r="D736" s="43">
        <f t="shared" si="11"/>
        <v>5.3387447812660946</v>
      </c>
      <c r="E736" s="43">
        <f>IFERROR(INDEX(PSPS_Data!$C$2:$C$4275,MATCH(WF_Data!$A736,PSPS_Data!$B$2:$B$4275,0)),0)</f>
        <v>0</v>
      </c>
      <c r="F736" s="47"/>
    </row>
    <row r="737" spans="1:6" x14ac:dyDescent="0.25">
      <c r="A737" s="79"/>
      <c r="B737" s="43">
        <v>0.63001315516147904</v>
      </c>
      <c r="C737" s="43">
        <v>0.14482104243461399</v>
      </c>
      <c r="D737" s="43">
        <f t="shared" si="11"/>
        <v>1.6524080941789456</v>
      </c>
      <c r="E737" s="43">
        <f>IFERROR(INDEX(PSPS_Data!$C$2:$C$4275,MATCH(WF_Data!$A737,PSPS_Data!$B$2:$B$4275,0)),0)</f>
        <v>0</v>
      </c>
      <c r="F737" s="47"/>
    </row>
    <row r="738" spans="1:6" x14ac:dyDescent="0.25">
      <c r="A738" s="79"/>
      <c r="B738" s="43">
        <v>25.061738705069299</v>
      </c>
      <c r="C738" s="43">
        <v>1.55743988524773</v>
      </c>
      <c r="D738" s="43">
        <f t="shared" si="11"/>
        <v>17.770389090676598</v>
      </c>
      <c r="E738" s="43">
        <f>IFERROR(INDEX(PSPS_Data!$C$2:$C$4275,MATCH(WF_Data!$A738,PSPS_Data!$B$2:$B$4275,0)),0)</f>
        <v>0</v>
      </c>
      <c r="F738" s="47"/>
    </row>
    <row r="739" spans="1:6" x14ac:dyDescent="0.25">
      <c r="A739" s="79"/>
      <c r="B739" s="43">
        <v>34.596372577783001</v>
      </c>
      <c r="C739" s="43">
        <v>2.2856442571987801</v>
      </c>
      <c r="D739" s="43">
        <f t="shared" si="11"/>
        <v>26.079200974638081</v>
      </c>
      <c r="E739" s="43">
        <f>IFERROR(INDEX(PSPS_Data!$C$2:$C$4275,MATCH(WF_Data!$A739,PSPS_Data!$B$2:$B$4275,0)),0)</f>
        <v>0</v>
      </c>
      <c r="F739" s="47"/>
    </row>
    <row r="740" spans="1:6" x14ac:dyDescent="0.25">
      <c r="A740" s="79"/>
      <c r="B740" s="43">
        <v>0.39954516133888401</v>
      </c>
      <c r="C740" s="43">
        <v>0.108349651157823</v>
      </c>
      <c r="D740" s="43">
        <f t="shared" si="11"/>
        <v>1.2362695197107605</v>
      </c>
      <c r="E740" s="43">
        <f>IFERROR(INDEX(PSPS_Data!$C$2:$C$4275,MATCH(WF_Data!$A740,PSPS_Data!$B$2:$B$4275,0)),0)</f>
        <v>0</v>
      </c>
      <c r="F740" s="47"/>
    </row>
    <row r="741" spans="1:6" x14ac:dyDescent="0.25">
      <c r="A741" s="79"/>
      <c r="B741" s="43">
        <v>5.3570809911364199</v>
      </c>
      <c r="C741" s="43">
        <v>0.364463238152893</v>
      </c>
      <c r="D741" s="43">
        <f t="shared" si="11"/>
        <v>4.1585255473245093</v>
      </c>
      <c r="E741" s="43">
        <f>IFERROR(INDEX(PSPS_Data!$C$2:$C$4275,MATCH(WF_Data!$A741,PSPS_Data!$B$2:$B$4275,0)),0)</f>
        <v>0</v>
      </c>
      <c r="F741" s="47"/>
    </row>
    <row r="742" spans="1:6" x14ac:dyDescent="0.25">
      <c r="A742" s="79"/>
      <c r="B742" s="43">
        <v>0</v>
      </c>
      <c r="C742" s="43">
        <v>2.3430667308149302</v>
      </c>
      <c r="D742" s="43">
        <f t="shared" si="11"/>
        <v>26.734391398598355</v>
      </c>
      <c r="E742" s="43">
        <f>IFERROR(INDEX(PSPS_Data!$C$2:$C$4275,MATCH(WF_Data!$A742,PSPS_Data!$B$2:$B$4275,0)),0)</f>
        <v>0</v>
      </c>
      <c r="F742" s="47"/>
    </row>
    <row r="743" spans="1:6" x14ac:dyDescent="0.25">
      <c r="A743" s="79"/>
      <c r="B743" s="43">
        <v>1.8588145124577899</v>
      </c>
      <c r="C743" s="43">
        <v>0.13539202249376101</v>
      </c>
      <c r="D743" s="43">
        <f t="shared" si="11"/>
        <v>1.5448229766538131</v>
      </c>
      <c r="E743" s="43">
        <f>IFERROR(INDEX(PSPS_Data!$C$2:$C$4275,MATCH(WF_Data!$A743,PSPS_Data!$B$2:$B$4275,0)),0)</f>
        <v>0</v>
      </c>
      <c r="F743" s="47"/>
    </row>
    <row r="744" spans="1:6" x14ac:dyDescent="0.25">
      <c r="A744" s="79"/>
      <c r="B744" s="43">
        <v>8.4829489175134096</v>
      </c>
      <c r="C744" s="43">
        <v>0.56284221941314105</v>
      </c>
      <c r="D744" s="43">
        <f t="shared" si="11"/>
        <v>6.4220297235039396</v>
      </c>
      <c r="E744" s="43">
        <f>IFERROR(INDEX(PSPS_Data!$C$2:$C$4275,MATCH(WF_Data!$A744,PSPS_Data!$B$2:$B$4275,0)),0)</f>
        <v>0</v>
      </c>
      <c r="F744" s="47"/>
    </row>
    <row r="745" spans="1:6" x14ac:dyDescent="0.25">
      <c r="A745" s="79"/>
      <c r="B745" s="43">
        <v>13.1143827388217</v>
      </c>
      <c r="C745" s="43">
        <v>1.25992908588341</v>
      </c>
      <c r="D745" s="43">
        <f t="shared" si="11"/>
        <v>14.375790869929709</v>
      </c>
      <c r="E745" s="43">
        <f>IFERROR(INDEX(PSPS_Data!$C$2:$C$4275,MATCH(WF_Data!$A745,PSPS_Data!$B$2:$B$4275,0)),0)</f>
        <v>0</v>
      </c>
      <c r="F745" s="47"/>
    </row>
    <row r="746" spans="1:6" x14ac:dyDescent="0.25">
      <c r="A746" s="79"/>
      <c r="B746" s="43">
        <v>20.5245554369614</v>
      </c>
      <c r="C746" s="43">
        <v>1.2909626820900599</v>
      </c>
      <c r="D746" s="43">
        <f t="shared" si="11"/>
        <v>14.729884202647584</v>
      </c>
      <c r="E746" s="43">
        <f>IFERROR(INDEX(PSPS_Data!$C$2:$C$4275,MATCH(WF_Data!$A746,PSPS_Data!$B$2:$B$4275,0)),0)</f>
        <v>0</v>
      </c>
      <c r="F746" s="47"/>
    </row>
    <row r="747" spans="1:6" x14ac:dyDescent="0.25">
      <c r="A747" s="79"/>
      <c r="B747" s="43">
        <v>34.267057363624403</v>
      </c>
      <c r="C747" s="43">
        <v>2.1857887082733201</v>
      </c>
      <c r="D747" s="43">
        <f t="shared" si="11"/>
        <v>24.93984916139858</v>
      </c>
      <c r="E747" s="43">
        <f>IFERROR(INDEX(PSPS_Data!$C$2:$C$4275,MATCH(WF_Data!$A747,PSPS_Data!$B$2:$B$4275,0)),0)</f>
        <v>0</v>
      </c>
      <c r="F747" s="47"/>
    </row>
    <row r="748" spans="1:6" x14ac:dyDescent="0.25">
      <c r="A748" s="79"/>
      <c r="B748" s="43">
        <v>6.9056590384250498</v>
      </c>
      <c r="C748" s="43">
        <v>1.1060123877143699</v>
      </c>
      <c r="D748" s="43">
        <f t="shared" si="11"/>
        <v>12.61960134382096</v>
      </c>
      <c r="E748" s="43">
        <f>IFERROR(INDEX(PSPS_Data!$C$2:$C$4275,MATCH(WF_Data!$A748,PSPS_Data!$B$2:$B$4275,0)),0)</f>
        <v>0</v>
      </c>
      <c r="F748" s="47"/>
    </row>
    <row r="749" spans="1:6" x14ac:dyDescent="0.25">
      <c r="A749" s="79"/>
      <c r="B749" s="43">
        <v>4.8983467939833796</v>
      </c>
      <c r="C749" s="43">
        <v>0.328831049107975</v>
      </c>
      <c r="D749" s="43">
        <f t="shared" si="11"/>
        <v>3.7519622703219948</v>
      </c>
      <c r="E749" s="43">
        <f>IFERROR(INDEX(PSPS_Data!$C$2:$C$4275,MATCH(WF_Data!$A749,PSPS_Data!$B$2:$B$4275,0)),0)</f>
        <v>0</v>
      </c>
      <c r="F749" s="47"/>
    </row>
    <row r="750" spans="1:6" x14ac:dyDescent="0.25">
      <c r="A750" s="79"/>
      <c r="B750" s="43">
        <v>2.6699279961087199</v>
      </c>
      <c r="C750" s="43">
        <v>0.19148656250945301</v>
      </c>
      <c r="D750" s="43">
        <f t="shared" si="11"/>
        <v>2.1848616782328589</v>
      </c>
      <c r="E750" s="43">
        <f>IFERROR(INDEX(PSPS_Data!$C$2:$C$4275,MATCH(WF_Data!$A750,PSPS_Data!$B$2:$B$4275,0)),0)</f>
        <v>0</v>
      </c>
      <c r="F750" s="47"/>
    </row>
    <row r="751" spans="1:6" x14ac:dyDescent="0.25">
      <c r="A751" s="79"/>
      <c r="B751" s="43">
        <v>2.0969431931192699</v>
      </c>
      <c r="C751" s="43">
        <v>0.15221041303084301</v>
      </c>
      <c r="D751" s="43">
        <f t="shared" si="11"/>
        <v>1.7367208126819187</v>
      </c>
      <c r="E751" s="43">
        <f>IFERROR(INDEX(PSPS_Data!$C$2:$C$4275,MATCH(WF_Data!$A751,PSPS_Data!$B$2:$B$4275,0)),0)</f>
        <v>0</v>
      </c>
      <c r="F751" s="47"/>
    </row>
    <row r="752" spans="1:6" x14ac:dyDescent="0.25">
      <c r="A752" s="79"/>
      <c r="B752" s="43">
        <v>0</v>
      </c>
      <c r="C752" s="43">
        <v>0.50124666205374502</v>
      </c>
      <c r="D752" s="43">
        <f t="shared" si="11"/>
        <v>5.7192244140332305</v>
      </c>
      <c r="E752" s="43">
        <f>IFERROR(INDEX(PSPS_Data!$C$2:$C$4275,MATCH(WF_Data!$A752,PSPS_Data!$B$2:$B$4275,0)),0)</f>
        <v>0</v>
      </c>
      <c r="F752" s="47"/>
    </row>
    <row r="753" spans="1:6" x14ac:dyDescent="0.25">
      <c r="A753" s="79"/>
      <c r="B753" s="43">
        <v>5.5817814700561197</v>
      </c>
      <c r="C753" s="43">
        <v>0.36612571158912</v>
      </c>
      <c r="D753" s="43">
        <f t="shared" si="11"/>
        <v>4.1774943692318596</v>
      </c>
      <c r="E753" s="43">
        <f>IFERROR(INDEX(PSPS_Data!$C$2:$C$4275,MATCH(WF_Data!$A753,PSPS_Data!$B$2:$B$4275,0)),0)</f>
        <v>0</v>
      </c>
      <c r="F753" s="47"/>
    </row>
    <row r="754" spans="1:6" x14ac:dyDescent="0.25">
      <c r="A754" s="79"/>
      <c r="B754" s="43">
        <v>10.741596320320101</v>
      </c>
      <c r="C754" s="43">
        <v>0.75027218541163099</v>
      </c>
      <c r="D754" s="43">
        <f t="shared" si="11"/>
        <v>8.5606056355467093</v>
      </c>
      <c r="E754" s="43">
        <f>IFERROR(INDEX(PSPS_Data!$C$2:$C$4275,MATCH(WF_Data!$A754,PSPS_Data!$B$2:$B$4275,0)),0)</f>
        <v>0</v>
      </c>
      <c r="F754" s="47"/>
    </row>
    <row r="755" spans="1:6" x14ac:dyDescent="0.25">
      <c r="A755" s="79"/>
      <c r="B755" s="43">
        <v>0.980896177718103</v>
      </c>
      <c r="C755" s="43">
        <v>0.10227902232509201</v>
      </c>
      <c r="D755" s="43">
        <f t="shared" si="11"/>
        <v>1.1670036447292997</v>
      </c>
      <c r="E755" s="43">
        <f>IFERROR(INDEX(PSPS_Data!$C$2:$C$4275,MATCH(WF_Data!$A755,PSPS_Data!$B$2:$B$4275,0)),0)</f>
        <v>0</v>
      </c>
      <c r="F755" s="47"/>
    </row>
    <row r="756" spans="1:6" x14ac:dyDescent="0.25">
      <c r="A756" s="79"/>
      <c r="B756" s="43">
        <v>14.316926983816201</v>
      </c>
      <c r="C756" s="43">
        <v>1.0033904779577301</v>
      </c>
      <c r="D756" s="43">
        <f t="shared" si="11"/>
        <v>11.4486853534977</v>
      </c>
      <c r="E756" s="43">
        <f>IFERROR(INDEX(PSPS_Data!$C$2:$C$4275,MATCH(WF_Data!$A756,PSPS_Data!$B$2:$B$4275,0)),0)</f>
        <v>0</v>
      </c>
      <c r="F756" s="47"/>
    </row>
    <row r="757" spans="1:6" x14ac:dyDescent="0.25">
      <c r="A757" s="79"/>
      <c r="B757" s="43">
        <v>17.253779261389401</v>
      </c>
      <c r="C757" s="43">
        <v>1.25032097490293</v>
      </c>
      <c r="D757" s="43">
        <f t="shared" si="11"/>
        <v>14.266162323642432</v>
      </c>
      <c r="E757" s="43">
        <f>IFERROR(INDEX(PSPS_Data!$C$2:$C$4275,MATCH(WF_Data!$A757,PSPS_Data!$B$2:$B$4275,0)),0)</f>
        <v>0</v>
      </c>
      <c r="F757" s="47"/>
    </row>
    <row r="758" spans="1:6" x14ac:dyDescent="0.25">
      <c r="A758" s="79"/>
      <c r="B758" s="43">
        <v>4.6774924517722001</v>
      </c>
      <c r="C758" s="43">
        <v>0.26172148203477202</v>
      </c>
      <c r="D758" s="43">
        <f t="shared" si="11"/>
        <v>2.9862421100167489</v>
      </c>
      <c r="E758" s="43">
        <f>IFERROR(INDEX(PSPS_Data!$C$2:$C$4275,MATCH(WF_Data!$A758,PSPS_Data!$B$2:$B$4275,0)),0)</f>
        <v>0</v>
      </c>
      <c r="F758" s="47"/>
    </row>
    <row r="759" spans="1:6" x14ac:dyDescent="0.25">
      <c r="A759" s="79"/>
      <c r="B759" s="43">
        <v>17.150579182499801</v>
      </c>
      <c r="C759" s="43">
        <v>1.0113659158141599</v>
      </c>
      <c r="D759" s="43">
        <f t="shared" si="11"/>
        <v>11.539685099439565</v>
      </c>
      <c r="E759" s="43">
        <f>IFERROR(INDEX(PSPS_Data!$C$2:$C$4275,MATCH(WF_Data!$A759,PSPS_Data!$B$2:$B$4275,0)),0)</f>
        <v>0</v>
      </c>
      <c r="F759" s="47"/>
    </row>
    <row r="760" spans="1:6" x14ac:dyDescent="0.25">
      <c r="A760" s="79"/>
      <c r="B760" s="43">
        <v>0.57685932430281595</v>
      </c>
      <c r="C760" s="43">
        <v>0.32448599665667599</v>
      </c>
      <c r="D760" s="43">
        <f t="shared" si="11"/>
        <v>3.7023852218526732</v>
      </c>
      <c r="E760" s="43">
        <f>IFERROR(INDEX(PSPS_Data!$C$2:$C$4275,MATCH(WF_Data!$A760,PSPS_Data!$B$2:$B$4275,0)),0)</f>
        <v>0</v>
      </c>
      <c r="F760" s="47"/>
    </row>
    <row r="761" spans="1:6" x14ac:dyDescent="0.25">
      <c r="A761" s="79"/>
      <c r="B761" s="43">
        <v>2.3576511227287398</v>
      </c>
      <c r="C761" s="43">
        <v>0.15813926140253801</v>
      </c>
      <c r="D761" s="43">
        <f t="shared" si="11"/>
        <v>1.8043689726029586</v>
      </c>
      <c r="E761" s="43">
        <f>IFERROR(INDEX(PSPS_Data!$C$2:$C$4275,MATCH(WF_Data!$A761,PSPS_Data!$B$2:$B$4275,0)),0)</f>
        <v>0</v>
      </c>
      <c r="F761" s="47"/>
    </row>
    <row r="762" spans="1:6" x14ac:dyDescent="0.25">
      <c r="A762" s="79"/>
      <c r="B762" s="43">
        <v>6.90247104202383</v>
      </c>
      <c r="C762" s="43">
        <v>0.39157618430908703</v>
      </c>
      <c r="D762" s="43">
        <f t="shared" si="11"/>
        <v>4.4678842629666828</v>
      </c>
      <c r="E762" s="43">
        <f>IFERROR(INDEX(PSPS_Data!$C$2:$C$4275,MATCH(WF_Data!$A762,PSPS_Data!$B$2:$B$4275,0)),0)</f>
        <v>0</v>
      </c>
      <c r="F762" s="47"/>
    </row>
    <row r="763" spans="1:6" x14ac:dyDescent="0.25">
      <c r="A763" s="79"/>
      <c r="B763" s="43">
        <v>7.3224969865310303</v>
      </c>
      <c r="C763" s="43">
        <v>0.44030841755738898</v>
      </c>
      <c r="D763" s="43">
        <f t="shared" si="11"/>
        <v>5.0239190443298085</v>
      </c>
      <c r="E763" s="43">
        <f>IFERROR(INDEX(PSPS_Data!$C$2:$C$4275,MATCH(WF_Data!$A763,PSPS_Data!$B$2:$B$4275,0)),0)</f>
        <v>0</v>
      </c>
      <c r="F763" s="47"/>
    </row>
    <row r="764" spans="1:6" x14ac:dyDescent="0.25">
      <c r="A764" s="79"/>
      <c r="B764" s="43">
        <v>9.52223584677904</v>
      </c>
      <c r="C764" s="43">
        <v>0.86269647687981799</v>
      </c>
      <c r="D764" s="43">
        <f t="shared" si="11"/>
        <v>9.843366801198723</v>
      </c>
      <c r="E764" s="43">
        <f>IFERROR(INDEX(PSPS_Data!$C$2:$C$4275,MATCH(WF_Data!$A764,PSPS_Data!$B$2:$B$4275,0)),0)</f>
        <v>0</v>
      </c>
      <c r="F764" s="47"/>
    </row>
    <row r="765" spans="1:6" x14ac:dyDescent="0.25">
      <c r="A765" s="79"/>
      <c r="B765" s="43">
        <v>38.239761629541199</v>
      </c>
      <c r="C765" s="43">
        <v>2.6672593876616002</v>
      </c>
      <c r="D765" s="43">
        <f t="shared" si="11"/>
        <v>30.433429613218859</v>
      </c>
      <c r="E765" s="43">
        <f>IFERROR(INDEX(PSPS_Data!$C$2:$C$4275,MATCH(WF_Data!$A765,PSPS_Data!$B$2:$B$4275,0)),0)</f>
        <v>0</v>
      </c>
      <c r="F765" s="47"/>
    </row>
    <row r="766" spans="1:6" x14ac:dyDescent="0.25">
      <c r="A766" s="79"/>
      <c r="B766" s="43">
        <v>6.3231885769215204</v>
      </c>
      <c r="C766" s="43">
        <v>0.40249912857143499</v>
      </c>
      <c r="D766" s="43">
        <f t="shared" si="11"/>
        <v>4.5925150570000737</v>
      </c>
      <c r="E766" s="43">
        <f>IFERROR(INDEX(PSPS_Data!$C$2:$C$4275,MATCH(WF_Data!$A766,PSPS_Data!$B$2:$B$4275,0)),0)</f>
        <v>0</v>
      </c>
      <c r="F766" s="47"/>
    </row>
    <row r="767" spans="1:6" x14ac:dyDescent="0.25">
      <c r="A767" s="79"/>
      <c r="B767" s="43">
        <v>4.0007214045050503</v>
      </c>
      <c r="C767" s="43">
        <v>0.24384349905206601</v>
      </c>
      <c r="D767" s="43">
        <f t="shared" si="11"/>
        <v>2.7822543241840734</v>
      </c>
      <c r="E767" s="43">
        <f>IFERROR(INDEX(PSPS_Data!$C$2:$C$4275,MATCH(WF_Data!$A767,PSPS_Data!$B$2:$B$4275,0)),0)</f>
        <v>0</v>
      </c>
      <c r="F767" s="47"/>
    </row>
    <row r="768" spans="1:6" x14ac:dyDescent="0.25">
      <c r="A768" s="79"/>
      <c r="B768" s="43">
        <v>4.2927173899695799</v>
      </c>
      <c r="C768" s="43">
        <v>0.23442372422869001</v>
      </c>
      <c r="D768" s="43">
        <f t="shared" si="11"/>
        <v>2.6747746934493533</v>
      </c>
      <c r="E768" s="43">
        <f>IFERROR(INDEX(PSPS_Data!$C$2:$C$4275,MATCH(WF_Data!$A768,PSPS_Data!$B$2:$B$4275,0)),0)</f>
        <v>0</v>
      </c>
      <c r="F768" s="47"/>
    </row>
    <row r="769" spans="1:6" x14ac:dyDescent="0.25">
      <c r="A769" s="79"/>
      <c r="B769" s="43">
        <v>14.227913313444899</v>
      </c>
      <c r="C769" s="43">
        <v>1.25128938143234</v>
      </c>
      <c r="D769" s="43">
        <f t="shared" si="11"/>
        <v>14.277211842143</v>
      </c>
      <c r="E769" s="43">
        <f>IFERROR(INDEX(PSPS_Data!$C$2:$C$4275,MATCH(WF_Data!$A769,PSPS_Data!$B$2:$B$4275,0)),0)</f>
        <v>0</v>
      </c>
      <c r="F769" s="47"/>
    </row>
    <row r="770" spans="1:6" x14ac:dyDescent="0.25">
      <c r="A770" s="79"/>
      <c r="B770" s="43">
        <v>5.8560345803620297</v>
      </c>
      <c r="C770" s="43">
        <v>0.71296150308762596</v>
      </c>
      <c r="D770" s="43">
        <f t="shared" si="11"/>
        <v>8.1348907502298129</v>
      </c>
      <c r="E770" s="43">
        <f>IFERROR(INDEX(PSPS_Data!$C$2:$C$4275,MATCH(WF_Data!$A770,PSPS_Data!$B$2:$B$4275,0)),0)</f>
        <v>0</v>
      </c>
      <c r="F770" s="47"/>
    </row>
    <row r="771" spans="1:6" x14ac:dyDescent="0.25">
      <c r="A771" s="79"/>
      <c r="B771" s="43">
        <v>27.203970181707501</v>
      </c>
      <c r="C771" s="43">
        <v>1.9966562245181101</v>
      </c>
      <c r="D771" s="43">
        <f t="shared" ref="D771:D834" si="12">$C771*11.41</f>
        <v>22.781847521751637</v>
      </c>
      <c r="E771" s="43">
        <f>IFERROR(INDEX(PSPS_Data!$C$2:$C$4275,MATCH(WF_Data!$A771,PSPS_Data!$B$2:$B$4275,0)),0)</f>
        <v>0</v>
      </c>
      <c r="F771" s="47"/>
    </row>
    <row r="772" spans="1:6" x14ac:dyDescent="0.25">
      <c r="A772" s="79"/>
      <c r="B772" s="43">
        <v>7.3198705082159599</v>
      </c>
      <c r="C772" s="43">
        <v>0.56487960929643999</v>
      </c>
      <c r="D772" s="43">
        <f t="shared" si="12"/>
        <v>6.44527634207238</v>
      </c>
      <c r="E772" s="43">
        <f>IFERROR(INDEX(PSPS_Data!$C$2:$C$4275,MATCH(WF_Data!$A772,PSPS_Data!$B$2:$B$4275,0)),0)</f>
        <v>0</v>
      </c>
      <c r="F772" s="47"/>
    </row>
    <row r="773" spans="1:6" x14ac:dyDescent="0.25">
      <c r="A773" s="79"/>
      <c r="B773" s="43">
        <v>2.7982669277015102</v>
      </c>
      <c r="C773" s="43">
        <v>0.18075226398650501</v>
      </c>
      <c r="D773" s="43">
        <f t="shared" si="12"/>
        <v>2.0623833320860223</v>
      </c>
      <c r="E773" s="43">
        <f>IFERROR(INDEX(PSPS_Data!$C$2:$C$4275,MATCH(WF_Data!$A773,PSPS_Data!$B$2:$B$4275,0)),0)</f>
        <v>0</v>
      </c>
      <c r="F773" s="47"/>
    </row>
    <row r="774" spans="1:6" x14ac:dyDescent="0.25">
      <c r="A774" s="79"/>
      <c r="B774" s="43">
        <v>26.182123839137802</v>
      </c>
      <c r="C774" s="43">
        <v>1.6140640792168499</v>
      </c>
      <c r="D774" s="43">
        <f t="shared" si="12"/>
        <v>18.416471143864257</v>
      </c>
      <c r="E774" s="43">
        <f>IFERROR(INDEX(PSPS_Data!$C$2:$C$4275,MATCH(WF_Data!$A774,PSPS_Data!$B$2:$B$4275,0)),0)</f>
        <v>0</v>
      </c>
      <c r="F774" s="47"/>
    </row>
    <row r="775" spans="1:6" x14ac:dyDescent="0.25">
      <c r="A775" s="79"/>
      <c r="B775" s="43">
        <v>7.4685423477641599</v>
      </c>
      <c r="C775" s="43">
        <v>0.43394256479223198</v>
      </c>
      <c r="D775" s="43">
        <f t="shared" si="12"/>
        <v>4.9512846642793669</v>
      </c>
      <c r="E775" s="43">
        <f>IFERROR(INDEX(PSPS_Data!$C$2:$C$4275,MATCH(WF_Data!$A775,PSPS_Data!$B$2:$B$4275,0)),0)</f>
        <v>0</v>
      </c>
      <c r="F775" s="47"/>
    </row>
    <row r="776" spans="1:6" x14ac:dyDescent="0.25">
      <c r="A776" s="79"/>
      <c r="B776" s="43">
        <v>36.761415242032001</v>
      </c>
      <c r="C776" s="43">
        <v>2.27323478786183</v>
      </c>
      <c r="D776" s="43">
        <f t="shared" si="12"/>
        <v>25.93760892950348</v>
      </c>
      <c r="E776" s="43">
        <f>IFERROR(INDEX(PSPS_Data!$C$2:$C$4275,MATCH(WF_Data!$A776,PSPS_Data!$B$2:$B$4275,0)),0)</f>
        <v>0</v>
      </c>
      <c r="F776" s="47"/>
    </row>
    <row r="777" spans="1:6" x14ac:dyDescent="0.25">
      <c r="A777" s="79"/>
      <c r="B777" s="43">
        <v>1.6264716677837501</v>
      </c>
      <c r="C777" s="43">
        <v>0.107463295163142</v>
      </c>
      <c r="D777" s="43">
        <f t="shared" si="12"/>
        <v>1.2261561978114501</v>
      </c>
      <c r="E777" s="43">
        <f>IFERROR(INDEX(PSPS_Data!$C$2:$C$4275,MATCH(WF_Data!$A777,PSPS_Data!$B$2:$B$4275,0)),0)</f>
        <v>0</v>
      </c>
      <c r="F777" s="47"/>
    </row>
    <row r="778" spans="1:6" x14ac:dyDescent="0.25">
      <c r="A778" s="79"/>
      <c r="B778" s="43">
        <v>4.6557879884819604</v>
      </c>
      <c r="C778" s="43">
        <v>0.25958913701469999</v>
      </c>
      <c r="D778" s="43">
        <f t="shared" si="12"/>
        <v>2.961912053337727</v>
      </c>
      <c r="E778" s="43">
        <f>IFERROR(INDEX(PSPS_Data!$C$2:$C$4275,MATCH(WF_Data!$A778,PSPS_Data!$B$2:$B$4275,0)),0)</f>
        <v>0</v>
      </c>
      <c r="F778" s="47"/>
    </row>
    <row r="779" spans="1:6" x14ac:dyDescent="0.25">
      <c r="A779" s="79"/>
      <c r="B779" s="43">
        <v>4.4966495749227997</v>
      </c>
      <c r="C779" s="43">
        <v>0.240318751661106</v>
      </c>
      <c r="D779" s="43">
        <f t="shared" si="12"/>
        <v>2.7420369564532194</v>
      </c>
      <c r="E779" s="43">
        <f>IFERROR(INDEX(PSPS_Data!$C$2:$C$4275,MATCH(WF_Data!$A779,PSPS_Data!$B$2:$B$4275,0)),0)</f>
        <v>0</v>
      </c>
      <c r="F779" s="47"/>
    </row>
    <row r="780" spans="1:6" x14ac:dyDescent="0.25">
      <c r="A780" s="79"/>
      <c r="B780" s="43">
        <v>16.8401931850103</v>
      </c>
      <c r="C780" s="43">
        <v>1.0956072830963399</v>
      </c>
      <c r="D780" s="43">
        <f t="shared" si="12"/>
        <v>12.500879100129239</v>
      </c>
      <c r="E780" s="43">
        <f>IFERROR(INDEX(PSPS_Data!$C$2:$C$4275,MATCH(WF_Data!$A780,PSPS_Data!$B$2:$B$4275,0)),0)</f>
        <v>0</v>
      </c>
      <c r="F780" s="47"/>
    </row>
    <row r="781" spans="1:6" x14ac:dyDescent="0.25">
      <c r="A781" s="79"/>
      <c r="B781" s="43">
        <v>4.0873303647156796</v>
      </c>
      <c r="C781" s="43">
        <v>0.23928088301181499</v>
      </c>
      <c r="D781" s="43">
        <f t="shared" si="12"/>
        <v>2.7301948751648091</v>
      </c>
      <c r="E781" s="43">
        <f>IFERROR(INDEX(PSPS_Data!$C$2:$C$4275,MATCH(WF_Data!$A781,PSPS_Data!$B$2:$B$4275,0)),0)</f>
        <v>0</v>
      </c>
      <c r="F781" s="47"/>
    </row>
    <row r="782" spans="1:6" x14ac:dyDescent="0.25">
      <c r="A782" s="79"/>
      <c r="B782" s="43">
        <v>2.8668675501869698</v>
      </c>
      <c r="C782" s="43">
        <v>0.184921499803749</v>
      </c>
      <c r="D782" s="43">
        <f t="shared" si="12"/>
        <v>2.1099543127607761</v>
      </c>
      <c r="E782" s="43">
        <f>IFERROR(INDEX(PSPS_Data!$C$2:$C$4275,MATCH(WF_Data!$A782,PSPS_Data!$B$2:$B$4275,0)),0)</f>
        <v>0</v>
      </c>
      <c r="F782" s="47"/>
    </row>
    <row r="783" spans="1:6" x14ac:dyDescent="0.25">
      <c r="A783" s="79"/>
      <c r="B783" s="43">
        <v>19.2731118183315</v>
      </c>
      <c r="C783" s="43">
        <v>1.20007628144594</v>
      </c>
      <c r="D783" s="43">
        <f t="shared" si="12"/>
        <v>13.692870371298175</v>
      </c>
      <c r="E783" s="43">
        <f>IFERROR(INDEX(PSPS_Data!$C$2:$C$4275,MATCH(WF_Data!$A783,PSPS_Data!$B$2:$B$4275,0)),0)</f>
        <v>0</v>
      </c>
      <c r="F783" s="47"/>
    </row>
    <row r="784" spans="1:6" x14ac:dyDescent="0.25">
      <c r="A784" s="79"/>
      <c r="B784" s="43">
        <v>0.14381203081902399</v>
      </c>
      <c r="C784" s="43">
        <v>1.74833008786663E-2</v>
      </c>
      <c r="D784" s="43">
        <f t="shared" si="12"/>
        <v>0.19948446302558248</v>
      </c>
      <c r="E784" s="43">
        <f>IFERROR(INDEX(PSPS_Data!$C$2:$C$4275,MATCH(WF_Data!$A784,PSPS_Data!$B$2:$B$4275,0)),0)</f>
        <v>0</v>
      </c>
      <c r="F784" s="47"/>
    </row>
    <row r="785" spans="1:6" x14ac:dyDescent="0.25">
      <c r="A785" s="79"/>
      <c r="B785" s="43">
        <v>3.9034993060824801E-2</v>
      </c>
      <c r="C785" s="43">
        <v>1.5888937050476601E-3</v>
      </c>
      <c r="D785" s="43">
        <f t="shared" si="12"/>
        <v>1.81292771745938E-2</v>
      </c>
      <c r="E785" s="43">
        <f>IFERROR(INDEX(PSPS_Data!$C$2:$C$4275,MATCH(WF_Data!$A785,PSPS_Data!$B$2:$B$4275,0)),0)</f>
        <v>0</v>
      </c>
      <c r="F785" s="47"/>
    </row>
    <row r="786" spans="1:6" x14ac:dyDescent="0.25">
      <c r="A786" s="79"/>
      <c r="B786" s="43">
        <v>18.469377565698998</v>
      </c>
      <c r="C786" s="43">
        <v>1.1306498094272599</v>
      </c>
      <c r="D786" s="43">
        <f t="shared" si="12"/>
        <v>12.900714325565035</v>
      </c>
      <c r="E786" s="43">
        <f>IFERROR(INDEX(PSPS_Data!$C$2:$C$4275,MATCH(WF_Data!$A786,PSPS_Data!$B$2:$B$4275,0)),0)</f>
        <v>0</v>
      </c>
      <c r="F786" s="47"/>
    </row>
    <row r="787" spans="1:6" x14ac:dyDescent="0.25">
      <c r="A787" s="79"/>
      <c r="B787" s="43">
        <v>19.583646972466202</v>
      </c>
      <c r="C787" s="43">
        <v>1.1280190892575701</v>
      </c>
      <c r="D787" s="43">
        <f t="shared" si="12"/>
        <v>12.870697808428876</v>
      </c>
      <c r="E787" s="43">
        <f>IFERROR(INDEX(PSPS_Data!$C$2:$C$4275,MATCH(WF_Data!$A787,PSPS_Data!$B$2:$B$4275,0)),0)</f>
        <v>0</v>
      </c>
      <c r="F787" s="47"/>
    </row>
    <row r="788" spans="1:6" x14ac:dyDescent="0.25">
      <c r="A788" s="79"/>
      <c r="B788" s="43">
        <v>9.7642618140651098</v>
      </c>
      <c r="C788" s="43">
        <v>0.56693487586744595</v>
      </c>
      <c r="D788" s="43">
        <f t="shared" si="12"/>
        <v>6.4687269336475586</v>
      </c>
      <c r="E788" s="43">
        <f>IFERROR(INDEX(PSPS_Data!$C$2:$C$4275,MATCH(WF_Data!$A788,PSPS_Data!$B$2:$B$4275,0)),0)</f>
        <v>0</v>
      </c>
      <c r="F788" s="47"/>
    </row>
    <row r="789" spans="1:6" x14ac:dyDescent="0.25">
      <c r="A789" s="79"/>
      <c r="B789" s="43">
        <v>6.9806028355368399</v>
      </c>
      <c r="C789" s="43">
        <v>0.45562410699433997</v>
      </c>
      <c r="D789" s="43">
        <f t="shared" si="12"/>
        <v>5.1986710608054194</v>
      </c>
      <c r="E789" s="43">
        <f>IFERROR(INDEX(PSPS_Data!$C$2:$C$4275,MATCH(WF_Data!$A789,PSPS_Data!$B$2:$B$4275,0)),0)</f>
        <v>0</v>
      </c>
      <c r="F789" s="47"/>
    </row>
    <row r="790" spans="1:6" x14ac:dyDescent="0.25">
      <c r="A790" s="79"/>
      <c r="B790" s="43">
        <v>3.5962290637078902</v>
      </c>
      <c r="C790" s="43">
        <v>0.178095611125172</v>
      </c>
      <c r="D790" s="43">
        <f t="shared" si="12"/>
        <v>2.0320709229382126</v>
      </c>
      <c r="E790" s="43">
        <f>IFERROR(INDEX(PSPS_Data!$C$2:$C$4275,MATCH(WF_Data!$A790,PSPS_Data!$B$2:$B$4275,0)),0)</f>
        <v>0</v>
      </c>
      <c r="F790" s="47"/>
    </row>
    <row r="791" spans="1:6" x14ac:dyDescent="0.25">
      <c r="A791" s="79"/>
      <c r="B791" s="43">
        <v>6.4695355593614803</v>
      </c>
      <c r="C791" s="43">
        <v>0.37768490576127001</v>
      </c>
      <c r="D791" s="43">
        <f t="shared" si="12"/>
        <v>4.3093847747360909</v>
      </c>
      <c r="E791" s="43">
        <f>IFERROR(INDEX(PSPS_Data!$C$2:$C$4275,MATCH(WF_Data!$A791,PSPS_Data!$B$2:$B$4275,0)),0)</f>
        <v>0</v>
      </c>
      <c r="F791" s="47"/>
    </row>
    <row r="792" spans="1:6" x14ac:dyDescent="0.25">
      <c r="A792" s="79"/>
      <c r="B792" s="43">
        <v>17.0865119163632</v>
      </c>
      <c r="C792" s="43">
        <v>1.03156244567071</v>
      </c>
      <c r="D792" s="43">
        <f t="shared" si="12"/>
        <v>11.770127505102801</v>
      </c>
      <c r="E792" s="43">
        <f>IFERROR(INDEX(PSPS_Data!$C$2:$C$4275,MATCH(WF_Data!$A792,PSPS_Data!$B$2:$B$4275,0)),0)</f>
        <v>0</v>
      </c>
      <c r="F792" s="47"/>
    </row>
    <row r="793" spans="1:6" x14ac:dyDescent="0.25">
      <c r="A793" s="79"/>
      <c r="B793" s="43">
        <v>0.45401843112141099</v>
      </c>
      <c r="C793" s="43">
        <v>1.2048505343652E-2</v>
      </c>
      <c r="D793" s="43">
        <f t="shared" si="12"/>
        <v>0.13747344597106934</v>
      </c>
      <c r="E793" s="43">
        <f>IFERROR(INDEX(PSPS_Data!$C$2:$C$4275,MATCH(WF_Data!$A793,PSPS_Data!$B$2:$B$4275,0)),0)</f>
        <v>0</v>
      </c>
      <c r="F793" s="47"/>
    </row>
    <row r="794" spans="1:6" x14ac:dyDescent="0.25">
      <c r="A794" s="79"/>
      <c r="B794" s="43">
        <v>0.16782680594423999</v>
      </c>
      <c r="C794" s="43">
        <v>0.27500115976499701</v>
      </c>
      <c r="D794" s="43">
        <f t="shared" si="12"/>
        <v>3.137763232918616</v>
      </c>
      <c r="E794" s="43">
        <f>IFERROR(INDEX(PSPS_Data!$C$2:$C$4275,MATCH(WF_Data!$A794,PSPS_Data!$B$2:$B$4275,0)),0)</f>
        <v>0</v>
      </c>
      <c r="F794" s="47"/>
    </row>
    <row r="795" spans="1:6" x14ac:dyDescent="0.25">
      <c r="A795" s="79"/>
      <c r="B795" s="43">
        <v>4.0307078069216304</v>
      </c>
      <c r="C795" s="43">
        <v>0.230861373114748</v>
      </c>
      <c r="D795" s="43">
        <f t="shared" si="12"/>
        <v>2.6341282672392747</v>
      </c>
      <c r="E795" s="43">
        <f>IFERROR(INDEX(PSPS_Data!$C$2:$C$4275,MATCH(WF_Data!$A795,PSPS_Data!$B$2:$B$4275,0)),0)</f>
        <v>0</v>
      </c>
      <c r="F795" s="47"/>
    </row>
    <row r="796" spans="1:6" x14ac:dyDescent="0.25">
      <c r="A796" s="79"/>
      <c r="B796" s="43">
        <v>13.0524555044225</v>
      </c>
      <c r="C796" s="43">
        <v>0.98962062133068596</v>
      </c>
      <c r="D796" s="43">
        <f t="shared" si="12"/>
        <v>11.291571289383127</v>
      </c>
      <c r="E796" s="43">
        <f>IFERROR(INDEX(PSPS_Data!$C$2:$C$4275,MATCH(WF_Data!$A796,PSPS_Data!$B$2:$B$4275,0)),0)</f>
        <v>0</v>
      </c>
      <c r="F796" s="47"/>
    </row>
    <row r="797" spans="1:6" x14ac:dyDescent="0.25">
      <c r="A797" s="79"/>
      <c r="B797" s="43">
        <v>4.8506096364230196</v>
      </c>
      <c r="C797" s="43">
        <v>0.394718669876435</v>
      </c>
      <c r="D797" s="43">
        <f t="shared" si="12"/>
        <v>4.5037400232901232</v>
      </c>
      <c r="E797" s="43">
        <f>IFERROR(INDEX(PSPS_Data!$C$2:$C$4275,MATCH(WF_Data!$A797,PSPS_Data!$B$2:$B$4275,0)),0)</f>
        <v>0</v>
      </c>
      <c r="F797" s="47"/>
    </row>
    <row r="798" spans="1:6" x14ac:dyDescent="0.25">
      <c r="A798" s="79"/>
      <c r="B798" s="43">
        <v>11.907185980106</v>
      </c>
      <c r="C798" s="43">
        <v>0.64948935534630403</v>
      </c>
      <c r="D798" s="43">
        <f t="shared" si="12"/>
        <v>7.4106735445013294</v>
      </c>
      <c r="E798" s="43">
        <f>IFERROR(INDEX(PSPS_Data!$C$2:$C$4275,MATCH(WF_Data!$A798,PSPS_Data!$B$2:$B$4275,0)),0)</f>
        <v>0</v>
      </c>
      <c r="F798" s="47"/>
    </row>
    <row r="799" spans="1:6" x14ac:dyDescent="0.25">
      <c r="A799" s="79"/>
      <c r="B799" s="43">
        <v>11.2076401081667</v>
      </c>
      <c r="C799" s="43">
        <v>0.72056497282483101</v>
      </c>
      <c r="D799" s="43">
        <f t="shared" si="12"/>
        <v>8.221646339931322</v>
      </c>
      <c r="E799" s="43">
        <f>IFERROR(INDEX(PSPS_Data!$C$2:$C$4275,MATCH(WF_Data!$A799,PSPS_Data!$B$2:$B$4275,0)),0)</f>
        <v>0</v>
      </c>
      <c r="F799" s="47"/>
    </row>
    <row r="800" spans="1:6" x14ac:dyDescent="0.25">
      <c r="A800" s="79"/>
      <c r="B800" s="43">
        <v>12.3793884478075</v>
      </c>
      <c r="C800" s="43">
        <v>0.865580705645697</v>
      </c>
      <c r="D800" s="43">
        <f t="shared" si="12"/>
        <v>9.8762758514174021</v>
      </c>
      <c r="E800" s="43">
        <f>IFERROR(INDEX(PSPS_Data!$C$2:$C$4275,MATCH(WF_Data!$A800,PSPS_Data!$B$2:$B$4275,0)),0)</f>
        <v>0</v>
      </c>
      <c r="F800" s="47"/>
    </row>
    <row r="801" spans="1:6" x14ac:dyDescent="0.25">
      <c r="A801" s="79"/>
      <c r="B801" s="43">
        <v>21.781145088082301</v>
      </c>
      <c r="C801" s="43">
        <v>1.29834354220174</v>
      </c>
      <c r="D801" s="43">
        <f t="shared" si="12"/>
        <v>14.814099816521853</v>
      </c>
      <c r="E801" s="43">
        <f>IFERROR(INDEX(PSPS_Data!$C$2:$C$4275,MATCH(WF_Data!$A801,PSPS_Data!$B$2:$B$4275,0)),0)</f>
        <v>0</v>
      </c>
      <c r="F801" s="47"/>
    </row>
    <row r="802" spans="1:6" x14ac:dyDescent="0.25">
      <c r="A802" s="79"/>
      <c r="B802" s="43">
        <v>3.8551229465135899</v>
      </c>
      <c r="C802" s="43">
        <v>1.0124824434715201</v>
      </c>
      <c r="D802" s="43">
        <f t="shared" si="12"/>
        <v>11.552424680010043</v>
      </c>
      <c r="E802" s="43">
        <f>IFERROR(INDEX(PSPS_Data!$C$2:$C$4275,MATCH(WF_Data!$A802,PSPS_Data!$B$2:$B$4275,0)),0)</f>
        <v>0</v>
      </c>
      <c r="F802" s="47"/>
    </row>
    <row r="803" spans="1:6" x14ac:dyDescent="0.25">
      <c r="A803" s="79"/>
      <c r="B803" s="43">
        <v>0</v>
      </c>
      <c r="C803" s="43">
        <v>1.53340243267052</v>
      </c>
      <c r="D803" s="43">
        <f t="shared" si="12"/>
        <v>17.496121756770634</v>
      </c>
      <c r="E803" s="43">
        <f>IFERROR(INDEX(PSPS_Data!$C$2:$C$4275,MATCH(WF_Data!$A803,PSPS_Data!$B$2:$B$4275,0)),0)</f>
        <v>0</v>
      </c>
      <c r="F803" s="47"/>
    </row>
    <row r="804" spans="1:6" x14ac:dyDescent="0.25">
      <c r="A804" s="79"/>
      <c r="B804" s="43">
        <v>7.0952729068237801</v>
      </c>
      <c r="C804" s="43">
        <v>0.42813568806741298</v>
      </c>
      <c r="D804" s="43">
        <f t="shared" si="12"/>
        <v>4.8850282008491819</v>
      </c>
      <c r="E804" s="43">
        <f>IFERROR(INDEX(PSPS_Data!$C$2:$C$4275,MATCH(WF_Data!$A804,PSPS_Data!$B$2:$B$4275,0)),0)</f>
        <v>0</v>
      </c>
      <c r="F804" s="47"/>
    </row>
    <row r="805" spans="1:6" x14ac:dyDescent="0.25">
      <c r="A805" s="79"/>
      <c r="B805" s="43">
        <v>10.6784163129823</v>
      </c>
      <c r="C805" s="43">
        <v>0.81283600621111396</v>
      </c>
      <c r="D805" s="43">
        <f t="shared" si="12"/>
        <v>9.2744588308688112</v>
      </c>
      <c r="E805" s="43">
        <f>IFERROR(INDEX(PSPS_Data!$C$2:$C$4275,MATCH(WF_Data!$A805,PSPS_Data!$B$2:$B$4275,0)),0)</f>
        <v>0</v>
      </c>
      <c r="F805" s="47"/>
    </row>
    <row r="806" spans="1:6" x14ac:dyDescent="0.25">
      <c r="A806" s="79"/>
      <c r="B806" s="43">
        <v>18.390860094871702</v>
      </c>
      <c r="C806" s="43">
        <v>2.1320913587253401</v>
      </c>
      <c r="D806" s="43">
        <f t="shared" si="12"/>
        <v>24.327162403056132</v>
      </c>
      <c r="E806" s="43">
        <f>IFERROR(INDEX(PSPS_Data!$C$2:$C$4275,MATCH(WF_Data!$A806,PSPS_Data!$B$2:$B$4275,0)),0)</f>
        <v>0</v>
      </c>
      <c r="F806" s="47"/>
    </row>
    <row r="807" spans="1:6" x14ac:dyDescent="0.25">
      <c r="A807" s="79"/>
      <c r="B807" s="43">
        <v>5.7585420201712596</v>
      </c>
      <c r="C807" s="43">
        <v>0.31164876791444801</v>
      </c>
      <c r="D807" s="43">
        <f t="shared" si="12"/>
        <v>3.5559124419038519</v>
      </c>
      <c r="E807" s="43">
        <f>IFERROR(INDEX(PSPS_Data!$C$2:$C$4275,MATCH(WF_Data!$A807,PSPS_Data!$B$2:$B$4275,0)),0)</f>
        <v>0</v>
      </c>
      <c r="F807" s="47"/>
    </row>
    <row r="808" spans="1:6" x14ac:dyDescent="0.25">
      <c r="A808" s="79"/>
      <c r="B808" s="43">
        <v>4.2985032640727203</v>
      </c>
      <c r="C808" s="43">
        <v>0.29282921619414898</v>
      </c>
      <c r="D808" s="43">
        <f t="shared" si="12"/>
        <v>3.3411813567752398</v>
      </c>
      <c r="E808" s="43">
        <f>IFERROR(INDEX(PSPS_Data!$C$2:$C$4275,MATCH(WF_Data!$A808,PSPS_Data!$B$2:$B$4275,0)),0)</f>
        <v>0</v>
      </c>
      <c r="F808" s="47"/>
    </row>
    <row r="809" spans="1:6" x14ac:dyDescent="0.25">
      <c r="A809" s="79"/>
      <c r="B809" s="43">
        <v>4.7210756100695201</v>
      </c>
      <c r="C809" s="43">
        <v>0.52505570795301504</v>
      </c>
      <c r="D809" s="43">
        <f t="shared" si="12"/>
        <v>5.9908856277439018</v>
      </c>
      <c r="E809" s="43">
        <f>IFERROR(INDEX(PSPS_Data!$C$2:$C$4275,MATCH(WF_Data!$A809,PSPS_Data!$B$2:$B$4275,0)),0)</f>
        <v>0</v>
      </c>
      <c r="F809" s="47"/>
    </row>
    <row r="810" spans="1:6" x14ac:dyDescent="0.25">
      <c r="A810" s="79"/>
      <c r="B810" s="43">
        <v>7.4824561090548496</v>
      </c>
      <c r="C810" s="43">
        <v>0.43561784119083302</v>
      </c>
      <c r="D810" s="43">
        <f t="shared" si="12"/>
        <v>4.9703995679874051</v>
      </c>
      <c r="E810" s="43">
        <f>IFERROR(INDEX(PSPS_Data!$C$2:$C$4275,MATCH(WF_Data!$A810,PSPS_Data!$B$2:$B$4275,0)),0)</f>
        <v>0</v>
      </c>
      <c r="F810" s="47"/>
    </row>
    <row r="811" spans="1:6" x14ac:dyDescent="0.25">
      <c r="A811" s="79"/>
      <c r="B811" s="43">
        <v>0.58281183579923901</v>
      </c>
      <c r="C811" s="43">
        <v>3.3192271463728197E-2</v>
      </c>
      <c r="D811" s="43">
        <f t="shared" si="12"/>
        <v>0.37872381740113875</v>
      </c>
      <c r="E811" s="43">
        <f>IFERROR(INDEX(PSPS_Data!$C$2:$C$4275,MATCH(WF_Data!$A811,PSPS_Data!$B$2:$B$4275,0)),0)</f>
        <v>0</v>
      </c>
      <c r="F811" s="47"/>
    </row>
    <row r="812" spans="1:6" x14ac:dyDescent="0.25">
      <c r="A812" s="79"/>
      <c r="B812" s="43">
        <v>28.299482724660798</v>
      </c>
      <c r="C812" s="43">
        <v>1.66825537642287</v>
      </c>
      <c r="D812" s="43">
        <f t="shared" si="12"/>
        <v>19.034793844984947</v>
      </c>
      <c r="E812" s="43">
        <f>IFERROR(INDEX(PSPS_Data!$C$2:$C$4275,MATCH(WF_Data!$A812,PSPS_Data!$B$2:$B$4275,0)),0)</f>
        <v>0</v>
      </c>
      <c r="F812" s="47"/>
    </row>
    <row r="813" spans="1:6" x14ac:dyDescent="0.25">
      <c r="A813" s="79"/>
      <c r="B813" s="43">
        <v>3.4895508633174401</v>
      </c>
      <c r="C813" s="43">
        <v>0.37494323273313002</v>
      </c>
      <c r="D813" s="43">
        <f t="shared" si="12"/>
        <v>4.2781022854850139</v>
      </c>
      <c r="E813" s="43">
        <f>IFERROR(INDEX(PSPS_Data!$C$2:$C$4275,MATCH(WF_Data!$A813,PSPS_Data!$B$2:$B$4275,0)),0)</f>
        <v>0</v>
      </c>
      <c r="F813" s="47"/>
    </row>
    <row r="814" spans="1:6" x14ac:dyDescent="0.25">
      <c r="A814" s="79"/>
      <c r="B814" s="43">
        <v>11.149093303741701</v>
      </c>
      <c r="C814" s="43">
        <v>0.57552710379695704</v>
      </c>
      <c r="D814" s="43">
        <f t="shared" si="12"/>
        <v>6.5667642543232798</v>
      </c>
      <c r="E814" s="43">
        <f>IFERROR(INDEX(PSPS_Data!$C$2:$C$4275,MATCH(WF_Data!$A814,PSPS_Data!$B$2:$B$4275,0)),0)</f>
        <v>0</v>
      </c>
      <c r="F814" s="47"/>
    </row>
    <row r="815" spans="1:6" x14ac:dyDescent="0.25">
      <c r="A815" s="79"/>
      <c r="B815" s="43">
        <v>0.34933787064885102</v>
      </c>
      <c r="C815" s="43">
        <v>2.27243430563248E-2</v>
      </c>
      <c r="D815" s="43">
        <f t="shared" si="12"/>
        <v>0.25928475427266595</v>
      </c>
      <c r="E815" s="43">
        <f>IFERROR(INDEX(PSPS_Data!$C$2:$C$4275,MATCH(WF_Data!$A815,PSPS_Data!$B$2:$B$4275,0)),0)</f>
        <v>0</v>
      </c>
      <c r="F815" s="47"/>
    </row>
    <row r="816" spans="1:6" x14ac:dyDescent="0.25">
      <c r="A816" s="79"/>
      <c r="B816" s="43">
        <v>8.4313455050662398</v>
      </c>
      <c r="C816" s="43">
        <v>0.48772318530973202</v>
      </c>
      <c r="D816" s="43">
        <f t="shared" si="12"/>
        <v>5.5649215443840427</v>
      </c>
      <c r="E816" s="43">
        <f>IFERROR(INDEX(PSPS_Data!$C$2:$C$4275,MATCH(WF_Data!$A816,PSPS_Data!$B$2:$B$4275,0)),0)</f>
        <v>0</v>
      </c>
      <c r="F816" s="47"/>
    </row>
    <row r="817" spans="1:6" x14ac:dyDescent="0.25">
      <c r="A817" s="79"/>
      <c r="B817" s="43">
        <v>9.3645469961266006</v>
      </c>
      <c r="C817" s="43">
        <v>0.63651544376079905</v>
      </c>
      <c r="D817" s="43">
        <f t="shared" si="12"/>
        <v>7.262641213310717</v>
      </c>
      <c r="E817" s="43">
        <f>IFERROR(INDEX(PSPS_Data!$C$2:$C$4275,MATCH(WF_Data!$A817,PSPS_Data!$B$2:$B$4275,0)),0)</f>
        <v>0</v>
      </c>
      <c r="F817" s="47"/>
    </row>
    <row r="818" spans="1:6" x14ac:dyDescent="0.25">
      <c r="A818" s="79"/>
      <c r="B818" s="43">
        <v>12.1344017732499</v>
      </c>
      <c r="C818" s="43">
        <v>0.61935589252971102</v>
      </c>
      <c r="D818" s="43">
        <f t="shared" si="12"/>
        <v>7.066850733764003</v>
      </c>
      <c r="E818" s="43">
        <f>IFERROR(INDEX(PSPS_Data!$C$2:$C$4275,MATCH(WF_Data!$A818,PSPS_Data!$B$2:$B$4275,0)),0)</f>
        <v>0</v>
      </c>
      <c r="F818" s="47"/>
    </row>
    <row r="819" spans="1:6" x14ac:dyDescent="0.25">
      <c r="A819" s="79"/>
      <c r="B819" s="43">
        <v>3.9500368348664199</v>
      </c>
      <c r="C819" s="43">
        <v>0.21464198989512301</v>
      </c>
      <c r="D819" s="43">
        <f t="shared" si="12"/>
        <v>2.4490651047033536</v>
      </c>
      <c r="E819" s="43">
        <f>IFERROR(INDEX(PSPS_Data!$C$2:$C$4275,MATCH(WF_Data!$A819,PSPS_Data!$B$2:$B$4275,0)),0)</f>
        <v>0</v>
      </c>
      <c r="F819" s="47"/>
    </row>
    <row r="820" spans="1:6" x14ac:dyDescent="0.25">
      <c r="A820" s="79"/>
      <c r="B820" s="43">
        <v>13.894926440019301</v>
      </c>
      <c r="C820" s="43">
        <v>0.83296533798420502</v>
      </c>
      <c r="D820" s="43">
        <f t="shared" si="12"/>
        <v>9.5041345063997795</v>
      </c>
      <c r="E820" s="43">
        <f>IFERROR(INDEX(PSPS_Data!$C$2:$C$4275,MATCH(WF_Data!$A820,PSPS_Data!$B$2:$B$4275,0)),0)</f>
        <v>0</v>
      </c>
      <c r="F820" s="47"/>
    </row>
    <row r="821" spans="1:6" x14ac:dyDescent="0.25">
      <c r="A821" s="79"/>
      <c r="B821" s="43">
        <v>6.9164916475575904</v>
      </c>
      <c r="C821" s="43">
        <v>0.41133279350500102</v>
      </c>
      <c r="D821" s="43">
        <f t="shared" si="12"/>
        <v>4.6933071738920615</v>
      </c>
      <c r="E821" s="43">
        <f>IFERROR(INDEX(PSPS_Data!$C$2:$C$4275,MATCH(WF_Data!$A821,PSPS_Data!$B$2:$B$4275,0)),0)</f>
        <v>0</v>
      </c>
      <c r="F821" s="47"/>
    </row>
    <row r="822" spans="1:6" x14ac:dyDescent="0.25">
      <c r="A822" s="79"/>
      <c r="B822" s="43">
        <v>1.3939936712603599E-2</v>
      </c>
      <c r="C822" s="43">
        <v>1.49201496969908E-3</v>
      </c>
      <c r="D822" s="43">
        <f t="shared" si="12"/>
        <v>1.7023890804266504E-2</v>
      </c>
      <c r="E822" s="43">
        <f>IFERROR(INDEX(PSPS_Data!$C$2:$C$4275,MATCH(WF_Data!$A822,PSPS_Data!$B$2:$B$4275,0)),0)</f>
        <v>0</v>
      </c>
      <c r="F822" s="47"/>
    </row>
    <row r="823" spans="1:6" x14ac:dyDescent="0.25">
      <c r="A823" s="79"/>
      <c r="B823" s="43">
        <v>4.9842005542997398</v>
      </c>
      <c r="C823" s="43">
        <v>0.27450080070411698</v>
      </c>
      <c r="D823" s="43">
        <f t="shared" si="12"/>
        <v>3.1320541360339749</v>
      </c>
      <c r="E823" s="43">
        <f>IFERROR(INDEX(PSPS_Data!$C$2:$C$4275,MATCH(WF_Data!$A823,PSPS_Data!$B$2:$B$4275,0)),0)</f>
        <v>0</v>
      </c>
      <c r="F823" s="47"/>
    </row>
    <row r="824" spans="1:6" x14ac:dyDescent="0.25">
      <c r="A824" s="79"/>
      <c r="B824" s="43">
        <v>7.5749998398091902</v>
      </c>
      <c r="C824" s="43">
        <v>0.39628501113111197</v>
      </c>
      <c r="D824" s="43">
        <f t="shared" si="12"/>
        <v>4.5216119770059873</v>
      </c>
      <c r="E824" s="43">
        <f>IFERROR(INDEX(PSPS_Data!$C$2:$C$4275,MATCH(WF_Data!$A824,PSPS_Data!$B$2:$B$4275,0)),0)</f>
        <v>0</v>
      </c>
      <c r="F824" s="47"/>
    </row>
    <row r="825" spans="1:6" x14ac:dyDescent="0.25">
      <c r="A825" s="79"/>
      <c r="B825" s="43">
        <v>67.827416027200101</v>
      </c>
      <c r="C825" s="43">
        <v>3.8321964353376599</v>
      </c>
      <c r="D825" s="43">
        <f t="shared" si="12"/>
        <v>43.725361327202698</v>
      </c>
      <c r="E825" s="43">
        <f>IFERROR(INDEX(PSPS_Data!$C$2:$C$4275,MATCH(WF_Data!$A825,PSPS_Data!$B$2:$B$4275,0)),0)</f>
        <v>0</v>
      </c>
      <c r="F825" s="47"/>
    </row>
    <row r="826" spans="1:6" x14ac:dyDescent="0.25">
      <c r="A826" s="79"/>
      <c r="B826" s="43">
        <v>4.7511556133103801</v>
      </c>
      <c r="C826" s="43">
        <v>0.27134037899668301</v>
      </c>
      <c r="D826" s="43">
        <f t="shared" si="12"/>
        <v>3.0959937243521534</v>
      </c>
      <c r="E826" s="43">
        <f>IFERROR(INDEX(PSPS_Data!$C$2:$C$4275,MATCH(WF_Data!$A826,PSPS_Data!$B$2:$B$4275,0)),0)</f>
        <v>0</v>
      </c>
      <c r="F826" s="47"/>
    </row>
    <row r="827" spans="1:6" x14ac:dyDescent="0.25">
      <c r="A827" s="79"/>
      <c r="B827" s="43">
        <v>7.5557275152898304</v>
      </c>
      <c r="C827" s="43">
        <v>0.45246257079603902</v>
      </c>
      <c r="D827" s="43">
        <f t="shared" si="12"/>
        <v>5.1625979327828055</v>
      </c>
      <c r="E827" s="43">
        <f>IFERROR(INDEX(PSPS_Data!$C$2:$C$4275,MATCH(WF_Data!$A827,PSPS_Data!$B$2:$B$4275,0)),0)</f>
        <v>0</v>
      </c>
      <c r="F827" s="47"/>
    </row>
    <row r="828" spans="1:6" x14ac:dyDescent="0.25">
      <c r="A828" s="79"/>
      <c r="B828" s="43">
        <v>8.6820467356201192</v>
      </c>
      <c r="C828" s="43">
        <v>0.47864144095547001</v>
      </c>
      <c r="D828" s="43">
        <f t="shared" si="12"/>
        <v>5.4612988413019128</v>
      </c>
      <c r="E828" s="43">
        <f>IFERROR(INDEX(PSPS_Data!$C$2:$C$4275,MATCH(WF_Data!$A828,PSPS_Data!$B$2:$B$4275,0)),0)</f>
        <v>0</v>
      </c>
      <c r="F828" s="47"/>
    </row>
    <row r="829" spans="1:6" x14ac:dyDescent="0.25">
      <c r="A829" s="79"/>
      <c r="B829" s="43">
        <v>2.0596902710323901</v>
      </c>
      <c r="C829" s="43">
        <v>0.20660696832874201</v>
      </c>
      <c r="D829" s="43">
        <f t="shared" si="12"/>
        <v>2.3573855086309465</v>
      </c>
      <c r="E829" s="43">
        <f>IFERROR(INDEX(PSPS_Data!$C$2:$C$4275,MATCH(WF_Data!$A829,PSPS_Data!$B$2:$B$4275,0)),0)</f>
        <v>0</v>
      </c>
      <c r="F829" s="47"/>
    </row>
    <row r="830" spans="1:6" x14ac:dyDescent="0.25">
      <c r="A830" s="79"/>
      <c r="B830" s="43">
        <v>3.8171605162966499E-2</v>
      </c>
      <c r="C830" s="43">
        <v>2.9581230483017801E-3</v>
      </c>
      <c r="D830" s="43">
        <f t="shared" si="12"/>
        <v>3.3752183981123313E-2</v>
      </c>
      <c r="E830" s="43">
        <f>IFERROR(INDEX(PSPS_Data!$C$2:$C$4275,MATCH(WF_Data!$A830,PSPS_Data!$B$2:$B$4275,0)),0)</f>
        <v>0</v>
      </c>
      <c r="F830" s="47"/>
    </row>
    <row r="831" spans="1:6" x14ac:dyDescent="0.25">
      <c r="A831" s="79"/>
      <c r="B831" s="43">
        <v>4.8408202212831402</v>
      </c>
      <c r="C831" s="43">
        <v>0.265855895733693</v>
      </c>
      <c r="D831" s="43">
        <f t="shared" si="12"/>
        <v>3.0334157703214371</v>
      </c>
      <c r="E831" s="43">
        <f>IFERROR(INDEX(PSPS_Data!$C$2:$C$4275,MATCH(WF_Data!$A831,PSPS_Data!$B$2:$B$4275,0)),0)</f>
        <v>0</v>
      </c>
      <c r="F831" s="47"/>
    </row>
    <row r="832" spans="1:6" x14ac:dyDescent="0.25">
      <c r="A832" s="79"/>
      <c r="B832" s="43">
        <v>0.84237973545838096</v>
      </c>
      <c r="C832" s="43">
        <v>0.120618330120123</v>
      </c>
      <c r="D832" s="43">
        <f t="shared" si="12"/>
        <v>1.3762551466706034</v>
      </c>
      <c r="E832" s="43">
        <f>IFERROR(INDEX(PSPS_Data!$C$2:$C$4275,MATCH(WF_Data!$A832,PSPS_Data!$B$2:$B$4275,0)),0)</f>
        <v>0</v>
      </c>
      <c r="F832" s="47"/>
    </row>
    <row r="833" spans="1:6" x14ac:dyDescent="0.25">
      <c r="A833" s="79"/>
      <c r="B833" s="43">
        <v>0.23697300826117301</v>
      </c>
      <c r="C833" s="43">
        <v>1.0266365017741899E-2</v>
      </c>
      <c r="D833" s="43">
        <f t="shared" si="12"/>
        <v>0.11713922485243508</v>
      </c>
      <c r="E833" s="43">
        <f>IFERROR(INDEX(PSPS_Data!$C$2:$C$4275,MATCH(WF_Data!$A833,PSPS_Data!$B$2:$B$4275,0)),0)</f>
        <v>0</v>
      </c>
      <c r="F833" s="47"/>
    </row>
    <row r="834" spans="1:6" x14ac:dyDescent="0.25">
      <c r="A834" s="79"/>
      <c r="B834" s="43">
        <v>11.5880989929775</v>
      </c>
      <c r="C834" s="43">
        <v>0.631754126749001</v>
      </c>
      <c r="D834" s="43">
        <f t="shared" si="12"/>
        <v>7.2083145862061011</v>
      </c>
      <c r="E834" s="43">
        <f>IFERROR(INDEX(PSPS_Data!$C$2:$C$4275,MATCH(WF_Data!$A834,PSPS_Data!$B$2:$B$4275,0)),0)</f>
        <v>0</v>
      </c>
      <c r="F834" s="47"/>
    </row>
    <row r="835" spans="1:6" x14ac:dyDescent="0.25">
      <c r="A835" s="79"/>
      <c r="B835" s="43">
        <v>16.286722419951701</v>
      </c>
      <c r="C835" s="43">
        <v>0.99180065765881398</v>
      </c>
      <c r="D835" s="43">
        <f t="shared" ref="D835:D898" si="13">$C835*11.41</f>
        <v>11.316445503887067</v>
      </c>
      <c r="E835" s="43">
        <f>IFERROR(INDEX(PSPS_Data!$C$2:$C$4275,MATCH(WF_Data!$A835,PSPS_Data!$B$2:$B$4275,0)),0)</f>
        <v>0</v>
      </c>
      <c r="F835" s="47"/>
    </row>
    <row r="836" spans="1:6" x14ac:dyDescent="0.25">
      <c r="A836" s="79"/>
      <c r="B836" s="43">
        <v>7.3322167241119303</v>
      </c>
      <c r="C836" s="43">
        <v>0.44189496013859703</v>
      </c>
      <c r="D836" s="43">
        <f t="shared" si="13"/>
        <v>5.042021495181392</v>
      </c>
      <c r="E836" s="43">
        <f>IFERROR(INDEX(PSPS_Data!$C$2:$C$4275,MATCH(WF_Data!$A836,PSPS_Data!$B$2:$B$4275,0)),0)</f>
        <v>0</v>
      </c>
      <c r="F836" s="47"/>
    </row>
    <row r="837" spans="1:6" x14ac:dyDescent="0.25">
      <c r="A837" s="79"/>
      <c r="B837" s="43">
        <v>9.7943127650984891</v>
      </c>
      <c r="C837" s="43">
        <v>0.45193746507356902</v>
      </c>
      <c r="D837" s="43">
        <f t="shared" si="13"/>
        <v>5.1566064764894231</v>
      </c>
      <c r="E837" s="43">
        <f>IFERROR(INDEX(PSPS_Data!$C$2:$C$4275,MATCH(WF_Data!$A837,PSPS_Data!$B$2:$B$4275,0)),0)</f>
        <v>0</v>
      </c>
      <c r="F837" s="47"/>
    </row>
    <row r="838" spans="1:6" x14ac:dyDescent="0.25">
      <c r="A838" s="79"/>
      <c r="B838" s="43">
        <v>1.09649677589466</v>
      </c>
      <c r="C838" s="43">
        <v>6.8730528730156906E-2</v>
      </c>
      <c r="D838" s="43">
        <f t="shared" si="13"/>
        <v>0.78421533281109035</v>
      </c>
      <c r="E838" s="43">
        <f>IFERROR(INDEX(PSPS_Data!$C$2:$C$4275,MATCH(WF_Data!$A838,PSPS_Data!$B$2:$B$4275,0)),0)</f>
        <v>0</v>
      </c>
      <c r="F838" s="47"/>
    </row>
    <row r="839" spans="1:6" x14ac:dyDescent="0.25">
      <c r="A839" s="79"/>
      <c r="B839" s="43">
        <v>19.4255740900253</v>
      </c>
      <c r="C839" s="43">
        <v>1.1070628476183999</v>
      </c>
      <c r="D839" s="43">
        <f t="shared" si="13"/>
        <v>12.631587091325944</v>
      </c>
      <c r="E839" s="43">
        <f>IFERROR(INDEX(PSPS_Data!$C$2:$C$4275,MATCH(WF_Data!$A839,PSPS_Data!$B$2:$B$4275,0)),0)</f>
        <v>0</v>
      </c>
      <c r="F839" s="47"/>
    </row>
    <row r="840" spans="1:6" x14ac:dyDescent="0.25">
      <c r="A840" s="79"/>
      <c r="B840" s="43">
        <v>0.32165186915285099</v>
      </c>
      <c r="C840" s="43">
        <v>6.5695569695283897E-3</v>
      </c>
      <c r="D840" s="43">
        <f t="shared" si="13"/>
        <v>7.4958645022318929E-2</v>
      </c>
      <c r="E840" s="43">
        <f>IFERROR(INDEX(PSPS_Data!$C$2:$C$4275,MATCH(WF_Data!$A840,PSPS_Data!$B$2:$B$4275,0)),0)</f>
        <v>0</v>
      </c>
      <c r="F840" s="47"/>
    </row>
    <row r="841" spans="1:6" x14ac:dyDescent="0.25">
      <c r="A841" s="79"/>
      <c r="B841" s="43">
        <v>32.657709824422398</v>
      </c>
      <c r="C841" s="43">
        <v>1.85133717855157</v>
      </c>
      <c r="D841" s="43">
        <f t="shared" si="13"/>
        <v>21.123757207273414</v>
      </c>
      <c r="E841" s="43">
        <f>IFERROR(INDEX(PSPS_Data!$C$2:$C$4275,MATCH(WF_Data!$A841,PSPS_Data!$B$2:$B$4275,0)),0)</f>
        <v>0</v>
      </c>
      <c r="F841" s="47"/>
    </row>
    <row r="842" spans="1:6" x14ac:dyDescent="0.25">
      <c r="A842" s="79"/>
      <c r="B842" s="43">
        <v>2.5924975910914898</v>
      </c>
      <c r="C842" s="43">
        <v>0.114905849244678</v>
      </c>
      <c r="D842" s="43">
        <f t="shared" si="13"/>
        <v>1.3110757398817761</v>
      </c>
      <c r="E842" s="43">
        <f>IFERROR(INDEX(PSPS_Data!$C$2:$C$4275,MATCH(WF_Data!$A842,PSPS_Data!$B$2:$B$4275,0)),0)</f>
        <v>0</v>
      </c>
      <c r="F842" s="47"/>
    </row>
    <row r="843" spans="1:6" x14ac:dyDescent="0.25">
      <c r="A843" s="79"/>
      <c r="B843" s="43">
        <v>7.7217024048393998</v>
      </c>
      <c r="C843" s="43">
        <v>0.70753897855115599</v>
      </c>
      <c r="D843" s="43">
        <f t="shared" si="13"/>
        <v>8.0730197452686898</v>
      </c>
      <c r="E843" s="43">
        <f>IFERROR(INDEX(PSPS_Data!$C$2:$C$4275,MATCH(WF_Data!$A843,PSPS_Data!$B$2:$B$4275,0)),0)</f>
        <v>0</v>
      </c>
      <c r="F843" s="47"/>
    </row>
    <row r="844" spans="1:6" x14ac:dyDescent="0.25">
      <c r="A844" s="79"/>
      <c r="B844" s="43">
        <v>0.58504119970264901</v>
      </c>
      <c r="C844" s="43">
        <v>0.110252008357747</v>
      </c>
      <c r="D844" s="43">
        <f t="shared" si="13"/>
        <v>1.2579754153618932</v>
      </c>
      <c r="E844" s="43">
        <f>IFERROR(INDEX(PSPS_Data!$C$2:$C$4275,MATCH(WF_Data!$A844,PSPS_Data!$B$2:$B$4275,0)),0)</f>
        <v>0</v>
      </c>
      <c r="F844" s="47"/>
    </row>
    <row r="845" spans="1:6" x14ac:dyDescent="0.25">
      <c r="A845" s="79"/>
      <c r="B845" s="43">
        <v>44.655244128049901</v>
      </c>
      <c r="C845" s="43">
        <v>3.1065534829879198</v>
      </c>
      <c r="D845" s="43">
        <f t="shared" si="13"/>
        <v>35.445775240892168</v>
      </c>
      <c r="E845" s="43">
        <f>IFERROR(INDEX(PSPS_Data!$C$2:$C$4275,MATCH(WF_Data!$A845,PSPS_Data!$B$2:$B$4275,0)),0)</f>
        <v>0</v>
      </c>
      <c r="F845" s="47"/>
    </row>
    <row r="846" spans="1:6" x14ac:dyDescent="0.25">
      <c r="A846" s="79"/>
      <c r="B846" s="43">
        <v>0.54686714497794597</v>
      </c>
      <c r="C846" s="43">
        <v>9.21862884947586E-2</v>
      </c>
      <c r="D846" s="43">
        <f t="shared" si="13"/>
        <v>1.0518455517251957</v>
      </c>
      <c r="E846" s="43">
        <f>IFERROR(INDEX(PSPS_Data!$C$2:$C$4275,MATCH(WF_Data!$A846,PSPS_Data!$B$2:$B$4275,0)),0)</f>
        <v>0</v>
      </c>
      <c r="F846" s="47"/>
    </row>
    <row r="847" spans="1:6" x14ac:dyDescent="0.25">
      <c r="A847" s="79"/>
      <c r="B847" s="43">
        <v>5.81282711504692</v>
      </c>
      <c r="C847" s="43">
        <v>0.31807646121160299</v>
      </c>
      <c r="D847" s="43">
        <f t="shared" si="13"/>
        <v>3.6292524224243903</v>
      </c>
      <c r="E847" s="43">
        <f>IFERROR(INDEX(PSPS_Data!$C$2:$C$4275,MATCH(WF_Data!$A847,PSPS_Data!$B$2:$B$4275,0)),0)</f>
        <v>0</v>
      </c>
      <c r="F847" s="47"/>
    </row>
    <row r="848" spans="1:6" x14ac:dyDescent="0.25">
      <c r="A848" s="79"/>
      <c r="B848" s="43">
        <v>7.6764853998339797</v>
      </c>
      <c r="C848" s="43">
        <v>0.459756032993482</v>
      </c>
      <c r="D848" s="43">
        <f t="shared" si="13"/>
        <v>5.2458163364556301</v>
      </c>
      <c r="E848" s="43">
        <f>IFERROR(INDEX(PSPS_Data!$C$2:$C$4275,MATCH(WF_Data!$A848,PSPS_Data!$B$2:$B$4275,0)),0)</f>
        <v>0</v>
      </c>
      <c r="F848" s="47"/>
    </row>
    <row r="849" spans="1:6" x14ac:dyDescent="0.25">
      <c r="A849" s="79"/>
      <c r="B849" s="43">
        <v>11.1211944459039</v>
      </c>
      <c r="C849" s="43">
        <v>0.62271118994127905</v>
      </c>
      <c r="D849" s="43">
        <f t="shared" si="13"/>
        <v>7.1051346772299944</v>
      </c>
      <c r="E849" s="43">
        <f>IFERROR(INDEX(PSPS_Data!$C$2:$C$4275,MATCH(WF_Data!$A849,PSPS_Data!$B$2:$B$4275,0)),0)</f>
        <v>0</v>
      </c>
      <c r="F849" s="47"/>
    </row>
    <row r="850" spans="1:6" x14ac:dyDescent="0.25">
      <c r="A850" s="79"/>
      <c r="B850" s="43">
        <v>11.943307732636599</v>
      </c>
      <c r="C850" s="43">
        <v>0.94567821444820699</v>
      </c>
      <c r="D850" s="43">
        <f t="shared" si="13"/>
        <v>10.790188426854042</v>
      </c>
      <c r="E850" s="43">
        <f>IFERROR(INDEX(PSPS_Data!$C$2:$C$4275,MATCH(WF_Data!$A850,PSPS_Data!$B$2:$B$4275,0)),0)</f>
        <v>0</v>
      </c>
      <c r="F850" s="47"/>
    </row>
    <row r="851" spans="1:6" x14ac:dyDescent="0.25">
      <c r="A851" s="79"/>
      <c r="B851" s="43">
        <v>4.3091290638770898</v>
      </c>
      <c r="C851" s="43">
        <v>0.20751674777905699</v>
      </c>
      <c r="D851" s="43">
        <f t="shared" si="13"/>
        <v>2.3677660921590404</v>
      </c>
      <c r="E851" s="43">
        <f>IFERROR(INDEX(PSPS_Data!$C$2:$C$4275,MATCH(WF_Data!$A851,PSPS_Data!$B$2:$B$4275,0)),0)</f>
        <v>0</v>
      </c>
      <c r="F851" s="47"/>
    </row>
    <row r="852" spans="1:6" x14ac:dyDescent="0.25">
      <c r="A852" s="79"/>
      <c r="B852" s="43">
        <v>1.8041283616293</v>
      </c>
      <c r="C852" s="43">
        <v>0.117610123088525</v>
      </c>
      <c r="D852" s="43">
        <f t="shared" si="13"/>
        <v>1.3419315044400704</v>
      </c>
      <c r="E852" s="43">
        <f>IFERROR(INDEX(PSPS_Data!$C$2:$C$4275,MATCH(WF_Data!$A852,PSPS_Data!$B$2:$B$4275,0)),0)</f>
        <v>0</v>
      </c>
      <c r="F852" s="47"/>
    </row>
    <row r="853" spans="1:6" x14ac:dyDescent="0.25">
      <c r="A853" s="79"/>
      <c r="B853" s="43">
        <v>19.656225164412199</v>
      </c>
      <c r="C853" s="43">
        <v>1.5225001218495799</v>
      </c>
      <c r="D853" s="43">
        <f t="shared" si="13"/>
        <v>17.371726390303706</v>
      </c>
      <c r="E853" s="43">
        <f>IFERROR(INDEX(PSPS_Data!$C$2:$C$4275,MATCH(WF_Data!$A853,PSPS_Data!$B$2:$B$4275,0)),0)</f>
        <v>0</v>
      </c>
      <c r="F853" s="47"/>
    </row>
    <row r="854" spans="1:6" x14ac:dyDescent="0.25">
      <c r="A854" s="79"/>
      <c r="B854" s="43">
        <v>7.4045225165047599</v>
      </c>
      <c r="C854" s="43">
        <v>0.37589074928837302</v>
      </c>
      <c r="D854" s="43">
        <f t="shared" si="13"/>
        <v>4.2889134493803365</v>
      </c>
      <c r="E854" s="43">
        <f>IFERROR(INDEX(PSPS_Data!$C$2:$C$4275,MATCH(WF_Data!$A854,PSPS_Data!$B$2:$B$4275,0)),0)</f>
        <v>0</v>
      </c>
      <c r="F854" s="47"/>
    </row>
    <row r="855" spans="1:6" x14ac:dyDescent="0.25">
      <c r="A855" s="79"/>
      <c r="B855" s="43">
        <v>3.6027872021512302</v>
      </c>
      <c r="C855" s="43">
        <v>0.34237940821117202</v>
      </c>
      <c r="D855" s="43">
        <f t="shared" si="13"/>
        <v>3.9065490476894729</v>
      </c>
      <c r="E855" s="43">
        <f>IFERROR(INDEX(PSPS_Data!$C$2:$C$4275,MATCH(WF_Data!$A855,PSPS_Data!$B$2:$B$4275,0)),0)</f>
        <v>0</v>
      </c>
      <c r="F855" s="47"/>
    </row>
    <row r="856" spans="1:6" x14ac:dyDescent="0.25">
      <c r="A856" s="79"/>
      <c r="B856" s="43">
        <v>7.37267169194266</v>
      </c>
      <c r="C856" s="43">
        <v>0.37084465371481201</v>
      </c>
      <c r="D856" s="43">
        <f t="shared" si="13"/>
        <v>4.2313374988860053</v>
      </c>
      <c r="E856" s="43">
        <f>IFERROR(INDEX(PSPS_Data!$C$2:$C$4275,MATCH(WF_Data!$A856,PSPS_Data!$B$2:$B$4275,0)),0)</f>
        <v>0</v>
      </c>
      <c r="F856" s="47"/>
    </row>
    <row r="857" spans="1:6" x14ac:dyDescent="0.25">
      <c r="A857" s="79"/>
      <c r="B857" s="43">
        <v>1.4555269809629201</v>
      </c>
      <c r="C857" s="43">
        <v>6.6805207199649802E-2</v>
      </c>
      <c r="D857" s="43">
        <f t="shared" si="13"/>
        <v>0.76224741414800423</v>
      </c>
      <c r="E857" s="43">
        <f>IFERROR(INDEX(PSPS_Data!$C$2:$C$4275,MATCH(WF_Data!$A857,PSPS_Data!$B$2:$B$4275,0)),0)</f>
        <v>0</v>
      </c>
      <c r="F857" s="47"/>
    </row>
    <row r="858" spans="1:6" x14ac:dyDescent="0.25">
      <c r="A858" s="79"/>
      <c r="B858" s="43">
        <v>8.4530097461017508</v>
      </c>
      <c r="C858" s="43">
        <v>0.39349327038507897</v>
      </c>
      <c r="D858" s="43">
        <f t="shared" si="13"/>
        <v>4.4897582150937509</v>
      </c>
      <c r="E858" s="43">
        <f>IFERROR(INDEX(PSPS_Data!$C$2:$C$4275,MATCH(WF_Data!$A858,PSPS_Data!$B$2:$B$4275,0)),0)</f>
        <v>0</v>
      </c>
      <c r="F858" s="47"/>
    </row>
    <row r="859" spans="1:6" x14ac:dyDescent="0.25">
      <c r="A859" s="79"/>
      <c r="B859" s="43">
        <v>2.2106522945303499</v>
      </c>
      <c r="C859" s="43">
        <v>6.2462787973345202E-2</v>
      </c>
      <c r="D859" s="43">
        <f t="shared" si="13"/>
        <v>0.71270041077586876</v>
      </c>
      <c r="E859" s="43">
        <f>IFERROR(INDEX(PSPS_Data!$C$2:$C$4275,MATCH(WF_Data!$A859,PSPS_Data!$B$2:$B$4275,0)),0)</f>
        <v>0</v>
      </c>
      <c r="F859" s="47"/>
    </row>
    <row r="860" spans="1:6" x14ac:dyDescent="0.25">
      <c r="A860" s="79"/>
      <c r="B860" s="43">
        <v>19.040363550722098</v>
      </c>
      <c r="C860" s="43">
        <v>1.35977819301933</v>
      </c>
      <c r="D860" s="43">
        <f t="shared" si="13"/>
        <v>15.515069182350556</v>
      </c>
      <c r="E860" s="43">
        <f>IFERROR(INDEX(PSPS_Data!$C$2:$C$4275,MATCH(WF_Data!$A860,PSPS_Data!$B$2:$B$4275,0)),0)</f>
        <v>0</v>
      </c>
      <c r="F860" s="47"/>
    </row>
    <row r="861" spans="1:6" x14ac:dyDescent="0.25">
      <c r="A861" s="79"/>
      <c r="B861" s="43">
        <v>10.550354933094299</v>
      </c>
      <c r="C861" s="43">
        <v>0.54831990628736005</v>
      </c>
      <c r="D861" s="43">
        <f t="shared" si="13"/>
        <v>6.2563301307387782</v>
      </c>
      <c r="E861" s="43">
        <f>IFERROR(INDEX(PSPS_Data!$C$2:$C$4275,MATCH(WF_Data!$A861,PSPS_Data!$B$2:$B$4275,0)),0)</f>
        <v>0</v>
      </c>
      <c r="F861" s="47"/>
    </row>
    <row r="862" spans="1:6" x14ac:dyDescent="0.25">
      <c r="A862" s="79"/>
      <c r="B862" s="43">
        <v>25.1101873727449</v>
      </c>
      <c r="C862" s="43">
        <v>1.2833364952898501</v>
      </c>
      <c r="D862" s="43">
        <f t="shared" si="13"/>
        <v>14.642869411257189</v>
      </c>
      <c r="E862" s="43">
        <f>IFERROR(INDEX(PSPS_Data!$C$2:$C$4275,MATCH(WF_Data!$A862,PSPS_Data!$B$2:$B$4275,0)),0)</f>
        <v>0</v>
      </c>
      <c r="F862" s="47"/>
    </row>
    <row r="863" spans="1:6" x14ac:dyDescent="0.25">
      <c r="A863" s="79"/>
      <c r="B863" s="43">
        <v>12.296470979168101</v>
      </c>
      <c r="C863" s="43">
        <v>0.60183290618806495</v>
      </c>
      <c r="D863" s="43">
        <f t="shared" si="13"/>
        <v>6.8669134596058212</v>
      </c>
      <c r="E863" s="43">
        <f>IFERROR(INDEX(PSPS_Data!$C$2:$C$4275,MATCH(WF_Data!$A863,PSPS_Data!$B$2:$B$4275,0)),0)</f>
        <v>0</v>
      </c>
      <c r="F863" s="47"/>
    </row>
    <row r="864" spans="1:6" x14ac:dyDescent="0.25">
      <c r="A864" s="79"/>
      <c r="B864" s="43">
        <v>6.9143049885806702</v>
      </c>
      <c r="C864" s="43">
        <v>0.44620119729097402</v>
      </c>
      <c r="D864" s="43">
        <f t="shared" si="13"/>
        <v>5.0911556610900135</v>
      </c>
      <c r="E864" s="43">
        <f>IFERROR(INDEX(PSPS_Data!$C$2:$C$4275,MATCH(WF_Data!$A864,PSPS_Data!$B$2:$B$4275,0)),0)</f>
        <v>0</v>
      </c>
      <c r="F864" s="47"/>
    </row>
    <row r="865" spans="1:6" x14ac:dyDescent="0.25">
      <c r="A865" s="79"/>
      <c r="B865" s="43">
        <v>5.8779086493661596</v>
      </c>
      <c r="C865" s="43">
        <v>0.32533818230149297</v>
      </c>
      <c r="D865" s="43">
        <f t="shared" si="13"/>
        <v>3.7121086600600348</v>
      </c>
      <c r="E865" s="43">
        <f>IFERROR(INDEX(PSPS_Data!$C$2:$C$4275,MATCH(WF_Data!$A865,PSPS_Data!$B$2:$B$4275,0)),0)</f>
        <v>0</v>
      </c>
      <c r="F865" s="47"/>
    </row>
    <row r="866" spans="1:6" x14ac:dyDescent="0.25">
      <c r="A866" s="79"/>
      <c r="B866" s="43">
        <v>8.1279121186845096</v>
      </c>
      <c r="C866" s="43">
        <v>0.55854692609682299</v>
      </c>
      <c r="D866" s="43">
        <f t="shared" si="13"/>
        <v>6.3730204267647501</v>
      </c>
      <c r="E866" s="43">
        <f>IFERROR(INDEX(PSPS_Data!$C$2:$C$4275,MATCH(WF_Data!$A866,PSPS_Data!$B$2:$B$4275,0)),0)</f>
        <v>0</v>
      </c>
      <c r="F866" s="47"/>
    </row>
    <row r="867" spans="1:6" x14ac:dyDescent="0.25">
      <c r="A867" s="79"/>
      <c r="B867" s="43">
        <v>11.645198841716899</v>
      </c>
      <c r="C867" s="43">
        <v>0.58222881300389395</v>
      </c>
      <c r="D867" s="43">
        <f t="shared" si="13"/>
        <v>6.6432307563744297</v>
      </c>
      <c r="E867" s="43">
        <f>IFERROR(INDEX(PSPS_Data!$C$2:$C$4275,MATCH(WF_Data!$A867,PSPS_Data!$B$2:$B$4275,0)),0)</f>
        <v>0</v>
      </c>
      <c r="F867" s="47"/>
    </row>
    <row r="868" spans="1:6" x14ac:dyDescent="0.25">
      <c r="A868" s="79"/>
      <c r="B868" s="43">
        <v>10.262095823979401</v>
      </c>
      <c r="C868" s="43">
        <v>0.56862291719880798</v>
      </c>
      <c r="D868" s="43">
        <f t="shared" si="13"/>
        <v>6.4879874852383992</v>
      </c>
      <c r="E868" s="43">
        <f>IFERROR(INDEX(PSPS_Data!$C$2:$C$4275,MATCH(WF_Data!$A868,PSPS_Data!$B$2:$B$4275,0)),0)</f>
        <v>0</v>
      </c>
      <c r="F868" s="47"/>
    </row>
    <row r="869" spans="1:6" x14ac:dyDescent="0.25">
      <c r="A869" s="79"/>
      <c r="B869" s="43">
        <v>14.704306794752499</v>
      </c>
      <c r="C869" s="43">
        <v>0.76243506702303399</v>
      </c>
      <c r="D869" s="43">
        <f t="shared" si="13"/>
        <v>8.6993841147328173</v>
      </c>
      <c r="E869" s="43">
        <f>IFERROR(INDEX(PSPS_Data!$C$2:$C$4275,MATCH(WF_Data!$A869,PSPS_Data!$B$2:$B$4275,0)),0)</f>
        <v>0</v>
      </c>
      <c r="F869" s="47"/>
    </row>
    <row r="870" spans="1:6" x14ac:dyDescent="0.25">
      <c r="A870" s="79"/>
      <c r="B870" s="43">
        <v>0.26241401959466498</v>
      </c>
      <c r="C870" s="43">
        <v>4.70967515484517E-2</v>
      </c>
      <c r="D870" s="43">
        <f t="shared" si="13"/>
        <v>0.53737393516783394</v>
      </c>
      <c r="E870" s="43">
        <f>IFERROR(INDEX(PSPS_Data!$C$2:$C$4275,MATCH(WF_Data!$A870,PSPS_Data!$B$2:$B$4275,0)),0)</f>
        <v>0</v>
      </c>
      <c r="F870" s="47"/>
    </row>
    <row r="871" spans="1:6" x14ac:dyDescent="0.25">
      <c r="A871" s="79"/>
      <c r="B871" s="43">
        <v>38.807749759098797</v>
      </c>
      <c r="C871" s="43">
        <v>2.26788355933967</v>
      </c>
      <c r="D871" s="43">
        <f t="shared" si="13"/>
        <v>25.876551412065634</v>
      </c>
      <c r="E871" s="43">
        <f>IFERROR(INDEX(PSPS_Data!$C$2:$C$4275,MATCH(WF_Data!$A871,PSPS_Data!$B$2:$B$4275,0)),0)</f>
        <v>0</v>
      </c>
      <c r="F871" s="47"/>
    </row>
    <row r="872" spans="1:6" x14ac:dyDescent="0.25">
      <c r="A872" s="79"/>
      <c r="B872" s="43">
        <v>0.42601885952889901</v>
      </c>
      <c r="C872" s="43">
        <v>0.89955338378155103</v>
      </c>
      <c r="D872" s="43">
        <f t="shared" si="13"/>
        <v>10.263904108947496</v>
      </c>
      <c r="E872" s="43">
        <f>IFERROR(INDEX(PSPS_Data!$C$2:$C$4275,MATCH(WF_Data!$A872,PSPS_Data!$B$2:$B$4275,0)),0)</f>
        <v>0</v>
      </c>
      <c r="F872" s="47"/>
    </row>
    <row r="873" spans="1:6" x14ac:dyDescent="0.25">
      <c r="A873" s="79"/>
      <c r="B873" s="43">
        <v>38.821732120352799</v>
      </c>
      <c r="C873" s="43">
        <v>2.02400500101521</v>
      </c>
      <c r="D873" s="43">
        <f t="shared" si="13"/>
        <v>23.093897061583547</v>
      </c>
      <c r="E873" s="43">
        <f>IFERROR(INDEX(PSPS_Data!$C$2:$C$4275,MATCH(WF_Data!$A873,PSPS_Data!$B$2:$B$4275,0)),0)</f>
        <v>0</v>
      </c>
      <c r="F873" s="47"/>
    </row>
    <row r="874" spans="1:6" x14ac:dyDescent="0.25">
      <c r="A874" s="79"/>
      <c r="B874" s="43">
        <v>0.639163758493003</v>
      </c>
      <c r="C874" s="43">
        <v>3.26160252928578E-2</v>
      </c>
      <c r="D874" s="43">
        <f t="shared" si="13"/>
        <v>0.37214884859150749</v>
      </c>
      <c r="E874" s="43">
        <f>IFERROR(INDEX(PSPS_Data!$C$2:$C$4275,MATCH(WF_Data!$A874,PSPS_Data!$B$2:$B$4275,0)),0)</f>
        <v>0</v>
      </c>
      <c r="F874" s="47"/>
    </row>
    <row r="875" spans="1:6" x14ac:dyDescent="0.25">
      <c r="A875" s="79"/>
      <c r="B875" s="43">
        <v>1.8559512327041498E-2</v>
      </c>
      <c r="C875" s="43">
        <v>6.8873539566993696E-3</v>
      </c>
      <c r="D875" s="43">
        <f t="shared" si="13"/>
        <v>7.8584708645939805E-2</v>
      </c>
      <c r="E875" s="43">
        <f>IFERROR(INDEX(PSPS_Data!$C$2:$C$4275,MATCH(WF_Data!$A875,PSPS_Data!$B$2:$B$4275,0)),0)</f>
        <v>0</v>
      </c>
      <c r="F875" s="47"/>
    </row>
    <row r="876" spans="1:6" x14ac:dyDescent="0.25">
      <c r="A876" s="79"/>
      <c r="B876" s="43">
        <v>0.61763371177569604</v>
      </c>
      <c r="C876" s="43">
        <v>6.1820849442710803E-2</v>
      </c>
      <c r="D876" s="43">
        <f t="shared" si="13"/>
        <v>0.70537589214133023</v>
      </c>
      <c r="E876" s="43">
        <f>IFERROR(INDEX(PSPS_Data!$C$2:$C$4275,MATCH(WF_Data!$A876,PSPS_Data!$B$2:$B$4275,0)),0)</f>
        <v>0</v>
      </c>
      <c r="F876" s="47"/>
    </row>
    <row r="877" spans="1:6" x14ac:dyDescent="0.25">
      <c r="A877" s="79"/>
      <c r="B877" s="43">
        <v>26.377791155973501</v>
      </c>
      <c r="C877" s="43">
        <v>1.3670378386887001</v>
      </c>
      <c r="D877" s="43">
        <f t="shared" si="13"/>
        <v>15.597901739438068</v>
      </c>
      <c r="E877" s="43">
        <f>IFERROR(INDEX(PSPS_Data!$C$2:$C$4275,MATCH(WF_Data!$A877,PSPS_Data!$B$2:$B$4275,0)),0)</f>
        <v>0</v>
      </c>
      <c r="F877" s="47"/>
    </row>
    <row r="878" spans="1:6" x14ac:dyDescent="0.25">
      <c r="A878" s="79"/>
      <c r="B878" s="43">
        <v>2.4649004747569401</v>
      </c>
      <c r="C878" s="43">
        <v>7.6264202930057395E-2</v>
      </c>
      <c r="D878" s="43">
        <f t="shared" si="13"/>
        <v>0.87017455543195488</v>
      </c>
      <c r="E878" s="43">
        <f>IFERROR(INDEX(PSPS_Data!$C$2:$C$4275,MATCH(WF_Data!$A878,PSPS_Data!$B$2:$B$4275,0)),0)</f>
        <v>0</v>
      </c>
      <c r="F878" s="47"/>
    </row>
    <row r="879" spans="1:6" x14ac:dyDescent="0.25">
      <c r="A879" s="79"/>
      <c r="B879" s="43">
        <v>6.2337656101590699</v>
      </c>
      <c r="C879" s="43">
        <v>0.31890737125649998</v>
      </c>
      <c r="D879" s="43">
        <f t="shared" si="13"/>
        <v>3.638733106036665</v>
      </c>
      <c r="E879" s="43">
        <f>IFERROR(INDEX(PSPS_Data!$C$2:$C$4275,MATCH(WF_Data!$A879,PSPS_Data!$B$2:$B$4275,0)),0)</f>
        <v>0</v>
      </c>
      <c r="F879" s="47"/>
    </row>
    <row r="880" spans="1:6" x14ac:dyDescent="0.25">
      <c r="A880" s="79"/>
      <c r="B880" s="43">
        <v>10.525557517696599</v>
      </c>
      <c r="C880" s="43">
        <v>0.65667414345398301</v>
      </c>
      <c r="D880" s="43">
        <f t="shared" si="13"/>
        <v>7.4926519768099462</v>
      </c>
      <c r="E880" s="43">
        <f>IFERROR(INDEX(PSPS_Data!$C$2:$C$4275,MATCH(WF_Data!$A880,PSPS_Data!$B$2:$B$4275,0)),0)</f>
        <v>0</v>
      </c>
      <c r="F880" s="47"/>
    </row>
    <row r="881" spans="1:6" x14ac:dyDescent="0.25">
      <c r="A881" s="79"/>
      <c r="B881" s="43">
        <v>0</v>
      </c>
      <c r="C881" s="43">
        <v>0.30239478392513702</v>
      </c>
      <c r="D881" s="43">
        <f t="shared" si="13"/>
        <v>3.4503244845858134</v>
      </c>
      <c r="E881" s="43">
        <f>IFERROR(INDEX(PSPS_Data!$C$2:$C$4275,MATCH(WF_Data!$A881,PSPS_Data!$B$2:$B$4275,0)),0)</f>
        <v>0</v>
      </c>
      <c r="F881" s="47"/>
    </row>
    <row r="882" spans="1:6" x14ac:dyDescent="0.25">
      <c r="A882" s="79"/>
      <c r="B882" s="43">
        <v>25.441037342989699</v>
      </c>
      <c r="C882" s="43">
        <v>1.2700055010536699</v>
      </c>
      <c r="D882" s="43">
        <f t="shared" si="13"/>
        <v>14.490762767022375</v>
      </c>
      <c r="E882" s="43">
        <f>IFERROR(INDEX(PSPS_Data!$C$2:$C$4275,MATCH(WF_Data!$A882,PSPS_Data!$B$2:$B$4275,0)),0)</f>
        <v>0</v>
      </c>
      <c r="F882" s="47"/>
    </row>
    <row r="883" spans="1:6" x14ac:dyDescent="0.25">
      <c r="A883" s="79"/>
      <c r="B883" s="43">
        <v>18.435621910017701</v>
      </c>
      <c r="C883" s="43">
        <v>0.95690133994867199</v>
      </c>
      <c r="D883" s="43">
        <f t="shared" si="13"/>
        <v>10.918244288814348</v>
      </c>
      <c r="E883" s="43">
        <f>IFERROR(INDEX(PSPS_Data!$C$2:$C$4275,MATCH(WF_Data!$A883,PSPS_Data!$B$2:$B$4275,0)),0)</f>
        <v>0</v>
      </c>
      <c r="F883" s="47"/>
    </row>
    <row r="884" spans="1:6" x14ac:dyDescent="0.25">
      <c r="A884" s="79"/>
      <c r="B884" s="43">
        <v>9.8612334922977691</v>
      </c>
      <c r="C884" s="43">
        <v>0.58850951626603398</v>
      </c>
      <c r="D884" s="43">
        <f t="shared" si="13"/>
        <v>6.7148935805954482</v>
      </c>
      <c r="E884" s="43">
        <f>IFERROR(INDEX(PSPS_Data!$C$2:$C$4275,MATCH(WF_Data!$A884,PSPS_Data!$B$2:$B$4275,0)),0)</f>
        <v>0</v>
      </c>
      <c r="F884" s="47"/>
    </row>
    <row r="885" spans="1:6" x14ac:dyDescent="0.25">
      <c r="A885" s="79"/>
      <c r="B885" s="43">
        <v>6.4337784823337296</v>
      </c>
      <c r="C885" s="43">
        <v>0.37118785416441802</v>
      </c>
      <c r="D885" s="43">
        <f t="shared" si="13"/>
        <v>4.2352534160160094</v>
      </c>
      <c r="E885" s="43">
        <f>IFERROR(INDEX(PSPS_Data!$C$2:$C$4275,MATCH(WF_Data!$A885,PSPS_Data!$B$2:$B$4275,0)),0)</f>
        <v>0</v>
      </c>
      <c r="F885" s="47"/>
    </row>
    <row r="886" spans="1:6" x14ac:dyDescent="0.25">
      <c r="A886" s="79"/>
      <c r="B886" s="43">
        <v>4.5345698207797103</v>
      </c>
      <c r="C886" s="43">
        <v>0.225410557508439</v>
      </c>
      <c r="D886" s="43">
        <f t="shared" si="13"/>
        <v>2.5719344611712889</v>
      </c>
      <c r="E886" s="43">
        <f>IFERROR(INDEX(PSPS_Data!$C$2:$C$4275,MATCH(WF_Data!$A886,PSPS_Data!$B$2:$B$4275,0)),0)</f>
        <v>0</v>
      </c>
      <c r="F886" s="47"/>
    </row>
    <row r="887" spans="1:6" x14ac:dyDescent="0.25">
      <c r="A887" s="79"/>
      <c r="B887" s="43">
        <v>4.2510121485074102</v>
      </c>
      <c r="C887" s="43">
        <v>0.31371442888697199</v>
      </c>
      <c r="D887" s="43">
        <f t="shared" si="13"/>
        <v>3.5794816336003503</v>
      </c>
      <c r="E887" s="43">
        <f>IFERROR(INDEX(PSPS_Data!$C$2:$C$4275,MATCH(WF_Data!$A887,PSPS_Data!$B$2:$B$4275,0)),0)</f>
        <v>0</v>
      </c>
      <c r="F887" s="47"/>
    </row>
    <row r="888" spans="1:6" x14ac:dyDescent="0.25">
      <c r="A888" s="79"/>
      <c r="B888" s="43">
        <v>0</v>
      </c>
      <c r="C888" s="43">
        <v>1.7889220422754599E-3</v>
      </c>
      <c r="D888" s="43">
        <f t="shared" si="13"/>
        <v>2.0411600502362997E-2</v>
      </c>
      <c r="E888" s="43">
        <f>IFERROR(INDEX(PSPS_Data!$C$2:$C$4275,MATCH(WF_Data!$A888,PSPS_Data!$B$2:$B$4275,0)),0)</f>
        <v>0</v>
      </c>
      <c r="F888" s="47"/>
    </row>
    <row r="889" spans="1:6" x14ac:dyDescent="0.25">
      <c r="A889" s="79"/>
      <c r="B889" s="43">
        <v>4.4698737483790598</v>
      </c>
      <c r="C889" s="43">
        <v>0.22311727173509999</v>
      </c>
      <c r="D889" s="43">
        <f t="shared" si="13"/>
        <v>2.5457680704974908</v>
      </c>
      <c r="E889" s="43">
        <f>IFERROR(INDEX(PSPS_Data!$C$2:$C$4275,MATCH(WF_Data!$A889,PSPS_Data!$B$2:$B$4275,0)),0)</f>
        <v>0</v>
      </c>
      <c r="F889" s="47"/>
    </row>
    <row r="890" spans="1:6" x14ac:dyDescent="0.25">
      <c r="A890" s="79"/>
      <c r="B890" s="43">
        <v>31.950460604102201</v>
      </c>
      <c r="C890" s="43">
        <v>1.5954074139008201</v>
      </c>
      <c r="D890" s="43">
        <f t="shared" si="13"/>
        <v>18.203598592608358</v>
      </c>
      <c r="E890" s="43">
        <f>IFERROR(INDEX(PSPS_Data!$C$2:$C$4275,MATCH(WF_Data!$A890,PSPS_Data!$B$2:$B$4275,0)),0)</f>
        <v>0</v>
      </c>
      <c r="F890" s="47"/>
    </row>
    <row r="891" spans="1:6" x14ac:dyDescent="0.25">
      <c r="A891" s="79"/>
      <c r="B891" s="43">
        <v>12.748364233875</v>
      </c>
      <c r="C891" s="43">
        <v>0.66143503144849003</v>
      </c>
      <c r="D891" s="43">
        <f t="shared" si="13"/>
        <v>7.546973708827271</v>
      </c>
      <c r="E891" s="43">
        <f>IFERROR(INDEX(PSPS_Data!$C$2:$C$4275,MATCH(WF_Data!$A891,PSPS_Data!$B$2:$B$4275,0)),0)</f>
        <v>0</v>
      </c>
      <c r="F891" s="47"/>
    </row>
    <row r="892" spans="1:6" x14ac:dyDescent="0.25">
      <c r="A892" s="79"/>
      <c r="B892" s="43">
        <v>11.3386775695748</v>
      </c>
      <c r="C892" s="43">
        <v>0.67131812370462196</v>
      </c>
      <c r="D892" s="43">
        <f t="shared" si="13"/>
        <v>7.6597397914697369</v>
      </c>
      <c r="E892" s="43">
        <f>IFERROR(INDEX(PSPS_Data!$C$2:$C$4275,MATCH(WF_Data!$A892,PSPS_Data!$B$2:$B$4275,0)),0)</f>
        <v>0</v>
      </c>
      <c r="F892" s="47"/>
    </row>
    <row r="893" spans="1:6" x14ac:dyDescent="0.25">
      <c r="A893" s="79"/>
      <c r="B893" s="43">
        <v>3.13375167518539</v>
      </c>
      <c r="C893" s="43">
        <v>0.29234557632622599</v>
      </c>
      <c r="D893" s="43">
        <f t="shared" si="13"/>
        <v>3.3356630258822384</v>
      </c>
      <c r="E893" s="43">
        <f>IFERROR(INDEX(PSPS_Data!$C$2:$C$4275,MATCH(WF_Data!$A893,PSPS_Data!$B$2:$B$4275,0)),0)</f>
        <v>0</v>
      </c>
      <c r="F893" s="47"/>
    </row>
    <row r="894" spans="1:6" x14ac:dyDescent="0.25">
      <c r="A894" s="79"/>
      <c r="B894" s="43">
        <v>5.0384017180129801</v>
      </c>
      <c r="C894" s="43">
        <v>0.34682393644743498</v>
      </c>
      <c r="D894" s="43">
        <f t="shared" si="13"/>
        <v>3.9572611148652332</v>
      </c>
      <c r="E894" s="43">
        <f>IFERROR(INDEX(PSPS_Data!$C$2:$C$4275,MATCH(WF_Data!$A894,PSPS_Data!$B$2:$B$4275,0)),0)</f>
        <v>0</v>
      </c>
      <c r="F894" s="47"/>
    </row>
    <row r="895" spans="1:6" x14ac:dyDescent="0.25">
      <c r="A895" s="79"/>
      <c r="B895" s="43">
        <v>5.4029598783809396</v>
      </c>
      <c r="C895" s="43">
        <v>0.28827127775002698</v>
      </c>
      <c r="D895" s="43">
        <f t="shared" si="13"/>
        <v>3.2891752791278077</v>
      </c>
      <c r="E895" s="43">
        <f>IFERROR(INDEX(PSPS_Data!$C$2:$C$4275,MATCH(WF_Data!$A895,PSPS_Data!$B$2:$B$4275,0)),0)</f>
        <v>0</v>
      </c>
      <c r="F895" s="47"/>
    </row>
    <row r="896" spans="1:6" x14ac:dyDescent="0.25">
      <c r="A896" s="79"/>
      <c r="B896" s="43">
        <v>4.7417824450645201</v>
      </c>
      <c r="C896" s="43">
        <v>0.22925281280276899</v>
      </c>
      <c r="D896" s="43">
        <f t="shared" si="13"/>
        <v>2.615774594079594</v>
      </c>
      <c r="E896" s="43">
        <f>IFERROR(INDEX(PSPS_Data!$C$2:$C$4275,MATCH(WF_Data!$A896,PSPS_Data!$B$2:$B$4275,0)),0)</f>
        <v>0</v>
      </c>
      <c r="F896" s="47"/>
    </row>
    <row r="897" spans="1:6" x14ac:dyDescent="0.25">
      <c r="A897" s="79"/>
      <c r="B897" s="43">
        <v>2.8068988279339102</v>
      </c>
      <c r="C897" s="43">
        <v>0.14042309188516799</v>
      </c>
      <c r="D897" s="43">
        <f t="shared" si="13"/>
        <v>1.6022274784097668</v>
      </c>
      <c r="E897" s="43">
        <f>IFERROR(INDEX(PSPS_Data!$C$2:$C$4275,MATCH(WF_Data!$A897,PSPS_Data!$B$2:$B$4275,0)),0)</f>
        <v>0</v>
      </c>
      <c r="F897" s="47"/>
    </row>
    <row r="898" spans="1:6" x14ac:dyDescent="0.25">
      <c r="A898" s="79"/>
      <c r="B898" s="43">
        <v>5.8734104218670398</v>
      </c>
      <c r="C898" s="43">
        <v>0.256149126005766</v>
      </c>
      <c r="D898" s="43">
        <f t="shared" si="13"/>
        <v>2.9226615277257904</v>
      </c>
      <c r="E898" s="43">
        <f>IFERROR(INDEX(PSPS_Data!$C$2:$C$4275,MATCH(WF_Data!$A898,PSPS_Data!$B$2:$B$4275,0)),0)</f>
        <v>0</v>
      </c>
      <c r="F898" s="47"/>
    </row>
    <row r="899" spans="1:6" x14ac:dyDescent="0.25">
      <c r="A899" s="79"/>
      <c r="B899" s="43">
        <v>1.7275142505021599</v>
      </c>
      <c r="C899" s="43">
        <v>9.10641831578686E-2</v>
      </c>
      <c r="D899" s="43">
        <f t="shared" ref="D899:D962" si="14">$C899*11.41</f>
        <v>1.0390423298312808</v>
      </c>
      <c r="E899" s="43">
        <f>IFERROR(INDEX(PSPS_Data!$C$2:$C$4275,MATCH(WF_Data!$A899,PSPS_Data!$B$2:$B$4275,0)),0)</f>
        <v>0</v>
      </c>
      <c r="F899" s="47"/>
    </row>
    <row r="900" spans="1:6" x14ac:dyDescent="0.25">
      <c r="A900" s="79"/>
      <c r="B900" s="43">
        <v>4.4405942002892802</v>
      </c>
      <c r="C900" s="43">
        <v>0.17273266380834601</v>
      </c>
      <c r="D900" s="43">
        <f t="shared" si="14"/>
        <v>1.970879694053228</v>
      </c>
      <c r="E900" s="43">
        <f>IFERROR(INDEX(PSPS_Data!$C$2:$C$4275,MATCH(WF_Data!$A900,PSPS_Data!$B$2:$B$4275,0)),0)</f>
        <v>0</v>
      </c>
      <c r="F900" s="47"/>
    </row>
    <row r="901" spans="1:6" x14ac:dyDescent="0.25">
      <c r="A901" s="79"/>
      <c r="B901" s="43">
        <v>2.5100093440276598</v>
      </c>
      <c r="C901" s="43">
        <v>0.131802464777138</v>
      </c>
      <c r="D901" s="43">
        <f t="shared" si="14"/>
        <v>1.5038661231071446</v>
      </c>
      <c r="E901" s="43">
        <f>IFERROR(INDEX(PSPS_Data!$C$2:$C$4275,MATCH(WF_Data!$A901,PSPS_Data!$B$2:$B$4275,0)),0)</f>
        <v>0</v>
      </c>
      <c r="F901" s="47"/>
    </row>
    <row r="902" spans="1:6" x14ac:dyDescent="0.25">
      <c r="A902" s="79"/>
      <c r="B902" s="43">
        <v>0</v>
      </c>
      <c r="C902" s="43">
        <v>0.14848382727359399</v>
      </c>
      <c r="D902" s="43">
        <f t="shared" si="14"/>
        <v>1.6942004691917074</v>
      </c>
      <c r="E902" s="43">
        <f>IFERROR(INDEX(PSPS_Data!$C$2:$C$4275,MATCH(WF_Data!$A902,PSPS_Data!$B$2:$B$4275,0)),0)</f>
        <v>0</v>
      </c>
      <c r="F902" s="47"/>
    </row>
    <row r="903" spans="1:6" x14ac:dyDescent="0.25">
      <c r="A903" s="79"/>
      <c r="B903" s="43">
        <v>2.74502321438103</v>
      </c>
      <c r="C903" s="43">
        <v>0.28470654746933999</v>
      </c>
      <c r="D903" s="43">
        <f t="shared" si="14"/>
        <v>3.2485017066251691</v>
      </c>
      <c r="E903" s="43">
        <f>IFERROR(INDEX(PSPS_Data!$C$2:$C$4275,MATCH(WF_Data!$A903,PSPS_Data!$B$2:$B$4275,0)),0)</f>
        <v>0</v>
      </c>
      <c r="F903" s="47"/>
    </row>
    <row r="904" spans="1:6" x14ac:dyDescent="0.25">
      <c r="A904" s="79"/>
      <c r="B904" s="43">
        <v>10.4868948797925</v>
      </c>
      <c r="C904" s="43">
        <v>0.48021169290647397</v>
      </c>
      <c r="D904" s="43">
        <f t="shared" si="14"/>
        <v>5.4792154160628685</v>
      </c>
      <c r="E904" s="43">
        <f>IFERROR(INDEX(PSPS_Data!$C$2:$C$4275,MATCH(WF_Data!$A904,PSPS_Data!$B$2:$B$4275,0)),0)</f>
        <v>0</v>
      </c>
      <c r="F904" s="47"/>
    </row>
    <row r="905" spans="1:6" x14ac:dyDescent="0.25">
      <c r="A905" s="79"/>
      <c r="B905" s="43">
        <v>4.0824066363773497</v>
      </c>
      <c r="C905" s="43">
        <v>0.207349606585921</v>
      </c>
      <c r="D905" s="43">
        <f t="shared" si="14"/>
        <v>2.3658590111453588</v>
      </c>
      <c r="E905" s="43">
        <f>IFERROR(INDEX(PSPS_Data!$C$2:$C$4275,MATCH(WF_Data!$A905,PSPS_Data!$B$2:$B$4275,0)),0)</f>
        <v>0</v>
      </c>
      <c r="F905" s="47"/>
    </row>
    <row r="906" spans="1:6" x14ac:dyDescent="0.25">
      <c r="A906" s="79"/>
      <c r="B906" s="43">
        <v>18.950267564108501</v>
      </c>
      <c r="C906" s="43">
        <v>0.88180296917213696</v>
      </c>
      <c r="D906" s="43">
        <f t="shared" si="14"/>
        <v>10.061371878254082</v>
      </c>
      <c r="E906" s="43">
        <f>IFERROR(INDEX(PSPS_Data!$C$2:$C$4275,MATCH(WF_Data!$A906,PSPS_Data!$B$2:$B$4275,0)),0)</f>
        <v>0</v>
      </c>
      <c r="F906" s="47"/>
    </row>
    <row r="907" spans="1:6" x14ac:dyDescent="0.25">
      <c r="A907" s="79"/>
      <c r="B907" s="43">
        <v>17.9680843222813</v>
      </c>
      <c r="C907" s="43">
        <v>0.92904252332346005</v>
      </c>
      <c r="D907" s="43">
        <f t="shared" si="14"/>
        <v>10.60037519112068</v>
      </c>
      <c r="E907" s="43">
        <f>IFERROR(INDEX(PSPS_Data!$C$2:$C$4275,MATCH(WF_Data!$A907,PSPS_Data!$B$2:$B$4275,0)),0)</f>
        <v>0</v>
      </c>
      <c r="F907" s="47"/>
    </row>
    <row r="908" spans="1:6" x14ac:dyDescent="0.25">
      <c r="A908" s="79"/>
      <c r="B908" s="43">
        <v>4.9030284393260199</v>
      </c>
      <c r="C908" s="43">
        <v>0.22749825871263299</v>
      </c>
      <c r="D908" s="43">
        <f t="shared" si="14"/>
        <v>2.5957551319111425</v>
      </c>
      <c r="E908" s="43">
        <f>IFERROR(INDEX(PSPS_Data!$C$2:$C$4275,MATCH(WF_Data!$A908,PSPS_Data!$B$2:$B$4275,0)),0)</f>
        <v>0</v>
      </c>
      <c r="F908" s="47"/>
    </row>
    <row r="909" spans="1:6" x14ac:dyDescent="0.25">
      <c r="A909" s="79"/>
      <c r="B909" s="43">
        <v>2.48742692976001</v>
      </c>
      <c r="C909" s="43">
        <v>0.123435122339287</v>
      </c>
      <c r="D909" s="43">
        <f t="shared" si="14"/>
        <v>1.4083947458912647</v>
      </c>
      <c r="E909" s="43">
        <f>IFERROR(INDEX(PSPS_Data!$C$2:$C$4275,MATCH(WF_Data!$A909,PSPS_Data!$B$2:$B$4275,0)),0)</f>
        <v>0</v>
      </c>
      <c r="F909" s="47"/>
    </row>
    <row r="910" spans="1:6" x14ac:dyDescent="0.25">
      <c r="A910" s="79"/>
      <c r="B910" s="43">
        <v>4.3204311659352204</v>
      </c>
      <c r="C910" s="43">
        <v>0.28291859629155103</v>
      </c>
      <c r="D910" s="43">
        <f t="shared" si="14"/>
        <v>3.2281011836865972</v>
      </c>
      <c r="E910" s="43">
        <f>IFERROR(INDEX(PSPS_Data!$C$2:$C$4275,MATCH(WF_Data!$A910,PSPS_Data!$B$2:$B$4275,0)),0)</f>
        <v>0</v>
      </c>
      <c r="F910" s="47"/>
    </row>
    <row r="911" spans="1:6" x14ac:dyDescent="0.25">
      <c r="A911" s="79"/>
      <c r="B911" s="43">
        <v>3.3198071079390199</v>
      </c>
      <c r="C911" s="43">
        <v>0.25386332815469298</v>
      </c>
      <c r="D911" s="43">
        <f t="shared" si="14"/>
        <v>2.8965805742450468</v>
      </c>
      <c r="E911" s="43">
        <f>IFERROR(INDEX(PSPS_Data!$C$2:$C$4275,MATCH(WF_Data!$A911,PSPS_Data!$B$2:$B$4275,0)),0)</f>
        <v>0</v>
      </c>
      <c r="F911" s="47"/>
    </row>
    <row r="912" spans="1:6" x14ac:dyDescent="0.25">
      <c r="A912" s="79"/>
      <c r="B912" s="43">
        <v>14.48765056247</v>
      </c>
      <c r="C912" s="43">
        <v>0.73387590196216401</v>
      </c>
      <c r="D912" s="43">
        <f t="shared" si="14"/>
        <v>8.3735240413882916</v>
      </c>
      <c r="E912" s="43">
        <f>IFERROR(INDEX(PSPS_Data!$C$2:$C$4275,MATCH(WF_Data!$A912,PSPS_Data!$B$2:$B$4275,0)),0)</f>
        <v>0</v>
      </c>
      <c r="F912" s="47"/>
    </row>
    <row r="913" spans="1:6" x14ac:dyDescent="0.25">
      <c r="A913" s="79"/>
      <c r="B913" s="43">
        <v>0.58546104864448101</v>
      </c>
      <c r="C913" s="43">
        <v>7.2012258748751806E-2</v>
      </c>
      <c r="D913" s="43">
        <f t="shared" si="14"/>
        <v>0.8216598723232581</v>
      </c>
      <c r="E913" s="43">
        <f>IFERROR(INDEX(PSPS_Data!$C$2:$C$4275,MATCH(WF_Data!$A913,PSPS_Data!$B$2:$B$4275,0)),0)</f>
        <v>0</v>
      </c>
      <c r="F913" s="47"/>
    </row>
    <row r="914" spans="1:6" x14ac:dyDescent="0.25">
      <c r="A914" s="79"/>
      <c r="B914" s="43">
        <v>43.835581082292101</v>
      </c>
      <c r="C914" s="43">
        <v>2.0679162343672002</v>
      </c>
      <c r="D914" s="43">
        <f t="shared" si="14"/>
        <v>23.594924234129753</v>
      </c>
      <c r="E914" s="43">
        <f>IFERROR(INDEX(PSPS_Data!$C$2:$C$4275,MATCH(WF_Data!$A914,PSPS_Data!$B$2:$B$4275,0)),0)</f>
        <v>0</v>
      </c>
      <c r="F914" s="47"/>
    </row>
    <row r="915" spans="1:6" x14ac:dyDescent="0.25">
      <c r="A915" s="79"/>
      <c r="B915" s="43">
        <v>0.61974296136377405</v>
      </c>
      <c r="C915" s="43">
        <v>2.83550914027728E-2</v>
      </c>
      <c r="D915" s="43">
        <f t="shared" si="14"/>
        <v>0.32353159290563765</v>
      </c>
      <c r="E915" s="43">
        <f>IFERROR(INDEX(PSPS_Data!$C$2:$C$4275,MATCH(WF_Data!$A915,PSPS_Data!$B$2:$B$4275,0)),0)</f>
        <v>0</v>
      </c>
      <c r="F915" s="47"/>
    </row>
    <row r="916" spans="1:6" x14ac:dyDescent="0.25">
      <c r="A916" s="79"/>
      <c r="B916" s="43">
        <v>7.7091768600543302</v>
      </c>
      <c r="C916" s="43">
        <v>0.31228642205048002</v>
      </c>
      <c r="D916" s="43">
        <f t="shared" si="14"/>
        <v>3.5631880755959768</v>
      </c>
      <c r="E916" s="43">
        <f>IFERROR(INDEX(PSPS_Data!$C$2:$C$4275,MATCH(WF_Data!$A916,PSPS_Data!$B$2:$B$4275,0)),0)</f>
        <v>0</v>
      </c>
      <c r="F916" s="47"/>
    </row>
    <row r="917" spans="1:6" x14ac:dyDescent="0.25">
      <c r="A917" s="79"/>
      <c r="B917" s="43">
        <v>24.295272883791</v>
      </c>
      <c r="C917" s="43">
        <v>1.39801599665793</v>
      </c>
      <c r="D917" s="43">
        <f t="shared" si="14"/>
        <v>15.951362521866981</v>
      </c>
      <c r="E917" s="43">
        <f>IFERROR(INDEX(PSPS_Data!$C$2:$C$4275,MATCH(WF_Data!$A917,PSPS_Data!$B$2:$B$4275,0)),0)</f>
        <v>0</v>
      </c>
      <c r="F917" s="47"/>
    </row>
    <row r="918" spans="1:6" x14ac:dyDescent="0.25">
      <c r="A918" s="79"/>
      <c r="B918" s="43">
        <v>15.5273988915598</v>
      </c>
      <c r="C918" s="43">
        <v>0.71597146859221505</v>
      </c>
      <c r="D918" s="43">
        <f t="shared" si="14"/>
        <v>8.1692344566371737</v>
      </c>
      <c r="E918" s="43">
        <f>IFERROR(INDEX(PSPS_Data!$C$2:$C$4275,MATCH(WF_Data!$A918,PSPS_Data!$B$2:$B$4275,0)),0)</f>
        <v>0</v>
      </c>
      <c r="F918" s="47"/>
    </row>
    <row r="919" spans="1:6" x14ac:dyDescent="0.25">
      <c r="A919" s="79"/>
      <c r="B919" s="43">
        <v>21.686570332647399</v>
      </c>
      <c r="C919" s="43">
        <v>1.01864829522946</v>
      </c>
      <c r="D919" s="43">
        <f t="shared" si="14"/>
        <v>11.622777048568139</v>
      </c>
      <c r="E919" s="43">
        <f>IFERROR(INDEX(PSPS_Data!$C$2:$C$4275,MATCH(WF_Data!$A919,PSPS_Data!$B$2:$B$4275,0)),0)</f>
        <v>0</v>
      </c>
      <c r="F919" s="47"/>
    </row>
    <row r="920" spans="1:6" x14ac:dyDescent="0.25">
      <c r="A920" s="79"/>
      <c r="B920" s="43">
        <v>1.8844594643067001</v>
      </c>
      <c r="C920" s="43">
        <v>7.7633754752847894E-2</v>
      </c>
      <c r="D920" s="43">
        <f t="shared" si="14"/>
        <v>0.88580114172999447</v>
      </c>
      <c r="E920" s="43">
        <f>IFERROR(INDEX(PSPS_Data!$C$2:$C$4275,MATCH(WF_Data!$A920,PSPS_Data!$B$2:$B$4275,0)),0)</f>
        <v>0</v>
      </c>
      <c r="F920" s="47"/>
    </row>
    <row r="921" spans="1:6" x14ac:dyDescent="0.25">
      <c r="A921" s="79"/>
      <c r="B921" s="43">
        <v>8.6216426669262791</v>
      </c>
      <c r="C921" s="43">
        <v>0.47507733063503099</v>
      </c>
      <c r="D921" s="43">
        <f t="shared" si="14"/>
        <v>5.4206323425457033</v>
      </c>
      <c r="E921" s="43">
        <f>IFERROR(INDEX(PSPS_Data!$C$2:$C$4275,MATCH(WF_Data!$A921,PSPS_Data!$B$2:$B$4275,0)),0)</f>
        <v>0</v>
      </c>
      <c r="F921" s="47"/>
    </row>
    <row r="922" spans="1:6" x14ac:dyDescent="0.25">
      <c r="A922" s="79"/>
      <c r="B922" s="43">
        <v>2.3414102186422299</v>
      </c>
      <c r="C922" s="43">
        <v>0.25061026045796098</v>
      </c>
      <c r="D922" s="43">
        <f t="shared" si="14"/>
        <v>2.8594630718253349</v>
      </c>
      <c r="E922" s="43">
        <f>IFERROR(INDEX(PSPS_Data!$C$2:$C$4275,MATCH(WF_Data!$A922,PSPS_Data!$B$2:$B$4275,0)),0)</f>
        <v>0</v>
      </c>
      <c r="F922" s="47"/>
    </row>
    <row r="923" spans="1:6" x14ac:dyDescent="0.25">
      <c r="A923" s="79"/>
      <c r="B923" s="43">
        <v>16.692091496393498</v>
      </c>
      <c r="C923" s="43">
        <v>0.71519683677661305</v>
      </c>
      <c r="D923" s="43">
        <f t="shared" si="14"/>
        <v>8.1603959076211545</v>
      </c>
      <c r="E923" s="43">
        <f>IFERROR(INDEX(PSPS_Data!$C$2:$C$4275,MATCH(WF_Data!$A923,PSPS_Data!$B$2:$B$4275,0)),0)</f>
        <v>0</v>
      </c>
      <c r="F923" s="47"/>
    </row>
    <row r="924" spans="1:6" x14ac:dyDescent="0.25">
      <c r="A924" s="79"/>
      <c r="B924" s="43">
        <v>0.64086789830326196</v>
      </c>
      <c r="C924" s="43">
        <v>4.0601292992505401E-2</v>
      </c>
      <c r="D924" s="43">
        <f t="shared" si="14"/>
        <v>0.46326075304448666</v>
      </c>
      <c r="E924" s="43">
        <f>IFERROR(INDEX(PSPS_Data!$C$2:$C$4275,MATCH(WF_Data!$A924,PSPS_Data!$B$2:$B$4275,0)),0)</f>
        <v>0</v>
      </c>
      <c r="F924" s="47"/>
    </row>
    <row r="925" spans="1:6" x14ac:dyDescent="0.25">
      <c r="A925" s="79"/>
      <c r="B925" s="43">
        <v>3.0400826638746401</v>
      </c>
      <c r="C925" s="43">
        <v>0.14571848520427</v>
      </c>
      <c r="D925" s="43">
        <f t="shared" si="14"/>
        <v>1.6626479161807206</v>
      </c>
      <c r="E925" s="43">
        <f>IFERROR(INDEX(PSPS_Data!$C$2:$C$4275,MATCH(WF_Data!$A925,PSPS_Data!$B$2:$B$4275,0)),0)</f>
        <v>0</v>
      </c>
      <c r="F925" s="47"/>
    </row>
    <row r="926" spans="1:6" x14ac:dyDescent="0.25">
      <c r="A926" s="79"/>
      <c r="B926" s="43">
        <v>2.5589823149550899</v>
      </c>
      <c r="C926" s="43">
        <v>0.13391740833503701</v>
      </c>
      <c r="D926" s="43">
        <f t="shared" si="14"/>
        <v>1.5279976291027724</v>
      </c>
      <c r="E926" s="43">
        <f>IFERROR(INDEX(PSPS_Data!$C$2:$C$4275,MATCH(WF_Data!$A926,PSPS_Data!$B$2:$B$4275,0)),0)</f>
        <v>0</v>
      </c>
      <c r="F926" s="47"/>
    </row>
    <row r="927" spans="1:6" x14ac:dyDescent="0.25">
      <c r="A927" s="79"/>
      <c r="B927" s="43">
        <v>3.0741683987904098</v>
      </c>
      <c r="C927" s="43">
        <v>0.28044329988188099</v>
      </c>
      <c r="D927" s="43">
        <f t="shared" si="14"/>
        <v>3.1998580516522623</v>
      </c>
      <c r="E927" s="43">
        <f>IFERROR(INDEX(PSPS_Data!$C$2:$C$4275,MATCH(WF_Data!$A927,PSPS_Data!$B$2:$B$4275,0)),0)</f>
        <v>0</v>
      </c>
      <c r="F927" s="47"/>
    </row>
    <row r="928" spans="1:6" x14ac:dyDescent="0.25">
      <c r="A928" s="79"/>
      <c r="B928" s="43">
        <v>1.52428028915969</v>
      </c>
      <c r="C928" s="43">
        <v>6.3100638159084996E-2</v>
      </c>
      <c r="D928" s="43">
        <f t="shared" si="14"/>
        <v>0.71997828139515985</v>
      </c>
      <c r="E928" s="43">
        <f>IFERROR(INDEX(PSPS_Data!$C$2:$C$4275,MATCH(WF_Data!$A928,PSPS_Data!$B$2:$B$4275,0)),0)</f>
        <v>0</v>
      </c>
      <c r="F928" s="47"/>
    </row>
    <row r="929" spans="1:6" x14ac:dyDescent="0.25">
      <c r="A929" s="79"/>
      <c r="B929" s="43">
        <v>0.148767709720281</v>
      </c>
      <c r="C929" s="43">
        <v>1.5985282207111502E-2</v>
      </c>
      <c r="D929" s="43">
        <f t="shared" si="14"/>
        <v>0.18239206998314222</v>
      </c>
      <c r="E929" s="43">
        <f>IFERROR(INDEX(PSPS_Data!$C$2:$C$4275,MATCH(WF_Data!$A929,PSPS_Data!$B$2:$B$4275,0)),0)</f>
        <v>0</v>
      </c>
      <c r="F929" s="47"/>
    </row>
    <row r="930" spans="1:6" x14ac:dyDescent="0.25">
      <c r="A930" s="79"/>
      <c r="B930" s="43">
        <v>18.6540456350446</v>
      </c>
      <c r="C930" s="43">
        <v>0.87257664569733595</v>
      </c>
      <c r="D930" s="43">
        <f t="shared" si="14"/>
        <v>9.9560995274066038</v>
      </c>
      <c r="E930" s="43">
        <f>IFERROR(INDEX(PSPS_Data!$C$2:$C$4275,MATCH(WF_Data!$A930,PSPS_Data!$B$2:$B$4275,0)),0)</f>
        <v>0</v>
      </c>
      <c r="F930" s="47"/>
    </row>
    <row r="931" spans="1:6" x14ac:dyDescent="0.25">
      <c r="A931" s="79"/>
      <c r="B931" s="43">
        <v>29.5870062478837</v>
      </c>
      <c r="C931" s="43">
        <v>1.65479802650077</v>
      </c>
      <c r="D931" s="43">
        <f t="shared" si="14"/>
        <v>18.881245482373785</v>
      </c>
      <c r="E931" s="43">
        <f>IFERROR(INDEX(PSPS_Data!$C$2:$C$4275,MATCH(WF_Data!$A931,PSPS_Data!$B$2:$B$4275,0)),0)</f>
        <v>0</v>
      </c>
      <c r="F931" s="47"/>
    </row>
    <row r="932" spans="1:6" x14ac:dyDescent="0.25">
      <c r="A932" s="79"/>
      <c r="B932" s="43">
        <v>16.234103489211599</v>
      </c>
      <c r="C932" s="43">
        <v>0.80561767091785397</v>
      </c>
      <c r="D932" s="43">
        <f t="shared" si="14"/>
        <v>9.192097625172714</v>
      </c>
      <c r="E932" s="43">
        <f>IFERROR(INDEX(PSPS_Data!$C$2:$C$4275,MATCH(WF_Data!$A932,PSPS_Data!$B$2:$B$4275,0)),0)</f>
        <v>0</v>
      </c>
      <c r="F932" s="47"/>
    </row>
    <row r="933" spans="1:6" x14ac:dyDescent="0.25">
      <c r="A933" s="79"/>
      <c r="B933" s="43">
        <v>8.3426967467985804</v>
      </c>
      <c r="C933" s="43">
        <v>0.36584756683441799</v>
      </c>
      <c r="D933" s="43">
        <f t="shared" si="14"/>
        <v>4.1743207375807092</v>
      </c>
      <c r="E933" s="43">
        <f>IFERROR(INDEX(PSPS_Data!$C$2:$C$4275,MATCH(WF_Data!$A933,PSPS_Data!$B$2:$B$4275,0)),0)</f>
        <v>0</v>
      </c>
      <c r="F933" s="47"/>
    </row>
    <row r="934" spans="1:6" x14ac:dyDescent="0.25">
      <c r="A934" s="79"/>
      <c r="B934" s="43">
        <v>3.4101279001015801</v>
      </c>
      <c r="C934" s="43">
        <v>8.6813168997953896E-2</v>
      </c>
      <c r="D934" s="43">
        <f t="shared" si="14"/>
        <v>0.99053825826665398</v>
      </c>
      <c r="E934" s="43">
        <f>IFERROR(INDEX(PSPS_Data!$C$2:$C$4275,MATCH(WF_Data!$A934,PSPS_Data!$B$2:$B$4275,0)),0)</f>
        <v>0</v>
      </c>
      <c r="F934" s="47"/>
    </row>
    <row r="935" spans="1:6" x14ac:dyDescent="0.25">
      <c r="A935" s="79"/>
      <c r="B935" s="43">
        <v>3.7508875292479602</v>
      </c>
      <c r="C935" s="43">
        <v>0.19122640587693199</v>
      </c>
      <c r="D935" s="43">
        <f t="shared" si="14"/>
        <v>2.1818932910557942</v>
      </c>
      <c r="E935" s="43">
        <f>IFERROR(INDEX(PSPS_Data!$C$2:$C$4275,MATCH(WF_Data!$A935,PSPS_Data!$B$2:$B$4275,0)),0)</f>
        <v>0</v>
      </c>
      <c r="F935" s="47"/>
    </row>
    <row r="936" spans="1:6" x14ac:dyDescent="0.25">
      <c r="A936" s="79"/>
      <c r="B936" s="43">
        <v>1.5703596557727999</v>
      </c>
      <c r="C936" s="43">
        <v>0.43547885608055897</v>
      </c>
      <c r="D936" s="43">
        <f t="shared" si="14"/>
        <v>4.9688137478791781</v>
      </c>
      <c r="E936" s="43">
        <f>IFERROR(INDEX(PSPS_Data!$C$2:$C$4275,MATCH(WF_Data!$A936,PSPS_Data!$B$2:$B$4275,0)),0)</f>
        <v>0</v>
      </c>
      <c r="F936" s="47"/>
    </row>
    <row r="937" spans="1:6" x14ac:dyDescent="0.25">
      <c r="A937" s="79"/>
      <c r="B937" s="43">
        <v>0.64585288722543299</v>
      </c>
      <c r="C937" s="43">
        <v>3.0795895523624401E-2</v>
      </c>
      <c r="D937" s="43">
        <f t="shared" si="14"/>
        <v>0.35138116792455443</v>
      </c>
      <c r="E937" s="43">
        <f>IFERROR(INDEX(PSPS_Data!$C$2:$C$4275,MATCH(WF_Data!$A937,PSPS_Data!$B$2:$B$4275,0)),0)</f>
        <v>0</v>
      </c>
      <c r="F937" s="47"/>
    </row>
    <row r="938" spans="1:6" x14ac:dyDescent="0.25">
      <c r="A938" s="79"/>
      <c r="B938" s="43">
        <v>3.91855230842665</v>
      </c>
      <c r="C938" s="43">
        <v>0.180148928101213</v>
      </c>
      <c r="D938" s="43">
        <f t="shared" si="14"/>
        <v>2.0554992696348404</v>
      </c>
      <c r="E938" s="43">
        <f>IFERROR(INDEX(PSPS_Data!$C$2:$C$4275,MATCH(WF_Data!$A938,PSPS_Data!$B$2:$B$4275,0)),0)</f>
        <v>0</v>
      </c>
      <c r="F938" s="47"/>
    </row>
    <row r="939" spans="1:6" x14ac:dyDescent="0.25">
      <c r="A939" s="79"/>
      <c r="B939" s="43">
        <v>32.602264233570402</v>
      </c>
      <c r="C939" s="43">
        <v>1.54407305792301</v>
      </c>
      <c r="D939" s="43">
        <f t="shared" si="14"/>
        <v>17.617873590901542</v>
      </c>
      <c r="E939" s="43">
        <f>IFERROR(INDEX(PSPS_Data!$C$2:$C$4275,MATCH(WF_Data!$A939,PSPS_Data!$B$2:$B$4275,0)),0)</f>
        <v>0</v>
      </c>
      <c r="F939" s="47"/>
    </row>
    <row r="940" spans="1:6" x14ac:dyDescent="0.25">
      <c r="A940" s="79"/>
      <c r="B940" s="43">
        <v>18.581699246776999</v>
      </c>
      <c r="C940" s="43">
        <v>0.92829926294507403</v>
      </c>
      <c r="D940" s="43">
        <f t="shared" si="14"/>
        <v>10.591894590203294</v>
      </c>
      <c r="E940" s="43">
        <f>IFERROR(INDEX(PSPS_Data!$C$2:$C$4275,MATCH(WF_Data!$A940,PSPS_Data!$B$2:$B$4275,0)),0)</f>
        <v>0</v>
      </c>
      <c r="F940" s="47"/>
    </row>
    <row r="941" spans="1:6" x14ac:dyDescent="0.25">
      <c r="A941" s="79"/>
      <c r="B941" s="43">
        <v>21.210612249615501</v>
      </c>
      <c r="C941" s="43">
        <v>0.99972546672874296</v>
      </c>
      <c r="D941" s="43">
        <f t="shared" si="14"/>
        <v>11.406867575374957</v>
      </c>
      <c r="E941" s="43">
        <f>IFERROR(INDEX(PSPS_Data!$C$2:$C$4275,MATCH(WF_Data!$A941,PSPS_Data!$B$2:$B$4275,0)),0)</f>
        <v>0</v>
      </c>
      <c r="F941" s="47"/>
    </row>
    <row r="942" spans="1:6" x14ac:dyDescent="0.25">
      <c r="A942" s="79"/>
      <c r="B942" s="43">
        <v>7.9737222100619798</v>
      </c>
      <c r="C942" s="43">
        <v>0.50068233298634301</v>
      </c>
      <c r="D942" s="43">
        <f t="shared" si="14"/>
        <v>5.7127854193741738</v>
      </c>
      <c r="E942" s="43">
        <f>IFERROR(INDEX(PSPS_Data!$C$2:$C$4275,MATCH(WF_Data!$A942,PSPS_Data!$B$2:$B$4275,0)),0)</f>
        <v>0</v>
      </c>
      <c r="F942" s="47"/>
    </row>
    <row r="943" spans="1:6" x14ac:dyDescent="0.25">
      <c r="A943" s="79"/>
      <c r="B943" s="43">
        <v>10.8299267694611</v>
      </c>
      <c r="C943" s="43">
        <v>0.52427604126921701</v>
      </c>
      <c r="D943" s="43">
        <f t="shared" si="14"/>
        <v>5.9819896308817659</v>
      </c>
      <c r="E943" s="43">
        <f>IFERROR(INDEX(PSPS_Data!$C$2:$C$4275,MATCH(WF_Data!$A943,PSPS_Data!$B$2:$B$4275,0)),0)</f>
        <v>0</v>
      </c>
      <c r="F943" s="47"/>
    </row>
    <row r="944" spans="1:6" x14ac:dyDescent="0.25">
      <c r="A944" s="79"/>
      <c r="B944" s="43">
        <v>0.124809675471051</v>
      </c>
      <c r="C944" s="43">
        <v>3.6984040052629999E-3</v>
      </c>
      <c r="D944" s="43">
        <f t="shared" si="14"/>
        <v>4.219878970005083E-2</v>
      </c>
      <c r="E944" s="43">
        <f>IFERROR(INDEX(PSPS_Data!$C$2:$C$4275,MATCH(WF_Data!$A944,PSPS_Data!$B$2:$B$4275,0)),0)</f>
        <v>0</v>
      </c>
      <c r="F944" s="47"/>
    </row>
    <row r="945" spans="1:6" x14ac:dyDescent="0.25">
      <c r="A945" s="79"/>
      <c r="B945" s="43">
        <v>4.65990266313415</v>
      </c>
      <c r="C945" s="43">
        <v>0.33277932466600602</v>
      </c>
      <c r="D945" s="43">
        <f t="shared" si="14"/>
        <v>3.7970120944391286</v>
      </c>
      <c r="E945" s="43">
        <f>IFERROR(INDEX(PSPS_Data!$C$2:$C$4275,MATCH(WF_Data!$A945,PSPS_Data!$B$2:$B$4275,0)),0)</f>
        <v>0</v>
      </c>
      <c r="F945" s="47"/>
    </row>
    <row r="946" spans="1:6" x14ac:dyDescent="0.25">
      <c r="A946" s="79"/>
      <c r="B946" s="43">
        <v>0</v>
      </c>
      <c r="C946" s="43">
        <v>1.7366103870060601</v>
      </c>
      <c r="D946" s="43">
        <f t="shared" si="14"/>
        <v>19.814724515739147</v>
      </c>
      <c r="E946" s="43">
        <f>IFERROR(INDEX(PSPS_Data!$C$2:$C$4275,MATCH(WF_Data!$A946,PSPS_Data!$B$2:$B$4275,0)),0)</f>
        <v>0</v>
      </c>
      <c r="F946" s="47"/>
    </row>
    <row r="947" spans="1:6" x14ac:dyDescent="0.25">
      <c r="A947" s="79"/>
      <c r="B947" s="43">
        <v>8.8877047125398505</v>
      </c>
      <c r="C947" s="43">
        <v>0.48676524898128198</v>
      </c>
      <c r="D947" s="43">
        <f t="shared" si="14"/>
        <v>5.5539914908764274</v>
      </c>
      <c r="E947" s="43">
        <f>IFERROR(INDEX(PSPS_Data!$C$2:$C$4275,MATCH(WF_Data!$A947,PSPS_Data!$B$2:$B$4275,0)),0)</f>
        <v>0</v>
      </c>
      <c r="F947" s="47"/>
    </row>
    <row r="948" spans="1:6" x14ac:dyDescent="0.25">
      <c r="A948" s="79"/>
      <c r="B948" s="43">
        <v>8.2392611879856901</v>
      </c>
      <c r="C948" s="43">
        <v>0.38881023993962999</v>
      </c>
      <c r="D948" s="43">
        <f t="shared" si="14"/>
        <v>4.4363248377111786</v>
      </c>
      <c r="E948" s="43">
        <f>IFERROR(INDEX(PSPS_Data!$C$2:$C$4275,MATCH(WF_Data!$A948,PSPS_Data!$B$2:$B$4275,0)),0)</f>
        <v>0</v>
      </c>
      <c r="F948" s="47"/>
    </row>
    <row r="949" spans="1:6" x14ac:dyDescent="0.25">
      <c r="A949" s="79"/>
      <c r="B949" s="43">
        <v>0.52463969929668697</v>
      </c>
      <c r="C949" s="43">
        <v>1.8443026579916401E-2</v>
      </c>
      <c r="D949" s="43">
        <f t="shared" si="14"/>
        <v>0.21043493327684615</v>
      </c>
      <c r="E949" s="43">
        <f>IFERROR(INDEX(PSPS_Data!$C$2:$C$4275,MATCH(WF_Data!$A949,PSPS_Data!$B$2:$B$4275,0)),0)</f>
        <v>0</v>
      </c>
      <c r="F949" s="47"/>
    </row>
    <row r="950" spans="1:6" x14ac:dyDescent="0.25">
      <c r="A950" s="79"/>
      <c r="B950" s="43">
        <v>26.188963905325899</v>
      </c>
      <c r="C950" s="43">
        <v>1.1692946784026601</v>
      </c>
      <c r="D950" s="43">
        <f t="shared" si="14"/>
        <v>13.341652280574351</v>
      </c>
      <c r="E950" s="43">
        <f>IFERROR(INDEX(PSPS_Data!$C$2:$C$4275,MATCH(WF_Data!$A950,PSPS_Data!$B$2:$B$4275,0)),0)</f>
        <v>0</v>
      </c>
      <c r="F950" s="47"/>
    </row>
    <row r="951" spans="1:6" x14ac:dyDescent="0.25">
      <c r="A951" s="79"/>
      <c r="B951" s="43">
        <v>5.52738801029522</v>
      </c>
      <c r="C951" s="43">
        <v>0.25489455490969698</v>
      </c>
      <c r="D951" s="43">
        <f t="shared" si="14"/>
        <v>2.9083468715196426</v>
      </c>
      <c r="E951" s="43">
        <f>IFERROR(INDEX(PSPS_Data!$C$2:$C$4275,MATCH(WF_Data!$A951,PSPS_Data!$B$2:$B$4275,0)),0)</f>
        <v>0</v>
      </c>
      <c r="F951" s="47"/>
    </row>
    <row r="952" spans="1:6" x14ac:dyDescent="0.25">
      <c r="A952" s="79"/>
      <c r="B952" s="43">
        <v>4.6156928110447799</v>
      </c>
      <c r="C952" s="43">
        <v>0.33638096350235402</v>
      </c>
      <c r="D952" s="43">
        <f t="shared" si="14"/>
        <v>3.8381067935618596</v>
      </c>
      <c r="E952" s="43">
        <f>IFERROR(INDEX(PSPS_Data!$C$2:$C$4275,MATCH(WF_Data!$A952,PSPS_Data!$B$2:$B$4275,0)),0)</f>
        <v>0</v>
      </c>
      <c r="F952" s="47"/>
    </row>
    <row r="953" spans="1:6" x14ac:dyDescent="0.25">
      <c r="A953" s="79"/>
      <c r="B953" s="43">
        <v>2.7520667610322902</v>
      </c>
      <c r="C953" s="43">
        <v>0.26243631101988202</v>
      </c>
      <c r="D953" s="43">
        <f t="shared" si="14"/>
        <v>2.9943983087368538</v>
      </c>
      <c r="E953" s="43">
        <f>IFERROR(INDEX(PSPS_Data!$C$2:$C$4275,MATCH(WF_Data!$A953,PSPS_Data!$B$2:$B$4275,0)),0)</f>
        <v>0</v>
      </c>
      <c r="F953" s="47"/>
    </row>
    <row r="954" spans="1:6" x14ac:dyDescent="0.25">
      <c r="A954" s="79"/>
      <c r="B954" s="43">
        <v>6.1772819695454499</v>
      </c>
      <c r="C954" s="43">
        <v>0.30456116520811799</v>
      </c>
      <c r="D954" s="43">
        <f t="shared" si="14"/>
        <v>3.4750428950246262</v>
      </c>
      <c r="E954" s="43">
        <f>IFERROR(INDEX(PSPS_Data!$C$2:$C$4275,MATCH(WF_Data!$A954,PSPS_Data!$B$2:$B$4275,0)),0)</f>
        <v>0</v>
      </c>
      <c r="F954" s="47"/>
    </row>
    <row r="955" spans="1:6" x14ac:dyDescent="0.25">
      <c r="A955" s="79"/>
      <c r="B955" s="43">
        <v>35.269648383634198</v>
      </c>
      <c r="C955" s="43">
        <v>1.57121025744527</v>
      </c>
      <c r="D955" s="43">
        <f t="shared" si="14"/>
        <v>17.92750903745053</v>
      </c>
      <c r="E955" s="43">
        <f>IFERROR(INDEX(PSPS_Data!$C$2:$C$4275,MATCH(WF_Data!$A955,PSPS_Data!$B$2:$B$4275,0)),0)</f>
        <v>0</v>
      </c>
      <c r="F955" s="47"/>
    </row>
    <row r="956" spans="1:6" x14ac:dyDescent="0.25">
      <c r="A956" s="79"/>
      <c r="B956" s="43">
        <v>0.46539718169115701</v>
      </c>
      <c r="C956" s="43">
        <v>2.15122658604135E-2</v>
      </c>
      <c r="D956" s="43">
        <f t="shared" si="14"/>
        <v>0.24545495346731805</v>
      </c>
      <c r="E956" s="43">
        <f>IFERROR(INDEX(PSPS_Data!$C$2:$C$4275,MATCH(WF_Data!$A956,PSPS_Data!$B$2:$B$4275,0)),0)</f>
        <v>0</v>
      </c>
      <c r="F956" s="47"/>
    </row>
    <row r="957" spans="1:6" x14ac:dyDescent="0.25">
      <c r="A957" s="79"/>
      <c r="B957" s="43">
        <v>6.3346059309094196</v>
      </c>
      <c r="C957" s="43">
        <v>0.73976578488174005</v>
      </c>
      <c r="D957" s="43">
        <f t="shared" si="14"/>
        <v>8.4407276055006548</v>
      </c>
      <c r="E957" s="43">
        <f>IFERROR(INDEX(PSPS_Data!$C$2:$C$4275,MATCH(WF_Data!$A957,PSPS_Data!$B$2:$B$4275,0)),0)</f>
        <v>0</v>
      </c>
      <c r="F957" s="47"/>
    </row>
    <row r="958" spans="1:6" x14ac:dyDescent="0.25">
      <c r="A958" s="79"/>
      <c r="B958" s="43">
        <v>25.926929727847298</v>
      </c>
      <c r="C958" s="43">
        <v>1.13261274249907</v>
      </c>
      <c r="D958" s="43">
        <f t="shared" si="14"/>
        <v>12.923111391914388</v>
      </c>
      <c r="E958" s="43">
        <f>IFERROR(INDEX(PSPS_Data!$C$2:$C$4275,MATCH(WF_Data!$A958,PSPS_Data!$B$2:$B$4275,0)),0)</f>
        <v>0</v>
      </c>
      <c r="F958" s="47"/>
    </row>
    <row r="959" spans="1:6" x14ac:dyDescent="0.25">
      <c r="A959" s="79"/>
      <c r="B959" s="43">
        <v>9.6689703756635392</v>
      </c>
      <c r="C959" s="43">
        <v>0.39399895218230002</v>
      </c>
      <c r="D959" s="43">
        <f t="shared" si="14"/>
        <v>4.4955280444000429</v>
      </c>
      <c r="E959" s="43">
        <f>IFERROR(INDEX(PSPS_Data!$C$2:$C$4275,MATCH(WF_Data!$A959,PSPS_Data!$B$2:$B$4275,0)),0)</f>
        <v>0</v>
      </c>
      <c r="F959" s="47"/>
    </row>
    <row r="960" spans="1:6" x14ac:dyDescent="0.25">
      <c r="A960" s="79"/>
      <c r="B960" s="43">
        <v>3.9875317031013302</v>
      </c>
      <c r="C960" s="43">
        <v>0.36159989591942499</v>
      </c>
      <c r="D960" s="43">
        <f t="shared" si="14"/>
        <v>4.1258548124406396</v>
      </c>
      <c r="E960" s="43">
        <f>IFERROR(INDEX(PSPS_Data!$C$2:$C$4275,MATCH(WF_Data!$A960,PSPS_Data!$B$2:$B$4275,0)),0)</f>
        <v>0</v>
      </c>
      <c r="F960" s="47"/>
    </row>
    <row r="961" spans="1:6" x14ac:dyDescent="0.25">
      <c r="A961" s="79"/>
      <c r="B961" s="43">
        <v>14.0763877460376</v>
      </c>
      <c r="C961" s="43">
        <v>0.59858627933378195</v>
      </c>
      <c r="D961" s="43">
        <f t="shared" si="14"/>
        <v>6.829869447198452</v>
      </c>
      <c r="E961" s="43">
        <f>IFERROR(INDEX(PSPS_Data!$C$2:$C$4275,MATCH(WF_Data!$A961,PSPS_Data!$B$2:$B$4275,0)),0)</f>
        <v>0</v>
      </c>
      <c r="F961" s="47"/>
    </row>
    <row r="962" spans="1:6" x14ac:dyDescent="0.25">
      <c r="A962" s="79"/>
      <c r="B962" s="43">
        <v>0.13734750683689301</v>
      </c>
      <c r="C962" s="43">
        <v>2.40713998209685E-3</v>
      </c>
      <c r="D962" s="43">
        <f t="shared" si="14"/>
        <v>2.7465467195725058E-2</v>
      </c>
      <c r="E962" s="43">
        <f>IFERROR(INDEX(PSPS_Data!$C$2:$C$4275,MATCH(WF_Data!$A962,PSPS_Data!$B$2:$B$4275,0)),0)</f>
        <v>0</v>
      </c>
      <c r="F962" s="47"/>
    </row>
    <row r="963" spans="1:6" x14ac:dyDescent="0.25">
      <c r="A963" s="79"/>
      <c r="B963" s="43">
        <v>31.647598687343599</v>
      </c>
      <c r="C963" s="43">
        <v>2.3561130472034999</v>
      </c>
      <c r="D963" s="43">
        <f t="shared" ref="D963:D1026" si="15">$C963*11.41</f>
        <v>26.883249868591935</v>
      </c>
      <c r="E963" s="43">
        <f>IFERROR(INDEX(PSPS_Data!$C$2:$C$4275,MATCH(WF_Data!$A963,PSPS_Data!$B$2:$B$4275,0)),0)</f>
        <v>0</v>
      </c>
      <c r="F963" s="47"/>
    </row>
    <row r="964" spans="1:6" x14ac:dyDescent="0.25">
      <c r="A964" s="79"/>
      <c r="B964" s="43">
        <v>19.8392171744885</v>
      </c>
      <c r="C964" s="43">
        <v>0.86353562582098597</v>
      </c>
      <c r="D964" s="43">
        <f t="shared" si="15"/>
        <v>9.8529414906174502</v>
      </c>
      <c r="E964" s="43">
        <f>IFERROR(INDEX(PSPS_Data!$C$2:$C$4275,MATCH(WF_Data!$A964,PSPS_Data!$B$2:$B$4275,0)),0)</f>
        <v>0</v>
      </c>
      <c r="F964" s="47"/>
    </row>
    <row r="965" spans="1:6" x14ac:dyDescent="0.25">
      <c r="A965" s="79"/>
      <c r="B965" s="43">
        <v>9.7198191003777197</v>
      </c>
      <c r="C965" s="43">
        <v>0.426800888738398</v>
      </c>
      <c r="D965" s="43">
        <f t="shared" si="15"/>
        <v>4.8697981405051216</v>
      </c>
      <c r="E965" s="43">
        <f>IFERROR(INDEX(PSPS_Data!$C$2:$C$4275,MATCH(WF_Data!$A965,PSPS_Data!$B$2:$B$4275,0)),0)</f>
        <v>0</v>
      </c>
      <c r="F965" s="47"/>
    </row>
    <row r="966" spans="1:6" x14ac:dyDescent="0.25">
      <c r="A966" s="79"/>
      <c r="B966" s="43">
        <v>1.68822632748641</v>
      </c>
      <c r="C966" s="43">
        <v>6.9898989873763598E-2</v>
      </c>
      <c r="D966" s="43">
        <f t="shared" si="15"/>
        <v>0.79754747445964269</v>
      </c>
      <c r="E966" s="43">
        <f>IFERROR(INDEX(PSPS_Data!$C$2:$C$4275,MATCH(WF_Data!$A966,PSPS_Data!$B$2:$B$4275,0)),0)</f>
        <v>0</v>
      </c>
      <c r="F966" s="47"/>
    </row>
    <row r="967" spans="1:6" x14ac:dyDescent="0.25">
      <c r="A967" s="79"/>
      <c r="B967" s="43">
        <v>5.9262371450148299</v>
      </c>
      <c r="C967" s="43">
        <v>0.22667241291492199</v>
      </c>
      <c r="D967" s="43">
        <f t="shared" si="15"/>
        <v>2.5863322313592598</v>
      </c>
      <c r="E967" s="43">
        <f>IFERROR(INDEX(PSPS_Data!$C$2:$C$4275,MATCH(WF_Data!$A967,PSPS_Data!$B$2:$B$4275,0)),0)</f>
        <v>0</v>
      </c>
      <c r="F967" s="47"/>
    </row>
    <row r="968" spans="1:6" x14ac:dyDescent="0.25">
      <c r="A968" s="79"/>
      <c r="B968" s="43">
        <v>1.7721795317099001</v>
      </c>
      <c r="C968" s="43">
        <v>6.5795918474577705E-2</v>
      </c>
      <c r="D968" s="43">
        <f t="shared" si="15"/>
        <v>0.75073142979493168</v>
      </c>
      <c r="E968" s="43">
        <f>IFERROR(INDEX(PSPS_Data!$C$2:$C$4275,MATCH(WF_Data!$A968,PSPS_Data!$B$2:$B$4275,0)),0)</f>
        <v>0</v>
      </c>
      <c r="F968" s="47"/>
    </row>
    <row r="969" spans="1:6" x14ac:dyDescent="0.25">
      <c r="A969" s="79"/>
      <c r="B969" s="43">
        <v>3.1136486996975202E-2</v>
      </c>
      <c r="C969" s="43">
        <v>3.57985997106879E-3</v>
      </c>
      <c r="D969" s="43">
        <f t="shared" si="15"/>
        <v>4.0846202269894896E-2</v>
      </c>
      <c r="E969" s="43">
        <f>IFERROR(INDEX(PSPS_Data!$C$2:$C$4275,MATCH(WF_Data!$A969,PSPS_Data!$B$2:$B$4275,0)),0)</f>
        <v>0</v>
      </c>
      <c r="F969" s="47"/>
    </row>
    <row r="970" spans="1:6" x14ac:dyDescent="0.25">
      <c r="A970" s="79"/>
      <c r="B970" s="43">
        <v>8.6382089548260392</v>
      </c>
      <c r="C970" s="43">
        <v>0.41245075673123199</v>
      </c>
      <c r="D970" s="43">
        <f t="shared" si="15"/>
        <v>4.7060631343033572</v>
      </c>
      <c r="E970" s="43">
        <f>IFERROR(INDEX(PSPS_Data!$C$2:$C$4275,MATCH(WF_Data!$A970,PSPS_Data!$B$2:$B$4275,0)),0)</f>
        <v>0</v>
      </c>
      <c r="F970" s="47"/>
    </row>
    <row r="971" spans="1:6" x14ac:dyDescent="0.25">
      <c r="A971" s="79"/>
      <c r="B971" s="43">
        <v>1.3302210046932299</v>
      </c>
      <c r="C971" s="43">
        <v>0.13833313265286001</v>
      </c>
      <c r="D971" s="43">
        <f t="shared" si="15"/>
        <v>1.5783810435691328</v>
      </c>
      <c r="E971" s="43">
        <f>IFERROR(INDEX(PSPS_Data!$C$2:$C$4275,MATCH(WF_Data!$A971,PSPS_Data!$B$2:$B$4275,0)),0)</f>
        <v>0</v>
      </c>
      <c r="F971" s="47"/>
    </row>
    <row r="972" spans="1:6" x14ac:dyDescent="0.25">
      <c r="A972" s="79"/>
      <c r="B972" s="43">
        <v>0</v>
      </c>
      <c r="C972" s="43">
        <v>2.1836567096518802E-3</v>
      </c>
      <c r="D972" s="43">
        <f t="shared" si="15"/>
        <v>2.4915523057127954E-2</v>
      </c>
      <c r="E972" s="43">
        <f>IFERROR(INDEX(PSPS_Data!$C$2:$C$4275,MATCH(WF_Data!$A972,PSPS_Data!$B$2:$B$4275,0)),0)</f>
        <v>0</v>
      </c>
      <c r="F972" s="47"/>
    </row>
    <row r="973" spans="1:6" x14ac:dyDescent="0.25">
      <c r="A973" s="79"/>
      <c r="B973" s="43">
        <v>33.928766953026198</v>
      </c>
      <c r="C973" s="43">
        <v>1.53980579599192</v>
      </c>
      <c r="D973" s="43">
        <f t="shared" si="15"/>
        <v>17.569184132267807</v>
      </c>
      <c r="E973" s="43">
        <f>IFERROR(INDEX(PSPS_Data!$C$2:$C$4275,MATCH(WF_Data!$A973,PSPS_Data!$B$2:$B$4275,0)),0)</f>
        <v>0</v>
      </c>
      <c r="F973" s="47"/>
    </row>
    <row r="974" spans="1:6" x14ac:dyDescent="0.25">
      <c r="A974" s="79"/>
      <c r="B974" s="43">
        <v>0</v>
      </c>
      <c r="C974" s="43">
        <v>0.145066350951537</v>
      </c>
      <c r="D974" s="43">
        <f t="shared" si="15"/>
        <v>1.6552070643570371</v>
      </c>
      <c r="E974" s="43">
        <f>IFERROR(INDEX(PSPS_Data!$C$2:$C$4275,MATCH(WF_Data!$A974,PSPS_Data!$B$2:$B$4275,0)),0)</f>
        <v>0</v>
      </c>
      <c r="F974" s="47"/>
    </row>
    <row r="975" spans="1:6" x14ac:dyDescent="0.25">
      <c r="A975" s="79"/>
      <c r="B975" s="43">
        <v>0.88507267965504099</v>
      </c>
      <c r="C975" s="43">
        <v>3.6137046377613502E-2</v>
      </c>
      <c r="D975" s="43">
        <f t="shared" si="15"/>
        <v>0.41232369916857009</v>
      </c>
      <c r="E975" s="43">
        <f>IFERROR(INDEX(PSPS_Data!$C$2:$C$4275,MATCH(WF_Data!$A975,PSPS_Data!$B$2:$B$4275,0)),0)</f>
        <v>0</v>
      </c>
      <c r="F975" s="47"/>
    </row>
    <row r="976" spans="1:6" x14ac:dyDescent="0.25">
      <c r="A976" s="79"/>
      <c r="B976" s="43">
        <v>2.6245131888600399</v>
      </c>
      <c r="C976" s="43">
        <v>0.10250376316253</v>
      </c>
      <c r="D976" s="43">
        <f t="shared" si="15"/>
        <v>1.1695679376844674</v>
      </c>
      <c r="E976" s="43">
        <f>IFERROR(INDEX(PSPS_Data!$C$2:$C$4275,MATCH(WF_Data!$A976,PSPS_Data!$B$2:$B$4275,0)),0)</f>
        <v>0</v>
      </c>
      <c r="F976" s="47"/>
    </row>
    <row r="977" spans="1:6" x14ac:dyDescent="0.25">
      <c r="A977" s="79"/>
      <c r="B977" s="43">
        <v>12.474187691952</v>
      </c>
      <c r="C977" s="43">
        <v>0.518216357726487</v>
      </c>
      <c r="D977" s="43">
        <f t="shared" si="15"/>
        <v>5.9128486416592168</v>
      </c>
      <c r="E977" s="43">
        <f>IFERROR(INDEX(PSPS_Data!$C$2:$C$4275,MATCH(WF_Data!$A977,PSPS_Data!$B$2:$B$4275,0)),0)</f>
        <v>0</v>
      </c>
      <c r="F977" s="47"/>
    </row>
    <row r="978" spans="1:6" x14ac:dyDescent="0.25">
      <c r="A978" s="79"/>
      <c r="B978" s="43">
        <v>6.9610837554045704</v>
      </c>
      <c r="C978" s="43">
        <v>0.29667283681919798</v>
      </c>
      <c r="D978" s="43">
        <f t="shared" si="15"/>
        <v>3.385037068107049</v>
      </c>
      <c r="E978" s="43">
        <f>IFERROR(INDEX(PSPS_Data!$C$2:$C$4275,MATCH(WF_Data!$A978,PSPS_Data!$B$2:$B$4275,0)),0)</f>
        <v>0</v>
      </c>
      <c r="F978" s="47"/>
    </row>
    <row r="979" spans="1:6" x14ac:dyDescent="0.25">
      <c r="A979" s="79"/>
      <c r="B979" s="43">
        <v>1.0346110124437999</v>
      </c>
      <c r="C979" s="43">
        <v>4.0933095413492902E-2</v>
      </c>
      <c r="D979" s="43">
        <f t="shared" si="15"/>
        <v>0.46704661866795399</v>
      </c>
      <c r="E979" s="43">
        <f>IFERROR(INDEX(PSPS_Data!$C$2:$C$4275,MATCH(WF_Data!$A979,PSPS_Data!$B$2:$B$4275,0)),0)</f>
        <v>0</v>
      </c>
      <c r="F979" s="47"/>
    </row>
    <row r="980" spans="1:6" x14ac:dyDescent="0.25">
      <c r="A980" s="79"/>
      <c r="B980" s="43">
        <v>23.1078707344397</v>
      </c>
      <c r="C980" s="43">
        <v>0.96095037801569505</v>
      </c>
      <c r="D980" s="43">
        <f t="shared" si="15"/>
        <v>10.964443813159081</v>
      </c>
      <c r="E980" s="43">
        <f>IFERROR(INDEX(PSPS_Data!$C$2:$C$4275,MATCH(WF_Data!$A980,PSPS_Data!$B$2:$B$4275,0)),0)</f>
        <v>0</v>
      </c>
      <c r="F980" s="47"/>
    </row>
    <row r="981" spans="1:6" x14ac:dyDescent="0.25">
      <c r="A981" s="79"/>
      <c r="B981" s="43">
        <v>15.4829150546467</v>
      </c>
      <c r="C981" s="43">
        <v>0.71907094008975003</v>
      </c>
      <c r="D981" s="43">
        <f t="shared" si="15"/>
        <v>8.204599426424048</v>
      </c>
      <c r="E981" s="43">
        <f>IFERROR(INDEX(PSPS_Data!$C$2:$C$4275,MATCH(WF_Data!$A981,PSPS_Data!$B$2:$B$4275,0)),0)</f>
        <v>0</v>
      </c>
      <c r="F981" s="47"/>
    </row>
    <row r="982" spans="1:6" x14ac:dyDescent="0.25">
      <c r="A982" s="79"/>
      <c r="B982" s="43">
        <v>0.45068038306663799</v>
      </c>
      <c r="C982" s="43">
        <v>2.2047382954042401E-2</v>
      </c>
      <c r="D982" s="43">
        <f t="shared" si="15"/>
        <v>0.2515606395056238</v>
      </c>
      <c r="E982" s="43">
        <f>IFERROR(INDEX(PSPS_Data!$C$2:$C$4275,MATCH(WF_Data!$A982,PSPS_Data!$B$2:$B$4275,0)),0)</f>
        <v>0</v>
      </c>
      <c r="F982" s="47"/>
    </row>
    <row r="983" spans="1:6" x14ac:dyDescent="0.25">
      <c r="A983" s="79"/>
      <c r="B983" s="43">
        <v>8.5262779074261204</v>
      </c>
      <c r="C983" s="43">
        <v>0.33373736597240999</v>
      </c>
      <c r="D983" s="43">
        <f t="shared" si="15"/>
        <v>3.8079433457451981</v>
      </c>
      <c r="E983" s="43">
        <f>IFERROR(INDEX(PSPS_Data!$C$2:$C$4275,MATCH(WF_Data!$A983,PSPS_Data!$B$2:$B$4275,0)),0)</f>
        <v>0</v>
      </c>
      <c r="F983" s="47"/>
    </row>
    <row r="984" spans="1:6" x14ac:dyDescent="0.25">
      <c r="A984" s="79"/>
      <c r="B984" s="43">
        <v>1.17078535657349</v>
      </c>
      <c r="C984" s="43">
        <v>6.01839568116702E-2</v>
      </c>
      <c r="D984" s="43">
        <f t="shared" si="15"/>
        <v>0.68669894722115699</v>
      </c>
      <c r="E984" s="43">
        <f>IFERROR(INDEX(PSPS_Data!$C$2:$C$4275,MATCH(WF_Data!$A984,PSPS_Data!$B$2:$B$4275,0)),0)</f>
        <v>0</v>
      </c>
      <c r="F984" s="47"/>
    </row>
    <row r="985" spans="1:6" x14ac:dyDescent="0.25">
      <c r="A985" s="79"/>
      <c r="B985" s="43">
        <v>7.2001295161328001</v>
      </c>
      <c r="C985" s="43">
        <v>0.24813726388613999</v>
      </c>
      <c r="D985" s="43">
        <f t="shared" si="15"/>
        <v>2.8312461809408576</v>
      </c>
      <c r="E985" s="43">
        <f>IFERROR(INDEX(PSPS_Data!$C$2:$C$4275,MATCH(WF_Data!$A985,PSPS_Data!$B$2:$B$4275,0)),0)</f>
        <v>0</v>
      </c>
      <c r="F985" s="47"/>
    </row>
    <row r="986" spans="1:6" x14ac:dyDescent="0.25">
      <c r="A986" s="79"/>
      <c r="B986" s="43">
        <v>5.93294251486427</v>
      </c>
      <c r="C986" s="43">
        <v>0.27176158811198498</v>
      </c>
      <c r="D986" s="43">
        <f t="shared" si="15"/>
        <v>3.1007997203577484</v>
      </c>
      <c r="E986" s="43">
        <f>IFERROR(INDEX(PSPS_Data!$C$2:$C$4275,MATCH(WF_Data!$A986,PSPS_Data!$B$2:$B$4275,0)),0)</f>
        <v>0</v>
      </c>
      <c r="F986" s="47"/>
    </row>
    <row r="987" spans="1:6" x14ac:dyDescent="0.25">
      <c r="A987" s="79"/>
      <c r="B987" s="43">
        <v>6.8661827984850499</v>
      </c>
      <c r="C987" s="43">
        <v>0.29823390295496199</v>
      </c>
      <c r="D987" s="43">
        <f t="shared" si="15"/>
        <v>3.4028488327161166</v>
      </c>
      <c r="E987" s="43">
        <f>IFERROR(INDEX(PSPS_Data!$C$2:$C$4275,MATCH(WF_Data!$A987,PSPS_Data!$B$2:$B$4275,0)),0)</f>
        <v>0</v>
      </c>
      <c r="F987" s="47"/>
    </row>
    <row r="988" spans="1:6" x14ac:dyDescent="0.25">
      <c r="A988" s="79"/>
      <c r="B988" s="43">
        <v>4.0016669766413E-2</v>
      </c>
      <c r="C988" s="43">
        <v>4.4833921594545197E-2</v>
      </c>
      <c r="D988" s="43">
        <f t="shared" si="15"/>
        <v>0.51155504539376073</v>
      </c>
      <c r="E988" s="43">
        <f>IFERROR(INDEX(PSPS_Data!$C$2:$C$4275,MATCH(WF_Data!$A988,PSPS_Data!$B$2:$B$4275,0)),0)</f>
        <v>0</v>
      </c>
      <c r="F988" s="47"/>
    </row>
    <row r="989" spans="1:6" x14ac:dyDescent="0.25">
      <c r="A989" s="79"/>
      <c r="B989" s="43">
        <v>8.1293617664615301</v>
      </c>
      <c r="C989" s="43">
        <v>0.31605727350688501</v>
      </c>
      <c r="D989" s="43">
        <f t="shared" si="15"/>
        <v>3.6062134907135581</v>
      </c>
      <c r="E989" s="43">
        <f>IFERROR(INDEX(PSPS_Data!$C$2:$C$4275,MATCH(WF_Data!$A989,PSPS_Data!$B$2:$B$4275,0)),0)</f>
        <v>0</v>
      </c>
      <c r="F989" s="47"/>
    </row>
    <row r="990" spans="1:6" x14ac:dyDescent="0.25">
      <c r="A990" s="79"/>
      <c r="B990" s="43">
        <v>9.3192056470952593</v>
      </c>
      <c r="C990" s="43">
        <v>0.458310440156452</v>
      </c>
      <c r="D990" s="43">
        <f t="shared" si="15"/>
        <v>5.2293221221851178</v>
      </c>
      <c r="E990" s="43">
        <f>IFERROR(INDEX(PSPS_Data!$C$2:$C$4275,MATCH(WF_Data!$A990,PSPS_Data!$B$2:$B$4275,0)),0)</f>
        <v>0</v>
      </c>
      <c r="F990" s="47"/>
    </row>
    <row r="991" spans="1:6" x14ac:dyDescent="0.25">
      <c r="A991" s="79"/>
      <c r="B991" s="43">
        <v>11.544619507595799</v>
      </c>
      <c r="C991" s="43">
        <v>0.39267970546400899</v>
      </c>
      <c r="D991" s="43">
        <f t="shared" si="15"/>
        <v>4.4804754393443424</v>
      </c>
      <c r="E991" s="43">
        <f>IFERROR(INDEX(PSPS_Data!$C$2:$C$4275,MATCH(WF_Data!$A991,PSPS_Data!$B$2:$B$4275,0)),0)</f>
        <v>0</v>
      </c>
      <c r="F991" s="47"/>
    </row>
    <row r="992" spans="1:6" x14ac:dyDescent="0.25">
      <c r="A992" s="79"/>
      <c r="B992" s="43">
        <v>10.758811035734899</v>
      </c>
      <c r="C992" s="43">
        <v>0.48669155583775098</v>
      </c>
      <c r="D992" s="43">
        <f t="shared" si="15"/>
        <v>5.553150652108739</v>
      </c>
      <c r="E992" s="43">
        <f>IFERROR(INDEX(PSPS_Data!$C$2:$C$4275,MATCH(WF_Data!$A992,PSPS_Data!$B$2:$B$4275,0)),0)</f>
        <v>0</v>
      </c>
      <c r="F992" s="47"/>
    </row>
    <row r="993" spans="1:6" x14ac:dyDescent="0.25">
      <c r="A993" s="79"/>
      <c r="B993" s="43">
        <v>22.884946649749001</v>
      </c>
      <c r="C993" s="43">
        <v>1.0454315272299901</v>
      </c>
      <c r="D993" s="43">
        <f t="shared" si="15"/>
        <v>11.928373725694188</v>
      </c>
      <c r="E993" s="43">
        <f>IFERROR(INDEX(PSPS_Data!$C$2:$C$4275,MATCH(WF_Data!$A993,PSPS_Data!$B$2:$B$4275,0)),0)</f>
        <v>0</v>
      </c>
      <c r="F993" s="47"/>
    </row>
    <row r="994" spans="1:6" x14ac:dyDescent="0.25">
      <c r="A994" s="79"/>
      <c r="B994" s="43">
        <v>6.7296869557260797</v>
      </c>
      <c r="C994" s="43">
        <v>0.28874552679189902</v>
      </c>
      <c r="D994" s="43">
        <f t="shared" si="15"/>
        <v>3.2945864606955677</v>
      </c>
      <c r="E994" s="43">
        <f>IFERROR(INDEX(PSPS_Data!$C$2:$C$4275,MATCH(WF_Data!$A994,PSPS_Data!$B$2:$B$4275,0)),0)</f>
        <v>0</v>
      </c>
      <c r="F994" s="47"/>
    </row>
    <row r="995" spans="1:6" x14ac:dyDescent="0.25">
      <c r="A995" s="79"/>
      <c r="B995" s="43">
        <v>1.79820519645202</v>
      </c>
      <c r="C995" s="43">
        <v>6.5019217416875094E-2</v>
      </c>
      <c r="D995" s="43">
        <f t="shared" si="15"/>
        <v>0.74186927072654485</v>
      </c>
      <c r="E995" s="43">
        <f>IFERROR(INDEX(PSPS_Data!$C$2:$C$4275,MATCH(WF_Data!$A995,PSPS_Data!$B$2:$B$4275,0)),0)</f>
        <v>0</v>
      </c>
      <c r="F995" s="47"/>
    </row>
    <row r="996" spans="1:6" x14ac:dyDescent="0.25">
      <c r="A996" s="79"/>
      <c r="B996" s="43">
        <v>3.7685807621298602</v>
      </c>
      <c r="C996" s="43">
        <v>0.22236745601989499</v>
      </c>
      <c r="D996" s="43">
        <f t="shared" si="15"/>
        <v>2.5372126731870019</v>
      </c>
      <c r="E996" s="43">
        <f>IFERROR(INDEX(PSPS_Data!$C$2:$C$4275,MATCH(WF_Data!$A996,PSPS_Data!$B$2:$B$4275,0)),0)</f>
        <v>0</v>
      </c>
      <c r="F996" s="47"/>
    </row>
    <row r="997" spans="1:6" x14ac:dyDescent="0.25">
      <c r="A997" s="79"/>
      <c r="B997" s="43">
        <v>4.8649712464803798</v>
      </c>
      <c r="C997" s="43">
        <v>0.193012192500949</v>
      </c>
      <c r="D997" s="43">
        <f t="shared" si="15"/>
        <v>2.2022691164358283</v>
      </c>
      <c r="E997" s="43">
        <f>IFERROR(INDEX(PSPS_Data!$C$2:$C$4275,MATCH(WF_Data!$A997,PSPS_Data!$B$2:$B$4275,0)),0)</f>
        <v>0</v>
      </c>
      <c r="F997" s="47"/>
    </row>
    <row r="998" spans="1:6" x14ac:dyDescent="0.25">
      <c r="A998" s="79"/>
      <c r="B998" s="43">
        <v>3.7366084677870099</v>
      </c>
      <c r="C998" s="43">
        <v>0.162786402448546</v>
      </c>
      <c r="D998" s="43">
        <f t="shared" si="15"/>
        <v>1.8573928519379099</v>
      </c>
      <c r="E998" s="43">
        <f>IFERROR(INDEX(PSPS_Data!$C$2:$C$4275,MATCH(WF_Data!$A998,PSPS_Data!$B$2:$B$4275,0)),0)</f>
        <v>0</v>
      </c>
      <c r="F998" s="47"/>
    </row>
    <row r="999" spans="1:6" x14ac:dyDescent="0.25">
      <c r="A999" s="79"/>
      <c r="B999" s="43">
        <v>17.114582942928902</v>
      </c>
      <c r="C999" s="43">
        <v>0.70012439066340404</v>
      </c>
      <c r="D999" s="43">
        <f t="shared" si="15"/>
        <v>7.9884192974694406</v>
      </c>
      <c r="E999" s="43">
        <f>IFERROR(INDEX(PSPS_Data!$C$2:$C$4275,MATCH(WF_Data!$A999,PSPS_Data!$B$2:$B$4275,0)),0)</f>
        <v>0</v>
      </c>
      <c r="F999" s="47"/>
    </row>
    <row r="1000" spans="1:6" x14ac:dyDescent="0.25">
      <c r="A1000" s="79"/>
      <c r="B1000" s="43">
        <v>1.66603551123813</v>
      </c>
      <c r="C1000" s="43">
        <v>6.08742341282777E-2</v>
      </c>
      <c r="D1000" s="43">
        <f t="shared" si="15"/>
        <v>0.69457501140364852</v>
      </c>
      <c r="E1000" s="43">
        <f>IFERROR(INDEX(PSPS_Data!$C$2:$C$4275,MATCH(WF_Data!$A1000,PSPS_Data!$B$2:$B$4275,0)),0)</f>
        <v>0</v>
      </c>
      <c r="F1000" s="47"/>
    </row>
    <row r="1001" spans="1:6" x14ac:dyDescent="0.25">
      <c r="A1001" s="79"/>
      <c r="B1001" s="43">
        <v>7.5050180800421504</v>
      </c>
      <c r="C1001" s="43">
        <v>0.50346990200978303</v>
      </c>
      <c r="D1001" s="43">
        <f t="shared" si="15"/>
        <v>5.7445915819316244</v>
      </c>
      <c r="E1001" s="43">
        <f>IFERROR(INDEX(PSPS_Data!$C$2:$C$4275,MATCH(WF_Data!$A1001,PSPS_Data!$B$2:$B$4275,0)),0)</f>
        <v>0</v>
      </c>
      <c r="F1001" s="47"/>
    </row>
    <row r="1002" spans="1:6" x14ac:dyDescent="0.25">
      <c r="A1002" s="79"/>
      <c r="B1002" s="43">
        <v>10.8190791221409</v>
      </c>
      <c r="C1002" s="43">
        <v>0.42990643964049002</v>
      </c>
      <c r="D1002" s="43">
        <f t="shared" si="15"/>
        <v>4.9052324762979911</v>
      </c>
      <c r="E1002" s="43">
        <f>IFERROR(INDEX(PSPS_Data!$C$2:$C$4275,MATCH(WF_Data!$A1002,PSPS_Data!$B$2:$B$4275,0)),0)</f>
        <v>0</v>
      </c>
      <c r="F1002" s="47"/>
    </row>
    <row r="1003" spans="1:6" x14ac:dyDescent="0.25">
      <c r="A1003" s="79"/>
      <c r="B1003" s="43">
        <v>8.1879605871145493</v>
      </c>
      <c r="C1003" s="43">
        <v>0.35845350130693898</v>
      </c>
      <c r="D1003" s="43">
        <f t="shared" si="15"/>
        <v>4.0899544499121738</v>
      </c>
      <c r="E1003" s="43">
        <f>IFERROR(INDEX(PSPS_Data!$C$2:$C$4275,MATCH(WF_Data!$A1003,PSPS_Data!$B$2:$B$4275,0)),0)</f>
        <v>0</v>
      </c>
      <c r="F1003" s="47"/>
    </row>
    <row r="1004" spans="1:6" x14ac:dyDescent="0.25">
      <c r="A1004" s="79"/>
      <c r="B1004" s="43">
        <v>14.5034552465948</v>
      </c>
      <c r="C1004" s="43">
        <v>0.60226294610447395</v>
      </c>
      <c r="D1004" s="43">
        <f t="shared" si="15"/>
        <v>6.8718202150520478</v>
      </c>
      <c r="E1004" s="43">
        <f>IFERROR(INDEX(PSPS_Data!$C$2:$C$4275,MATCH(WF_Data!$A1004,PSPS_Data!$B$2:$B$4275,0)),0)</f>
        <v>0</v>
      </c>
      <c r="F1004" s="47"/>
    </row>
    <row r="1005" spans="1:6" x14ac:dyDescent="0.25">
      <c r="A1005" s="79"/>
      <c r="B1005" s="43">
        <v>0</v>
      </c>
      <c r="C1005" s="43">
        <v>5.75837057504031E-2</v>
      </c>
      <c r="D1005" s="43">
        <f t="shared" si="15"/>
        <v>0.65703008261209939</v>
      </c>
      <c r="E1005" s="43">
        <f>IFERROR(INDEX(PSPS_Data!$C$2:$C$4275,MATCH(WF_Data!$A1005,PSPS_Data!$B$2:$B$4275,0)),0)</f>
        <v>0</v>
      </c>
      <c r="F1005" s="47"/>
    </row>
    <row r="1006" spans="1:6" x14ac:dyDescent="0.25">
      <c r="A1006" s="79"/>
      <c r="B1006" s="43">
        <v>0.19667476090844299</v>
      </c>
      <c r="C1006" s="43">
        <v>1.0157790035009299E-2</v>
      </c>
      <c r="D1006" s="43">
        <f t="shared" si="15"/>
        <v>0.11590038429945611</v>
      </c>
      <c r="E1006" s="43">
        <f>IFERROR(INDEX(PSPS_Data!$C$2:$C$4275,MATCH(WF_Data!$A1006,PSPS_Data!$B$2:$B$4275,0)),0)</f>
        <v>0</v>
      </c>
      <c r="F1006" s="47"/>
    </row>
    <row r="1007" spans="1:6" x14ac:dyDescent="0.25">
      <c r="A1007" s="79"/>
      <c r="B1007" s="43">
        <v>6.122617102035</v>
      </c>
      <c r="C1007" s="43">
        <v>0.36468043113472898</v>
      </c>
      <c r="D1007" s="43">
        <f t="shared" si="15"/>
        <v>4.1610037192472573</v>
      </c>
      <c r="E1007" s="43">
        <f>IFERROR(INDEX(PSPS_Data!$C$2:$C$4275,MATCH(WF_Data!$A1007,PSPS_Data!$B$2:$B$4275,0)),0)</f>
        <v>0</v>
      </c>
      <c r="F1007" s="47"/>
    </row>
    <row r="1008" spans="1:6" x14ac:dyDescent="0.25">
      <c r="A1008" s="79"/>
      <c r="B1008" s="43">
        <v>10.3294043801202</v>
      </c>
      <c r="C1008" s="43">
        <v>0.45826371949851802</v>
      </c>
      <c r="D1008" s="43">
        <f t="shared" si="15"/>
        <v>5.2287890394780909</v>
      </c>
      <c r="E1008" s="43">
        <f>IFERROR(INDEX(PSPS_Data!$C$2:$C$4275,MATCH(WF_Data!$A1008,PSPS_Data!$B$2:$B$4275,0)),0)</f>
        <v>0</v>
      </c>
      <c r="F1008" s="47"/>
    </row>
    <row r="1009" spans="1:6" x14ac:dyDescent="0.25">
      <c r="A1009" s="79"/>
      <c r="B1009" s="43">
        <v>0</v>
      </c>
      <c r="C1009" s="43">
        <v>1.8691028472100302E-2</v>
      </c>
      <c r="D1009" s="43">
        <f t="shared" si="15"/>
        <v>0.21326463486666444</v>
      </c>
      <c r="E1009" s="43">
        <f>IFERROR(INDEX(PSPS_Data!$C$2:$C$4275,MATCH(WF_Data!$A1009,PSPS_Data!$B$2:$B$4275,0)),0)</f>
        <v>0</v>
      </c>
      <c r="F1009" s="47"/>
    </row>
    <row r="1010" spans="1:6" x14ac:dyDescent="0.25">
      <c r="A1010" s="79"/>
      <c r="B1010" s="43">
        <v>8.9730967579708292</v>
      </c>
      <c r="C1010" s="43">
        <v>0.31405633749848899</v>
      </c>
      <c r="D1010" s="43">
        <f t="shared" si="15"/>
        <v>3.5833828108577594</v>
      </c>
      <c r="E1010" s="43">
        <f>IFERROR(INDEX(PSPS_Data!$C$2:$C$4275,MATCH(WF_Data!$A1010,PSPS_Data!$B$2:$B$4275,0)),0)</f>
        <v>0</v>
      </c>
      <c r="F1010" s="47"/>
    </row>
    <row r="1011" spans="1:6" x14ac:dyDescent="0.25">
      <c r="A1011" s="79"/>
      <c r="B1011" s="43">
        <v>21.708375268515599</v>
      </c>
      <c r="C1011" s="43">
        <v>1.0075863134462599</v>
      </c>
      <c r="D1011" s="43">
        <f t="shared" si="15"/>
        <v>11.496559836421826</v>
      </c>
      <c r="E1011" s="43">
        <f>IFERROR(INDEX(PSPS_Data!$C$2:$C$4275,MATCH(WF_Data!$A1011,PSPS_Data!$B$2:$B$4275,0)),0)</f>
        <v>0</v>
      </c>
      <c r="F1011" s="47"/>
    </row>
    <row r="1012" spans="1:6" x14ac:dyDescent="0.25">
      <c r="A1012" s="79"/>
      <c r="B1012" s="43">
        <v>17.953349147756001</v>
      </c>
      <c r="C1012" s="43">
        <v>0.76141201517020796</v>
      </c>
      <c r="D1012" s="43">
        <f t="shared" si="15"/>
        <v>8.6877110930920729</v>
      </c>
      <c r="E1012" s="43">
        <f>IFERROR(INDEX(PSPS_Data!$C$2:$C$4275,MATCH(WF_Data!$A1012,PSPS_Data!$B$2:$B$4275,0)),0)</f>
        <v>0</v>
      </c>
      <c r="F1012" s="47"/>
    </row>
    <row r="1013" spans="1:6" x14ac:dyDescent="0.25">
      <c r="A1013" s="79"/>
      <c r="B1013" s="43">
        <v>1.34755650170334</v>
      </c>
      <c r="C1013" s="43">
        <v>8.5120961872235001E-2</v>
      </c>
      <c r="D1013" s="43">
        <f t="shared" si="15"/>
        <v>0.97123017496220143</v>
      </c>
      <c r="E1013" s="43">
        <f>IFERROR(INDEX(PSPS_Data!$C$2:$C$4275,MATCH(WF_Data!$A1013,PSPS_Data!$B$2:$B$4275,0)),0)</f>
        <v>0</v>
      </c>
      <c r="F1013" s="47"/>
    </row>
    <row r="1014" spans="1:6" x14ac:dyDescent="0.25">
      <c r="A1014" s="79"/>
      <c r="B1014" s="43">
        <v>3.3898988404119601</v>
      </c>
      <c r="C1014" s="43">
        <v>0.13594449893389501</v>
      </c>
      <c r="D1014" s="43">
        <f t="shared" si="15"/>
        <v>1.5511267328357421</v>
      </c>
      <c r="E1014" s="43">
        <f>IFERROR(INDEX(PSPS_Data!$C$2:$C$4275,MATCH(WF_Data!$A1014,PSPS_Data!$B$2:$B$4275,0)),0)</f>
        <v>0</v>
      </c>
      <c r="F1014" s="47"/>
    </row>
    <row r="1015" spans="1:6" x14ac:dyDescent="0.25">
      <c r="A1015" s="79"/>
      <c r="B1015" s="43">
        <v>10.356919163232</v>
      </c>
      <c r="C1015" s="43">
        <v>1.4076716258247099</v>
      </c>
      <c r="D1015" s="43">
        <f t="shared" si="15"/>
        <v>16.061533250659942</v>
      </c>
      <c r="E1015" s="43">
        <f>IFERROR(INDEX(PSPS_Data!$C$2:$C$4275,MATCH(WF_Data!$A1015,PSPS_Data!$B$2:$B$4275,0)),0)</f>
        <v>0</v>
      </c>
      <c r="F1015" s="47"/>
    </row>
    <row r="1016" spans="1:6" x14ac:dyDescent="0.25">
      <c r="A1016" s="79"/>
      <c r="B1016" s="43">
        <v>2.3734130354211</v>
      </c>
      <c r="C1016" s="43">
        <v>8.2400373183190795E-2</v>
      </c>
      <c r="D1016" s="43">
        <f t="shared" si="15"/>
        <v>0.940188258020207</v>
      </c>
      <c r="E1016" s="43">
        <f>IFERROR(INDEX(PSPS_Data!$C$2:$C$4275,MATCH(WF_Data!$A1016,PSPS_Data!$B$2:$B$4275,0)),0)</f>
        <v>0</v>
      </c>
      <c r="F1016" s="47"/>
    </row>
    <row r="1017" spans="1:6" x14ac:dyDescent="0.25">
      <c r="A1017" s="79"/>
      <c r="B1017" s="43">
        <v>17.384899171767699</v>
      </c>
      <c r="C1017" s="43">
        <v>0.75577561852332997</v>
      </c>
      <c r="D1017" s="43">
        <f t="shared" si="15"/>
        <v>8.6233998073511948</v>
      </c>
      <c r="E1017" s="43">
        <f>IFERROR(INDEX(PSPS_Data!$C$2:$C$4275,MATCH(WF_Data!$A1017,PSPS_Data!$B$2:$B$4275,0)),0)</f>
        <v>0</v>
      </c>
      <c r="F1017" s="47"/>
    </row>
    <row r="1018" spans="1:6" x14ac:dyDescent="0.25">
      <c r="A1018" s="79"/>
      <c r="B1018" s="43">
        <v>2.7382158676951498</v>
      </c>
      <c r="C1018" s="43">
        <v>0.17573455118690601</v>
      </c>
      <c r="D1018" s="43">
        <f t="shared" si="15"/>
        <v>2.0051312290425978</v>
      </c>
      <c r="E1018" s="43">
        <f>IFERROR(INDEX(PSPS_Data!$C$2:$C$4275,MATCH(WF_Data!$A1018,PSPS_Data!$B$2:$B$4275,0)),0)</f>
        <v>0</v>
      </c>
      <c r="F1018" s="47"/>
    </row>
    <row r="1019" spans="1:6" x14ac:dyDescent="0.25">
      <c r="A1019" s="79"/>
      <c r="B1019" s="43">
        <v>7.4388341400895497</v>
      </c>
      <c r="C1019" s="43">
        <v>0.47459899553539903</v>
      </c>
      <c r="D1019" s="43">
        <f t="shared" si="15"/>
        <v>5.4151745390589028</v>
      </c>
      <c r="E1019" s="43">
        <f>IFERROR(INDEX(PSPS_Data!$C$2:$C$4275,MATCH(WF_Data!$A1019,PSPS_Data!$B$2:$B$4275,0)),0)</f>
        <v>0</v>
      </c>
      <c r="F1019" s="47"/>
    </row>
    <row r="1020" spans="1:6" x14ac:dyDescent="0.25">
      <c r="A1020" s="79"/>
      <c r="B1020" s="43">
        <v>16.689756955844299</v>
      </c>
      <c r="C1020" s="43">
        <v>0.67933172052107604</v>
      </c>
      <c r="D1020" s="43">
        <f t="shared" si="15"/>
        <v>7.7511749311454778</v>
      </c>
      <c r="E1020" s="43">
        <f>IFERROR(INDEX(PSPS_Data!$C$2:$C$4275,MATCH(WF_Data!$A1020,PSPS_Data!$B$2:$B$4275,0)),0)</f>
        <v>0</v>
      </c>
      <c r="F1020" s="47"/>
    </row>
    <row r="1021" spans="1:6" x14ac:dyDescent="0.25">
      <c r="A1021" s="79"/>
      <c r="B1021" s="43">
        <v>4.0913394035083002</v>
      </c>
      <c r="C1021" s="43">
        <v>0.15686059395011301</v>
      </c>
      <c r="D1021" s="43">
        <f t="shared" si="15"/>
        <v>1.7897793769707895</v>
      </c>
      <c r="E1021" s="43">
        <f>IFERROR(INDEX(PSPS_Data!$C$2:$C$4275,MATCH(WF_Data!$A1021,PSPS_Data!$B$2:$B$4275,0)),0)</f>
        <v>0</v>
      </c>
      <c r="F1021" s="47"/>
    </row>
    <row r="1022" spans="1:6" x14ac:dyDescent="0.25">
      <c r="A1022" s="79"/>
      <c r="B1022" s="43">
        <v>14.848124100926499</v>
      </c>
      <c r="C1022" s="43">
        <v>0.59669843291339897</v>
      </c>
      <c r="D1022" s="43">
        <f t="shared" si="15"/>
        <v>6.8083291195418827</v>
      </c>
      <c r="E1022" s="43">
        <f>IFERROR(INDEX(PSPS_Data!$C$2:$C$4275,MATCH(WF_Data!$A1022,PSPS_Data!$B$2:$B$4275,0)),0)</f>
        <v>0</v>
      </c>
      <c r="F1022" s="47"/>
    </row>
    <row r="1023" spans="1:6" x14ac:dyDescent="0.25">
      <c r="A1023" s="79"/>
      <c r="B1023" s="43">
        <v>42.331614966910898</v>
      </c>
      <c r="C1023" s="43">
        <v>1.7458897616597799</v>
      </c>
      <c r="D1023" s="43">
        <f t="shared" si="15"/>
        <v>19.92060218053809</v>
      </c>
      <c r="E1023" s="43">
        <f>IFERROR(INDEX(PSPS_Data!$C$2:$C$4275,MATCH(WF_Data!$A1023,PSPS_Data!$B$2:$B$4275,0)),0)</f>
        <v>0</v>
      </c>
      <c r="F1023" s="47"/>
    </row>
    <row r="1024" spans="1:6" x14ac:dyDescent="0.25">
      <c r="A1024" s="79"/>
      <c r="B1024" s="43">
        <v>11.0759729321866</v>
      </c>
      <c r="C1024" s="43">
        <v>0.66480185796785896</v>
      </c>
      <c r="D1024" s="43">
        <f t="shared" si="15"/>
        <v>7.5853891994132709</v>
      </c>
      <c r="E1024" s="43">
        <f>IFERROR(INDEX(PSPS_Data!$C$2:$C$4275,MATCH(WF_Data!$A1024,PSPS_Data!$B$2:$B$4275,0)),0)</f>
        <v>0</v>
      </c>
      <c r="F1024" s="47"/>
    </row>
    <row r="1025" spans="1:6" x14ac:dyDescent="0.25">
      <c r="A1025" s="79"/>
      <c r="B1025" s="43">
        <v>16.6394074383408</v>
      </c>
      <c r="C1025" s="43">
        <v>0.62440840018007204</v>
      </c>
      <c r="D1025" s="43">
        <f t="shared" si="15"/>
        <v>7.1244998460546221</v>
      </c>
      <c r="E1025" s="43">
        <f>IFERROR(INDEX(PSPS_Data!$C$2:$C$4275,MATCH(WF_Data!$A1025,PSPS_Data!$B$2:$B$4275,0)),0)</f>
        <v>0</v>
      </c>
      <c r="F1025" s="47"/>
    </row>
    <row r="1026" spans="1:6" x14ac:dyDescent="0.25">
      <c r="A1026" s="79"/>
      <c r="B1026" s="43">
        <v>4.3424569632163701</v>
      </c>
      <c r="C1026" s="43">
        <v>0.28977884500770301</v>
      </c>
      <c r="D1026" s="43">
        <f t="shared" si="15"/>
        <v>3.3063766215378916</v>
      </c>
      <c r="E1026" s="43">
        <f>IFERROR(INDEX(PSPS_Data!$C$2:$C$4275,MATCH(WF_Data!$A1026,PSPS_Data!$B$2:$B$4275,0)),0)</f>
        <v>0</v>
      </c>
      <c r="F1026" s="47"/>
    </row>
    <row r="1027" spans="1:6" x14ac:dyDescent="0.25">
      <c r="A1027" s="79"/>
      <c r="B1027" s="43">
        <v>13.1151383625758</v>
      </c>
      <c r="C1027" s="43">
        <v>0.53258177010866303</v>
      </c>
      <c r="D1027" s="43">
        <f t="shared" ref="D1027:D1090" si="16">$C1027*11.41</f>
        <v>6.0767579969398451</v>
      </c>
      <c r="E1027" s="43">
        <f>IFERROR(INDEX(PSPS_Data!$C$2:$C$4275,MATCH(WF_Data!$A1027,PSPS_Data!$B$2:$B$4275,0)),0)</f>
        <v>0</v>
      </c>
      <c r="F1027" s="47"/>
    </row>
    <row r="1028" spans="1:6" x14ac:dyDescent="0.25">
      <c r="A1028" s="79"/>
      <c r="B1028" s="43">
        <v>56.803052440799497</v>
      </c>
      <c r="C1028" s="43">
        <v>2.28006833141262</v>
      </c>
      <c r="D1028" s="43">
        <f t="shared" si="16"/>
        <v>26.015579661417995</v>
      </c>
      <c r="E1028" s="43">
        <f>IFERROR(INDEX(PSPS_Data!$C$2:$C$4275,MATCH(WF_Data!$A1028,PSPS_Data!$B$2:$B$4275,0)),0)</f>
        <v>0</v>
      </c>
      <c r="F1028" s="47"/>
    </row>
    <row r="1029" spans="1:6" x14ac:dyDescent="0.25">
      <c r="A1029" s="79"/>
      <c r="B1029" s="43">
        <v>9.44000281236241</v>
      </c>
      <c r="C1029" s="43">
        <v>0.61024622802206796</v>
      </c>
      <c r="D1029" s="43">
        <f t="shared" si="16"/>
        <v>6.9629094617317957</v>
      </c>
      <c r="E1029" s="43">
        <f>IFERROR(INDEX(PSPS_Data!$C$2:$C$4275,MATCH(WF_Data!$A1029,PSPS_Data!$B$2:$B$4275,0)),0)</f>
        <v>0</v>
      </c>
      <c r="F1029" s="47"/>
    </row>
    <row r="1030" spans="1:6" x14ac:dyDescent="0.25">
      <c r="A1030" s="79"/>
      <c r="B1030" s="43">
        <v>2.8225483770278101</v>
      </c>
      <c r="C1030" s="43">
        <v>0.120064817667298</v>
      </c>
      <c r="D1030" s="43">
        <f t="shared" si="16"/>
        <v>1.3699395695838701</v>
      </c>
      <c r="E1030" s="43">
        <f>IFERROR(INDEX(PSPS_Data!$C$2:$C$4275,MATCH(WF_Data!$A1030,PSPS_Data!$B$2:$B$4275,0)),0)</f>
        <v>0</v>
      </c>
      <c r="F1030" s="47"/>
    </row>
    <row r="1031" spans="1:6" x14ac:dyDescent="0.25">
      <c r="A1031" s="79"/>
      <c r="B1031" s="43">
        <v>15.498382721250399</v>
      </c>
      <c r="C1031" s="43">
        <v>0.62914949145488197</v>
      </c>
      <c r="D1031" s="43">
        <f t="shared" si="16"/>
        <v>7.178595697500203</v>
      </c>
      <c r="E1031" s="43">
        <f>IFERROR(INDEX(PSPS_Data!$C$2:$C$4275,MATCH(WF_Data!$A1031,PSPS_Data!$B$2:$B$4275,0)),0)</f>
        <v>0</v>
      </c>
      <c r="F1031" s="47"/>
    </row>
    <row r="1032" spans="1:6" x14ac:dyDescent="0.25">
      <c r="A1032" s="79"/>
      <c r="B1032" s="43">
        <v>3.3596154178451698</v>
      </c>
      <c r="C1032" s="43">
        <v>0.29214557356681298</v>
      </c>
      <c r="D1032" s="43">
        <f t="shared" si="16"/>
        <v>3.333380994397336</v>
      </c>
      <c r="E1032" s="43">
        <f>IFERROR(INDEX(PSPS_Data!$C$2:$C$4275,MATCH(WF_Data!$A1032,PSPS_Data!$B$2:$B$4275,0)),0)</f>
        <v>0</v>
      </c>
      <c r="F1032" s="47"/>
    </row>
    <row r="1033" spans="1:6" x14ac:dyDescent="0.25">
      <c r="A1033" s="79"/>
      <c r="B1033" s="43">
        <v>4.0650698432053698</v>
      </c>
      <c r="C1033" s="43">
        <v>0.146702346122765</v>
      </c>
      <c r="D1033" s="43">
        <f t="shared" si="16"/>
        <v>1.6738737692607488</v>
      </c>
      <c r="E1033" s="43">
        <f>IFERROR(INDEX(PSPS_Data!$C$2:$C$4275,MATCH(WF_Data!$A1033,PSPS_Data!$B$2:$B$4275,0)),0)</f>
        <v>0</v>
      </c>
      <c r="F1033" s="47"/>
    </row>
    <row r="1034" spans="1:6" x14ac:dyDescent="0.25">
      <c r="A1034" s="79"/>
      <c r="B1034" s="43">
        <v>8.2589016375423405</v>
      </c>
      <c r="C1034" s="43">
        <v>0.69780658126603601</v>
      </c>
      <c r="D1034" s="43">
        <f t="shared" si="16"/>
        <v>7.9619730922454712</v>
      </c>
      <c r="E1034" s="43">
        <f>IFERROR(INDEX(PSPS_Data!$C$2:$C$4275,MATCH(WF_Data!$A1034,PSPS_Data!$B$2:$B$4275,0)),0)</f>
        <v>0</v>
      </c>
      <c r="F1034" s="47"/>
    </row>
    <row r="1035" spans="1:6" x14ac:dyDescent="0.25">
      <c r="A1035" s="79"/>
      <c r="B1035" s="43">
        <v>4.2384492292154397</v>
      </c>
      <c r="C1035" s="43">
        <v>0.174695759778842</v>
      </c>
      <c r="D1035" s="43">
        <f t="shared" si="16"/>
        <v>1.9932786190765872</v>
      </c>
      <c r="E1035" s="43">
        <f>IFERROR(INDEX(PSPS_Data!$C$2:$C$4275,MATCH(WF_Data!$A1035,PSPS_Data!$B$2:$B$4275,0)),0)</f>
        <v>0</v>
      </c>
      <c r="F1035" s="47"/>
    </row>
    <row r="1036" spans="1:6" x14ac:dyDescent="0.25">
      <c r="A1036" s="79"/>
      <c r="B1036" s="43">
        <v>10.4799863736582</v>
      </c>
      <c r="C1036" s="43">
        <v>0.43278016284602899</v>
      </c>
      <c r="D1036" s="43">
        <f t="shared" si="16"/>
        <v>4.9380216580731906</v>
      </c>
      <c r="E1036" s="43">
        <f>IFERROR(INDEX(PSPS_Data!$C$2:$C$4275,MATCH(WF_Data!$A1036,PSPS_Data!$B$2:$B$4275,0)),0)</f>
        <v>0</v>
      </c>
      <c r="F1036" s="47"/>
    </row>
    <row r="1037" spans="1:6" x14ac:dyDescent="0.25">
      <c r="A1037" s="79"/>
      <c r="B1037" s="43">
        <v>10.4053595827283</v>
      </c>
      <c r="C1037" s="43">
        <v>0.393368778895819</v>
      </c>
      <c r="D1037" s="43">
        <f t="shared" si="16"/>
        <v>4.488337767201295</v>
      </c>
      <c r="E1037" s="43">
        <f>IFERROR(INDEX(PSPS_Data!$C$2:$C$4275,MATCH(WF_Data!$A1037,PSPS_Data!$B$2:$B$4275,0)),0)</f>
        <v>0</v>
      </c>
      <c r="F1037" s="47"/>
    </row>
    <row r="1038" spans="1:6" x14ac:dyDescent="0.25">
      <c r="A1038" s="79"/>
      <c r="B1038" s="43">
        <v>25.705974337447799</v>
      </c>
      <c r="C1038" s="43">
        <v>1.03399985561009</v>
      </c>
      <c r="D1038" s="43">
        <f t="shared" si="16"/>
        <v>11.797938352511126</v>
      </c>
      <c r="E1038" s="43">
        <f>IFERROR(INDEX(PSPS_Data!$C$2:$C$4275,MATCH(WF_Data!$A1038,PSPS_Data!$B$2:$B$4275,0)),0)</f>
        <v>0</v>
      </c>
      <c r="F1038" s="47"/>
    </row>
    <row r="1039" spans="1:6" x14ac:dyDescent="0.25">
      <c r="A1039" s="79"/>
      <c r="B1039" s="43">
        <v>0.56568423349252805</v>
      </c>
      <c r="C1039" s="43">
        <v>2.22211030195467E-2</v>
      </c>
      <c r="D1039" s="43">
        <f t="shared" si="16"/>
        <v>0.25354278545302783</v>
      </c>
      <c r="E1039" s="43">
        <f>IFERROR(INDEX(PSPS_Data!$C$2:$C$4275,MATCH(WF_Data!$A1039,PSPS_Data!$B$2:$B$4275,0)),0)</f>
        <v>0</v>
      </c>
      <c r="F1039" s="47"/>
    </row>
    <row r="1040" spans="1:6" x14ac:dyDescent="0.25">
      <c r="A1040" s="79"/>
      <c r="B1040" s="43">
        <v>17.918432580212301</v>
      </c>
      <c r="C1040" s="43">
        <v>0.69482354251522305</v>
      </c>
      <c r="D1040" s="43">
        <f t="shared" si="16"/>
        <v>7.9279366200986949</v>
      </c>
      <c r="E1040" s="43">
        <f>IFERROR(INDEX(PSPS_Data!$C$2:$C$4275,MATCH(WF_Data!$A1040,PSPS_Data!$B$2:$B$4275,0)),0)</f>
        <v>0</v>
      </c>
      <c r="F1040" s="47"/>
    </row>
    <row r="1041" spans="1:6" x14ac:dyDescent="0.25">
      <c r="A1041" s="79"/>
      <c r="B1041" s="43">
        <v>13.529221719279001</v>
      </c>
      <c r="C1041" s="43">
        <v>0.65441861513045296</v>
      </c>
      <c r="D1041" s="43">
        <f t="shared" si="16"/>
        <v>7.4669163986384683</v>
      </c>
      <c r="E1041" s="43">
        <f>IFERROR(INDEX(PSPS_Data!$C$2:$C$4275,MATCH(WF_Data!$A1041,PSPS_Data!$B$2:$B$4275,0)),0)</f>
        <v>0</v>
      </c>
      <c r="F1041" s="47"/>
    </row>
    <row r="1042" spans="1:6" x14ac:dyDescent="0.25">
      <c r="A1042" s="79"/>
      <c r="B1042" s="43">
        <v>7.6073297277388798</v>
      </c>
      <c r="C1042" s="43">
        <v>0.32396722979956299</v>
      </c>
      <c r="D1042" s="43">
        <f t="shared" si="16"/>
        <v>3.6964660920130137</v>
      </c>
      <c r="E1042" s="43">
        <f>IFERROR(INDEX(PSPS_Data!$C$2:$C$4275,MATCH(WF_Data!$A1042,PSPS_Data!$B$2:$B$4275,0)),0)</f>
        <v>0</v>
      </c>
      <c r="F1042" s="47"/>
    </row>
    <row r="1043" spans="1:6" x14ac:dyDescent="0.25">
      <c r="A1043" s="79"/>
      <c r="B1043" s="43">
        <v>3.66116148216445</v>
      </c>
      <c r="C1043" s="43">
        <v>0.12758972783922201</v>
      </c>
      <c r="D1043" s="43">
        <f t="shared" si="16"/>
        <v>1.4557987946455231</v>
      </c>
      <c r="E1043" s="43">
        <f>IFERROR(INDEX(PSPS_Data!$C$2:$C$4275,MATCH(WF_Data!$A1043,PSPS_Data!$B$2:$B$4275,0)),0)</f>
        <v>0</v>
      </c>
      <c r="F1043" s="47"/>
    </row>
    <row r="1044" spans="1:6" x14ac:dyDescent="0.25">
      <c r="A1044" s="79"/>
      <c r="B1044" s="43">
        <v>9.7221116289160907</v>
      </c>
      <c r="C1044" s="43">
        <v>0.37286559565836802</v>
      </c>
      <c r="D1044" s="43">
        <f t="shared" si="16"/>
        <v>4.2543964464619792</v>
      </c>
      <c r="E1044" s="43">
        <f>IFERROR(INDEX(PSPS_Data!$C$2:$C$4275,MATCH(WF_Data!$A1044,PSPS_Data!$B$2:$B$4275,0)),0)</f>
        <v>0</v>
      </c>
      <c r="F1044" s="47"/>
    </row>
    <row r="1045" spans="1:6" x14ac:dyDescent="0.25">
      <c r="A1045" s="79"/>
      <c r="B1045" s="43">
        <v>15.2205733505181</v>
      </c>
      <c r="C1045" s="43">
        <v>1.20268483039944</v>
      </c>
      <c r="D1045" s="43">
        <f t="shared" si="16"/>
        <v>13.72263391485761</v>
      </c>
      <c r="E1045" s="43">
        <f>IFERROR(INDEX(PSPS_Data!$C$2:$C$4275,MATCH(WF_Data!$A1045,PSPS_Data!$B$2:$B$4275,0)),0)</f>
        <v>0</v>
      </c>
      <c r="F1045" s="47"/>
    </row>
    <row r="1046" spans="1:6" x14ac:dyDescent="0.25">
      <c r="A1046" s="79"/>
      <c r="B1046" s="43">
        <v>3.4552695829886702</v>
      </c>
      <c r="C1046" s="43">
        <v>0.204892046970826</v>
      </c>
      <c r="D1046" s="43">
        <f t="shared" si="16"/>
        <v>2.3378182559371248</v>
      </c>
      <c r="E1046" s="43">
        <f>IFERROR(INDEX(PSPS_Data!$C$2:$C$4275,MATCH(WF_Data!$A1046,PSPS_Data!$B$2:$B$4275,0)),0)</f>
        <v>0</v>
      </c>
      <c r="F1046" s="47"/>
    </row>
    <row r="1047" spans="1:6" x14ac:dyDescent="0.25">
      <c r="A1047" s="79"/>
      <c r="B1047" s="43">
        <v>15.8429969613053</v>
      </c>
      <c r="C1047" s="43">
        <v>0.63952776846235704</v>
      </c>
      <c r="D1047" s="43">
        <f t="shared" si="16"/>
        <v>7.2970118381554938</v>
      </c>
      <c r="E1047" s="43">
        <f>IFERROR(INDEX(PSPS_Data!$C$2:$C$4275,MATCH(WF_Data!$A1047,PSPS_Data!$B$2:$B$4275,0)),0)</f>
        <v>0</v>
      </c>
      <c r="F1047" s="47"/>
    </row>
    <row r="1048" spans="1:6" x14ac:dyDescent="0.25">
      <c r="A1048" s="79"/>
      <c r="B1048" s="43">
        <v>10.2833286718151</v>
      </c>
      <c r="C1048" s="43">
        <v>0.46320504591676498</v>
      </c>
      <c r="D1048" s="43">
        <f t="shared" si="16"/>
        <v>5.2851695739102889</v>
      </c>
      <c r="E1048" s="43">
        <f>IFERROR(INDEX(PSPS_Data!$C$2:$C$4275,MATCH(WF_Data!$A1048,PSPS_Data!$B$2:$B$4275,0)),0)</f>
        <v>0</v>
      </c>
      <c r="F1048" s="47"/>
    </row>
    <row r="1049" spans="1:6" x14ac:dyDescent="0.25">
      <c r="A1049" s="79"/>
      <c r="B1049" s="43">
        <v>14.9079088370479</v>
      </c>
      <c r="C1049" s="43">
        <v>0.77661534235539798</v>
      </c>
      <c r="D1049" s="43">
        <f t="shared" si="16"/>
        <v>8.8611810562750914</v>
      </c>
      <c r="E1049" s="43">
        <f>IFERROR(INDEX(PSPS_Data!$C$2:$C$4275,MATCH(WF_Data!$A1049,PSPS_Data!$B$2:$B$4275,0)),0)</f>
        <v>0</v>
      </c>
      <c r="F1049" s="47"/>
    </row>
    <row r="1050" spans="1:6" x14ac:dyDescent="0.25">
      <c r="A1050" s="79"/>
      <c r="B1050" s="43">
        <v>3.0387844093059502</v>
      </c>
      <c r="C1050" s="43">
        <v>0.20692022847811101</v>
      </c>
      <c r="D1050" s="43">
        <f t="shared" si="16"/>
        <v>2.3609598069352464</v>
      </c>
      <c r="E1050" s="43">
        <f>IFERROR(INDEX(PSPS_Data!$C$2:$C$4275,MATCH(WF_Data!$A1050,PSPS_Data!$B$2:$B$4275,0)),0)</f>
        <v>0</v>
      </c>
      <c r="F1050" s="47"/>
    </row>
    <row r="1051" spans="1:6" x14ac:dyDescent="0.25">
      <c r="A1051" s="79"/>
      <c r="B1051" s="43">
        <v>43.139390077386203</v>
      </c>
      <c r="C1051" s="43">
        <v>1.5749227884371</v>
      </c>
      <c r="D1051" s="43">
        <f t="shared" si="16"/>
        <v>17.96986901606731</v>
      </c>
      <c r="E1051" s="43">
        <f>IFERROR(INDEX(PSPS_Data!$C$2:$C$4275,MATCH(WF_Data!$A1051,PSPS_Data!$B$2:$B$4275,0)),0)</f>
        <v>0</v>
      </c>
      <c r="F1051" s="47"/>
    </row>
    <row r="1052" spans="1:6" x14ac:dyDescent="0.25">
      <c r="A1052" s="79"/>
      <c r="B1052" s="43">
        <v>1.78077553326295</v>
      </c>
      <c r="C1052" s="43">
        <v>0.212798311686583</v>
      </c>
      <c r="D1052" s="43">
        <f t="shared" si="16"/>
        <v>2.4280287363439119</v>
      </c>
      <c r="E1052" s="43">
        <f>IFERROR(INDEX(PSPS_Data!$C$2:$C$4275,MATCH(WF_Data!$A1052,PSPS_Data!$B$2:$B$4275,0)),0)</f>
        <v>0</v>
      </c>
      <c r="F1052" s="47"/>
    </row>
    <row r="1053" spans="1:6" x14ac:dyDescent="0.25">
      <c r="A1053" s="79"/>
      <c r="B1053" s="43">
        <v>20.980271337932301</v>
      </c>
      <c r="C1053" s="43">
        <v>1.0761891592294399</v>
      </c>
      <c r="D1053" s="43">
        <f t="shared" si="16"/>
        <v>12.279318306807909</v>
      </c>
      <c r="E1053" s="43">
        <f>IFERROR(INDEX(PSPS_Data!$C$2:$C$4275,MATCH(WF_Data!$A1053,PSPS_Data!$B$2:$B$4275,0)),0)</f>
        <v>0</v>
      </c>
      <c r="F1053" s="47"/>
    </row>
    <row r="1054" spans="1:6" x14ac:dyDescent="0.25">
      <c r="A1054" s="79"/>
      <c r="B1054" s="43">
        <v>11.683211854002501</v>
      </c>
      <c r="C1054" s="43">
        <v>0.45421420527418299</v>
      </c>
      <c r="D1054" s="43">
        <f t="shared" si="16"/>
        <v>5.1825840821784279</v>
      </c>
      <c r="E1054" s="43">
        <f>IFERROR(INDEX(PSPS_Data!$C$2:$C$4275,MATCH(WF_Data!$A1054,PSPS_Data!$B$2:$B$4275,0)),0)</f>
        <v>0</v>
      </c>
      <c r="F1054" s="47"/>
    </row>
    <row r="1055" spans="1:6" x14ac:dyDescent="0.25">
      <c r="A1055" s="79"/>
      <c r="B1055" s="43">
        <v>9.4317983372169998</v>
      </c>
      <c r="C1055" s="43">
        <v>0.51828883848611396</v>
      </c>
      <c r="D1055" s="43">
        <f t="shared" si="16"/>
        <v>5.9136756471265599</v>
      </c>
      <c r="E1055" s="43">
        <f>IFERROR(INDEX(PSPS_Data!$C$2:$C$4275,MATCH(WF_Data!$A1055,PSPS_Data!$B$2:$B$4275,0)),0)</f>
        <v>0</v>
      </c>
      <c r="F1055" s="47"/>
    </row>
    <row r="1056" spans="1:6" x14ac:dyDescent="0.25">
      <c r="A1056" s="79"/>
      <c r="B1056" s="43">
        <v>7.3708981928352202</v>
      </c>
      <c r="C1056" s="43">
        <v>0.31766647996983</v>
      </c>
      <c r="D1056" s="43">
        <f t="shared" si="16"/>
        <v>3.6245745364557602</v>
      </c>
      <c r="E1056" s="43">
        <f>IFERROR(INDEX(PSPS_Data!$C$2:$C$4275,MATCH(WF_Data!$A1056,PSPS_Data!$B$2:$B$4275,0)),0)</f>
        <v>0</v>
      </c>
      <c r="F1056" s="47"/>
    </row>
    <row r="1057" spans="1:6" x14ac:dyDescent="0.25">
      <c r="A1057" s="79"/>
      <c r="B1057" s="43">
        <v>8.6068337977918397</v>
      </c>
      <c r="C1057" s="43">
        <v>0.36170450543068</v>
      </c>
      <c r="D1057" s="43">
        <f t="shared" si="16"/>
        <v>4.1270484069640592</v>
      </c>
      <c r="E1057" s="43">
        <f>IFERROR(INDEX(PSPS_Data!$C$2:$C$4275,MATCH(WF_Data!$A1057,PSPS_Data!$B$2:$B$4275,0)),0)</f>
        <v>0</v>
      </c>
      <c r="F1057" s="47"/>
    </row>
    <row r="1058" spans="1:6" x14ac:dyDescent="0.25">
      <c r="A1058" s="79"/>
      <c r="B1058" s="43">
        <v>18.356005814416999</v>
      </c>
      <c r="C1058" s="43">
        <v>0.81054316168047003</v>
      </c>
      <c r="D1058" s="43">
        <f t="shared" si="16"/>
        <v>9.248297474774164</v>
      </c>
      <c r="E1058" s="43">
        <f>IFERROR(INDEX(PSPS_Data!$C$2:$C$4275,MATCH(WF_Data!$A1058,PSPS_Data!$B$2:$B$4275,0)),0)</f>
        <v>0</v>
      </c>
      <c r="F1058" s="47"/>
    </row>
    <row r="1059" spans="1:6" x14ac:dyDescent="0.25">
      <c r="A1059" s="79"/>
      <c r="B1059" s="43">
        <v>6.6741990327819503</v>
      </c>
      <c r="C1059" s="43">
        <v>0.245450138832287</v>
      </c>
      <c r="D1059" s="43">
        <f t="shared" si="16"/>
        <v>2.8005860840763948</v>
      </c>
      <c r="E1059" s="43">
        <f>IFERROR(INDEX(PSPS_Data!$C$2:$C$4275,MATCH(WF_Data!$A1059,PSPS_Data!$B$2:$B$4275,0)),0)</f>
        <v>0</v>
      </c>
      <c r="F1059" s="47"/>
    </row>
    <row r="1060" spans="1:6" x14ac:dyDescent="0.25">
      <c r="A1060" s="79"/>
      <c r="B1060" s="43">
        <v>2.0078993392761499</v>
      </c>
      <c r="C1060" s="43">
        <v>7.5258074852172202E-2</v>
      </c>
      <c r="D1060" s="43">
        <f t="shared" si="16"/>
        <v>0.85869463406328483</v>
      </c>
      <c r="E1060" s="43">
        <f>IFERROR(INDEX(PSPS_Data!$C$2:$C$4275,MATCH(WF_Data!$A1060,PSPS_Data!$B$2:$B$4275,0)),0)</f>
        <v>0</v>
      </c>
      <c r="F1060" s="47"/>
    </row>
    <row r="1061" spans="1:6" x14ac:dyDescent="0.25">
      <c r="A1061" s="79"/>
      <c r="B1061" s="43">
        <v>2.2014031129789702</v>
      </c>
      <c r="C1061" s="43">
        <v>8.9319559842503296E-2</v>
      </c>
      <c r="D1061" s="43">
        <f t="shared" si="16"/>
        <v>1.0191361778029626</v>
      </c>
      <c r="E1061" s="43">
        <f>IFERROR(INDEX(PSPS_Data!$C$2:$C$4275,MATCH(WF_Data!$A1061,PSPS_Data!$B$2:$B$4275,0)),0)</f>
        <v>0</v>
      </c>
      <c r="F1061" s="47"/>
    </row>
    <row r="1062" spans="1:6" x14ac:dyDescent="0.25">
      <c r="A1062" s="79"/>
      <c r="B1062" s="43">
        <v>26.557487285058901</v>
      </c>
      <c r="C1062" s="43">
        <v>1.03119917711531</v>
      </c>
      <c r="D1062" s="43">
        <f t="shared" si="16"/>
        <v>11.765982610885686</v>
      </c>
      <c r="E1062" s="43">
        <f>IFERROR(INDEX(PSPS_Data!$C$2:$C$4275,MATCH(WF_Data!$A1062,PSPS_Data!$B$2:$B$4275,0)),0)</f>
        <v>0</v>
      </c>
      <c r="F1062" s="47"/>
    </row>
    <row r="1063" spans="1:6" x14ac:dyDescent="0.25">
      <c r="A1063" s="79"/>
      <c r="B1063" s="43">
        <v>6.9570484156140902</v>
      </c>
      <c r="C1063" s="43">
        <v>0.25229852076518</v>
      </c>
      <c r="D1063" s="43">
        <f t="shared" si="16"/>
        <v>2.8787261219307037</v>
      </c>
      <c r="E1063" s="43">
        <f>IFERROR(INDEX(PSPS_Data!$C$2:$C$4275,MATCH(WF_Data!$A1063,PSPS_Data!$B$2:$B$4275,0)),0)</f>
        <v>0</v>
      </c>
      <c r="F1063" s="47"/>
    </row>
    <row r="1064" spans="1:6" x14ac:dyDescent="0.25">
      <c r="A1064" s="79"/>
      <c r="B1064" s="43">
        <v>3.0890150835413701</v>
      </c>
      <c r="C1064" s="43">
        <v>0.12417463236488401</v>
      </c>
      <c r="D1064" s="43">
        <f t="shared" si="16"/>
        <v>1.4168325552833265</v>
      </c>
      <c r="E1064" s="43">
        <f>IFERROR(INDEX(PSPS_Data!$C$2:$C$4275,MATCH(WF_Data!$A1064,PSPS_Data!$B$2:$B$4275,0)),0)</f>
        <v>0</v>
      </c>
      <c r="F1064" s="47"/>
    </row>
    <row r="1065" spans="1:6" x14ac:dyDescent="0.25">
      <c r="A1065" s="79"/>
      <c r="B1065" s="43">
        <v>6.5341107926629496</v>
      </c>
      <c r="C1065" s="43">
        <v>0.23878877546349001</v>
      </c>
      <c r="D1065" s="43">
        <f t="shared" si="16"/>
        <v>2.7245799280384211</v>
      </c>
      <c r="E1065" s="43">
        <f>IFERROR(INDEX(PSPS_Data!$C$2:$C$4275,MATCH(WF_Data!$A1065,PSPS_Data!$B$2:$B$4275,0)),0)</f>
        <v>0</v>
      </c>
      <c r="F1065" s="47"/>
    </row>
    <row r="1066" spans="1:6" x14ac:dyDescent="0.25">
      <c r="A1066" s="79"/>
      <c r="B1066" s="43">
        <v>3.0762107344861702</v>
      </c>
      <c r="C1066" s="43">
        <v>0.202907789054734</v>
      </c>
      <c r="D1066" s="43">
        <f t="shared" si="16"/>
        <v>2.3151778731145152</v>
      </c>
      <c r="E1066" s="43">
        <f>IFERROR(INDEX(PSPS_Data!$C$2:$C$4275,MATCH(WF_Data!$A1066,PSPS_Data!$B$2:$B$4275,0)),0)</f>
        <v>0</v>
      </c>
      <c r="F1066" s="47"/>
    </row>
    <row r="1067" spans="1:6" x14ac:dyDescent="0.25">
      <c r="A1067" s="79"/>
      <c r="B1067" s="43">
        <v>5.2524660010303897E-2</v>
      </c>
      <c r="C1067" s="43">
        <v>3.0677729810122401E-3</v>
      </c>
      <c r="D1067" s="43">
        <f t="shared" si="16"/>
        <v>3.5003289713349657E-2</v>
      </c>
      <c r="E1067" s="43">
        <f>IFERROR(INDEX(PSPS_Data!$C$2:$C$4275,MATCH(WF_Data!$A1067,PSPS_Data!$B$2:$B$4275,0)),0)</f>
        <v>0</v>
      </c>
      <c r="F1067" s="47"/>
    </row>
    <row r="1068" spans="1:6" x14ac:dyDescent="0.25">
      <c r="A1068" s="79"/>
      <c r="B1068" s="43">
        <v>3.5251216871320299</v>
      </c>
      <c r="C1068" s="43">
        <v>0.11732899934334701</v>
      </c>
      <c r="D1068" s="43">
        <f t="shared" si="16"/>
        <v>1.3387238825075893</v>
      </c>
      <c r="E1068" s="43">
        <f>IFERROR(INDEX(PSPS_Data!$C$2:$C$4275,MATCH(WF_Data!$A1068,PSPS_Data!$B$2:$B$4275,0)),0)</f>
        <v>0</v>
      </c>
      <c r="F1068" s="47"/>
    </row>
    <row r="1069" spans="1:6" x14ac:dyDescent="0.25">
      <c r="A1069" s="79"/>
      <c r="B1069" s="43">
        <v>12.007786427127</v>
      </c>
      <c r="C1069" s="43">
        <v>0.50771636058925596</v>
      </c>
      <c r="D1069" s="43">
        <f t="shared" si="16"/>
        <v>5.7930436743234104</v>
      </c>
      <c r="E1069" s="43">
        <f>IFERROR(INDEX(PSPS_Data!$C$2:$C$4275,MATCH(WF_Data!$A1069,PSPS_Data!$B$2:$B$4275,0)),0)</f>
        <v>0</v>
      </c>
      <c r="F1069" s="47"/>
    </row>
    <row r="1070" spans="1:6" x14ac:dyDescent="0.25">
      <c r="A1070" s="79"/>
      <c r="B1070" s="43">
        <v>0.43206163028299299</v>
      </c>
      <c r="C1070" s="43">
        <v>0.10681865750075301</v>
      </c>
      <c r="D1070" s="43">
        <f t="shared" si="16"/>
        <v>1.2188008820835918</v>
      </c>
      <c r="E1070" s="43">
        <f>IFERROR(INDEX(PSPS_Data!$C$2:$C$4275,MATCH(WF_Data!$A1070,PSPS_Data!$B$2:$B$4275,0)),0)</f>
        <v>0</v>
      </c>
      <c r="F1070" s="47"/>
    </row>
    <row r="1071" spans="1:6" x14ac:dyDescent="0.25">
      <c r="A1071" s="79"/>
      <c r="B1071" s="43">
        <v>10.427724935723701</v>
      </c>
      <c r="C1071" s="43">
        <v>0.64305261115964596</v>
      </c>
      <c r="D1071" s="43">
        <f t="shared" si="16"/>
        <v>7.3372302933315607</v>
      </c>
      <c r="E1071" s="43">
        <f>IFERROR(INDEX(PSPS_Data!$C$2:$C$4275,MATCH(WF_Data!$A1071,PSPS_Data!$B$2:$B$4275,0)),0)</f>
        <v>0</v>
      </c>
      <c r="F1071" s="47"/>
    </row>
    <row r="1072" spans="1:6" x14ac:dyDescent="0.25">
      <c r="A1072" s="79"/>
      <c r="B1072" s="43">
        <v>1.26818947106742</v>
      </c>
      <c r="C1072" s="43">
        <v>4.6036533675154097E-2</v>
      </c>
      <c r="D1072" s="43">
        <f t="shared" si="16"/>
        <v>0.52527684923350826</v>
      </c>
      <c r="E1072" s="43">
        <f>IFERROR(INDEX(PSPS_Data!$C$2:$C$4275,MATCH(WF_Data!$A1072,PSPS_Data!$B$2:$B$4275,0)),0)</f>
        <v>0</v>
      </c>
      <c r="F1072" s="47"/>
    </row>
    <row r="1073" spans="1:6" x14ac:dyDescent="0.25">
      <c r="A1073" s="79"/>
      <c r="B1073" s="43">
        <v>1.8265291148607801</v>
      </c>
      <c r="C1073" s="43">
        <v>5.6836033138097201E-2</v>
      </c>
      <c r="D1073" s="43">
        <f t="shared" si="16"/>
        <v>0.64849913810568904</v>
      </c>
      <c r="E1073" s="43">
        <f>IFERROR(INDEX(PSPS_Data!$C$2:$C$4275,MATCH(WF_Data!$A1073,PSPS_Data!$B$2:$B$4275,0)),0)</f>
        <v>0</v>
      </c>
      <c r="F1073" s="47"/>
    </row>
    <row r="1074" spans="1:6" x14ac:dyDescent="0.25">
      <c r="A1074" s="79"/>
      <c r="B1074" s="43">
        <v>0</v>
      </c>
      <c r="C1074" s="43">
        <v>0.14715496980579701</v>
      </c>
      <c r="D1074" s="43">
        <f t="shared" si="16"/>
        <v>1.679038205484144</v>
      </c>
      <c r="E1074" s="43">
        <f>IFERROR(INDEX(PSPS_Data!$C$2:$C$4275,MATCH(WF_Data!$A1074,PSPS_Data!$B$2:$B$4275,0)),0)</f>
        <v>0</v>
      </c>
      <c r="F1074" s="47"/>
    </row>
    <row r="1075" spans="1:6" x14ac:dyDescent="0.25">
      <c r="A1075" s="79"/>
      <c r="B1075" s="43">
        <v>2.6931994346986801</v>
      </c>
      <c r="C1075" s="43">
        <v>9.3269203585805302E-2</v>
      </c>
      <c r="D1075" s="43">
        <f t="shared" si="16"/>
        <v>1.0642016129140386</v>
      </c>
      <c r="E1075" s="43">
        <f>IFERROR(INDEX(PSPS_Data!$C$2:$C$4275,MATCH(WF_Data!$A1075,PSPS_Data!$B$2:$B$4275,0)),0)</f>
        <v>0</v>
      </c>
      <c r="F1075" s="47"/>
    </row>
    <row r="1076" spans="1:6" x14ac:dyDescent="0.25">
      <c r="A1076" s="79"/>
      <c r="B1076" s="43">
        <v>2.4862954007785198</v>
      </c>
      <c r="C1076" s="43">
        <v>9.7264892436214695E-2</v>
      </c>
      <c r="D1076" s="43">
        <f t="shared" si="16"/>
        <v>1.1097924226972098</v>
      </c>
      <c r="E1076" s="43">
        <f>IFERROR(INDEX(PSPS_Data!$C$2:$C$4275,MATCH(WF_Data!$A1076,PSPS_Data!$B$2:$B$4275,0)),0)</f>
        <v>0</v>
      </c>
      <c r="F1076" s="47"/>
    </row>
    <row r="1077" spans="1:6" x14ac:dyDescent="0.25">
      <c r="A1077" s="79"/>
      <c r="B1077" s="43">
        <v>24.001465077940399</v>
      </c>
      <c r="C1077" s="43">
        <v>0.91584286935540105</v>
      </c>
      <c r="D1077" s="43">
        <f t="shared" si="16"/>
        <v>10.449767139345125</v>
      </c>
      <c r="E1077" s="43">
        <f>IFERROR(INDEX(PSPS_Data!$C$2:$C$4275,MATCH(WF_Data!$A1077,PSPS_Data!$B$2:$B$4275,0)),0)</f>
        <v>0</v>
      </c>
      <c r="F1077" s="47"/>
    </row>
    <row r="1078" spans="1:6" x14ac:dyDescent="0.25">
      <c r="A1078" s="79"/>
      <c r="B1078" s="43">
        <v>3.5699757371695999</v>
      </c>
      <c r="C1078" s="43">
        <v>0.163637305813608</v>
      </c>
      <c r="D1078" s="43">
        <f t="shared" si="16"/>
        <v>1.8671016593332672</v>
      </c>
      <c r="E1078" s="43">
        <f>IFERROR(INDEX(PSPS_Data!$C$2:$C$4275,MATCH(WF_Data!$A1078,PSPS_Data!$B$2:$B$4275,0)),0)</f>
        <v>0</v>
      </c>
      <c r="F1078" s="47"/>
    </row>
    <row r="1079" spans="1:6" x14ac:dyDescent="0.25">
      <c r="A1079" s="79"/>
      <c r="B1079" s="43">
        <v>0.57047588134534599</v>
      </c>
      <c r="C1079" s="43">
        <v>3.2320994763267601E-2</v>
      </c>
      <c r="D1079" s="43">
        <f t="shared" si="16"/>
        <v>0.36878255024888335</v>
      </c>
      <c r="E1079" s="43">
        <f>IFERROR(INDEX(PSPS_Data!$C$2:$C$4275,MATCH(WF_Data!$A1079,PSPS_Data!$B$2:$B$4275,0)),0)</f>
        <v>0</v>
      </c>
      <c r="F1079" s="47"/>
    </row>
    <row r="1080" spans="1:6" x14ac:dyDescent="0.25">
      <c r="A1080" s="79"/>
      <c r="B1080" s="43">
        <v>6.4575911619205097</v>
      </c>
      <c r="C1080" s="43">
        <v>0.24187431217455899</v>
      </c>
      <c r="D1080" s="43">
        <f t="shared" si="16"/>
        <v>2.7597859019117181</v>
      </c>
      <c r="E1080" s="43">
        <f>IFERROR(INDEX(PSPS_Data!$C$2:$C$4275,MATCH(WF_Data!$A1080,PSPS_Data!$B$2:$B$4275,0)),0)</f>
        <v>0</v>
      </c>
      <c r="F1080" s="47"/>
    </row>
    <row r="1081" spans="1:6" x14ac:dyDescent="0.25">
      <c r="A1081" s="79"/>
      <c r="B1081" s="43">
        <v>10.7328784013558</v>
      </c>
      <c r="C1081" s="43">
        <v>0.56381108862888096</v>
      </c>
      <c r="D1081" s="43">
        <f t="shared" si="16"/>
        <v>6.4330845212555321</v>
      </c>
      <c r="E1081" s="43">
        <f>IFERROR(INDEX(PSPS_Data!$C$2:$C$4275,MATCH(WF_Data!$A1081,PSPS_Data!$B$2:$B$4275,0)),0)</f>
        <v>0</v>
      </c>
      <c r="F1081" s="47"/>
    </row>
    <row r="1082" spans="1:6" x14ac:dyDescent="0.25">
      <c r="A1082" s="79"/>
      <c r="B1082" s="43">
        <v>4.5589189447414702</v>
      </c>
      <c r="C1082" s="43">
        <v>0.27684813948053399</v>
      </c>
      <c r="D1082" s="43">
        <f t="shared" si="16"/>
        <v>3.1588372714728927</v>
      </c>
      <c r="E1082" s="43">
        <f>IFERROR(INDEX(PSPS_Data!$C$2:$C$4275,MATCH(WF_Data!$A1082,PSPS_Data!$B$2:$B$4275,0)),0)</f>
        <v>0</v>
      </c>
      <c r="F1082" s="47"/>
    </row>
    <row r="1083" spans="1:6" x14ac:dyDescent="0.25">
      <c r="A1083" s="79"/>
      <c r="B1083" s="43">
        <v>10.4571313342156</v>
      </c>
      <c r="C1083" s="43">
        <v>0.46106485030986699</v>
      </c>
      <c r="D1083" s="43">
        <f t="shared" si="16"/>
        <v>5.2607499420355825</v>
      </c>
      <c r="E1083" s="43">
        <f>IFERROR(INDEX(PSPS_Data!$C$2:$C$4275,MATCH(WF_Data!$A1083,PSPS_Data!$B$2:$B$4275,0)),0)</f>
        <v>0</v>
      </c>
      <c r="F1083" s="47"/>
    </row>
    <row r="1084" spans="1:6" x14ac:dyDescent="0.25">
      <c r="A1084" s="79"/>
      <c r="B1084" s="43">
        <v>11.6396066099552</v>
      </c>
      <c r="C1084" s="43">
        <v>0.40370923727459701</v>
      </c>
      <c r="D1084" s="43">
        <f t="shared" si="16"/>
        <v>4.6063223973031517</v>
      </c>
      <c r="E1084" s="43">
        <f>IFERROR(INDEX(PSPS_Data!$C$2:$C$4275,MATCH(WF_Data!$A1084,PSPS_Data!$B$2:$B$4275,0)),0)</f>
        <v>0</v>
      </c>
      <c r="F1084" s="47"/>
    </row>
    <row r="1085" spans="1:6" x14ac:dyDescent="0.25">
      <c r="A1085" s="79"/>
      <c r="B1085" s="43">
        <v>0.138506003954952</v>
      </c>
      <c r="C1085" s="43">
        <v>1.4002419913595E-2</v>
      </c>
      <c r="D1085" s="43">
        <f t="shared" si="16"/>
        <v>0.15976761121411895</v>
      </c>
      <c r="E1085" s="43">
        <f>IFERROR(INDEX(PSPS_Data!$C$2:$C$4275,MATCH(WF_Data!$A1085,PSPS_Data!$B$2:$B$4275,0)),0)</f>
        <v>0</v>
      </c>
      <c r="F1085" s="47"/>
    </row>
    <row r="1086" spans="1:6" x14ac:dyDescent="0.25">
      <c r="A1086" s="79"/>
      <c r="B1086" s="43">
        <v>9.2460112009619095</v>
      </c>
      <c r="C1086" s="43">
        <v>0.32137424800960901</v>
      </c>
      <c r="D1086" s="43">
        <f t="shared" si="16"/>
        <v>3.6668801697896387</v>
      </c>
      <c r="E1086" s="43">
        <f>IFERROR(INDEX(PSPS_Data!$C$2:$C$4275,MATCH(WF_Data!$A1086,PSPS_Data!$B$2:$B$4275,0)),0)</f>
        <v>0</v>
      </c>
      <c r="F1086" s="47"/>
    </row>
    <row r="1087" spans="1:6" x14ac:dyDescent="0.25">
      <c r="A1087" s="79"/>
      <c r="B1087" s="43">
        <v>12.5390334320329</v>
      </c>
      <c r="C1087" s="43">
        <v>0.61163600422037201</v>
      </c>
      <c r="D1087" s="43">
        <f t="shared" si="16"/>
        <v>6.9787668081544449</v>
      </c>
      <c r="E1087" s="43">
        <f>IFERROR(INDEX(PSPS_Data!$C$2:$C$4275,MATCH(WF_Data!$A1087,PSPS_Data!$B$2:$B$4275,0)),0)</f>
        <v>0</v>
      </c>
      <c r="F1087" s="47"/>
    </row>
    <row r="1088" spans="1:6" x14ac:dyDescent="0.25">
      <c r="A1088" s="79"/>
      <c r="B1088" s="43">
        <v>18.713919330682501</v>
      </c>
      <c r="C1088" s="43">
        <v>0.77757223826733901</v>
      </c>
      <c r="D1088" s="43">
        <f t="shared" si="16"/>
        <v>8.872099238630339</v>
      </c>
      <c r="E1088" s="43">
        <f>IFERROR(INDEX(PSPS_Data!$C$2:$C$4275,MATCH(WF_Data!$A1088,PSPS_Data!$B$2:$B$4275,0)),0)</f>
        <v>0</v>
      </c>
      <c r="F1088" s="47"/>
    </row>
    <row r="1089" spans="1:6" x14ac:dyDescent="0.25">
      <c r="A1089" s="79"/>
      <c r="B1089" s="43">
        <v>2.0383792770807401</v>
      </c>
      <c r="C1089" s="43">
        <v>0.16964161731857499</v>
      </c>
      <c r="D1089" s="43">
        <f t="shared" si="16"/>
        <v>1.9356108536049408</v>
      </c>
      <c r="E1089" s="43">
        <f>IFERROR(INDEX(PSPS_Data!$C$2:$C$4275,MATCH(WF_Data!$A1089,PSPS_Data!$B$2:$B$4275,0)),0)</f>
        <v>0</v>
      </c>
      <c r="F1089" s="47"/>
    </row>
    <row r="1090" spans="1:6" x14ac:dyDescent="0.25">
      <c r="A1090" s="79"/>
      <c r="B1090" s="43">
        <v>0.75416735297247195</v>
      </c>
      <c r="C1090" s="43">
        <v>2.6556861347974799E-2</v>
      </c>
      <c r="D1090" s="43">
        <f t="shared" si="16"/>
        <v>0.30301378798039247</v>
      </c>
      <c r="E1090" s="43">
        <f>IFERROR(INDEX(PSPS_Data!$C$2:$C$4275,MATCH(WF_Data!$A1090,PSPS_Data!$B$2:$B$4275,0)),0)</f>
        <v>0</v>
      </c>
      <c r="F1090" s="47"/>
    </row>
    <row r="1091" spans="1:6" x14ac:dyDescent="0.25">
      <c r="A1091" s="79"/>
      <c r="B1091" s="43">
        <v>1.3126729801656001</v>
      </c>
      <c r="C1091" s="43">
        <v>0.35750626299346699</v>
      </c>
      <c r="D1091" s="43">
        <f t="shared" ref="D1091:D1154" si="17">$C1091*11.41</f>
        <v>4.0791464607554584</v>
      </c>
      <c r="E1091" s="43">
        <f>IFERROR(INDEX(PSPS_Data!$C$2:$C$4275,MATCH(WF_Data!$A1091,PSPS_Data!$B$2:$B$4275,0)),0)</f>
        <v>0</v>
      </c>
      <c r="F1091" s="47"/>
    </row>
    <row r="1092" spans="1:6" x14ac:dyDescent="0.25">
      <c r="A1092" s="79"/>
      <c r="B1092" s="43">
        <v>7.0034985126440397</v>
      </c>
      <c r="C1092" s="43">
        <v>0.46693978867256097</v>
      </c>
      <c r="D1092" s="43">
        <f t="shared" si="17"/>
        <v>5.3277829887539205</v>
      </c>
      <c r="E1092" s="43">
        <f>IFERROR(INDEX(PSPS_Data!$C$2:$C$4275,MATCH(WF_Data!$A1092,PSPS_Data!$B$2:$B$4275,0)),0)</f>
        <v>0</v>
      </c>
      <c r="F1092" s="47"/>
    </row>
    <row r="1093" spans="1:6" x14ac:dyDescent="0.25">
      <c r="A1093" s="79"/>
      <c r="B1093" s="43">
        <v>2.63266476676726</v>
      </c>
      <c r="C1093" s="43">
        <v>0.143427513856446</v>
      </c>
      <c r="D1093" s="43">
        <f t="shared" si="17"/>
        <v>1.6365079331020489</v>
      </c>
      <c r="E1093" s="43">
        <f>IFERROR(INDEX(PSPS_Data!$C$2:$C$4275,MATCH(WF_Data!$A1093,PSPS_Data!$B$2:$B$4275,0)),0)</f>
        <v>0</v>
      </c>
      <c r="F1093" s="47"/>
    </row>
    <row r="1094" spans="1:6" x14ac:dyDescent="0.25">
      <c r="A1094" s="79"/>
      <c r="B1094" s="43">
        <v>8.7114830436622395</v>
      </c>
      <c r="C1094" s="43">
        <v>0.312034821352426</v>
      </c>
      <c r="D1094" s="43">
        <f t="shared" si="17"/>
        <v>3.5603173116311808</v>
      </c>
      <c r="E1094" s="43">
        <f>IFERROR(INDEX(PSPS_Data!$C$2:$C$4275,MATCH(WF_Data!$A1094,PSPS_Data!$B$2:$B$4275,0)),0)</f>
        <v>0</v>
      </c>
      <c r="F1094" s="47"/>
    </row>
    <row r="1095" spans="1:6" x14ac:dyDescent="0.25">
      <c r="A1095" s="79"/>
      <c r="B1095" s="43">
        <v>9.5797828833276792</v>
      </c>
      <c r="C1095" s="43">
        <v>0.34799720711710802</v>
      </c>
      <c r="D1095" s="43">
        <f t="shared" si="17"/>
        <v>3.9706481332062027</v>
      </c>
      <c r="E1095" s="43">
        <f>IFERROR(INDEX(PSPS_Data!$C$2:$C$4275,MATCH(WF_Data!$A1095,PSPS_Data!$B$2:$B$4275,0)),0)</f>
        <v>0</v>
      </c>
      <c r="F1095" s="47"/>
    </row>
    <row r="1096" spans="1:6" x14ac:dyDescent="0.25">
      <c r="A1096" s="79"/>
      <c r="B1096" s="43">
        <v>0.43285788502059003</v>
      </c>
      <c r="C1096" s="43">
        <v>1.6635317122563699E-2</v>
      </c>
      <c r="D1096" s="43">
        <f t="shared" si="17"/>
        <v>0.18980896836845182</v>
      </c>
      <c r="E1096" s="43">
        <f>IFERROR(INDEX(PSPS_Data!$C$2:$C$4275,MATCH(WF_Data!$A1096,PSPS_Data!$B$2:$B$4275,0)),0)</f>
        <v>0</v>
      </c>
      <c r="F1096" s="47"/>
    </row>
    <row r="1097" spans="1:6" x14ac:dyDescent="0.25">
      <c r="A1097" s="79"/>
      <c r="B1097" s="43">
        <v>3.1625624284085698</v>
      </c>
      <c r="C1097" s="43">
        <v>0.103700302681318</v>
      </c>
      <c r="D1097" s="43">
        <f t="shared" si="17"/>
        <v>1.1832204535938384</v>
      </c>
      <c r="E1097" s="43">
        <f>IFERROR(INDEX(PSPS_Data!$C$2:$C$4275,MATCH(WF_Data!$A1097,PSPS_Data!$B$2:$B$4275,0)),0)</f>
        <v>0</v>
      </c>
      <c r="F1097" s="47"/>
    </row>
    <row r="1098" spans="1:6" x14ac:dyDescent="0.25">
      <c r="A1098" s="79"/>
      <c r="B1098" s="43">
        <v>17.963383529248901</v>
      </c>
      <c r="C1098" s="43">
        <v>0.66761276696706695</v>
      </c>
      <c r="D1098" s="43">
        <f t="shared" si="17"/>
        <v>7.617461671094234</v>
      </c>
      <c r="E1098" s="43">
        <f>IFERROR(INDEX(PSPS_Data!$C$2:$C$4275,MATCH(WF_Data!$A1098,PSPS_Data!$B$2:$B$4275,0)),0)</f>
        <v>0</v>
      </c>
      <c r="F1098" s="47"/>
    </row>
    <row r="1099" spans="1:6" x14ac:dyDescent="0.25">
      <c r="A1099" s="79"/>
      <c r="B1099" s="43">
        <v>26.1490068041618</v>
      </c>
      <c r="C1099" s="43">
        <v>1.44245768102814</v>
      </c>
      <c r="D1099" s="43">
        <f t="shared" si="17"/>
        <v>16.458442140531076</v>
      </c>
      <c r="E1099" s="43">
        <f>IFERROR(INDEX(PSPS_Data!$C$2:$C$4275,MATCH(WF_Data!$A1099,PSPS_Data!$B$2:$B$4275,0)),0)</f>
        <v>0</v>
      </c>
      <c r="F1099" s="47"/>
    </row>
    <row r="1100" spans="1:6" x14ac:dyDescent="0.25">
      <c r="A1100" s="79"/>
      <c r="B1100" s="43">
        <v>5.7822929329369197</v>
      </c>
      <c r="C1100" s="43">
        <v>0.26528390332623503</v>
      </c>
      <c r="D1100" s="43">
        <f t="shared" si="17"/>
        <v>3.0268893369523417</v>
      </c>
      <c r="E1100" s="43">
        <f>IFERROR(INDEX(PSPS_Data!$C$2:$C$4275,MATCH(WF_Data!$A1100,PSPS_Data!$B$2:$B$4275,0)),0)</f>
        <v>0</v>
      </c>
      <c r="F1100" s="47"/>
    </row>
    <row r="1101" spans="1:6" x14ac:dyDescent="0.25">
      <c r="A1101" s="79"/>
      <c r="B1101" s="43">
        <v>6.37039564218595</v>
      </c>
      <c r="C1101" s="43">
        <v>0.253245676023652</v>
      </c>
      <c r="D1101" s="43">
        <f t="shared" si="17"/>
        <v>2.8895331634298693</v>
      </c>
      <c r="E1101" s="43">
        <f>IFERROR(INDEX(PSPS_Data!$C$2:$C$4275,MATCH(WF_Data!$A1101,PSPS_Data!$B$2:$B$4275,0)),0)</f>
        <v>0</v>
      </c>
      <c r="F1101" s="47"/>
    </row>
    <row r="1102" spans="1:6" x14ac:dyDescent="0.25">
      <c r="A1102" s="79"/>
      <c r="B1102" s="43">
        <v>9.2175471854377609</v>
      </c>
      <c r="C1102" s="43">
        <v>0.34958898588138199</v>
      </c>
      <c r="D1102" s="43">
        <f t="shared" si="17"/>
        <v>3.9888103289065686</v>
      </c>
      <c r="E1102" s="43">
        <f>IFERROR(INDEX(PSPS_Data!$C$2:$C$4275,MATCH(WF_Data!$A1102,PSPS_Data!$B$2:$B$4275,0)),0)</f>
        <v>0</v>
      </c>
      <c r="F1102" s="47"/>
    </row>
    <row r="1103" spans="1:6" x14ac:dyDescent="0.25">
      <c r="A1103" s="79"/>
      <c r="B1103" s="43">
        <v>5.5998751219466296</v>
      </c>
      <c r="C1103" s="43">
        <v>0.175860408654746</v>
      </c>
      <c r="D1103" s="43">
        <f t="shared" si="17"/>
        <v>2.0065672627506519</v>
      </c>
      <c r="E1103" s="43">
        <f>IFERROR(INDEX(PSPS_Data!$C$2:$C$4275,MATCH(WF_Data!$A1103,PSPS_Data!$B$2:$B$4275,0)),0)</f>
        <v>0</v>
      </c>
      <c r="F1103" s="47"/>
    </row>
    <row r="1104" spans="1:6" x14ac:dyDescent="0.25">
      <c r="A1104" s="79"/>
      <c r="B1104" s="43">
        <v>4.8701706910498297</v>
      </c>
      <c r="C1104" s="43">
        <v>0.18103153138508701</v>
      </c>
      <c r="D1104" s="43">
        <f t="shared" si="17"/>
        <v>2.0655697731038427</v>
      </c>
      <c r="E1104" s="43">
        <f>IFERROR(INDEX(PSPS_Data!$C$2:$C$4275,MATCH(WF_Data!$A1104,PSPS_Data!$B$2:$B$4275,0)),0)</f>
        <v>0</v>
      </c>
      <c r="F1104" s="47"/>
    </row>
    <row r="1105" spans="1:6" x14ac:dyDescent="0.25">
      <c r="A1105" s="79"/>
      <c r="B1105" s="43">
        <v>13.4850262331374</v>
      </c>
      <c r="C1105" s="43">
        <v>0.48706103692165897</v>
      </c>
      <c r="D1105" s="43">
        <f t="shared" si="17"/>
        <v>5.5573664312761286</v>
      </c>
      <c r="E1105" s="43">
        <f>IFERROR(INDEX(PSPS_Data!$C$2:$C$4275,MATCH(WF_Data!$A1105,PSPS_Data!$B$2:$B$4275,0)),0)</f>
        <v>0</v>
      </c>
      <c r="F1105" s="47"/>
    </row>
    <row r="1106" spans="1:6" x14ac:dyDescent="0.25">
      <c r="A1106" s="79"/>
      <c r="B1106" s="43">
        <v>4.5211636895962402</v>
      </c>
      <c r="C1106" s="43">
        <v>0.157108776926179</v>
      </c>
      <c r="D1106" s="43">
        <f t="shared" si="17"/>
        <v>1.7926111447277024</v>
      </c>
      <c r="E1106" s="43">
        <f>IFERROR(INDEX(PSPS_Data!$C$2:$C$4275,MATCH(WF_Data!$A1106,PSPS_Data!$B$2:$B$4275,0)),0)</f>
        <v>0</v>
      </c>
      <c r="F1106" s="47"/>
    </row>
    <row r="1107" spans="1:6" x14ac:dyDescent="0.25">
      <c r="A1107" s="79"/>
      <c r="B1107" s="43">
        <v>5.3046659530674597E-2</v>
      </c>
      <c r="C1107" s="43">
        <v>7.4157331315897503E-3</v>
      </c>
      <c r="D1107" s="43">
        <f t="shared" si="17"/>
        <v>8.4613515031439046E-2</v>
      </c>
      <c r="E1107" s="43">
        <f>IFERROR(INDEX(PSPS_Data!$C$2:$C$4275,MATCH(WF_Data!$A1107,PSPS_Data!$B$2:$B$4275,0)),0)</f>
        <v>0</v>
      </c>
      <c r="F1107" s="47"/>
    </row>
    <row r="1108" spans="1:6" x14ac:dyDescent="0.25">
      <c r="A1108" s="79"/>
      <c r="B1108" s="43">
        <v>1.4519528062167599</v>
      </c>
      <c r="C1108" s="43">
        <v>5.2154148055706097E-2</v>
      </c>
      <c r="D1108" s="43">
        <f t="shared" si="17"/>
        <v>0.59507882931560663</v>
      </c>
      <c r="E1108" s="43">
        <f>IFERROR(INDEX(PSPS_Data!$C$2:$C$4275,MATCH(WF_Data!$A1108,PSPS_Data!$B$2:$B$4275,0)),0)</f>
        <v>0</v>
      </c>
      <c r="F1108" s="47"/>
    </row>
    <row r="1109" spans="1:6" x14ac:dyDescent="0.25">
      <c r="A1109" s="79"/>
      <c r="B1109" s="43">
        <v>0.25359636869983998</v>
      </c>
      <c r="C1109" s="43">
        <v>7.6147030630934795E-2</v>
      </c>
      <c r="D1109" s="43">
        <f t="shared" si="17"/>
        <v>0.86883761949896599</v>
      </c>
      <c r="E1109" s="43">
        <f>IFERROR(INDEX(PSPS_Data!$C$2:$C$4275,MATCH(WF_Data!$A1109,PSPS_Data!$B$2:$B$4275,0)),0)</f>
        <v>0</v>
      </c>
      <c r="F1109" s="47"/>
    </row>
    <row r="1110" spans="1:6" x14ac:dyDescent="0.25">
      <c r="A1110" s="79"/>
      <c r="B1110" s="43">
        <v>20.6426296976645</v>
      </c>
      <c r="C1110" s="43">
        <v>0.94673168159965804</v>
      </c>
      <c r="D1110" s="43">
        <f t="shared" si="17"/>
        <v>10.802208487052098</v>
      </c>
      <c r="E1110" s="43">
        <f>IFERROR(INDEX(PSPS_Data!$C$2:$C$4275,MATCH(WF_Data!$A1110,PSPS_Data!$B$2:$B$4275,0)),0)</f>
        <v>0</v>
      </c>
      <c r="F1110" s="47"/>
    </row>
    <row r="1111" spans="1:6" x14ac:dyDescent="0.25">
      <c r="A1111" s="79"/>
      <c r="B1111" s="43">
        <v>7.0661711728681498</v>
      </c>
      <c r="C1111" s="43">
        <v>0.26457691132191002</v>
      </c>
      <c r="D1111" s="43">
        <f t="shared" si="17"/>
        <v>3.0188225581829933</v>
      </c>
      <c r="E1111" s="43">
        <f>IFERROR(INDEX(PSPS_Data!$C$2:$C$4275,MATCH(WF_Data!$A1111,PSPS_Data!$B$2:$B$4275,0)),0)</f>
        <v>0</v>
      </c>
      <c r="F1111" s="47"/>
    </row>
    <row r="1112" spans="1:6" x14ac:dyDescent="0.25">
      <c r="A1112" s="79"/>
      <c r="B1112" s="43">
        <v>9.7026816083487599</v>
      </c>
      <c r="C1112" s="43">
        <v>0.30149366436853597</v>
      </c>
      <c r="D1112" s="43">
        <f t="shared" si="17"/>
        <v>3.4400427104449953</v>
      </c>
      <c r="E1112" s="43">
        <f>IFERROR(INDEX(PSPS_Data!$C$2:$C$4275,MATCH(WF_Data!$A1112,PSPS_Data!$B$2:$B$4275,0)),0)</f>
        <v>0</v>
      </c>
      <c r="F1112" s="47"/>
    </row>
    <row r="1113" spans="1:6" x14ac:dyDescent="0.25">
      <c r="A1113" s="79"/>
      <c r="B1113" s="43">
        <v>14.9919020575419</v>
      </c>
      <c r="C1113" s="43">
        <v>0.48982404767593801</v>
      </c>
      <c r="D1113" s="43">
        <f t="shared" si="17"/>
        <v>5.5888923839824525</v>
      </c>
      <c r="E1113" s="43">
        <f>IFERROR(INDEX(PSPS_Data!$C$2:$C$4275,MATCH(WF_Data!$A1113,PSPS_Data!$B$2:$B$4275,0)),0)</f>
        <v>0</v>
      </c>
      <c r="F1113" s="47"/>
    </row>
    <row r="1114" spans="1:6" x14ac:dyDescent="0.25">
      <c r="A1114" s="79"/>
      <c r="B1114" s="43">
        <v>14.415572268415699</v>
      </c>
      <c r="C1114" s="43">
        <v>0.46401004849758398</v>
      </c>
      <c r="D1114" s="43">
        <f t="shared" si="17"/>
        <v>5.2943546533574333</v>
      </c>
      <c r="E1114" s="43">
        <f>IFERROR(INDEX(PSPS_Data!$C$2:$C$4275,MATCH(WF_Data!$A1114,PSPS_Data!$B$2:$B$4275,0)),0)</f>
        <v>0</v>
      </c>
      <c r="F1114" s="47"/>
    </row>
    <row r="1115" spans="1:6" x14ac:dyDescent="0.25">
      <c r="A1115" s="79"/>
      <c r="B1115" s="43">
        <v>7.2871575353248197</v>
      </c>
      <c r="C1115" s="43">
        <v>0.36192175466885601</v>
      </c>
      <c r="D1115" s="43">
        <f t="shared" si="17"/>
        <v>4.1295272207716467</v>
      </c>
      <c r="E1115" s="43">
        <f>IFERROR(INDEX(PSPS_Data!$C$2:$C$4275,MATCH(WF_Data!$A1115,PSPS_Data!$B$2:$B$4275,0)),0)</f>
        <v>0</v>
      </c>
      <c r="F1115" s="47"/>
    </row>
    <row r="1116" spans="1:6" x14ac:dyDescent="0.25">
      <c r="A1116" s="79"/>
      <c r="B1116" s="43">
        <v>18.034155013245702</v>
      </c>
      <c r="C1116" s="43">
        <v>0.65204943787102798</v>
      </c>
      <c r="D1116" s="43">
        <f t="shared" si="17"/>
        <v>7.439884086108429</v>
      </c>
      <c r="E1116" s="43">
        <f>IFERROR(INDEX(PSPS_Data!$C$2:$C$4275,MATCH(WF_Data!$A1116,PSPS_Data!$B$2:$B$4275,0)),0)</f>
        <v>0</v>
      </c>
      <c r="F1116" s="47"/>
    </row>
    <row r="1117" spans="1:6" x14ac:dyDescent="0.25">
      <c r="A1117" s="79"/>
      <c r="B1117" s="43">
        <v>4.2767211583912896</v>
      </c>
      <c r="C1117" s="43">
        <v>0.16396007473667801</v>
      </c>
      <c r="D1117" s="43">
        <f t="shared" si="17"/>
        <v>1.870784452745496</v>
      </c>
      <c r="E1117" s="43">
        <f>IFERROR(INDEX(PSPS_Data!$C$2:$C$4275,MATCH(WF_Data!$A1117,PSPS_Data!$B$2:$B$4275,0)),0)</f>
        <v>0</v>
      </c>
      <c r="F1117" s="47"/>
    </row>
    <row r="1118" spans="1:6" x14ac:dyDescent="0.25">
      <c r="A1118" s="79"/>
      <c r="B1118" s="43">
        <v>3.7095944299750898</v>
      </c>
      <c r="C1118" s="43">
        <v>0.12447532386431701</v>
      </c>
      <c r="D1118" s="43">
        <f t="shared" si="17"/>
        <v>1.420263445291857</v>
      </c>
      <c r="E1118" s="43">
        <f>IFERROR(INDEX(PSPS_Data!$C$2:$C$4275,MATCH(WF_Data!$A1118,PSPS_Data!$B$2:$B$4275,0)),0)</f>
        <v>0</v>
      </c>
      <c r="F1118" s="47"/>
    </row>
    <row r="1119" spans="1:6" x14ac:dyDescent="0.25">
      <c r="A1119" s="79"/>
      <c r="B1119" s="43">
        <v>5.4150879499644797E-2</v>
      </c>
      <c r="C1119" s="43">
        <v>1.88859846093691E-3</v>
      </c>
      <c r="D1119" s="43">
        <f t="shared" si="17"/>
        <v>2.1548908439290144E-2</v>
      </c>
      <c r="E1119" s="43">
        <f>IFERROR(INDEX(PSPS_Data!$C$2:$C$4275,MATCH(WF_Data!$A1119,PSPS_Data!$B$2:$B$4275,0)),0)</f>
        <v>0</v>
      </c>
      <c r="F1119" s="47"/>
    </row>
    <row r="1120" spans="1:6" x14ac:dyDescent="0.25">
      <c r="A1120" s="79"/>
      <c r="B1120" s="43">
        <v>1.11057324301543</v>
      </c>
      <c r="C1120" s="43">
        <v>7.5477864155800406E-2</v>
      </c>
      <c r="D1120" s="43">
        <f t="shared" si="17"/>
        <v>0.8612024300176826</v>
      </c>
      <c r="E1120" s="43">
        <f>IFERROR(INDEX(PSPS_Data!$C$2:$C$4275,MATCH(WF_Data!$A1120,PSPS_Data!$B$2:$B$4275,0)),0)</f>
        <v>0</v>
      </c>
      <c r="F1120" s="47"/>
    </row>
    <row r="1121" spans="1:6" x14ac:dyDescent="0.25">
      <c r="A1121" s="79"/>
      <c r="B1121" s="43">
        <v>1.6885203822383099</v>
      </c>
      <c r="C1121" s="43">
        <v>5.34208282915642E-2</v>
      </c>
      <c r="D1121" s="43">
        <f t="shared" si="17"/>
        <v>0.60953165080674754</v>
      </c>
      <c r="E1121" s="43">
        <f>IFERROR(INDEX(PSPS_Data!$C$2:$C$4275,MATCH(WF_Data!$A1121,PSPS_Data!$B$2:$B$4275,0)),0)</f>
        <v>0</v>
      </c>
      <c r="F1121" s="47"/>
    </row>
    <row r="1122" spans="1:6" x14ac:dyDescent="0.25">
      <c r="A1122" s="79"/>
      <c r="B1122" s="43">
        <v>4.1632881298451601</v>
      </c>
      <c r="C1122" s="43">
        <v>0.156418936772524</v>
      </c>
      <c r="D1122" s="43">
        <f t="shared" si="17"/>
        <v>1.7847400685744987</v>
      </c>
      <c r="E1122" s="43">
        <f>IFERROR(INDEX(PSPS_Data!$C$2:$C$4275,MATCH(WF_Data!$A1122,PSPS_Data!$B$2:$B$4275,0)),0)</f>
        <v>0</v>
      </c>
      <c r="F1122" s="47"/>
    </row>
    <row r="1123" spans="1:6" x14ac:dyDescent="0.25">
      <c r="A1123" s="79"/>
      <c r="B1123" s="43">
        <v>4.4638259775180904</v>
      </c>
      <c r="C1123" s="43">
        <v>0.14303017723432199</v>
      </c>
      <c r="D1123" s="43">
        <f t="shared" si="17"/>
        <v>1.6319743222436138</v>
      </c>
      <c r="E1123" s="43">
        <f>IFERROR(INDEX(PSPS_Data!$C$2:$C$4275,MATCH(WF_Data!$A1123,PSPS_Data!$B$2:$B$4275,0)),0)</f>
        <v>0</v>
      </c>
      <c r="F1123" s="47"/>
    </row>
    <row r="1124" spans="1:6" x14ac:dyDescent="0.25">
      <c r="A1124" s="79"/>
      <c r="B1124" s="43">
        <v>2.60559495169402</v>
      </c>
      <c r="C1124" s="43">
        <v>0.123228454328909</v>
      </c>
      <c r="D1124" s="43">
        <f t="shared" si="17"/>
        <v>1.4060366638928516</v>
      </c>
      <c r="E1124" s="43">
        <f>IFERROR(INDEX(PSPS_Data!$C$2:$C$4275,MATCH(WF_Data!$A1124,PSPS_Data!$B$2:$B$4275,0)),0)</f>
        <v>0</v>
      </c>
      <c r="F1124" s="47"/>
    </row>
    <row r="1125" spans="1:6" x14ac:dyDescent="0.25">
      <c r="A1125" s="79"/>
      <c r="B1125" s="43">
        <v>2.7120449994309501</v>
      </c>
      <c r="C1125" s="43">
        <v>8.3581684317323296E-2</v>
      </c>
      <c r="D1125" s="43">
        <f t="shared" si="17"/>
        <v>0.95366701806065879</v>
      </c>
      <c r="E1125" s="43">
        <f>IFERROR(INDEX(PSPS_Data!$C$2:$C$4275,MATCH(WF_Data!$A1125,PSPS_Data!$B$2:$B$4275,0)),0)</f>
        <v>0</v>
      </c>
      <c r="F1125" s="47"/>
    </row>
    <row r="1126" spans="1:6" x14ac:dyDescent="0.25">
      <c r="A1126" s="79"/>
      <c r="B1126" s="43">
        <v>18.715478680893</v>
      </c>
      <c r="C1126" s="43">
        <v>0.74700396120078905</v>
      </c>
      <c r="D1126" s="43">
        <f t="shared" si="17"/>
        <v>8.5233151973010024</v>
      </c>
      <c r="E1126" s="43">
        <f>IFERROR(INDEX(PSPS_Data!$C$2:$C$4275,MATCH(WF_Data!$A1126,PSPS_Data!$B$2:$B$4275,0)),0)</f>
        <v>0</v>
      </c>
      <c r="F1126" s="47"/>
    </row>
    <row r="1127" spans="1:6" x14ac:dyDescent="0.25">
      <c r="A1127" s="79"/>
      <c r="B1127" s="43">
        <v>2.0452286620895999</v>
      </c>
      <c r="C1127" s="43">
        <v>5.8927544984423201E-2</v>
      </c>
      <c r="D1127" s="43">
        <f t="shared" si="17"/>
        <v>0.67236328827226877</v>
      </c>
      <c r="E1127" s="43">
        <f>IFERROR(INDEX(PSPS_Data!$C$2:$C$4275,MATCH(WF_Data!$A1127,PSPS_Data!$B$2:$B$4275,0)),0)</f>
        <v>0</v>
      </c>
      <c r="F1127" s="47"/>
    </row>
    <row r="1128" spans="1:6" x14ac:dyDescent="0.25">
      <c r="A1128" s="79"/>
      <c r="B1128" s="43">
        <v>0.320777230606485</v>
      </c>
      <c r="C1128" s="43">
        <v>8.1041619705501892E-3</v>
      </c>
      <c r="D1128" s="43">
        <f t="shared" si="17"/>
        <v>9.246848808397766E-2</v>
      </c>
      <c r="E1128" s="43">
        <f>IFERROR(INDEX(PSPS_Data!$C$2:$C$4275,MATCH(WF_Data!$A1128,PSPS_Data!$B$2:$B$4275,0)),0)</f>
        <v>0</v>
      </c>
      <c r="F1128" s="47"/>
    </row>
    <row r="1129" spans="1:6" x14ac:dyDescent="0.25">
      <c r="A1129" s="79"/>
      <c r="B1129" s="43">
        <v>0.86011051218370105</v>
      </c>
      <c r="C1129" s="43">
        <v>2.8013340498546299E-2</v>
      </c>
      <c r="D1129" s="43">
        <f t="shared" si="17"/>
        <v>0.31963221508841327</v>
      </c>
      <c r="E1129" s="43">
        <f>IFERROR(INDEX(PSPS_Data!$C$2:$C$4275,MATCH(WF_Data!$A1129,PSPS_Data!$B$2:$B$4275,0)),0)</f>
        <v>0</v>
      </c>
      <c r="F1129" s="47"/>
    </row>
    <row r="1130" spans="1:6" x14ac:dyDescent="0.25">
      <c r="A1130" s="79"/>
      <c r="B1130" s="43">
        <v>26.101233399487899</v>
      </c>
      <c r="C1130" s="43">
        <v>1.16338057847224</v>
      </c>
      <c r="D1130" s="43">
        <f t="shared" si="17"/>
        <v>13.274172400368258</v>
      </c>
      <c r="E1130" s="43">
        <f>IFERROR(INDEX(PSPS_Data!$C$2:$C$4275,MATCH(WF_Data!$A1130,PSPS_Data!$B$2:$B$4275,0)),0)</f>
        <v>0</v>
      </c>
      <c r="F1130" s="47"/>
    </row>
    <row r="1131" spans="1:6" x14ac:dyDescent="0.25">
      <c r="A1131" s="79"/>
      <c r="B1131" s="43">
        <v>21.976482008639699</v>
      </c>
      <c r="C1131" s="43">
        <v>0.69729005941917399</v>
      </c>
      <c r="D1131" s="43">
        <f t="shared" si="17"/>
        <v>7.9560795779727753</v>
      </c>
      <c r="E1131" s="43">
        <f>IFERROR(INDEX(PSPS_Data!$C$2:$C$4275,MATCH(WF_Data!$A1131,PSPS_Data!$B$2:$B$4275,0)),0)</f>
        <v>0</v>
      </c>
      <c r="F1131" s="47"/>
    </row>
    <row r="1132" spans="1:6" x14ac:dyDescent="0.25">
      <c r="A1132" s="79"/>
      <c r="B1132" s="43">
        <v>6.1601916054345303</v>
      </c>
      <c r="C1132" s="43">
        <v>0.24335729933227401</v>
      </c>
      <c r="D1132" s="43">
        <f t="shared" si="17"/>
        <v>2.7767067853812466</v>
      </c>
      <c r="E1132" s="43">
        <f>IFERROR(INDEX(PSPS_Data!$C$2:$C$4275,MATCH(WF_Data!$A1132,PSPS_Data!$B$2:$B$4275,0)),0)</f>
        <v>0</v>
      </c>
      <c r="F1132" s="47"/>
    </row>
    <row r="1133" spans="1:6" x14ac:dyDescent="0.25">
      <c r="A1133" s="79"/>
      <c r="B1133" s="43">
        <v>5.5320243138143104</v>
      </c>
      <c r="C1133" s="43">
        <v>0.188131838745903</v>
      </c>
      <c r="D1133" s="43">
        <f t="shared" si="17"/>
        <v>2.1465842800907531</v>
      </c>
      <c r="E1133" s="43">
        <f>IFERROR(INDEX(PSPS_Data!$C$2:$C$4275,MATCH(WF_Data!$A1133,PSPS_Data!$B$2:$B$4275,0)),0)</f>
        <v>0</v>
      </c>
      <c r="F1133" s="47"/>
    </row>
    <row r="1134" spans="1:6" x14ac:dyDescent="0.25">
      <c r="A1134" s="79"/>
      <c r="B1134" s="43">
        <v>23.938233175965301</v>
      </c>
      <c r="C1134" s="43">
        <v>0.83609364705444</v>
      </c>
      <c r="D1134" s="43">
        <f t="shared" si="17"/>
        <v>9.5398285128911606</v>
      </c>
      <c r="E1134" s="43">
        <f>IFERROR(INDEX(PSPS_Data!$C$2:$C$4275,MATCH(WF_Data!$A1134,PSPS_Data!$B$2:$B$4275,0)),0)</f>
        <v>0</v>
      </c>
      <c r="F1134" s="47"/>
    </row>
    <row r="1135" spans="1:6" x14ac:dyDescent="0.25">
      <c r="A1135" s="79"/>
      <c r="B1135" s="43">
        <v>22.235189793675101</v>
      </c>
      <c r="C1135" s="43">
        <v>0.76788434973150199</v>
      </c>
      <c r="D1135" s="43">
        <f t="shared" si="17"/>
        <v>8.7615604304364378</v>
      </c>
      <c r="E1135" s="43">
        <f>IFERROR(INDEX(PSPS_Data!$C$2:$C$4275,MATCH(WF_Data!$A1135,PSPS_Data!$B$2:$B$4275,0)),0)</f>
        <v>0</v>
      </c>
      <c r="F1135" s="47"/>
    </row>
    <row r="1136" spans="1:6" x14ac:dyDescent="0.25">
      <c r="A1136" s="79"/>
      <c r="B1136" s="43">
        <v>1.6048909947318</v>
      </c>
      <c r="C1136" s="43">
        <v>5.93924904969753E-2</v>
      </c>
      <c r="D1136" s="43">
        <f t="shared" si="17"/>
        <v>0.67766831657048821</v>
      </c>
      <c r="E1136" s="43">
        <f>IFERROR(INDEX(PSPS_Data!$C$2:$C$4275,MATCH(WF_Data!$A1136,PSPS_Data!$B$2:$B$4275,0)),0)</f>
        <v>0</v>
      </c>
      <c r="F1136" s="47"/>
    </row>
    <row r="1137" spans="1:6" x14ac:dyDescent="0.25">
      <c r="A1137" s="79"/>
      <c r="B1137" s="43">
        <v>6.6769428901448604</v>
      </c>
      <c r="C1137" s="43">
        <v>0.238254436735928</v>
      </c>
      <c r="D1137" s="43">
        <f t="shared" si="17"/>
        <v>2.7184831231569384</v>
      </c>
      <c r="E1137" s="43">
        <f>IFERROR(INDEX(PSPS_Data!$C$2:$C$4275,MATCH(WF_Data!$A1137,PSPS_Data!$B$2:$B$4275,0)),0)</f>
        <v>0</v>
      </c>
      <c r="F1137" s="47"/>
    </row>
    <row r="1138" spans="1:6" x14ac:dyDescent="0.25">
      <c r="A1138" s="79"/>
      <c r="B1138" s="43">
        <v>4.9410885232755</v>
      </c>
      <c r="C1138" s="43">
        <v>0.259496731941183</v>
      </c>
      <c r="D1138" s="43">
        <f t="shared" si="17"/>
        <v>2.9608577114488979</v>
      </c>
      <c r="E1138" s="43">
        <f>IFERROR(INDEX(PSPS_Data!$C$2:$C$4275,MATCH(WF_Data!$A1138,PSPS_Data!$B$2:$B$4275,0)),0)</f>
        <v>0</v>
      </c>
      <c r="F1138" s="47"/>
    </row>
    <row r="1139" spans="1:6" x14ac:dyDescent="0.25">
      <c r="A1139" s="79"/>
      <c r="B1139" s="43">
        <v>0.25501155039387302</v>
      </c>
      <c r="C1139" s="43">
        <v>4.16689478637029E-3</v>
      </c>
      <c r="D1139" s="43">
        <f t="shared" si="17"/>
        <v>4.7544269512485013E-2</v>
      </c>
      <c r="E1139" s="43">
        <f>IFERROR(INDEX(PSPS_Data!$C$2:$C$4275,MATCH(WF_Data!$A1139,PSPS_Data!$B$2:$B$4275,0)),0)</f>
        <v>0</v>
      </c>
      <c r="F1139" s="47"/>
    </row>
    <row r="1140" spans="1:6" x14ac:dyDescent="0.25">
      <c r="A1140" s="79"/>
      <c r="B1140" s="43">
        <v>8.4304059044207698</v>
      </c>
      <c r="C1140" s="43">
        <v>0.29329699478791199</v>
      </c>
      <c r="D1140" s="43">
        <f t="shared" si="17"/>
        <v>3.3465187105300758</v>
      </c>
      <c r="E1140" s="43">
        <f>IFERROR(INDEX(PSPS_Data!$C$2:$C$4275,MATCH(WF_Data!$A1140,PSPS_Data!$B$2:$B$4275,0)),0)</f>
        <v>0</v>
      </c>
      <c r="F1140" s="47"/>
    </row>
    <row r="1141" spans="1:6" x14ac:dyDescent="0.25">
      <c r="A1141" s="79"/>
      <c r="B1141" s="43">
        <v>3.8588909018816699</v>
      </c>
      <c r="C1141" s="43">
        <v>0.141794274333127</v>
      </c>
      <c r="D1141" s="43">
        <f t="shared" si="17"/>
        <v>1.6178726701409791</v>
      </c>
      <c r="E1141" s="43">
        <f>IFERROR(INDEX(PSPS_Data!$C$2:$C$4275,MATCH(WF_Data!$A1141,PSPS_Data!$B$2:$B$4275,0)),0)</f>
        <v>0</v>
      </c>
      <c r="F1141" s="47"/>
    </row>
    <row r="1142" spans="1:6" x14ac:dyDescent="0.25">
      <c r="A1142" s="79"/>
      <c r="B1142" s="43">
        <v>0.93104077842632904</v>
      </c>
      <c r="C1142" s="43">
        <v>3.6647724278736797E-2</v>
      </c>
      <c r="D1142" s="43">
        <f t="shared" si="17"/>
        <v>0.41815053402038688</v>
      </c>
      <c r="E1142" s="43">
        <f>IFERROR(INDEX(PSPS_Data!$C$2:$C$4275,MATCH(WF_Data!$A1142,PSPS_Data!$B$2:$B$4275,0)),0)</f>
        <v>0</v>
      </c>
      <c r="F1142" s="47"/>
    </row>
    <row r="1143" spans="1:6" x14ac:dyDescent="0.25">
      <c r="A1143" s="79"/>
      <c r="B1143" s="43">
        <v>1.1971558312791399</v>
      </c>
      <c r="C1143" s="43">
        <v>3.01293128577526E-2</v>
      </c>
      <c r="D1143" s="43">
        <f t="shared" si="17"/>
        <v>0.34377545970695716</v>
      </c>
      <c r="E1143" s="43">
        <f>IFERROR(INDEX(PSPS_Data!$C$2:$C$4275,MATCH(WF_Data!$A1143,PSPS_Data!$B$2:$B$4275,0)),0)</f>
        <v>0</v>
      </c>
      <c r="F1143" s="47"/>
    </row>
    <row r="1144" spans="1:6" x14ac:dyDescent="0.25">
      <c r="A1144" s="79"/>
      <c r="B1144" s="43">
        <v>22.534789459260899</v>
      </c>
      <c r="C1144" s="43">
        <v>0.74746084688740599</v>
      </c>
      <c r="D1144" s="43">
        <f t="shared" si="17"/>
        <v>8.5285282629853025</v>
      </c>
      <c r="E1144" s="43">
        <f>IFERROR(INDEX(PSPS_Data!$C$2:$C$4275,MATCH(WF_Data!$A1144,PSPS_Data!$B$2:$B$4275,0)),0)</f>
        <v>0</v>
      </c>
      <c r="F1144" s="47"/>
    </row>
    <row r="1145" spans="1:6" x14ac:dyDescent="0.25">
      <c r="A1145" s="79"/>
      <c r="B1145" s="43">
        <v>4.4670664725717897</v>
      </c>
      <c r="C1145" s="43">
        <v>0.13815442672421299</v>
      </c>
      <c r="D1145" s="43">
        <f t="shared" si="17"/>
        <v>1.5763420089232703</v>
      </c>
      <c r="E1145" s="43">
        <f>IFERROR(INDEX(PSPS_Data!$C$2:$C$4275,MATCH(WF_Data!$A1145,PSPS_Data!$B$2:$B$4275,0)),0)</f>
        <v>0</v>
      </c>
      <c r="F1145" s="47"/>
    </row>
    <row r="1146" spans="1:6" x14ac:dyDescent="0.25">
      <c r="A1146" s="79"/>
      <c r="B1146" s="43">
        <v>3.8103162954900101</v>
      </c>
      <c r="C1146" s="43">
        <v>0.130543353836401</v>
      </c>
      <c r="D1146" s="43">
        <f t="shared" si="17"/>
        <v>1.4894996672733354</v>
      </c>
      <c r="E1146" s="43">
        <f>IFERROR(INDEX(PSPS_Data!$C$2:$C$4275,MATCH(WF_Data!$A1146,PSPS_Data!$B$2:$B$4275,0)),0)</f>
        <v>0</v>
      </c>
      <c r="F1146" s="47"/>
    </row>
    <row r="1147" spans="1:6" x14ac:dyDescent="0.25">
      <c r="A1147" s="79"/>
      <c r="B1147" s="43">
        <v>6.0216864356876698</v>
      </c>
      <c r="C1147" s="43">
        <v>0.219881006056311</v>
      </c>
      <c r="D1147" s="43">
        <f t="shared" si="17"/>
        <v>2.5088422791025087</v>
      </c>
      <c r="E1147" s="43">
        <f>IFERROR(INDEX(PSPS_Data!$C$2:$C$4275,MATCH(WF_Data!$A1147,PSPS_Data!$B$2:$B$4275,0)),0)</f>
        <v>0</v>
      </c>
      <c r="F1147" s="47"/>
    </row>
    <row r="1148" spans="1:6" x14ac:dyDescent="0.25">
      <c r="A1148" s="79"/>
      <c r="B1148" s="43">
        <v>10.2576630333691</v>
      </c>
      <c r="C1148" s="43">
        <v>0.59244005625669105</v>
      </c>
      <c r="D1148" s="43">
        <f t="shared" si="17"/>
        <v>6.7597410418888453</v>
      </c>
      <c r="E1148" s="43">
        <f>IFERROR(INDEX(PSPS_Data!$C$2:$C$4275,MATCH(WF_Data!$A1148,PSPS_Data!$B$2:$B$4275,0)),0)</f>
        <v>0</v>
      </c>
      <c r="F1148" s="47"/>
    </row>
    <row r="1149" spans="1:6" x14ac:dyDescent="0.25">
      <c r="A1149" s="79"/>
      <c r="B1149" s="43">
        <v>6.8360296051872904</v>
      </c>
      <c r="C1149" s="43">
        <v>0.23390629664208901</v>
      </c>
      <c r="D1149" s="43">
        <f t="shared" si="17"/>
        <v>2.6688708446862357</v>
      </c>
      <c r="E1149" s="43">
        <f>IFERROR(INDEX(PSPS_Data!$C$2:$C$4275,MATCH(WF_Data!$A1149,PSPS_Data!$B$2:$B$4275,0)),0)</f>
        <v>0</v>
      </c>
      <c r="F1149" s="47"/>
    </row>
    <row r="1150" spans="1:6" x14ac:dyDescent="0.25">
      <c r="A1150" s="79"/>
      <c r="B1150" s="43">
        <v>3.2412500060079701</v>
      </c>
      <c r="C1150" s="43">
        <v>9.0192866598348007E-2</v>
      </c>
      <c r="D1150" s="43">
        <f t="shared" si="17"/>
        <v>1.0291006078871507</v>
      </c>
      <c r="E1150" s="43">
        <f>IFERROR(INDEX(PSPS_Data!$C$2:$C$4275,MATCH(WF_Data!$A1150,PSPS_Data!$B$2:$B$4275,0)),0)</f>
        <v>0</v>
      </c>
      <c r="F1150" s="47"/>
    </row>
    <row r="1151" spans="1:6" x14ac:dyDescent="0.25">
      <c r="A1151" s="79"/>
      <c r="B1151" s="43">
        <v>2.0763642312247499</v>
      </c>
      <c r="C1151" s="43">
        <v>7.4574531085090698E-2</v>
      </c>
      <c r="D1151" s="43">
        <f t="shared" si="17"/>
        <v>0.8508953996808849</v>
      </c>
      <c r="E1151" s="43">
        <f>IFERROR(INDEX(PSPS_Data!$C$2:$C$4275,MATCH(WF_Data!$A1151,PSPS_Data!$B$2:$B$4275,0)),0)</f>
        <v>0</v>
      </c>
      <c r="F1151" s="47"/>
    </row>
    <row r="1152" spans="1:6" x14ac:dyDescent="0.25">
      <c r="A1152" s="79"/>
      <c r="B1152" s="43">
        <v>1.5378982629410101</v>
      </c>
      <c r="C1152" s="43">
        <v>4.2228883889038102E-2</v>
      </c>
      <c r="D1152" s="43">
        <f t="shared" si="17"/>
        <v>0.48183156517392473</v>
      </c>
      <c r="E1152" s="43">
        <f>IFERROR(INDEX(PSPS_Data!$C$2:$C$4275,MATCH(WF_Data!$A1152,PSPS_Data!$B$2:$B$4275,0)),0)</f>
        <v>0</v>
      </c>
      <c r="F1152" s="47"/>
    </row>
    <row r="1153" spans="1:6" x14ac:dyDescent="0.25">
      <c r="A1153" s="79"/>
      <c r="B1153" s="43">
        <v>27.718614193111399</v>
      </c>
      <c r="C1153" s="43">
        <v>1.1386069537608099</v>
      </c>
      <c r="D1153" s="43">
        <f t="shared" si="17"/>
        <v>12.991505342410841</v>
      </c>
      <c r="E1153" s="43">
        <f>IFERROR(INDEX(PSPS_Data!$C$2:$C$4275,MATCH(WF_Data!$A1153,PSPS_Data!$B$2:$B$4275,0)),0)</f>
        <v>0</v>
      </c>
      <c r="F1153" s="47"/>
    </row>
    <row r="1154" spans="1:6" x14ac:dyDescent="0.25">
      <c r="A1154" s="79"/>
      <c r="B1154" s="43">
        <v>2.0548949097193798</v>
      </c>
      <c r="C1154" s="43">
        <v>7.0888179558096398E-2</v>
      </c>
      <c r="D1154" s="43">
        <f t="shared" si="17"/>
        <v>0.80883412875787997</v>
      </c>
      <c r="E1154" s="43">
        <f>IFERROR(INDEX(PSPS_Data!$C$2:$C$4275,MATCH(WF_Data!$A1154,PSPS_Data!$B$2:$B$4275,0)),0)</f>
        <v>0</v>
      </c>
      <c r="F1154" s="47"/>
    </row>
    <row r="1155" spans="1:6" x14ac:dyDescent="0.25">
      <c r="A1155" s="79"/>
      <c r="B1155" s="43">
        <v>0.253889144251215</v>
      </c>
      <c r="C1155" s="43">
        <v>0.24227336910644201</v>
      </c>
      <c r="D1155" s="43">
        <f t="shared" ref="D1155:D1218" si="18">$C1155*11.41</f>
        <v>2.7643391415045033</v>
      </c>
      <c r="E1155" s="43">
        <f>IFERROR(INDEX(PSPS_Data!$C$2:$C$4275,MATCH(WF_Data!$A1155,PSPS_Data!$B$2:$B$4275,0)),0)</f>
        <v>0</v>
      </c>
      <c r="F1155" s="47"/>
    </row>
    <row r="1156" spans="1:6" x14ac:dyDescent="0.25">
      <c r="A1156" s="79"/>
      <c r="B1156" s="43">
        <v>0.68739893791141105</v>
      </c>
      <c r="C1156" s="43">
        <v>8.2958593594412294E-2</v>
      </c>
      <c r="D1156" s="43">
        <f t="shared" si="18"/>
        <v>0.9465575529122443</v>
      </c>
      <c r="E1156" s="43">
        <f>IFERROR(INDEX(PSPS_Data!$C$2:$C$4275,MATCH(WF_Data!$A1156,PSPS_Data!$B$2:$B$4275,0)),0)</f>
        <v>0</v>
      </c>
      <c r="F1156" s="47"/>
    </row>
    <row r="1157" spans="1:6" x14ac:dyDescent="0.25">
      <c r="A1157" s="79"/>
      <c r="B1157" s="43">
        <v>14.401452054886301</v>
      </c>
      <c r="C1157" s="43">
        <v>0.69370883264804195</v>
      </c>
      <c r="D1157" s="43">
        <f t="shared" si="18"/>
        <v>7.9152177805141584</v>
      </c>
      <c r="E1157" s="43">
        <f>IFERROR(INDEX(PSPS_Data!$C$2:$C$4275,MATCH(WF_Data!$A1157,PSPS_Data!$B$2:$B$4275,0)),0)</f>
        <v>0</v>
      </c>
      <c r="F1157" s="47"/>
    </row>
    <row r="1158" spans="1:6" x14ac:dyDescent="0.25">
      <c r="A1158" s="79"/>
      <c r="B1158" s="43">
        <v>3.2642490433279101</v>
      </c>
      <c r="C1158" s="43">
        <v>0.43648176918391801</v>
      </c>
      <c r="D1158" s="43">
        <f t="shared" si="18"/>
        <v>4.9802569863885049</v>
      </c>
      <c r="E1158" s="43">
        <f>IFERROR(INDEX(PSPS_Data!$C$2:$C$4275,MATCH(WF_Data!$A1158,PSPS_Data!$B$2:$B$4275,0)),0)</f>
        <v>0</v>
      </c>
      <c r="F1158" s="47"/>
    </row>
    <row r="1159" spans="1:6" x14ac:dyDescent="0.25">
      <c r="A1159" s="79"/>
      <c r="B1159" s="43">
        <v>3.9147668824861599</v>
      </c>
      <c r="C1159" s="43">
        <v>0.12330581167771</v>
      </c>
      <c r="D1159" s="43">
        <f t="shared" si="18"/>
        <v>1.4069193112426712</v>
      </c>
      <c r="E1159" s="43">
        <f>IFERROR(INDEX(PSPS_Data!$C$2:$C$4275,MATCH(WF_Data!$A1159,PSPS_Data!$B$2:$B$4275,0)),0)</f>
        <v>0</v>
      </c>
      <c r="F1159" s="47"/>
    </row>
    <row r="1160" spans="1:6" x14ac:dyDescent="0.25">
      <c r="A1160" s="79"/>
      <c r="B1160" s="43">
        <v>2.3945311040156798</v>
      </c>
      <c r="C1160" s="43">
        <v>7.2202180800862395E-2</v>
      </c>
      <c r="D1160" s="43">
        <f t="shared" si="18"/>
        <v>0.8238268829378399</v>
      </c>
      <c r="E1160" s="43">
        <f>IFERROR(INDEX(PSPS_Data!$C$2:$C$4275,MATCH(WF_Data!$A1160,PSPS_Data!$B$2:$B$4275,0)),0)</f>
        <v>0</v>
      </c>
      <c r="F1160" s="47"/>
    </row>
    <row r="1161" spans="1:6" x14ac:dyDescent="0.25">
      <c r="A1161" s="79"/>
      <c r="B1161" s="43">
        <v>6.4596614985593899</v>
      </c>
      <c r="C1161" s="43">
        <v>0.23420230220278801</v>
      </c>
      <c r="D1161" s="43">
        <f t="shared" si="18"/>
        <v>2.6722482681338113</v>
      </c>
      <c r="E1161" s="43">
        <f>IFERROR(INDEX(PSPS_Data!$C$2:$C$4275,MATCH(WF_Data!$A1161,PSPS_Data!$B$2:$B$4275,0)),0)</f>
        <v>0</v>
      </c>
      <c r="F1161" s="47"/>
    </row>
    <row r="1162" spans="1:6" x14ac:dyDescent="0.25">
      <c r="A1162" s="79"/>
      <c r="B1162" s="43">
        <v>5.18483525338522</v>
      </c>
      <c r="C1162" s="43">
        <v>0.14646352591807901</v>
      </c>
      <c r="D1162" s="43">
        <f t="shared" si="18"/>
        <v>1.6711488307252815</v>
      </c>
      <c r="E1162" s="43">
        <f>IFERROR(INDEX(PSPS_Data!$C$2:$C$4275,MATCH(WF_Data!$A1162,PSPS_Data!$B$2:$B$4275,0)),0)</f>
        <v>0</v>
      </c>
      <c r="F1162" s="47"/>
    </row>
    <row r="1163" spans="1:6" x14ac:dyDescent="0.25">
      <c r="A1163" s="79"/>
      <c r="B1163" s="43">
        <v>0</v>
      </c>
      <c r="C1163" s="43">
        <v>2.6495300116948701E-3</v>
      </c>
      <c r="D1163" s="43">
        <f t="shared" si="18"/>
        <v>3.0231137433438467E-2</v>
      </c>
      <c r="E1163" s="43">
        <f>IFERROR(INDEX(PSPS_Data!$C$2:$C$4275,MATCH(WF_Data!$A1163,PSPS_Data!$B$2:$B$4275,0)),0)</f>
        <v>0</v>
      </c>
      <c r="F1163" s="47"/>
    </row>
    <row r="1164" spans="1:6" x14ac:dyDescent="0.25">
      <c r="A1164" s="79"/>
      <c r="B1164" s="43">
        <v>16.696960561669201</v>
      </c>
      <c r="C1164" s="43">
        <v>0.72319305530496003</v>
      </c>
      <c r="D1164" s="43">
        <f t="shared" si="18"/>
        <v>8.2516327610295939</v>
      </c>
      <c r="E1164" s="43">
        <f>IFERROR(INDEX(PSPS_Data!$C$2:$C$4275,MATCH(WF_Data!$A1164,PSPS_Data!$B$2:$B$4275,0)),0)</f>
        <v>0</v>
      </c>
      <c r="F1164" s="47"/>
    </row>
    <row r="1165" spans="1:6" x14ac:dyDescent="0.25">
      <c r="A1165" s="79"/>
      <c r="B1165" s="43">
        <v>11.400130846062501</v>
      </c>
      <c r="C1165" s="43">
        <v>0.37439726291268</v>
      </c>
      <c r="D1165" s="43">
        <f t="shared" si="18"/>
        <v>4.2718727698336787</v>
      </c>
      <c r="E1165" s="43">
        <f>IFERROR(INDEX(PSPS_Data!$C$2:$C$4275,MATCH(WF_Data!$A1165,PSPS_Data!$B$2:$B$4275,0)),0)</f>
        <v>0</v>
      </c>
      <c r="F1165" s="47"/>
    </row>
    <row r="1166" spans="1:6" x14ac:dyDescent="0.25">
      <c r="A1166" s="79"/>
      <c r="B1166" s="43">
        <v>0.93369403885983004</v>
      </c>
      <c r="C1166" s="43">
        <v>0.18235235478096001</v>
      </c>
      <c r="D1166" s="43">
        <f t="shared" si="18"/>
        <v>2.0806403680507537</v>
      </c>
      <c r="E1166" s="43">
        <f>IFERROR(INDEX(PSPS_Data!$C$2:$C$4275,MATCH(WF_Data!$A1166,PSPS_Data!$B$2:$B$4275,0)),0)</f>
        <v>0</v>
      </c>
      <c r="F1166" s="47"/>
    </row>
    <row r="1167" spans="1:6" x14ac:dyDescent="0.25">
      <c r="A1167" s="79"/>
      <c r="B1167" s="43">
        <v>1.24037443619639</v>
      </c>
      <c r="C1167" s="43">
        <v>4.0311422868398901E-2</v>
      </c>
      <c r="D1167" s="43">
        <f t="shared" si="18"/>
        <v>0.45995333492843149</v>
      </c>
      <c r="E1167" s="43">
        <f>IFERROR(INDEX(PSPS_Data!$C$2:$C$4275,MATCH(WF_Data!$A1167,PSPS_Data!$B$2:$B$4275,0)),0)</f>
        <v>0</v>
      </c>
      <c r="F1167" s="47"/>
    </row>
    <row r="1168" spans="1:6" x14ac:dyDescent="0.25">
      <c r="A1168" s="79"/>
      <c r="B1168" s="43">
        <v>2.1246655273064299</v>
      </c>
      <c r="C1168" s="43">
        <v>7.5140700711926897E-2</v>
      </c>
      <c r="D1168" s="43">
        <f t="shared" si="18"/>
        <v>0.85735539512308589</v>
      </c>
      <c r="E1168" s="43">
        <f>IFERROR(INDEX(PSPS_Data!$C$2:$C$4275,MATCH(WF_Data!$A1168,PSPS_Data!$B$2:$B$4275,0)),0)</f>
        <v>0</v>
      </c>
      <c r="F1168" s="47"/>
    </row>
    <row r="1169" spans="1:6" x14ac:dyDescent="0.25">
      <c r="A1169" s="79"/>
      <c r="B1169" s="43">
        <v>19.3919246545554</v>
      </c>
      <c r="C1169" s="43">
        <v>0.60202296214265505</v>
      </c>
      <c r="D1169" s="43">
        <f t="shared" si="18"/>
        <v>6.8690819980476938</v>
      </c>
      <c r="E1169" s="43">
        <f>IFERROR(INDEX(PSPS_Data!$C$2:$C$4275,MATCH(WF_Data!$A1169,PSPS_Data!$B$2:$B$4275,0)),0)</f>
        <v>0</v>
      </c>
      <c r="F1169" s="47"/>
    </row>
    <row r="1170" spans="1:6" x14ac:dyDescent="0.25">
      <c r="A1170" s="79"/>
      <c r="B1170" s="43">
        <v>38.258940968998502</v>
      </c>
      <c r="C1170" s="43">
        <v>1.2403952211279801</v>
      </c>
      <c r="D1170" s="43">
        <f t="shared" si="18"/>
        <v>14.152909473070252</v>
      </c>
      <c r="E1170" s="43">
        <f>IFERROR(INDEX(PSPS_Data!$C$2:$C$4275,MATCH(WF_Data!$A1170,PSPS_Data!$B$2:$B$4275,0)),0)</f>
        <v>0</v>
      </c>
      <c r="F1170" s="47"/>
    </row>
    <row r="1171" spans="1:6" x14ac:dyDescent="0.25">
      <c r="A1171" s="79"/>
      <c r="B1171" s="43">
        <v>4.8112219598284698</v>
      </c>
      <c r="C1171" s="43">
        <v>0.15687487287505</v>
      </c>
      <c r="D1171" s="43">
        <f t="shared" si="18"/>
        <v>1.7899422995043206</v>
      </c>
      <c r="E1171" s="43">
        <f>IFERROR(INDEX(PSPS_Data!$C$2:$C$4275,MATCH(WF_Data!$A1171,PSPS_Data!$B$2:$B$4275,0)),0)</f>
        <v>0</v>
      </c>
      <c r="F1171" s="47"/>
    </row>
    <row r="1172" spans="1:6" x14ac:dyDescent="0.25">
      <c r="A1172" s="79"/>
      <c r="B1172" s="43">
        <v>6.5366720417681101</v>
      </c>
      <c r="C1172" s="43">
        <v>0.235321514279348</v>
      </c>
      <c r="D1172" s="43">
        <f t="shared" si="18"/>
        <v>2.6850184779273607</v>
      </c>
      <c r="E1172" s="43">
        <f>IFERROR(INDEX(PSPS_Data!$C$2:$C$4275,MATCH(WF_Data!$A1172,PSPS_Data!$B$2:$B$4275,0)),0)</f>
        <v>0</v>
      </c>
      <c r="F1172" s="47"/>
    </row>
    <row r="1173" spans="1:6" x14ac:dyDescent="0.25">
      <c r="A1173" s="79"/>
      <c r="B1173" s="43">
        <v>1.55041592988344E-2</v>
      </c>
      <c r="C1173" s="43">
        <v>8.5672119166702E-4</v>
      </c>
      <c r="D1173" s="43">
        <f t="shared" si="18"/>
        <v>9.7751887969206985E-3</v>
      </c>
      <c r="E1173" s="43">
        <f>IFERROR(INDEX(PSPS_Data!$C$2:$C$4275,MATCH(WF_Data!$A1173,PSPS_Data!$B$2:$B$4275,0)),0)</f>
        <v>0</v>
      </c>
      <c r="F1173" s="47"/>
    </row>
    <row r="1174" spans="1:6" x14ac:dyDescent="0.25">
      <c r="A1174" s="79"/>
      <c r="B1174" s="43">
        <v>10.6709597426538</v>
      </c>
      <c r="C1174" s="43">
        <v>0.35959382461987799</v>
      </c>
      <c r="D1174" s="43">
        <f t="shared" si="18"/>
        <v>4.1029655389128079</v>
      </c>
      <c r="E1174" s="43">
        <f>IFERROR(INDEX(PSPS_Data!$C$2:$C$4275,MATCH(WF_Data!$A1174,PSPS_Data!$B$2:$B$4275,0)),0)</f>
        <v>0</v>
      </c>
      <c r="F1174" s="47"/>
    </row>
    <row r="1175" spans="1:6" x14ac:dyDescent="0.25">
      <c r="A1175" s="79"/>
      <c r="B1175" s="43">
        <v>7.51987869235702</v>
      </c>
      <c r="C1175" s="43">
        <v>0.245710712115396</v>
      </c>
      <c r="D1175" s="43">
        <f t="shared" si="18"/>
        <v>2.8035592252366683</v>
      </c>
      <c r="E1175" s="43">
        <f>IFERROR(INDEX(PSPS_Data!$C$2:$C$4275,MATCH(WF_Data!$A1175,PSPS_Data!$B$2:$B$4275,0)),0)</f>
        <v>0</v>
      </c>
      <c r="F1175" s="47"/>
    </row>
    <row r="1176" spans="1:6" x14ac:dyDescent="0.25">
      <c r="A1176" s="79"/>
      <c r="B1176" s="43">
        <v>20.027151480477599</v>
      </c>
      <c r="C1176" s="43">
        <v>0.576275549506438</v>
      </c>
      <c r="D1176" s="43">
        <f t="shared" si="18"/>
        <v>6.575304019868458</v>
      </c>
      <c r="E1176" s="43">
        <f>IFERROR(INDEX(PSPS_Data!$C$2:$C$4275,MATCH(WF_Data!$A1176,PSPS_Data!$B$2:$B$4275,0)),0)</f>
        <v>0</v>
      </c>
      <c r="F1176" s="47"/>
    </row>
    <row r="1177" spans="1:6" x14ac:dyDescent="0.25">
      <c r="A1177" s="79"/>
      <c r="B1177" s="43">
        <v>0.33210647210794703</v>
      </c>
      <c r="C1177" s="43">
        <v>9.9660160291629492E-3</v>
      </c>
      <c r="D1177" s="43">
        <f t="shared" si="18"/>
        <v>0.11371224289274925</v>
      </c>
      <c r="E1177" s="43">
        <f>IFERROR(INDEX(PSPS_Data!$C$2:$C$4275,MATCH(WF_Data!$A1177,PSPS_Data!$B$2:$B$4275,0)),0)</f>
        <v>0</v>
      </c>
      <c r="F1177" s="47"/>
    </row>
    <row r="1178" spans="1:6" x14ac:dyDescent="0.25">
      <c r="A1178" s="79"/>
      <c r="B1178" s="43">
        <v>0.21008899780781601</v>
      </c>
      <c r="C1178" s="43">
        <v>4.83503621459628E-3</v>
      </c>
      <c r="D1178" s="43">
        <f t="shared" si="18"/>
        <v>5.5167763208543552E-2</v>
      </c>
      <c r="E1178" s="43">
        <f>IFERROR(INDEX(PSPS_Data!$C$2:$C$4275,MATCH(WF_Data!$A1178,PSPS_Data!$B$2:$B$4275,0)),0)</f>
        <v>0</v>
      </c>
      <c r="F1178" s="47"/>
    </row>
    <row r="1179" spans="1:6" x14ac:dyDescent="0.25">
      <c r="A1179" s="79"/>
      <c r="B1179" s="43">
        <v>1.57414773527185</v>
      </c>
      <c r="C1179" s="43">
        <v>9.2026571604037599E-2</v>
      </c>
      <c r="D1179" s="43">
        <f t="shared" si="18"/>
        <v>1.0500231820020691</v>
      </c>
      <c r="E1179" s="43">
        <f>IFERROR(INDEX(PSPS_Data!$C$2:$C$4275,MATCH(WF_Data!$A1179,PSPS_Data!$B$2:$B$4275,0)),0)</f>
        <v>0</v>
      </c>
      <c r="F1179" s="47"/>
    </row>
    <row r="1180" spans="1:6" x14ac:dyDescent="0.25">
      <c r="A1180" s="79"/>
      <c r="B1180" s="43">
        <v>0.56061584091459005</v>
      </c>
      <c r="C1180" s="43">
        <v>1.7893099502543901E-2</v>
      </c>
      <c r="D1180" s="43">
        <f t="shared" si="18"/>
        <v>0.20416026532402592</v>
      </c>
      <c r="E1180" s="43">
        <f>IFERROR(INDEX(PSPS_Data!$C$2:$C$4275,MATCH(WF_Data!$A1180,PSPS_Data!$B$2:$B$4275,0)),0)</f>
        <v>0</v>
      </c>
      <c r="F1180" s="47"/>
    </row>
    <row r="1181" spans="1:6" x14ac:dyDescent="0.25">
      <c r="A1181" s="79"/>
      <c r="B1181" s="43">
        <v>15.531586690520699</v>
      </c>
      <c r="C1181" s="43">
        <v>0.94965269802025798</v>
      </c>
      <c r="D1181" s="43">
        <f t="shared" si="18"/>
        <v>10.835537284411144</v>
      </c>
      <c r="E1181" s="43">
        <f>IFERROR(INDEX(PSPS_Data!$C$2:$C$4275,MATCH(WF_Data!$A1181,PSPS_Data!$B$2:$B$4275,0)),0)</f>
        <v>0</v>
      </c>
      <c r="F1181" s="47"/>
    </row>
    <row r="1182" spans="1:6" x14ac:dyDescent="0.25">
      <c r="A1182" s="79"/>
      <c r="B1182" s="43">
        <v>2.3735155271216901</v>
      </c>
      <c r="C1182" s="43">
        <v>0.101583785142793</v>
      </c>
      <c r="D1182" s="43">
        <f t="shared" si="18"/>
        <v>1.159070988479268</v>
      </c>
      <c r="E1182" s="43">
        <f>IFERROR(INDEX(PSPS_Data!$C$2:$C$4275,MATCH(WF_Data!$A1182,PSPS_Data!$B$2:$B$4275,0)),0)</f>
        <v>0</v>
      </c>
      <c r="F1182" s="47"/>
    </row>
    <row r="1183" spans="1:6" x14ac:dyDescent="0.25">
      <c r="A1183" s="79"/>
      <c r="B1183" s="43">
        <v>12.167059448505199</v>
      </c>
      <c r="C1183" s="43">
        <v>0.390255689738296</v>
      </c>
      <c r="D1183" s="43">
        <f t="shared" si="18"/>
        <v>4.4528174199139574</v>
      </c>
      <c r="E1183" s="43">
        <f>IFERROR(INDEX(PSPS_Data!$C$2:$C$4275,MATCH(WF_Data!$A1183,PSPS_Data!$B$2:$B$4275,0)),0)</f>
        <v>0</v>
      </c>
      <c r="F1183" s="47"/>
    </row>
    <row r="1184" spans="1:6" x14ac:dyDescent="0.25">
      <c r="A1184" s="79"/>
      <c r="B1184" s="43">
        <v>23.074655932322401</v>
      </c>
      <c r="C1184" s="43">
        <v>0.70149972772287505</v>
      </c>
      <c r="D1184" s="43">
        <f t="shared" si="18"/>
        <v>8.0041118933180044</v>
      </c>
      <c r="E1184" s="43">
        <f>IFERROR(INDEX(PSPS_Data!$C$2:$C$4275,MATCH(WF_Data!$A1184,PSPS_Data!$B$2:$B$4275,0)),0)</f>
        <v>0</v>
      </c>
      <c r="F1184" s="47"/>
    </row>
    <row r="1185" spans="1:6" x14ac:dyDescent="0.25">
      <c r="A1185" s="79"/>
      <c r="B1185" s="43">
        <v>44.433769015045002</v>
      </c>
      <c r="C1185" s="43">
        <v>1.3496728763275301</v>
      </c>
      <c r="D1185" s="43">
        <f t="shared" si="18"/>
        <v>15.399767518897118</v>
      </c>
      <c r="E1185" s="43">
        <f>IFERROR(INDEX(PSPS_Data!$C$2:$C$4275,MATCH(WF_Data!$A1185,PSPS_Data!$B$2:$B$4275,0)),0)</f>
        <v>0</v>
      </c>
      <c r="F1185" s="47"/>
    </row>
    <row r="1186" spans="1:6" x14ac:dyDescent="0.25">
      <c r="A1186" s="79"/>
      <c r="B1186" s="43">
        <v>7.9643490315705101</v>
      </c>
      <c r="C1186" s="43">
        <v>0.267446943355025</v>
      </c>
      <c r="D1186" s="43">
        <f t="shared" si="18"/>
        <v>3.0515696236808352</v>
      </c>
      <c r="E1186" s="43">
        <f>IFERROR(INDEX(PSPS_Data!$C$2:$C$4275,MATCH(WF_Data!$A1186,PSPS_Data!$B$2:$B$4275,0)),0)</f>
        <v>0</v>
      </c>
      <c r="F1186" s="47"/>
    </row>
    <row r="1187" spans="1:6" x14ac:dyDescent="0.25">
      <c r="A1187" s="79"/>
      <c r="B1187" s="43">
        <v>2.3068319891707998</v>
      </c>
      <c r="C1187" s="43">
        <v>8.0046165632666005E-2</v>
      </c>
      <c r="D1187" s="43">
        <f t="shared" si="18"/>
        <v>0.91332674986871909</v>
      </c>
      <c r="E1187" s="43">
        <f>IFERROR(INDEX(PSPS_Data!$C$2:$C$4275,MATCH(WF_Data!$A1187,PSPS_Data!$B$2:$B$4275,0)),0)</f>
        <v>0</v>
      </c>
      <c r="F1187" s="47"/>
    </row>
    <row r="1188" spans="1:6" x14ac:dyDescent="0.25">
      <c r="A1188" s="79"/>
      <c r="B1188" s="43">
        <v>3.86387126104428</v>
      </c>
      <c r="C1188" s="43">
        <v>0.114190255188987</v>
      </c>
      <c r="D1188" s="43">
        <f t="shared" si="18"/>
        <v>1.3029108117063417</v>
      </c>
      <c r="E1188" s="43">
        <f>IFERROR(INDEX(PSPS_Data!$C$2:$C$4275,MATCH(WF_Data!$A1188,PSPS_Data!$B$2:$B$4275,0)),0)</f>
        <v>0</v>
      </c>
      <c r="F1188" s="47"/>
    </row>
    <row r="1189" spans="1:6" x14ac:dyDescent="0.25">
      <c r="A1189" s="79"/>
      <c r="B1189" s="43">
        <v>10.540835528683401</v>
      </c>
      <c r="C1189" s="43">
        <v>0.34439696538356601</v>
      </c>
      <c r="D1189" s="43">
        <f t="shared" si="18"/>
        <v>3.9295693750264884</v>
      </c>
      <c r="E1189" s="43">
        <f>IFERROR(INDEX(PSPS_Data!$C$2:$C$4275,MATCH(WF_Data!$A1189,PSPS_Data!$B$2:$B$4275,0)),0)</f>
        <v>0</v>
      </c>
      <c r="F1189" s="47"/>
    </row>
    <row r="1190" spans="1:6" x14ac:dyDescent="0.25">
      <c r="A1190" s="79"/>
      <c r="B1190" s="43">
        <v>12.174347534502401</v>
      </c>
      <c r="C1190" s="43">
        <v>0.38766697870960298</v>
      </c>
      <c r="D1190" s="43">
        <f t="shared" si="18"/>
        <v>4.4232802270765701</v>
      </c>
      <c r="E1190" s="43">
        <f>IFERROR(INDEX(PSPS_Data!$C$2:$C$4275,MATCH(WF_Data!$A1190,PSPS_Data!$B$2:$B$4275,0)),0)</f>
        <v>0</v>
      </c>
      <c r="F1190" s="47"/>
    </row>
    <row r="1191" spans="1:6" x14ac:dyDescent="0.25">
      <c r="A1191" s="79"/>
      <c r="B1191" s="43">
        <v>5.4773590116550197E-2</v>
      </c>
      <c r="C1191" s="43">
        <v>1.65813544299453E-3</v>
      </c>
      <c r="D1191" s="43">
        <f t="shared" si="18"/>
        <v>1.8919325404567588E-2</v>
      </c>
      <c r="E1191" s="43">
        <f>IFERROR(INDEX(PSPS_Data!$C$2:$C$4275,MATCH(WF_Data!$A1191,PSPS_Data!$B$2:$B$4275,0)),0)</f>
        <v>0</v>
      </c>
      <c r="F1191" s="47"/>
    </row>
    <row r="1192" spans="1:6" x14ac:dyDescent="0.25">
      <c r="A1192" s="79"/>
      <c r="B1192" s="43">
        <v>0.28791359053020299</v>
      </c>
      <c r="C1192" s="43">
        <v>5.5262426321860403E-3</v>
      </c>
      <c r="D1192" s="43">
        <f t="shared" si="18"/>
        <v>6.3054428433242715E-2</v>
      </c>
      <c r="E1192" s="43">
        <f>IFERROR(INDEX(PSPS_Data!$C$2:$C$4275,MATCH(WF_Data!$A1192,PSPS_Data!$B$2:$B$4275,0)),0)</f>
        <v>0</v>
      </c>
      <c r="F1192" s="47"/>
    </row>
    <row r="1193" spans="1:6" x14ac:dyDescent="0.25">
      <c r="A1193" s="79"/>
      <c r="B1193" s="43">
        <v>7.8016328742072396</v>
      </c>
      <c r="C1193" s="43">
        <v>0.38957542635466702</v>
      </c>
      <c r="D1193" s="43">
        <f t="shared" si="18"/>
        <v>4.4450556147067504</v>
      </c>
      <c r="E1193" s="43">
        <f>IFERROR(INDEX(PSPS_Data!$C$2:$C$4275,MATCH(WF_Data!$A1193,PSPS_Data!$B$2:$B$4275,0)),0)</f>
        <v>0</v>
      </c>
      <c r="F1193" s="47"/>
    </row>
    <row r="1194" spans="1:6" x14ac:dyDescent="0.25">
      <c r="A1194" s="79"/>
      <c r="B1194" s="43">
        <v>8.3224992075520596</v>
      </c>
      <c r="C1194" s="43">
        <v>0.279847235091438</v>
      </c>
      <c r="D1194" s="43">
        <f t="shared" si="18"/>
        <v>3.1930569523933077</v>
      </c>
      <c r="E1194" s="43">
        <f>IFERROR(INDEX(PSPS_Data!$C$2:$C$4275,MATCH(WF_Data!$A1194,PSPS_Data!$B$2:$B$4275,0)),0)</f>
        <v>0</v>
      </c>
      <c r="F1194" s="47"/>
    </row>
    <row r="1195" spans="1:6" x14ac:dyDescent="0.25">
      <c r="A1195" s="79"/>
      <c r="B1195" s="43">
        <v>6.7063662523887304</v>
      </c>
      <c r="C1195" s="43">
        <v>0.20033918492845201</v>
      </c>
      <c r="D1195" s="43">
        <f t="shared" si="18"/>
        <v>2.2858701000336374</v>
      </c>
      <c r="E1195" s="43">
        <f>IFERROR(INDEX(PSPS_Data!$C$2:$C$4275,MATCH(WF_Data!$A1195,PSPS_Data!$B$2:$B$4275,0)),0)</f>
        <v>0</v>
      </c>
      <c r="F1195" s="47"/>
    </row>
    <row r="1196" spans="1:6" x14ac:dyDescent="0.25">
      <c r="A1196" s="79"/>
      <c r="B1196" s="43">
        <v>14.9850452861203</v>
      </c>
      <c r="C1196" s="43">
        <v>0.49408899298032299</v>
      </c>
      <c r="D1196" s="43">
        <f t="shared" si="18"/>
        <v>5.6375554099054854</v>
      </c>
      <c r="E1196" s="43">
        <f>IFERROR(INDEX(PSPS_Data!$C$2:$C$4275,MATCH(WF_Data!$A1196,PSPS_Data!$B$2:$B$4275,0)),0)</f>
        <v>0</v>
      </c>
      <c r="F1196" s="47"/>
    </row>
    <row r="1197" spans="1:6" x14ac:dyDescent="0.25">
      <c r="A1197" s="79"/>
      <c r="B1197" s="43">
        <v>2.26241601875474</v>
      </c>
      <c r="C1197" s="43">
        <v>7.8315217717317795E-2</v>
      </c>
      <c r="D1197" s="43">
        <f t="shared" si="18"/>
        <v>0.89357663415459609</v>
      </c>
      <c r="E1197" s="43">
        <f>IFERROR(INDEX(PSPS_Data!$C$2:$C$4275,MATCH(WF_Data!$A1197,PSPS_Data!$B$2:$B$4275,0)),0)</f>
        <v>0</v>
      </c>
      <c r="F1197" s="47"/>
    </row>
    <row r="1198" spans="1:6" x14ac:dyDescent="0.25">
      <c r="A1198" s="79"/>
      <c r="B1198" s="43">
        <v>7.0753874528347298</v>
      </c>
      <c r="C1198" s="43">
        <v>0.20834292126346499</v>
      </c>
      <c r="D1198" s="43">
        <f t="shared" si="18"/>
        <v>2.3771927316161356</v>
      </c>
      <c r="E1198" s="43">
        <f>IFERROR(INDEX(PSPS_Data!$C$2:$C$4275,MATCH(WF_Data!$A1198,PSPS_Data!$B$2:$B$4275,0)),0)</f>
        <v>0</v>
      </c>
      <c r="F1198" s="47"/>
    </row>
    <row r="1199" spans="1:6" x14ac:dyDescent="0.25">
      <c r="A1199" s="79"/>
      <c r="B1199" s="43">
        <v>27.2025080762992</v>
      </c>
      <c r="C1199" s="43">
        <v>0.80114026672163097</v>
      </c>
      <c r="D1199" s="43">
        <f t="shared" si="18"/>
        <v>9.1410104432938102</v>
      </c>
      <c r="E1199" s="43">
        <f>IFERROR(INDEX(PSPS_Data!$C$2:$C$4275,MATCH(WF_Data!$A1199,PSPS_Data!$B$2:$B$4275,0)),0)</f>
        <v>0</v>
      </c>
      <c r="F1199" s="47"/>
    </row>
    <row r="1200" spans="1:6" x14ac:dyDescent="0.25">
      <c r="A1200" s="79"/>
      <c r="B1200" s="43">
        <v>0</v>
      </c>
      <c r="C1200" s="43">
        <v>0.34907737779622</v>
      </c>
      <c r="D1200" s="43">
        <f t="shared" si="18"/>
        <v>3.9829728806548701</v>
      </c>
      <c r="E1200" s="43">
        <f>IFERROR(INDEX(PSPS_Data!$C$2:$C$4275,MATCH(WF_Data!$A1200,PSPS_Data!$B$2:$B$4275,0)),0)</f>
        <v>0</v>
      </c>
      <c r="F1200" s="47"/>
    </row>
    <row r="1201" spans="1:6" x14ac:dyDescent="0.25">
      <c r="A1201" s="79"/>
      <c r="B1201" s="43">
        <v>10.831480171647501</v>
      </c>
      <c r="C1201" s="43">
        <v>0.31887938948996902</v>
      </c>
      <c r="D1201" s="43">
        <f t="shared" si="18"/>
        <v>3.6384138340805467</v>
      </c>
      <c r="E1201" s="43">
        <f>IFERROR(INDEX(PSPS_Data!$C$2:$C$4275,MATCH(WF_Data!$A1201,PSPS_Data!$B$2:$B$4275,0)),0)</f>
        <v>0</v>
      </c>
      <c r="F1201" s="47"/>
    </row>
    <row r="1202" spans="1:6" x14ac:dyDescent="0.25">
      <c r="A1202" s="79"/>
      <c r="B1202" s="43">
        <v>31.020702209373699</v>
      </c>
      <c r="C1202" s="43">
        <v>0.96294154437600799</v>
      </c>
      <c r="D1202" s="43">
        <f t="shared" si="18"/>
        <v>10.987163021330252</v>
      </c>
      <c r="E1202" s="43">
        <f>IFERROR(INDEX(PSPS_Data!$C$2:$C$4275,MATCH(WF_Data!$A1202,PSPS_Data!$B$2:$B$4275,0)),0)</f>
        <v>0</v>
      </c>
      <c r="F1202" s="47"/>
    </row>
    <row r="1203" spans="1:6" x14ac:dyDescent="0.25">
      <c r="A1203" s="79"/>
      <c r="B1203" s="43">
        <v>8.0946315521371393</v>
      </c>
      <c r="C1203" s="43">
        <v>0.68325578781593699</v>
      </c>
      <c r="D1203" s="43">
        <f t="shared" si="18"/>
        <v>7.7959485389798413</v>
      </c>
      <c r="E1203" s="43">
        <f>IFERROR(INDEX(PSPS_Data!$C$2:$C$4275,MATCH(WF_Data!$A1203,PSPS_Data!$B$2:$B$4275,0)),0)</f>
        <v>0</v>
      </c>
      <c r="F1203" s="47"/>
    </row>
    <row r="1204" spans="1:6" x14ac:dyDescent="0.25">
      <c r="A1204" s="79"/>
      <c r="B1204" s="43">
        <v>4.4624962131585697</v>
      </c>
      <c r="C1204" s="43">
        <v>0.15098686422402299</v>
      </c>
      <c r="D1204" s="43">
        <f t="shared" si="18"/>
        <v>1.7227601207961023</v>
      </c>
      <c r="E1204" s="43">
        <f>IFERROR(INDEX(PSPS_Data!$C$2:$C$4275,MATCH(WF_Data!$A1204,PSPS_Data!$B$2:$B$4275,0)),0)</f>
        <v>0</v>
      </c>
      <c r="F1204" s="47"/>
    </row>
    <row r="1205" spans="1:6" x14ac:dyDescent="0.25">
      <c r="A1205" s="79"/>
      <c r="B1205" s="43">
        <v>38.059887855352002</v>
      </c>
      <c r="C1205" s="43">
        <v>1.13967221552593</v>
      </c>
      <c r="D1205" s="43">
        <f t="shared" si="18"/>
        <v>13.003659979150861</v>
      </c>
      <c r="E1205" s="43">
        <f>IFERROR(INDEX(PSPS_Data!$C$2:$C$4275,MATCH(WF_Data!$A1205,PSPS_Data!$B$2:$B$4275,0)),0)</f>
        <v>0</v>
      </c>
      <c r="F1205" s="47"/>
    </row>
    <row r="1206" spans="1:6" x14ac:dyDescent="0.25">
      <c r="A1206" s="79"/>
      <c r="B1206" s="43">
        <v>2.1668436591654099</v>
      </c>
      <c r="C1206" s="43">
        <v>0.113285599915495</v>
      </c>
      <c r="D1206" s="43">
        <f t="shared" si="18"/>
        <v>1.2925886950357979</v>
      </c>
      <c r="E1206" s="43">
        <f>IFERROR(INDEX(PSPS_Data!$C$2:$C$4275,MATCH(WF_Data!$A1206,PSPS_Data!$B$2:$B$4275,0)),0)</f>
        <v>0</v>
      </c>
      <c r="F1206" s="47"/>
    </row>
    <row r="1207" spans="1:6" x14ac:dyDescent="0.25">
      <c r="A1207" s="79"/>
      <c r="B1207" s="43">
        <v>0</v>
      </c>
      <c r="C1207" s="43">
        <v>9.9699905063062005E-2</v>
      </c>
      <c r="D1207" s="43">
        <f t="shared" si="18"/>
        <v>1.1375759167695374</v>
      </c>
      <c r="E1207" s="43">
        <f>IFERROR(INDEX(PSPS_Data!$C$2:$C$4275,MATCH(WF_Data!$A1207,PSPS_Data!$B$2:$B$4275,0)),0)</f>
        <v>0</v>
      </c>
      <c r="F1207" s="47"/>
    </row>
    <row r="1208" spans="1:6" x14ac:dyDescent="0.25">
      <c r="A1208" s="79"/>
      <c r="B1208" s="43">
        <v>24.9707398842679</v>
      </c>
      <c r="C1208" s="43">
        <v>0.56992850338428902</v>
      </c>
      <c r="D1208" s="43">
        <f t="shared" si="18"/>
        <v>6.5028842236147382</v>
      </c>
      <c r="E1208" s="43">
        <f>IFERROR(INDEX(PSPS_Data!$C$2:$C$4275,MATCH(WF_Data!$A1208,PSPS_Data!$B$2:$B$4275,0)),0)</f>
        <v>0</v>
      </c>
      <c r="F1208" s="47"/>
    </row>
    <row r="1209" spans="1:6" x14ac:dyDescent="0.25">
      <c r="A1209" s="79"/>
      <c r="B1209" s="43">
        <v>0.10162877114567</v>
      </c>
      <c r="C1209" s="43">
        <v>3.1406390520714901E-2</v>
      </c>
      <c r="D1209" s="43">
        <f t="shared" si="18"/>
        <v>0.35834691584135703</v>
      </c>
      <c r="E1209" s="43">
        <f>IFERROR(INDEX(PSPS_Data!$C$2:$C$4275,MATCH(WF_Data!$A1209,PSPS_Data!$B$2:$B$4275,0)),0)</f>
        <v>0</v>
      </c>
      <c r="F1209" s="47"/>
    </row>
    <row r="1210" spans="1:6" x14ac:dyDescent="0.25">
      <c r="A1210" s="79"/>
      <c r="B1210" s="43">
        <v>0.68707908368567805</v>
      </c>
      <c r="C1210" s="43">
        <v>6.9903965260891696E-2</v>
      </c>
      <c r="D1210" s="43">
        <f t="shared" si="18"/>
        <v>0.79760424362677429</v>
      </c>
      <c r="E1210" s="43">
        <f>IFERROR(INDEX(PSPS_Data!$C$2:$C$4275,MATCH(WF_Data!$A1210,PSPS_Data!$B$2:$B$4275,0)),0)</f>
        <v>0</v>
      </c>
      <c r="F1210" s="47"/>
    </row>
    <row r="1211" spans="1:6" x14ac:dyDescent="0.25">
      <c r="A1211" s="79"/>
      <c r="B1211" s="43">
        <v>5.8683873453088102</v>
      </c>
      <c r="C1211" s="43">
        <v>0.34177920271273798</v>
      </c>
      <c r="D1211" s="43">
        <f t="shared" si="18"/>
        <v>3.8997007029523405</v>
      </c>
      <c r="E1211" s="43">
        <f>IFERROR(INDEX(PSPS_Data!$C$2:$C$4275,MATCH(WF_Data!$A1211,PSPS_Data!$B$2:$B$4275,0)),0)</f>
        <v>0</v>
      </c>
      <c r="F1211" s="47"/>
    </row>
    <row r="1212" spans="1:6" x14ac:dyDescent="0.25">
      <c r="A1212" s="79"/>
      <c r="B1212" s="43">
        <v>31.591720461412699</v>
      </c>
      <c r="C1212" s="43">
        <v>0.96463529814900495</v>
      </c>
      <c r="D1212" s="43">
        <f t="shared" si="18"/>
        <v>11.006488751880147</v>
      </c>
      <c r="E1212" s="43">
        <f>IFERROR(INDEX(PSPS_Data!$C$2:$C$4275,MATCH(WF_Data!$A1212,PSPS_Data!$B$2:$B$4275,0)),0)</f>
        <v>0</v>
      </c>
      <c r="F1212" s="47"/>
    </row>
    <row r="1213" spans="1:6" x14ac:dyDescent="0.25">
      <c r="A1213" s="79"/>
      <c r="B1213" s="43">
        <v>6.6522668743324003</v>
      </c>
      <c r="C1213" s="43">
        <v>0.21511542014468399</v>
      </c>
      <c r="D1213" s="43">
        <f t="shared" si="18"/>
        <v>2.4544669438508442</v>
      </c>
      <c r="E1213" s="43">
        <f>IFERROR(INDEX(PSPS_Data!$C$2:$C$4275,MATCH(WF_Data!$A1213,PSPS_Data!$B$2:$B$4275,0)),0)</f>
        <v>0</v>
      </c>
      <c r="F1213" s="47"/>
    </row>
    <row r="1214" spans="1:6" x14ac:dyDescent="0.25">
      <c r="A1214" s="79"/>
      <c r="B1214" s="43">
        <v>0.80278755389691103</v>
      </c>
      <c r="C1214" s="43">
        <v>8.8712563592821397E-2</v>
      </c>
      <c r="D1214" s="43">
        <f t="shared" si="18"/>
        <v>1.0122103505940923</v>
      </c>
      <c r="E1214" s="43">
        <f>IFERROR(INDEX(PSPS_Data!$C$2:$C$4275,MATCH(WF_Data!$A1214,PSPS_Data!$B$2:$B$4275,0)),0)</f>
        <v>0</v>
      </c>
      <c r="F1214" s="47"/>
    </row>
    <row r="1215" spans="1:6" x14ac:dyDescent="0.25">
      <c r="A1215" s="79"/>
      <c r="B1215" s="43">
        <v>1.5204675098920499</v>
      </c>
      <c r="C1215" s="43">
        <v>4.7643645957577897E-2</v>
      </c>
      <c r="D1215" s="43">
        <f t="shared" si="18"/>
        <v>0.54361400037596386</v>
      </c>
      <c r="E1215" s="43">
        <f>IFERROR(INDEX(PSPS_Data!$C$2:$C$4275,MATCH(WF_Data!$A1215,PSPS_Data!$B$2:$B$4275,0)),0)</f>
        <v>0</v>
      </c>
      <c r="F1215" s="47"/>
    </row>
    <row r="1216" spans="1:6" x14ac:dyDescent="0.25">
      <c r="A1216" s="79"/>
      <c r="B1216" s="43">
        <v>7.9530859931109701</v>
      </c>
      <c r="C1216" s="43">
        <v>0.228118396005205</v>
      </c>
      <c r="D1216" s="43">
        <f t="shared" si="18"/>
        <v>2.6028308984193891</v>
      </c>
      <c r="E1216" s="43">
        <f>IFERROR(INDEX(PSPS_Data!$C$2:$C$4275,MATCH(WF_Data!$A1216,PSPS_Data!$B$2:$B$4275,0)),0)</f>
        <v>0</v>
      </c>
      <c r="F1216" s="47"/>
    </row>
    <row r="1217" spans="1:6" x14ac:dyDescent="0.25">
      <c r="A1217" s="79"/>
      <c r="B1217" s="43">
        <v>5.0559555456735197</v>
      </c>
      <c r="C1217" s="43">
        <v>0.15152729695546399</v>
      </c>
      <c r="D1217" s="43">
        <f t="shared" si="18"/>
        <v>1.7289264582618442</v>
      </c>
      <c r="E1217" s="43">
        <f>IFERROR(INDEX(PSPS_Data!$C$2:$C$4275,MATCH(WF_Data!$A1217,PSPS_Data!$B$2:$B$4275,0)),0)</f>
        <v>0</v>
      </c>
      <c r="F1217" s="47"/>
    </row>
    <row r="1218" spans="1:6" x14ac:dyDescent="0.25">
      <c r="A1218" s="79"/>
      <c r="B1218" s="43">
        <v>2.36028752855698</v>
      </c>
      <c r="C1218" s="43">
        <v>5.5753511655439E-2</v>
      </c>
      <c r="D1218" s="43">
        <f t="shared" si="18"/>
        <v>0.63614756798855898</v>
      </c>
      <c r="E1218" s="43">
        <f>IFERROR(INDEX(PSPS_Data!$C$2:$C$4275,MATCH(WF_Data!$A1218,PSPS_Data!$B$2:$B$4275,0)),0)</f>
        <v>0</v>
      </c>
      <c r="F1218" s="47"/>
    </row>
    <row r="1219" spans="1:6" x14ac:dyDescent="0.25">
      <c r="A1219" s="79"/>
      <c r="B1219" s="43">
        <v>9.4937190508151801</v>
      </c>
      <c r="C1219" s="43">
        <v>0.28355750796617901</v>
      </c>
      <c r="D1219" s="43">
        <f t="shared" ref="D1219:D1282" si="19">$C1219*11.41</f>
        <v>3.2353911658941024</v>
      </c>
      <c r="E1219" s="43">
        <f>IFERROR(INDEX(PSPS_Data!$C$2:$C$4275,MATCH(WF_Data!$A1219,PSPS_Data!$B$2:$B$4275,0)),0)</f>
        <v>0</v>
      </c>
      <c r="F1219" s="47"/>
    </row>
    <row r="1220" spans="1:6" x14ac:dyDescent="0.25">
      <c r="A1220" s="79"/>
      <c r="B1220" s="43">
        <v>9.3395456988210395</v>
      </c>
      <c r="C1220" s="43">
        <v>0.25322062323296701</v>
      </c>
      <c r="D1220" s="43">
        <f t="shared" si="19"/>
        <v>2.8892473110881536</v>
      </c>
      <c r="E1220" s="43">
        <f>IFERROR(INDEX(PSPS_Data!$C$2:$C$4275,MATCH(WF_Data!$A1220,PSPS_Data!$B$2:$B$4275,0)),0)</f>
        <v>0</v>
      </c>
      <c r="F1220" s="47"/>
    </row>
    <row r="1221" spans="1:6" x14ac:dyDescent="0.25">
      <c r="A1221" s="79"/>
      <c r="B1221" s="43">
        <v>5.7251361067237596</v>
      </c>
      <c r="C1221" s="43">
        <v>0.17890309200447499</v>
      </c>
      <c r="D1221" s="43">
        <f t="shared" si="19"/>
        <v>2.0412842797710598</v>
      </c>
      <c r="E1221" s="43">
        <f>IFERROR(INDEX(PSPS_Data!$C$2:$C$4275,MATCH(WF_Data!$A1221,PSPS_Data!$B$2:$B$4275,0)),0)</f>
        <v>0</v>
      </c>
      <c r="F1221" s="47"/>
    </row>
    <row r="1222" spans="1:6" x14ac:dyDescent="0.25">
      <c r="A1222" s="79"/>
      <c r="B1222" s="43">
        <v>5.6368514668229297</v>
      </c>
      <c r="C1222" s="43">
        <v>0.15973393362219199</v>
      </c>
      <c r="D1222" s="43">
        <f t="shared" si="19"/>
        <v>1.8225641826292105</v>
      </c>
      <c r="E1222" s="43">
        <f>IFERROR(INDEX(PSPS_Data!$C$2:$C$4275,MATCH(WF_Data!$A1222,PSPS_Data!$B$2:$B$4275,0)),0)</f>
        <v>0</v>
      </c>
      <c r="F1222" s="47"/>
    </row>
    <row r="1223" spans="1:6" x14ac:dyDescent="0.25">
      <c r="A1223" s="79"/>
      <c r="B1223" s="43">
        <v>4.9961124568056903</v>
      </c>
      <c r="C1223" s="43">
        <v>0.121816826333315</v>
      </c>
      <c r="D1223" s="43">
        <f t="shared" si="19"/>
        <v>1.3899299884631242</v>
      </c>
      <c r="E1223" s="43">
        <f>IFERROR(INDEX(PSPS_Data!$C$2:$C$4275,MATCH(WF_Data!$A1223,PSPS_Data!$B$2:$B$4275,0)),0)</f>
        <v>0</v>
      </c>
      <c r="F1223" s="47"/>
    </row>
    <row r="1224" spans="1:6" x14ac:dyDescent="0.25">
      <c r="A1224" s="79"/>
      <c r="B1224" s="43">
        <v>34.202326100593503</v>
      </c>
      <c r="C1224" s="43">
        <v>0.98337802015180298</v>
      </c>
      <c r="D1224" s="43">
        <f t="shared" si="19"/>
        <v>11.220343209932071</v>
      </c>
      <c r="E1224" s="43">
        <f>IFERROR(INDEX(PSPS_Data!$C$2:$C$4275,MATCH(WF_Data!$A1224,PSPS_Data!$B$2:$B$4275,0)),0)</f>
        <v>0</v>
      </c>
      <c r="F1224" s="47"/>
    </row>
    <row r="1225" spans="1:6" x14ac:dyDescent="0.25">
      <c r="A1225" s="79"/>
      <c r="B1225" s="43">
        <v>2.2002644450700699</v>
      </c>
      <c r="C1225" s="43">
        <v>5.8457844531706799E-2</v>
      </c>
      <c r="D1225" s="43">
        <f t="shared" si="19"/>
        <v>0.66700400610677457</v>
      </c>
      <c r="E1225" s="43">
        <f>IFERROR(INDEX(PSPS_Data!$C$2:$C$4275,MATCH(WF_Data!$A1225,PSPS_Data!$B$2:$B$4275,0)),0)</f>
        <v>0</v>
      </c>
      <c r="F1225" s="47"/>
    </row>
    <row r="1226" spans="1:6" x14ac:dyDescent="0.25">
      <c r="A1226" s="79"/>
      <c r="B1226" s="43">
        <v>21.185771110237201</v>
      </c>
      <c r="C1226" s="43">
        <v>0.60786885061437101</v>
      </c>
      <c r="D1226" s="43">
        <f t="shared" si="19"/>
        <v>6.9357835855099736</v>
      </c>
      <c r="E1226" s="43">
        <f>IFERROR(INDEX(PSPS_Data!$C$2:$C$4275,MATCH(WF_Data!$A1226,PSPS_Data!$B$2:$B$4275,0)),0)</f>
        <v>0</v>
      </c>
      <c r="F1226" s="47"/>
    </row>
    <row r="1227" spans="1:6" x14ac:dyDescent="0.25">
      <c r="A1227" s="79"/>
      <c r="B1227" s="43">
        <v>23.973192423718999</v>
      </c>
      <c r="C1227" s="43">
        <v>0.73399161234919996</v>
      </c>
      <c r="D1227" s="43">
        <f t="shared" si="19"/>
        <v>8.3748442969043708</v>
      </c>
      <c r="E1227" s="43">
        <f>IFERROR(INDEX(PSPS_Data!$C$2:$C$4275,MATCH(WF_Data!$A1227,PSPS_Data!$B$2:$B$4275,0)),0)</f>
        <v>0</v>
      </c>
      <c r="F1227" s="47"/>
    </row>
    <row r="1228" spans="1:6" x14ac:dyDescent="0.25">
      <c r="A1228" s="79"/>
      <c r="B1228" s="43">
        <v>0.77844044278588398</v>
      </c>
      <c r="C1228" s="43">
        <v>2.2287258034339098E-2</v>
      </c>
      <c r="D1228" s="43">
        <f t="shared" si="19"/>
        <v>0.25429761417180913</v>
      </c>
      <c r="E1228" s="43">
        <f>IFERROR(INDEX(PSPS_Data!$C$2:$C$4275,MATCH(WF_Data!$A1228,PSPS_Data!$B$2:$B$4275,0)),0)</f>
        <v>0</v>
      </c>
      <c r="F1228" s="47"/>
    </row>
    <row r="1229" spans="1:6" x14ac:dyDescent="0.25">
      <c r="A1229" s="79"/>
      <c r="B1229" s="43">
        <v>9.15905192629765</v>
      </c>
      <c r="C1229" s="43">
        <v>0.28161235019797398</v>
      </c>
      <c r="D1229" s="43">
        <f t="shared" si="19"/>
        <v>3.2131969157588833</v>
      </c>
      <c r="E1229" s="43">
        <f>IFERROR(INDEX(PSPS_Data!$C$2:$C$4275,MATCH(WF_Data!$A1229,PSPS_Data!$B$2:$B$4275,0)),0)</f>
        <v>0</v>
      </c>
      <c r="F1229" s="47"/>
    </row>
    <row r="1230" spans="1:6" x14ac:dyDescent="0.25">
      <c r="A1230" s="79"/>
      <c r="B1230" s="43">
        <v>37.391709958538797</v>
      </c>
      <c r="C1230" s="43">
        <v>1.9963762702474499</v>
      </c>
      <c r="D1230" s="43">
        <f t="shared" si="19"/>
        <v>22.778653243523404</v>
      </c>
      <c r="E1230" s="43">
        <f>IFERROR(INDEX(PSPS_Data!$C$2:$C$4275,MATCH(WF_Data!$A1230,PSPS_Data!$B$2:$B$4275,0)),0)</f>
        <v>0</v>
      </c>
      <c r="F1230" s="47"/>
    </row>
    <row r="1231" spans="1:6" x14ac:dyDescent="0.25">
      <c r="A1231" s="79"/>
      <c r="B1231" s="43">
        <v>7.1548409248204701</v>
      </c>
      <c r="C1231" s="43">
        <v>0.243565219195261</v>
      </c>
      <c r="D1231" s="43">
        <f t="shared" si="19"/>
        <v>2.7790791510179282</v>
      </c>
      <c r="E1231" s="43">
        <f>IFERROR(INDEX(PSPS_Data!$C$2:$C$4275,MATCH(WF_Data!$A1231,PSPS_Data!$B$2:$B$4275,0)),0)</f>
        <v>0</v>
      </c>
      <c r="F1231" s="47"/>
    </row>
    <row r="1232" spans="1:6" x14ac:dyDescent="0.25">
      <c r="A1232" s="79"/>
      <c r="B1232" s="43">
        <v>36.923397562385603</v>
      </c>
      <c r="C1232" s="43">
        <v>1.1596729210695</v>
      </c>
      <c r="D1232" s="43">
        <f t="shared" si="19"/>
        <v>13.231868029402996</v>
      </c>
      <c r="E1232" s="43">
        <f>IFERROR(INDEX(PSPS_Data!$C$2:$C$4275,MATCH(WF_Data!$A1232,PSPS_Data!$B$2:$B$4275,0)),0)</f>
        <v>0</v>
      </c>
      <c r="F1232" s="47"/>
    </row>
    <row r="1233" spans="1:6" x14ac:dyDescent="0.25">
      <c r="A1233" s="79"/>
      <c r="B1233" s="43">
        <v>0.19181196386261401</v>
      </c>
      <c r="C1233" s="43">
        <v>0.100860511975952</v>
      </c>
      <c r="D1233" s="43">
        <f t="shared" si="19"/>
        <v>1.1508184416456124</v>
      </c>
      <c r="E1233" s="43">
        <f>IFERROR(INDEX(PSPS_Data!$C$2:$C$4275,MATCH(WF_Data!$A1233,PSPS_Data!$B$2:$B$4275,0)),0)</f>
        <v>0</v>
      </c>
      <c r="F1233" s="47"/>
    </row>
    <row r="1234" spans="1:6" x14ac:dyDescent="0.25">
      <c r="A1234" s="79"/>
      <c r="B1234" s="43">
        <v>3.8508897712101899</v>
      </c>
      <c r="C1234" s="43">
        <v>0.124083444563439</v>
      </c>
      <c r="D1234" s="43">
        <f t="shared" si="19"/>
        <v>1.4157921024688391</v>
      </c>
      <c r="E1234" s="43">
        <f>IFERROR(INDEX(PSPS_Data!$C$2:$C$4275,MATCH(WF_Data!$A1234,PSPS_Data!$B$2:$B$4275,0)),0)</f>
        <v>0</v>
      </c>
      <c r="F1234" s="47"/>
    </row>
    <row r="1235" spans="1:6" x14ac:dyDescent="0.25">
      <c r="A1235" s="79"/>
      <c r="B1235" s="43">
        <v>6.07188744240612</v>
      </c>
      <c r="C1235" s="43">
        <v>0.18014120206043999</v>
      </c>
      <c r="D1235" s="43">
        <f t="shared" si="19"/>
        <v>2.0554111155096204</v>
      </c>
      <c r="E1235" s="43">
        <f>IFERROR(INDEX(PSPS_Data!$C$2:$C$4275,MATCH(WF_Data!$A1235,PSPS_Data!$B$2:$B$4275,0)),0)</f>
        <v>0</v>
      </c>
      <c r="F1235" s="47"/>
    </row>
    <row r="1236" spans="1:6" x14ac:dyDescent="0.25">
      <c r="A1236" s="79"/>
      <c r="B1236" s="43">
        <v>0.74057876708482395</v>
      </c>
      <c r="C1236" s="43">
        <v>0.12990347962158899</v>
      </c>
      <c r="D1236" s="43">
        <f t="shared" si="19"/>
        <v>1.4821987024823304</v>
      </c>
      <c r="E1236" s="43">
        <f>IFERROR(INDEX(PSPS_Data!$C$2:$C$4275,MATCH(WF_Data!$A1236,PSPS_Data!$B$2:$B$4275,0)),0)</f>
        <v>0</v>
      </c>
      <c r="F1236" s="47"/>
    </row>
    <row r="1237" spans="1:6" x14ac:dyDescent="0.25">
      <c r="A1237" s="79"/>
      <c r="B1237" s="43">
        <v>8.2284400898972692</v>
      </c>
      <c r="C1237" s="43">
        <v>0.50596177459112801</v>
      </c>
      <c r="D1237" s="43">
        <f t="shared" si="19"/>
        <v>5.7730238480847706</v>
      </c>
      <c r="E1237" s="43">
        <f>IFERROR(INDEX(PSPS_Data!$C$2:$C$4275,MATCH(WF_Data!$A1237,PSPS_Data!$B$2:$B$4275,0)),0)</f>
        <v>0</v>
      </c>
      <c r="F1237" s="47"/>
    </row>
    <row r="1238" spans="1:6" x14ac:dyDescent="0.25">
      <c r="A1238" s="79"/>
      <c r="B1238" s="43">
        <v>4.4694637582370698</v>
      </c>
      <c r="C1238" s="43">
        <v>0.125132305562146</v>
      </c>
      <c r="D1238" s="43">
        <f t="shared" si="19"/>
        <v>1.4277596064640858</v>
      </c>
      <c r="E1238" s="43">
        <f>IFERROR(INDEX(PSPS_Data!$C$2:$C$4275,MATCH(WF_Data!$A1238,PSPS_Data!$B$2:$B$4275,0)),0)</f>
        <v>0</v>
      </c>
      <c r="F1238" s="47"/>
    </row>
    <row r="1239" spans="1:6" x14ac:dyDescent="0.25">
      <c r="A1239" s="79"/>
      <c r="B1239" s="43">
        <v>7.4646744873181703</v>
      </c>
      <c r="C1239" s="43">
        <v>0.187426897041405</v>
      </c>
      <c r="D1239" s="43">
        <f t="shared" si="19"/>
        <v>2.1385408952424312</v>
      </c>
      <c r="E1239" s="43">
        <f>IFERROR(INDEX(PSPS_Data!$C$2:$C$4275,MATCH(WF_Data!$A1239,PSPS_Data!$B$2:$B$4275,0)),0)</f>
        <v>0</v>
      </c>
      <c r="F1239" s="47"/>
    </row>
    <row r="1240" spans="1:6" x14ac:dyDescent="0.25">
      <c r="A1240" s="79"/>
      <c r="B1240" s="43">
        <v>3.40844433747638</v>
      </c>
      <c r="C1240" s="43">
        <v>8.5353315254906095E-2</v>
      </c>
      <c r="D1240" s="43">
        <f t="shared" si="19"/>
        <v>0.97388132705847852</v>
      </c>
      <c r="E1240" s="43">
        <f>IFERROR(INDEX(PSPS_Data!$C$2:$C$4275,MATCH(WF_Data!$A1240,PSPS_Data!$B$2:$B$4275,0)),0)</f>
        <v>0</v>
      </c>
      <c r="F1240" s="47"/>
    </row>
    <row r="1241" spans="1:6" x14ac:dyDescent="0.25">
      <c r="A1241" s="79"/>
      <c r="B1241" s="43">
        <v>8.5294346432093899</v>
      </c>
      <c r="C1241" s="43">
        <v>0.63626488905072098</v>
      </c>
      <c r="D1241" s="43">
        <f t="shared" si="19"/>
        <v>7.2597823840687266</v>
      </c>
      <c r="E1241" s="43">
        <f>IFERROR(INDEX(PSPS_Data!$C$2:$C$4275,MATCH(WF_Data!$A1241,PSPS_Data!$B$2:$B$4275,0)),0)</f>
        <v>0</v>
      </c>
      <c r="F1241" s="47"/>
    </row>
    <row r="1242" spans="1:6" x14ac:dyDescent="0.25">
      <c r="A1242" s="79"/>
      <c r="B1242" s="43">
        <v>0.390634946949107</v>
      </c>
      <c r="C1242" s="43">
        <v>5.0127920349041198E-3</v>
      </c>
      <c r="D1242" s="43">
        <f t="shared" si="19"/>
        <v>5.7195957118256008E-2</v>
      </c>
      <c r="E1242" s="43">
        <f>IFERROR(INDEX(PSPS_Data!$C$2:$C$4275,MATCH(WF_Data!$A1242,PSPS_Data!$B$2:$B$4275,0)),0)</f>
        <v>0</v>
      </c>
      <c r="F1242" s="47"/>
    </row>
    <row r="1243" spans="1:6" x14ac:dyDescent="0.25">
      <c r="A1243" s="79"/>
      <c r="B1243" s="43">
        <v>1.49409577061771</v>
      </c>
      <c r="C1243" s="43">
        <v>8.6781526210870596E-2</v>
      </c>
      <c r="D1243" s="43">
        <f t="shared" si="19"/>
        <v>0.99017721406603354</v>
      </c>
      <c r="E1243" s="43">
        <f>IFERROR(INDEX(PSPS_Data!$C$2:$C$4275,MATCH(WF_Data!$A1243,PSPS_Data!$B$2:$B$4275,0)),0)</f>
        <v>0</v>
      </c>
      <c r="F1243" s="47"/>
    </row>
    <row r="1244" spans="1:6" x14ac:dyDescent="0.25">
      <c r="A1244" s="79"/>
      <c r="B1244" s="43">
        <v>2.3174264895972798</v>
      </c>
      <c r="C1244" s="43">
        <v>6.10629995208E-2</v>
      </c>
      <c r="D1244" s="43">
        <f t="shared" si="19"/>
        <v>0.69672882453232798</v>
      </c>
      <c r="E1244" s="43">
        <f>IFERROR(INDEX(PSPS_Data!$C$2:$C$4275,MATCH(WF_Data!$A1244,PSPS_Data!$B$2:$B$4275,0)),0)</f>
        <v>0</v>
      </c>
      <c r="F1244" s="47"/>
    </row>
    <row r="1245" spans="1:6" x14ac:dyDescent="0.25">
      <c r="A1245" s="79"/>
      <c r="B1245" s="43">
        <v>2.41706807710053</v>
      </c>
      <c r="C1245" s="43">
        <v>7.2381410922389394E-2</v>
      </c>
      <c r="D1245" s="43">
        <f t="shared" si="19"/>
        <v>0.82587189862446297</v>
      </c>
      <c r="E1245" s="43">
        <f>IFERROR(INDEX(PSPS_Data!$C$2:$C$4275,MATCH(WF_Data!$A1245,PSPS_Data!$B$2:$B$4275,0)),0)</f>
        <v>0</v>
      </c>
      <c r="F1245" s="47"/>
    </row>
    <row r="1246" spans="1:6" x14ac:dyDescent="0.25">
      <c r="A1246" s="79"/>
      <c r="B1246" s="43">
        <v>1.2873883607666601</v>
      </c>
      <c r="C1246" s="43">
        <v>5.4447630425784099E-2</v>
      </c>
      <c r="D1246" s="43">
        <f t="shared" si="19"/>
        <v>0.62124746315819657</v>
      </c>
      <c r="E1246" s="43">
        <f>IFERROR(INDEX(PSPS_Data!$C$2:$C$4275,MATCH(WF_Data!$A1246,PSPS_Data!$B$2:$B$4275,0)),0)</f>
        <v>0</v>
      </c>
      <c r="F1246" s="47"/>
    </row>
    <row r="1247" spans="1:6" x14ac:dyDescent="0.25">
      <c r="A1247" s="79"/>
      <c r="B1247" s="43">
        <v>1.4188382147373</v>
      </c>
      <c r="C1247" s="43">
        <v>5.8901786180285798E-2</v>
      </c>
      <c r="D1247" s="43">
        <f t="shared" si="19"/>
        <v>0.67206938031706098</v>
      </c>
      <c r="E1247" s="43">
        <f>IFERROR(INDEX(PSPS_Data!$C$2:$C$4275,MATCH(WF_Data!$A1247,PSPS_Data!$B$2:$B$4275,0)),0)</f>
        <v>0</v>
      </c>
      <c r="F1247" s="47"/>
    </row>
    <row r="1248" spans="1:6" x14ac:dyDescent="0.25">
      <c r="A1248" s="79"/>
      <c r="B1248" s="43">
        <v>6.3592555059525901</v>
      </c>
      <c r="C1248" s="43">
        <v>0.18529731085376899</v>
      </c>
      <c r="D1248" s="43">
        <f t="shared" si="19"/>
        <v>2.1142423168415041</v>
      </c>
      <c r="E1248" s="43">
        <f>IFERROR(INDEX(PSPS_Data!$C$2:$C$4275,MATCH(WF_Data!$A1248,PSPS_Data!$B$2:$B$4275,0)),0)</f>
        <v>0</v>
      </c>
      <c r="F1248" s="47"/>
    </row>
    <row r="1249" spans="1:6" x14ac:dyDescent="0.25">
      <c r="A1249" s="79"/>
      <c r="B1249" s="43">
        <v>19.402706869567101</v>
      </c>
      <c r="C1249" s="43">
        <v>0.54573662703833703</v>
      </c>
      <c r="D1249" s="43">
        <f t="shared" si="19"/>
        <v>6.2268549145074257</v>
      </c>
      <c r="E1249" s="43">
        <f>IFERROR(INDEX(PSPS_Data!$C$2:$C$4275,MATCH(WF_Data!$A1249,PSPS_Data!$B$2:$B$4275,0)),0)</f>
        <v>0</v>
      </c>
      <c r="F1249" s="47"/>
    </row>
    <row r="1250" spans="1:6" x14ac:dyDescent="0.25">
      <c r="A1250" s="79"/>
      <c r="B1250" s="43">
        <v>15.909793389063401</v>
      </c>
      <c r="C1250" s="43">
        <v>0.45971718685056301</v>
      </c>
      <c r="D1250" s="43">
        <f t="shared" si="19"/>
        <v>5.2453731019649243</v>
      </c>
      <c r="E1250" s="43">
        <f>IFERROR(INDEX(PSPS_Data!$C$2:$C$4275,MATCH(WF_Data!$A1250,PSPS_Data!$B$2:$B$4275,0)),0)</f>
        <v>0</v>
      </c>
      <c r="F1250" s="47"/>
    </row>
    <row r="1251" spans="1:6" x14ac:dyDescent="0.25">
      <c r="A1251" s="79"/>
      <c r="B1251" s="43">
        <v>1.8327860477097</v>
      </c>
      <c r="C1251" s="43">
        <v>0.117228982931919</v>
      </c>
      <c r="D1251" s="43">
        <f t="shared" si="19"/>
        <v>1.3375826952531957</v>
      </c>
      <c r="E1251" s="43">
        <f>IFERROR(INDEX(PSPS_Data!$C$2:$C$4275,MATCH(WF_Data!$A1251,PSPS_Data!$B$2:$B$4275,0)),0)</f>
        <v>0</v>
      </c>
      <c r="F1251" s="47"/>
    </row>
    <row r="1252" spans="1:6" x14ac:dyDescent="0.25">
      <c r="A1252" s="79"/>
      <c r="B1252" s="43">
        <v>3.2391254481148901</v>
      </c>
      <c r="C1252" s="43">
        <v>8.9228242586614201E-2</v>
      </c>
      <c r="D1252" s="43">
        <f t="shared" si="19"/>
        <v>1.018094247913268</v>
      </c>
      <c r="E1252" s="43">
        <f>IFERROR(INDEX(PSPS_Data!$C$2:$C$4275,MATCH(WF_Data!$A1252,PSPS_Data!$B$2:$B$4275,0)),0)</f>
        <v>0</v>
      </c>
      <c r="F1252" s="47"/>
    </row>
    <row r="1253" spans="1:6" x14ac:dyDescent="0.25">
      <c r="A1253" s="79"/>
      <c r="B1253" s="43">
        <v>15.6191161644453</v>
      </c>
      <c r="C1253" s="43">
        <v>0.41305958013981497</v>
      </c>
      <c r="D1253" s="43">
        <f t="shared" si="19"/>
        <v>4.713009809395289</v>
      </c>
      <c r="E1253" s="43">
        <f>IFERROR(INDEX(PSPS_Data!$C$2:$C$4275,MATCH(WF_Data!$A1253,PSPS_Data!$B$2:$B$4275,0)),0)</f>
        <v>0</v>
      </c>
      <c r="F1253" s="47"/>
    </row>
    <row r="1254" spans="1:6" x14ac:dyDescent="0.25">
      <c r="A1254" s="79"/>
      <c r="B1254" s="43">
        <v>1.0084327793252901</v>
      </c>
      <c r="C1254" s="43">
        <v>7.2777674559802094E-2</v>
      </c>
      <c r="D1254" s="43">
        <f t="shared" si="19"/>
        <v>0.83039326672734193</v>
      </c>
      <c r="E1254" s="43">
        <f>IFERROR(INDEX(PSPS_Data!$C$2:$C$4275,MATCH(WF_Data!$A1254,PSPS_Data!$B$2:$B$4275,0)),0)</f>
        <v>0</v>
      </c>
      <c r="F1254" s="47"/>
    </row>
    <row r="1255" spans="1:6" x14ac:dyDescent="0.25">
      <c r="A1255" s="79"/>
      <c r="B1255" s="43">
        <v>0.24922796788582699</v>
      </c>
      <c r="C1255" s="43">
        <v>7.4894709077852895E-2</v>
      </c>
      <c r="D1255" s="43">
        <f t="shared" si="19"/>
        <v>0.85454863057830155</v>
      </c>
      <c r="E1255" s="43">
        <f>IFERROR(INDEX(PSPS_Data!$C$2:$C$4275,MATCH(WF_Data!$A1255,PSPS_Data!$B$2:$B$4275,0)),0)</f>
        <v>0</v>
      </c>
      <c r="F1255" s="47"/>
    </row>
    <row r="1256" spans="1:6" x14ac:dyDescent="0.25">
      <c r="A1256" s="79"/>
      <c r="B1256" s="43">
        <v>43.995131673903003</v>
      </c>
      <c r="C1256" s="43">
        <v>1.1764415753800599</v>
      </c>
      <c r="D1256" s="43">
        <f t="shared" si="19"/>
        <v>13.423198375086484</v>
      </c>
      <c r="E1256" s="43">
        <f>IFERROR(INDEX(PSPS_Data!$C$2:$C$4275,MATCH(WF_Data!$A1256,PSPS_Data!$B$2:$B$4275,0)),0)</f>
        <v>0</v>
      </c>
      <c r="F1256" s="47"/>
    </row>
    <row r="1257" spans="1:6" x14ac:dyDescent="0.25">
      <c r="A1257" s="79"/>
      <c r="B1257" s="43">
        <v>5.8544327104586102</v>
      </c>
      <c r="C1257" s="43">
        <v>0.18907313774707199</v>
      </c>
      <c r="D1257" s="43">
        <f t="shared" si="19"/>
        <v>2.1573245016940916</v>
      </c>
      <c r="E1257" s="43">
        <f>IFERROR(INDEX(PSPS_Data!$C$2:$C$4275,MATCH(WF_Data!$A1257,PSPS_Data!$B$2:$B$4275,0)),0)</f>
        <v>0</v>
      </c>
      <c r="F1257" s="47"/>
    </row>
    <row r="1258" spans="1:6" x14ac:dyDescent="0.25">
      <c r="A1258" s="79"/>
      <c r="B1258" s="43">
        <v>16.739106465898999</v>
      </c>
      <c r="C1258" s="43">
        <v>0.433246649536082</v>
      </c>
      <c r="D1258" s="43">
        <f t="shared" si="19"/>
        <v>4.943344271206696</v>
      </c>
      <c r="E1258" s="43">
        <f>IFERROR(INDEX(PSPS_Data!$C$2:$C$4275,MATCH(WF_Data!$A1258,PSPS_Data!$B$2:$B$4275,0)),0)</f>
        <v>0</v>
      </c>
      <c r="F1258" s="47"/>
    </row>
    <row r="1259" spans="1:6" x14ac:dyDescent="0.25">
      <c r="A1259" s="79"/>
      <c r="B1259" s="43">
        <v>2.7300177787706001</v>
      </c>
      <c r="C1259" s="43">
        <v>7.5855675138882306E-2</v>
      </c>
      <c r="D1259" s="43">
        <f t="shared" si="19"/>
        <v>0.86551325333464713</v>
      </c>
      <c r="E1259" s="43">
        <f>IFERROR(INDEX(PSPS_Data!$C$2:$C$4275,MATCH(WF_Data!$A1259,PSPS_Data!$B$2:$B$4275,0)),0)</f>
        <v>0</v>
      </c>
      <c r="F1259" s="47"/>
    </row>
    <row r="1260" spans="1:6" x14ac:dyDescent="0.25">
      <c r="A1260" s="79"/>
      <c r="B1260" s="43">
        <v>0.70416655263701899</v>
      </c>
      <c r="C1260" s="43">
        <v>2.7466306396794E-2</v>
      </c>
      <c r="D1260" s="43">
        <f t="shared" si="19"/>
        <v>0.31339055598741955</v>
      </c>
      <c r="E1260" s="43">
        <f>IFERROR(INDEX(PSPS_Data!$C$2:$C$4275,MATCH(WF_Data!$A1260,PSPS_Data!$B$2:$B$4275,0)),0)</f>
        <v>0</v>
      </c>
      <c r="F1260" s="47"/>
    </row>
    <row r="1261" spans="1:6" x14ac:dyDescent="0.25">
      <c r="A1261" s="79"/>
      <c r="B1261" s="43">
        <v>4.7473812489581899</v>
      </c>
      <c r="C1261" s="43">
        <v>0.13193594657059199</v>
      </c>
      <c r="D1261" s="43">
        <f t="shared" si="19"/>
        <v>1.5053891503704546</v>
      </c>
      <c r="E1261" s="43">
        <f>IFERROR(INDEX(PSPS_Data!$C$2:$C$4275,MATCH(WF_Data!$A1261,PSPS_Data!$B$2:$B$4275,0)),0)</f>
        <v>0</v>
      </c>
      <c r="F1261" s="47"/>
    </row>
    <row r="1262" spans="1:6" x14ac:dyDescent="0.25">
      <c r="A1262" s="79"/>
      <c r="B1262" s="43">
        <v>0.176440538190095</v>
      </c>
      <c r="C1262" s="43">
        <v>2.2571578874703801E-2</v>
      </c>
      <c r="D1262" s="43">
        <f t="shared" si="19"/>
        <v>0.25754171496037037</v>
      </c>
      <c r="E1262" s="43">
        <f>IFERROR(INDEX(PSPS_Data!$C$2:$C$4275,MATCH(WF_Data!$A1262,PSPS_Data!$B$2:$B$4275,0)),0)</f>
        <v>0</v>
      </c>
      <c r="F1262" s="47"/>
    </row>
    <row r="1263" spans="1:6" x14ac:dyDescent="0.25">
      <c r="A1263" s="79"/>
      <c r="B1263" s="43">
        <v>2.0228817995642099</v>
      </c>
      <c r="C1263" s="43">
        <v>5.5217393470229498E-2</v>
      </c>
      <c r="D1263" s="43">
        <f t="shared" si="19"/>
        <v>0.63003045949531855</v>
      </c>
      <c r="E1263" s="43">
        <f>IFERROR(INDEX(PSPS_Data!$C$2:$C$4275,MATCH(WF_Data!$A1263,PSPS_Data!$B$2:$B$4275,0)),0)</f>
        <v>0</v>
      </c>
      <c r="F1263" s="47"/>
    </row>
    <row r="1264" spans="1:6" x14ac:dyDescent="0.25">
      <c r="A1264" s="79"/>
      <c r="B1264" s="43">
        <v>1.00812714170664</v>
      </c>
      <c r="C1264" s="43">
        <v>0.40574937515839299</v>
      </c>
      <c r="D1264" s="43">
        <f t="shared" si="19"/>
        <v>4.6296003705572639</v>
      </c>
      <c r="E1264" s="43">
        <f>IFERROR(INDEX(PSPS_Data!$C$2:$C$4275,MATCH(WF_Data!$A1264,PSPS_Data!$B$2:$B$4275,0)),0)</f>
        <v>0</v>
      </c>
      <c r="F1264" s="47"/>
    </row>
    <row r="1265" spans="1:6" x14ac:dyDescent="0.25">
      <c r="A1265" s="79"/>
      <c r="B1265" s="43">
        <v>0.233224280646221</v>
      </c>
      <c r="C1265" s="43">
        <v>2.6419193503291602E-3</v>
      </c>
      <c r="D1265" s="43">
        <f t="shared" si="19"/>
        <v>3.0144299787255718E-2</v>
      </c>
      <c r="E1265" s="43">
        <f>IFERROR(INDEX(PSPS_Data!$C$2:$C$4275,MATCH(WF_Data!$A1265,PSPS_Data!$B$2:$B$4275,0)),0)</f>
        <v>0</v>
      </c>
      <c r="F1265" s="47"/>
    </row>
    <row r="1266" spans="1:6" x14ac:dyDescent="0.25">
      <c r="A1266" s="79"/>
      <c r="B1266" s="43">
        <v>1.8184962113632801</v>
      </c>
      <c r="C1266" s="43">
        <v>4.0748753948719199E-2</v>
      </c>
      <c r="D1266" s="43">
        <f t="shared" si="19"/>
        <v>0.46494328255488609</v>
      </c>
      <c r="E1266" s="43">
        <f>IFERROR(INDEX(PSPS_Data!$C$2:$C$4275,MATCH(WF_Data!$A1266,PSPS_Data!$B$2:$B$4275,0)),0)</f>
        <v>0</v>
      </c>
      <c r="F1266" s="47"/>
    </row>
    <row r="1267" spans="1:6" x14ac:dyDescent="0.25">
      <c r="A1267" s="79"/>
      <c r="B1267" s="43">
        <v>37.522337195717597</v>
      </c>
      <c r="C1267" s="43">
        <v>1.0102638469616001</v>
      </c>
      <c r="D1267" s="43">
        <f t="shared" si="19"/>
        <v>11.527110493831858</v>
      </c>
      <c r="E1267" s="43">
        <f>IFERROR(INDEX(PSPS_Data!$C$2:$C$4275,MATCH(WF_Data!$A1267,PSPS_Data!$B$2:$B$4275,0)),0)</f>
        <v>0</v>
      </c>
      <c r="F1267" s="47"/>
    </row>
    <row r="1268" spans="1:6" x14ac:dyDescent="0.25">
      <c r="A1268" s="79"/>
      <c r="B1268" s="43">
        <v>5.3935354527988197</v>
      </c>
      <c r="C1268" s="43">
        <v>0.15046347271709201</v>
      </c>
      <c r="D1268" s="43">
        <f t="shared" si="19"/>
        <v>1.7167882237020198</v>
      </c>
      <c r="E1268" s="43">
        <f>IFERROR(INDEX(PSPS_Data!$C$2:$C$4275,MATCH(WF_Data!$A1268,PSPS_Data!$B$2:$B$4275,0)),0)</f>
        <v>0</v>
      </c>
      <c r="F1268" s="47"/>
    </row>
    <row r="1269" spans="1:6" x14ac:dyDescent="0.25">
      <c r="A1269" s="79"/>
      <c r="B1269" s="43">
        <v>17.5745651628534</v>
      </c>
      <c r="C1269" s="43">
        <v>0.49996289084651802</v>
      </c>
      <c r="D1269" s="43">
        <f t="shared" si="19"/>
        <v>5.7045765845587706</v>
      </c>
      <c r="E1269" s="43">
        <f>IFERROR(INDEX(PSPS_Data!$C$2:$C$4275,MATCH(WF_Data!$A1269,PSPS_Data!$B$2:$B$4275,0)),0)</f>
        <v>0</v>
      </c>
      <c r="F1269" s="47"/>
    </row>
    <row r="1270" spans="1:6" x14ac:dyDescent="0.25">
      <c r="A1270" s="79"/>
      <c r="B1270" s="43">
        <v>13.9573759467653</v>
      </c>
      <c r="C1270" s="43">
        <v>0.39182479405008003</v>
      </c>
      <c r="D1270" s="43">
        <f t="shared" si="19"/>
        <v>4.470720900111413</v>
      </c>
      <c r="E1270" s="43">
        <f>IFERROR(INDEX(PSPS_Data!$C$2:$C$4275,MATCH(WF_Data!$A1270,PSPS_Data!$B$2:$B$4275,0)),0)</f>
        <v>0</v>
      </c>
      <c r="F1270" s="47"/>
    </row>
    <row r="1271" spans="1:6" x14ac:dyDescent="0.25">
      <c r="A1271" s="79"/>
      <c r="B1271" s="43">
        <v>0.484084876271481</v>
      </c>
      <c r="C1271" s="43">
        <v>6.4098190201548194E-2</v>
      </c>
      <c r="D1271" s="43">
        <f t="shared" si="19"/>
        <v>0.73136035019966494</v>
      </c>
      <c r="E1271" s="43">
        <f>IFERROR(INDEX(PSPS_Data!$C$2:$C$4275,MATCH(WF_Data!$A1271,PSPS_Data!$B$2:$B$4275,0)),0)</f>
        <v>0</v>
      </c>
      <c r="F1271" s="47"/>
    </row>
    <row r="1272" spans="1:6" x14ac:dyDescent="0.25">
      <c r="A1272" s="79"/>
      <c r="B1272" s="43">
        <v>0.16657834781822101</v>
      </c>
      <c r="C1272" s="43">
        <v>4.0059435414150297E-3</v>
      </c>
      <c r="D1272" s="43">
        <f t="shared" si="19"/>
        <v>4.5707815807545488E-2</v>
      </c>
      <c r="E1272" s="43">
        <f>IFERROR(INDEX(PSPS_Data!$C$2:$C$4275,MATCH(WF_Data!$A1272,PSPS_Data!$B$2:$B$4275,0)),0)</f>
        <v>0</v>
      </c>
      <c r="F1272" s="47"/>
    </row>
    <row r="1273" spans="1:6" x14ac:dyDescent="0.25">
      <c r="A1273" s="79"/>
      <c r="B1273" s="43">
        <v>85.001573496641498</v>
      </c>
      <c r="C1273" s="43">
        <v>2.2539103689250601</v>
      </c>
      <c r="D1273" s="43">
        <f t="shared" si="19"/>
        <v>25.717117309434936</v>
      </c>
      <c r="E1273" s="43">
        <f>IFERROR(INDEX(PSPS_Data!$C$2:$C$4275,MATCH(WF_Data!$A1273,PSPS_Data!$B$2:$B$4275,0)),0)</f>
        <v>0</v>
      </c>
      <c r="F1273" s="47"/>
    </row>
    <row r="1274" spans="1:6" x14ac:dyDescent="0.25">
      <c r="A1274" s="79"/>
      <c r="B1274" s="43">
        <v>1.76793417489525</v>
      </c>
      <c r="C1274" s="43">
        <v>3.1465899869848102E-2</v>
      </c>
      <c r="D1274" s="43">
        <f t="shared" si="19"/>
        <v>0.35902591751496682</v>
      </c>
      <c r="E1274" s="43">
        <f>IFERROR(INDEX(PSPS_Data!$C$2:$C$4275,MATCH(WF_Data!$A1274,PSPS_Data!$B$2:$B$4275,0)),0)</f>
        <v>0</v>
      </c>
      <c r="F1274" s="47"/>
    </row>
    <row r="1275" spans="1:6" x14ac:dyDescent="0.25">
      <c r="A1275" s="79"/>
      <c r="B1275" s="43">
        <v>10.289037028262801</v>
      </c>
      <c r="C1275" s="43">
        <v>0.27597847452852797</v>
      </c>
      <c r="D1275" s="43">
        <f t="shared" si="19"/>
        <v>3.1489143943705042</v>
      </c>
      <c r="E1275" s="43">
        <f>IFERROR(INDEX(PSPS_Data!$C$2:$C$4275,MATCH(WF_Data!$A1275,PSPS_Data!$B$2:$B$4275,0)),0)</f>
        <v>0</v>
      </c>
      <c r="F1275" s="47"/>
    </row>
    <row r="1276" spans="1:6" x14ac:dyDescent="0.25">
      <c r="A1276" s="79"/>
      <c r="B1276" s="43">
        <v>9.8253657377547904E-2</v>
      </c>
      <c r="C1276" s="43">
        <v>2.8088465332984898E-3</v>
      </c>
      <c r="D1276" s="43">
        <f t="shared" si="19"/>
        <v>3.2048938944935768E-2</v>
      </c>
      <c r="E1276" s="43">
        <f>IFERROR(INDEX(PSPS_Data!$C$2:$C$4275,MATCH(WF_Data!$A1276,PSPS_Data!$B$2:$B$4275,0)),0)</f>
        <v>0</v>
      </c>
      <c r="F1276" s="47"/>
    </row>
    <row r="1277" spans="1:6" x14ac:dyDescent="0.25">
      <c r="A1277" s="79"/>
      <c r="B1277" s="43">
        <v>2.8408972521014801E-3</v>
      </c>
      <c r="C1277" s="43">
        <v>7.0203340146690596E-4</v>
      </c>
      <c r="D1277" s="43">
        <f t="shared" si="19"/>
        <v>8.0102011107373965E-3</v>
      </c>
      <c r="E1277" s="43">
        <f>IFERROR(INDEX(PSPS_Data!$C$2:$C$4275,MATCH(WF_Data!$A1277,PSPS_Data!$B$2:$B$4275,0)),0)</f>
        <v>0</v>
      </c>
      <c r="F1277" s="47"/>
    </row>
    <row r="1278" spans="1:6" x14ac:dyDescent="0.25">
      <c r="A1278" s="79"/>
      <c r="B1278" s="43">
        <v>9.2930484418614299</v>
      </c>
      <c r="C1278" s="43">
        <v>0.23522380321567901</v>
      </c>
      <c r="D1278" s="43">
        <f t="shared" si="19"/>
        <v>2.6839035946908973</v>
      </c>
      <c r="E1278" s="43">
        <f>IFERROR(INDEX(PSPS_Data!$C$2:$C$4275,MATCH(WF_Data!$A1278,PSPS_Data!$B$2:$B$4275,0)),0)</f>
        <v>0</v>
      </c>
      <c r="F1278" s="47"/>
    </row>
    <row r="1279" spans="1:6" x14ac:dyDescent="0.25">
      <c r="A1279" s="79"/>
      <c r="B1279" s="43">
        <v>8.6810690295260393</v>
      </c>
      <c r="C1279" s="43">
        <v>0.23581915280374199</v>
      </c>
      <c r="D1279" s="43">
        <f t="shared" si="19"/>
        <v>2.690696533490696</v>
      </c>
      <c r="E1279" s="43">
        <f>IFERROR(INDEX(PSPS_Data!$C$2:$C$4275,MATCH(WF_Data!$A1279,PSPS_Data!$B$2:$B$4275,0)),0)</f>
        <v>0</v>
      </c>
      <c r="F1279" s="47"/>
    </row>
    <row r="1280" spans="1:6" x14ac:dyDescent="0.25">
      <c r="A1280" s="79"/>
      <c r="B1280" s="43">
        <v>10.738720114985201</v>
      </c>
      <c r="C1280" s="43">
        <v>0.303467833655304</v>
      </c>
      <c r="D1280" s="43">
        <f t="shared" si="19"/>
        <v>3.4625679820070188</v>
      </c>
      <c r="E1280" s="43">
        <f>IFERROR(INDEX(PSPS_Data!$C$2:$C$4275,MATCH(WF_Data!$A1280,PSPS_Data!$B$2:$B$4275,0)),0)</f>
        <v>0</v>
      </c>
      <c r="F1280" s="47"/>
    </row>
    <row r="1281" spans="1:6" x14ac:dyDescent="0.25">
      <c r="A1281" s="79"/>
      <c r="B1281" s="43">
        <v>14.8826579070018</v>
      </c>
      <c r="C1281" s="43">
        <v>0.43839193253219799</v>
      </c>
      <c r="D1281" s="43">
        <f t="shared" si="19"/>
        <v>5.0020519501923788</v>
      </c>
      <c r="E1281" s="43">
        <f>IFERROR(INDEX(PSPS_Data!$C$2:$C$4275,MATCH(WF_Data!$A1281,PSPS_Data!$B$2:$B$4275,0)),0)</f>
        <v>0</v>
      </c>
      <c r="F1281" s="47"/>
    </row>
    <row r="1282" spans="1:6" x14ac:dyDescent="0.25">
      <c r="A1282" s="79"/>
      <c r="B1282" s="43">
        <v>31.021591146599601</v>
      </c>
      <c r="C1282" s="43">
        <v>0.79175498322607996</v>
      </c>
      <c r="D1282" s="43">
        <f t="shared" si="19"/>
        <v>9.033924358609573</v>
      </c>
      <c r="E1282" s="43">
        <f>IFERROR(INDEX(PSPS_Data!$C$2:$C$4275,MATCH(WF_Data!$A1282,PSPS_Data!$B$2:$B$4275,0)),0)</f>
        <v>0</v>
      </c>
      <c r="F1282" s="47"/>
    </row>
    <row r="1283" spans="1:6" x14ac:dyDescent="0.25">
      <c r="A1283" s="79"/>
      <c r="B1283" s="43">
        <v>2.04421042595142</v>
      </c>
      <c r="C1283" s="43">
        <v>0.15906068155032899</v>
      </c>
      <c r="D1283" s="43">
        <f t="shared" ref="D1283:D1346" si="20">$C1283*11.41</f>
        <v>1.8148823764892537</v>
      </c>
      <c r="E1283" s="43">
        <f>IFERROR(INDEX(PSPS_Data!$C$2:$C$4275,MATCH(WF_Data!$A1283,PSPS_Data!$B$2:$B$4275,0)),0)</f>
        <v>0</v>
      </c>
      <c r="F1283" s="47"/>
    </row>
    <row r="1284" spans="1:6" x14ac:dyDescent="0.25">
      <c r="A1284" s="79"/>
      <c r="B1284" s="43">
        <v>1.37978354228142E-2</v>
      </c>
      <c r="C1284" s="43">
        <v>4.5870729566862103E-4</v>
      </c>
      <c r="D1284" s="43">
        <f t="shared" si="20"/>
        <v>5.233850243578966E-3</v>
      </c>
      <c r="E1284" s="43">
        <f>IFERROR(INDEX(PSPS_Data!$C$2:$C$4275,MATCH(WF_Data!$A1284,PSPS_Data!$B$2:$B$4275,0)),0)</f>
        <v>0</v>
      </c>
      <c r="F1284" s="47"/>
    </row>
    <row r="1285" spans="1:6" x14ac:dyDescent="0.25">
      <c r="A1285" s="79"/>
      <c r="B1285" s="43">
        <v>2.8409518420398801E-3</v>
      </c>
      <c r="C1285" s="43">
        <v>4.5859111317743802E-4</v>
      </c>
      <c r="D1285" s="43">
        <f t="shared" si="20"/>
        <v>5.2325246013545683E-3</v>
      </c>
      <c r="E1285" s="43">
        <f>IFERROR(INDEX(PSPS_Data!$C$2:$C$4275,MATCH(WF_Data!$A1285,PSPS_Data!$B$2:$B$4275,0)),0)</f>
        <v>0</v>
      </c>
      <c r="F1285" s="47"/>
    </row>
    <row r="1286" spans="1:6" x14ac:dyDescent="0.25">
      <c r="A1286" s="79"/>
      <c r="B1286" s="43">
        <v>16.170607074633999</v>
      </c>
      <c r="C1286" s="43">
        <v>0.44107702828932799</v>
      </c>
      <c r="D1286" s="43">
        <f t="shared" si="20"/>
        <v>5.0326888927812323</v>
      </c>
      <c r="E1286" s="43">
        <f>IFERROR(INDEX(PSPS_Data!$C$2:$C$4275,MATCH(WF_Data!$A1286,PSPS_Data!$B$2:$B$4275,0)),0)</f>
        <v>0</v>
      </c>
      <c r="F1286" s="47"/>
    </row>
    <row r="1287" spans="1:6" x14ac:dyDescent="0.25">
      <c r="A1287" s="79"/>
      <c r="B1287" s="43">
        <v>58.134952275549701</v>
      </c>
      <c r="C1287" s="43">
        <v>1.5392129703996</v>
      </c>
      <c r="D1287" s="43">
        <f t="shared" si="20"/>
        <v>17.562419992259436</v>
      </c>
      <c r="E1287" s="43">
        <f>IFERROR(INDEX(PSPS_Data!$C$2:$C$4275,MATCH(WF_Data!$A1287,PSPS_Data!$B$2:$B$4275,0)),0)</f>
        <v>0</v>
      </c>
      <c r="F1287" s="47"/>
    </row>
    <row r="1288" spans="1:6" x14ac:dyDescent="0.25">
      <c r="A1288" s="79"/>
      <c r="B1288" s="43">
        <v>11.2959185220599</v>
      </c>
      <c r="C1288" s="43">
        <v>0.47542834620799101</v>
      </c>
      <c r="D1288" s="43">
        <f t="shared" si="20"/>
        <v>5.4246374302331777</v>
      </c>
      <c r="E1288" s="43">
        <f>IFERROR(INDEX(PSPS_Data!$C$2:$C$4275,MATCH(WF_Data!$A1288,PSPS_Data!$B$2:$B$4275,0)),0)</f>
        <v>0</v>
      </c>
      <c r="F1288" s="47"/>
    </row>
    <row r="1289" spans="1:6" x14ac:dyDescent="0.25">
      <c r="A1289" s="79"/>
      <c r="B1289" s="43">
        <v>0.44608704674144101</v>
      </c>
      <c r="C1289" s="43">
        <v>3.8669362128530303E-2</v>
      </c>
      <c r="D1289" s="43">
        <f t="shared" si="20"/>
        <v>0.44121742188653079</v>
      </c>
      <c r="E1289" s="43">
        <f>IFERROR(INDEX(PSPS_Data!$C$2:$C$4275,MATCH(WF_Data!$A1289,PSPS_Data!$B$2:$B$4275,0)),0)</f>
        <v>0</v>
      </c>
      <c r="F1289" s="47"/>
    </row>
    <row r="1290" spans="1:6" x14ac:dyDescent="0.25">
      <c r="A1290" s="79"/>
      <c r="B1290" s="43">
        <v>35.686175247515401</v>
      </c>
      <c r="C1290" s="43">
        <v>1.16436305077365</v>
      </c>
      <c r="D1290" s="43">
        <f t="shared" si="20"/>
        <v>13.285382409327347</v>
      </c>
      <c r="E1290" s="43">
        <f>IFERROR(INDEX(PSPS_Data!$C$2:$C$4275,MATCH(WF_Data!$A1290,PSPS_Data!$B$2:$B$4275,0)),0)</f>
        <v>0</v>
      </c>
      <c r="F1290" s="47"/>
    </row>
    <row r="1291" spans="1:6" x14ac:dyDescent="0.25">
      <c r="A1291" s="79"/>
      <c r="B1291" s="43">
        <v>4.4862054647624596</v>
      </c>
      <c r="C1291" s="43">
        <v>9.5400285841605995E-2</v>
      </c>
      <c r="D1291" s="43">
        <f t="shared" si="20"/>
        <v>1.0885172614527243</v>
      </c>
      <c r="E1291" s="43">
        <f>IFERROR(INDEX(PSPS_Data!$C$2:$C$4275,MATCH(WF_Data!$A1291,PSPS_Data!$B$2:$B$4275,0)),0)</f>
        <v>0</v>
      </c>
      <c r="F1291" s="47"/>
    </row>
    <row r="1292" spans="1:6" x14ac:dyDescent="0.25">
      <c r="A1292" s="79"/>
      <c r="B1292" s="43">
        <v>4.5687422553427703</v>
      </c>
      <c r="C1292" s="43">
        <v>0.10432869814394501</v>
      </c>
      <c r="D1292" s="43">
        <f t="shared" si="20"/>
        <v>1.1903904458224126</v>
      </c>
      <c r="E1292" s="43">
        <f>IFERROR(INDEX(PSPS_Data!$C$2:$C$4275,MATCH(WF_Data!$A1292,PSPS_Data!$B$2:$B$4275,0)),0)</f>
        <v>0</v>
      </c>
      <c r="F1292" s="47"/>
    </row>
    <row r="1293" spans="1:6" x14ac:dyDescent="0.25">
      <c r="A1293" s="79"/>
      <c r="B1293" s="43">
        <v>2.14930250542931</v>
      </c>
      <c r="C1293" s="43">
        <v>0.91763760349110102</v>
      </c>
      <c r="D1293" s="43">
        <f t="shared" si="20"/>
        <v>10.470245055833463</v>
      </c>
      <c r="E1293" s="43">
        <f>IFERROR(INDEX(PSPS_Data!$C$2:$C$4275,MATCH(WF_Data!$A1293,PSPS_Data!$B$2:$B$4275,0)),0)</f>
        <v>0</v>
      </c>
      <c r="F1293" s="47"/>
    </row>
    <row r="1294" spans="1:6" x14ac:dyDescent="0.25">
      <c r="A1294" s="79"/>
      <c r="B1294" s="43">
        <v>0.46240855932981001</v>
      </c>
      <c r="C1294" s="43">
        <v>4.6950794373212E-2</v>
      </c>
      <c r="D1294" s="43">
        <f t="shared" si="20"/>
        <v>0.53570856379834897</v>
      </c>
      <c r="E1294" s="43">
        <f>IFERROR(INDEX(PSPS_Data!$C$2:$C$4275,MATCH(WF_Data!$A1294,PSPS_Data!$B$2:$B$4275,0)),0)</f>
        <v>0</v>
      </c>
      <c r="F1294" s="47"/>
    </row>
    <row r="1295" spans="1:6" x14ac:dyDescent="0.25">
      <c r="A1295" s="79"/>
      <c r="B1295" s="43">
        <v>9.8743789514157396E-2</v>
      </c>
      <c r="C1295" s="43">
        <v>1.9535258741598199E-2</v>
      </c>
      <c r="D1295" s="43">
        <f t="shared" si="20"/>
        <v>0.22289730224163545</v>
      </c>
      <c r="E1295" s="43">
        <f>IFERROR(INDEX(PSPS_Data!$C$2:$C$4275,MATCH(WF_Data!$A1295,PSPS_Data!$B$2:$B$4275,0)),0)</f>
        <v>0</v>
      </c>
      <c r="F1295" s="47"/>
    </row>
    <row r="1296" spans="1:6" x14ac:dyDescent="0.25">
      <c r="A1296" s="79"/>
      <c r="B1296" s="43">
        <v>0.52118005013309099</v>
      </c>
      <c r="C1296" s="43">
        <v>1.14284875489829E-2</v>
      </c>
      <c r="D1296" s="43">
        <f t="shared" si="20"/>
        <v>0.1303990429338949</v>
      </c>
      <c r="E1296" s="43">
        <f>IFERROR(INDEX(PSPS_Data!$C$2:$C$4275,MATCH(WF_Data!$A1296,PSPS_Data!$B$2:$B$4275,0)),0)</f>
        <v>0</v>
      </c>
      <c r="F1296" s="47"/>
    </row>
    <row r="1297" spans="1:6" x14ac:dyDescent="0.25">
      <c r="A1297" s="79"/>
      <c r="B1297" s="43">
        <v>9.3826190240721399</v>
      </c>
      <c r="C1297" s="43">
        <v>0.22839890925752099</v>
      </c>
      <c r="D1297" s="43">
        <f t="shared" si="20"/>
        <v>2.6060315546283146</v>
      </c>
      <c r="E1297" s="43">
        <f>IFERROR(INDEX(PSPS_Data!$C$2:$C$4275,MATCH(WF_Data!$A1297,PSPS_Data!$B$2:$B$4275,0)),0)</f>
        <v>0</v>
      </c>
      <c r="F1297" s="47"/>
    </row>
    <row r="1298" spans="1:6" x14ac:dyDescent="0.25">
      <c r="A1298" s="79"/>
      <c r="B1298" s="43">
        <v>1.5136855049603101E-2</v>
      </c>
      <c r="C1298" s="43">
        <v>6.6865590633824403E-4</v>
      </c>
      <c r="D1298" s="43">
        <f t="shared" si="20"/>
        <v>7.6293638913193648E-3</v>
      </c>
      <c r="E1298" s="43">
        <f>IFERROR(INDEX(PSPS_Data!$C$2:$C$4275,MATCH(WF_Data!$A1298,PSPS_Data!$B$2:$B$4275,0)),0)</f>
        <v>0</v>
      </c>
      <c r="F1298" s="47"/>
    </row>
    <row r="1299" spans="1:6" x14ac:dyDescent="0.25">
      <c r="A1299" s="79"/>
      <c r="B1299" s="43">
        <v>7.0571052172940796</v>
      </c>
      <c r="C1299" s="43">
        <v>0.34462111291014702</v>
      </c>
      <c r="D1299" s="43">
        <f t="shared" si="20"/>
        <v>3.9321268983047775</v>
      </c>
      <c r="E1299" s="43">
        <f>IFERROR(INDEX(PSPS_Data!$C$2:$C$4275,MATCH(WF_Data!$A1299,PSPS_Data!$B$2:$B$4275,0)),0)</f>
        <v>0</v>
      </c>
      <c r="F1299" s="47"/>
    </row>
    <row r="1300" spans="1:6" x14ac:dyDescent="0.25">
      <c r="A1300" s="79"/>
      <c r="B1300" s="43">
        <v>18.9380174946495</v>
      </c>
      <c r="C1300" s="43">
        <v>0.50953544737421896</v>
      </c>
      <c r="D1300" s="43">
        <f t="shared" si="20"/>
        <v>5.8137994545398382</v>
      </c>
      <c r="E1300" s="43">
        <f>IFERROR(INDEX(PSPS_Data!$C$2:$C$4275,MATCH(WF_Data!$A1300,PSPS_Data!$B$2:$B$4275,0)),0)</f>
        <v>0</v>
      </c>
      <c r="F1300" s="47"/>
    </row>
    <row r="1301" spans="1:6" x14ac:dyDescent="0.25">
      <c r="A1301" s="79"/>
      <c r="B1301" s="43">
        <v>2.3182919336141099</v>
      </c>
      <c r="C1301" s="43">
        <v>6.8689962950884295E-2</v>
      </c>
      <c r="D1301" s="43">
        <f t="shared" si="20"/>
        <v>0.78375247726958985</v>
      </c>
      <c r="E1301" s="43">
        <f>IFERROR(INDEX(PSPS_Data!$C$2:$C$4275,MATCH(WF_Data!$A1301,PSPS_Data!$B$2:$B$4275,0)),0)</f>
        <v>0</v>
      </c>
      <c r="F1301" s="47"/>
    </row>
    <row r="1302" spans="1:6" x14ac:dyDescent="0.25">
      <c r="A1302" s="79"/>
      <c r="B1302" s="43">
        <v>4.1448320593441599</v>
      </c>
      <c r="C1302" s="43">
        <v>9.8580662903259494E-2</v>
      </c>
      <c r="D1302" s="43">
        <f t="shared" si="20"/>
        <v>1.1248053637261908</v>
      </c>
      <c r="E1302" s="43">
        <f>IFERROR(INDEX(PSPS_Data!$C$2:$C$4275,MATCH(WF_Data!$A1302,PSPS_Data!$B$2:$B$4275,0)),0)</f>
        <v>0</v>
      </c>
      <c r="F1302" s="47"/>
    </row>
    <row r="1303" spans="1:6" x14ac:dyDescent="0.25">
      <c r="A1303" s="79"/>
      <c r="B1303" s="43">
        <v>0</v>
      </c>
      <c r="C1303" s="43">
        <v>1.17656392612116</v>
      </c>
      <c r="D1303" s="43">
        <f t="shared" si="20"/>
        <v>13.424594397042435</v>
      </c>
      <c r="E1303" s="43">
        <f>IFERROR(INDEX(PSPS_Data!$C$2:$C$4275,MATCH(WF_Data!$A1303,PSPS_Data!$B$2:$B$4275,0)),0)</f>
        <v>0</v>
      </c>
      <c r="F1303" s="47"/>
    </row>
    <row r="1304" spans="1:6" x14ac:dyDescent="0.25">
      <c r="A1304" s="79"/>
      <c r="B1304" s="43">
        <v>26.2215958436535</v>
      </c>
      <c r="C1304" s="43">
        <v>0.62542536914952496</v>
      </c>
      <c r="D1304" s="43">
        <f t="shared" si="20"/>
        <v>7.1361034619960799</v>
      </c>
      <c r="E1304" s="43">
        <f>IFERROR(INDEX(PSPS_Data!$C$2:$C$4275,MATCH(WF_Data!$A1304,PSPS_Data!$B$2:$B$4275,0)),0)</f>
        <v>0</v>
      </c>
      <c r="F1304" s="47"/>
    </row>
    <row r="1305" spans="1:6" x14ac:dyDescent="0.25">
      <c r="A1305" s="79"/>
      <c r="B1305" s="43">
        <v>7.9561864867317897</v>
      </c>
      <c r="C1305" s="43">
        <v>0.185804453377689</v>
      </c>
      <c r="D1305" s="43">
        <f t="shared" si="20"/>
        <v>2.1200288130394314</v>
      </c>
      <c r="E1305" s="43">
        <f>IFERROR(INDEX(PSPS_Data!$C$2:$C$4275,MATCH(WF_Data!$A1305,PSPS_Data!$B$2:$B$4275,0)),0)</f>
        <v>0</v>
      </c>
      <c r="F1305" s="47"/>
    </row>
    <row r="1306" spans="1:6" x14ac:dyDescent="0.25">
      <c r="A1306" s="79"/>
      <c r="B1306" s="43">
        <v>9.8835661899156199E-2</v>
      </c>
      <c r="C1306" s="43">
        <v>1.25298908624245E-2</v>
      </c>
      <c r="D1306" s="43">
        <f t="shared" si="20"/>
        <v>0.14296605474026355</v>
      </c>
      <c r="E1306" s="43">
        <f>IFERROR(INDEX(PSPS_Data!$C$2:$C$4275,MATCH(WF_Data!$A1306,PSPS_Data!$B$2:$B$4275,0)),0)</f>
        <v>0</v>
      </c>
      <c r="F1306" s="47"/>
    </row>
    <row r="1307" spans="1:6" x14ac:dyDescent="0.25">
      <c r="A1307" s="79"/>
      <c r="B1307" s="43">
        <v>2.7379094137166802</v>
      </c>
      <c r="C1307" s="43">
        <v>6.2587070644440204E-2</v>
      </c>
      <c r="D1307" s="43">
        <f t="shared" si="20"/>
        <v>0.71411847605306278</v>
      </c>
      <c r="E1307" s="43">
        <f>IFERROR(INDEX(PSPS_Data!$C$2:$C$4275,MATCH(WF_Data!$A1307,PSPS_Data!$B$2:$B$4275,0)),0)</f>
        <v>0</v>
      </c>
      <c r="F1307" s="47"/>
    </row>
    <row r="1308" spans="1:6" x14ac:dyDescent="0.25">
      <c r="A1308" s="79"/>
      <c r="B1308" s="43">
        <v>7.3936832496899303</v>
      </c>
      <c r="C1308" s="43">
        <v>0.18669522700656599</v>
      </c>
      <c r="D1308" s="43">
        <f t="shared" si="20"/>
        <v>2.1301925401449178</v>
      </c>
      <c r="E1308" s="43">
        <f>IFERROR(INDEX(PSPS_Data!$C$2:$C$4275,MATCH(WF_Data!$A1308,PSPS_Data!$B$2:$B$4275,0)),0)</f>
        <v>0</v>
      </c>
      <c r="F1308" s="47"/>
    </row>
    <row r="1309" spans="1:6" x14ac:dyDescent="0.25">
      <c r="A1309" s="79"/>
      <c r="B1309" s="43">
        <v>23.042438837066999</v>
      </c>
      <c r="C1309" s="43">
        <v>0.58171245972266605</v>
      </c>
      <c r="D1309" s="43">
        <f t="shared" si="20"/>
        <v>6.6373391654356197</v>
      </c>
      <c r="E1309" s="43">
        <f>IFERROR(INDEX(PSPS_Data!$C$2:$C$4275,MATCH(WF_Data!$A1309,PSPS_Data!$B$2:$B$4275,0)),0)</f>
        <v>0</v>
      </c>
      <c r="F1309" s="47"/>
    </row>
    <row r="1310" spans="1:6" x14ac:dyDescent="0.25">
      <c r="A1310" s="79"/>
      <c r="B1310" s="43">
        <v>27.848337695307599</v>
      </c>
      <c r="C1310" s="43">
        <v>0.60673814905021495</v>
      </c>
      <c r="D1310" s="43">
        <f t="shared" si="20"/>
        <v>6.9228822806629529</v>
      </c>
      <c r="E1310" s="43">
        <f>IFERROR(INDEX(PSPS_Data!$C$2:$C$4275,MATCH(WF_Data!$A1310,PSPS_Data!$B$2:$B$4275,0)),0)</f>
        <v>0</v>
      </c>
      <c r="F1310" s="47"/>
    </row>
    <row r="1311" spans="1:6" x14ac:dyDescent="0.25">
      <c r="A1311" s="79"/>
      <c r="B1311" s="43">
        <v>13.742568671845699</v>
      </c>
      <c r="C1311" s="43">
        <v>0.35408986281163302</v>
      </c>
      <c r="D1311" s="43">
        <f t="shared" si="20"/>
        <v>4.0401653346807329</v>
      </c>
      <c r="E1311" s="43">
        <f>IFERROR(INDEX(PSPS_Data!$C$2:$C$4275,MATCH(WF_Data!$A1311,PSPS_Data!$B$2:$B$4275,0)),0)</f>
        <v>0</v>
      </c>
      <c r="F1311" s="47"/>
    </row>
    <row r="1312" spans="1:6" x14ac:dyDescent="0.25">
      <c r="A1312" s="79"/>
      <c r="B1312" s="43">
        <v>21.647475964567601</v>
      </c>
      <c r="C1312" s="43">
        <v>1.34767766370703</v>
      </c>
      <c r="D1312" s="43">
        <f t="shared" si="20"/>
        <v>15.377002142897213</v>
      </c>
      <c r="E1312" s="43">
        <f>IFERROR(INDEX(PSPS_Data!$C$2:$C$4275,MATCH(WF_Data!$A1312,PSPS_Data!$B$2:$B$4275,0)),0)</f>
        <v>0</v>
      </c>
      <c r="F1312" s="47"/>
    </row>
    <row r="1313" spans="1:6" x14ac:dyDescent="0.25">
      <c r="A1313" s="79"/>
      <c r="B1313" s="43">
        <v>4.4405478692345799</v>
      </c>
      <c r="C1313" s="43">
        <v>0.29013769143898499</v>
      </c>
      <c r="D1313" s="43">
        <f t="shared" si="20"/>
        <v>3.3104710593188189</v>
      </c>
      <c r="E1313" s="43">
        <f>IFERROR(INDEX(PSPS_Data!$C$2:$C$4275,MATCH(WF_Data!$A1313,PSPS_Data!$B$2:$B$4275,0)),0)</f>
        <v>0</v>
      </c>
      <c r="F1313" s="47"/>
    </row>
    <row r="1314" spans="1:6" x14ac:dyDescent="0.25">
      <c r="A1314" s="79"/>
      <c r="B1314" s="43">
        <v>0.73187644638110205</v>
      </c>
      <c r="C1314" s="43">
        <v>7.8894749200571795E-2</v>
      </c>
      <c r="D1314" s="43">
        <f t="shared" si="20"/>
        <v>0.90018908837852418</v>
      </c>
      <c r="E1314" s="43">
        <f>IFERROR(INDEX(PSPS_Data!$C$2:$C$4275,MATCH(WF_Data!$A1314,PSPS_Data!$B$2:$B$4275,0)),0)</f>
        <v>0</v>
      </c>
      <c r="F1314" s="47"/>
    </row>
    <row r="1315" spans="1:6" x14ac:dyDescent="0.25">
      <c r="A1315" s="79"/>
      <c r="B1315" s="43">
        <v>9.5220650718470594</v>
      </c>
      <c r="C1315" s="43">
        <v>0.23797329712215201</v>
      </c>
      <c r="D1315" s="43">
        <f t="shared" si="20"/>
        <v>2.7152753201637543</v>
      </c>
      <c r="E1315" s="43">
        <f>IFERROR(INDEX(PSPS_Data!$C$2:$C$4275,MATCH(WF_Data!$A1315,PSPS_Data!$B$2:$B$4275,0)),0)</f>
        <v>0</v>
      </c>
      <c r="F1315" s="47"/>
    </row>
    <row r="1316" spans="1:6" x14ac:dyDescent="0.25">
      <c r="A1316" s="79"/>
      <c r="B1316" s="43">
        <v>4.8098713794742096</v>
      </c>
      <c r="C1316" s="43">
        <v>0.11482016096124401</v>
      </c>
      <c r="D1316" s="43">
        <f t="shared" si="20"/>
        <v>1.3100980365677941</v>
      </c>
      <c r="E1316" s="43">
        <f>IFERROR(INDEX(PSPS_Data!$C$2:$C$4275,MATCH(WF_Data!$A1316,PSPS_Data!$B$2:$B$4275,0)),0)</f>
        <v>0</v>
      </c>
      <c r="F1316" s="47"/>
    </row>
    <row r="1317" spans="1:6" x14ac:dyDescent="0.25">
      <c r="A1317" s="79"/>
      <c r="B1317" s="43">
        <v>5.3543659241106099</v>
      </c>
      <c r="C1317" s="43">
        <v>0.130012650682298</v>
      </c>
      <c r="D1317" s="43">
        <f t="shared" si="20"/>
        <v>1.4834443442850203</v>
      </c>
      <c r="E1317" s="43">
        <f>IFERROR(INDEX(PSPS_Data!$C$2:$C$4275,MATCH(WF_Data!$A1317,PSPS_Data!$B$2:$B$4275,0)),0)</f>
        <v>0</v>
      </c>
      <c r="F1317" s="47"/>
    </row>
    <row r="1318" spans="1:6" x14ac:dyDescent="0.25">
      <c r="A1318" s="79"/>
      <c r="B1318" s="43">
        <v>1.3291965063140601</v>
      </c>
      <c r="C1318" s="43">
        <v>7.4923317095453898E-2</v>
      </c>
      <c r="D1318" s="43">
        <f t="shared" si="20"/>
        <v>0.85487504805912895</v>
      </c>
      <c r="E1318" s="43">
        <f>IFERROR(INDEX(PSPS_Data!$C$2:$C$4275,MATCH(WF_Data!$A1318,PSPS_Data!$B$2:$B$4275,0)),0)</f>
        <v>0</v>
      </c>
      <c r="F1318" s="47"/>
    </row>
    <row r="1319" spans="1:6" x14ac:dyDescent="0.25">
      <c r="A1319" s="79"/>
      <c r="B1319" s="43">
        <v>0.176697229692765</v>
      </c>
      <c r="C1319" s="43">
        <v>6.5120155340991897E-3</v>
      </c>
      <c r="D1319" s="43">
        <f t="shared" si="20"/>
        <v>7.430209724407176E-2</v>
      </c>
      <c r="E1319" s="43">
        <f>IFERROR(INDEX(PSPS_Data!$C$2:$C$4275,MATCH(WF_Data!$A1319,PSPS_Data!$B$2:$B$4275,0)),0)</f>
        <v>0</v>
      </c>
      <c r="F1319" s="47"/>
    </row>
    <row r="1320" spans="1:6" x14ac:dyDescent="0.25">
      <c r="A1320" s="79"/>
      <c r="B1320" s="43">
        <v>16.070793594178198</v>
      </c>
      <c r="C1320" s="43">
        <v>0.39033959266816898</v>
      </c>
      <c r="D1320" s="43">
        <f t="shared" si="20"/>
        <v>4.4537747523438078</v>
      </c>
      <c r="E1320" s="43">
        <f>IFERROR(INDEX(PSPS_Data!$C$2:$C$4275,MATCH(WF_Data!$A1320,PSPS_Data!$B$2:$B$4275,0)),0)</f>
        <v>0</v>
      </c>
      <c r="F1320" s="47"/>
    </row>
    <row r="1321" spans="1:6" x14ac:dyDescent="0.25">
      <c r="A1321" s="79"/>
      <c r="B1321" s="43">
        <v>5.7961577072081001E-2</v>
      </c>
      <c r="C1321" s="43">
        <v>1.08031717051441E-3</v>
      </c>
      <c r="D1321" s="43">
        <f t="shared" si="20"/>
        <v>1.2326418915569418E-2</v>
      </c>
      <c r="E1321" s="43">
        <f>IFERROR(INDEX(PSPS_Data!$C$2:$C$4275,MATCH(WF_Data!$A1321,PSPS_Data!$B$2:$B$4275,0)),0)</f>
        <v>0</v>
      </c>
      <c r="F1321" s="47"/>
    </row>
    <row r="1322" spans="1:6" x14ac:dyDescent="0.25">
      <c r="A1322" s="79"/>
      <c r="B1322" s="43">
        <v>20.452119996151598</v>
      </c>
      <c r="C1322" s="43">
        <v>0.62579983203340805</v>
      </c>
      <c r="D1322" s="43">
        <f t="shared" si="20"/>
        <v>7.1403760835011862</v>
      </c>
      <c r="E1322" s="43">
        <f>IFERROR(INDEX(PSPS_Data!$C$2:$C$4275,MATCH(WF_Data!$A1322,PSPS_Data!$B$2:$B$4275,0)),0)</f>
        <v>0</v>
      </c>
      <c r="F1322" s="47"/>
    </row>
    <row r="1323" spans="1:6" x14ac:dyDescent="0.25">
      <c r="A1323" s="79"/>
      <c r="B1323" s="43">
        <v>8.5700555151565307</v>
      </c>
      <c r="C1323" s="43">
        <v>0.18944127266695401</v>
      </c>
      <c r="D1323" s="43">
        <f t="shared" si="20"/>
        <v>2.1615249211299452</v>
      </c>
      <c r="E1323" s="43">
        <f>IFERROR(INDEX(PSPS_Data!$C$2:$C$4275,MATCH(WF_Data!$A1323,PSPS_Data!$B$2:$B$4275,0)),0)</f>
        <v>0</v>
      </c>
      <c r="F1323" s="47"/>
    </row>
    <row r="1324" spans="1:6" x14ac:dyDescent="0.25">
      <c r="A1324" s="79"/>
      <c r="B1324" s="43">
        <v>0</v>
      </c>
      <c r="C1324" s="43">
        <v>0.32829197287605799</v>
      </c>
      <c r="D1324" s="43">
        <f t="shared" si="20"/>
        <v>3.7458114105158216</v>
      </c>
      <c r="E1324" s="43">
        <f>IFERROR(INDEX(PSPS_Data!$C$2:$C$4275,MATCH(WF_Data!$A1324,PSPS_Data!$B$2:$B$4275,0)),0)</f>
        <v>0</v>
      </c>
      <c r="F1324" s="47"/>
    </row>
    <row r="1325" spans="1:6" x14ac:dyDescent="0.25">
      <c r="A1325" s="79"/>
      <c r="B1325" s="43">
        <v>8.5834220156848104</v>
      </c>
      <c r="C1325" s="43">
        <v>0.21708469116447299</v>
      </c>
      <c r="D1325" s="43">
        <f t="shared" si="20"/>
        <v>2.4769363261866366</v>
      </c>
      <c r="E1325" s="43">
        <f>IFERROR(INDEX(PSPS_Data!$C$2:$C$4275,MATCH(WF_Data!$A1325,PSPS_Data!$B$2:$B$4275,0)),0)</f>
        <v>0</v>
      </c>
      <c r="F1325" s="47"/>
    </row>
    <row r="1326" spans="1:6" x14ac:dyDescent="0.25">
      <c r="A1326" s="79"/>
      <c r="B1326" s="43">
        <v>26.189727035385701</v>
      </c>
      <c r="C1326" s="43">
        <v>0.77669381622990796</v>
      </c>
      <c r="D1326" s="43">
        <f t="shared" si="20"/>
        <v>8.8620764431832502</v>
      </c>
      <c r="E1326" s="43">
        <f>IFERROR(INDEX(PSPS_Data!$C$2:$C$4275,MATCH(WF_Data!$A1326,PSPS_Data!$B$2:$B$4275,0)),0)</f>
        <v>0</v>
      </c>
      <c r="F1326" s="47"/>
    </row>
    <row r="1327" spans="1:6" x14ac:dyDescent="0.25">
      <c r="A1327" s="79"/>
      <c r="B1327" s="43">
        <v>0.88680552627524101</v>
      </c>
      <c r="C1327" s="43">
        <v>1.7173549626022501E-2</v>
      </c>
      <c r="D1327" s="43">
        <f t="shared" si="20"/>
        <v>0.19595020123291673</v>
      </c>
      <c r="E1327" s="43">
        <f>IFERROR(INDEX(PSPS_Data!$C$2:$C$4275,MATCH(WF_Data!$A1327,PSPS_Data!$B$2:$B$4275,0)),0)</f>
        <v>0</v>
      </c>
      <c r="F1327" s="47"/>
    </row>
    <row r="1328" spans="1:6" x14ac:dyDescent="0.25">
      <c r="A1328" s="79"/>
      <c r="B1328" s="43">
        <v>2.9395144264881798</v>
      </c>
      <c r="C1328" s="43">
        <v>5.7002687269535501E-2</v>
      </c>
      <c r="D1328" s="43">
        <f t="shared" si="20"/>
        <v>0.65040066174540012</v>
      </c>
      <c r="E1328" s="43">
        <f>IFERROR(INDEX(PSPS_Data!$C$2:$C$4275,MATCH(WF_Data!$A1328,PSPS_Data!$B$2:$B$4275,0)),0)</f>
        <v>0</v>
      </c>
      <c r="F1328" s="47"/>
    </row>
    <row r="1329" spans="1:6" x14ac:dyDescent="0.25">
      <c r="A1329" s="79"/>
      <c r="B1329" s="43">
        <v>0.60802156446614997</v>
      </c>
      <c r="C1329" s="43">
        <v>7.5642961532821504E-2</v>
      </c>
      <c r="D1329" s="43">
        <f t="shared" si="20"/>
        <v>0.86308619108949336</v>
      </c>
      <c r="E1329" s="43">
        <f>IFERROR(INDEX(PSPS_Data!$C$2:$C$4275,MATCH(WF_Data!$A1329,PSPS_Data!$B$2:$B$4275,0)),0)</f>
        <v>0</v>
      </c>
      <c r="F1329" s="47"/>
    </row>
    <row r="1330" spans="1:6" x14ac:dyDescent="0.25">
      <c r="A1330" s="79"/>
      <c r="B1330" s="43">
        <v>8.1237312495382508</v>
      </c>
      <c r="C1330" s="43">
        <v>0.19275140097124599</v>
      </c>
      <c r="D1330" s="43">
        <f t="shared" si="20"/>
        <v>2.1992934850819168</v>
      </c>
      <c r="E1330" s="43">
        <f>IFERROR(INDEX(PSPS_Data!$C$2:$C$4275,MATCH(WF_Data!$A1330,PSPS_Data!$B$2:$B$4275,0)),0)</f>
        <v>0</v>
      </c>
      <c r="F1330" s="47"/>
    </row>
    <row r="1331" spans="1:6" x14ac:dyDescent="0.25">
      <c r="A1331" s="79"/>
      <c r="B1331" s="43">
        <v>1.4426746885270201</v>
      </c>
      <c r="C1331" s="43">
        <v>4.1155910948873498E-2</v>
      </c>
      <c r="D1331" s="43">
        <f t="shared" si="20"/>
        <v>0.46958894392664663</v>
      </c>
      <c r="E1331" s="43">
        <f>IFERROR(INDEX(PSPS_Data!$C$2:$C$4275,MATCH(WF_Data!$A1331,PSPS_Data!$B$2:$B$4275,0)),0)</f>
        <v>0</v>
      </c>
      <c r="F1331" s="47"/>
    </row>
    <row r="1332" spans="1:6" x14ac:dyDescent="0.25">
      <c r="A1332" s="79"/>
      <c r="B1332" s="43">
        <v>16.2339271423204</v>
      </c>
      <c r="C1332" s="43">
        <v>0.419441178764145</v>
      </c>
      <c r="D1332" s="43">
        <f t="shared" si="20"/>
        <v>4.7858238496988941</v>
      </c>
      <c r="E1332" s="43">
        <f>IFERROR(INDEX(PSPS_Data!$C$2:$C$4275,MATCH(WF_Data!$A1332,PSPS_Data!$B$2:$B$4275,0)),0)</f>
        <v>0</v>
      </c>
      <c r="F1332" s="47"/>
    </row>
    <row r="1333" spans="1:6" x14ac:dyDescent="0.25">
      <c r="A1333" s="79"/>
      <c r="B1333" s="43">
        <v>5.9504858518133696</v>
      </c>
      <c r="C1333" s="43">
        <v>0.13847567427728699</v>
      </c>
      <c r="D1333" s="43">
        <f t="shared" si="20"/>
        <v>1.5800074435038447</v>
      </c>
      <c r="E1333" s="43">
        <f>IFERROR(INDEX(PSPS_Data!$C$2:$C$4275,MATCH(WF_Data!$A1333,PSPS_Data!$B$2:$B$4275,0)),0)</f>
        <v>0</v>
      </c>
      <c r="F1333" s="47"/>
    </row>
    <row r="1334" spans="1:6" x14ac:dyDescent="0.25">
      <c r="A1334" s="79"/>
      <c r="B1334" s="43">
        <v>14.7535560364355</v>
      </c>
      <c r="C1334" s="43">
        <v>0.37932783324504199</v>
      </c>
      <c r="D1334" s="43">
        <f t="shared" si="20"/>
        <v>4.3281305773259291</v>
      </c>
      <c r="E1334" s="43">
        <f>IFERROR(INDEX(PSPS_Data!$C$2:$C$4275,MATCH(WF_Data!$A1334,PSPS_Data!$B$2:$B$4275,0)),0)</f>
        <v>0</v>
      </c>
      <c r="F1334" s="47"/>
    </row>
    <row r="1335" spans="1:6" x14ac:dyDescent="0.25">
      <c r="A1335" s="79"/>
      <c r="B1335" s="43">
        <v>8.8979979974138796</v>
      </c>
      <c r="C1335" s="43">
        <v>0.20460218171259201</v>
      </c>
      <c r="D1335" s="43">
        <f t="shared" si="20"/>
        <v>2.3345108933406746</v>
      </c>
      <c r="E1335" s="43">
        <f>IFERROR(INDEX(PSPS_Data!$C$2:$C$4275,MATCH(WF_Data!$A1335,PSPS_Data!$B$2:$B$4275,0)),0)</f>
        <v>0</v>
      </c>
      <c r="F1335" s="47"/>
    </row>
    <row r="1336" spans="1:6" x14ac:dyDescent="0.25">
      <c r="A1336" s="79"/>
      <c r="B1336" s="43">
        <v>0.63589597509515094</v>
      </c>
      <c r="C1336" s="43">
        <v>1.3227137940702899E-2</v>
      </c>
      <c r="D1336" s="43">
        <f t="shared" si="20"/>
        <v>0.15092164390342008</v>
      </c>
      <c r="E1336" s="43">
        <f>IFERROR(INDEX(PSPS_Data!$C$2:$C$4275,MATCH(WF_Data!$A1336,PSPS_Data!$B$2:$B$4275,0)),0)</f>
        <v>0</v>
      </c>
      <c r="F1336" s="47"/>
    </row>
    <row r="1337" spans="1:6" x14ac:dyDescent="0.25">
      <c r="A1337" s="79"/>
      <c r="B1337" s="43">
        <v>8.1230417329231095</v>
      </c>
      <c r="C1337" s="43">
        <v>0.48037136794198398</v>
      </c>
      <c r="D1337" s="43">
        <f t="shared" si="20"/>
        <v>5.4810373082180375</v>
      </c>
      <c r="E1337" s="43">
        <f>IFERROR(INDEX(PSPS_Data!$C$2:$C$4275,MATCH(WF_Data!$A1337,PSPS_Data!$B$2:$B$4275,0)),0)</f>
        <v>0</v>
      </c>
      <c r="F1337" s="47"/>
    </row>
    <row r="1338" spans="1:6" x14ac:dyDescent="0.25">
      <c r="A1338" s="79"/>
      <c r="B1338" s="43">
        <v>2.8409289384146099E-3</v>
      </c>
      <c r="C1338" s="43">
        <v>4.8240743096054396E-3</v>
      </c>
      <c r="D1338" s="43">
        <f t="shared" si="20"/>
        <v>5.504268787259807E-2</v>
      </c>
      <c r="E1338" s="43">
        <f>IFERROR(INDEX(PSPS_Data!$C$2:$C$4275,MATCH(WF_Data!$A1338,PSPS_Data!$B$2:$B$4275,0)),0)</f>
        <v>0</v>
      </c>
      <c r="F1338" s="47"/>
    </row>
    <row r="1339" spans="1:6" x14ac:dyDescent="0.25">
      <c r="A1339" s="79"/>
      <c r="B1339" s="43">
        <v>8.5069236487704796</v>
      </c>
      <c r="C1339" s="43">
        <v>0.206083967164886</v>
      </c>
      <c r="D1339" s="43">
        <f t="shared" si="20"/>
        <v>2.3514180653513495</v>
      </c>
      <c r="E1339" s="43">
        <f>IFERROR(INDEX(PSPS_Data!$C$2:$C$4275,MATCH(WF_Data!$A1339,PSPS_Data!$B$2:$B$4275,0)),0)</f>
        <v>0</v>
      </c>
      <c r="F1339" s="47"/>
    </row>
    <row r="1340" spans="1:6" x14ac:dyDescent="0.25">
      <c r="A1340" s="79"/>
      <c r="B1340" s="43">
        <v>13.1800604397929</v>
      </c>
      <c r="C1340" s="43">
        <v>0.30264502939826299</v>
      </c>
      <c r="D1340" s="43">
        <f t="shared" si="20"/>
        <v>3.4531797854341808</v>
      </c>
      <c r="E1340" s="43">
        <f>IFERROR(INDEX(PSPS_Data!$C$2:$C$4275,MATCH(WF_Data!$A1340,PSPS_Data!$B$2:$B$4275,0)),0)</f>
        <v>0</v>
      </c>
      <c r="F1340" s="47"/>
    </row>
    <row r="1341" spans="1:6" x14ac:dyDescent="0.25">
      <c r="A1341" s="79"/>
      <c r="B1341" s="43">
        <v>9.7718328563369194</v>
      </c>
      <c r="C1341" s="43">
        <v>0.214473854357493</v>
      </c>
      <c r="D1341" s="43">
        <f t="shared" si="20"/>
        <v>2.4471466782189952</v>
      </c>
      <c r="E1341" s="43">
        <f>IFERROR(INDEX(PSPS_Data!$C$2:$C$4275,MATCH(WF_Data!$A1341,PSPS_Data!$B$2:$B$4275,0)),0)</f>
        <v>0</v>
      </c>
      <c r="F1341" s="47"/>
    </row>
    <row r="1342" spans="1:6" x14ac:dyDescent="0.25">
      <c r="A1342" s="79"/>
      <c r="B1342" s="43">
        <v>7.6054343045637903E-3</v>
      </c>
      <c r="C1342" s="43">
        <v>1.25256666797213E-3</v>
      </c>
      <c r="D1342" s="43">
        <f t="shared" si="20"/>
        <v>1.4291785681562003E-2</v>
      </c>
      <c r="E1342" s="43">
        <f>IFERROR(INDEX(PSPS_Data!$C$2:$C$4275,MATCH(WF_Data!$A1342,PSPS_Data!$B$2:$B$4275,0)),0)</f>
        <v>0</v>
      </c>
      <c r="F1342" s="47"/>
    </row>
    <row r="1343" spans="1:6" x14ac:dyDescent="0.25">
      <c r="A1343" s="79"/>
      <c r="B1343" s="43">
        <v>7.1266358593632502</v>
      </c>
      <c r="C1343" s="43">
        <v>0.17653513360710299</v>
      </c>
      <c r="D1343" s="43">
        <f t="shared" si="20"/>
        <v>2.014265874457045</v>
      </c>
      <c r="E1343" s="43">
        <f>IFERROR(INDEX(PSPS_Data!$C$2:$C$4275,MATCH(WF_Data!$A1343,PSPS_Data!$B$2:$B$4275,0)),0)</f>
        <v>0</v>
      </c>
      <c r="F1343" s="47"/>
    </row>
    <row r="1344" spans="1:6" x14ac:dyDescent="0.25">
      <c r="A1344" s="79"/>
      <c r="B1344" s="43">
        <v>7.4004154290403701</v>
      </c>
      <c r="C1344" s="43">
        <v>0.26351930403567703</v>
      </c>
      <c r="D1344" s="43">
        <f t="shared" si="20"/>
        <v>3.006755259047075</v>
      </c>
      <c r="E1344" s="43">
        <f>IFERROR(INDEX(PSPS_Data!$C$2:$C$4275,MATCH(WF_Data!$A1344,PSPS_Data!$B$2:$B$4275,0)),0)</f>
        <v>0</v>
      </c>
      <c r="F1344" s="47"/>
    </row>
    <row r="1345" spans="1:6" x14ac:dyDescent="0.25">
      <c r="A1345" s="79"/>
      <c r="B1345" s="43">
        <v>5.8134770525126003</v>
      </c>
      <c r="C1345" s="43">
        <v>0.171187459755856</v>
      </c>
      <c r="D1345" s="43">
        <f t="shared" si="20"/>
        <v>1.9532489158143169</v>
      </c>
      <c r="E1345" s="43">
        <f>IFERROR(INDEX(PSPS_Data!$C$2:$C$4275,MATCH(WF_Data!$A1345,PSPS_Data!$B$2:$B$4275,0)),0)</f>
        <v>0</v>
      </c>
      <c r="F1345" s="47"/>
    </row>
    <row r="1346" spans="1:6" x14ac:dyDescent="0.25">
      <c r="A1346" s="79"/>
      <c r="B1346" s="43">
        <v>0.81174948197629004</v>
      </c>
      <c r="C1346" s="43">
        <v>2.0406594907399201E-2</v>
      </c>
      <c r="D1346" s="43">
        <f t="shared" si="20"/>
        <v>0.23283924789342489</v>
      </c>
      <c r="E1346" s="43">
        <f>IFERROR(INDEX(PSPS_Data!$C$2:$C$4275,MATCH(WF_Data!$A1346,PSPS_Data!$B$2:$B$4275,0)),0)</f>
        <v>0</v>
      </c>
      <c r="F1346" s="47"/>
    </row>
    <row r="1347" spans="1:6" x14ac:dyDescent="0.25">
      <c r="A1347" s="79"/>
      <c r="B1347" s="43">
        <v>0.74449050079710599</v>
      </c>
      <c r="C1347" s="43">
        <v>2.1759189490694501E-2</v>
      </c>
      <c r="D1347" s="43">
        <f t="shared" ref="D1347:D1410" si="21">$C1347*11.41</f>
        <v>0.24827235208882426</v>
      </c>
      <c r="E1347" s="43">
        <f>IFERROR(INDEX(PSPS_Data!$C$2:$C$4275,MATCH(WF_Data!$A1347,PSPS_Data!$B$2:$B$4275,0)),0)</f>
        <v>0</v>
      </c>
      <c r="F1347" s="47"/>
    </row>
    <row r="1348" spans="1:6" x14ac:dyDescent="0.25">
      <c r="A1348" s="79"/>
      <c r="B1348" s="43">
        <v>1.4130156897861199</v>
      </c>
      <c r="C1348" s="43">
        <v>9.6482855272824894E-2</v>
      </c>
      <c r="D1348" s="43">
        <f t="shared" si="21"/>
        <v>1.100869378662932</v>
      </c>
      <c r="E1348" s="43">
        <f>IFERROR(INDEX(PSPS_Data!$C$2:$C$4275,MATCH(WF_Data!$A1348,PSPS_Data!$B$2:$B$4275,0)),0)</f>
        <v>0</v>
      </c>
      <c r="F1348" s="47"/>
    </row>
    <row r="1349" spans="1:6" x14ac:dyDescent="0.25">
      <c r="A1349" s="79"/>
      <c r="B1349" s="43">
        <v>1.96347291869079</v>
      </c>
      <c r="C1349" s="43">
        <v>4.2828633086173698E-2</v>
      </c>
      <c r="D1349" s="43">
        <f t="shared" si="21"/>
        <v>0.48867470351324188</v>
      </c>
      <c r="E1349" s="43">
        <f>IFERROR(INDEX(PSPS_Data!$C$2:$C$4275,MATCH(WF_Data!$A1349,PSPS_Data!$B$2:$B$4275,0)),0)</f>
        <v>0</v>
      </c>
      <c r="F1349" s="47"/>
    </row>
    <row r="1350" spans="1:6" x14ac:dyDescent="0.25">
      <c r="A1350" s="79"/>
      <c r="B1350" s="43">
        <v>0.75441856371492799</v>
      </c>
      <c r="C1350" s="43">
        <v>2.9173071173318001E-2</v>
      </c>
      <c r="D1350" s="43">
        <f t="shared" si="21"/>
        <v>0.3328647420875584</v>
      </c>
      <c r="E1350" s="43">
        <f>IFERROR(INDEX(PSPS_Data!$C$2:$C$4275,MATCH(WF_Data!$A1350,PSPS_Data!$B$2:$B$4275,0)),0)</f>
        <v>0</v>
      </c>
      <c r="F1350" s="47"/>
    </row>
    <row r="1351" spans="1:6" x14ac:dyDescent="0.25">
      <c r="A1351" s="79"/>
      <c r="B1351" s="43">
        <v>1.95645104860106</v>
      </c>
      <c r="C1351" s="43">
        <v>4.46658217365438E-2</v>
      </c>
      <c r="D1351" s="43">
        <f t="shared" si="21"/>
        <v>0.50963702601396477</v>
      </c>
      <c r="E1351" s="43">
        <f>IFERROR(INDEX(PSPS_Data!$C$2:$C$4275,MATCH(WF_Data!$A1351,PSPS_Data!$B$2:$B$4275,0)),0)</f>
        <v>0</v>
      </c>
      <c r="F1351" s="47"/>
    </row>
    <row r="1352" spans="1:6" x14ac:dyDescent="0.25">
      <c r="A1352" s="79"/>
      <c r="B1352" s="43">
        <v>6.2150169540176199</v>
      </c>
      <c r="C1352" s="43">
        <v>0.14750235135943501</v>
      </c>
      <c r="D1352" s="43">
        <f t="shared" si="21"/>
        <v>1.6830018290111535</v>
      </c>
      <c r="E1352" s="43">
        <f>IFERROR(INDEX(PSPS_Data!$C$2:$C$4275,MATCH(WF_Data!$A1352,PSPS_Data!$B$2:$B$4275,0)),0)</f>
        <v>0</v>
      </c>
      <c r="F1352" s="47"/>
    </row>
    <row r="1353" spans="1:6" x14ac:dyDescent="0.25">
      <c r="A1353" s="79"/>
      <c r="B1353" s="43">
        <v>0.26301474671263098</v>
      </c>
      <c r="C1353" s="43">
        <v>7.5568390365560803E-2</v>
      </c>
      <c r="D1353" s="43">
        <f t="shared" si="21"/>
        <v>0.8622353340710488</v>
      </c>
      <c r="E1353" s="43">
        <f>IFERROR(INDEX(PSPS_Data!$C$2:$C$4275,MATCH(WF_Data!$A1353,PSPS_Data!$B$2:$B$4275,0)),0)</f>
        <v>0</v>
      </c>
      <c r="F1353" s="47"/>
    </row>
    <row r="1354" spans="1:6" x14ac:dyDescent="0.25">
      <c r="A1354" s="79"/>
      <c r="B1354" s="43">
        <v>9.1136423310844208</v>
      </c>
      <c r="C1354" s="43">
        <v>0.19997554757264799</v>
      </c>
      <c r="D1354" s="43">
        <f t="shared" si="21"/>
        <v>2.2817209978039137</v>
      </c>
      <c r="E1354" s="43">
        <f>IFERROR(INDEX(PSPS_Data!$C$2:$C$4275,MATCH(WF_Data!$A1354,PSPS_Data!$B$2:$B$4275,0)),0)</f>
        <v>0</v>
      </c>
      <c r="F1354" s="47"/>
    </row>
    <row r="1355" spans="1:6" x14ac:dyDescent="0.25">
      <c r="A1355" s="79"/>
      <c r="B1355" s="43">
        <v>1.38661862938364</v>
      </c>
      <c r="C1355" s="43">
        <v>2.9053282341919801E-2</v>
      </c>
      <c r="D1355" s="43">
        <f t="shared" si="21"/>
        <v>0.33149795152130496</v>
      </c>
      <c r="E1355" s="43">
        <f>IFERROR(INDEX(PSPS_Data!$C$2:$C$4275,MATCH(WF_Data!$A1355,PSPS_Data!$B$2:$B$4275,0)),0)</f>
        <v>0</v>
      </c>
      <c r="F1355" s="47"/>
    </row>
    <row r="1356" spans="1:6" x14ac:dyDescent="0.25">
      <c r="A1356" s="79"/>
      <c r="B1356" s="43">
        <v>0.23320860249374301</v>
      </c>
      <c r="C1356" s="43">
        <v>9.2651691567198196E-3</v>
      </c>
      <c r="D1356" s="43">
        <f t="shared" si="21"/>
        <v>0.10571558007817314</v>
      </c>
      <c r="E1356" s="43">
        <f>IFERROR(INDEX(PSPS_Data!$C$2:$C$4275,MATCH(WF_Data!$A1356,PSPS_Data!$B$2:$B$4275,0)),0)</f>
        <v>0</v>
      </c>
      <c r="F1356" s="47"/>
    </row>
    <row r="1357" spans="1:6" x14ac:dyDescent="0.25">
      <c r="A1357" s="79"/>
      <c r="B1357" s="43">
        <v>3.5627519879824301</v>
      </c>
      <c r="C1357" s="43">
        <v>8.69500571570824E-2</v>
      </c>
      <c r="D1357" s="43">
        <f t="shared" si="21"/>
        <v>0.99210015216231018</v>
      </c>
      <c r="E1357" s="43">
        <f>IFERROR(INDEX(PSPS_Data!$C$2:$C$4275,MATCH(WF_Data!$A1357,PSPS_Data!$B$2:$B$4275,0)),0)</f>
        <v>0</v>
      </c>
      <c r="F1357" s="47"/>
    </row>
    <row r="1358" spans="1:6" x14ac:dyDescent="0.25">
      <c r="A1358" s="79"/>
      <c r="B1358" s="43">
        <v>15.3250421460666</v>
      </c>
      <c r="C1358" s="43">
        <v>0.34363013889924299</v>
      </c>
      <c r="D1358" s="43">
        <f t="shared" si="21"/>
        <v>3.9208198848403626</v>
      </c>
      <c r="E1358" s="43">
        <f>IFERROR(INDEX(PSPS_Data!$C$2:$C$4275,MATCH(WF_Data!$A1358,PSPS_Data!$B$2:$B$4275,0)),0)</f>
        <v>0</v>
      </c>
      <c r="F1358" s="47"/>
    </row>
    <row r="1359" spans="1:6" x14ac:dyDescent="0.25">
      <c r="A1359" s="79"/>
      <c r="B1359" s="43">
        <v>4.3275419011452199</v>
      </c>
      <c r="C1359" s="43">
        <v>9.1756511406856506E-2</v>
      </c>
      <c r="D1359" s="43">
        <f t="shared" si="21"/>
        <v>1.0469417951522328</v>
      </c>
      <c r="E1359" s="43">
        <f>IFERROR(INDEX(PSPS_Data!$C$2:$C$4275,MATCH(WF_Data!$A1359,PSPS_Data!$B$2:$B$4275,0)),0)</f>
        <v>0</v>
      </c>
      <c r="F1359" s="47"/>
    </row>
    <row r="1360" spans="1:6" x14ac:dyDescent="0.25">
      <c r="A1360" s="79"/>
      <c r="B1360" s="43">
        <v>0.18281870943127401</v>
      </c>
      <c r="C1360" s="43">
        <v>1.84621081025397E-2</v>
      </c>
      <c r="D1360" s="43">
        <f t="shared" si="21"/>
        <v>0.21065265344997799</v>
      </c>
      <c r="E1360" s="43">
        <f>IFERROR(INDEX(PSPS_Data!$C$2:$C$4275,MATCH(WF_Data!$A1360,PSPS_Data!$B$2:$B$4275,0)),0)</f>
        <v>0</v>
      </c>
      <c r="F1360" s="47"/>
    </row>
    <row r="1361" spans="1:6" x14ac:dyDescent="0.25">
      <c r="A1361" s="79"/>
      <c r="B1361" s="43">
        <v>8.7046723789543705</v>
      </c>
      <c r="C1361" s="43">
        <v>0.28240869972023502</v>
      </c>
      <c r="D1361" s="43">
        <f t="shared" si="21"/>
        <v>3.2222832638078818</v>
      </c>
      <c r="E1361" s="43">
        <f>IFERROR(INDEX(PSPS_Data!$C$2:$C$4275,MATCH(WF_Data!$A1361,PSPS_Data!$B$2:$B$4275,0)),0)</f>
        <v>0</v>
      </c>
      <c r="F1361" s="47"/>
    </row>
    <row r="1362" spans="1:6" x14ac:dyDescent="0.25">
      <c r="A1362" s="79"/>
      <c r="B1362" s="43">
        <v>5.4334295170373403</v>
      </c>
      <c r="C1362" s="43">
        <v>0.118918020627461</v>
      </c>
      <c r="D1362" s="43">
        <f t="shared" si="21"/>
        <v>1.3568546153593299</v>
      </c>
      <c r="E1362" s="43">
        <f>IFERROR(INDEX(PSPS_Data!$C$2:$C$4275,MATCH(WF_Data!$A1362,PSPS_Data!$B$2:$B$4275,0)),0)</f>
        <v>0</v>
      </c>
      <c r="F1362" s="47"/>
    </row>
    <row r="1363" spans="1:6" x14ac:dyDescent="0.25">
      <c r="A1363" s="79"/>
      <c r="B1363" s="43">
        <v>29.359020417742698</v>
      </c>
      <c r="C1363" s="43">
        <v>0.69377215417216498</v>
      </c>
      <c r="D1363" s="43">
        <f t="shared" si="21"/>
        <v>7.9159402791044027</v>
      </c>
      <c r="E1363" s="43">
        <f>IFERROR(INDEX(PSPS_Data!$C$2:$C$4275,MATCH(WF_Data!$A1363,PSPS_Data!$B$2:$B$4275,0)),0)</f>
        <v>0</v>
      </c>
      <c r="F1363" s="47"/>
    </row>
    <row r="1364" spans="1:6" x14ac:dyDescent="0.25">
      <c r="A1364" s="79"/>
      <c r="B1364" s="43">
        <v>7.4482774253006898</v>
      </c>
      <c r="C1364" s="43">
        <v>0.23585744448837401</v>
      </c>
      <c r="D1364" s="43">
        <f t="shared" si="21"/>
        <v>2.6911334416123474</v>
      </c>
      <c r="E1364" s="43">
        <f>IFERROR(INDEX(PSPS_Data!$C$2:$C$4275,MATCH(WF_Data!$A1364,PSPS_Data!$B$2:$B$4275,0)),0)</f>
        <v>0</v>
      </c>
      <c r="F1364" s="47"/>
    </row>
    <row r="1365" spans="1:6" x14ac:dyDescent="0.25">
      <c r="A1365" s="79"/>
      <c r="B1365" s="43">
        <v>5.0741809590823403E-2</v>
      </c>
      <c r="C1365" s="43">
        <v>3.6543107125908102E-3</v>
      </c>
      <c r="D1365" s="43">
        <f t="shared" si="21"/>
        <v>4.1695685230661146E-2</v>
      </c>
      <c r="E1365" s="43">
        <f>IFERROR(INDEX(PSPS_Data!$C$2:$C$4275,MATCH(WF_Data!$A1365,PSPS_Data!$B$2:$B$4275,0)),0)</f>
        <v>0</v>
      </c>
      <c r="F1365" s="47"/>
    </row>
    <row r="1366" spans="1:6" x14ac:dyDescent="0.25">
      <c r="A1366" s="79"/>
      <c r="B1366" s="43">
        <v>22.595511973103601</v>
      </c>
      <c r="C1366" s="43">
        <v>0.49507816856657799</v>
      </c>
      <c r="D1366" s="43">
        <f t="shared" si="21"/>
        <v>5.6488419033446551</v>
      </c>
      <c r="E1366" s="43">
        <f>IFERROR(INDEX(PSPS_Data!$C$2:$C$4275,MATCH(WF_Data!$A1366,PSPS_Data!$B$2:$B$4275,0)),0)</f>
        <v>0</v>
      </c>
      <c r="F1366" s="47"/>
    </row>
    <row r="1367" spans="1:6" x14ac:dyDescent="0.25">
      <c r="A1367" s="79"/>
      <c r="B1367" s="43">
        <v>5.8357937179992998E-2</v>
      </c>
      <c r="C1367" s="43">
        <v>9.1144493489991798E-4</v>
      </c>
      <c r="D1367" s="43">
        <f t="shared" si="21"/>
        <v>1.0399586707208064E-2</v>
      </c>
      <c r="E1367" s="43">
        <f>IFERROR(INDEX(PSPS_Data!$C$2:$C$4275,MATCH(WF_Data!$A1367,PSPS_Data!$B$2:$B$4275,0)),0)</f>
        <v>0</v>
      </c>
      <c r="F1367" s="47"/>
    </row>
    <row r="1368" spans="1:6" x14ac:dyDescent="0.25">
      <c r="A1368" s="79"/>
      <c r="B1368" s="43">
        <v>1.8481928881445502E-2</v>
      </c>
      <c r="C1368" s="43">
        <v>8.8714828531616698E-3</v>
      </c>
      <c r="D1368" s="43">
        <f t="shared" si="21"/>
        <v>0.10122361935457465</v>
      </c>
      <c r="E1368" s="43">
        <f>IFERROR(INDEX(PSPS_Data!$C$2:$C$4275,MATCH(WF_Data!$A1368,PSPS_Data!$B$2:$B$4275,0)),0)</f>
        <v>0</v>
      </c>
      <c r="F1368" s="47"/>
    </row>
    <row r="1369" spans="1:6" x14ac:dyDescent="0.25">
      <c r="A1369" s="79"/>
      <c r="B1369" s="43">
        <v>2.8384757674793999</v>
      </c>
      <c r="C1369" s="43">
        <v>5.8050742730301801E-2</v>
      </c>
      <c r="D1369" s="43">
        <f t="shared" si="21"/>
        <v>0.66235897455274351</v>
      </c>
      <c r="E1369" s="43">
        <f>IFERROR(INDEX(PSPS_Data!$C$2:$C$4275,MATCH(WF_Data!$A1369,PSPS_Data!$B$2:$B$4275,0)),0)</f>
        <v>0</v>
      </c>
      <c r="F1369" s="47"/>
    </row>
    <row r="1370" spans="1:6" x14ac:dyDescent="0.25">
      <c r="A1370" s="79"/>
      <c r="B1370" s="43">
        <v>14.8079243611426</v>
      </c>
      <c r="C1370" s="43">
        <v>0.33828897692001098</v>
      </c>
      <c r="D1370" s="43">
        <f t="shared" si="21"/>
        <v>3.8598772266573254</v>
      </c>
      <c r="E1370" s="43">
        <f>IFERROR(INDEX(PSPS_Data!$C$2:$C$4275,MATCH(WF_Data!$A1370,PSPS_Data!$B$2:$B$4275,0)),0)</f>
        <v>0</v>
      </c>
      <c r="F1370" s="47"/>
    </row>
    <row r="1371" spans="1:6" x14ac:dyDescent="0.25">
      <c r="A1371" s="79"/>
      <c r="B1371" s="43">
        <v>0.27972354347621098</v>
      </c>
      <c r="C1371" s="43">
        <v>6.6304504289291799E-3</v>
      </c>
      <c r="D1371" s="43">
        <f t="shared" si="21"/>
        <v>7.5653439394081951E-2</v>
      </c>
      <c r="E1371" s="43">
        <f>IFERROR(INDEX(PSPS_Data!$C$2:$C$4275,MATCH(WF_Data!$A1371,PSPS_Data!$B$2:$B$4275,0)),0)</f>
        <v>0</v>
      </c>
      <c r="F1371" s="47"/>
    </row>
    <row r="1372" spans="1:6" x14ac:dyDescent="0.25">
      <c r="A1372" s="79"/>
      <c r="B1372" s="43">
        <v>5.6123740373178999</v>
      </c>
      <c r="C1372" s="43">
        <v>0.13956719663110501</v>
      </c>
      <c r="D1372" s="43">
        <f t="shared" si="21"/>
        <v>1.592461713560908</v>
      </c>
      <c r="E1372" s="43">
        <f>IFERROR(INDEX(PSPS_Data!$C$2:$C$4275,MATCH(WF_Data!$A1372,PSPS_Data!$B$2:$B$4275,0)),0)</f>
        <v>0</v>
      </c>
      <c r="F1372" s="47"/>
    </row>
    <row r="1373" spans="1:6" x14ac:dyDescent="0.25">
      <c r="A1373" s="79"/>
      <c r="B1373" s="43">
        <v>0</v>
      </c>
      <c r="C1373" s="43">
        <v>0.33355385306913299</v>
      </c>
      <c r="D1373" s="43">
        <f t="shared" si="21"/>
        <v>3.8058494635188076</v>
      </c>
      <c r="E1373" s="43">
        <f>IFERROR(INDEX(PSPS_Data!$C$2:$C$4275,MATCH(WF_Data!$A1373,PSPS_Data!$B$2:$B$4275,0)),0)</f>
        <v>0</v>
      </c>
      <c r="F1373" s="47"/>
    </row>
    <row r="1374" spans="1:6" x14ac:dyDescent="0.25">
      <c r="A1374" s="79"/>
      <c r="B1374" s="43">
        <v>0</v>
      </c>
      <c r="C1374" s="43">
        <v>5.3597275509673602E-3</v>
      </c>
      <c r="D1374" s="43">
        <f t="shared" si="21"/>
        <v>6.1154491356537583E-2</v>
      </c>
      <c r="E1374" s="43">
        <f>IFERROR(INDEX(PSPS_Data!$C$2:$C$4275,MATCH(WF_Data!$A1374,PSPS_Data!$B$2:$B$4275,0)),0)</f>
        <v>0</v>
      </c>
      <c r="F1374" s="47"/>
    </row>
    <row r="1375" spans="1:6" x14ac:dyDescent="0.25">
      <c r="A1375" s="79"/>
      <c r="B1375" s="43">
        <v>3.6396005121885699</v>
      </c>
      <c r="C1375" s="43">
        <v>0.104568670905337</v>
      </c>
      <c r="D1375" s="43">
        <f t="shared" si="21"/>
        <v>1.1931285350298952</v>
      </c>
      <c r="E1375" s="43">
        <f>IFERROR(INDEX(PSPS_Data!$C$2:$C$4275,MATCH(WF_Data!$A1375,PSPS_Data!$B$2:$B$4275,0)),0)</f>
        <v>0</v>
      </c>
      <c r="F1375" s="47"/>
    </row>
    <row r="1376" spans="1:6" x14ac:dyDescent="0.25">
      <c r="A1376" s="79"/>
      <c r="B1376" s="43">
        <v>0.20457300744507001</v>
      </c>
      <c r="C1376" s="43">
        <v>8.3747954750378995E-2</v>
      </c>
      <c r="D1376" s="43">
        <f t="shared" si="21"/>
        <v>0.95556416370182429</v>
      </c>
      <c r="E1376" s="43">
        <f>IFERROR(INDEX(PSPS_Data!$C$2:$C$4275,MATCH(WF_Data!$A1376,PSPS_Data!$B$2:$B$4275,0)),0)</f>
        <v>0</v>
      </c>
      <c r="F1376" s="47"/>
    </row>
    <row r="1377" spans="1:6" x14ac:dyDescent="0.25">
      <c r="A1377" s="79"/>
      <c r="B1377" s="43">
        <v>9.6170400855381892</v>
      </c>
      <c r="C1377" s="43">
        <v>0.21059596809186501</v>
      </c>
      <c r="D1377" s="43">
        <f t="shared" si="21"/>
        <v>2.4028999959281796</v>
      </c>
      <c r="E1377" s="43">
        <f>IFERROR(INDEX(PSPS_Data!$C$2:$C$4275,MATCH(WF_Data!$A1377,PSPS_Data!$B$2:$B$4275,0)),0)</f>
        <v>0</v>
      </c>
      <c r="F1377" s="47"/>
    </row>
    <row r="1378" spans="1:6" x14ac:dyDescent="0.25">
      <c r="A1378" s="79"/>
      <c r="B1378" s="43">
        <v>5.7989765253664798</v>
      </c>
      <c r="C1378" s="43">
        <v>0.116056506325548</v>
      </c>
      <c r="D1378" s="43">
        <f t="shared" si="21"/>
        <v>1.3242047371745027</v>
      </c>
      <c r="E1378" s="43">
        <f>IFERROR(INDEX(PSPS_Data!$C$2:$C$4275,MATCH(WF_Data!$A1378,PSPS_Data!$B$2:$B$4275,0)),0)</f>
        <v>0</v>
      </c>
      <c r="F1378" s="47"/>
    </row>
    <row r="1379" spans="1:6" x14ac:dyDescent="0.25">
      <c r="A1379" s="79"/>
      <c r="B1379" s="43">
        <v>8.7586158836811396</v>
      </c>
      <c r="C1379" s="43">
        <v>0.19347466714384601</v>
      </c>
      <c r="D1379" s="43">
        <f t="shared" si="21"/>
        <v>2.2075459521112828</v>
      </c>
      <c r="E1379" s="43">
        <f>IFERROR(INDEX(PSPS_Data!$C$2:$C$4275,MATCH(WF_Data!$A1379,PSPS_Data!$B$2:$B$4275,0)),0)</f>
        <v>0</v>
      </c>
      <c r="F1379" s="47"/>
    </row>
    <row r="1380" spans="1:6" x14ac:dyDescent="0.25">
      <c r="A1380" s="79"/>
      <c r="B1380" s="43">
        <v>8.7308229224411402</v>
      </c>
      <c r="C1380" s="43">
        <v>0.32665608630077198</v>
      </c>
      <c r="D1380" s="43">
        <f t="shared" si="21"/>
        <v>3.7271459446918085</v>
      </c>
      <c r="E1380" s="43">
        <f>IFERROR(INDEX(PSPS_Data!$C$2:$C$4275,MATCH(WF_Data!$A1380,PSPS_Data!$B$2:$B$4275,0)),0)</f>
        <v>0</v>
      </c>
      <c r="F1380" s="47"/>
    </row>
    <row r="1381" spans="1:6" x14ac:dyDescent="0.25">
      <c r="A1381" s="79"/>
      <c r="B1381" s="43">
        <v>10.705539207847099</v>
      </c>
      <c r="C1381" s="43">
        <v>0.270309460658609</v>
      </c>
      <c r="D1381" s="43">
        <f t="shared" si="21"/>
        <v>3.0842309461147286</v>
      </c>
      <c r="E1381" s="43">
        <f>IFERROR(INDEX(PSPS_Data!$C$2:$C$4275,MATCH(WF_Data!$A1381,PSPS_Data!$B$2:$B$4275,0)),0)</f>
        <v>0</v>
      </c>
      <c r="F1381" s="47"/>
    </row>
    <row r="1382" spans="1:6" x14ac:dyDescent="0.25">
      <c r="A1382" s="79"/>
      <c r="B1382" s="43">
        <v>4.4518869045350202</v>
      </c>
      <c r="C1382" s="43">
        <v>0.10447540710447301</v>
      </c>
      <c r="D1382" s="43">
        <f t="shared" si="21"/>
        <v>1.1920643950620371</v>
      </c>
      <c r="E1382" s="43">
        <f>IFERROR(INDEX(PSPS_Data!$C$2:$C$4275,MATCH(WF_Data!$A1382,PSPS_Data!$B$2:$B$4275,0)),0)</f>
        <v>0</v>
      </c>
      <c r="F1382" s="47"/>
    </row>
    <row r="1383" spans="1:6" x14ac:dyDescent="0.25">
      <c r="A1383" s="79"/>
      <c r="B1383" s="43">
        <v>7.9913247087662</v>
      </c>
      <c r="C1383" s="43">
        <v>0.216856111963352</v>
      </c>
      <c r="D1383" s="43">
        <f t="shared" si="21"/>
        <v>2.4743282375018465</v>
      </c>
      <c r="E1383" s="43">
        <f>IFERROR(INDEX(PSPS_Data!$C$2:$C$4275,MATCH(WF_Data!$A1383,PSPS_Data!$B$2:$B$4275,0)),0)</f>
        <v>0</v>
      </c>
      <c r="F1383" s="47"/>
    </row>
    <row r="1384" spans="1:6" x14ac:dyDescent="0.25">
      <c r="A1384" s="79"/>
      <c r="B1384" s="43">
        <v>1.5907900581463801</v>
      </c>
      <c r="C1384" s="43">
        <v>3.5726467904169099E-2</v>
      </c>
      <c r="D1384" s="43">
        <f t="shared" si="21"/>
        <v>0.4076389987865694</v>
      </c>
      <c r="E1384" s="43">
        <f>IFERROR(INDEX(PSPS_Data!$C$2:$C$4275,MATCH(WF_Data!$A1384,PSPS_Data!$B$2:$B$4275,0)),0)</f>
        <v>0</v>
      </c>
      <c r="F1384" s="47"/>
    </row>
    <row r="1385" spans="1:6" x14ac:dyDescent="0.25">
      <c r="A1385" s="79"/>
      <c r="B1385" s="43">
        <v>4.6849919545580896</v>
      </c>
      <c r="C1385" s="43">
        <v>0.109479537793959</v>
      </c>
      <c r="D1385" s="43">
        <f t="shared" si="21"/>
        <v>1.2491615262290723</v>
      </c>
      <c r="E1385" s="43">
        <f>IFERROR(INDEX(PSPS_Data!$C$2:$C$4275,MATCH(WF_Data!$A1385,PSPS_Data!$B$2:$B$4275,0)),0)</f>
        <v>0</v>
      </c>
      <c r="F1385" s="47"/>
    </row>
    <row r="1386" spans="1:6" x14ac:dyDescent="0.25">
      <c r="A1386" s="79"/>
      <c r="B1386" s="43">
        <v>7.1809600914558098</v>
      </c>
      <c r="C1386" s="43">
        <v>0.24681845890103199</v>
      </c>
      <c r="D1386" s="43">
        <f t="shared" si="21"/>
        <v>2.8161986160607748</v>
      </c>
      <c r="E1386" s="43">
        <f>IFERROR(INDEX(PSPS_Data!$C$2:$C$4275,MATCH(WF_Data!$A1386,PSPS_Data!$B$2:$B$4275,0)),0)</f>
        <v>0</v>
      </c>
      <c r="F1386" s="47"/>
    </row>
    <row r="1387" spans="1:6" x14ac:dyDescent="0.25">
      <c r="A1387" s="79"/>
      <c r="B1387" s="43">
        <v>4.68454074329245</v>
      </c>
      <c r="C1387" s="43">
        <v>0.101637693631346</v>
      </c>
      <c r="D1387" s="43">
        <f t="shared" si="21"/>
        <v>1.1596860843336578</v>
      </c>
      <c r="E1387" s="43">
        <f>IFERROR(INDEX(PSPS_Data!$C$2:$C$4275,MATCH(WF_Data!$A1387,PSPS_Data!$B$2:$B$4275,0)),0)</f>
        <v>0</v>
      </c>
      <c r="F1387" s="47"/>
    </row>
    <row r="1388" spans="1:6" x14ac:dyDescent="0.25">
      <c r="A1388" s="79"/>
      <c r="B1388" s="43">
        <v>2.1374670497268302</v>
      </c>
      <c r="C1388" s="43">
        <v>4.7485404880717397E-2</v>
      </c>
      <c r="D1388" s="43">
        <f t="shared" si="21"/>
        <v>0.54180846968898555</v>
      </c>
      <c r="E1388" s="43">
        <f>IFERROR(INDEX(PSPS_Data!$C$2:$C$4275,MATCH(WF_Data!$A1388,PSPS_Data!$B$2:$B$4275,0)),0)</f>
        <v>0</v>
      </c>
      <c r="F1388" s="47"/>
    </row>
    <row r="1389" spans="1:6" x14ac:dyDescent="0.25">
      <c r="A1389" s="79"/>
      <c r="B1389" s="43">
        <v>4.6628677885776799</v>
      </c>
      <c r="C1389" s="43">
        <v>0.115742111343934</v>
      </c>
      <c r="D1389" s="43">
        <f t="shared" si="21"/>
        <v>1.3206174904342869</v>
      </c>
      <c r="E1389" s="43">
        <f>IFERROR(INDEX(PSPS_Data!$C$2:$C$4275,MATCH(WF_Data!$A1389,PSPS_Data!$B$2:$B$4275,0)),0)</f>
        <v>0</v>
      </c>
      <c r="F1389" s="47"/>
    </row>
    <row r="1390" spans="1:6" x14ac:dyDescent="0.25">
      <c r="A1390" s="79"/>
      <c r="B1390" s="43">
        <v>2.51166291061904</v>
      </c>
      <c r="C1390" s="43">
        <v>5.5795668271457502E-2</v>
      </c>
      <c r="D1390" s="43">
        <f t="shared" si="21"/>
        <v>0.63662857497733005</v>
      </c>
      <c r="E1390" s="43">
        <f>IFERROR(INDEX(PSPS_Data!$C$2:$C$4275,MATCH(WF_Data!$A1390,PSPS_Data!$B$2:$B$4275,0)),0)</f>
        <v>0</v>
      </c>
      <c r="F1390" s="47"/>
    </row>
    <row r="1391" spans="1:6" x14ac:dyDescent="0.25">
      <c r="A1391" s="79"/>
      <c r="B1391" s="43">
        <v>4.9565166480697904</v>
      </c>
      <c r="C1391" s="43">
        <v>0.107461091833101</v>
      </c>
      <c r="D1391" s="43">
        <f t="shared" si="21"/>
        <v>1.2261310578156823</v>
      </c>
      <c r="E1391" s="43">
        <f>IFERROR(INDEX(PSPS_Data!$C$2:$C$4275,MATCH(WF_Data!$A1391,PSPS_Data!$B$2:$B$4275,0)),0)</f>
        <v>0</v>
      </c>
      <c r="F1391" s="47"/>
    </row>
    <row r="1392" spans="1:6" x14ac:dyDescent="0.25">
      <c r="A1392" s="79"/>
      <c r="B1392" s="43">
        <v>6.6246130094593196</v>
      </c>
      <c r="C1392" s="43">
        <v>0.131939882627193</v>
      </c>
      <c r="D1392" s="43">
        <f t="shared" si="21"/>
        <v>1.5054340607762722</v>
      </c>
      <c r="E1392" s="43">
        <f>IFERROR(INDEX(PSPS_Data!$C$2:$C$4275,MATCH(WF_Data!$A1392,PSPS_Data!$B$2:$B$4275,0)),0)</f>
        <v>0</v>
      </c>
      <c r="F1392" s="47"/>
    </row>
    <row r="1393" spans="1:6" x14ac:dyDescent="0.25">
      <c r="A1393" s="79"/>
      <c r="B1393" s="43">
        <v>25.321599312523801</v>
      </c>
      <c r="C1393" s="43">
        <v>0.56154069156036701</v>
      </c>
      <c r="D1393" s="43">
        <f t="shared" si="21"/>
        <v>6.4071792907037874</v>
      </c>
      <c r="E1393" s="43">
        <f>IFERROR(INDEX(PSPS_Data!$C$2:$C$4275,MATCH(WF_Data!$A1393,PSPS_Data!$B$2:$B$4275,0)),0)</f>
        <v>0</v>
      </c>
      <c r="F1393" s="47"/>
    </row>
    <row r="1394" spans="1:6" x14ac:dyDescent="0.25">
      <c r="A1394" s="79"/>
      <c r="B1394" s="43">
        <v>5.0711345683843998</v>
      </c>
      <c r="C1394" s="43">
        <v>0.11333399553404799</v>
      </c>
      <c r="D1394" s="43">
        <f t="shared" si="21"/>
        <v>1.2931408890434877</v>
      </c>
      <c r="E1394" s="43">
        <f>IFERROR(INDEX(PSPS_Data!$C$2:$C$4275,MATCH(WF_Data!$A1394,PSPS_Data!$B$2:$B$4275,0)),0)</f>
        <v>0</v>
      </c>
      <c r="F1394" s="47"/>
    </row>
    <row r="1395" spans="1:6" x14ac:dyDescent="0.25">
      <c r="A1395" s="79"/>
      <c r="B1395" s="43">
        <v>1.6212689656202799</v>
      </c>
      <c r="C1395" s="43">
        <v>7.9214199555281001E-2</v>
      </c>
      <c r="D1395" s="43">
        <f t="shared" si="21"/>
        <v>0.90383401692575627</v>
      </c>
      <c r="E1395" s="43">
        <f>IFERROR(INDEX(PSPS_Data!$C$2:$C$4275,MATCH(WF_Data!$A1395,PSPS_Data!$B$2:$B$4275,0)),0)</f>
        <v>0</v>
      </c>
      <c r="F1395" s="47"/>
    </row>
    <row r="1396" spans="1:6" x14ac:dyDescent="0.25">
      <c r="A1396" s="79"/>
      <c r="B1396" s="43">
        <v>4.0079686028388402</v>
      </c>
      <c r="C1396" s="43">
        <v>7.0095537555365198E-2</v>
      </c>
      <c r="D1396" s="43">
        <f t="shared" si="21"/>
        <v>0.79979008350671688</v>
      </c>
      <c r="E1396" s="43">
        <f>IFERROR(INDEX(PSPS_Data!$C$2:$C$4275,MATCH(WF_Data!$A1396,PSPS_Data!$B$2:$B$4275,0)),0)</f>
        <v>0</v>
      </c>
      <c r="F1396" s="47"/>
    </row>
    <row r="1397" spans="1:6" x14ac:dyDescent="0.25">
      <c r="A1397" s="79"/>
      <c r="B1397" s="43">
        <v>0.27870181467062999</v>
      </c>
      <c r="C1397" s="43">
        <v>1.8549704497369601E-2</v>
      </c>
      <c r="D1397" s="43">
        <f t="shared" si="21"/>
        <v>0.21165212831498714</v>
      </c>
      <c r="E1397" s="43">
        <f>IFERROR(INDEX(PSPS_Data!$C$2:$C$4275,MATCH(WF_Data!$A1397,PSPS_Data!$B$2:$B$4275,0)),0)</f>
        <v>0</v>
      </c>
      <c r="F1397" s="47"/>
    </row>
    <row r="1398" spans="1:6" x14ac:dyDescent="0.25">
      <c r="A1398" s="79"/>
      <c r="B1398" s="43">
        <v>2.8628205319131999</v>
      </c>
      <c r="C1398" s="43">
        <v>0.23084636479995799</v>
      </c>
      <c r="D1398" s="43">
        <f t="shared" si="21"/>
        <v>2.6339570223675208</v>
      </c>
      <c r="E1398" s="43">
        <f>IFERROR(INDEX(PSPS_Data!$C$2:$C$4275,MATCH(WF_Data!$A1398,PSPS_Data!$B$2:$B$4275,0)),0)</f>
        <v>0</v>
      </c>
      <c r="F1398" s="47"/>
    </row>
    <row r="1399" spans="1:6" x14ac:dyDescent="0.25">
      <c r="A1399" s="79"/>
      <c r="B1399" s="43">
        <v>1.5158765760194299</v>
      </c>
      <c r="C1399" s="43">
        <v>8.0540175164969696E-2</v>
      </c>
      <c r="D1399" s="43">
        <f t="shared" si="21"/>
        <v>0.91896339863230425</v>
      </c>
      <c r="E1399" s="43">
        <f>IFERROR(INDEX(PSPS_Data!$C$2:$C$4275,MATCH(WF_Data!$A1399,PSPS_Data!$B$2:$B$4275,0)),0)</f>
        <v>0</v>
      </c>
      <c r="F1399" s="47"/>
    </row>
    <row r="1400" spans="1:6" x14ac:dyDescent="0.25">
      <c r="A1400" s="79"/>
      <c r="B1400" s="43">
        <v>3.8237261606130302</v>
      </c>
      <c r="C1400" s="43">
        <v>9.2527973982214407E-2</v>
      </c>
      <c r="D1400" s="43">
        <f t="shared" si="21"/>
        <v>1.0557441831370664</v>
      </c>
      <c r="E1400" s="43">
        <f>IFERROR(INDEX(PSPS_Data!$C$2:$C$4275,MATCH(WF_Data!$A1400,PSPS_Data!$B$2:$B$4275,0)),0)</f>
        <v>0</v>
      </c>
      <c r="F1400" s="47"/>
    </row>
    <row r="1401" spans="1:6" x14ac:dyDescent="0.25">
      <c r="A1401" s="79"/>
      <c r="B1401" s="43">
        <v>14.6669447441064</v>
      </c>
      <c r="C1401" s="43">
        <v>0.36135616049432401</v>
      </c>
      <c r="D1401" s="43">
        <f t="shared" si="21"/>
        <v>4.1230737912402367</v>
      </c>
      <c r="E1401" s="43">
        <f>IFERROR(INDEX(PSPS_Data!$C$2:$C$4275,MATCH(WF_Data!$A1401,PSPS_Data!$B$2:$B$4275,0)),0)</f>
        <v>0</v>
      </c>
      <c r="F1401" s="47"/>
    </row>
    <row r="1402" spans="1:6" x14ac:dyDescent="0.25">
      <c r="A1402" s="79"/>
      <c r="B1402" s="43">
        <v>3.1084154679695302</v>
      </c>
      <c r="C1402" s="43">
        <v>7.6538663999599493E-2</v>
      </c>
      <c r="D1402" s="43">
        <f t="shared" si="21"/>
        <v>0.87330615623543018</v>
      </c>
      <c r="E1402" s="43">
        <f>IFERROR(INDEX(PSPS_Data!$C$2:$C$4275,MATCH(WF_Data!$A1402,PSPS_Data!$B$2:$B$4275,0)),0)</f>
        <v>0</v>
      </c>
      <c r="F1402" s="47"/>
    </row>
    <row r="1403" spans="1:6" x14ac:dyDescent="0.25">
      <c r="A1403" s="79"/>
      <c r="B1403" s="43">
        <v>1.9900630617710799</v>
      </c>
      <c r="C1403" s="43">
        <v>0.26615261290453401</v>
      </c>
      <c r="D1403" s="43">
        <f t="shared" si="21"/>
        <v>3.036801313240733</v>
      </c>
      <c r="E1403" s="43">
        <f>IFERROR(INDEX(PSPS_Data!$C$2:$C$4275,MATCH(WF_Data!$A1403,PSPS_Data!$B$2:$B$4275,0)),0)</f>
        <v>0</v>
      </c>
      <c r="F1403" s="47"/>
    </row>
    <row r="1404" spans="1:6" x14ac:dyDescent="0.25">
      <c r="A1404" s="79"/>
      <c r="B1404" s="43">
        <v>1.11513037966035</v>
      </c>
      <c r="C1404" s="43">
        <v>2.3491486092097998E-2</v>
      </c>
      <c r="D1404" s="43">
        <f t="shared" si="21"/>
        <v>0.26803785631083815</v>
      </c>
      <c r="E1404" s="43">
        <f>IFERROR(INDEX(PSPS_Data!$C$2:$C$4275,MATCH(WF_Data!$A1404,PSPS_Data!$B$2:$B$4275,0)),0)</f>
        <v>0</v>
      </c>
      <c r="F1404" s="47"/>
    </row>
    <row r="1405" spans="1:6" x14ac:dyDescent="0.25">
      <c r="A1405" s="79"/>
      <c r="B1405" s="43">
        <v>3.8290107751992499</v>
      </c>
      <c r="C1405" s="43">
        <v>8.6508705404412398E-2</v>
      </c>
      <c r="D1405" s="43">
        <f t="shared" si="21"/>
        <v>0.98706432866434546</v>
      </c>
      <c r="E1405" s="43">
        <f>IFERROR(INDEX(PSPS_Data!$C$2:$C$4275,MATCH(WF_Data!$A1405,PSPS_Data!$B$2:$B$4275,0)),0)</f>
        <v>0</v>
      </c>
      <c r="F1405" s="47"/>
    </row>
    <row r="1406" spans="1:6" x14ac:dyDescent="0.25">
      <c r="A1406" s="79"/>
      <c r="B1406" s="43">
        <v>0.45595639507071101</v>
      </c>
      <c r="C1406" s="43">
        <v>1.0290187972714099E-2</v>
      </c>
      <c r="D1406" s="43">
        <f t="shared" si="21"/>
        <v>0.11741104476866787</v>
      </c>
      <c r="E1406" s="43">
        <f>IFERROR(INDEX(PSPS_Data!$C$2:$C$4275,MATCH(WF_Data!$A1406,PSPS_Data!$B$2:$B$4275,0)),0)</f>
        <v>0</v>
      </c>
      <c r="F1406" s="47"/>
    </row>
    <row r="1407" spans="1:6" x14ac:dyDescent="0.25">
      <c r="A1407" s="79"/>
      <c r="B1407" s="43">
        <v>5.2699476669913397</v>
      </c>
      <c r="C1407" s="43">
        <v>0.11425305233206</v>
      </c>
      <c r="D1407" s="43">
        <f t="shared" si="21"/>
        <v>1.3036273271088046</v>
      </c>
      <c r="E1407" s="43">
        <f>IFERROR(INDEX(PSPS_Data!$C$2:$C$4275,MATCH(WF_Data!$A1407,PSPS_Data!$B$2:$B$4275,0)),0)</f>
        <v>0</v>
      </c>
      <c r="F1407" s="47"/>
    </row>
    <row r="1408" spans="1:6" x14ac:dyDescent="0.25">
      <c r="A1408" s="79"/>
      <c r="B1408" s="43">
        <v>0</v>
      </c>
      <c r="C1408" s="43">
        <v>1.42805134018999E-2</v>
      </c>
      <c r="D1408" s="43">
        <f t="shared" si="21"/>
        <v>0.16294065791567786</v>
      </c>
      <c r="E1408" s="43">
        <f>IFERROR(INDEX(PSPS_Data!$C$2:$C$4275,MATCH(WF_Data!$A1408,PSPS_Data!$B$2:$B$4275,0)),0)</f>
        <v>0</v>
      </c>
      <c r="F1408" s="47"/>
    </row>
    <row r="1409" spans="1:6" x14ac:dyDescent="0.25">
      <c r="A1409" s="79"/>
      <c r="B1409" s="43">
        <v>6.0781807629405602</v>
      </c>
      <c r="C1409" s="43">
        <v>0.171691869562664</v>
      </c>
      <c r="D1409" s="43">
        <f t="shared" si="21"/>
        <v>1.9590042317099963</v>
      </c>
      <c r="E1409" s="43">
        <f>IFERROR(INDEX(PSPS_Data!$C$2:$C$4275,MATCH(WF_Data!$A1409,PSPS_Data!$B$2:$B$4275,0)),0)</f>
        <v>0</v>
      </c>
      <c r="F1409" s="47"/>
    </row>
    <row r="1410" spans="1:6" x14ac:dyDescent="0.25">
      <c r="A1410" s="79"/>
      <c r="B1410" s="43">
        <v>22.759621954423402</v>
      </c>
      <c r="C1410" s="43">
        <v>0.48287380974579702</v>
      </c>
      <c r="D1410" s="43">
        <f t="shared" si="21"/>
        <v>5.5095901691995444</v>
      </c>
      <c r="E1410" s="43">
        <f>IFERROR(INDEX(PSPS_Data!$C$2:$C$4275,MATCH(WF_Data!$A1410,PSPS_Data!$B$2:$B$4275,0)),0)</f>
        <v>0</v>
      </c>
      <c r="F1410" s="47"/>
    </row>
    <row r="1411" spans="1:6" x14ac:dyDescent="0.25">
      <c r="A1411" s="79"/>
      <c r="B1411" s="43">
        <v>11.335116054801</v>
      </c>
      <c r="C1411" s="43">
        <v>0.26810648914818103</v>
      </c>
      <c r="D1411" s="43">
        <f t="shared" ref="D1411:D1474" si="22">$C1411*11.41</f>
        <v>3.0590950411807456</v>
      </c>
      <c r="E1411" s="43">
        <f>IFERROR(INDEX(PSPS_Data!$C$2:$C$4275,MATCH(WF_Data!$A1411,PSPS_Data!$B$2:$B$4275,0)),0)</f>
        <v>0</v>
      </c>
      <c r="F1411" s="47"/>
    </row>
    <row r="1412" spans="1:6" x14ac:dyDescent="0.25">
      <c r="A1412" s="79"/>
      <c r="B1412" s="43">
        <v>16.203137235436401</v>
      </c>
      <c r="C1412" s="43">
        <v>0.37871334555575198</v>
      </c>
      <c r="D1412" s="43">
        <f t="shared" si="22"/>
        <v>4.3211192727911305</v>
      </c>
      <c r="E1412" s="43">
        <f>IFERROR(INDEX(PSPS_Data!$C$2:$C$4275,MATCH(WF_Data!$A1412,PSPS_Data!$B$2:$B$4275,0)),0)</f>
        <v>0</v>
      </c>
      <c r="F1412" s="47"/>
    </row>
    <row r="1413" spans="1:6" x14ac:dyDescent="0.25">
      <c r="A1413" s="79"/>
      <c r="B1413" s="43">
        <v>7.2548712126810404</v>
      </c>
      <c r="C1413" s="43">
        <v>0.166755130390811</v>
      </c>
      <c r="D1413" s="43">
        <f t="shared" si="22"/>
        <v>1.9026760377591534</v>
      </c>
      <c r="E1413" s="43">
        <f>IFERROR(INDEX(PSPS_Data!$C$2:$C$4275,MATCH(WF_Data!$A1413,PSPS_Data!$B$2:$B$4275,0)),0)</f>
        <v>0</v>
      </c>
      <c r="F1413" s="47"/>
    </row>
    <row r="1414" spans="1:6" x14ac:dyDescent="0.25">
      <c r="A1414" s="79"/>
      <c r="B1414" s="43">
        <v>4.9191783993921199</v>
      </c>
      <c r="C1414" s="43">
        <v>0.10152801532240099</v>
      </c>
      <c r="D1414" s="43">
        <f t="shared" si="22"/>
        <v>1.1584346548285953</v>
      </c>
      <c r="E1414" s="43">
        <f>IFERROR(INDEX(PSPS_Data!$C$2:$C$4275,MATCH(WF_Data!$A1414,PSPS_Data!$B$2:$B$4275,0)),0)</f>
        <v>0</v>
      </c>
      <c r="F1414" s="47"/>
    </row>
    <row r="1415" spans="1:6" x14ac:dyDescent="0.25">
      <c r="A1415" s="79"/>
      <c r="B1415" s="43">
        <v>2.10145294553833</v>
      </c>
      <c r="C1415" s="43">
        <v>4.4522938231238998E-2</v>
      </c>
      <c r="D1415" s="43">
        <f t="shared" si="22"/>
        <v>0.50800672521843693</v>
      </c>
      <c r="E1415" s="43">
        <f>IFERROR(INDEX(PSPS_Data!$C$2:$C$4275,MATCH(WF_Data!$A1415,PSPS_Data!$B$2:$B$4275,0)),0)</f>
        <v>0</v>
      </c>
      <c r="F1415" s="47"/>
    </row>
    <row r="1416" spans="1:6" x14ac:dyDescent="0.25">
      <c r="A1416" s="79"/>
      <c r="B1416" s="43">
        <v>23.5827741388627</v>
      </c>
      <c r="C1416" s="43">
        <v>0.54410082115828096</v>
      </c>
      <c r="D1416" s="43">
        <f t="shared" si="22"/>
        <v>6.2081903694159859</v>
      </c>
      <c r="E1416" s="43">
        <f>IFERROR(INDEX(PSPS_Data!$C$2:$C$4275,MATCH(WF_Data!$A1416,PSPS_Data!$B$2:$B$4275,0)),0)</f>
        <v>0</v>
      </c>
      <c r="F1416" s="47"/>
    </row>
    <row r="1417" spans="1:6" x14ac:dyDescent="0.25">
      <c r="A1417" s="79"/>
      <c r="B1417" s="43">
        <v>27.833336126670801</v>
      </c>
      <c r="C1417" s="43">
        <v>0.57371361731384196</v>
      </c>
      <c r="D1417" s="43">
        <f t="shared" si="22"/>
        <v>6.5460723735509365</v>
      </c>
      <c r="E1417" s="43">
        <f>IFERROR(INDEX(PSPS_Data!$C$2:$C$4275,MATCH(WF_Data!$A1417,PSPS_Data!$B$2:$B$4275,0)),0)</f>
        <v>0</v>
      </c>
      <c r="F1417" s="47"/>
    </row>
    <row r="1418" spans="1:6" x14ac:dyDescent="0.25">
      <c r="A1418" s="79"/>
      <c r="B1418" s="43">
        <v>16.2632221527974</v>
      </c>
      <c r="C1418" s="43">
        <v>0.40123755779472903</v>
      </c>
      <c r="D1418" s="43">
        <f t="shared" si="22"/>
        <v>4.5781205344378586</v>
      </c>
      <c r="E1418" s="43">
        <f>IFERROR(INDEX(PSPS_Data!$C$2:$C$4275,MATCH(WF_Data!$A1418,PSPS_Data!$B$2:$B$4275,0)),0)</f>
        <v>0</v>
      </c>
      <c r="F1418" s="47"/>
    </row>
    <row r="1419" spans="1:6" x14ac:dyDescent="0.25">
      <c r="A1419" s="79"/>
      <c r="B1419" s="43">
        <v>4.8555386408197201</v>
      </c>
      <c r="C1419" s="43">
        <v>8.2906657744994505E-2</v>
      </c>
      <c r="D1419" s="43">
        <f t="shared" si="22"/>
        <v>0.94596496487038728</v>
      </c>
      <c r="E1419" s="43">
        <f>IFERROR(INDEX(PSPS_Data!$C$2:$C$4275,MATCH(WF_Data!$A1419,PSPS_Data!$B$2:$B$4275,0)),0)</f>
        <v>0</v>
      </c>
      <c r="F1419" s="47"/>
    </row>
    <row r="1420" spans="1:6" x14ac:dyDescent="0.25">
      <c r="A1420" s="79"/>
      <c r="B1420" s="43">
        <v>20.422923496415901</v>
      </c>
      <c r="C1420" s="43">
        <v>0.44181688046592099</v>
      </c>
      <c r="D1420" s="43">
        <f t="shared" si="22"/>
        <v>5.0411306061161589</v>
      </c>
      <c r="E1420" s="43">
        <f>IFERROR(INDEX(PSPS_Data!$C$2:$C$4275,MATCH(WF_Data!$A1420,PSPS_Data!$B$2:$B$4275,0)),0)</f>
        <v>0</v>
      </c>
      <c r="F1420" s="47"/>
    </row>
    <row r="1421" spans="1:6" x14ac:dyDescent="0.25">
      <c r="A1421" s="79"/>
      <c r="B1421" s="43">
        <v>0</v>
      </c>
      <c r="C1421" s="43">
        <v>2.0707652985947698E-2</v>
      </c>
      <c r="D1421" s="43">
        <f t="shared" si="22"/>
        <v>0.23627432056966324</v>
      </c>
      <c r="E1421" s="43">
        <f>IFERROR(INDEX(PSPS_Data!$C$2:$C$4275,MATCH(WF_Data!$A1421,PSPS_Data!$B$2:$B$4275,0)),0)</f>
        <v>0</v>
      </c>
      <c r="F1421" s="47"/>
    </row>
    <row r="1422" spans="1:6" x14ac:dyDescent="0.25">
      <c r="A1422" s="79"/>
      <c r="B1422" s="43">
        <v>4.6372806607557404</v>
      </c>
      <c r="C1422" s="43">
        <v>0.12867360738346101</v>
      </c>
      <c r="D1422" s="43">
        <f t="shared" si="22"/>
        <v>1.4681658602452901</v>
      </c>
      <c r="E1422" s="43">
        <f>IFERROR(INDEX(PSPS_Data!$C$2:$C$4275,MATCH(WF_Data!$A1422,PSPS_Data!$B$2:$B$4275,0)),0)</f>
        <v>0</v>
      </c>
      <c r="F1422" s="47"/>
    </row>
    <row r="1423" spans="1:6" x14ac:dyDescent="0.25">
      <c r="A1423" s="79"/>
      <c r="B1423" s="43">
        <v>0.80265840705931302</v>
      </c>
      <c r="C1423" s="43">
        <v>4.5117366912866899E-2</v>
      </c>
      <c r="D1423" s="43">
        <f t="shared" si="22"/>
        <v>0.51478915647581136</v>
      </c>
      <c r="E1423" s="43">
        <f>IFERROR(INDEX(PSPS_Data!$C$2:$C$4275,MATCH(WF_Data!$A1423,PSPS_Data!$B$2:$B$4275,0)),0)</f>
        <v>0</v>
      </c>
      <c r="F1423" s="47"/>
    </row>
    <row r="1424" spans="1:6" x14ac:dyDescent="0.25">
      <c r="A1424" s="79"/>
      <c r="B1424" s="43">
        <v>8.3247040765714502</v>
      </c>
      <c r="C1424" s="43">
        <v>0.15465800251210199</v>
      </c>
      <c r="D1424" s="43">
        <f t="shared" si="22"/>
        <v>1.7646478086630837</v>
      </c>
      <c r="E1424" s="43">
        <f>IFERROR(INDEX(PSPS_Data!$C$2:$C$4275,MATCH(WF_Data!$A1424,PSPS_Data!$B$2:$B$4275,0)),0)</f>
        <v>0</v>
      </c>
      <c r="F1424" s="47"/>
    </row>
    <row r="1425" spans="1:6" x14ac:dyDescent="0.25">
      <c r="A1425" s="79"/>
      <c r="B1425" s="43">
        <v>7.8669321692774403</v>
      </c>
      <c r="C1425" s="43">
        <v>0.15774393229071301</v>
      </c>
      <c r="D1425" s="43">
        <f t="shared" si="22"/>
        <v>1.7998582674370356</v>
      </c>
      <c r="E1425" s="43">
        <f>IFERROR(INDEX(PSPS_Data!$C$2:$C$4275,MATCH(WF_Data!$A1425,PSPS_Data!$B$2:$B$4275,0)),0)</f>
        <v>0</v>
      </c>
      <c r="F1425" s="47"/>
    </row>
    <row r="1426" spans="1:6" x14ac:dyDescent="0.25">
      <c r="A1426" s="79"/>
      <c r="B1426" s="43">
        <v>2.2350063570916201</v>
      </c>
      <c r="C1426" s="43">
        <v>7.7667472286217704E-2</v>
      </c>
      <c r="D1426" s="43">
        <f t="shared" si="22"/>
        <v>0.88618585878574396</v>
      </c>
      <c r="E1426" s="43">
        <f>IFERROR(INDEX(PSPS_Data!$C$2:$C$4275,MATCH(WF_Data!$A1426,PSPS_Data!$B$2:$B$4275,0)),0)</f>
        <v>0</v>
      </c>
      <c r="F1426" s="47"/>
    </row>
    <row r="1427" spans="1:6" x14ac:dyDescent="0.25">
      <c r="A1427" s="79"/>
      <c r="B1427" s="43">
        <v>3.7450921721609398</v>
      </c>
      <c r="C1427" s="43">
        <v>7.6303257897203894E-2</v>
      </c>
      <c r="D1427" s="43">
        <f t="shared" si="22"/>
        <v>0.87062017260709645</v>
      </c>
      <c r="E1427" s="43">
        <f>IFERROR(INDEX(PSPS_Data!$C$2:$C$4275,MATCH(WF_Data!$A1427,PSPS_Data!$B$2:$B$4275,0)),0)</f>
        <v>0</v>
      </c>
      <c r="F1427" s="47"/>
    </row>
    <row r="1428" spans="1:6" x14ac:dyDescent="0.25">
      <c r="A1428" s="79"/>
      <c r="B1428" s="43">
        <v>1.0675246331502</v>
      </c>
      <c r="C1428" s="43">
        <v>2.4941170529927999E-2</v>
      </c>
      <c r="D1428" s="43">
        <f t="shared" si="22"/>
        <v>0.28457875574647845</v>
      </c>
      <c r="E1428" s="43">
        <f>IFERROR(INDEX(PSPS_Data!$C$2:$C$4275,MATCH(WF_Data!$A1428,PSPS_Data!$B$2:$B$4275,0)),0)</f>
        <v>0</v>
      </c>
      <c r="F1428" s="47"/>
    </row>
    <row r="1429" spans="1:6" x14ac:dyDescent="0.25">
      <c r="A1429" s="79"/>
      <c r="B1429" s="43">
        <v>3.82353767168533</v>
      </c>
      <c r="C1429" s="43">
        <v>8.3689305032748906E-2</v>
      </c>
      <c r="D1429" s="43">
        <f t="shared" si="22"/>
        <v>0.954894970423665</v>
      </c>
      <c r="E1429" s="43">
        <f>IFERROR(INDEX(PSPS_Data!$C$2:$C$4275,MATCH(WF_Data!$A1429,PSPS_Data!$B$2:$B$4275,0)),0)</f>
        <v>0</v>
      </c>
      <c r="F1429" s="47"/>
    </row>
    <row r="1430" spans="1:6" x14ac:dyDescent="0.25">
      <c r="A1430" s="79"/>
      <c r="B1430" s="43">
        <v>1.73812017548915</v>
      </c>
      <c r="C1430" s="43">
        <v>3.2142432602085998E-2</v>
      </c>
      <c r="D1430" s="43">
        <f t="shared" si="22"/>
        <v>0.36674515598980123</v>
      </c>
      <c r="E1430" s="43">
        <f>IFERROR(INDEX(PSPS_Data!$C$2:$C$4275,MATCH(WF_Data!$A1430,PSPS_Data!$B$2:$B$4275,0)),0)</f>
        <v>0</v>
      </c>
      <c r="F1430" s="47"/>
    </row>
    <row r="1431" spans="1:6" x14ac:dyDescent="0.25">
      <c r="A1431" s="79"/>
      <c r="B1431" s="43">
        <v>11.363563806991699</v>
      </c>
      <c r="C1431" s="43">
        <v>0.232027788544655</v>
      </c>
      <c r="D1431" s="43">
        <f t="shared" si="22"/>
        <v>2.6474370672945136</v>
      </c>
      <c r="E1431" s="43">
        <f>IFERROR(INDEX(PSPS_Data!$C$2:$C$4275,MATCH(WF_Data!$A1431,PSPS_Data!$B$2:$B$4275,0)),0)</f>
        <v>0</v>
      </c>
      <c r="F1431" s="47"/>
    </row>
    <row r="1432" spans="1:6" x14ac:dyDescent="0.25">
      <c r="A1432" s="79"/>
      <c r="B1432" s="43">
        <v>13.0057519122296</v>
      </c>
      <c r="C1432" s="43">
        <v>0.36695693269082502</v>
      </c>
      <c r="D1432" s="43">
        <f t="shared" si="22"/>
        <v>4.1869786020023136</v>
      </c>
      <c r="E1432" s="43">
        <f>IFERROR(INDEX(PSPS_Data!$C$2:$C$4275,MATCH(WF_Data!$A1432,PSPS_Data!$B$2:$B$4275,0)),0)</f>
        <v>0</v>
      </c>
      <c r="F1432" s="47"/>
    </row>
    <row r="1433" spans="1:6" x14ac:dyDescent="0.25">
      <c r="A1433" s="79"/>
      <c r="B1433" s="43">
        <v>13.3362807623697</v>
      </c>
      <c r="C1433" s="43">
        <v>0.25470579421865602</v>
      </c>
      <c r="D1433" s="43">
        <f t="shared" si="22"/>
        <v>2.9061931120348654</v>
      </c>
      <c r="E1433" s="43">
        <f>IFERROR(INDEX(PSPS_Data!$C$2:$C$4275,MATCH(WF_Data!$A1433,PSPS_Data!$B$2:$B$4275,0)),0)</f>
        <v>0</v>
      </c>
      <c r="F1433" s="47"/>
    </row>
    <row r="1434" spans="1:6" x14ac:dyDescent="0.25">
      <c r="A1434" s="79"/>
      <c r="B1434" s="43">
        <v>9.43290782196636</v>
      </c>
      <c r="C1434" s="43">
        <v>0.32600964320863501</v>
      </c>
      <c r="D1434" s="43">
        <f t="shared" si="22"/>
        <v>3.7197700290105256</v>
      </c>
      <c r="E1434" s="43">
        <f>IFERROR(INDEX(PSPS_Data!$C$2:$C$4275,MATCH(WF_Data!$A1434,PSPS_Data!$B$2:$B$4275,0)),0)</f>
        <v>0</v>
      </c>
      <c r="F1434" s="47"/>
    </row>
    <row r="1435" spans="1:6" x14ac:dyDescent="0.25">
      <c r="A1435" s="79"/>
      <c r="B1435" s="43">
        <v>4.45823204675595</v>
      </c>
      <c r="C1435" s="43">
        <v>0.10110351709386101</v>
      </c>
      <c r="D1435" s="43">
        <f t="shared" si="22"/>
        <v>1.153591130040954</v>
      </c>
      <c r="E1435" s="43">
        <f>IFERROR(INDEX(PSPS_Data!$C$2:$C$4275,MATCH(WF_Data!$A1435,PSPS_Data!$B$2:$B$4275,0)),0)</f>
        <v>0</v>
      </c>
      <c r="F1435" s="47"/>
    </row>
    <row r="1436" spans="1:6" x14ac:dyDescent="0.25">
      <c r="A1436" s="79"/>
      <c r="B1436" s="43">
        <v>3.3831587683526299</v>
      </c>
      <c r="C1436" s="43">
        <v>0.160892804460672</v>
      </c>
      <c r="D1436" s="43">
        <f t="shared" si="22"/>
        <v>1.8357868988962676</v>
      </c>
      <c r="E1436" s="43">
        <f>IFERROR(INDEX(PSPS_Data!$C$2:$C$4275,MATCH(WF_Data!$A1436,PSPS_Data!$B$2:$B$4275,0)),0)</f>
        <v>0</v>
      </c>
      <c r="F1436" s="47"/>
    </row>
    <row r="1437" spans="1:6" x14ac:dyDescent="0.25">
      <c r="A1437" s="79"/>
      <c r="B1437" s="43">
        <v>16.833101845983599</v>
      </c>
      <c r="C1437" s="43">
        <v>0.40577030909526002</v>
      </c>
      <c r="D1437" s="43">
        <f t="shared" si="22"/>
        <v>4.6298392267769168</v>
      </c>
      <c r="E1437" s="43">
        <f>IFERROR(INDEX(PSPS_Data!$C$2:$C$4275,MATCH(WF_Data!$A1437,PSPS_Data!$B$2:$B$4275,0)),0)</f>
        <v>0</v>
      </c>
      <c r="F1437" s="47"/>
    </row>
    <row r="1438" spans="1:6" x14ac:dyDescent="0.25">
      <c r="A1438" s="79"/>
      <c r="B1438" s="43">
        <v>0.197451586464607</v>
      </c>
      <c r="C1438" s="43">
        <v>1.91787705516617E-2</v>
      </c>
      <c r="D1438" s="43">
        <f t="shared" si="22"/>
        <v>0.21882977199445999</v>
      </c>
      <c r="E1438" s="43">
        <f>IFERROR(INDEX(PSPS_Data!$C$2:$C$4275,MATCH(WF_Data!$A1438,PSPS_Data!$B$2:$B$4275,0)),0)</f>
        <v>0</v>
      </c>
      <c r="F1438" s="47"/>
    </row>
    <row r="1439" spans="1:6" x14ac:dyDescent="0.25">
      <c r="A1439" s="79"/>
      <c r="B1439" s="43">
        <v>29.296977426992399</v>
      </c>
      <c r="C1439" s="43">
        <v>0.56002815754618496</v>
      </c>
      <c r="D1439" s="43">
        <f t="shared" si="22"/>
        <v>6.38992127760197</v>
      </c>
      <c r="E1439" s="43">
        <f>IFERROR(INDEX(PSPS_Data!$C$2:$C$4275,MATCH(WF_Data!$A1439,PSPS_Data!$B$2:$B$4275,0)),0)</f>
        <v>0</v>
      </c>
      <c r="F1439" s="47"/>
    </row>
    <row r="1440" spans="1:6" x14ac:dyDescent="0.25">
      <c r="A1440" s="79"/>
      <c r="B1440" s="43">
        <v>6.3451716279236701</v>
      </c>
      <c r="C1440" s="43">
        <v>0.114296471137549</v>
      </c>
      <c r="D1440" s="43">
        <f t="shared" si="22"/>
        <v>1.304122735679434</v>
      </c>
      <c r="E1440" s="43">
        <f>IFERROR(INDEX(PSPS_Data!$C$2:$C$4275,MATCH(WF_Data!$A1440,PSPS_Data!$B$2:$B$4275,0)),0)</f>
        <v>0</v>
      </c>
      <c r="F1440" s="47"/>
    </row>
    <row r="1441" spans="1:6" x14ac:dyDescent="0.25">
      <c r="A1441" s="79"/>
      <c r="B1441" s="43">
        <v>0</v>
      </c>
      <c r="C1441" s="43">
        <v>6.7170377364618603E-2</v>
      </c>
      <c r="D1441" s="43">
        <f t="shared" si="22"/>
        <v>0.76641400573029828</v>
      </c>
      <c r="E1441" s="43">
        <f>IFERROR(INDEX(PSPS_Data!$C$2:$C$4275,MATCH(WF_Data!$A1441,PSPS_Data!$B$2:$B$4275,0)),0)</f>
        <v>0</v>
      </c>
      <c r="F1441" s="47"/>
    </row>
    <row r="1442" spans="1:6" x14ac:dyDescent="0.25">
      <c r="A1442" s="79"/>
      <c r="B1442" s="43">
        <v>1.2405236399627699</v>
      </c>
      <c r="C1442" s="43">
        <v>2.83314327243715E-2</v>
      </c>
      <c r="D1442" s="43">
        <f t="shared" si="22"/>
        <v>0.32326164738507884</v>
      </c>
      <c r="E1442" s="43">
        <f>IFERROR(INDEX(PSPS_Data!$C$2:$C$4275,MATCH(WF_Data!$A1442,PSPS_Data!$B$2:$B$4275,0)),0)</f>
        <v>0</v>
      </c>
      <c r="F1442" s="47"/>
    </row>
    <row r="1443" spans="1:6" x14ac:dyDescent="0.25">
      <c r="A1443" s="79"/>
      <c r="B1443" s="43">
        <v>1.2192720881024199</v>
      </c>
      <c r="C1443" s="43">
        <v>2.77231681102421E-2</v>
      </c>
      <c r="D1443" s="43">
        <f t="shared" si="22"/>
        <v>0.31632134813786233</v>
      </c>
      <c r="E1443" s="43">
        <f>IFERROR(INDEX(PSPS_Data!$C$2:$C$4275,MATCH(WF_Data!$A1443,PSPS_Data!$B$2:$B$4275,0)),0)</f>
        <v>0</v>
      </c>
      <c r="F1443" s="47"/>
    </row>
    <row r="1444" spans="1:6" x14ac:dyDescent="0.25">
      <c r="A1444" s="79"/>
      <c r="B1444" s="43">
        <v>0</v>
      </c>
      <c r="C1444" s="43">
        <v>6.1135040542012499E-2</v>
      </c>
      <c r="D1444" s="43">
        <f t="shared" si="22"/>
        <v>0.69755081258436258</v>
      </c>
      <c r="E1444" s="43">
        <f>IFERROR(INDEX(PSPS_Data!$C$2:$C$4275,MATCH(WF_Data!$A1444,PSPS_Data!$B$2:$B$4275,0)),0)</f>
        <v>0</v>
      </c>
      <c r="F1444" s="47"/>
    </row>
    <row r="1445" spans="1:6" x14ac:dyDescent="0.25">
      <c r="A1445" s="79"/>
      <c r="B1445" s="43">
        <v>1.54075821441613</v>
      </c>
      <c r="C1445" s="43">
        <v>3.4052862160024198E-2</v>
      </c>
      <c r="D1445" s="43">
        <f t="shared" si="22"/>
        <v>0.38854315724587613</v>
      </c>
      <c r="E1445" s="43">
        <f>IFERROR(INDEX(PSPS_Data!$C$2:$C$4275,MATCH(WF_Data!$A1445,PSPS_Data!$B$2:$B$4275,0)),0)</f>
        <v>0</v>
      </c>
      <c r="F1445" s="47"/>
    </row>
    <row r="1446" spans="1:6" x14ac:dyDescent="0.25">
      <c r="A1446" s="79"/>
      <c r="B1446" s="43">
        <v>3.9601232470489802</v>
      </c>
      <c r="C1446" s="43">
        <v>7.02292074856814E-2</v>
      </c>
      <c r="D1446" s="43">
        <f t="shared" si="22"/>
        <v>0.80131525741162479</v>
      </c>
      <c r="E1446" s="43">
        <f>IFERROR(INDEX(PSPS_Data!$C$2:$C$4275,MATCH(WF_Data!$A1446,PSPS_Data!$B$2:$B$4275,0)),0)</f>
        <v>0</v>
      </c>
      <c r="F1446" s="47"/>
    </row>
    <row r="1447" spans="1:6" x14ac:dyDescent="0.25">
      <c r="A1447" s="79"/>
      <c r="B1447" s="43">
        <v>14.613810364686699</v>
      </c>
      <c r="C1447" s="43">
        <v>0.25644367693348602</v>
      </c>
      <c r="D1447" s="43">
        <f t="shared" si="22"/>
        <v>2.9260223538110757</v>
      </c>
      <c r="E1447" s="43">
        <f>IFERROR(INDEX(PSPS_Data!$C$2:$C$4275,MATCH(WF_Data!$A1447,PSPS_Data!$B$2:$B$4275,0)),0)</f>
        <v>0</v>
      </c>
      <c r="F1447" s="47"/>
    </row>
    <row r="1448" spans="1:6" x14ac:dyDescent="0.25">
      <c r="A1448" s="79"/>
      <c r="B1448" s="43">
        <v>1.25627788177699</v>
      </c>
      <c r="C1448" s="43">
        <v>2.3538621627570401E-2</v>
      </c>
      <c r="D1448" s="43">
        <f t="shared" si="22"/>
        <v>0.26857567277057826</v>
      </c>
      <c r="E1448" s="43">
        <f>IFERROR(INDEX(PSPS_Data!$C$2:$C$4275,MATCH(WF_Data!$A1448,PSPS_Data!$B$2:$B$4275,0)),0)</f>
        <v>0</v>
      </c>
      <c r="F1448" s="47"/>
    </row>
    <row r="1449" spans="1:6" x14ac:dyDescent="0.25">
      <c r="A1449" s="79"/>
      <c r="B1449" s="43">
        <v>5.2757976798469404</v>
      </c>
      <c r="C1449" s="43">
        <v>0.11731734056502301</v>
      </c>
      <c r="D1449" s="43">
        <f t="shared" si="22"/>
        <v>1.3385908558469126</v>
      </c>
      <c r="E1449" s="43">
        <f>IFERROR(INDEX(PSPS_Data!$C$2:$C$4275,MATCH(WF_Data!$A1449,PSPS_Data!$B$2:$B$4275,0)),0)</f>
        <v>0</v>
      </c>
      <c r="F1449" s="47"/>
    </row>
    <row r="1450" spans="1:6" x14ac:dyDescent="0.25">
      <c r="A1450" s="79"/>
      <c r="B1450" s="43">
        <v>3.03186721311492</v>
      </c>
      <c r="C1450" s="43">
        <v>5.3124410682357799E-2</v>
      </c>
      <c r="D1450" s="43">
        <f t="shared" si="22"/>
        <v>0.60614952588570248</v>
      </c>
      <c r="E1450" s="43">
        <f>IFERROR(INDEX(PSPS_Data!$C$2:$C$4275,MATCH(WF_Data!$A1450,PSPS_Data!$B$2:$B$4275,0)),0)</f>
        <v>0</v>
      </c>
      <c r="F1450" s="47"/>
    </row>
    <row r="1451" spans="1:6" x14ac:dyDescent="0.25">
      <c r="A1451" s="79"/>
      <c r="B1451" s="43">
        <v>9.6078581240688994</v>
      </c>
      <c r="C1451" s="43">
        <v>0.175254165679992</v>
      </c>
      <c r="D1451" s="43">
        <f t="shared" si="22"/>
        <v>1.9996500304087088</v>
      </c>
      <c r="E1451" s="43">
        <f>IFERROR(INDEX(PSPS_Data!$C$2:$C$4275,MATCH(WF_Data!$A1451,PSPS_Data!$B$2:$B$4275,0)),0)</f>
        <v>0</v>
      </c>
      <c r="F1451" s="47"/>
    </row>
    <row r="1452" spans="1:6" x14ac:dyDescent="0.25">
      <c r="A1452" s="79"/>
      <c r="B1452" s="43">
        <v>4.9804316486514404</v>
      </c>
      <c r="C1452" s="43">
        <v>0.20039536551848799</v>
      </c>
      <c r="D1452" s="43">
        <f t="shared" si="22"/>
        <v>2.2865111205659479</v>
      </c>
      <c r="E1452" s="43">
        <f>IFERROR(INDEX(PSPS_Data!$C$2:$C$4275,MATCH(WF_Data!$A1452,PSPS_Data!$B$2:$B$4275,0)),0)</f>
        <v>0</v>
      </c>
      <c r="F1452" s="47"/>
    </row>
    <row r="1453" spans="1:6" x14ac:dyDescent="0.25">
      <c r="A1453" s="79"/>
      <c r="B1453" s="43">
        <v>20.188054356441398</v>
      </c>
      <c r="C1453" s="43">
        <v>0.393182793568712</v>
      </c>
      <c r="D1453" s="43">
        <f t="shared" si="22"/>
        <v>4.4862156746190038</v>
      </c>
      <c r="E1453" s="43">
        <f>IFERROR(INDEX(PSPS_Data!$C$2:$C$4275,MATCH(WF_Data!$A1453,PSPS_Data!$B$2:$B$4275,0)),0)</f>
        <v>0</v>
      </c>
      <c r="F1453" s="47"/>
    </row>
    <row r="1454" spans="1:6" x14ac:dyDescent="0.25">
      <c r="A1454" s="79"/>
      <c r="B1454" s="43">
        <v>5.3686872940412602</v>
      </c>
      <c r="C1454" s="43">
        <v>0.13208593859388801</v>
      </c>
      <c r="D1454" s="43">
        <f t="shared" si="22"/>
        <v>1.5071005593562621</v>
      </c>
      <c r="E1454" s="43">
        <f>IFERROR(INDEX(PSPS_Data!$C$2:$C$4275,MATCH(WF_Data!$A1454,PSPS_Data!$B$2:$B$4275,0)),0)</f>
        <v>0</v>
      </c>
      <c r="F1454" s="47"/>
    </row>
    <row r="1455" spans="1:6" x14ac:dyDescent="0.25">
      <c r="A1455" s="79"/>
      <c r="B1455" s="43">
        <v>2.3352111218431899</v>
      </c>
      <c r="C1455" s="43">
        <v>4.8174982792261199E-2</v>
      </c>
      <c r="D1455" s="43">
        <f t="shared" si="22"/>
        <v>0.54967655365970025</v>
      </c>
      <c r="E1455" s="43">
        <f>IFERROR(INDEX(PSPS_Data!$C$2:$C$4275,MATCH(WF_Data!$A1455,PSPS_Data!$B$2:$B$4275,0)),0)</f>
        <v>0</v>
      </c>
      <c r="F1455" s="47"/>
    </row>
    <row r="1456" spans="1:6" x14ac:dyDescent="0.25">
      <c r="A1456" s="79"/>
      <c r="B1456" s="43">
        <v>12.522290237087701</v>
      </c>
      <c r="C1456" s="43">
        <v>0.245760440266167</v>
      </c>
      <c r="D1456" s="43">
        <f t="shared" si="22"/>
        <v>2.8041266234369657</v>
      </c>
      <c r="E1456" s="43">
        <f>IFERROR(INDEX(PSPS_Data!$C$2:$C$4275,MATCH(WF_Data!$A1456,PSPS_Data!$B$2:$B$4275,0)),0)</f>
        <v>0</v>
      </c>
      <c r="F1456" s="47"/>
    </row>
    <row r="1457" spans="1:6" x14ac:dyDescent="0.25">
      <c r="A1457" s="79"/>
      <c r="B1457" s="43">
        <v>3.9479277497333198</v>
      </c>
      <c r="C1457" s="43">
        <v>7.9707161366968607E-2</v>
      </c>
      <c r="D1457" s="43">
        <f t="shared" si="22"/>
        <v>0.90945871119711186</v>
      </c>
      <c r="E1457" s="43">
        <f>IFERROR(INDEX(PSPS_Data!$C$2:$C$4275,MATCH(WF_Data!$A1457,PSPS_Data!$B$2:$B$4275,0)),0)</f>
        <v>0</v>
      </c>
      <c r="F1457" s="47"/>
    </row>
    <row r="1458" spans="1:6" x14ac:dyDescent="0.25">
      <c r="A1458" s="79"/>
      <c r="B1458" s="43">
        <v>0.94897683756926399</v>
      </c>
      <c r="C1458" s="43">
        <v>1.74141548923216E-2</v>
      </c>
      <c r="D1458" s="43">
        <f t="shared" si="22"/>
        <v>0.19869550732138946</v>
      </c>
      <c r="E1458" s="43">
        <f>IFERROR(INDEX(PSPS_Data!$C$2:$C$4275,MATCH(WF_Data!$A1458,PSPS_Data!$B$2:$B$4275,0)),0)</f>
        <v>0</v>
      </c>
      <c r="F1458" s="47"/>
    </row>
    <row r="1459" spans="1:6" x14ac:dyDescent="0.25">
      <c r="A1459" s="79"/>
      <c r="B1459" s="43">
        <v>18.556778959814299</v>
      </c>
      <c r="C1459" s="43">
        <v>0.35668206517129802</v>
      </c>
      <c r="D1459" s="43">
        <f t="shared" si="22"/>
        <v>4.0697423636045107</v>
      </c>
      <c r="E1459" s="43">
        <f>IFERROR(INDEX(PSPS_Data!$C$2:$C$4275,MATCH(WF_Data!$A1459,PSPS_Data!$B$2:$B$4275,0)),0)</f>
        <v>0</v>
      </c>
      <c r="F1459" s="47"/>
    </row>
    <row r="1460" spans="1:6" x14ac:dyDescent="0.25">
      <c r="A1460" s="79"/>
      <c r="B1460" s="43">
        <v>45.473269170594399</v>
      </c>
      <c r="C1460" s="43">
        <v>1.00058011004585</v>
      </c>
      <c r="D1460" s="43">
        <f t="shared" si="22"/>
        <v>11.416619055623149</v>
      </c>
      <c r="E1460" s="43">
        <f>IFERROR(INDEX(PSPS_Data!$C$2:$C$4275,MATCH(WF_Data!$A1460,PSPS_Data!$B$2:$B$4275,0)),0)</f>
        <v>0</v>
      </c>
      <c r="F1460" s="47"/>
    </row>
    <row r="1461" spans="1:6" x14ac:dyDescent="0.25">
      <c r="A1461" s="79"/>
      <c r="B1461" s="43">
        <v>6.5360333381357298</v>
      </c>
      <c r="C1461" s="43">
        <v>0.134482416106948</v>
      </c>
      <c r="D1461" s="43">
        <f t="shared" si="22"/>
        <v>1.5344443677802766</v>
      </c>
      <c r="E1461" s="43">
        <f>IFERROR(INDEX(PSPS_Data!$C$2:$C$4275,MATCH(WF_Data!$A1461,PSPS_Data!$B$2:$B$4275,0)),0)</f>
        <v>0</v>
      </c>
      <c r="F1461" s="47"/>
    </row>
    <row r="1462" spans="1:6" x14ac:dyDescent="0.25">
      <c r="A1462" s="79"/>
      <c r="B1462" s="43">
        <v>8.5820096699547896</v>
      </c>
      <c r="C1462" s="43">
        <v>0.179653448391036</v>
      </c>
      <c r="D1462" s="43">
        <f t="shared" si="22"/>
        <v>2.0498458461417206</v>
      </c>
      <c r="E1462" s="43">
        <f>IFERROR(INDEX(PSPS_Data!$C$2:$C$4275,MATCH(WF_Data!$A1462,PSPS_Data!$B$2:$B$4275,0)),0)</f>
        <v>0</v>
      </c>
      <c r="F1462" s="47"/>
    </row>
    <row r="1463" spans="1:6" x14ac:dyDescent="0.25">
      <c r="A1463" s="79"/>
      <c r="B1463" s="43">
        <v>27.945445956576599</v>
      </c>
      <c r="C1463" s="43">
        <v>0.54039790215392702</v>
      </c>
      <c r="D1463" s="43">
        <f t="shared" si="22"/>
        <v>6.1659400635763078</v>
      </c>
      <c r="E1463" s="43">
        <f>IFERROR(INDEX(PSPS_Data!$C$2:$C$4275,MATCH(WF_Data!$A1463,PSPS_Data!$B$2:$B$4275,0)),0)</f>
        <v>0</v>
      </c>
      <c r="F1463" s="47"/>
    </row>
    <row r="1464" spans="1:6" x14ac:dyDescent="0.25">
      <c r="A1464" s="79"/>
      <c r="B1464" s="43">
        <v>16.402146327829001</v>
      </c>
      <c r="C1464" s="43">
        <v>0.493063103670976</v>
      </c>
      <c r="D1464" s="43">
        <f t="shared" si="22"/>
        <v>5.6258500128858362</v>
      </c>
      <c r="E1464" s="43">
        <f>IFERROR(INDEX(PSPS_Data!$C$2:$C$4275,MATCH(WF_Data!$A1464,PSPS_Data!$B$2:$B$4275,0)),0)</f>
        <v>0</v>
      </c>
      <c r="F1464" s="47"/>
    </row>
    <row r="1465" spans="1:6" x14ac:dyDescent="0.25">
      <c r="A1465" s="79"/>
      <c r="B1465" s="43">
        <v>10.7044041002813</v>
      </c>
      <c r="C1465" s="43">
        <v>0.25816942725032199</v>
      </c>
      <c r="D1465" s="43">
        <f t="shared" si="22"/>
        <v>2.9457131649261741</v>
      </c>
      <c r="E1465" s="43">
        <f>IFERROR(INDEX(PSPS_Data!$C$2:$C$4275,MATCH(WF_Data!$A1465,PSPS_Data!$B$2:$B$4275,0)),0)</f>
        <v>0</v>
      </c>
      <c r="F1465" s="47"/>
    </row>
    <row r="1466" spans="1:6" x14ac:dyDescent="0.25">
      <c r="A1466" s="79"/>
      <c r="B1466" s="43">
        <v>0.18121120275667801</v>
      </c>
      <c r="C1466" s="43">
        <v>5.2348031313158502E-3</v>
      </c>
      <c r="D1466" s="43">
        <f t="shared" si="22"/>
        <v>5.9729103728313852E-2</v>
      </c>
      <c r="E1466" s="43">
        <f>IFERROR(INDEX(PSPS_Data!$C$2:$C$4275,MATCH(WF_Data!$A1466,PSPS_Data!$B$2:$B$4275,0)),0)</f>
        <v>0</v>
      </c>
      <c r="F1466" s="47"/>
    </row>
    <row r="1467" spans="1:6" x14ac:dyDescent="0.25">
      <c r="A1467" s="79"/>
      <c r="B1467" s="43">
        <v>3.1261485257034698</v>
      </c>
      <c r="C1467" s="43">
        <v>0.119256614492996</v>
      </c>
      <c r="D1467" s="43">
        <f t="shared" si="22"/>
        <v>1.3607179713650843</v>
      </c>
      <c r="E1467" s="43">
        <f>IFERROR(INDEX(PSPS_Data!$C$2:$C$4275,MATCH(WF_Data!$A1467,PSPS_Data!$B$2:$B$4275,0)),0)</f>
        <v>0</v>
      </c>
      <c r="F1467" s="47"/>
    </row>
    <row r="1468" spans="1:6" x14ac:dyDescent="0.25">
      <c r="A1468" s="79"/>
      <c r="B1468" s="43">
        <v>5.4375746261912301</v>
      </c>
      <c r="C1468" s="43">
        <v>0.16884940119901601</v>
      </c>
      <c r="D1468" s="43">
        <f t="shared" si="22"/>
        <v>1.9265716676807727</v>
      </c>
      <c r="E1468" s="43">
        <f>IFERROR(INDEX(PSPS_Data!$C$2:$C$4275,MATCH(WF_Data!$A1468,PSPS_Data!$B$2:$B$4275,0)),0)</f>
        <v>0</v>
      </c>
      <c r="F1468" s="47"/>
    </row>
    <row r="1469" spans="1:6" x14ac:dyDescent="0.25">
      <c r="A1469" s="79"/>
      <c r="B1469" s="43">
        <v>1.8695680533568999</v>
      </c>
      <c r="C1469" s="43">
        <v>3.9507586334366303E-2</v>
      </c>
      <c r="D1469" s="43">
        <f t="shared" si="22"/>
        <v>0.45078156007511955</v>
      </c>
      <c r="E1469" s="43">
        <f>IFERROR(INDEX(PSPS_Data!$C$2:$C$4275,MATCH(WF_Data!$A1469,PSPS_Data!$B$2:$B$4275,0)),0)</f>
        <v>0</v>
      </c>
      <c r="F1469" s="47"/>
    </row>
    <row r="1470" spans="1:6" x14ac:dyDescent="0.25">
      <c r="A1470" s="79"/>
      <c r="B1470" s="43">
        <v>1.4822871877597299</v>
      </c>
      <c r="C1470" s="43">
        <v>1.8102446294506001E-2</v>
      </c>
      <c r="D1470" s="43">
        <f t="shared" si="22"/>
        <v>0.20654891222031346</v>
      </c>
      <c r="E1470" s="43">
        <f>IFERROR(INDEX(PSPS_Data!$C$2:$C$4275,MATCH(WF_Data!$A1470,PSPS_Data!$B$2:$B$4275,0)),0)</f>
        <v>0</v>
      </c>
      <c r="F1470" s="47"/>
    </row>
    <row r="1471" spans="1:6" x14ac:dyDescent="0.25">
      <c r="A1471" s="79"/>
      <c r="B1471" s="43">
        <v>6.2499644265836798</v>
      </c>
      <c r="C1471" s="43">
        <v>0.110054914432112</v>
      </c>
      <c r="D1471" s="43">
        <f t="shared" si="22"/>
        <v>1.255726573670398</v>
      </c>
      <c r="E1471" s="43">
        <f>IFERROR(INDEX(PSPS_Data!$C$2:$C$4275,MATCH(WF_Data!$A1471,PSPS_Data!$B$2:$B$4275,0)),0)</f>
        <v>0</v>
      </c>
      <c r="F1471" s="47"/>
    </row>
    <row r="1472" spans="1:6" x14ac:dyDescent="0.25">
      <c r="A1472" s="79"/>
      <c r="B1472" s="43">
        <v>1.87488473454191</v>
      </c>
      <c r="C1472" s="43">
        <v>2.8006772292428601E-2</v>
      </c>
      <c r="D1472" s="43">
        <f t="shared" si="22"/>
        <v>0.31955727185661037</v>
      </c>
      <c r="E1472" s="43">
        <f>IFERROR(INDEX(PSPS_Data!$C$2:$C$4275,MATCH(WF_Data!$A1472,PSPS_Data!$B$2:$B$4275,0)),0)</f>
        <v>0</v>
      </c>
      <c r="F1472" s="47"/>
    </row>
    <row r="1473" spans="1:6" x14ac:dyDescent="0.25">
      <c r="A1473" s="79"/>
      <c r="B1473" s="43">
        <v>8.4824770536755301E-2</v>
      </c>
      <c r="C1473" s="43">
        <v>6.2026872891540998E-2</v>
      </c>
      <c r="D1473" s="43">
        <f t="shared" si="22"/>
        <v>0.70772661969248274</v>
      </c>
      <c r="E1473" s="43">
        <f>IFERROR(INDEX(PSPS_Data!$C$2:$C$4275,MATCH(WF_Data!$A1473,PSPS_Data!$B$2:$B$4275,0)),0)</f>
        <v>0</v>
      </c>
      <c r="F1473" s="47"/>
    </row>
    <row r="1474" spans="1:6" x14ac:dyDescent="0.25">
      <c r="A1474" s="79"/>
      <c r="B1474" s="43">
        <v>1.42286261356742E-2</v>
      </c>
      <c r="C1474" s="43">
        <v>5.1737989997491197E-4</v>
      </c>
      <c r="D1474" s="43">
        <f t="shared" si="22"/>
        <v>5.9033046587137457E-3</v>
      </c>
      <c r="E1474" s="43">
        <f>IFERROR(INDEX(PSPS_Data!$C$2:$C$4275,MATCH(WF_Data!$A1474,PSPS_Data!$B$2:$B$4275,0)),0)</f>
        <v>0</v>
      </c>
      <c r="F1474" s="47"/>
    </row>
    <row r="1475" spans="1:6" x14ac:dyDescent="0.25">
      <c r="A1475" s="79"/>
      <c r="B1475" s="43">
        <v>10.072842798803901</v>
      </c>
      <c r="C1475" s="43">
        <v>0.31650765917311202</v>
      </c>
      <c r="D1475" s="43">
        <f t="shared" ref="D1475:D1538" si="23">$C1475*11.41</f>
        <v>3.6113523911652083</v>
      </c>
      <c r="E1475" s="43">
        <f>IFERROR(INDEX(PSPS_Data!$C$2:$C$4275,MATCH(WF_Data!$A1475,PSPS_Data!$B$2:$B$4275,0)),0)</f>
        <v>0</v>
      </c>
      <c r="F1475" s="47"/>
    </row>
    <row r="1476" spans="1:6" x14ac:dyDescent="0.25">
      <c r="A1476" s="79"/>
      <c r="B1476" s="43">
        <v>1.7427897254241698E-2</v>
      </c>
      <c r="C1476" s="43">
        <v>4.6405685425270297E-3</v>
      </c>
      <c r="D1476" s="43">
        <f t="shared" si="23"/>
        <v>5.2948887070233409E-2</v>
      </c>
      <c r="E1476" s="43">
        <f>IFERROR(INDEX(PSPS_Data!$C$2:$C$4275,MATCH(WF_Data!$A1476,PSPS_Data!$B$2:$B$4275,0)),0)</f>
        <v>0</v>
      </c>
      <c r="F1476" s="47"/>
    </row>
    <row r="1477" spans="1:6" x14ac:dyDescent="0.25">
      <c r="A1477" s="79"/>
      <c r="B1477" s="43">
        <v>2.1050950357548799</v>
      </c>
      <c r="C1477" s="43">
        <v>5.5102482299389501E-2</v>
      </c>
      <c r="D1477" s="43">
        <f t="shared" si="23"/>
        <v>0.62871932303603417</v>
      </c>
      <c r="E1477" s="43">
        <f>IFERROR(INDEX(PSPS_Data!$C$2:$C$4275,MATCH(WF_Data!$A1477,PSPS_Data!$B$2:$B$4275,0)),0)</f>
        <v>0</v>
      </c>
      <c r="F1477" s="47"/>
    </row>
    <row r="1478" spans="1:6" x14ac:dyDescent="0.25">
      <c r="A1478" s="79"/>
      <c r="B1478" s="43">
        <v>4.5056253970125404</v>
      </c>
      <c r="C1478" s="43">
        <v>8.9063994471985097E-2</v>
      </c>
      <c r="D1478" s="43">
        <f t="shared" si="23"/>
        <v>1.01622017692535</v>
      </c>
      <c r="E1478" s="43">
        <f>IFERROR(INDEX(PSPS_Data!$C$2:$C$4275,MATCH(WF_Data!$A1478,PSPS_Data!$B$2:$B$4275,0)),0)</f>
        <v>0</v>
      </c>
      <c r="F1478" s="47"/>
    </row>
    <row r="1479" spans="1:6" x14ac:dyDescent="0.25">
      <c r="A1479" s="79"/>
      <c r="B1479" s="43">
        <v>7.2893032568781901</v>
      </c>
      <c r="C1479" s="43">
        <v>0.13498408298619299</v>
      </c>
      <c r="D1479" s="43">
        <f t="shared" si="23"/>
        <v>1.540168386872462</v>
      </c>
      <c r="E1479" s="43">
        <f>IFERROR(INDEX(PSPS_Data!$C$2:$C$4275,MATCH(WF_Data!$A1479,PSPS_Data!$B$2:$B$4275,0)),0)</f>
        <v>0</v>
      </c>
      <c r="F1479" s="47"/>
    </row>
    <row r="1480" spans="1:6" x14ac:dyDescent="0.25">
      <c r="A1480" s="79"/>
      <c r="B1480" s="43">
        <v>1.8142716389261599</v>
      </c>
      <c r="C1480" s="43">
        <v>3.3858582552056697E-2</v>
      </c>
      <c r="D1480" s="43">
        <f t="shared" si="23"/>
        <v>0.3863264269189669</v>
      </c>
      <c r="E1480" s="43">
        <f>IFERROR(INDEX(PSPS_Data!$C$2:$C$4275,MATCH(WF_Data!$A1480,PSPS_Data!$B$2:$B$4275,0)),0)</f>
        <v>0</v>
      </c>
      <c r="F1480" s="47"/>
    </row>
    <row r="1481" spans="1:6" x14ac:dyDescent="0.25">
      <c r="A1481" s="79"/>
      <c r="B1481" s="43">
        <v>0.115263501518671</v>
      </c>
      <c r="C1481" s="43">
        <v>4.6047303312661799E-3</v>
      </c>
      <c r="D1481" s="43">
        <f t="shared" si="23"/>
        <v>5.2539973079747115E-2</v>
      </c>
      <c r="E1481" s="43">
        <f>IFERROR(INDEX(PSPS_Data!$C$2:$C$4275,MATCH(WF_Data!$A1481,PSPS_Data!$B$2:$B$4275,0)),0)</f>
        <v>0</v>
      </c>
      <c r="F1481" s="47"/>
    </row>
    <row r="1482" spans="1:6" x14ac:dyDescent="0.25">
      <c r="A1482" s="79"/>
      <c r="B1482" s="43">
        <v>4.7362621790806601E-2</v>
      </c>
      <c r="C1482" s="43">
        <v>2.55658000241965E-4</v>
      </c>
      <c r="D1482" s="43">
        <f t="shared" si="23"/>
        <v>2.9170577827608208E-3</v>
      </c>
      <c r="E1482" s="43">
        <f>IFERROR(INDEX(PSPS_Data!$C$2:$C$4275,MATCH(WF_Data!$A1482,PSPS_Data!$B$2:$B$4275,0)),0)</f>
        <v>0</v>
      </c>
      <c r="F1482" s="47"/>
    </row>
    <row r="1483" spans="1:6" x14ac:dyDescent="0.25">
      <c r="A1483" s="79"/>
      <c r="B1483" s="43">
        <v>9.8901881140326608</v>
      </c>
      <c r="C1483" s="43">
        <v>0.18849948469505701</v>
      </c>
      <c r="D1483" s="43">
        <f t="shared" si="23"/>
        <v>2.1507791203706006</v>
      </c>
      <c r="E1483" s="43">
        <f>IFERROR(INDEX(PSPS_Data!$C$2:$C$4275,MATCH(WF_Data!$A1483,PSPS_Data!$B$2:$B$4275,0)),0)</f>
        <v>0</v>
      </c>
      <c r="F1483" s="47"/>
    </row>
    <row r="1484" spans="1:6" x14ac:dyDescent="0.25">
      <c r="A1484" s="79"/>
      <c r="B1484" s="43">
        <v>0</v>
      </c>
      <c r="C1484" s="43">
        <v>4.4926954287802801E-2</v>
      </c>
      <c r="D1484" s="43">
        <f t="shared" si="23"/>
        <v>0.51261654842382998</v>
      </c>
      <c r="E1484" s="43">
        <f>IFERROR(INDEX(PSPS_Data!$C$2:$C$4275,MATCH(WF_Data!$A1484,PSPS_Data!$B$2:$B$4275,0)),0)</f>
        <v>0</v>
      </c>
      <c r="F1484" s="47"/>
    </row>
    <row r="1485" spans="1:6" x14ac:dyDescent="0.25">
      <c r="A1485" s="79"/>
      <c r="B1485" s="43">
        <v>28.659493656381599</v>
      </c>
      <c r="C1485" s="43">
        <v>0.55886448768796904</v>
      </c>
      <c r="D1485" s="43">
        <f t="shared" si="23"/>
        <v>6.3766438045197269</v>
      </c>
      <c r="E1485" s="43">
        <f>IFERROR(INDEX(PSPS_Data!$C$2:$C$4275,MATCH(WF_Data!$A1485,PSPS_Data!$B$2:$B$4275,0)),0)</f>
        <v>0</v>
      </c>
      <c r="F1485" s="47"/>
    </row>
    <row r="1486" spans="1:6" x14ac:dyDescent="0.25">
      <c r="A1486" s="79"/>
      <c r="B1486" s="43">
        <v>1.08173726744817</v>
      </c>
      <c r="C1486" s="43">
        <v>3.3144044363325499E-2</v>
      </c>
      <c r="D1486" s="43">
        <f t="shared" si="23"/>
        <v>0.37817354618554394</v>
      </c>
      <c r="E1486" s="43">
        <f>IFERROR(INDEX(PSPS_Data!$C$2:$C$4275,MATCH(WF_Data!$A1486,PSPS_Data!$B$2:$B$4275,0)),0)</f>
        <v>0</v>
      </c>
      <c r="F1486" s="47"/>
    </row>
    <row r="1487" spans="1:6" x14ac:dyDescent="0.25">
      <c r="A1487" s="79"/>
      <c r="B1487" s="43">
        <v>0.45329221301818601</v>
      </c>
      <c r="C1487" s="43">
        <v>9.0070359389452792E-3</v>
      </c>
      <c r="D1487" s="43">
        <f t="shared" si="23"/>
        <v>0.10277028006336564</v>
      </c>
      <c r="E1487" s="43">
        <f>IFERROR(INDEX(PSPS_Data!$C$2:$C$4275,MATCH(WF_Data!$A1487,PSPS_Data!$B$2:$B$4275,0)),0)</f>
        <v>0</v>
      </c>
      <c r="F1487" s="47"/>
    </row>
    <row r="1488" spans="1:6" x14ac:dyDescent="0.25">
      <c r="A1488" s="79"/>
      <c r="B1488" s="43">
        <v>8.2897118811903692</v>
      </c>
      <c r="C1488" s="43">
        <v>0.33562432866119701</v>
      </c>
      <c r="D1488" s="43">
        <f t="shared" si="23"/>
        <v>3.829473590024258</v>
      </c>
      <c r="E1488" s="43">
        <f>IFERROR(INDEX(PSPS_Data!$C$2:$C$4275,MATCH(WF_Data!$A1488,PSPS_Data!$B$2:$B$4275,0)),0)</f>
        <v>0</v>
      </c>
      <c r="F1488" s="47"/>
    </row>
    <row r="1489" spans="1:6" x14ac:dyDescent="0.25">
      <c r="A1489" s="79"/>
      <c r="B1489" s="43">
        <v>3.1359673692902001</v>
      </c>
      <c r="C1489" s="43">
        <v>0.127768780869701</v>
      </c>
      <c r="D1489" s="43">
        <f t="shared" si="23"/>
        <v>1.4578417897232885</v>
      </c>
      <c r="E1489" s="43">
        <f>IFERROR(INDEX(PSPS_Data!$C$2:$C$4275,MATCH(WF_Data!$A1489,PSPS_Data!$B$2:$B$4275,0)),0)</f>
        <v>0</v>
      </c>
      <c r="F1489" s="47"/>
    </row>
    <row r="1490" spans="1:6" x14ac:dyDescent="0.25">
      <c r="A1490" s="79"/>
      <c r="B1490" s="43">
        <v>14.858682745091899</v>
      </c>
      <c r="C1490" s="43">
        <v>0.30081377354142003</v>
      </c>
      <c r="D1490" s="43">
        <f t="shared" si="23"/>
        <v>3.4322851561076027</v>
      </c>
      <c r="E1490" s="43">
        <f>IFERROR(INDEX(PSPS_Data!$C$2:$C$4275,MATCH(WF_Data!$A1490,PSPS_Data!$B$2:$B$4275,0)),0)</f>
        <v>0</v>
      </c>
      <c r="F1490" s="47"/>
    </row>
    <row r="1491" spans="1:6" x14ac:dyDescent="0.25">
      <c r="A1491" s="79"/>
      <c r="B1491" s="43">
        <v>1.0581819246163799</v>
      </c>
      <c r="C1491" s="43">
        <v>2.3805626876310201E-2</v>
      </c>
      <c r="D1491" s="43">
        <f t="shared" si="23"/>
        <v>0.27162220265869941</v>
      </c>
      <c r="E1491" s="43">
        <f>IFERROR(INDEX(PSPS_Data!$C$2:$C$4275,MATCH(WF_Data!$A1491,PSPS_Data!$B$2:$B$4275,0)),0)</f>
        <v>0</v>
      </c>
      <c r="F1491" s="47"/>
    </row>
    <row r="1492" spans="1:6" x14ac:dyDescent="0.25">
      <c r="A1492" s="79"/>
      <c r="B1492" s="43">
        <v>19.973508139000199</v>
      </c>
      <c r="C1492" s="43">
        <v>0.36330664802881002</v>
      </c>
      <c r="D1492" s="43">
        <f t="shared" si="23"/>
        <v>4.1453288540087225</v>
      </c>
      <c r="E1492" s="43">
        <f>IFERROR(INDEX(PSPS_Data!$C$2:$C$4275,MATCH(WF_Data!$A1492,PSPS_Data!$B$2:$B$4275,0)),0)</f>
        <v>0</v>
      </c>
      <c r="F1492" s="47"/>
    </row>
    <row r="1493" spans="1:6" x14ac:dyDescent="0.25">
      <c r="A1493" s="79"/>
      <c r="B1493" s="43">
        <v>30.960683174654601</v>
      </c>
      <c r="C1493" s="43">
        <v>0.580705643631517</v>
      </c>
      <c r="D1493" s="43">
        <f t="shared" si="23"/>
        <v>6.6258513938356094</v>
      </c>
      <c r="E1493" s="43">
        <f>IFERROR(INDEX(PSPS_Data!$C$2:$C$4275,MATCH(WF_Data!$A1493,PSPS_Data!$B$2:$B$4275,0)),0)</f>
        <v>0</v>
      </c>
      <c r="F1493" s="47"/>
    </row>
    <row r="1494" spans="1:6" x14ac:dyDescent="0.25">
      <c r="A1494" s="79"/>
      <c r="B1494" s="43">
        <v>5.9254226370398104</v>
      </c>
      <c r="C1494" s="43">
        <v>0.16988389623005101</v>
      </c>
      <c r="D1494" s="43">
        <f t="shared" si="23"/>
        <v>1.9383752559848821</v>
      </c>
      <c r="E1494" s="43">
        <f>IFERROR(INDEX(PSPS_Data!$C$2:$C$4275,MATCH(WF_Data!$A1494,PSPS_Data!$B$2:$B$4275,0)),0)</f>
        <v>0</v>
      </c>
      <c r="F1494" s="47"/>
    </row>
    <row r="1495" spans="1:6" x14ac:dyDescent="0.25">
      <c r="A1495" s="79"/>
      <c r="B1495" s="43">
        <v>4.2372223273034599</v>
      </c>
      <c r="C1495" s="43">
        <v>7.6221684488700703E-2</v>
      </c>
      <c r="D1495" s="43">
        <f t="shared" si="23"/>
        <v>0.86968942001607508</v>
      </c>
      <c r="E1495" s="43">
        <f>IFERROR(INDEX(PSPS_Data!$C$2:$C$4275,MATCH(WF_Data!$A1495,PSPS_Data!$B$2:$B$4275,0)),0)</f>
        <v>0</v>
      </c>
      <c r="F1495" s="47"/>
    </row>
    <row r="1496" spans="1:6" x14ac:dyDescent="0.25">
      <c r="A1496" s="79"/>
      <c r="B1496" s="43">
        <v>14.7317798600962</v>
      </c>
      <c r="C1496" s="43">
        <v>0.27228825852216598</v>
      </c>
      <c r="D1496" s="43">
        <f t="shared" si="23"/>
        <v>3.1068090297379141</v>
      </c>
      <c r="E1496" s="43">
        <f>IFERROR(INDEX(PSPS_Data!$C$2:$C$4275,MATCH(WF_Data!$A1496,PSPS_Data!$B$2:$B$4275,0)),0)</f>
        <v>0</v>
      </c>
      <c r="F1496" s="47"/>
    </row>
    <row r="1497" spans="1:6" x14ac:dyDescent="0.25">
      <c r="A1497" s="79"/>
      <c r="B1497" s="43">
        <v>0.11574868781329301</v>
      </c>
      <c r="C1497" s="43">
        <v>1.33163164719007E-3</v>
      </c>
      <c r="D1497" s="43">
        <f t="shared" si="23"/>
        <v>1.5193917094438699E-2</v>
      </c>
      <c r="E1497" s="43">
        <f>IFERROR(INDEX(PSPS_Data!$C$2:$C$4275,MATCH(WF_Data!$A1497,PSPS_Data!$B$2:$B$4275,0)),0)</f>
        <v>0</v>
      </c>
      <c r="F1497" s="47"/>
    </row>
    <row r="1498" spans="1:6" x14ac:dyDescent="0.25">
      <c r="A1498" s="79"/>
      <c r="B1498" s="43">
        <v>4.6501336891658198</v>
      </c>
      <c r="C1498" s="43">
        <v>8.25571587483864E-2</v>
      </c>
      <c r="D1498" s="43">
        <f t="shared" si="23"/>
        <v>0.94197718131908881</v>
      </c>
      <c r="E1498" s="43">
        <f>IFERROR(INDEX(PSPS_Data!$C$2:$C$4275,MATCH(WF_Data!$A1498,PSPS_Data!$B$2:$B$4275,0)),0)</f>
        <v>0</v>
      </c>
      <c r="F1498" s="47"/>
    </row>
    <row r="1499" spans="1:6" x14ac:dyDescent="0.25">
      <c r="A1499" s="79"/>
      <c r="B1499" s="43">
        <v>2.3529353138632798</v>
      </c>
      <c r="C1499" s="43">
        <v>7.5266251110406301E-2</v>
      </c>
      <c r="D1499" s="43">
        <f t="shared" si="23"/>
        <v>0.8587879251697359</v>
      </c>
      <c r="E1499" s="43">
        <f>IFERROR(INDEX(PSPS_Data!$C$2:$C$4275,MATCH(WF_Data!$A1499,PSPS_Data!$B$2:$B$4275,0)),0)</f>
        <v>0</v>
      </c>
      <c r="F1499" s="47"/>
    </row>
    <row r="1500" spans="1:6" x14ac:dyDescent="0.25">
      <c r="A1500" s="79"/>
      <c r="B1500" s="43">
        <v>0.66159282900732796</v>
      </c>
      <c r="C1500" s="43">
        <v>1.38739601534325E-2</v>
      </c>
      <c r="D1500" s="43">
        <f t="shared" si="23"/>
        <v>0.15830188535066483</v>
      </c>
      <c r="E1500" s="43">
        <f>IFERROR(INDEX(PSPS_Data!$C$2:$C$4275,MATCH(WF_Data!$A1500,PSPS_Data!$B$2:$B$4275,0)),0)</f>
        <v>0</v>
      </c>
      <c r="F1500" s="47"/>
    </row>
    <row r="1501" spans="1:6" x14ac:dyDescent="0.25">
      <c r="A1501" s="79"/>
      <c r="B1501" s="43">
        <v>1.3488456000733</v>
      </c>
      <c r="C1501" s="43">
        <v>2.87372982274973E-2</v>
      </c>
      <c r="D1501" s="43">
        <f t="shared" si="23"/>
        <v>0.32789257277574418</v>
      </c>
      <c r="E1501" s="43">
        <f>IFERROR(INDEX(PSPS_Data!$C$2:$C$4275,MATCH(WF_Data!$A1501,PSPS_Data!$B$2:$B$4275,0)),0)</f>
        <v>0</v>
      </c>
      <c r="F1501" s="47"/>
    </row>
    <row r="1502" spans="1:6" x14ac:dyDescent="0.25">
      <c r="A1502" s="79"/>
      <c r="B1502" s="43">
        <v>15.3762675623202</v>
      </c>
      <c r="C1502" s="43">
        <v>0.41255150053393602</v>
      </c>
      <c r="D1502" s="43">
        <f t="shared" si="23"/>
        <v>4.7072126210922098</v>
      </c>
      <c r="E1502" s="43">
        <f>IFERROR(INDEX(PSPS_Data!$C$2:$C$4275,MATCH(WF_Data!$A1502,PSPS_Data!$B$2:$B$4275,0)),0)</f>
        <v>0</v>
      </c>
      <c r="F1502" s="47"/>
    </row>
    <row r="1503" spans="1:6" x14ac:dyDescent="0.25">
      <c r="A1503" s="79"/>
      <c r="B1503" s="43">
        <v>18.053758114082999</v>
      </c>
      <c r="C1503" s="43">
        <v>0.315297414070907</v>
      </c>
      <c r="D1503" s="43">
        <f t="shared" si="23"/>
        <v>3.5975434945490488</v>
      </c>
      <c r="E1503" s="43">
        <f>IFERROR(INDEX(PSPS_Data!$C$2:$C$4275,MATCH(WF_Data!$A1503,PSPS_Data!$B$2:$B$4275,0)),0)</f>
        <v>0</v>
      </c>
      <c r="F1503" s="47"/>
    </row>
    <row r="1504" spans="1:6" x14ac:dyDescent="0.25">
      <c r="A1504" s="79"/>
      <c r="B1504" s="43">
        <v>4.8638331647703801</v>
      </c>
      <c r="C1504" s="43">
        <v>9.6223449523677104E-2</v>
      </c>
      <c r="D1504" s="43">
        <f t="shared" si="23"/>
        <v>1.0979095590651557</v>
      </c>
      <c r="E1504" s="43">
        <f>IFERROR(INDEX(PSPS_Data!$C$2:$C$4275,MATCH(WF_Data!$A1504,PSPS_Data!$B$2:$B$4275,0)),0)</f>
        <v>0</v>
      </c>
      <c r="F1504" s="47"/>
    </row>
    <row r="1505" spans="1:6" x14ac:dyDescent="0.25">
      <c r="A1505" s="79"/>
      <c r="B1505" s="43">
        <v>10.391194171483001</v>
      </c>
      <c r="C1505" s="43">
        <v>0.185014890751517</v>
      </c>
      <c r="D1505" s="43">
        <f t="shared" si="23"/>
        <v>2.1110199034748089</v>
      </c>
      <c r="E1505" s="43">
        <f>IFERROR(INDEX(PSPS_Data!$C$2:$C$4275,MATCH(WF_Data!$A1505,PSPS_Data!$B$2:$B$4275,0)),0)</f>
        <v>0</v>
      </c>
      <c r="F1505" s="47"/>
    </row>
    <row r="1506" spans="1:6" x14ac:dyDescent="0.25">
      <c r="A1506" s="79"/>
      <c r="B1506" s="43">
        <v>9.0608558318006107</v>
      </c>
      <c r="C1506" s="43">
        <v>0.18086482431709699</v>
      </c>
      <c r="D1506" s="43">
        <f t="shared" si="23"/>
        <v>2.0636676454580769</v>
      </c>
      <c r="E1506" s="43">
        <f>IFERROR(INDEX(PSPS_Data!$C$2:$C$4275,MATCH(WF_Data!$A1506,PSPS_Data!$B$2:$B$4275,0)),0)</f>
        <v>0</v>
      </c>
      <c r="F1506" s="47"/>
    </row>
    <row r="1507" spans="1:6" x14ac:dyDescent="0.25">
      <c r="A1507" s="79"/>
      <c r="B1507" s="43">
        <v>4.8787342066654604</v>
      </c>
      <c r="C1507" s="43">
        <v>8.6747975485195597E-2</v>
      </c>
      <c r="D1507" s="43">
        <f t="shared" si="23"/>
        <v>0.98979440028608179</v>
      </c>
      <c r="E1507" s="43">
        <f>IFERROR(INDEX(PSPS_Data!$C$2:$C$4275,MATCH(WF_Data!$A1507,PSPS_Data!$B$2:$B$4275,0)),0)</f>
        <v>0</v>
      </c>
      <c r="F1507" s="47"/>
    </row>
    <row r="1508" spans="1:6" x14ac:dyDescent="0.25">
      <c r="A1508" s="79"/>
      <c r="B1508" s="43">
        <v>5.5082452147656804</v>
      </c>
      <c r="C1508" s="43">
        <v>0.15181672473681801</v>
      </c>
      <c r="D1508" s="43">
        <f t="shared" si="23"/>
        <v>1.7322288292470935</v>
      </c>
      <c r="E1508" s="43">
        <f>IFERROR(INDEX(PSPS_Data!$C$2:$C$4275,MATCH(WF_Data!$A1508,PSPS_Data!$B$2:$B$4275,0)),0)</f>
        <v>0</v>
      </c>
      <c r="F1508" s="47"/>
    </row>
    <row r="1509" spans="1:6" x14ac:dyDescent="0.25">
      <c r="A1509" s="79"/>
      <c r="B1509" s="43">
        <v>4.5742777630461902</v>
      </c>
      <c r="C1509" s="43">
        <v>0.15374119440048101</v>
      </c>
      <c r="D1509" s="43">
        <f t="shared" si="23"/>
        <v>1.7541870281094882</v>
      </c>
      <c r="E1509" s="43">
        <f>IFERROR(INDEX(PSPS_Data!$C$2:$C$4275,MATCH(WF_Data!$A1509,PSPS_Data!$B$2:$B$4275,0)),0)</f>
        <v>0</v>
      </c>
      <c r="F1509" s="47"/>
    </row>
    <row r="1510" spans="1:6" x14ac:dyDescent="0.25">
      <c r="A1510" s="79"/>
      <c r="B1510" s="43">
        <v>3.01555244967096</v>
      </c>
      <c r="C1510" s="43">
        <v>8.9560111299874706E-2</v>
      </c>
      <c r="D1510" s="43">
        <f t="shared" si="23"/>
        <v>1.0218808699315705</v>
      </c>
      <c r="E1510" s="43">
        <f>IFERROR(INDEX(PSPS_Data!$C$2:$C$4275,MATCH(WF_Data!$A1510,PSPS_Data!$B$2:$B$4275,0)),0)</f>
        <v>0</v>
      </c>
      <c r="F1510" s="47"/>
    </row>
    <row r="1511" spans="1:6" x14ac:dyDescent="0.25">
      <c r="A1511" s="79"/>
      <c r="B1511" s="43">
        <v>0.357070329957971</v>
      </c>
      <c r="C1511" s="43">
        <v>8.3179112189100107E-3</v>
      </c>
      <c r="D1511" s="43">
        <f t="shared" si="23"/>
        <v>9.4907367007763227E-2</v>
      </c>
      <c r="E1511" s="43">
        <f>IFERROR(INDEX(PSPS_Data!$C$2:$C$4275,MATCH(WF_Data!$A1511,PSPS_Data!$B$2:$B$4275,0)),0)</f>
        <v>0</v>
      </c>
      <c r="F1511" s="47"/>
    </row>
    <row r="1512" spans="1:6" x14ac:dyDescent="0.25">
      <c r="A1512" s="79"/>
      <c r="B1512" s="43">
        <v>19.930358797779899</v>
      </c>
      <c r="C1512" s="43">
        <v>0.34291567932450501</v>
      </c>
      <c r="D1512" s="43">
        <f t="shared" si="23"/>
        <v>3.9126679010926022</v>
      </c>
      <c r="E1512" s="43">
        <f>IFERROR(INDEX(PSPS_Data!$C$2:$C$4275,MATCH(WF_Data!$A1512,PSPS_Data!$B$2:$B$4275,0)),0)</f>
        <v>0</v>
      </c>
      <c r="F1512" s="47"/>
    </row>
    <row r="1513" spans="1:6" x14ac:dyDescent="0.25">
      <c r="A1513" s="79"/>
      <c r="B1513" s="43">
        <v>3.2265916789010598</v>
      </c>
      <c r="C1513" s="43">
        <v>0.21852450094748499</v>
      </c>
      <c r="D1513" s="43">
        <f t="shared" si="23"/>
        <v>2.4933645558108037</v>
      </c>
      <c r="E1513" s="43">
        <f>IFERROR(INDEX(PSPS_Data!$C$2:$C$4275,MATCH(WF_Data!$A1513,PSPS_Data!$B$2:$B$4275,0)),0)</f>
        <v>0</v>
      </c>
      <c r="F1513" s="47"/>
    </row>
    <row r="1514" spans="1:6" x14ac:dyDescent="0.25">
      <c r="A1514" s="79"/>
      <c r="B1514" s="43">
        <v>2.1436395672304398</v>
      </c>
      <c r="C1514" s="43">
        <v>3.7380733250756699E-2</v>
      </c>
      <c r="D1514" s="43">
        <f t="shared" si="23"/>
        <v>0.42651416639113393</v>
      </c>
      <c r="E1514" s="43">
        <f>IFERROR(INDEX(PSPS_Data!$C$2:$C$4275,MATCH(WF_Data!$A1514,PSPS_Data!$B$2:$B$4275,0)),0)</f>
        <v>0</v>
      </c>
      <c r="F1514" s="47"/>
    </row>
    <row r="1515" spans="1:6" x14ac:dyDescent="0.25">
      <c r="A1515" s="79"/>
      <c r="B1515" s="43">
        <v>12.9461083533898</v>
      </c>
      <c r="C1515" s="43">
        <v>0.24137029209868999</v>
      </c>
      <c r="D1515" s="43">
        <f t="shared" si="23"/>
        <v>2.754035032846053</v>
      </c>
      <c r="E1515" s="43">
        <f>IFERROR(INDEX(PSPS_Data!$C$2:$C$4275,MATCH(WF_Data!$A1515,PSPS_Data!$B$2:$B$4275,0)),0)</f>
        <v>0</v>
      </c>
      <c r="F1515" s="47"/>
    </row>
    <row r="1516" spans="1:6" x14ac:dyDescent="0.25">
      <c r="A1516" s="79"/>
      <c r="B1516" s="43">
        <v>4.4094400303985601</v>
      </c>
      <c r="C1516" s="43">
        <v>0.108985519365584</v>
      </c>
      <c r="D1516" s="43">
        <f t="shared" si="23"/>
        <v>1.2435247759613135</v>
      </c>
      <c r="E1516" s="43">
        <f>IFERROR(INDEX(PSPS_Data!$C$2:$C$4275,MATCH(WF_Data!$A1516,PSPS_Data!$B$2:$B$4275,0)),0)</f>
        <v>0</v>
      </c>
      <c r="F1516" s="47"/>
    </row>
    <row r="1517" spans="1:6" x14ac:dyDescent="0.25">
      <c r="A1517" s="79"/>
      <c r="B1517" s="43">
        <v>6.4026026537578504</v>
      </c>
      <c r="C1517" s="43">
        <v>0.116426139350323</v>
      </c>
      <c r="D1517" s="43">
        <f t="shared" si="23"/>
        <v>1.3284222499871856</v>
      </c>
      <c r="E1517" s="43">
        <f>IFERROR(INDEX(PSPS_Data!$C$2:$C$4275,MATCH(WF_Data!$A1517,PSPS_Data!$B$2:$B$4275,0)),0)</f>
        <v>0</v>
      </c>
      <c r="F1517" s="47"/>
    </row>
    <row r="1518" spans="1:6" x14ac:dyDescent="0.25">
      <c r="A1518" s="79"/>
      <c r="B1518" s="43">
        <v>2.05966776664703</v>
      </c>
      <c r="C1518" s="43">
        <v>6.0664217756918E-2</v>
      </c>
      <c r="D1518" s="43">
        <f t="shared" si="23"/>
        <v>0.69217872460643437</v>
      </c>
      <c r="E1518" s="43">
        <f>IFERROR(INDEX(PSPS_Data!$C$2:$C$4275,MATCH(WF_Data!$A1518,PSPS_Data!$B$2:$B$4275,0)),0)</f>
        <v>0</v>
      </c>
      <c r="F1518" s="47"/>
    </row>
    <row r="1519" spans="1:6" x14ac:dyDescent="0.25">
      <c r="A1519" s="79"/>
      <c r="B1519" s="43">
        <v>1.7010411064030999</v>
      </c>
      <c r="C1519" s="43">
        <v>2.7813268243335101E-2</v>
      </c>
      <c r="D1519" s="43">
        <f t="shared" si="23"/>
        <v>0.31734939065645351</v>
      </c>
      <c r="E1519" s="43">
        <f>IFERROR(INDEX(PSPS_Data!$C$2:$C$4275,MATCH(WF_Data!$A1519,PSPS_Data!$B$2:$B$4275,0)),0)</f>
        <v>0</v>
      </c>
      <c r="F1519" s="47"/>
    </row>
    <row r="1520" spans="1:6" x14ac:dyDescent="0.25">
      <c r="A1520" s="79"/>
      <c r="B1520" s="43">
        <v>8.0126711882298896</v>
      </c>
      <c r="C1520" s="43">
        <v>0.182334759135756</v>
      </c>
      <c r="D1520" s="43">
        <f t="shared" si="23"/>
        <v>2.0804396017389761</v>
      </c>
      <c r="E1520" s="43">
        <f>IFERROR(INDEX(PSPS_Data!$C$2:$C$4275,MATCH(WF_Data!$A1520,PSPS_Data!$B$2:$B$4275,0)),0)</f>
        <v>0</v>
      </c>
      <c r="F1520" s="47"/>
    </row>
    <row r="1521" spans="1:6" x14ac:dyDescent="0.25">
      <c r="A1521" s="79"/>
      <c r="B1521" s="43">
        <v>1.52799972812632E-2</v>
      </c>
      <c r="C1521" s="43">
        <v>3.1910097459331101E-4</v>
      </c>
      <c r="D1521" s="43">
        <f t="shared" si="23"/>
        <v>3.6409421201096786E-3</v>
      </c>
      <c r="E1521" s="43">
        <f>IFERROR(INDEX(PSPS_Data!$C$2:$C$4275,MATCH(WF_Data!$A1521,PSPS_Data!$B$2:$B$4275,0)),0)</f>
        <v>0</v>
      </c>
      <c r="F1521" s="47"/>
    </row>
    <row r="1522" spans="1:6" x14ac:dyDescent="0.25">
      <c r="A1522" s="79"/>
      <c r="B1522" s="43">
        <v>2.7847672975822399E-2</v>
      </c>
      <c r="C1522" s="43">
        <v>3.8277047133305998E-3</v>
      </c>
      <c r="D1522" s="43">
        <f t="shared" si="23"/>
        <v>4.3674110779102146E-2</v>
      </c>
      <c r="E1522" s="43">
        <f>IFERROR(INDEX(PSPS_Data!$C$2:$C$4275,MATCH(WF_Data!$A1522,PSPS_Data!$B$2:$B$4275,0)),0)</f>
        <v>0</v>
      </c>
      <c r="F1522" s="47"/>
    </row>
    <row r="1523" spans="1:6" x14ac:dyDescent="0.25">
      <c r="A1523" s="79"/>
      <c r="B1523" s="43">
        <v>9.0289811593308702</v>
      </c>
      <c r="C1523" s="43">
        <v>0.23411541748782799</v>
      </c>
      <c r="D1523" s="43">
        <f t="shared" si="23"/>
        <v>2.6712569135361175</v>
      </c>
      <c r="E1523" s="43">
        <f>IFERROR(INDEX(PSPS_Data!$C$2:$C$4275,MATCH(WF_Data!$A1523,PSPS_Data!$B$2:$B$4275,0)),0)</f>
        <v>0</v>
      </c>
      <c r="F1523" s="47"/>
    </row>
    <row r="1524" spans="1:6" x14ac:dyDescent="0.25">
      <c r="A1524" s="79"/>
      <c r="B1524" s="43">
        <v>2.4124873537331801</v>
      </c>
      <c r="C1524" s="43">
        <v>7.60696978588839E-2</v>
      </c>
      <c r="D1524" s="43">
        <f t="shared" si="23"/>
        <v>0.86795525256986528</v>
      </c>
      <c r="E1524" s="43">
        <f>IFERROR(INDEX(PSPS_Data!$C$2:$C$4275,MATCH(WF_Data!$A1524,PSPS_Data!$B$2:$B$4275,0)),0)</f>
        <v>0</v>
      </c>
      <c r="F1524" s="47"/>
    </row>
    <row r="1525" spans="1:6" x14ac:dyDescent="0.25">
      <c r="A1525" s="79"/>
      <c r="B1525" s="43">
        <v>5.9388722450217104</v>
      </c>
      <c r="C1525" s="43">
        <v>0.14593762455524401</v>
      </c>
      <c r="D1525" s="43">
        <f t="shared" si="23"/>
        <v>1.6651482961753341</v>
      </c>
      <c r="E1525" s="43">
        <f>IFERROR(INDEX(PSPS_Data!$C$2:$C$4275,MATCH(WF_Data!$A1525,PSPS_Data!$B$2:$B$4275,0)),0)</f>
        <v>0</v>
      </c>
      <c r="F1525" s="47"/>
    </row>
    <row r="1526" spans="1:6" x14ac:dyDescent="0.25">
      <c r="A1526" s="79"/>
      <c r="B1526" s="43">
        <v>0.50914614758744803</v>
      </c>
      <c r="C1526" s="43">
        <v>9.4998723943717708E-3</v>
      </c>
      <c r="D1526" s="43">
        <f t="shared" si="23"/>
        <v>0.10839354401978191</v>
      </c>
      <c r="E1526" s="43">
        <f>IFERROR(INDEX(PSPS_Data!$C$2:$C$4275,MATCH(WF_Data!$A1526,PSPS_Data!$B$2:$B$4275,0)),0)</f>
        <v>0</v>
      </c>
      <c r="F1526" s="47"/>
    </row>
    <row r="1527" spans="1:6" x14ac:dyDescent="0.25">
      <c r="A1527" s="79"/>
      <c r="B1527" s="43">
        <v>4.9322540949429801</v>
      </c>
      <c r="C1527" s="43">
        <v>9.5466187136480501E-2</v>
      </c>
      <c r="D1527" s="43">
        <f t="shared" si="23"/>
        <v>1.0892691952272426</v>
      </c>
      <c r="E1527" s="43">
        <f>IFERROR(INDEX(PSPS_Data!$C$2:$C$4275,MATCH(WF_Data!$A1527,PSPS_Data!$B$2:$B$4275,0)),0)</f>
        <v>0</v>
      </c>
      <c r="F1527" s="47"/>
    </row>
    <row r="1528" spans="1:6" x14ac:dyDescent="0.25">
      <c r="A1528" s="79"/>
      <c r="B1528" s="43">
        <v>1.93597574250856E-2</v>
      </c>
      <c r="C1528" s="43">
        <v>1.4242036850191601E-3</v>
      </c>
      <c r="D1528" s="43">
        <f t="shared" si="23"/>
        <v>1.6250164046068615E-2</v>
      </c>
      <c r="E1528" s="43">
        <f>IFERROR(INDEX(PSPS_Data!$C$2:$C$4275,MATCH(WF_Data!$A1528,PSPS_Data!$B$2:$B$4275,0)),0)</f>
        <v>0</v>
      </c>
      <c r="F1528" s="47"/>
    </row>
    <row r="1529" spans="1:6" x14ac:dyDescent="0.25">
      <c r="A1529" s="79"/>
      <c r="B1529" s="43">
        <v>2.8585733583049699</v>
      </c>
      <c r="C1529" s="43">
        <v>4.5798049857694402E-2</v>
      </c>
      <c r="D1529" s="43">
        <f t="shared" si="23"/>
        <v>0.52255574887629308</v>
      </c>
      <c r="E1529" s="43">
        <f>IFERROR(INDEX(PSPS_Data!$C$2:$C$4275,MATCH(WF_Data!$A1529,PSPS_Data!$B$2:$B$4275,0)),0)</f>
        <v>0</v>
      </c>
      <c r="F1529" s="47"/>
    </row>
    <row r="1530" spans="1:6" x14ac:dyDescent="0.25">
      <c r="A1530" s="79"/>
      <c r="B1530" s="43">
        <v>7.8012627481714096</v>
      </c>
      <c r="C1530" s="43">
        <v>0.13584071272634901</v>
      </c>
      <c r="D1530" s="43">
        <f t="shared" si="23"/>
        <v>1.5499425322076423</v>
      </c>
      <c r="E1530" s="43">
        <f>IFERROR(INDEX(PSPS_Data!$C$2:$C$4275,MATCH(WF_Data!$A1530,PSPS_Data!$B$2:$B$4275,0)),0)</f>
        <v>0</v>
      </c>
      <c r="F1530" s="47"/>
    </row>
    <row r="1531" spans="1:6" x14ac:dyDescent="0.25">
      <c r="A1531" s="79"/>
      <c r="B1531" s="43">
        <v>0.40227422460736501</v>
      </c>
      <c r="C1531" s="43">
        <v>8.9566003880463506E-3</v>
      </c>
      <c r="D1531" s="43">
        <f t="shared" si="23"/>
        <v>0.10219481042760886</v>
      </c>
      <c r="E1531" s="43">
        <f>IFERROR(INDEX(PSPS_Data!$C$2:$C$4275,MATCH(WF_Data!$A1531,PSPS_Data!$B$2:$B$4275,0)),0)</f>
        <v>0</v>
      </c>
      <c r="F1531" s="47"/>
    </row>
    <row r="1532" spans="1:6" x14ac:dyDescent="0.25">
      <c r="A1532" s="79"/>
      <c r="B1532" s="43">
        <v>8.6084029793089307</v>
      </c>
      <c r="C1532" s="43">
        <v>0.13657347673931</v>
      </c>
      <c r="D1532" s="43">
        <f t="shared" si="23"/>
        <v>1.5583033695955271</v>
      </c>
      <c r="E1532" s="43">
        <f>IFERROR(INDEX(PSPS_Data!$C$2:$C$4275,MATCH(WF_Data!$A1532,PSPS_Data!$B$2:$B$4275,0)),0)</f>
        <v>0</v>
      </c>
      <c r="F1532" s="47"/>
    </row>
    <row r="1533" spans="1:6" x14ac:dyDescent="0.25">
      <c r="A1533" s="79"/>
      <c r="B1533" s="43">
        <v>0.51138107347107797</v>
      </c>
      <c r="C1533" s="43">
        <v>1.6411715683261701E-2</v>
      </c>
      <c r="D1533" s="43">
        <f t="shared" si="23"/>
        <v>0.187257675946016</v>
      </c>
      <c r="E1533" s="43">
        <f>IFERROR(INDEX(PSPS_Data!$C$2:$C$4275,MATCH(WF_Data!$A1533,PSPS_Data!$B$2:$B$4275,0)),0)</f>
        <v>0</v>
      </c>
      <c r="F1533" s="47"/>
    </row>
    <row r="1534" spans="1:6" x14ac:dyDescent="0.25">
      <c r="A1534" s="79"/>
      <c r="B1534" s="43">
        <v>7.9581916270030897</v>
      </c>
      <c r="C1534" s="43">
        <v>0.15782324914152901</v>
      </c>
      <c r="D1534" s="43">
        <f t="shared" si="23"/>
        <v>1.8007632727048459</v>
      </c>
      <c r="E1534" s="43">
        <f>IFERROR(INDEX(PSPS_Data!$C$2:$C$4275,MATCH(WF_Data!$A1534,PSPS_Data!$B$2:$B$4275,0)),0)</f>
        <v>0</v>
      </c>
      <c r="F1534" s="47"/>
    </row>
    <row r="1535" spans="1:6" x14ac:dyDescent="0.25">
      <c r="A1535" s="79"/>
      <c r="B1535" s="43">
        <v>0.86985534035397105</v>
      </c>
      <c r="C1535" s="43">
        <v>1.5467021730728401E-2</v>
      </c>
      <c r="D1535" s="43">
        <f t="shared" si="23"/>
        <v>0.17647871794761105</v>
      </c>
      <c r="E1535" s="43">
        <f>IFERROR(INDEX(PSPS_Data!$C$2:$C$4275,MATCH(WF_Data!$A1535,PSPS_Data!$B$2:$B$4275,0)),0)</f>
        <v>0</v>
      </c>
      <c r="F1535" s="47"/>
    </row>
    <row r="1536" spans="1:6" x14ac:dyDescent="0.25">
      <c r="A1536" s="79"/>
      <c r="B1536" s="43">
        <v>3.9429681499303899</v>
      </c>
      <c r="C1536" s="43">
        <v>5.62369385424972E-2</v>
      </c>
      <c r="D1536" s="43">
        <f t="shared" si="23"/>
        <v>0.64166346876989311</v>
      </c>
      <c r="E1536" s="43">
        <f>IFERROR(INDEX(PSPS_Data!$C$2:$C$4275,MATCH(WF_Data!$A1536,PSPS_Data!$B$2:$B$4275,0)),0)</f>
        <v>0</v>
      </c>
      <c r="F1536" s="47"/>
    </row>
    <row r="1537" spans="1:6" x14ac:dyDescent="0.25">
      <c r="A1537" s="79"/>
      <c r="B1537" s="43">
        <v>33.021002439656399</v>
      </c>
      <c r="C1537" s="43">
        <v>0.58105293053267804</v>
      </c>
      <c r="D1537" s="43">
        <f t="shared" si="23"/>
        <v>6.6298139373778566</v>
      </c>
      <c r="E1537" s="43">
        <f>IFERROR(INDEX(PSPS_Data!$C$2:$C$4275,MATCH(WF_Data!$A1537,PSPS_Data!$B$2:$B$4275,0)),0)</f>
        <v>0</v>
      </c>
      <c r="F1537" s="47"/>
    </row>
    <row r="1538" spans="1:6" x14ac:dyDescent="0.25">
      <c r="A1538" s="79"/>
      <c r="B1538" s="43">
        <v>2.9024879070774799E-2</v>
      </c>
      <c r="C1538" s="43">
        <v>4.6743842540308801E-4</v>
      </c>
      <c r="D1538" s="43">
        <f t="shared" si="23"/>
        <v>5.333472433849234E-3</v>
      </c>
      <c r="E1538" s="43">
        <f>IFERROR(INDEX(PSPS_Data!$C$2:$C$4275,MATCH(WF_Data!$A1538,PSPS_Data!$B$2:$B$4275,0)),0)</f>
        <v>0</v>
      </c>
      <c r="F1538" s="47"/>
    </row>
    <row r="1539" spans="1:6" x14ac:dyDescent="0.25">
      <c r="A1539" s="79"/>
      <c r="B1539" s="43">
        <v>2.7927137931989601E-2</v>
      </c>
      <c r="C1539" s="43">
        <v>1.4012249885126901E-3</v>
      </c>
      <c r="D1539" s="43">
        <f t="shared" ref="D1539:D1602" si="24">$C1539*11.41</f>
        <v>1.5987977118929794E-2</v>
      </c>
      <c r="E1539" s="43">
        <f>IFERROR(INDEX(PSPS_Data!$C$2:$C$4275,MATCH(WF_Data!$A1539,PSPS_Data!$B$2:$B$4275,0)),0)</f>
        <v>0</v>
      </c>
      <c r="F1539" s="47"/>
    </row>
    <row r="1540" spans="1:6" x14ac:dyDescent="0.25">
      <c r="A1540" s="79"/>
      <c r="B1540" s="43">
        <v>6.8314271378730496</v>
      </c>
      <c r="C1540" s="43">
        <v>0.13277124527060799</v>
      </c>
      <c r="D1540" s="43">
        <f t="shared" si="24"/>
        <v>1.5149199085376372</v>
      </c>
      <c r="E1540" s="43">
        <f>IFERROR(INDEX(PSPS_Data!$C$2:$C$4275,MATCH(WF_Data!$A1540,PSPS_Data!$B$2:$B$4275,0)),0)</f>
        <v>0</v>
      </c>
      <c r="F1540" s="47"/>
    </row>
    <row r="1541" spans="1:6" x14ac:dyDescent="0.25">
      <c r="A1541" s="79"/>
      <c r="B1541" s="43">
        <v>0.15554429174555001</v>
      </c>
      <c r="C1541" s="43">
        <v>3.3620311470258402E-2</v>
      </c>
      <c r="D1541" s="43">
        <f t="shared" si="24"/>
        <v>0.38360775387564838</v>
      </c>
      <c r="E1541" s="43">
        <f>IFERROR(INDEX(PSPS_Data!$C$2:$C$4275,MATCH(WF_Data!$A1541,PSPS_Data!$B$2:$B$4275,0)),0)</f>
        <v>0</v>
      </c>
      <c r="F1541" s="47"/>
    </row>
    <row r="1542" spans="1:6" x14ac:dyDescent="0.25">
      <c r="A1542" s="79"/>
      <c r="B1542" s="43">
        <v>3.71439135936002</v>
      </c>
      <c r="C1542" s="43">
        <v>7.4648211411613305E-2</v>
      </c>
      <c r="D1542" s="43">
        <f t="shared" si="24"/>
        <v>0.85173609220650781</v>
      </c>
      <c r="E1542" s="43">
        <f>IFERROR(INDEX(PSPS_Data!$C$2:$C$4275,MATCH(WF_Data!$A1542,PSPS_Data!$B$2:$B$4275,0)),0)</f>
        <v>0</v>
      </c>
      <c r="F1542" s="47"/>
    </row>
    <row r="1543" spans="1:6" x14ac:dyDescent="0.25">
      <c r="A1543" s="79"/>
      <c r="B1543" s="43">
        <v>0.52045145974497697</v>
      </c>
      <c r="C1543" s="43">
        <v>4.56582721344602E-2</v>
      </c>
      <c r="D1543" s="43">
        <f t="shared" si="24"/>
        <v>0.52096088505419091</v>
      </c>
      <c r="E1543" s="43">
        <f>IFERROR(INDEX(PSPS_Data!$C$2:$C$4275,MATCH(WF_Data!$A1543,PSPS_Data!$B$2:$B$4275,0)),0)</f>
        <v>0</v>
      </c>
      <c r="F1543" s="47"/>
    </row>
    <row r="1544" spans="1:6" x14ac:dyDescent="0.25">
      <c r="A1544" s="79"/>
      <c r="B1544" s="43">
        <v>7.7735491006503503</v>
      </c>
      <c r="C1544" s="43">
        <v>0.141731584784793</v>
      </c>
      <c r="D1544" s="43">
        <f t="shared" si="24"/>
        <v>1.6171573823944883</v>
      </c>
      <c r="E1544" s="43">
        <f>IFERROR(INDEX(PSPS_Data!$C$2:$C$4275,MATCH(WF_Data!$A1544,PSPS_Data!$B$2:$B$4275,0)),0)</f>
        <v>0</v>
      </c>
      <c r="F1544" s="47"/>
    </row>
    <row r="1545" spans="1:6" x14ac:dyDescent="0.25">
      <c r="A1545" s="79"/>
      <c r="B1545" s="43">
        <v>10.939578628425</v>
      </c>
      <c r="C1545" s="43">
        <v>0.20842482351872599</v>
      </c>
      <c r="D1545" s="43">
        <f t="shared" si="24"/>
        <v>2.3781272363486634</v>
      </c>
      <c r="E1545" s="43">
        <f>IFERROR(INDEX(PSPS_Data!$C$2:$C$4275,MATCH(WF_Data!$A1545,PSPS_Data!$B$2:$B$4275,0)),0)</f>
        <v>0</v>
      </c>
      <c r="F1545" s="47"/>
    </row>
    <row r="1546" spans="1:6" x14ac:dyDescent="0.25">
      <c r="A1546" s="79"/>
      <c r="B1546" s="43">
        <v>2.2193928987134001E-2</v>
      </c>
      <c r="C1546" s="43">
        <v>4.6302343253046198E-4</v>
      </c>
      <c r="D1546" s="43">
        <f t="shared" si="24"/>
        <v>5.2830973651725715E-3</v>
      </c>
      <c r="E1546" s="43">
        <f>IFERROR(INDEX(PSPS_Data!$C$2:$C$4275,MATCH(WF_Data!$A1546,PSPS_Data!$B$2:$B$4275,0)),0)</f>
        <v>0</v>
      </c>
      <c r="F1546" s="47"/>
    </row>
    <row r="1547" spans="1:6" x14ac:dyDescent="0.25">
      <c r="A1547" s="79"/>
      <c r="B1547" s="43">
        <v>4.6296836385640896</v>
      </c>
      <c r="C1547" s="43">
        <v>6.6220773757716705E-2</v>
      </c>
      <c r="D1547" s="43">
        <f t="shared" si="24"/>
        <v>0.7555790285755476</v>
      </c>
      <c r="E1547" s="43">
        <f>IFERROR(INDEX(PSPS_Data!$C$2:$C$4275,MATCH(WF_Data!$A1547,PSPS_Data!$B$2:$B$4275,0)),0)</f>
        <v>0</v>
      </c>
      <c r="F1547" s="47"/>
    </row>
    <row r="1548" spans="1:6" x14ac:dyDescent="0.25">
      <c r="A1548" s="79"/>
      <c r="B1548" s="43">
        <v>0.15647965141668399</v>
      </c>
      <c r="C1548" s="43">
        <v>1.70545250894065E-2</v>
      </c>
      <c r="D1548" s="43">
        <f t="shared" si="24"/>
        <v>0.19459213127012817</v>
      </c>
      <c r="E1548" s="43">
        <f>IFERROR(INDEX(PSPS_Data!$C$2:$C$4275,MATCH(WF_Data!$A1548,PSPS_Data!$B$2:$B$4275,0)),0)</f>
        <v>0</v>
      </c>
      <c r="F1548" s="47"/>
    </row>
    <row r="1549" spans="1:6" x14ac:dyDescent="0.25">
      <c r="A1549" s="79"/>
      <c r="B1549" s="43">
        <v>1.1873153508994101</v>
      </c>
      <c r="C1549" s="43">
        <v>6.7720454425625506E-2</v>
      </c>
      <c r="D1549" s="43">
        <f t="shared" si="24"/>
        <v>0.77269038499638709</v>
      </c>
      <c r="E1549" s="43">
        <f>IFERROR(INDEX(PSPS_Data!$C$2:$C$4275,MATCH(WF_Data!$A1549,PSPS_Data!$B$2:$B$4275,0)),0)</f>
        <v>0</v>
      </c>
      <c r="F1549" s="47"/>
    </row>
    <row r="1550" spans="1:6" x14ac:dyDescent="0.25">
      <c r="A1550" s="79"/>
      <c r="B1550" s="43">
        <v>0.81238793170696</v>
      </c>
      <c r="C1550" s="43">
        <v>1.7459669936215502E-2</v>
      </c>
      <c r="D1550" s="43">
        <f t="shared" si="24"/>
        <v>0.19921483397221887</v>
      </c>
      <c r="E1550" s="43">
        <f>IFERROR(INDEX(PSPS_Data!$C$2:$C$4275,MATCH(WF_Data!$A1550,PSPS_Data!$B$2:$B$4275,0)),0)</f>
        <v>0</v>
      </c>
      <c r="F1550" s="47"/>
    </row>
    <row r="1551" spans="1:6" x14ac:dyDescent="0.25">
      <c r="A1551" s="79"/>
      <c r="B1551" s="43">
        <v>1.4240543067415901</v>
      </c>
      <c r="C1551" s="43">
        <v>5.78452530562572E-2</v>
      </c>
      <c r="D1551" s="43">
        <f t="shared" si="24"/>
        <v>0.66001433737189463</v>
      </c>
      <c r="E1551" s="43">
        <f>IFERROR(INDEX(PSPS_Data!$C$2:$C$4275,MATCH(WF_Data!$A1551,PSPS_Data!$B$2:$B$4275,0)),0)</f>
        <v>0</v>
      </c>
      <c r="F1551" s="47"/>
    </row>
    <row r="1552" spans="1:6" x14ac:dyDescent="0.25">
      <c r="A1552" s="79"/>
      <c r="B1552" s="43">
        <v>0.39747387663392503</v>
      </c>
      <c r="C1552" s="43">
        <v>3.8208522698065799E-3</v>
      </c>
      <c r="D1552" s="43">
        <f t="shared" si="24"/>
        <v>4.359592439849308E-2</v>
      </c>
      <c r="E1552" s="43">
        <f>IFERROR(INDEX(PSPS_Data!$C$2:$C$4275,MATCH(WF_Data!$A1552,PSPS_Data!$B$2:$B$4275,0)),0)</f>
        <v>0</v>
      </c>
      <c r="F1552" s="47"/>
    </row>
    <row r="1553" spans="1:6" x14ac:dyDescent="0.25">
      <c r="A1553" s="79"/>
      <c r="B1553" s="43">
        <v>3.7307143372581799</v>
      </c>
      <c r="C1553" s="43">
        <v>6.6916029445565003E-2</v>
      </c>
      <c r="D1553" s="43">
        <f t="shared" si="24"/>
        <v>0.76351189597389668</v>
      </c>
      <c r="E1553" s="43">
        <f>IFERROR(INDEX(PSPS_Data!$C$2:$C$4275,MATCH(WF_Data!$A1553,PSPS_Data!$B$2:$B$4275,0)),0)</f>
        <v>0</v>
      </c>
      <c r="F1553" s="47"/>
    </row>
    <row r="1554" spans="1:6" x14ac:dyDescent="0.25">
      <c r="A1554" s="79"/>
      <c r="B1554" s="43">
        <v>1.2449639614660899</v>
      </c>
      <c r="C1554" s="43">
        <v>1.5728029136274298E-2</v>
      </c>
      <c r="D1554" s="43">
        <f t="shared" si="24"/>
        <v>0.17945681244488976</v>
      </c>
      <c r="E1554" s="43">
        <f>IFERROR(INDEX(PSPS_Data!$C$2:$C$4275,MATCH(WF_Data!$A1554,PSPS_Data!$B$2:$B$4275,0)),0)</f>
        <v>0</v>
      </c>
      <c r="F1554" s="47"/>
    </row>
    <row r="1555" spans="1:6" x14ac:dyDescent="0.25">
      <c r="A1555" s="79"/>
      <c r="B1555" s="43">
        <v>22.531960884816499</v>
      </c>
      <c r="C1555" s="43">
        <v>0.68139501306825401</v>
      </c>
      <c r="D1555" s="43">
        <f t="shared" si="24"/>
        <v>7.774717099108778</v>
      </c>
      <c r="E1555" s="43">
        <f>IFERROR(INDEX(PSPS_Data!$C$2:$C$4275,MATCH(WF_Data!$A1555,PSPS_Data!$B$2:$B$4275,0)),0)</f>
        <v>0</v>
      </c>
      <c r="F1555" s="47"/>
    </row>
    <row r="1556" spans="1:6" x14ac:dyDescent="0.25">
      <c r="A1556" s="79"/>
      <c r="B1556" s="43">
        <v>7.5157155977965404</v>
      </c>
      <c r="C1556" s="43">
        <v>0.14250957743843101</v>
      </c>
      <c r="D1556" s="43">
        <f t="shared" si="24"/>
        <v>1.6260342785724979</v>
      </c>
      <c r="E1556" s="43">
        <f>IFERROR(INDEX(PSPS_Data!$C$2:$C$4275,MATCH(WF_Data!$A1556,PSPS_Data!$B$2:$B$4275,0)),0)</f>
        <v>0</v>
      </c>
      <c r="F1556" s="47"/>
    </row>
    <row r="1557" spans="1:6" x14ac:dyDescent="0.25">
      <c r="A1557" s="79"/>
      <c r="B1557" s="43">
        <v>0.143072547422747</v>
      </c>
      <c r="C1557" s="43">
        <v>9.1244683803779394E-3</v>
      </c>
      <c r="D1557" s="43">
        <f t="shared" si="24"/>
        <v>0.10411018422011228</v>
      </c>
      <c r="E1557" s="43">
        <f>IFERROR(INDEX(PSPS_Data!$C$2:$C$4275,MATCH(WF_Data!$A1557,PSPS_Data!$B$2:$B$4275,0)),0)</f>
        <v>0</v>
      </c>
      <c r="F1557" s="47"/>
    </row>
    <row r="1558" spans="1:6" x14ac:dyDescent="0.25">
      <c r="A1558" s="79"/>
      <c r="B1558" s="43">
        <v>10.2950996954335</v>
      </c>
      <c r="C1558" s="43">
        <v>0.18501047294216699</v>
      </c>
      <c r="D1558" s="43">
        <f t="shared" si="24"/>
        <v>2.1109694962701253</v>
      </c>
      <c r="E1558" s="43">
        <f>IFERROR(INDEX(PSPS_Data!$C$2:$C$4275,MATCH(WF_Data!$A1558,PSPS_Data!$B$2:$B$4275,0)),0)</f>
        <v>0</v>
      </c>
      <c r="F1558" s="47"/>
    </row>
    <row r="1559" spans="1:6" x14ac:dyDescent="0.25">
      <c r="A1559" s="79"/>
      <c r="B1559" s="43">
        <v>42.064083121856299</v>
      </c>
      <c r="C1559" s="43">
        <v>0.74174453533123597</v>
      </c>
      <c r="D1559" s="43">
        <f t="shared" si="24"/>
        <v>8.4633051481294022</v>
      </c>
      <c r="E1559" s="43">
        <f>IFERROR(INDEX(PSPS_Data!$C$2:$C$4275,MATCH(WF_Data!$A1559,PSPS_Data!$B$2:$B$4275,0)),0)</f>
        <v>0</v>
      </c>
      <c r="F1559" s="47"/>
    </row>
    <row r="1560" spans="1:6" x14ac:dyDescent="0.25">
      <c r="A1560" s="79"/>
      <c r="B1560" s="43">
        <v>14.2270375914698</v>
      </c>
      <c r="C1560" s="43">
        <v>0.241680686911422</v>
      </c>
      <c r="D1560" s="43">
        <f t="shared" si="24"/>
        <v>2.7575766376593251</v>
      </c>
      <c r="E1560" s="43">
        <f>IFERROR(INDEX(PSPS_Data!$C$2:$C$4275,MATCH(WF_Data!$A1560,PSPS_Data!$B$2:$B$4275,0)),0)</f>
        <v>0</v>
      </c>
      <c r="F1560" s="47"/>
    </row>
    <row r="1561" spans="1:6" x14ac:dyDescent="0.25">
      <c r="A1561" s="79"/>
      <c r="B1561" s="43">
        <v>10.438612451856301</v>
      </c>
      <c r="C1561" s="43">
        <v>0.153180162059773</v>
      </c>
      <c r="D1561" s="43">
        <f t="shared" si="24"/>
        <v>1.7477856491020101</v>
      </c>
      <c r="E1561" s="43">
        <f>IFERROR(INDEX(PSPS_Data!$C$2:$C$4275,MATCH(WF_Data!$A1561,PSPS_Data!$B$2:$B$4275,0)),0)</f>
        <v>0</v>
      </c>
      <c r="F1561" s="47"/>
    </row>
    <row r="1562" spans="1:6" x14ac:dyDescent="0.25">
      <c r="A1562" s="79"/>
      <c r="B1562" s="43">
        <v>4.6718073524299202</v>
      </c>
      <c r="C1562" s="43">
        <v>0.111423510914164</v>
      </c>
      <c r="D1562" s="43">
        <f t="shared" si="24"/>
        <v>1.2713422595306112</v>
      </c>
      <c r="E1562" s="43">
        <f>IFERROR(INDEX(PSPS_Data!$C$2:$C$4275,MATCH(WF_Data!$A1562,PSPS_Data!$B$2:$B$4275,0)),0)</f>
        <v>0</v>
      </c>
      <c r="F1562" s="47"/>
    </row>
    <row r="1563" spans="1:6" x14ac:dyDescent="0.25">
      <c r="A1563" s="79"/>
      <c r="B1563" s="43">
        <v>1.21011574728716</v>
      </c>
      <c r="C1563" s="43">
        <v>4.0443254701813203E-2</v>
      </c>
      <c r="D1563" s="43">
        <f t="shared" si="24"/>
        <v>0.46145753614768864</v>
      </c>
      <c r="E1563" s="43">
        <f>IFERROR(INDEX(PSPS_Data!$C$2:$C$4275,MATCH(WF_Data!$A1563,PSPS_Data!$B$2:$B$4275,0)),0)</f>
        <v>0</v>
      </c>
      <c r="F1563" s="47"/>
    </row>
    <row r="1564" spans="1:6" x14ac:dyDescent="0.25">
      <c r="A1564" s="79"/>
      <c r="B1564" s="43">
        <v>4.2227370087582903E-4</v>
      </c>
      <c r="C1564" s="43">
        <v>1.6779340374796399E-2</v>
      </c>
      <c r="D1564" s="43">
        <f t="shared" si="24"/>
        <v>0.19145227367642692</v>
      </c>
      <c r="E1564" s="43">
        <f>IFERROR(INDEX(PSPS_Data!$C$2:$C$4275,MATCH(WF_Data!$A1564,PSPS_Data!$B$2:$B$4275,0)),0)</f>
        <v>0</v>
      </c>
      <c r="F1564" s="47"/>
    </row>
    <row r="1565" spans="1:6" x14ac:dyDescent="0.25">
      <c r="A1565" s="79"/>
      <c r="B1565" s="43">
        <v>0.365141508669038</v>
      </c>
      <c r="C1565" s="43">
        <v>7.5513838091865104E-3</v>
      </c>
      <c r="D1565" s="43">
        <f t="shared" si="24"/>
        <v>8.6161289262818089E-2</v>
      </c>
      <c r="E1565" s="43">
        <f>IFERROR(INDEX(PSPS_Data!$C$2:$C$4275,MATCH(WF_Data!$A1565,PSPS_Data!$B$2:$B$4275,0)),0)</f>
        <v>0</v>
      </c>
      <c r="F1565" s="47"/>
    </row>
    <row r="1566" spans="1:6" x14ac:dyDescent="0.25">
      <c r="A1566" s="79"/>
      <c r="B1566" s="43">
        <v>2.7892151417957698</v>
      </c>
      <c r="C1566" s="43">
        <v>3.3062361770134802E-2</v>
      </c>
      <c r="D1566" s="43">
        <f t="shared" si="24"/>
        <v>0.37724154779723806</v>
      </c>
      <c r="E1566" s="43">
        <f>IFERROR(INDEX(PSPS_Data!$C$2:$C$4275,MATCH(WF_Data!$A1566,PSPS_Data!$B$2:$B$4275,0)),0)</f>
        <v>0</v>
      </c>
      <c r="F1566" s="47"/>
    </row>
    <row r="1567" spans="1:6" x14ac:dyDescent="0.25">
      <c r="A1567" s="79"/>
      <c r="B1567" s="43">
        <v>2.0371343140548799</v>
      </c>
      <c r="C1567" s="43">
        <v>5.2684583525509199E-2</v>
      </c>
      <c r="D1567" s="43">
        <f t="shared" si="24"/>
        <v>0.60113109802606002</v>
      </c>
      <c r="E1567" s="43">
        <f>IFERROR(INDEX(PSPS_Data!$C$2:$C$4275,MATCH(WF_Data!$A1567,PSPS_Data!$B$2:$B$4275,0)),0)</f>
        <v>0</v>
      </c>
      <c r="F1567" s="47"/>
    </row>
    <row r="1568" spans="1:6" x14ac:dyDescent="0.25">
      <c r="A1568" s="79"/>
      <c r="B1568" s="43">
        <v>2.22756901200894</v>
      </c>
      <c r="C1568" s="43">
        <v>0.18373811025662601</v>
      </c>
      <c r="D1568" s="43">
        <f t="shared" si="24"/>
        <v>2.096451838028103</v>
      </c>
      <c r="E1568" s="43">
        <f>IFERROR(INDEX(PSPS_Data!$C$2:$C$4275,MATCH(WF_Data!$A1568,PSPS_Data!$B$2:$B$4275,0)),0)</f>
        <v>0</v>
      </c>
      <c r="F1568" s="47"/>
    </row>
    <row r="1569" spans="1:6" x14ac:dyDescent="0.25">
      <c r="A1569" s="79"/>
      <c r="B1569" s="43">
        <v>17.2624553641039</v>
      </c>
      <c r="C1569" s="43">
        <v>0.298818123362252</v>
      </c>
      <c r="D1569" s="43">
        <f t="shared" si="24"/>
        <v>3.4095147875632952</v>
      </c>
      <c r="E1569" s="43">
        <f>IFERROR(INDEX(PSPS_Data!$C$2:$C$4275,MATCH(WF_Data!$A1569,PSPS_Data!$B$2:$B$4275,0)),0)</f>
        <v>0</v>
      </c>
      <c r="F1569" s="47"/>
    </row>
    <row r="1570" spans="1:6" x14ac:dyDescent="0.25">
      <c r="A1570" s="79"/>
      <c r="B1570" s="43">
        <v>6.5728593787048801</v>
      </c>
      <c r="C1570" s="43">
        <v>0.431401195388389</v>
      </c>
      <c r="D1570" s="43">
        <f t="shared" si="24"/>
        <v>4.9222876393815183</v>
      </c>
      <c r="E1570" s="43">
        <f>IFERROR(INDEX(PSPS_Data!$C$2:$C$4275,MATCH(WF_Data!$A1570,PSPS_Data!$B$2:$B$4275,0)),0)</f>
        <v>0</v>
      </c>
      <c r="F1570" s="47"/>
    </row>
    <row r="1571" spans="1:6" x14ac:dyDescent="0.25">
      <c r="A1571" s="79"/>
      <c r="B1571" s="43">
        <v>11.746729559352</v>
      </c>
      <c r="C1571" s="43">
        <v>0.52894980804830904</v>
      </c>
      <c r="D1571" s="43">
        <f t="shared" si="24"/>
        <v>6.0353173098312061</v>
      </c>
      <c r="E1571" s="43">
        <f>IFERROR(INDEX(PSPS_Data!$C$2:$C$4275,MATCH(WF_Data!$A1571,PSPS_Data!$B$2:$B$4275,0)),0)</f>
        <v>0</v>
      </c>
      <c r="F1571" s="47"/>
    </row>
    <row r="1572" spans="1:6" x14ac:dyDescent="0.25">
      <c r="A1572" s="79"/>
      <c r="B1572" s="43">
        <v>1.7371234309375001</v>
      </c>
      <c r="C1572" s="43">
        <v>3.3398078285244902E-2</v>
      </c>
      <c r="D1572" s="43">
        <f t="shared" si="24"/>
        <v>0.38107207323464432</v>
      </c>
      <c r="E1572" s="43">
        <f>IFERROR(INDEX(PSPS_Data!$C$2:$C$4275,MATCH(WF_Data!$A1572,PSPS_Data!$B$2:$B$4275,0)),0)</f>
        <v>0</v>
      </c>
      <c r="F1572" s="47"/>
    </row>
    <row r="1573" spans="1:6" x14ac:dyDescent="0.25">
      <c r="A1573" s="79"/>
      <c r="B1573" s="43">
        <v>8.3031500973282206</v>
      </c>
      <c r="C1573" s="43">
        <v>0.144196530825865</v>
      </c>
      <c r="D1573" s="43">
        <f t="shared" si="24"/>
        <v>1.6452824167231197</v>
      </c>
      <c r="E1573" s="43">
        <f>IFERROR(INDEX(PSPS_Data!$C$2:$C$4275,MATCH(WF_Data!$A1573,PSPS_Data!$B$2:$B$4275,0)),0)</f>
        <v>0</v>
      </c>
      <c r="F1573" s="47"/>
    </row>
    <row r="1574" spans="1:6" x14ac:dyDescent="0.25">
      <c r="A1574" s="79"/>
      <c r="B1574" s="43">
        <v>18.2795668733811</v>
      </c>
      <c r="C1574" s="43">
        <v>0.30720232517046497</v>
      </c>
      <c r="D1574" s="43">
        <f t="shared" si="24"/>
        <v>3.5051785301950056</v>
      </c>
      <c r="E1574" s="43">
        <f>IFERROR(INDEX(PSPS_Data!$C$2:$C$4275,MATCH(WF_Data!$A1574,PSPS_Data!$B$2:$B$4275,0)),0)</f>
        <v>0</v>
      </c>
      <c r="F1574" s="47"/>
    </row>
    <row r="1575" spans="1:6" x14ac:dyDescent="0.25">
      <c r="A1575" s="79"/>
      <c r="B1575" s="43">
        <v>12.3761530396278</v>
      </c>
      <c r="C1575" s="43">
        <v>0.19743173713732101</v>
      </c>
      <c r="D1575" s="43">
        <f t="shared" si="24"/>
        <v>2.2526961207368328</v>
      </c>
      <c r="E1575" s="43">
        <f>IFERROR(INDEX(PSPS_Data!$C$2:$C$4275,MATCH(WF_Data!$A1575,PSPS_Data!$B$2:$B$4275,0)),0)</f>
        <v>0</v>
      </c>
      <c r="F1575" s="47"/>
    </row>
    <row r="1576" spans="1:6" x14ac:dyDescent="0.25">
      <c r="A1576" s="79"/>
      <c r="B1576" s="43">
        <v>2.60528150998113</v>
      </c>
      <c r="C1576" s="43">
        <v>4.6828109313537397E-2</v>
      </c>
      <c r="D1576" s="43">
        <f t="shared" si="24"/>
        <v>0.5343087272674617</v>
      </c>
      <c r="E1576" s="43">
        <f>IFERROR(INDEX(PSPS_Data!$C$2:$C$4275,MATCH(WF_Data!$A1576,PSPS_Data!$B$2:$B$4275,0)),0)</f>
        <v>0</v>
      </c>
      <c r="F1576" s="47"/>
    </row>
    <row r="1577" spans="1:6" x14ac:dyDescent="0.25">
      <c r="A1577" s="79"/>
      <c r="B1577" s="43">
        <v>1.1066204116891101</v>
      </c>
      <c r="C1577" s="43">
        <v>6.0206831738469101E-2</v>
      </c>
      <c r="D1577" s="43">
        <f t="shared" si="24"/>
        <v>0.68695995013593247</v>
      </c>
      <c r="E1577" s="43">
        <f>IFERROR(INDEX(PSPS_Data!$C$2:$C$4275,MATCH(WF_Data!$A1577,PSPS_Data!$B$2:$B$4275,0)),0)</f>
        <v>0</v>
      </c>
      <c r="F1577" s="47"/>
    </row>
    <row r="1578" spans="1:6" x14ac:dyDescent="0.25">
      <c r="A1578" s="79"/>
      <c r="B1578" s="43">
        <v>9.5426743927845692</v>
      </c>
      <c r="C1578" s="43">
        <v>0.148854846221183</v>
      </c>
      <c r="D1578" s="43">
        <f t="shared" si="24"/>
        <v>1.6984337953836981</v>
      </c>
      <c r="E1578" s="43">
        <f>IFERROR(INDEX(PSPS_Data!$C$2:$C$4275,MATCH(WF_Data!$A1578,PSPS_Data!$B$2:$B$4275,0)),0)</f>
        <v>0</v>
      </c>
      <c r="F1578" s="47"/>
    </row>
    <row r="1579" spans="1:6" x14ac:dyDescent="0.25">
      <c r="A1579" s="79"/>
      <c r="B1579" s="43">
        <v>7.3381762195742697</v>
      </c>
      <c r="C1579" s="43">
        <v>0.11924479379013</v>
      </c>
      <c r="D1579" s="43">
        <f t="shared" si="24"/>
        <v>1.3605830971453834</v>
      </c>
      <c r="E1579" s="43">
        <f>IFERROR(INDEX(PSPS_Data!$C$2:$C$4275,MATCH(WF_Data!$A1579,PSPS_Data!$B$2:$B$4275,0)),0)</f>
        <v>0</v>
      </c>
      <c r="F1579" s="47"/>
    </row>
    <row r="1580" spans="1:6" x14ac:dyDescent="0.25">
      <c r="A1580" s="79"/>
      <c r="B1580" s="43">
        <v>5.2060756262460997</v>
      </c>
      <c r="C1580" s="43">
        <v>0.15981051000016999</v>
      </c>
      <c r="D1580" s="43">
        <f t="shared" si="24"/>
        <v>1.8234379191019396</v>
      </c>
      <c r="E1580" s="43">
        <f>IFERROR(INDEX(PSPS_Data!$C$2:$C$4275,MATCH(WF_Data!$A1580,PSPS_Data!$B$2:$B$4275,0)),0)</f>
        <v>0</v>
      </c>
      <c r="F1580" s="47"/>
    </row>
    <row r="1581" spans="1:6" x14ac:dyDescent="0.25">
      <c r="A1581" s="79"/>
      <c r="B1581" s="43">
        <v>5.2240538543434196</v>
      </c>
      <c r="C1581" s="43">
        <v>0.29682558684453397</v>
      </c>
      <c r="D1581" s="43">
        <f t="shared" si="24"/>
        <v>3.3867799458961327</v>
      </c>
      <c r="E1581" s="43">
        <f>IFERROR(INDEX(PSPS_Data!$C$2:$C$4275,MATCH(WF_Data!$A1581,PSPS_Data!$B$2:$B$4275,0)),0)</f>
        <v>0</v>
      </c>
      <c r="F1581" s="47"/>
    </row>
    <row r="1582" spans="1:6" x14ac:dyDescent="0.25">
      <c r="A1582" s="79"/>
      <c r="B1582" s="43">
        <v>0.61162907904339703</v>
      </c>
      <c r="C1582" s="43">
        <v>4.3062173092494001E-2</v>
      </c>
      <c r="D1582" s="43">
        <f t="shared" si="24"/>
        <v>0.49133939498535656</v>
      </c>
      <c r="E1582" s="43">
        <f>IFERROR(INDEX(PSPS_Data!$C$2:$C$4275,MATCH(WF_Data!$A1582,PSPS_Data!$B$2:$B$4275,0)),0)</f>
        <v>0</v>
      </c>
      <c r="F1582" s="47"/>
    </row>
    <row r="1583" spans="1:6" x14ac:dyDescent="0.25">
      <c r="A1583" s="79"/>
      <c r="B1583" s="43">
        <v>5.8232049230665099</v>
      </c>
      <c r="C1583" s="43">
        <v>9.9307249947742093E-2</v>
      </c>
      <c r="D1583" s="43">
        <f t="shared" si="24"/>
        <v>1.1330957219037372</v>
      </c>
      <c r="E1583" s="43">
        <f>IFERROR(INDEX(PSPS_Data!$C$2:$C$4275,MATCH(WF_Data!$A1583,PSPS_Data!$B$2:$B$4275,0)),0)</f>
        <v>0</v>
      </c>
      <c r="F1583" s="47"/>
    </row>
    <row r="1584" spans="1:6" x14ac:dyDescent="0.25">
      <c r="A1584" s="79"/>
      <c r="B1584" s="43">
        <v>8.3786197756007592</v>
      </c>
      <c r="C1584" s="43">
        <v>0.12840829406923099</v>
      </c>
      <c r="D1584" s="43">
        <f t="shared" si="24"/>
        <v>1.4651386353299256</v>
      </c>
      <c r="E1584" s="43">
        <f>IFERROR(INDEX(PSPS_Data!$C$2:$C$4275,MATCH(WF_Data!$A1584,PSPS_Data!$B$2:$B$4275,0)),0)</f>
        <v>0</v>
      </c>
      <c r="F1584" s="47"/>
    </row>
    <row r="1585" spans="1:6" x14ac:dyDescent="0.25">
      <c r="A1585" s="79"/>
      <c r="B1585" s="43">
        <v>0.30666298526462998</v>
      </c>
      <c r="C1585" s="43">
        <v>9.4457367279877202E-3</v>
      </c>
      <c r="D1585" s="43">
        <f t="shared" si="24"/>
        <v>0.1077758560663399</v>
      </c>
      <c r="E1585" s="43">
        <f>IFERROR(INDEX(PSPS_Data!$C$2:$C$4275,MATCH(WF_Data!$A1585,PSPS_Data!$B$2:$B$4275,0)),0)</f>
        <v>0</v>
      </c>
      <c r="F1585" s="47"/>
    </row>
    <row r="1586" spans="1:6" x14ac:dyDescent="0.25">
      <c r="A1586" s="79"/>
      <c r="B1586" s="43">
        <v>3.7760767633718699</v>
      </c>
      <c r="C1586" s="43">
        <v>6.1905802746878097E-2</v>
      </c>
      <c r="D1586" s="43">
        <f t="shared" si="24"/>
        <v>0.70634520934187905</v>
      </c>
      <c r="E1586" s="43">
        <f>IFERROR(INDEX(PSPS_Data!$C$2:$C$4275,MATCH(WF_Data!$A1586,PSPS_Data!$B$2:$B$4275,0)),0)</f>
        <v>0</v>
      </c>
      <c r="F1586" s="47"/>
    </row>
    <row r="1587" spans="1:6" x14ac:dyDescent="0.25">
      <c r="A1587" s="79"/>
      <c r="B1587" s="43">
        <v>10.5796167900799</v>
      </c>
      <c r="C1587" s="43">
        <v>0.18570767298933699</v>
      </c>
      <c r="D1587" s="43">
        <f t="shared" si="24"/>
        <v>2.118924548808335</v>
      </c>
      <c r="E1587" s="43">
        <f>IFERROR(INDEX(PSPS_Data!$C$2:$C$4275,MATCH(WF_Data!$A1587,PSPS_Data!$B$2:$B$4275,0)),0)</f>
        <v>0</v>
      </c>
      <c r="F1587" s="47"/>
    </row>
    <row r="1588" spans="1:6" x14ac:dyDescent="0.25">
      <c r="A1588" s="79"/>
      <c r="B1588" s="43">
        <v>0.29647808009485199</v>
      </c>
      <c r="C1588" s="43">
        <v>8.3980522194906301E-3</v>
      </c>
      <c r="D1588" s="43">
        <f t="shared" si="24"/>
        <v>9.5821775824388097E-2</v>
      </c>
      <c r="E1588" s="43">
        <f>IFERROR(INDEX(PSPS_Data!$C$2:$C$4275,MATCH(WF_Data!$A1588,PSPS_Data!$B$2:$B$4275,0)),0)</f>
        <v>0</v>
      </c>
      <c r="F1588" s="47"/>
    </row>
    <row r="1589" spans="1:6" x14ac:dyDescent="0.25">
      <c r="A1589" s="79"/>
      <c r="B1589" s="43">
        <v>0</v>
      </c>
      <c r="C1589" s="43">
        <v>4.4116170223181401E-4</v>
      </c>
      <c r="D1589" s="43">
        <f t="shared" si="24"/>
        <v>5.0336550224649983E-3</v>
      </c>
      <c r="E1589" s="43">
        <f>IFERROR(INDEX(PSPS_Data!$C$2:$C$4275,MATCH(WF_Data!$A1589,PSPS_Data!$B$2:$B$4275,0)),0)</f>
        <v>0</v>
      </c>
      <c r="F1589" s="47"/>
    </row>
    <row r="1590" spans="1:6" x14ac:dyDescent="0.25">
      <c r="A1590" s="79"/>
      <c r="B1590" s="43">
        <v>1.8472905749127899</v>
      </c>
      <c r="C1590" s="43">
        <v>2.90817767527187E-2</v>
      </c>
      <c r="D1590" s="43">
        <f t="shared" si="24"/>
        <v>0.33182307274852035</v>
      </c>
      <c r="E1590" s="43">
        <f>IFERROR(INDEX(PSPS_Data!$C$2:$C$4275,MATCH(WF_Data!$A1590,PSPS_Data!$B$2:$B$4275,0)),0)</f>
        <v>0</v>
      </c>
      <c r="F1590" s="47"/>
    </row>
    <row r="1591" spans="1:6" x14ac:dyDescent="0.25">
      <c r="A1591" s="79"/>
      <c r="B1591" s="43">
        <v>3.93235728545022</v>
      </c>
      <c r="C1591" s="43">
        <v>6.2518077056665705E-2</v>
      </c>
      <c r="D1591" s="43">
        <f t="shared" si="24"/>
        <v>0.71333125921655571</v>
      </c>
      <c r="E1591" s="43">
        <f>IFERROR(INDEX(PSPS_Data!$C$2:$C$4275,MATCH(WF_Data!$A1591,PSPS_Data!$B$2:$B$4275,0)),0)</f>
        <v>0</v>
      </c>
      <c r="F1591" s="47"/>
    </row>
    <row r="1592" spans="1:6" x14ac:dyDescent="0.25">
      <c r="A1592" s="79"/>
      <c r="B1592" s="43">
        <v>12.4543322142022</v>
      </c>
      <c r="C1592" s="43">
        <v>0.30486977895088702</v>
      </c>
      <c r="D1592" s="43">
        <f t="shared" si="24"/>
        <v>3.4785641778296208</v>
      </c>
      <c r="E1592" s="43">
        <f>IFERROR(INDEX(PSPS_Data!$C$2:$C$4275,MATCH(WF_Data!$A1592,PSPS_Data!$B$2:$B$4275,0)),0)</f>
        <v>0</v>
      </c>
      <c r="F1592" s="47"/>
    </row>
    <row r="1593" spans="1:6" x14ac:dyDescent="0.25">
      <c r="A1593" s="79"/>
      <c r="B1593" s="43">
        <v>3.1442093023658502</v>
      </c>
      <c r="C1593" s="43">
        <v>7.3779054062015306E-2</v>
      </c>
      <c r="D1593" s="43">
        <f t="shared" si="24"/>
        <v>0.8418190068475947</v>
      </c>
      <c r="E1593" s="43">
        <f>IFERROR(INDEX(PSPS_Data!$C$2:$C$4275,MATCH(WF_Data!$A1593,PSPS_Data!$B$2:$B$4275,0)),0)</f>
        <v>0</v>
      </c>
      <c r="F1593" s="47"/>
    </row>
    <row r="1594" spans="1:6" x14ac:dyDescent="0.25">
      <c r="A1594" s="79"/>
      <c r="B1594" s="43">
        <v>4.1604884150748802</v>
      </c>
      <c r="C1594" s="43">
        <v>6.6454090747962796E-2</v>
      </c>
      <c r="D1594" s="43">
        <f t="shared" si="24"/>
        <v>0.75824117543425551</v>
      </c>
      <c r="E1594" s="43">
        <f>IFERROR(INDEX(PSPS_Data!$C$2:$C$4275,MATCH(WF_Data!$A1594,PSPS_Data!$B$2:$B$4275,0)),0)</f>
        <v>0</v>
      </c>
      <c r="F1594" s="47"/>
    </row>
    <row r="1595" spans="1:6" x14ac:dyDescent="0.25">
      <c r="A1595" s="79"/>
      <c r="B1595" s="43">
        <v>2.49646931556908</v>
      </c>
      <c r="C1595" s="43">
        <v>5.9263812291192097E-2</v>
      </c>
      <c r="D1595" s="43">
        <f t="shared" si="24"/>
        <v>0.67620009824250182</v>
      </c>
      <c r="E1595" s="43">
        <f>IFERROR(INDEX(PSPS_Data!$C$2:$C$4275,MATCH(WF_Data!$A1595,PSPS_Data!$B$2:$B$4275,0)),0)</f>
        <v>0</v>
      </c>
      <c r="F1595" s="47"/>
    </row>
    <row r="1596" spans="1:6" x14ac:dyDescent="0.25">
      <c r="A1596" s="79"/>
      <c r="B1596" s="43">
        <v>3.5355586328748401</v>
      </c>
      <c r="C1596" s="43">
        <v>5.0783662609319401E-2</v>
      </c>
      <c r="D1596" s="43">
        <f t="shared" si="24"/>
        <v>0.57944159037233434</v>
      </c>
      <c r="E1596" s="43">
        <f>IFERROR(INDEX(PSPS_Data!$C$2:$C$4275,MATCH(WF_Data!$A1596,PSPS_Data!$B$2:$B$4275,0)),0)</f>
        <v>0</v>
      </c>
      <c r="F1596" s="47"/>
    </row>
    <row r="1597" spans="1:6" x14ac:dyDescent="0.25">
      <c r="A1597" s="79"/>
      <c r="B1597" s="43">
        <v>12.371563592865501</v>
      </c>
      <c r="C1597" s="43">
        <v>0.20884300362376901</v>
      </c>
      <c r="D1597" s="43">
        <f t="shared" si="24"/>
        <v>2.3828986713472045</v>
      </c>
      <c r="E1597" s="43">
        <f>IFERROR(INDEX(PSPS_Data!$C$2:$C$4275,MATCH(WF_Data!$A1597,PSPS_Data!$B$2:$B$4275,0)),0)</f>
        <v>0</v>
      </c>
      <c r="F1597" s="47"/>
    </row>
    <row r="1598" spans="1:6" x14ac:dyDescent="0.25">
      <c r="A1598" s="79"/>
      <c r="B1598" s="43">
        <v>1.2525775895434299</v>
      </c>
      <c r="C1598" s="43">
        <v>2.79307464224984E-2</v>
      </c>
      <c r="D1598" s="43">
        <f t="shared" si="24"/>
        <v>0.31868981668070673</v>
      </c>
      <c r="E1598" s="43">
        <f>IFERROR(INDEX(PSPS_Data!$C$2:$C$4275,MATCH(WF_Data!$A1598,PSPS_Data!$B$2:$B$4275,0)),0)</f>
        <v>0</v>
      </c>
      <c r="F1598" s="47"/>
    </row>
    <row r="1599" spans="1:6" x14ac:dyDescent="0.25">
      <c r="A1599" s="79"/>
      <c r="B1599" s="43">
        <v>7.2570363042926402</v>
      </c>
      <c r="C1599" s="43">
        <v>0.143895922077869</v>
      </c>
      <c r="D1599" s="43">
        <f t="shared" si="24"/>
        <v>1.6418524709084852</v>
      </c>
      <c r="E1599" s="43">
        <f>IFERROR(INDEX(PSPS_Data!$C$2:$C$4275,MATCH(WF_Data!$A1599,PSPS_Data!$B$2:$B$4275,0)),0)</f>
        <v>0</v>
      </c>
      <c r="F1599" s="47"/>
    </row>
    <row r="1600" spans="1:6" x14ac:dyDescent="0.25">
      <c r="A1600" s="79"/>
      <c r="B1600" s="43">
        <v>0.85270861676337795</v>
      </c>
      <c r="C1600" s="43">
        <v>0.14618885081057401</v>
      </c>
      <c r="D1600" s="43">
        <f t="shared" si="24"/>
        <v>1.6680147877486495</v>
      </c>
      <c r="E1600" s="43">
        <f>IFERROR(INDEX(PSPS_Data!$C$2:$C$4275,MATCH(WF_Data!$A1600,PSPS_Data!$B$2:$B$4275,0)),0)</f>
        <v>0</v>
      </c>
      <c r="F1600" s="47"/>
    </row>
    <row r="1601" spans="1:6" x14ac:dyDescent="0.25">
      <c r="A1601" s="79"/>
      <c r="B1601" s="43">
        <v>4.66554174135081E-2</v>
      </c>
      <c r="C1601" s="43">
        <v>4.7994039214245198E-3</v>
      </c>
      <c r="D1601" s="43">
        <f t="shared" si="24"/>
        <v>5.4761198743453775E-2</v>
      </c>
      <c r="E1601" s="43">
        <f>IFERROR(INDEX(PSPS_Data!$C$2:$C$4275,MATCH(WF_Data!$A1601,PSPS_Data!$B$2:$B$4275,0)),0)</f>
        <v>0</v>
      </c>
      <c r="F1601" s="47"/>
    </row>
    <row r="1602" spans="1:6" x14ac:dyDescent="0.25">
      <c r="A1602" s="79"/>
      <c r="B1602" s="43">
        <v>3.57514992990752</v>
      </c>
      <c r="C1602" s="43">
        <v>6.23490419666268E-2</v>
      </c>
      <c r="D1602" s="43">
        <f t="shared" si="24"/>
        <v>0.71140256883921182</v>
      </c>
      <c r="E1602" s="43">
        <f>IFERROR(INDEX(PSPS_Data!$C$2:$C$4275,MATCH(WF_Data!$A1602,PSPS_Data!$B$2:$B$4275,0)),0)</f>
        <v>0</v>
      </c>
      <c r="F1602" s="47"/>
    </row>
    <row r="1603" spans="1:6" x14ac:dyDescent="0.25">
      <c r="A1603" s="79"/>
      <c r="B1603" s="43">
        <v>0.89525474179821996</v>
      </c>
      <c r="C1603" s="43">
        <v>1.71263764635417E-2</v>
      </c>
      <c r="D1603" s="43">
        <f t="shared" ref="D1603:D1666" si="25">$C1603*11.41</f>
        <v>0.1954119554490108</v>
      </c>
      <c r="E1603" s="43">
        <f>IFERROR(INDEX(PSPS_Data!$C$2:$C$4275,MATCH(WF_Data!$A1603,PSPS_Data!$B$2:$B$4275,0)),0)</f>
        <v>0</v>
      </c>
      <c r="F1603" s="47"/>
    </row>
    <row r="1604" spans="1:6" x14ac:dyDescent="0.25">
      <c r="A1604" s="79"/>
      <c r="B1604" s="43">
        <v>14.304545385838001</v>
      </c>
      <c r="C1604" s="43">
        <v>0.23231112207940799</v>
      </c>
      <c r="D1604" s="43">
        <f t="shared" si="25"/>
        <v>2.6506699029260452</v>
      </c>
      <c r="E1604" s="43">
        <f>IFERROR(INDEX(PSPS_Data!$C$2:$C$4275,MATCH(WF_Data!$A1604,PSPS_Data!$B$2:$B$4275,0)),0)</f>
        <v>0</v>
      </c>
      <c r="F1604" s="47"/>
    </row>
    <row r="1605" spans="1:6" x14ac:dyDescent="0.25">
      <c r="A1605" s="79"/>
      <c r="B1605" s="43">
        <v>5.5804818633312001</v>
      </c>
      <c r="C1605" s="43">
        <v>9.0918504365617894E-2</v>
      </c>
      <c r="D1605" s="43">
        <f t="shared" si="25"/>
        <v>1.0373801348117002</v>
      </c>
      <c r="E1605" s="43">
        <f>IFERROR(INDEX(PSPS_Data!$C$2:$C$4275,MATCH(WF_Data!$A1605,PSPS_Data!$B$2:$B$4275,0)),0)</f>
        <v>0</v>
      </c>
      <c r="F1605" s="47"/>
    </row>
    <row r="1606" spans="1:6" x14ac:dyDescent="0.25">
      <c r="A1606" s="79"/>
      <c r="B1606" s="43">
        <v>17.594044886815801</v>
      </c>
      <c r="C1606" s="43">
        <v>0.36798130647201699</v>
      </c>
      <c r="D1606" s="43">
        <f t="shared" si="25"/>
        <v>4.1986667068457137</v>
      </c>
      <c r="E1606" s="43">
        <f>IFERROR(INDEX(PSPS_Data!$C$2:$C$4275,MATCH(WF_Data!$A1606,PSPS_Data!$B$2:$B$4275,0)),0)</f>
        <v>0</v>
      </c>
      <c r="F1606" s="47"/>
    </row>
    <row r="1607" spans="1:6" x14ac:dyDescent="0.25">
      <c r="A1607" s="79"/>
      <c r="B1607" s="43">
        <v>7.1081407140351001</v>
      </c>
      <c r="C1607" s="43">
        <v>0.43584314293593701</v>
      </c>
      <c r="D1607" s="43">
        <f t="shared" si="25"/>
        <v>4.9729702608990412</v>
      </c>
      <c r="E1607" s="43">
        <f>IFERROR(INDEX(PSPS_Data!$C$2:$C$4275,MATCH(WF_Data!$A1607,PSPS_Data!$B$2:$B$4275,0)),0)</f>
        <v>0</v>
      </c>
      <c r="F1607" s="47"/>
    </row>
    <row r="1608" spans="1:6" x14ac:dyDescent="0.25">
      <c r="A1608" s="79"/>
      <c r="B1608" s="43">
        <v>0.24202485656867501</v>
      </c>
      <c r="C1608" s="43">
        <v>5.1585424953373097E-3</v>
      </c>
      <c r="D1608" s="43">
        <f t="shared" si="25"/>
        <v>5.8858969871798707E-2</v>
      </c>
      <c r="E1608" s="43">
        <f>IFERROR(INDEX(PSPS_Data!$C$2:$C$4275,MATCH(WF_Data!$A1608,PSPS_Data!$B$2:$B$4275,0)),0)</f>
        <v>0</v>
      </c>
      <c r="F1608" s="47"/>
    </row>
    <row r="1609" spans="1:6" x14ac:dyDescent="0.25">
      <c r="A1609" s="79"/>
      <c r="B1609" s="43">
        <v>2.1797151988281001</v>
      </c>
      <c r="C1609" s="43">
        <v>0.18147895553170201</v>
      </c>
      <c r="D1609" s="43">
        <f t="shared" si="25"/>
        <v>2.0706748826167201</v>
      </c>
      <c r="E1609" s="43">
        <f>IFERROR(INDEX(PSPS_Data!$C$2:$C$4275,MATCH(WF_Data!$A1609,PSPS_Data!$B$2:$B$4275,0)),0)</f>
        <v>0</v>
      </c>
      <c r="F1609" s="47"/>
    </row>
    <row r="1610" spans="1:6" x14ac:dyDescent="0.25">
      <c r="A1610" s="79"/>
      <c r="B1610" s="43">
        <v>0.58308706680544897</v>
      </c>
      <c r="C1610" s="43">
        <v>1.02995258930604E-2</v>
      </c>
      <c r="D1610" s="43">
        <f t="shared" si="25"/>
        <v>0.11751759043981917</v>
      </c>
      <c r="E1610" s="43">
        <f>IFERROR(INDEX(PSPS_Data!$C$2:$C$4275,MATCH(WF_Data!$A1610,PSPS_Data!$B$2:$B$4275,0)),0)</f>
        <v>0</v>
      </c>
      <c r="F1610" s="47"/>
    </row>
    <row r="1611" spans="1:6" x14ac:dyDescent="0.25">
      <c r="A1611" s="79"/>
      <c r="B1611" s="43">
        <v>14.1010499531571</v>
      </c>
      <c r="C1611" s="43">
        <v>0.25606324301406802</v>
      </c>
      <c r="D1611" s="43">
        <f t="shared" si="25"/>
        <v>2.9216816027905161</v>
      </c>
      <c r="E1611" s="43">
        <f>IFERROR(INDEX(PSPS_Data!$C$2:$C$4275,MATCH(WF_Data!$A1611,PSPS_Data!$B$2:$B$4275,0)),0)</f>
        <v>0</v>
      </c>
      <c r="F1611" s="47"/>
    </row>
    <row r="1612" spans="1:6" x14ac:dyDescent="0.25">
      <c r="A1612" s="79"/>
      <c r="B1612" s="43">
        <v>5.3151386217081003</v>
      </c>
      <c r="C1612" s="43">
        <v>0.116119801172317</v>
      </c>
      <c r="D1612" s="43">
        <f t="shared" si="25"/>
        <v>1.3249269313761369</v>
      </c>
      <c r="E1612" s="43">
        <f>IFERROR(INDEX(PSPS_Data!$C$2:$C$4275,MATCH(WF_Data!$A1612,PSPS_Data!$B$2:$B$4275,0)),0)</f>
        <v>0</v>
      </c>
      <c r="F1612" s="47"/>
    </row>
    <row r="1613" spans="1:6" x14ac:dyDescent="0.25">
      <c r="A1613" s="79"/>
      <c r="B1613" s="43">
        <v>9.6658904297001502</v>
      </c>
      <c r="C1613" s="43">
        <v>0.15669689335027201</v>
      </c>
      <c r="D1613" s="43">
        <f t="shared" si="25"/>
        <v>1.7879115531266037</v>
      </c>
      <c r="E1613" s="43">
        <f>IFERROR(INDEX(PSPS_Data!$C$2:$C$4275,MATCH(WF_Data!$A1613,PSPS_Data!$B$2:$B$4275,0)),0)</f>
        <v>0</v>
      </c>
      <c r="F1613" s="47"/>
    </row>
    <row r="1614" spans="1:6" x14ac:dyDescent="0.25">
      <c r="A1614" s="79"/>
      <c r="B1614" s="43">
        <v>1.7017831203051299</v>
      </c>
      <c r="C1614" s="43">
        <v>2.76830800818667E-2</v>
      </c>
      <c r="D1614" s="43">
        <f t="shared" si="25"/>
        <v>0.31586394373409904</v>
      </c>
      <c r="E1614" s="43">
        <f>IFERROR(INDEX(PSPS_Data!$C$2:$C$4275,MATCH(WF_Data!$A1614,PSPS_Data!$B$2:$B$4275,0)),0)</f>
        <v>0</v>
      </c>
      <c r="F1614" s="47"/>
    </row>
    <row r="1615" spans="1:6" x14ac:dyDescent="0.25">
      <c r="A1615" s="79"/>
      <c r="B1615" s="43">
        <v>1.88068877790484</v>
      </c>
      <c r="C1615" s="43">
        <v>2.86811074765864E-2</v>
      </c>
      <c r="D1615" s="43">
        <f t="shared" si="25"/>
        <v>0.32725143630785081</v>
      </c>
      <c r="E1615" s="43">
        <f>IFERROR(INDEX(PSPS_Data!$C$2:$C$4275,MATCH(WF_Data!$A1615,PSPS_Data!$B$2:$B$4275,0)),0)</f>
        <v>0</v>
      </c>
      <c r="F1615" s="47"/>
    </row>
    <row r="1616" spans="1:6" x14ac:dyDescent="0.25">
      <c r="A1616" s="79"/>
      <c r="B1616" s="43">
        <v>0.30073437652070401</v>
      </c>
      <c r="C1616" s="43">
        <v>5.5611419666092799E-3</v>
      </c>
      <c r="D1616" s="43">
        <f t="shared" si="25"/>
        <v>6.3452629839011884E-2</v>
      </c>
      <c r="E1616" s="43">
        <f>IFERROR(INDEX(PSPS_Data!$C$2:$C$4275,MATCH(WF_Data!$A1616,PSPS_Data!$B$2:$B$4275,0)),0)</f>
        <v>0</v>
      </c>
      <c r="F1616" s="47"/>
    </row>
    <row r="1617" spans="1:6" x14ac:dyDescent="0.25">
      <c r="A1617" s="79"/>
      <c r="B1617" s="43">
        <v>14.753463189596999</v>
      </c>
      <c r="C1617" s="43">
        <v>0.22074278056243199</v>
      </c>
      <c r="D1617" s="43">
        <f t="shared" si="25"/>
        <v>2.518675126217349</v>
      </c>
      <c r="E1617" s="43">
        <f>IFERROR(INDEX(PSPS_Data!$C$2:$C$4275,MATCH(WF_Data!$A1617,PSPS_Data!$B$2:$B$4275,0)),0)</f>
        <v>0</v>
      </c>
      <c r="F1617" s="47"/>
    </row>
    <row r="1618" spans="1:6" x14ac:dyDescent="0.25">
      <c r="A1618" s="79"/>
      <c r="B1618" s="43">
        <v>3.4240982162366098</v>
      </c>
      <c r="C1618" s="43">
        <v>5.9457011415361097E-2</v>
      </c>
      <c r="D1618" s="43">
        <f t="shared" si="25"/>
        <v>0.67840450024927013</v>
      </c>
      <c r="E1618" s="43">
        <f>IFERROR(INDEX(PSPS_Data!$C$2:$C$4275,MATCH(WF_Data!$A1618,PSPS_Data!$B$2:$B$4275,0)),0)</f>
        <v>0</v>
      </c>
      <c r="F1618" s="47"/>
    </row>
    <row r="1619" spans="1:6" x14ac:dyDescent="0.25">
      <c r="A1619" s="79"/>
      <c r="B1619" s="43">
        <v>5.8595087125710501</v>
      </c>
      <c r="C1619" s="43">
        <v>0.103094638525074</v>
      </c>
      <c r="D1619" s="43">
        <f t="shared" si="25"/>
        <v>1.1763098255710944</v>
      </c>
      <c r="E1619" s="43">
        <f>IFERROR(INDEX(PSPS_Data!$C$2:$C$4275,MATCH(WF_Data!$A1619,PSPS_Data!$B$2:$B$4275,0)),0)</f>
        <v>0</v>
      </c>
      <c r="F1619" s="47"/>
    </row>
    <row r="1620" spans="1:6" x14ac:dyDescent="0.25">
      <c r="A1620" s="79"/>
      <c r="B1620" s="43">
        <v>1.8209225521858701</v>
      </c>
      <c r="C1620" s="43">
        <v>3.4632467679330099E-2</v>
      </c>
      <c r="D1620" s="43">
        <f t="shared" si="25"/>
        <v>0.39515645622115642</v>
      </c>
      <c r="E1620" s="43">
        <f>IFERROR(INDEX(PSPS_Data!$C$2:$C$4275,MATCH(WF_Data!$A1620,PSPS_Data!$B$2:$B$4275,0)),0)</f>
        <v>0</v>
      </c>
      <c r="F1620" s="47"/>
    </row>
    <row r="1621" spans="1:6" x14ac:dyDescent="0.25">
      <c r="A1621" s="79"/>
      <c r="B1621" s="43">
        <v>31.393200551445599</v>
      </c>
      <c r="C1621" s="43">
        <v>0.497039166264585</v>
      </c>
      <c r="D1621" s="43">
        <f t="shared" si="25"/>
        <v>5.6712168870789146</v>
      </c>
      <c r="E1621" s="43">
        <f>IFERROR(INDEX(PSPS_Data!$C$2:$C$4275,MATCH(WF_Data!$A1621,PSPS_Data!$B$2:$B$4275,0)),0)</f>
        <v>0</v>
      </c>
      <c r="F1621" s="47"/>
    </row>
    <row r="1622" spans="1:6" x14ac:dyDescent="0.25">
      <c r="A1622" s="79"/>
      <c r="B1622" s="43">
        <v>2.24734487783864</v>
      </c>
      <c r="C1622" s="43">
        <v>3.3755125536117703E-2</v>
      </c>
      <c r="D1622" s="43">
        <f t="shared" si="25"/>
        <v>0.38514598236710301</v>
      </c>
      <c r="E1622" s="43">
        <f>IFERROR(INDEX(PSPS_Data!$C$2:$C$4275,MATCH(WF_Data!$A1622,PSPS_Data!$B$2:$B$4275,0)),0)</f>
        <v>0</v>
      </c>
      <c r="F1622" s="47"/>
    </row>
    <row r="1623" spans="1:6" x14ac:dyDescent="0.25">
      <c r="A1623" s="79"/>
      <c r="B1623" s="43">
        <v>1.8027990774367999</v>
      </c>
      <c r="C1623" s="43">
        <v>6.9701280397263504E-2</v>
      </c>
      <c r="D1623" s="43">
        <f t="shared" si="25"/>
        <v>0.79529160933277654</v>
      </c>
      <c r="E1623" s="43">
        <f>IFERROR(INDEX(PSPS_Data!$C$2:$C$4275,MATCH(WF_Data!$A1623,PSPS_Data!$B$2:$B$4275,0)),0)</f>
        <v>0</v>
      </c>
      <c r="F1623" s="47"/>
    </row>
    <row r="1624" spans="1:6" x14ac:dyDescent="0.25">
      <c r="A1624" s="79"/>
      <c r="B1624" s="43">
        <v>0.30409709677019597</v>
      </c>
      <c r="C1624" s="43">
        <v>5.3332960742409298E-3</v>
      </c>
      <c r="D1624" s="43">
        <f t="shared" si="25"/>
        <v>6.085290820708901E-2</v>
      </c>
      <c r="E1624" s="43">
        <f>IFERROR(INDEX(PSPS_Data!$C$2:$C$4275,MATCH(WF_Data!$A1624,PSPS_Data!$B$2:$B$4275,0)),0)</f>
        <v>0</v>
      </c>
      <c r="F1624" s="47"/>
    </row>
    <row r="1625" spans="1:6" x14ac:dyDescent="0.25">
      <c r="A1625" s="79"/>
      <c r="B1625" s="43">
        <v>0.185974434514555</v>
      </c>
      <c r="C1625" s="43">
        <v>1.11691780966793E-2</v>
      </c>
      <c r="D1625" s="43">
        <f t="shared" si="25"/>
        <v>0.12744032208311082</v>
      </c>
      <c r="E1625" s="43">
        <f>IFERROR(INDEX(PSPS_Data!$C$2:$C$4275,MATCH(WF_Data!$A1625,PSPS_Data!$B$2:$B$4275,0)),0)</f>
        <v>0</v>
      </c>
      <c r="F1625" s="47"/>
    </row>
    <row r="1626" spans="1:6" x14ac:dyDescent="0.25">
      <c r="A1626" s="79"/>
      <c r="B1626" s="43">
        <v>22.112991008516602</v>
      </c>
      <c r="C1626" s="43">
        <v>0.37133766095394</v>
      </c>
      <c r="D1626" s="43">
        <f t="shared" si="25"/>
        <v>4.2369627114844555</v>
      </c>
      <c r="E1626" s="43">
        <f>IFERROR(INDEX(PSPS_Data!$C$2:$C$4275,MATCH(WF_Data!$A1626,PSPS_Data!$B$2:$B$4275,0)),0)</f>
        <v>0</v>
      </c>
      <c r="F1626" s="47"/>
    </row>
    <row r="1627" spans="1:6" x14ac:dyDescent="0.25">
      <c r="A1627" s="79"/>
      <c r="B1627" s="43">
        <v>2.6457158188194798</v>
      </c>
      <c r="C1627" s="43">
        <v>3.5124932073813397E-2</v>
      </c>
      <c r="D1627" s="43">
        <f t="shared" si="25"/>
        <v>0.40077547496221089</v>
      </c>
      <c r="E1627" s="43">
        <f>IFERROR(INDEX(PSPS_Data!$C$2:$C$4275,MATCH(WF_Data!$A1627,PSPS_Data!$B$2:$B$4275,0)),0)</f>
        <v>0</v>
      </c>
      <c r="F1627" s="47"/>
    </row>
    <row r="1628" spans="1:6" x14ac:dyDescent="0.25">
      <c r="A1628" s="79"/>
      <c r="B1628" s="43">
        <v>13.714356558980301</v>
      </c>
      <c r="C1628" s="43">
        <v>0.213172831982956</v>
      </c>
      <c r="D1628" s="43">
        <f t="shared" si="25"/>
        <v>2.4323020129255282</v>
      </c>
      <c r="E1628" s="43">
        <f>IFERROR(INDEX(PSPS_Data!$C$2:$C$4275,MATCH(WF_Data!$A1628,PSPS_Data!$B$2:$B$4275,0)),0)</f>
        <v>0</v>
      </c>
      <c r="F1628" s="47"/>
    </row>
    <row r="1629" spans="1:6" x14ac:dyDescent="0.25">
      <c r="A1629" s="79"/>
      <c r="B1629" s="43">
        <v>2.3557398682733202</v>
      </c>
      <c r="C1629" s="43">
        <v>0.114211874600187</v>
      </c>
      <c r="D1629" s="43">
        <f t="shared" si="25"/>
        <v>1.3031574891881337</v>
      </c>
      <c r="E1629" s="43">
        <f>IFERROR(INDEX(PSPS_Data!$C$2:$C$4275,MATCH(WF_Data!$A1629,PSPS_Data!$B$2:$B$4275,0)),0)</f>
        <v>0</v>
      </c>
      <c r="F1629" s="47"/>
    </row>
    <row r="1630" spans="1:6" x14ac:dyDescent="0.25">
      <c r="A1630" s="79"/>
      <c r="B1630" s="43">
        <v>14.0855451419148</v>
      </c>
      <c r="C1630" s="43">
        <v>0.20444149190006999</v>
      </c>
      <c r="D1630" s="43">
        <f t="shared" si="25"/>
        <v>2.3326774225797986</v>
      </c>
      <c r="E1630" s="43">
        <f>IFERROR(INDEX(PSPS_Data!$C$2:$C$4275,MATCH(WF_Data!$A1630,PSPS_Data!$B$2:$B$4275,0)),0)</f>
        <v>0</v>
      </c>
      <c r="F1630" s="47"/>
    </row>
    <row r="1631" spans="1:6" x14ac:dyDescent="0.25">
      <c r="A1631" s="79"/>
      <c r="B1631" s="43">
        <v>0.60229704731894396</v>
      </c>
      <c r="C1631" s="43">
        <v>1.03709193062968E-2</v>
      </c>
      <c r="D1631" s="43">
        <f t="shared" si="25"/>
        <v>0.11833218928484648</v>
      </c>
      <c r="E1631" s="43">
        <f>IFERROR(INDEX(PSPS_Data!$C$2:$C$4275,MATCH(WF_Data!$A1631,PSPS_Data!$B$2:$B$4275,0)),0)</f>
        <v>0</v>
      </c>
      <c r="F1631" s="47"/>
    </row>
    <row r="1632" spans="1:6" x14ac:dyDescent="0.25">
      <c r="A1632" s="79"/>
      <c r="B1632" s="43">
        <v>10.1072126373797</v>
      </c>
      <c r="C1632" s="43">
        <v>0.16245488926142501</v>
      </c>
      <c r="D1632" s="43">
        <f t="shared" si="25"/>
        <v>1.8536102864728594</v>
      </c>
      <c r="E1632" s="43">
        <f>IFERROR(INDEX(PSPS_Data!$C$2:$C$4275,MATCH(WF_Data!$A1632,PSPS_Data!$B$2:$B$4275,0)),0)</f>
        <v>0</v>
      </c>
      <c r="F1632" s="47"/>
    </row>
    <row r="1633" spans="1:6" x14ac:dyDescent="0.25">
      <c r="A1633" s="79"/>
      <c r="B1633" s="43">
        <v>9.3080075177454393</v>
      </c>
      <c r="C1633" s="43">
        <v>0.15505347264479399</v>
      </c>
      <c r="D1633" s="43">
        <f t="shared" si="25"/>
        <v>1.7691601228770995</v>
      </c>
      <c r="E1633" s="43">
        <f>IFERROR(INDEX(PSPS_Data!$C$2:$C$4275,MATCH(WF_Data!$A1633,PSPS_Data!$B$2:$B$4275,0)),0)</f>
        <v>0</v>
      </c>
      <c r="F1633" s="47"/>
    </row>
    <row r="1634" spans="1:6" x14ac:dyDescent="0.25">
      <c r="A1634" s="79"/>
      <c r="B1634" s="43">
        <v>23.8662288109755</v>
      </c>
      <c r="C1634" s="43">
        <v>1.0074153378066</v>
      </c>
      <c r="D1634" s="43">
        <f t="shared" si="25"/>
        <v>11.494609004373306</v>
      </c>
      <c r="E1634" s="43">
        <f>IFERROR(INDEX(PSPS_Data!$C$2:$C$4275,MATCH(WF_Data!$A1634,PSPS_Data!$B$2:$B$4275,0)),0)</f>
        <v>0</v>
      </c>
      <c r="F1634" s="47"/>
    </row>
    <row r="1635" spans="1:6" x14ac:dyDescent="0.25">
      <c r="A1635" s="79"/>
      <c r="B1635" s="43">
        <v>2.4397954598106102</v>
      </c>
      <c r="C1635" s="43">
        <v>4.1146473810613302E-2</v>
      </c>
      <c r="D1635" s="43">
        <f t="shared" si="25"/>
        <v>0.4694812661790978</v>
      </c>
      <c r="E1635" s="43">
        <f>IFERROR(INDEX(PSPS_Data!$C$2:$C$4275,MATCH(WF_Data!$A1635,PSPS_Data!$B$2:$B$4275,0)),0)</f>
        <v>0</v>
      </c>
      <c r="F1635" s="47"/>
    </row>
    <row r="1636" spans="1:6" x14ac:dyDescent="0.25">
      <c r="A1636" s="79"/>
      <c r="B1636" s="43">
        <v>9.8080893629510193</v>
      </c>
      <c r="C1636" s="43">
        <v>0.16240180161548701</v>
      </c>
      <c r="D1636" s="43">
        <f t="shared" si="25"/>
        <v>1.8530045564327067</v>
      </c>
      <c r="E1636" s="43">
        <f>IFERROR(INDEX(PSPS_Data!$C$2:$C$4275,MATCH(WF_Data!$A1636,PSPS_Data!$B$2:$B$4275,0)),0)</f>
        <v>0</v>
      </c>
      <c r="F1636" s="47"/>
    </row>
    <row r="1637" spans="1:6" x14ac:dyDescent="0.25">
      <c r="A1637" s="79"/>
      <c r="B1637" s="43">
        <v>8.6751881551571305E-2</v>
      </c>
      <c r="C1637" s="43">
        <v>9.3016151364887795E-3</v>
      </c>
      <c r="D1637" s="43">
        <f t="shared" si="25"/>
        <v>0.10613142870733698</v>
      </c>
      <c r="E1637" s="43">
        <f>IFERROR(INDEX(PSPS_Data!$C$2:$C$4275,MATCH(WF_Data!$A1637,PSPS_Data!$B$2:$B$4275,0)),0)</f>
        <v>0</v>
      </c>
      <c r="F1637" s="47"/>
    </row>
    <row r="1638" spans="1:6" x14ac:dyDescent="0.25">
      <c r="A1638" s="79"/>
      <c r="B1638" s="43">
        <v>0.72524348664411298</v>
      </c>
      <c r="C1638" s="43">
        <v>1.6131826568501598E-2</v>
      </c>
      <c r="D1638" s="43">
        <f t="shared" si="25"/>
        <v>0.18406414114660324</v>
      </c>
      <c r="E1638" s="43">
        <f>IFERROR(INDEX(PSPS_Data!$C$2:$C$4275,MATCH(WF_Data!$A1638,PSPS_Data!$B$2:$B$4275,0)),0)</f>
        <v>0</v>
      </c>
      <c r="F1638" s="47"/>
    </row>
    <row r="1639" spans="1:6" x14ac:dyDescent="0.25">
      <c r="A1639" s="79"/>
      <c r="B1639" s="43">
        <v>20.9488221825879</v>
      </c>
      <c r="C1639" s="43">
        <v>0.290991779186697</v>
      </c>
      <c r="D1639" s="43">
        <f t="shared" si="25"/>
        <v>3.3202162005202127</v>
      </c>
      <c r="E1639" s="43">
        <f>IFERROR(INDEX(PSPS_Data!$C$2:$C$4275,MATCH(WF_Data!$A1639,PSPS_Data!$B$2:$B$4275,0)),0)</f>
        <v>0</v>
      </c>
      <c r="F1639" s="47"/>
    </row>
    <row r="1640" spans="1:6" x14ac:dyDescent="0.25">
      <c r="A1640" s="79"/>
      <c r="B1640" s="43">
        <v>5.4038997755795801</v>
      </c>
      <c r="C1640" s="43">
        <v>0.10806065896167601</v>
      </c>
      <c r="D1640" s="43">
        <f t="shared" si="25"/>
        <v>1.2329721187527232</v>
      </c>
      <c r="E1640" s="43">
        <f>IFERROR(INDEX(PSPS_Data!$C$2:$C$4275,MATCH(WF_Data!$A1640,PSPS_Data!$B$2:$B$4275,0)),0)</f>
        <v>0</v>
      </c>
      <c r="F1640" s="47"/>
    </row>
    <row r="1641" spans="1:6" x14ac:dyDescent="0.25">
      <c r="A1641" s="79"/>
      <c r="B1641" s="43">
        <v>24.206925873447801</v>
      </c>
      <c r="C1641" s="43">
        <v>0.36321696386221403</v>
      </c>
      <c r="D1641" s="43">
        <f t="shared" si="25"/>
        <v>4.1443055576678622</v>
      </c>
      <c r="E1641" s="43">
        <f>IFERROR(INDEX(PSPS_Data!$C$2:$C$4275,MATCH(WF_Data!$A1641,PSPS_Data!$B$2:$B$4275,0)),0)</f>
        <v>0</v>
      </c>
      <c r="F1641" s="47"/>
    </row>
    <row r="1642" spans="1:6" x14ac:dyDescent="0.25">
      <c r="A1642" s="79"/>
      <c r="B1642" s="43">
        <v>4.8719161120695498</v>
      </c>
      <c r="C1642" s="43">
        <v>7.8369710788441196E-2</v>
      </c>
      <c r="D1642" s="43">
        <f t="shared" si="25"/>
        <v>0.89419840009611407</v>
      </c>
      <c r="E1642" s="43">
        <f>IFERROR(INDEX(PSPS_Data!$C$2:$C$4275,MATCH(WF_Data!$A1642,PSPS_Data!$B$2:$B$4275,0)),0)</f>
        <v>0</v>
      </c>
      <c r="F1642" s="47"/>
    </row>
    <row r="1643" spans="1:6" x14ac:dyDescent="0.25">
      <c r="A1643" s="79"/>
      <c r="B1643" s="43">
        <v>0.13272113830910101</v>
      </c>
      <c r="C1643" s="43">
        <v>2.0019183226168E-2</v>
      </c>
      <c r="D1643" s="43">
        <f t="shared" si="25"/>
        <v>0.22841888061057689</v>
      </c>
      <c r="E1643" s="43">
        <f>IFERROR(INDEX(PSPS_Data!$C$2:$C$4275,MATCH(WF_Data!$A1643,PSPS_Data!$B$2:$B$4275,0)),0)</f>
        <v>0</v>
      </c>
      <c r="F1643" s="47"/>
    </row>
    <row r="1644" spans="1:6" x14ac:dyDescent="0.25">
      <c r="A1644" s="79"/>
      <c r="B1644" s="43">
        <v>5.2327204544970201</v>
      </c>
      <c r="C1644" s="43">
        <v>0.20133686360327299</v>
      </c>
      <c r="D1644" s="43">
        <f t="shared" si="25"/>
        <v>2.297253613713345</v>
      </c>
      <c r="E1644" s="43">
        <f>IFERROR(INDEX(PSPS_Data!$C$2:$C$4275,MATCH(WF_Data!$A1644,PSPS_Data!$B$2:$B$4275,0)),0)</f>
        <v>0</v>
      </c>
      <c r="F1644" s="47"/>
    </row>
    <row r="1645" spans="1:6" x14ac:dyDescent="0.25">
      <c r="A1645" s="79"/>
      <c r="B1645" s="43">
        <v>1.63834084938451</v>
      </c>
      <c r="C1645" s="43">
        <v>2.40564669402374E-2</v>
      </c>
      <c r="D1645" s="43">
        <f t="shared" si="25"/>
        <v>0.27448428778810874</v>
      </c>
      <c r="E1645" s="43">
        <f>IFERROR(INDEX(PSPS_Data!$C$2:$C$4275,MATCH(WF_Data!$A1645,PSPS_Data!$B$2:$B$4275,0)),0)</f>
        <v>0</v>
      </c>
      <c r="F1645" s="47"/>
    </row>
    <row r="1646" spans="1:6" x14ac:dyDescent="0.25">
      <c r="A1646" s="79"/>
      <c r="B1646" s="43">
        <v>2.9924693912879899E-2</v>
      </c>
      <c r="C1646" s="43">
        <v>4.0766544407233498E-4</v>
      </c>
      <c r="D1646" s="43">
        <f t="shared" si="25"/>
        <v>4.6514627168653426E-3</v>
      </c>
      <c r="E1646" s="43">
        <f>IFERROR(INDEX(PSPS_Data!$C$2:$C$4275,MATCH(WF_Data!$A1646,PSPS_Data!$B$2:$B$4275,0)),0)</f>
        <v>0</v>
      </c>
      <c r="F1646" s="47"/>
    </row>
    <row r="1647" spans="1:6" x14ac:dyDescent="0.25">
      <c r="A1647" s="79"/>
      <c r="B1647" s="43">
        <v>11.6065947770138</v>
      </c>
      <c r="C1647" s="43">
        <v>0.15724474369199001</v>
      </c>
      <c r="D1647" s="43">
        <f t="shared" si="25"/>
        <v>1.7941625255256062</v>
      </c>
      <c r="E1647" s="43">
        <f>IFERROR(INDEX(PSPS_Data!$C$2:$C$4275,MATCH(WF_Data!$A1647,PSPS_Data!$B$2:$B$4275,0)),0)</f>
        <v>0</v>
      </c>
      <c r="F1647" s="47"/>
    </row>
    <row r="1648" spans="1:6" x14ac:dyDescent="0.25">
      <c r="A1648" s="79"/>
      <c r="B1648" s="43">
        <v>4.5876758809345803</v>
      </c>
      <c r="C1648" s="43">
        <v>7.0854046614840599E-2</v>
      </c>
      <c r="D1648" s="43">
        <f t="shared" si="25"/>
        <v>0.8084446718753312</v>
      </c>
      <c r="E1648" s="43">
        <f>IFERROR(INDEX(PSPS_Data!$C$2:$C$4275,MATCH(WF_Data!$A1648,PSPS_Data!$B$2:$B$4275,0)),0)</f>
        <v>0</v>
      </c>
      <c r="F1648" s="47"/>
    </row>
    <row r="1649" spans="1:6" x14ac:dyDescent="0.25">
      <c r="A1649" s="79"/>
      <c r="B1649" s="43">
        <v>4.3243866652536198</v>
      </c>
      <c r="C1649" s="43">
        <v>6.6927793333282595E-2</v>
      </c>
      <c r="D1649" s="43">
        <f t="shared" si="25"/>
        <v>0.76364612193275438</v>
      </c>
      <c r="E1649" s="43">
        <f>IFERROR(INDEX(PSPS_Data!$C$2:$C$4275,MATCH(WF_Data!$A1649,PSPS_Data!$B$2:$B$4275,0)),0)</f>
        <v>0</v>
      </c>
      <c r="F1649" s="47"/>
    </row>
    <row r="1650" spans="1:6" x14ac:dyDescent="0.25">
      <c r="A1650" s="79"/>
      <c r="B1650" s="43">
        <v>0.544840771769174</v>
      </c>
      <c r="C1650" s="43">
        <v>2.0728043659801101E-2</v>
      </c>
      <c r="D1650" s="43">
        <f t="shared" si="25"/>
        <v>0.23650697815833055</v>
      </c>
      <c r="E1650" s="43">
        <f>IFERROR(INDEX(PSPS_Data!$C$2:$C$4275,MATCH(WF_Data!$A1650,PSPS_Data!$B$2:$B$4275,0)),0)</f>
        <v>0</v>
      </c>
      <c r="F1650" s="47"/>
    </row>
    <row r="1651" spans="1:6" x14ac:dyDescent="0.25">
      <c r="A1651" s="79"/>
      <c r="B1651" s="43">
        <v>2.1905001342224302</v>
      </c>
      <c r="C1651" s="43">
        <v>5.7960096041218302E-2</v>
      </c>
      <c r="D1651" s="43">
        <f t="shared" si="25"/>
        <v>0.66132469583030085</v>
      </c>
      <c r="E1651" s="43">
        <f>IFERROR(INDEX(PSPS_Data!$C$2:$C$4275,MATCH(WF_Data!$A1651,PSPS_Data!$B$2:$B$4275,0)),0)</f>
        <v>0</v>
      </c>
      <c r="F1651" s="47"/>
    </row>
    <row r="1652" spans="1:6" x14ac:dyDescent="0.25">
      <c r="A1652" s="79"/>
      <c r="B1652" s="43">
        <v>9.8331343039635602E-2</v>
      </c>
      <c r="C1652" s="43">
        <v>1.7590290293204201E-3</v>
      </c>
      <c r="D1652" s="43">
        <f t="shared" si="25"/>
        <v>2.0070521224545994E-2</v>
      </c>
      <c r="E1652" s="43">
        <f>IFERROR(INDEX(PSPS_Data!$C$2:$C$4275,MATCH(WF_Data!$A1652,PSPS_Data!$B$2:$B$4275,0)),0)</f>
        <v>0</v>
      </c>
      <c r="F1652" s="47"/>
    </row>
    <row r="1653" spans="1:6" x14ac:dyDescent="0.25">
      <c r="A1653" s="79"/>
      <c r="B1653" s="43">
        <v>5.6268497564722404</v>
      </c>
      <c r="C1653" s="43">
        <v>0.13308293031354801</v>
      </c>
      <c r="D1653" s="43">
        <f t="shared" si="25"/>
        <v>1.5184762348775829</v>
      </c>
      <c r="E1653" s="43">
        <f>IFERROR(INDEX(PSPS_Data!$C$2:$C$4275,MATCH(WF_Data!$A1653,PSPS_Data!$B$2:$B$4275,0)),0)</f>
        <v>0</v>
      </c>
      <c r="F1653" s="47"/>
    </row>
    <row r="1654" spans="1:6" x14ac:dyDescent="0.25">
      <c r="A1654" s="79"/>
      <c r="B1654" s="43">
        <v>12.141282817706299</v>
      </c>
      <c r="C1654" s="43">
        <v>0.19414595779289801</v>
      </c>
      <c r="D1654" s="43">
        <f t="shared" si="25"/>
        <v>2.2152053784169663</v>
      </c>
      <c r="E1654" s="43">
        <f>IFERROR(INDEX(PSPS_Data!$C$2:$C$4275,MATCH(WF_Data!$A1654,PSPS_Data!$B$2:$B$4275,0)),0)</f>
        <v>0</v>
      </c>
      <c r="F1654" s="47"/>
    </row>
    <row r="1655" spans="1:6" x14ac:dyDescent="0.25">
      <c r="A1655" s="79"/>
      <c r="B1655" s="43">
        <v>0.30392901169015402</v>
      </c>
      <c r="C1655" s="43">
        <v>0.12251763819464601</v>
      </c>
      <c r="D1655" s="43">
        <f t="shared" si="25"/>
        <v>1.397926251800911</v>
      </c>
      <c r="E1655" s="43">
        <f>IFERROR(INDEX(PSPS_Data!$C$2:$C$4275,MATCH(WF_Data!$A1655,PSPS_Data!$B$2:$B$4275,0)),0)</f>
        <v>0</v>
      </c>
      <c r="F1655" s="47"/>
    </row>
    <row r="1656" spans="1:6" x14ac:dyDescent="0.25">
      <c r="A1656" s="79"/>
      <c r="B1656" s="43">
        <v>1.8595898139678599</v>
      </c>
      <c r="C1656" s="43">
        <v>5.6062421544993399E-2</v>
      </c>
      <c r="D1656" s="43">
        <f t="shared" si="25"/>
        <v>0.63967222982837468</v>
      </c>
      <c r="E1656" s="43">
        <f>IFERROR(INDEX(PSPS_Data!$C$2:$C$4275,MATCH(WF_Data!$A1656,PSPS_Data!$B$2:$B$4275,0)),0)</f>
        <v>0</v>
      </c>
      <c r="F1656" s="47"/>
    </row>
    <row r="1657" spans="1:6" x14ac:dyDescent="0.25">
      <c r="A1657" s="79"/>
      <c r="B1657" s="43">
        <v>3.3465920286376498</v>
      </c>
      <c r="C1657" s="43">
        <v>3.6235600045984001E-2</v>
      </c>
      <c r="D1657" s="43">
        <f t="shared" si="25"/>
        <v>0.41344819652467746</v>
      </c>
      <c r="E1657" s="43">
        <f>IFERROR(INDEX(PSPS_Data!$C$2:$C$4275,MATCH(WF_Data!$A1657,PSPS_Data!$B$2:$B$4275,0)),0)</f>
        <v>0</v>
      </c>
      <c r="F1657" s="47"/>
    </row>
    <row r="1658" spans="1:6" x14ac:dyDescent="0.25">
      <c r="A1658" s="79"/>
      <c r="B1658" s="43">
        <v>29.124194962160999</v>
      </c>
      <c r="C1658" s="43">
        <v>0.45433874695299797</v>
      </c>
      <c r="D1658" s="43">
        <f t="shared" si="25"/>
        <v>5.1840051027337068</v>
      </c>
      <c r="E1658" s="43">
        <f>IFERROR(INDEX(PSPS_Data!$C$2:$C$4275,MATCH(WF_Data!$A1658,PSPS_Data!$B$2:$B$4275,0)),0)</f>
        <v>0</v>
      </c>
      <c r="F1658" s="47"/>
    </row>
    <row r="1659" spans="1:6" x14ac:dyDescent="0.25">
      <c r="A1659" s="79"/>
      <c r="B1659" s="43">
        <v>0.54468366501896603</v>
      </c>
      <c r="C1659" s="43">
        <v>1.2065076404420901E-2</v>
      </c>
      <c r="D1659" s="43">
        <f t="shared" si="25"/>
        <v>0.13766252177444246</v>
      </c>
      <c r="E1659" s="43">
        <f>IFERROR(INDEX(PSPS_Data!$C$2:$C$4275,MATCH(WF_Data!$A1659,PSPS_Data!$B$2:$B$4275,0)),0)</f>
        <v>0</v>
      </c>
      <c r="F1659" s="47"/>
    </row>
    <row r="1660" spans="1:6" x14ac:dyDescent="0.25">
      <c r="A1660" s="79"/>
      <c r="B1660" s="43">
        <v>1.6177117814991301E-2</v>
      </c>
      <c r="C1660" s="43">
        <v>4.69118279094497E-4</v>
      </c>
      <c r="D1660" s="43">
        <f t="shared" si="25"/>
        <v>5.3526395644682111E-3</v>
      </c>
      <c r="E1660" s="43">
        <f>IFERROR(INDEX(PSPS_Data!$C$2:$C$4275,MATCH(WF_Data!$A1660,PSPS_Data!$B$2:$B$4275,0)),0)</f>
        <v>0</v>
      </c>
      <c r="F1660" s="47"/>
    </row>
    <row r="1661" spans="1:6" x14ac:dyDescent="0.25">
      <c r="A1661" s="79"/>
      <c r="B1661" s="43">
        <v>1.89141126939257</v>
      </c>
      <c r="C1661" s="43">
        <v>2.67427955206282E-2</v>
      </c>
      <c r="D1661" s="43">
        <f t="shared" si="25"/>
        <v>0.30513529689036778</v>
      </c>
      <c r="E1661" s="43">
        <f>IFERROR(INDEX(PSPS_Data!$C$2:$C$4275,MATCH(WF_Data!$A1661,PSPS_Data!$B$2:$B$4275,0)),0)</f>
        <v>0</v>
      </c>
      <c r="F1661" s="47"/>
    </row>
    <row r="1662" spans="1:6" x14ac:dyDescent="0.25">
      <c r="A1662" s="79"/>
      <c r="B1662" s="43">
        <v>2.1012288166543098</v>
      </c>
      <c r="C1662" s="43">
        <v>3.4879341539635698E-2</v>
      </c>
      <c r="D1662" s="43">
        <f t="shared" si="25"/>
        <v>0.39797328696724332</v>
      </c>
      <c r="E1662" s="43">
        <f>IFERROR(INDEX(PSPS_Data!$C$2:$C$4275,MATCH(WF_Data!$A1662,PSPS_Data!$B$2:$B$4275,0)),0)</f>
        <v>0</v>
      </c>
      <c r="F1662" s="47"/>
    </row>
    <row r="1663" spans="1:6" x14ac:dyDescent="0.25">
      <c r="A1663" s="79"/>
      <c r="B1663" s="43">
        <v>4.94045038409973</v>
      </c>
      <c r="C1663" s="43">
        <v>7.8475311274814802E-2</v>
      </c>
      <c r="D1663" s="43">
        <f t="shared" si="25"/>
        <v>0.89540330164563686</v>
      </c>
      <c r="E1663" s="43">
        <f>IFERROR(INDEX(PSPS_Data!$C$2:$C$4275,MATCH(WF_Data!$A1663,PSPS_Data!$B$2:$B$4275,0)),0)</f>
        <v>0</v>
      </c>
      <c r="F1663" s="47"/>
    </row>
    <row r="1664" spans="1:6" x14ac:dyDescent="0.25">
      <c r="A1664" s="79"/>
      <c r="B1664" s="43">
        <v>9.3863495211636092</v>
      </c>
      <c r="C1664" s="43">
        <v>0.150764675600839</v>
      </c>
      <c r="D1664" s="43">
        <f t="shared" si="25"/>
        <v>1.720224948605573</v>
      </c>
      <c r="E1664" s="43">
        <f>IFERROR(INDEX(PSPS_Data!$C$2:$C$4275,MATCH(WF_Data!$A1664,PSPS_Data!$B$2:$B$4275,0)),0)</f>
        <v>0</v>
      </c>
      <c r="F1664" s="47"/>
    </row>
    <row r="1665" spans="1:6" x14ac:dyDescent="0.25">
      <c r="A1665" s="79"/>
      <c r="B1665" s="43">
        <v>0.15232850798791001</v>
      </c>
      <c r="C1665" s="43">
        <v>9.7030725416213208E-3</v>
      </c>
      <c r="D1665" s="43">
        <f t="shared" si="25"/>
        <v>0.11071205769989927</v>
      </c>
      <c r="E1665" s="43">
        <f>IFERROR(INDEX(PSPS_Data!$C$2:$C$4275,MATCH(WF_Data!$A1665,PSPS_Data!$B$2:$B$4275,0)),0)</f>
        <v>0</v>
      </c>
      <c r="F1665" s="47"/>
    </row>
    <row r="1666" spans="1:6" x14ac:dyDescent="0.25">
      <c r="A1666" s="79"/>
      <c r="B1666" s="43">
        <v>10.7790659468473</v>
      </c>
      <c r="C1666" s="43">
        <v>0.16221769632102201</v>
      </c>
      <c r="D1666" s="43">
        <f t="shared" si="25"/>
        <v>1.8509039150228612</v>
      </c>
      <c r="E1666" s="43">
        <f>IFERROR(INDEX(PSPS_Data!$C$2:$C$4275,MATCH(WF_Data!$A1666,PSPS_Data!$B$2:$B$4275,0)),0)</f>
        <v>0</v>
      </c>
      <c r="F1666" s="47"/>
    </row>
    <row r="1667" spans="1:6" x14ac:dyDescent="0.25">
      <c r="A1667" s="79"/>
      <c r="B1667" s="43">
        <v>1.2605508619571499</v>
      </c>
      <c r="C1667" s="43">
        <v>1.48601023635516E-2</v>
      </c>
      <c r="D1667" s="43">
        <f t="shared" ref="D1667:D1730" si="26">$C1667*11.41</f>
        <v>0.16955376796812377</v>
      </c>
      <c r="E1667" s="43">
        <f>IFERROR(INDEX(PSPS_Data!$C$2:$C$4275,MATCH(WF_Data!$A1667,PSPS_Data!$B$2:$B$4275,0)),0)</f>
        <v>0</v>
      </c>
      <c r="F1667" s="47"/>
    </row>
    <row r="1668" spans="1:6" x14ac:dyDescent="0.25">
      <c r="A1668" s="79"/>
      <c r="B1668" s="43">
        <v>2.8927110047814799</v>
      </c>
      <c r="C1668" s="43">
        <v>3.3670813591773603E-2</v>
      </c>
      <c r="D1668" s="43">
        <f t="shared" si="26"/>
        <v>0.3841839830821368</v>
      </c>
      <c r="E1668" s="43">
        <f>IFERROR(INDEX(PSPS_Data!$C$2:$C$4275,MATCH(WF_Data!$A1668,PSPS_Data!$B$2:$B$4275,0)),0)</f>
        <v>0</v>
      </c>
      <c r="F1668" s="47"/>
    </row>
    <row r="1669" spans="1:6" x14ac:dyDescent="0.25">
      <c r="A1669" s="79"/>
      <c r="B1669" s="43">
        <v>13.3176711481886</v>
      </c>
      <c r="C1669" s="43">
        <v>0.199591141968994</v>
      </c>
      <c r="D1669" s="43">
        <f t="shared" si="26"/>
        <v>2.2773349298662215</v>
      </c>
      <c r="E1669" s="43">
        <f>IFERROR(INDEX(PSPS_Data!$C$2:$C$4275,MATCH(WF_Data!$A1669,PSPS_Data!$B$2:$B$4275,0)),0)</f>
        <v>0</v>
      </c>
      <c r="F1669" s="47"/>
    </row>
    <row r="1670" spans="1:6" x14ac:dyDescent="0.25">
      <c r="A1670" s="79"/>
      <c r="B1670" s="43">
        <v>2.3790544545705199</v>
      </c>
      <c r="C1670" s="43">
        <v>2.6623847286828001E-2</v>
      </c>
      <c r="D1670" s="43">
        <f t="shared" si="26"/>
        <v>0.30377809754270751</v>
      </c>
      <c r="E1670" s="43">
        <f>IFERROR(INDEX(PSPS_Data!$C$2:$C$4275,MATCH(WF_Data!$A1670,PSPS_Data!$B$2:$B$4275,0)),0)</f>
        <v>0</v>
      </c>
      <c r="F1670" s="47"/>
    </row>
    <row r="1671" spans="1:6" x14ac:dyDescent="0.25">
      <c r="A1671" s="79"/>
      <c r="B1671" s="43">
        <v>0</v>
      </c>
      <c r="C1671" s="43">
        <v>0.12946826238749001</v>
      </c>
      <c r="D1671" s="43">
        <f t="shared" si="26"/>
        <v>1.477232873841261</v>
      </c>
      <c r="E1671" s="43">
        <f>IFERROR(INDEX(PSPS_Data!$C$2:$C$4275,MATCH(WF_Data!$A1671,PSPS_Data!$B$2:$B$4275,0)),0)</f>
        <v>0</v>
      </c>
      <c r="F1671" s="47"/>
    </row>
    <row r="1672" spans="1:6" x14ac:dyDescent="0.25">
      <c r="A1672" s="79"/>
      <c r="B1672" s="43">
        <v>0.69320075761983202</v>
      </c>
      <c r="C1672" s="43">
        <v>1.1510374318277099E-2</v>
      </c>
      <c r="D1672" s="43">
        <f t="shared" si="26"/>
        <v>0.13133337097154171</v>
      </c>
      <c r="E1672" s="43">
        <f>IFERROR(INDEX(PSPS_Data!$C$2:$C$4275,MATCH(WF_Data!$A1672,PSPS_Data!$B$2:$B$4275,0)),0)</f>
        <v>0</v>
      </c>
      <c r="F1672" s="47"/>
    </row>
    <row r="1673" spans="1:6" x14ac:dyDescent="0.25">
      <c r="A1673" s="79"/>
      <c r="B1673" s="43">
        <v>19.398433483109098</v>
      </c>
      <c r="C1673" s="43">
        <v>0.36447078280298201</v>
      </c>
      <c r="D1673" s="43">
        <f t="shared" si="26"/>
        <v>4.1586116317820245</v>
      </c>
      <c r="E1673" s="43">
        <f>IFERROR(INDEX(PSPS_Data!$C$2:$C$4275,MATCH(WF_Data!$A1673,PSPS_Data!$B$2:$B$4275,0)),0)</f>
        <v>0</v>
      </c>
      <c r="F1673" s="47"/>
    </row>
    <row r="1674" spans="1:6" x14ac:dyDescent="0.25">
      <c r="A1674" s="79"/>
      <c r="B1674" s="43">
        <v>9.9690734283668903</v>
      </c>
      <c r="C1674" s="43">
        <v>0.14386259631100901</v>
      </c>
      <c r="D1674" s="43">
        <f t="shared" si="26"/>
        <v>1.6414722239086128</v>
      </c>
      <c r="E1674" s="43">
        <f>IFERROR(INDEX(PSPS_Data!$C$2:$C$4275,MATCH(WF_Data!$A1674,PSPS_Data!$B$2:$B$4275,0)),0)</f>
        <v>0</v>
      </c>
      <c r="F1674" s="47"/>
    </row>
    <row r="1675" spans="1:6" x14ac:dyDescent="0.25">
      <c r="A1675" s="79"/>
      <c r="B1675" s="43">
        <v>5.4694444902360999</v>
      </c>
      <c r="C1675" s="43">
        <v>7.6797359710326404E-2</v>
      </c>
      <c r="D1675" s="43">
        <f t="shared" si="26"/>
        <v>0.87625787429482427</v>
      </c>
      <c r="E1675" s="43">
        <f>IFERROR(INDEX(PSPS_Data!$C$2:$C$4275,MATCH(WF_Data!$A1675,PSPS_Data!$B$2:$B$4275,0)),0)</f>
        <v>0</v>
      </c>
      <c r="F1675" s="47"/>
    </row>
    <row r="1676" spans="1:6" x14ac:dyDescent="0.25">
      <c r="A1676" s="79"/>
      <c r="B1676" s="43">
        <v>16.261023354176</v>
      </c>
      <c r="C1676" s="43">
        <v>0.23353478562982299</v>
      </c>
      <c r="D1676" s="43">
        <f t="shared" si="26"/>
        <v>2.6646319040362805</v>
      </c>
      <c r="E1676" s="43">
        <f>IFERROR(INDEX(PSPS_Data!$C$2:$C$4275,MATCH(WF_Data!$A1676,PSPS_Data!$B$2:$B$4275,0)),0)</f>
        <v>0</v>
      </c>
      <c r="F1676" s="47"/>
    </row>
    <row r="1677" spans="1:6" x14ac:dyDescent="0.25">
      <c r="A1677" s="79"/>
      <c r="B1677" s="43">
        <v>0.44077995812613302</v>
      </c>
      <c r="C1677" s="43">
        <v>6.5862056292947503E-3</v>
      </c>
      <c r="D1677" s="43">
        <f t="shared" si="26"/>
        <v>7.5148606230253101E-2</v>
      </c>
      <c r="E1677" s="43">
        <f>IFERROR(INDEX(PSPS_Data!$C$2:$C$4275,MATCH(WF_Data!$A1677,PSPS_Data!$B$2:$B$4275,0)),0)</f>
        <v>0</v>
      </c>
      <c r="F1677" s="47"/>
    </row>
    <row r="1678" spans="1:6" x14ac:dyDescent="0.25">
      <c r="A1678" s="79"/>
      <c r="B1678" s="43">
        <v>8.6720752495434095</v>
      </c>
      <c r="C1678" s="43">
        <v>0.35266842195437598</v>
      </c>
      <c r="D1678" s="43">
        <f t="shared" si="26"/>
        <v>4.02394669449943</v>
      </c>
      <c r="E1678" s="43">
        <f>IFERROR(INDEX(PSPS_Data!$C$2:$C$4275,MATCH(WF_Data!$A1678,PSPS_Data!$B$2:$B$4275,0)),0)</f>
        <v>0</v>
      </c>
      <c r="F1678" s="47"/>
    </row>
    <row r="1679" spans="1:6" x14ac:dyDescent="0.25">
      <c r="A1679" s="79"/>
      <c r="B1679" s="43">
        <v>5.5760518975041702</v>
      </c>
      <c r="C1679" s="43">
        <v>0.16897152425286699</v>
      </c>
      <c r="D1679" s="43">
        <f t="shared" si="26"/>
        <v>1.9279650917252125</v>
      </c>
      <c r="E1679" s="43">
        <f>IFERROR(INDEX(PSPS_Data!$C$2:$C$4275,MATCH(WF_Data!$A1679,PSPS_Data!$B$2:$B$4275,0)),0)</f>
        <v>0</v>
      </c>
      <c r="F1679" s="47"/>
    </row>
    <row r="1680" spans="1:6" x14ac:dyDescent="0.25">
      <c r="A1680" s="79"/>
      <c r="B1680" s="43">
        <v>10.199924427125699</v>
      </c>
      <c r="C1680" s="43">
        <v>0.14424883405445099</v>
      </c>
      <c r="D1680" s="43">
        <f t="shared" si="26"/>
        <v>1.6458791965612858</v>
      </c>
      <c r="E1680" s="43">
        <f>IFERROR(INDEX(PSPS_Data!$C$2:$C$4275,MATCH(WF_Data!$A1680,PSPS_Data!$B$2:$B$4275,0)),0)</f>
        <v>0</v>
      </c>
      <c r="F1680" s="47"/>
    </row>
    <row r="1681" spans="1:6" x14ac:dyDescent="0.25">
      <c r="A1681" s="79"/>
      <c r="B1681" s="43">
        <v>0.61021973848117295</v>
      </c>
      <c r="C1681" s="43">
        <v>1.09744766177755E-2</v>
      </c>
      <c r="D1681" s="43">
        <f t="shared" si="26"/>
        <v>0.12521877820881844</v>
      </c>
      <c r="E1681" s="43">
        <f>IFERROR(INDEX(PSPS_Data!$C$2:$C$4275,MATCH(WF_Data!$A1681,PSPS_Data!$B$2:$B$4275,0)),0)</f>
        <v>0</v>
      </c>
      <c r="F1681" s="47"/>
    </row>
    <row r="1682" spans="1:6" x14ac:dyDescent="0.25">
      <c r="A1682" s="79"/>
      <c r="B1682" s="43">
        <v>5.6506720183948804</v>
      </c>
      <c r="C1682" s="43">
        <v>7.4838030464282598E-2</v>
      </c>
      <c r="D1682" s="43">
        <f t="shared" si="26"/>
        <v>0.85390192759746442</v>
      </c>
      <c r="E1682" s="43">
        <f>IFERROR(INDEX(PSPS_Data!$C$2:$C$4275,MATCH(WF_Data!$A1682,PSPS_Data!$B$2:$B$4275,0)),0)</f>
        <v>0</v>
      </c>
      <c r="F1682" s="47"/>
    </row>
    <row r="1683" spans="1:6" x14ac:dyDescent="0.25">
      <c r="A1683" s="79"/>
      <c r="B1683" s="43">
        <v>1.92052079115356</v>
      </c>
      <c r="C1683" s="43">
        <v>4.5308701364471397E-2</v>
      </c>
      <c r="D1683" s="43">
        <f t="shared" si="26"/>
        <v>0.5169722825686186</v>
      </c>
      <c r="E1683" s="43">
        <f>IFERROR(INDEX(PSPS_Data!$C$2:$C$4275,MATCH(WF_Data!$A1683,PSPS_Data!$B$2:$B$4275,0)),0)</f>
        <v>0</v>
      </c>
      <c r="F1683" s="47"/>
    </row>
    <row r="1684" spans="1:6" x14ac:dyDescent="0.25">
      <c r="A1684" s="79"/>
      <c r="B1684" s="43">
        <v>4.3979294813208902</v>
      </c>
      <c r="C1684" s="43">
        <v>0.19679004306362899</v>
      </c>
      <c r="D1684" s="43">
        <f t="shared" si="26"/>
        <v>2.2453743913560067</v>
      </c>
      <c r="E1684" s="43">
        <f>IFERROR(INDEX(PSPS_Data!$C$2:$C$4275,MATCH(WF_Data!$A1684,PSPS_Data!$B$2:$B$4275,0)),0)</f>
        <v>0</v>
      </c>
      <c r="F1684" s="47"/>
    </row>
    <row r="1685" spans="1:6" x14ac:dyDescent="0.25">
      <c r="A1685" s="79"/>
      <c r="B1685" s="43">
        <v>2.30768813301342</v>
      </c>
      <c r="C1685" s="43">
        <v>3.1791122008144101E-2</v>
      </c>
      <c r="D1685" s="43">
        <f t="shared" si="26"/>
        <v>0.36273670211292419</v>
      </c>
      <c r="E1685" s="43">
        <f>IFERROR(INDEX(PSPS_Data!$C$2:$C$4275,MATCH(WF_Data!$A1685,PSPS_Data!$B$2:$B$4275,0)),0)</f>
        <v>0</v>
      </c>
      <c r="F1685" s="47"/>
    </row>
    <row r="1686" spans="1:6" x14ac:dyDescent="0.25">
      <c r="A1686" s="79"/>
      <c r="B1686" s="43">
        <v>5.6018429000617296</v>
      </c>
      <c r="C1686" s="43">
        <v>9.6532826692509802E-2</v>
      </c>
      <c r="D1686" s="43">
        <f t="shared" si="26"/>
        <v>1.1014395525615368</v>
      </c>
      <c r="E1686" s="43">
        <f>IFERROR(INDEX(PSPS_Data!$C$2:$C$4275,MATCH(WF_Data!$A1686,PSPS_Data!$B$2:$B$4275,0)),0)</f>
        <v>0</v>
      </c>
      <c r="F1686" s="47"/>
    </row>
    <row r="1687" spans="1:6" x14ac:dyDescent="0.25">
      <c r="A1687" s="79"/>
      <c r="B1687" s="43">
        <v>7.3626907874100498</v>
      </c>
      <c r="C1687" s="43">
        <v>0.107864012786497</v>
      </c>
      <c r="D1687" s="43">
        <f t="shared" si="26"/>
        <v>1.2307283858939309</v>
      </c>
      <c r="E1687" s="43">
        <f>IFERROR(INDEX(PSPS_Data!$C$2:$C$4275,MATCH(WF_Data!$A1687,PSPS_Data!$B$2:$B$4275,0)),0)</f>
        <v>0</v>
      </c>
      <c r="F1687" s="47"/>
    </row>
    <row r="1688" spans="1:6" x14ac:dyDescent="0.25">
      <c r="A1688" s="79"/>
      <c r="B1688" s="43">
        <v>17.754765803079302</v>
      </c>
      <c r="C1688" s="43">
        <v>0.25998571655463798</v>
      </c>
      <c r="D1688" s="43">
        <f t="shared" si="26"/>
        <v>2.9664370258884194</v>
      </c>
      <c r="E1688" s="43">
        <f>IFERROR(INDEX(PSPS_Data!$C$2:$C$4275,MATCH(WF_Data!$A1688,PSPS_Data!$B$2:$B$4275,0)),0)</f>
        <v>0</v>
      </c>
      <c r="F1688" s="47"/>
    </row>
    <row r="1689" spans="1:6" x14ac:dyDescent="0.25">
      <c r="A1689" s="79"/>
      <c r="B1689" s="43">
        <v>0.74265868784708</v>
      </c>
      <c r="C1689" s="43">
        <v>1.20083860238082E-2</v>
      </c>
      <c r="D1689" s="43">
        <f t="shared" si="26"/>
        <v>0.13701568453165155</v>
      </c>
      <c r="E1689" s="43">
        <f>IFERROR(INDEX(PSPS_Data!$C$2:$C$4275,MATCH(WF_Data!$A1689,PSPS_Data!$B$2:$B$4275,0)),0)</f>
        <v>0</v>
      </c>
      <c r="F1689" s="47"/>
    </row>
    <row r="1690" spans="1:6" x14ac:dyDescent="0.25">
      <c r="A1690" s="79"/>
      <c r="B1690" s="43">
        <v>6.1088984013768002</v>
      </c>
      <c r="C1690" s="43">
        <v>7.3882809731003293E-2</v>
      </c>
      <c r="D1690" s="43">
        <f t="shared" si="26"/>
        <v>0.84300285903074756</v>
      </c>
      <c r="E1690" s="43">
        <f>IFERROR(INDEX(PSPS_Data!$C$2:$C$4275,MATCH(WF_Data!$A1690,PSPS_Data!$B$2:$B$4275,0)),0)</f>
        <v>0</v>
      </c>
      <c r="F1690" s="47"/>
    </row>
    <row r="1691" spans="1:6" x14ac:dyDescent="0.25">
      <c r="A1691" s="79"/>
      <c r="B1691" s="43">
        <v>3.4324086899546802</v>
      </c>
      <c r="C1691" s="43">
        <v>4.7565869601385202E-2</v>
      </c>
      <c r="D1691" s="43">
        <f t="shared" si="26"/>
        <v>0.5427265721518052</v>
      </c>
      <c r="E1691" s="43">
        <f>IFERROR(INDEX(PSPS_Data!$C$2:$C$4275,MATCH(WF_Data!$A1691,PSPS_Data!$B$2:$B$4275,0)),0)</f>
        <v>0</v>
      </c>
      <c r="F1691" s="47"/>
    </row>
    <row r="1692" spans="1:6" x14ac:dyDescent="0.25">
      <c r="A1692" s="79"/>
      <c r="B1692" s="43">
        <v>2.4893489781531701</v>
      </c>
      <c r="C1692" s="43">
        <v>0.101608656763744</v>
      </c>
      <c r="D1692" s="43">
        <f t="shared" si="26"/>
        <v>1.1593547736743191</v>
      </c>
      <c r="E1692" s="43">
        <f>IFERROR(INDEX(PSPS_Data!$C$2:$C$4275,MATCH(WF_Data!$A1692,PSPS_Data!$B$2:$B$4275,0)),0)</f>
        <v>0</v>
      </c>
      <c r="F1692" s="47"/>
    </row>
    <row r="1693" spans="1:6" x14ac:dyDescent="0.25">
      <c r="A1693" s="79"/>
      <c r="B1693" s="43">
        <v>3.9291677298414598</v>
      </c>
      <c r="C1693" s="43">
        <v>5.3608335701937897E-2</v>
      </c>
      <c r="D1693" s="43">
        <f t="shared" si="26"/>
        <v>0.61167111035911137</v>
      </c>
      <c r="E1693" s="43">
        <f>IFERROR(INDEX(PSPS_Data!$C$2:$C$4275,MATCH(WF_Data!$A1693,PSPS_Data!$B$2:$B$4275,0)),0)</f>
        <v>0</v>
      </c>
      <c r="F1693" s="47"/>
    </row>
    <row r="1694" spans="1:6" x14ac:dyDescent="0.25">
      <c r="A1694" s="79"/>
      <c r="B1694" s="43">
        <v>18.713709208061001</v>
      </c>
      <c r="C1694" s="43">
        <v>0.27109229971392701</v>
      </c>
      <c r="D1694" s="43">
        <f t="shared" si="26"/>
        <v>3.0931631397359074</v>
      </c>
      <c r="E1694" s="43">
        <f>IFERROR(INDEX(PSPS_Data!$C$2:$C$4275,MATCH(WF_Data!$A1694,PSPS_Data!$B$2:$B$4275,0)),0)</f>
        <v>0</v>
      </c>
      <c r="F1694" s="47"/>
    </row>
    <row r="1695" spans="1:6" x14ac:dyDescent="0.25">
      <c r="A1695" s="79"/>
      <c r="B1695" s="43">
        <v>2.6351072448197899E-2</v>
      </c>
      <c r="C1695" s="43">
        <v>0.122978293286678</v>
      </c>
      <c r="D1695" s="43">
        <f t="shared" si="26"/>
        <v>1.4031823264009959</v>
      </c>
      <c r="E1695" s="43">
        <f>IFERROR(INDEX(PSPS_Data!$C$2:$C$4275,MATCH(WF_Data!$A1695,PSPS_Data!$B$2:$B$4275,0)),0)</f>
        <v>0</v>
      </c>
      <c r="F1695" s="47"/>
    </row>
    <row r="1696" spans="1:6" x14ac:dyDescent="0.25">
      <c r="A1696" s="79"/>
      <c r="B1696" s="43">
        <v>1.9908127300487799</v>
      </c>
      <c r="C1696" s="43">
        <v>2.73596602395021E-2</v>
      </c>
      <c r="D1696" s="43">
        <f t="shared" si="26"/>
        <v>0.31217372333271898</v>
      </c>
      <c r="E1696" s="43">
        <f>IFERROR(INDEX(PSPS_Data!$C$2:$C$4275,MATCH(WF_Data!$A1696,PSPS_Data!$B$2:$B$4275,0)),0)</f>
        <v>0</v>
      </c>
      <c r="F1696" s="47"/>
    </row>
    <row r="1697" spans="1:6" x14ac:dyDescent="0.25">
      <c r="A1697" s="79"/>
      <c r="B1697" s="43">
        <v>0.81558315555248395</v>
      </c>
      <c r="C1697" s="43">
        <v>1.4117602331680201E-2</v>
      </c>
      <c r="D1697" s="43">
        <f t="shared" si="26"/>
        <v>0.16108184260447109</v>
      </c>
      <c r="E1697" s="43">
        <f>IFERROR(INDEX(PSPS_Data!$C$2:$C$4275,MATCH(WF_Data!$A1697,PSPS_Data!$B$2:$B$4275,0)),0)</f>
        <v>0</v>
      </c>
      <c r="F1697" s="47"/>
    </row>
    <row r="1698" spans="1:6" x14ac:dyDescent="0.25">
      <c r="A1698" s="79"/>
      <c r="B1698" s="43">
        <v>4.1846071991009897</v>
      </c>
      <c r="C1698" s="43">
        <v>9.4234540271372597E-2</v>
      </c>
      <c r="D1698" s="43">
        <f t="shared" si="26"/>
        <v>1.0752161044963613</v>
      </c>
      <c r="E1698" s="43">
        <f>IFERROR(INDEX(PSPS_Data!$C$2:$C$4275,MATCH(WF_Data!$A1698,PSPS_Data!$B$2:$B$4275,0)),0)</f>
        <v>0</v>
      </c>
      <c r="F1698" s="47"/>
    </row>
    <row r="1699" spans="1:6" x14ac:dyDescent="0.25">
      <c r="A1699" s="79"/>
      <c r="B1699" s="43">
        <v>3.9950474023364002</v>
      </c>
      <c r="C1699" s="43">
        <v>5.5680379038221803E-2</v>
      </c>
      <c r="D1699" s="43">
        <f t="shared" si="26"/>
        <v>0.6353131248261108</v>
      </c>
      <c r="E1699" s="43">
        <f>IFERROR(INDEX(PSPS_Data!$C$2:$C$4275,MATCH(WF_Data!$A1699,PSPS_Data!$B$2:$B$4275,0)),0)</f>
        <v>0</v>
      </c>
      <c r="F1699" s="47"/>
    </row>
    <row r="1700" spans="1:6" x14ac:dyDescent="0.25">
      <c r="A1700" s="79"/>
      <c r="B1700" s="43">
        <v>19.71664802171</v>
      </c>
      <c r="C1700" s="43">
        <v>0.28645701006886698</v>
      </c>
      <c r="D1700" s="43">
        <f t="shared" si="26"/>
        <v>3.2684744848857723</v>
      </c>
      <c r="E1700" s="43">
        <f>IFERROR(INDEX(PSPS_Data!$C$2:$C$4275,MATCH(WF_Data!$A1700,PSPS_Data!$B$2:$B$4275,0)),0)</f>
        <v>0</v>
      </c>
      <c r="F1700" s="47"/>
    </row>
    <row r="1701" spans="1:6" x14ac:dyDescent="0.25">
      <c r="A1701" s="79"/>
      <c r="B1701" s="43">
        <v>11.1953178532499</v>
      </c>
      <c r="C1701" s="43">
        <v>0.170833971698963</v>
      </c>
      <c r="D1701" s="43">
        <f t="shared" si="26"/>
        <v>1.9492156170851678</v>
      </c>
      <c r="E1701" s="43">
        <f>IFERROR(INDEX(PSPS_Data!$C$2:$C$4275,MATCH(WF_Data!$A1701,PSPS_Data!$B$2:$B$4275,0)),0)</f>
        <v>0</v>
      </c>
      <c r="F1701" s="47"/>
    </row>
    <row r="1702" spans="1:6" x14ac:dyDescent="0.25">
      <c r="A1702" s="79"/>
      <c r="B1702" s="43">
        <v>0.12306216938744</v>
      </c>
      <c r="C1702" s="43">
        <v>1.91240092681255E-3</v>
      </c>
      <c r="D1702" s="43">
        <f t="shared" si="26"/>
        <v>2.1820494574931196E-2</v>
      </c>
      <c r="E1702" s="43">
        <f>IFERROR(INDEX(PSPS_Data!$C$2:$C$4275,MATCH(WF_Data!$A1702,PSPS_Data!$B$2:$B$4275,0)),0)</f>
        <v>0</v>
      </c>
      <c r="F1702" s="47"/>
    </row>
    <row r="1703" spans="1:6" x14ac:dyDescent="0.25">
      <c r="A1703" s="79"/>
      <c r="B1703" s="43">
        <v>0.37822678282098998</v>
      </c>
      <c r="C1703" s="43">
        <v>1.0192925776815701E-2</v>
      </c>
      <c r="D1703" s="43">
        <f t="shared" si="26"/>
        <v>0.11630128311346714</v>
      </c>
      <c r="E1703" s="43">
        <f>IFERROR(INDEX(PSPS_Data!$C$2:$C$4275,MATCH(WF_Data!$A1703,PSPS_Data!$B$2:$B$4275,0)),0)</f>
        <v>0</v>
      </c>
      <c r="F1703" s="47"/>
    </row>
    <row r="1704" spans="1:6" x14ac:dyDescent="0.25">
      <c r="A1704" s="79"/>
      <c r="B1704" s="43">
        <v>2.78426438927647</v>
      </c>
      <c r="C1704" s="43">
        <v>3.13379328144947E-2</v>
      </c>
      <c r="D1704" s="43">
        <f t="shared" si="26"/>
        <v>0.3575658134133845</v>
      </c>
      <c r="E1704" s="43">
        <f>IFERROR(INDEX(PSPS_Data!$C$2:$C$4275,MATCH(WF_Data!$A1704,PSPS_Data!$B$2:$B$4275,0)),0)</f>
        <v>0</v>
      </c>
      <c r="F1704" s="47"/>
    </row>
    <row r="1705" spans="1:6" x14ac:dyDescent="0.25">
      <c r="A1705" s="79"/>
      <c r="B1705" s="43">
        <v>1.4911863600058799</v>
      </c>
      <c r="C1705" s="43">
        <v>2.1372491097281399E-2</v>
      </c>
      <c r="D1705" s="43">
        <f t="shared" si="26"/>
        <v>0.24386012341998076</v>
      </c>
      <c r="E1705" s="43">
        <f>IFERROR(INDEX(PSPS_Data!$C$2:$C$4275,MATCH(WF_Data!$A1705,PSPS_Data!$B$2:$B$4275,0)),0)</f>
        <v>0</v>
      </c>
      <c r="F1705" s="47"/>
    </row>
    <row r="1706" spans="1:6" x14ac:dyDescent="0.25">
      <c r="A1706" s="79"/>
      <c r="B1706" s="43">
        <v>1.2181906126438999</v>
      </c>
      <c r="C1706" s="43">
        <v>1.6788130906206698E-2</v>
      </c>
      <c r="D1706" s="43">
        <f t="shared" si="26"/>
        <v>0.19155257363981842</v>
      </c>
      <c r="E1706" s="43">
        <f>IFERROR(INDEX(PSPS_Data!$C$2:$C$4275,MATCH(WF_Data!$A1706,PSPS_Data!$B$2:$B$4275,0)),0)</f>
        <v>0</v>
      </c>
      <c r="F1706" s="47"/>
    </row>
    <row r="1707" spans="1:6" x14ac:dyDescent="0.25">
      <c r="A1707" s="79"/>
      <c r="B1707" s="43">
        <v>16.448782812540799</v>
      </c>
      <c r="C1707" s="43">
        <v>0.26026005199514601</v>
      </c>
      <c r="D1707" s="43">
        <f t="shared" si="26"/>
        <v>2.9695671932646159</v>
      </c>
      <c r="E1707" s="43">
        <f>IFERROR(INDEX(PSPS_Data!$C$2:$C$4275,MATCH(WF_Data!$A1707,PSPS_Data!$B$2:$B$4275,0)),0)</f>
        <v>0</v>
      </c>
      <c r="F1707" s="47"/>
    </row>
    <row r="1708" spans="1:6" x14ac:dyDescent="0.25">
      <c r="A1708" s="79"/>
      <c r="B1708" s="43">
        <v>25.929516730437101</v>
      </c>
      <c r="C1708" s="43">
        <v>0.36374012266242001</v>
      </c>
      <c r="D1708" s="43">
        <f t="shared" si="26"/>
        <v>4.1502747995782121</v>
      </c>
      <c r="E1708" s="43">
        <f>IFERROR(INDEX(PSPS_Data!$C$2:$C$4275,MATCH(WF_Data!$A1708,PSPS_Data!$B$2:$B$4275,0)),0)</f>
        <v>0</v>
      </c>
      <c r="F1708" s="47"/>
    </row>
    <row r="1709" spans="1:6" x14ac:dyDescent="0.25">
      <c r="A1709" s="79"/>
      <c r="B1709" s="43">
        <v>15.6494814803479</v>
      </c>
      <c r="C1709" s="43">
        <v>0.20533648707532801</v>
      </c>
      <c r="D1709" s="43">
        <f t="shared" si="26"/>
        <v>2.3428893175294925</v>
      </c>
      <c r="E1709" s="43">
        <f>IFERROR(INDEX(PSPS_Data!$C$2:$C$4275,MATCH(WF_Data!$A1709,PSPS_Data!$B$2:$B$4275,0)),0)</f>
        <v>0</v>
      </c>
      <c r="F1709" s="47"/>
    </row>
    <row r="1710" spans="1:6" x14ac:dyDescent="0.25">
      <c r="A1710" s="79"/>
      <c r="B1710" s="43">
        <v>37.585978448531002</v>
      </c>
      <c r="C1710" s="43">
        <v>0.55849627938277902</v>
      </c>
      <c r="D1710" s="43">
        <f t="shared" si="26"/>
        <v>6.3724425477575091</v>
      </c>
      <c r="E1710" s="43">
        <f>IFERROR(INDEX(PSPS_Data!$C$2:$C$4275,MATCH(WF_Data!$A1710,PSPS_Data!$B$2:$B$4275,0)),0)</f>
        <v>0</v>
      </c>
      <c r="F1710" s="47"/>
    </row>
    <row r="1711" spans="1:6" x14ac:dyDescent="0.25">
      <c r="A1711" s="79"/>
      <c r="B1711" s="43">
        <v>2.7224920324413202</v>
      </c>
      <c r="C1711" s="43">
        <v>4.1165831403607897E-2</v>
      </c>
      <c r="D1711" s="43">
        <f t="shared" si="26"/>
        <v>0.46970213631516611</v>
      </c>
      <c r="E1711" s="43">
        <f>IFERROR(INDEX(PSPS_Data!$C$2:$C$4275,MATCH(WF_Data!$A1711,PSPS_Data!$B$2:$B$4275,0)),0)</f>
        <v>0</v>
      </c>
      <c r="F1711" s="47"/>
    </row>
    <row r="1712" spans="1:6" x14ac:dyDescent="0.25">
      <c r="A1712" s="79"/>
      <c r="B1712" s="43">
        <v>0.446903899324534</v>
      </c>
      <c r="C1712" s="43">
        <v>1.89379343955806E-2</v>
      </c>
      <c r="D1712" s="43">
        <f t="shared" si="26"/>
        <v>0.21608183145357465</v>
      </c>
      <c r="E1712" s="43">
        <f>IFERROR(INDEX(PSPS_Data!$C$2:$C$4275,MATCH(WF_Data!$A1712,PSPS_Data!$B$2:$B$4275,0)),0)</f>
        <v>0</v>
      </c>
      <c r="F1712" s="47"/>
    </row>
    <row r="1713" spans="1:6" x14ac:dyDescent="0.25">
      <c r="A1713" s="79"/>
      <c r="B1713" s="43">
        <v>0</v>
      </c>
      <c r="C1713" s="43">
        <v>2.0800453511355899E-2</v>
      </c>
      <c r="D1713" s="43">
        <f t="shared" si="26"/>
        <v>0.23733317456457081</v>
      </c>
      <c r="E1713" s="43">
        <f>IFERROR(INDEX(PSPS_Data!$C$2:$C$4275,MATCH(WF_Data!$A1713,PSPS_Data!$B$2:$B$4275,0)),0)</f>
        <v>0</v>
      </c>
      <c r="F1713" s="47"/>
    </row>
    <row r="1714" spans="1:6" x14ac:dyDescent="0.25">
      <c r="A1714" s="79"/>
      <c r="B1714" s="43">
        <v>0.97543860726753095</v>
      </c>
      <c r="C1714" s="43">
        <v>1.6599603349732199E-2</v>
      </c>
      <c r="D1714" s="43">
        <f t="shared" si="26"/>
        <v>0.1894014742204444</v>
      </c>
      <c r="E1714" s="43">
        <f>IFERROR(INDEX(PSPS_Data!$C$2:$C$4275,MATCH(WF_Data!$A1714,PSPS_Data!$B$2:$B$4275,0)),0)</f>
        <v>0</v>
      </c>
      <c r="F1714" s="47"/>
    </row>
    <row r="1715" spans="1:6" x14ac:dyDescent="0.25">
      <c r="A1715" s="79"/>
      <c r="B1715" s="43">
        <v>2.94061624009378E-2</v>
      </c>
      <c r="C1715" s="43">
        <v>5.0280747624735001E-4</v>
      </c>
      <c r="D1715" s="43">
        <f t="shared" si="26"/>
        <v>5.7370333039822637E-3</v>
      </c>
      <c r="E1715" s="43">
        <f>IFERROR(INDEX(PSPS_Data!$C$2:$C$4275,MATCH(WF_Data!$A1715,PSPS_Data!$B$2:$B$4275,0)),0)</f>
        <v>0</v>
      </c>
      <c r="F1715" s="47"/>
    </row>
    <row r="1716" spans="1:6" x14ac:dyDescent="0.25">
      <c r="A1716" s="79"/>
      <c r="B1716" s="43">
        <v>1.1497430307181099E-2</v>
      </c>
      <c r="C1716" s="43">
        <v>2.8902592366648601E-3</v>
      </c>
      <c r="D1716" s="43">
        <f t="shared" si="26"/>
        <v>3.2977857890346053E-2</v>
      </c>
      <c r="E1716" s="43">
        <f>IFERROR(INDEX(PSPS_Data!$C$2:$C$4275,MATCH(WF_Data!$A1716,PSPS_Data!$B$2:$B$4275,0)),0)</f>
        <v>0</v>
      </c>
      <c r="F1716" s="47"/>
    </row>
    <row r="1717" spans="1:6" x14ac:dyDescent="0.25">
      <c r="A1717" s="79"/>
      <c r="B1717" s="43">
        <v>5.9902678188622298</v>
      </c>
      <c r="C1717" s="43">
        <v>7.8657972720975494E-2</v>
      </c>
      <c r="D1717" s="43">
        <f t="shared" si="26"/>
        <v>0.89748746874633045</v>
      </c>
      <c r="E1717" s="43">
        <f>IFERROR(INDEX(PSPS_Data!$C$2:$C$4275,MATCH(WF_Data!$A1717,PSPS_Data!$B$2:$B$4275,0)),0)</f>
        <v>0</v>
      </c>
      <c r="F1717" s="47"/>
    </row>
    <row r="1718" spans="1:6" x14ac:dyDescent="0.25">
      <c r="A1718" s="79"/>
      <c r="B1718" s="43">
        <v>22.696297815024401</v>
      </c>
      <c r="C1718" s="43">
        <v>0.30297042135316499</v>
      </c>
      <c r="D1718" s="43">
        <f t="shared" si="26"/>
        <v>3.4568925076396124</v>
      </c>
      <c r="E1718" s="43">
        <f>IFERROR(INDEX(PSPS_Data!$C$2:$C$4275,MATCH(WF_Data!$A1718,PSPS_Data!$B$2:$B$4275,0)),0)</f>
        <v>0</v>
      </c>
      <c r="F1718" s="47"/>
    </row>
    <row r="1719" spans="1:6" x14ac:dyDescent="0.25">
      <c r="A1719" s="79"/>
      <c r="B1719" s="43">
        <v>1.5056977888790699</v>
      </c>
      <c r="C1719" s="43">
        <v>2.43981275264862E-2</v>
      </c>
      <c r="D1719" s="43">
        <f t="shared" si="26"/>
        <v>0.27838263507720756</v>
      </c>
      <c r="E1719" s="43">
        <f>IFERROR(INDEX(PSPS_Data!$C$2:$C$4275,MATCH(WF_Data!$A1719,PSPS_Data!$B$2:$B$4275,0)),0)</f>
        <v>0</v>
      </c>
      <c r="F1719" s="47"/>
    </row>
    <row r="1720" spans="1:6" x14ac:dyDescent="0.25">
      <c r="A1720" s="79"/>
      <c r="B1720" s="43">
        <v>0.38122276520061599</v>
      </c>
      <c r="C1720" s="43">
        <v>1.7127862166792799E-2</v>
      </c>
      <c r="D1720" s="43">
        <f t="shared" si="26"/>
        <v>0.19542890732310583</v>
      </c>
      <c r="E1720" s="43">
        <f>IFERROR(INDEX(PSPS_Data!$C$2:$C$4275,MATCH(WF_Data!$A1720,PSPS_Data!$B$2:$B$4275,0)),0)</f>
        <v>0</v>
      </c>
      <c r="F1720" s="47"/>
    </row>
    <row r="1721" spans="1:6" x14ac:dyDescent="0.25">
      <c r="A1721" s="79"/>
      <c r="B1721" s="43">
        <v>8.9372644176603497</v>
      </c>
      <c r="C1721" s="43">
        <v>0.13232400450760901</v>
      </c>
      <c r="D1721" s="43">
        <f t="shared" si="26"/>
        <v>1.5098168914318189</v>
      </c>
      <c r="E1721" s="43">
        <f>IFERROR(INDEX(PSPS_Data!$C$2:$C$4275,MATCH(WF_Data!$A1721,PSPS_Data!$B$2:$B$4275,0)),0)</f>
        <v>0</v>
      </c>
      <c r="F1721" s="47"/>
    </row>
    <row r="1722" spans="1:6" x14ac:dyDescent="0.25">
      <c r="A1722" s="79"/>
      <c r="B1722" s="43">
        <v>12.057310152609601</v>
      </c>
      <c r="C1722" s="43">
        <v>0.18925010427528799</v>
      </c>
      <c r="D1722" s="43">
        <f t="shared" si="26"/>
        <v>2.1593436897810361</v>
      </c>
      <c r="E1722" s="43">
        <f>IFERROR(INDEX(PSPS_Data!$C$2:$C$4275,MATCH(WF_Data!$A1722,PSPS_Data!$B$2:$B$4275,0)),0)</f>
        <v>0</v>
      </c>
      <c r="F1722" s="47"/>
    </row>
    <row r="1723" spans="1:6" x14ac:dyDescent="0.25">
      <c r="A1723" s="79"/>
      <c r="B1723" s="43">
        <v>4.2811097796834199</v>
      </c>
      <c r="C1723" s="43">
        <v>5.8330982799816397E-2</v>
      </c>
      <c r="D1723" s="43">
        <f t="shared" si="26"/>
        <v>0.66555651374590508</v>
      </c>
      <c r="E1723" s="43">
        <f>IFERROR(INDEX(PSPS_Data!$C$2:$C$4275,MATCH(WF_Data!$A1723,PSPS_Data!$B$2:$B$4275,0)),0)</f>
        <v>0</v>
      </c>
      <c r="F1723" s="47"/>
    </row>
    <row r="1724" spans="1:6" x14ac:dyDescent="0.25">
      <c r="A1724" s="79"/>
      <c r="B1724" s="43">
        <v>5.3014821465857898</v>
      </c>
      <c r="C1724" s="43">
        <v>6.7441098319250103E-2</v>
      </c>
      <c r="D1724" s="43">
        <f t="shared" si="26"/>
        <v>0.76950293182264373</v>
      </c>
      <c r="E1724" s="43">
        <f>IFERROR(INDEX(PSPS_Data!$C$2:$C$4275,MATCH(WF_Data!$A1724,PSPS_Data!$B$2:$B$4275,0)),0)</f>
        <v>0</v>
      </c>
      <c r="F1724" s="47"/>
    </row>
    <row r="1725" spans="1:6" x14ac:dyDescent="0.25">
      <c r="A1725" s="79"/>
      <c r="B1725" s="43">
        <v>18.3064660611678</v>
      </c>
      <c r="C1725" s="43">
        <v>0.41677746894794099</v>
      </c>
      <c r="D1725" s="43">
        <f t="shared" si="26"/>
        <v>4.755430920696007</v>
      </c>
      <c r="E1725" s="43">
        <f>IFERROR(INDEX(PSPS_Data!$C$2:$C$4275,MATCH(WF_Data!$A1725,PSPS_Data!$B$2:$B$4275,0)),0)</f>
        <v>0</v>
      </c>
      <c r="F1725" s="47"/>
    </row>
    <row r="1726" spans="1:6" x14ac:dyDescent="0.25">
      <c r="A1726" s="79"/>
      <c r="B1726" s="43">
        <v>2.1880544901276302</v>
      </c>
      <c r="C1726" s="43">
        <v>6.7843875882317606E-2</v>
      </c>
      <c r="D1726" s="43">
        <f t="shared" si="26"/>
        <v>0.77409862381724392</v>
      </c>
      <c r="E1726" s="43">
        <f>IFERROR(INDEX(PSPS_Data!$C$2:$C$4275,MATCH(WF_Data!$A1726,PSPS_Data!$B$2:$B$4275,0)),0)</f>
        <v>0</v>
      </c>
      <c r="F1726" s="47"/>
    </row>
    <row r="1727" spans="1:6" x14ac:dyDescent="0.25">
      <c r="A1727" s="79"/>
      <c r="B1727" s="43">
        <v>2.2051532685404398</v>
      </c>
      <c r="C1727" s="43">
        <v>0.117042274230925</v>
      </c>
      <c r="D1727" s="43">
        <f t="shared" si="26"/>
        <v>1.3354523489748542</v>
      </c>
      <c r="E1727" s="43">
        <f>IFERROR(INDEX(PSPS_Data!$C$2:$C$4275,MATCH(WF_Data!$A1727,PSPS_Data!$B$2:$B$4275,0)),0)</f>
        <v>0</v>
      </c>
      <c r="F1727" s="47"/>
    </row>
    <row r="1728" spans="1:6" x14ac:dyDescent="0.25">
      <c r="A1728" s="79"/>
      <c r="B1728" s="43">
        <v>4.8758731969031697</v>
      </c>
      <c r="C1728" s="43">
        <v>6.3523521863923293E-2</v>
      </c>
      <c r="D1728" s="43">
        <f t="shared" si="26"/>
        <v>0.72480338446736481</v>
      </c>
      <c r="E1728" s="43">
        <f>IFERROR(INDEX(PSPS_Data!$C$2:$C$4275,MATCH(WF_Data!$A1728,PSPS_Data!$B$2:$B$4275,0)),0)</f>
        <v>0</v>
      </c>
      <c r="F1728" s="47"/>
    </row>
    <row r="1729" spans="1:6" x14ac:dyDescent="0.25">
      <c r="A1729" s="79"/>
      <c r="B1729" s="43">
        <v>2.1195597657478902</v>
      </c>
      <c r="C1729" s="43">
        <v>2.9331468486816399E-2</v>
      </c>
      <c r="D1729" s="43">
        <f t="shared" si="26"/>
        <v>0.33467205543457512</v>
      </c>
      <c r="E1729" s="43">
        <f>IFERROR(INDEX(PSPS_Data!$C$2:$C$4275,MATCH(WF_Data!$A1729,PSPS_Data!$B$2:$B$4275,0)),0)</f>
        <v>0</v>
      </c>
      <c r="F1729" s="47"/>
    </row>
    <row r="1730" spans="1:6" x14ac:dyDescent="0.25">
      <c r="A1730" s="79"/>
      <c r="B1730" s="43">
        <v>1.32634179364625</v>
      </c>
      <c r="C1730" s="43">
        <v>1.5832188592563998E-2</v>
      </c>
      <c r="D1730" s="43">
        <f t="shared" si="26"/>
        <v>0.18064527184115522</v>
      </c>
      <c r="E1730" s="43">
        <f>IFERROR(INDEX(PSPS_Data!$C$2:$C$4275,MATCH(WF_Data!$A1730,PSPS_Data!$B$2:$B$4275,0)),0)</f>
        <v>0</v>
      </c>
      <c r="F1730" s="47"/>
    </row>
    <row r="1731" spans="1:6" x14ac:dyDescent="0.25">
      <c r="A1731" s="79"/>
      <c r="B1731" s="43">
        <v>15.1650206864946</v>
      </c>
      <c r="C1731" s="43">
        <v>0.208351584169577</v>
      </c>
      <c r="D1731" s="43">
        <f t="shared" ref="D1731:D1794" si="27">$C1731*11.41</f>
        <v>2.3772915753748736</v>
      </c>
      <c r="E1731" s="43">
        <f>IFERROR(INDEX(PSPS_Data!$C$2:$C$4275,MATCH(WF_Data!$A1731,PSPS_Data!$B$2:$B$4275,0)),0)</f>
        <v>0</v>
      </c>
      <c r="F1731" s="47"/>
    </row>
    <row r="1732" spans="1:6" x14ac:dyDescent="0.25">
      <c r="A1732" s="79"/>
      <c r="B1732" s="43">
        <v>8.8102302496495692</v>
      </c>
      <c r="C1732" s="43">
        <v>0.131565010169955</v>
      </c>
      <c r="D1732" s="43">
        <f t="shared" si="27"/>
        <v>1.5011567660391867</v>
      </c>
      <c r="E1732" s="43">
        <f>IFERROR(INDEX(PSPS_Data!$C$2:$C$4275,MATCH(WF_Data!$A1732,PSPS_Data!$B$2:$B$4275,0)),0)</f>
        <v>0</v>
      </c>
      <c r="F1732" s="47"/>
    </row>
    <row r="1733" spans="1:6" x14ac:dyDescent="0.25">
      <c r="A1733" s="79"/>
      <c r="B1733" s="43">
        <v>3.0705118816529802</v>
      </c>
      <c r="C1733" s="43">
        <v>4.2903202731395099E-2</v>
      </c>
      <c r="D1733" s="43">
        <f t="shared" si="27"/>
        <v>0.48952554316521807</v>
      </c>
      <c r="E1733" s="43">
        <f>IFERROR(INDEX(PSPS_Data!$C$2:$C$4275,MATCH(WF_Data!$A1733,PSPS_Data!$B$2:$B$4275,0)),0)</f>
        <v>0</v>
      </c>
      <c r="F1733" s="47"/>
    </row>
    <row r="1734" spans="1:6" x14ac:dyDescent="0.25">
      <c r="A1734" s="79"/>
      <c r="B1734" s="43">
        <v>1.1724380739472899</v>
      </c>
      <c r="C1734" s="43">
        <v>0.121272837764233</v>
      </c>
      <c r="D1734" s="43">
        <f t="shared" si="27"/>
        <v>1.3837230788898986</v>
      </c>
      <c r="E1734" s="43">
        <f>IFERROR(INDEX(PSPS_Data!$C$2:$C$4275,MATCH(WF_Data!$A1734,PSPS_Data!$B$2:$B$4275,0)),0)</f>
        <v>0</v>
      </c>
      <c r="F1734" s="47"/>
    </row>
    <row r="1735" spans="1:6" x14ac:dyDescent="0.25">
      <c r="A1735" s="79"/>
      <c r="B1735" s="43">
        <v>58.226535347636499</v>
      </c>
      <c r="C1735" s="43">
        <v>0.863723658933921</v>
      </c>
      <c r="D1735" s="43">
        <f t="shared" si="27"/>
        <v>9.8550869484360391</v>
      </c>
      <c r="E1735" s="43">
        <f>IFERROR(INDEX(PSPS_Data!$C$2:$C$4275,MATCH(WF_Data!$A1735,PSPS_Data!$B$2:$B$4275,0)),0)</f>
        <v>0</v>
      </c>
      <c r="F1735" s="47"/>
    </row>
    <row r="1736" spans="1:6" x14ac:dyDescent="0.25">
      <c r="A1736" s="79"/>
      <c r="B1736" s="43">
        <v>3.4135240446451398</v>
      </c>
      <c r="C1736" s="43">
        <v>6.1411229253280901E-2</v>
      </c>
      <c r="D1736" s="43">
        <f t="shared" si="27"/>
        <v>0.70070212577993507</v>
      </c>
      <c r="E1736" s="43">
        <f>IFERROR(INDEX(PSPS_Data!$C$2:$C$4275,MATCH(WF_Data!$A1736,PSPS_Data!$B$2:$B$4275,0)),0)</f>
        <v>0</v>
      </c>
      <c r="F1736" s="47"/>
    </row>
    <row r="1737" spans="1:6" x14ac:dyDescent="0.25">
      <c r="A1737" s="79"/>
      <c r="B1737" s="43">
        <v>1.9874399524666999</v>
      </c>
      <c r="C1737" s="43">
        <v>5.8398074391789102E-2</v>
      </c>
      <c r="D1737" s="43">
        <f t="shared" si="27"/>
        <v>0.66632202881031366</v>
      </c>
      <c r="E1737" s="43">
        <f>IFERROR(INDEX(PSPS_Data!$C$2:$C$4275,MATCH(WF_Data!$A1737,PSPS_Data!$B$2:$B$4275,0)),0)</f>
        <v>0</v>
      </c>
      <c r="F1737" s="47"/>
    </row>
    <row r="1738" spans="1:6" x14ac:dyDescent="0.25">
      <c r="A1738" s="79"/>
      <c r="B1738" s="43">
        <v>2.67824165312748</v>
      </c>
      <c r="C1738" s="43">
        <v>3.8781650331050799E-2</v>
      </c>
      <c r="D1738" s="43">
        <f t="shared" si="27"/>
        <v>0.44249863027728964</v>
      </c>
      <c r="E1738" s="43">
        <f>IFERROR(INDEX(PSPS_Data!$C$2:$C$4275,MATCH(WF_Data!$A1738,PSPS_Data!$B$2:$B$4275,0)),0)</f>
        <v>0</v>
      </c>
      <c r="F1738" s="47"/>
    </row>
    <row r="1739" spans="1:6" x14ac:dyDescent="0.25">
      <c r="A1739" s="79"/>
      <c r="B1739" s="43">
        <v>0.79640770591135901</v>
      </c>
      <c r="C1739" s="43">
        <v>3.83908862422686E-2</v>
      </c>
      <c r="D1739" s="43">
        <f t="shared" si="27"/>
        <v>0.43804001202428472</v>
      </c>
      <c r="E1739" s="43">
        <f>IFERROR(INDEX(PSPS_Data!$C$2:$C$4275,MATCH(WF_Data!$A1739,PSPS_Data!$B$2:$B$4275,0)),0)</f>
        <v>0</v>
      </c>
      <c r="F1739" s="47"/>
    </row>
    <row r="1740" spans="1:6" x14ac:dyDescent="0.25">
      <c r="A1740" s="79"/>
      <c r="B1740" s="43">
        <v>21.338529460169902</v>
      </c>
      <c r="C1740" s="43">
        <v>0.30148493296246598</v>
      </c>
      <c r="D1740" s="43">
        <f t="shared" si="27"/>
        <v>3.4399430851017367</v>
      </c>
      <c r="E1740" s="43">
        <f>IFERROR(INDEX(PSPS_Data!$C$2:$C$4275,MATCH(WF_Data!$A1740,PSPS_Data!$B$2:$B$4275,0)),0)</f>
        <v>0</v>
      </c>
      <c r="F1740" s="47"/>
    </row>
    <row r="1741" spans="1:6" x14ac:dyDescent="0.25">
      <c r="A1741" s="79"/>
      <c r="B1741" s="43">
        <v>0.31092933287098301</v>
      </c>
      <c r="C1741" s="43">
        <v>3.6557996354531401E-3</v>
      </c>
      <c r="D1741" s="43">
        <f t="shared" si="27"/>
        <v>4.1712673840520333E-2</v>
      </c>
      <c r="E1741" s="43">
        <f>IFERROR(INDEX(PSPS_Data!$C$2:$C$4275,MATCH(WF_Data!$A1741,PSPS_Data!$B$2:$B$4275,0)),0)</f>
        <v>0</v>
      </c>
      <c r="F1741" s="47"/>
    </row>
    <row r="1742" spans="1:6" x14ac:dyDescent="0.25">
      <c r="A1742" s="79"/>
      <c r="B1742" s="43">
        <v>25.213266038598999</v>
      </c>
      <c r="C1742" s="43">
        <v>0.33268918235989903</v>
      </c>
      <c r="D1742" s="43">
        <f t="shared" si="27"/>
        <v>3.795983570726448</v>
      </c>
      <c r="E1742" s="43">
        <f>IFERROR(INDEX(PSPS_Data!$C$2:$C$4275,MATCH(WF_Data!$A1742,PSPS_Data!$B$2:$B$4275,0)),0)</f>
        <v>0</v>
      </c>
      <c r="F1742" s="47"/>
    </row>
    <row r="1743" spans="1:6" x14ac:dyDescent="0.25">
      <c r="A1743" s="79"/>
      <c r="B1743" s="43">
        <v>5.4122869249611503</v>
      </c>
      <c r="C1743" s="43">
        <v>9.4914184915978694E-2</v>
      </c>
      <c r="D1743" s="43">
        <f t="shared" si="27"/>
        <v>1.0829708498913169</v>
      </c>
      <c r="E1743" s="43">
        <f>IFERROR(INDEX(PSPS_Data!$C$2:$C$4275,MATCH(WF_Data!$A1743,PSPS_Data!$B$2:$B$4275,0)),0)</f>
        <v>0</v>
      </c>
      <c r="F1743" s="47"/>
    </row>
    <row r="1744" spans="1:6" x14ac:dyDescent="0.25">
      <c r="A1744" s="79"/>
      <c r="B1744" s="43">
        <v>7.0072795185335996</v>
      </c>
      <c r="C1744" s="43">
        <v>8.8186720919793501E-2</v>
      </c>
      <c r="D1744" s="43">
        <f t="shared" si="27"/>
        <v>1.0062104856948439</v>
      </c>
      <c r="E1744" s="43">
        <f>IFERROR(INDEX(PSPS_Data!$C$2:$C$4275,MATCH(WF_Data!$A1744,PSPS_Data!$B$2:$B$4275,0)),0)</f>
        <v>0</v>
      </c>
      <c r="F1744" s="47"/>
    </row>
    <row r="1745" spans="1:6" x14ac:dyDescent="0.25">
      <c r="A1745" s="79"/>
      <c r="B1745" s="43">
        <v>9.0025763610937801</v>
      </c>
      <c r="C1745" s="43">
        <v>0.186867897151614</v>
      </c>
      <c r="D1745" s="43">
        <f t="shared" si="27"/>
        <v>2.132162706499916</v>
      </c>
      <c r="E1745" s="43">
        <f>IFERROR(INDEX(PSPS_Data!$C$2:$C$4275,MATCH(WF_Data!$A1745,PSPS_Data!$B$2:$B$4275,0)),0)</f>
        <v>0</v>
      </c>
      <c r="F1745" s="47"/>
    </row>
    <row r="1746" spans="1:6" x14ac:dyDescent="0.25">
      <c r="A1746" s="79"/>
      <c r="B1746" s="43">
        <v>2.9246847441064299</v>
      </c>
      <c r="C1746" s="43">
        <v>0.116509466992283</v>
      </c>
      <c r="D1746" s="43">
        <f t="shared" si="27"/>
        <v>1.329373018381949</v>
      </c>
      <c r="E1746" s="43">
        <f>IFERROR(INDEX(PSPS_Data!$C$2:$C$4275,MATCH(WF_Data!$A1746,PSPS_Data!$B$2:$B$4275,0)),0)</f>
        <v>0</v>
      </c>
      <c r="F1746" s="47"/>
    </row>
    <row r="1747" spans="1:6" x14ac:dyDescent="0.25">
      <c r="A1747" s="79"/>
      <c r="B1747" s="43">
        <v>0.13610782341306699</v>
      </c>
      <c r="C1747" s="43">
        <v>1.4523633290082199E-3</v>
      </c>
      <c r="D1747" s="43">
        <f t="shared" si="27"/>
        <v>1.6571465583983789E-2</v>
      </c>
      <c r="E1747" s="43">
        <f>IFERROR(INDEX(PSPS_Data!$C$2:$C$4275,MATCH(WF_Data!$A1747,PSPS_Data!$B$2:$B$4275,0)),0)</f>
        <v>0</v>
      </c>
      <c r="F1747" s="47"/>
    </row>
    <row r="1748" spans="1:6" x14ac:dyDescent="0.25">
      <c r="A1748" s="79"/>
      <c r="B1748" s="43">
        <v>0.46496981083573902</v>
      </c>
      <c r="C1748" s="43">
        <v>7.1361301233991902E-3</v>
      </c>
      <c r="D1748" s="43">
        <f t="shared" si="27"/>
        <v>8.142324470798476E-2</v>
      </c>
      <c r="E1748" s="43">
        <f>IFERROR(INDEX(PSPS_Data!$C$2:$C$4275,MATCH(WF_Data!$A1748,PSPS_Data!$B$2:$B$4275,0)),0)</f>
        <v>0</v>
      </c>
      <c r="F1748" s="47"/>
    </row>
    <row r="1749" spans="1:6" x14ac:dyDescent="0.25">
      <c r="A1749" s="79"/>
      <c r="B1749" s="43">
        <v>2.51846175683153E-2</v>
      </c>
      <c r="C1749" s="43">
        <v>2.4179225632299899E-4</v>
      </c>
      <c r="D1749" s="43">
        <f t="shared" si="27"/>
        <v>2.7588496446454185E-3</v>
      </c>
      <c r="E1749" s="43">
        <f>IFERROR(INDEX(PSPS_Data!$C$2:$C$4275,MATCH(WF_Data!$A1749,PSPS_Data!$B$2:$B$4275,0)),0)</f>
        <v>0</v>
      </c>
      <c r="F1749" s="47"/>
    </row>
    <row r="1750" spans="1:6" x14ac:dyDescent="0.25">
      <c r="A1750" s="79"/>
      <c r="B1750" s="43">
        <v>0</v>
      </c>
      <c r="C1750" s="43">
        <v>0.149498243858943</v>
      </c>
      <c r="D1750" s="43">
        <f t="shared" si="27"/>
        <v>1.7057749624305396</v>
      </c>
      <c r="E1750" s="43">
        <f>IFERROR(INDEX(PSPS_Data!$C$2:$C$4275,MATCH(WF_Data!$A1750,PSPS_Data!$B$2:$B$4275,0)),0)</f>
        <v>0</v>
      </c>
      <c r="F1750" s="47"/>
    </row>
    <row r="1751" spans="1:6" x14ac:dyDescent="0.25">
      <c r="A1751" s="79"/>
      <c r="B1751" s="43">
        <v>2.6829594855639298</v>
      </c>
      <c r="C1751" s="43">
        <v>4.5885156934673398E-2</v>
      </c>
      <c r="D1751" s="43">
        <f t="shared" si="27"/>
        <v>0.5235496406246235</v>
      </c>
      <c r="E1751" s="43">
        <f>IFERROR(INDEX(PSPS_Data!$C$2:$C$4275,MATCH(WF_Data!$A1751,PSPS_Data!$B$2:$B$4275,0)),0)</f>
        <v>0</v>
      </c>
      <c r="F1751" s="47"/>
    </row>
    <row r="1752" spans="1:6" x14ac:dyDescent="0.25">
      <c r="A1752" s="79"/>
      <c r="B1752" s="43">
        <v>14.4698344139728</v>
      </c>
      <c r="C1752" s="43">
        <v>0.20549772122558299</v>
      </c>
      <c r="D1752" s="43">
        <f t="shared" si="27"/>
        <v>2.3447289991839018</v>
      </c>
      <c r="E1752" s="43">
        <f>IFERROR(INDEX(PSPS_Data!$C$2:$C$4275,MATCH(WF_Data!$A1752,PSPS_Data!$B$2:$B$4275,0)),0)</f>
        <v>0</v>
      </c>
      <c r="F1752" s="47"/>
    </row>
    <row r="1753" spans="1:6" x14ac:dyDescent="0.25">
      <c r="A1753" s="79"/>
      <c r="B1753" s="43">
        <v>31.145137409511399</v>
      </c>
      <c r="C1753" s="43">
        <v>0.42949966470018802</v>
      </c>
      <c r="D1753" s="43">
        <f t="shared" si="27"/>
        <v>4.9005911742291453</v>
      </c>
      <c r="E1753" s="43">
        <f>IFERROR(INDEX(PSPS_Data!$C$2:$C$4275,MATCH(WF_Data!$A1753,PSPS_Data!$B$2:$B$4275,0)),0)</f>
        <v>0</v>
      </c>
      <c r="F1753" s="47"/>
    </row>
    <row r="1754" spans="1:6" x14ac:dyDescent="0.25">
      <c r="A1754" s="79"/>
      <c r="B1754" s="43">
        <v>3.25735134762366</v>
      </c>
      <c r="C1754" s="43">
        <v>4.1988089062215198E-2</v>
      </c>
      <c r="D1754" s="43">
        <f t="shared" si="27"/>
        <v>0.47908409619987541</v>
      </c>
      <c r="E1754" s="43">
        <f>IFERROR(INDEX(PSPS_Data!$C$2:$C$4275,MATCH(WF_Data!$A1754,PSPS_Data!$B$2:$B$4275,0)),0)</f>
        <v>0</v>
      </c>
      <c r="F1754" s="47"/>
    </row>
    <row r="1755" spans="1:6" x14ac:dyDescent="0.25">
      <c r="A1755" s="79"/>
      <c r="B1755" s="43">
        <v>3.0873819316396802</v>
      </c>
      <c r="C1755" s="43">
        <v>0.112222092664524</v>
      </c>
      <c r="D1755" s="43">
        <f t="shared" si="27"/>
        <v>1.2804540773022188</v>
      </c>
      <c r="E1755" s="43">
        <f>IFERROR(INDEX(PSPS_Data!$C$2:$C$4275,MATCH(WF_Data!$A1755,PSPS_Data!$B$2:$B$4275,0)),0)</f>
        <v>0</v>
      </c>
      <c r="F1755" s="47"/>
    </row>
    <row r="1756" spans="1:6" x14ac:dyDescent="0.25">
      <c r="A1756" s="79"/>
      <c r="B1756" s="43">
        <v>1.7117081463047299</v>
      </c>
      <c r="C1756" s="43">
        <v>2.4045696685789101E-2</v>
      </c>
      <c r="D1756" s="43">
        <f t="shared" si="27"/>
        <v>0.27436139918485364</v>
      </c>
      <c r="E1756" s="43">
        <f>IFERROR(INDEX(PSPS_Data!$C$2:$C$4275,MATCH(WF_Data!$A1756,PSPS_Data!$B$2:$B$4275,0)),0)</f>
        <v>0</v>
      </c>
      <c r="F1756" s="47"/>
    </row>
    <row r="1757" spans="1:6" x14ac:dyDescent="0.25">
      <c r="A1757" s="79"/>
      <c r="B1757" s="43">
        <v>7.3794321279658197</v>
      </c>
      <c r="C1757" s="43">
        <v>9.5151603422588396E-2</v>
      </c>
      <c r="D1757" s="43">
        <f t="shared" si="27"/>
        <v>1.0856797950517336</v>
      </c>
      <c r="E1757" s="43">
        <f>IFERROR(INDEX(PSPS_Data!$C$2:$C$4275,MATCH(WF_Data!$A1757,PSPS_Data!$B$2:$B$4275,0)),0)</f>
        <v>0</v>
      </c>
      <c r="F1757" s="47"/>
    </row>
    <row r="1758" spans="1:6" x14ac:dyDescent="0.25">
      <c r="A1758" s="79"/>
      <c r="B1758" s="43">
        <v>0</v>
      </c>
      <c r="C1758" s="43">
        <v>1.1094275250797999E-2</v>
      </c>
      <c r="D1758" s="43">
        <f t="shared" si="27"/>
        <v>0.12658568061160516</v>
      </c>
      <c r="E1758" s="43">
        <f>IFERROR(INDEX(PSPS_Data!$C$2:$C$4275,MATCH(WF_Data!$A1758,PSPS_Data!$B$2:$B$4275,0)),0)</f>
        <v>0</v>
      </c>
      <c r="F1758" s="47"/>
    </row>
    <row r="1759" spans="1:6" x14ac:dyDescent="0.25">
      <c r="A1759" s="79"/>
      <c r="B1759" s="43">
        <v>0.12860515817592899</v>
      </c>
      <c r="C1759" s="43">
        <v>1.76413190371628E-2</v>
      </c>
      <c r="D1759" s="43">
        <f t="shared" si="27"/>
        <v>0.20128745021402755</v>
      </c>
      <c r="E1759" s="43">
        <f>IFERROR(INDEX(PSPS_Data!$C$2:$C$4275,MATCH(WF_Data!$A1759,PSPS_Data!$B$2:$B$4275,0)),0)</f>
        <v>0</v>
      </c>
      <c r="F1759" s="47"/>
    </row>
    <row r="1760" spans="1:6" x14ac:dyDescent="0.25">
      <c r="A1760" s="79"/>
      <c r="B1760" s="43">
        <v>9.0862266729669905E-2</v>
      </c>
      <c r="C1760" s="43">
        <v>2.14500230504199E-3</v>
      </c>
      <c r="D1760" s="43">
        <f t="shared" si="27"/>
        <v>2.4474476300529107E-2</v>
      </c>
      <c r="E1760" s="43">
        <f>IFERROR(INDEX(PSPS_Data!$C$2:$C$4275,MATCH(WF_Data!$A1760,PSPS_Data!$B$2:$B$4275,0)),0)</f>
        <v>0</v>
      </c>
      <c r="F1760" s="47"/>
    </row>
    <row r="1761" spans="1:6" x14ac:dyDescent="0.25">
      <c r="A1761" s="79"/>
      <c r="B1761" s="43">
        <v>20.271872040585301</v>
      </c>
      <c r="C1761" s="43">
        <v>0.26785550804621899</v>
      </c>
      <c r="D1761" s="43">
        <f t="shared" si="27"/>
        <v>3.0562313468073588</v>
      </c>
      <c r="E1761" s="43">
        <f>IFERROR(INDEX(PSPS_Data!$C$2:$C$4275,MATCH(WF_Data!$A1761,PSPS_Data!$B$2:$B$4275,0)),0)</f>
        <v>0</v>
      </c>
      <c r="F1761" s="47"/>
    </row>
    <row r="1762" spans="1:6" x14ac:dyDescent="0.25">
      <c r="A1762" s="79"/>
      <c r="B1762" s="43">
        <v>2.41864826550343</v>
      </c>
      <c r="C1762" s="43">
        <v>2.9936804756289299E-2</v>
      </c>
      <c r="D1762" s="43">
        <f t="shared" si="27"/>
        <v>0.34157894226926089</v>
      </c>
      <c r="E1762" s="43">
        <f>IFERROR(INDEX(PSPS_Data!$C$2:$C$4275,MATCH(WF_Data!$A1762,PSPS_Data!$B$2:$B$4275,0)),0)</f>
        <v>0</v>
      </c>
      <c r="F1762" s="47"/>
    </row>
    <row r="1763" spans="1:6" x14ac:dyDescent="0.25">
      <c r="A1763" s="79"/>
      <c r="B1763" s="43">
        <v>1.3462495892563899</v>
      </c>
      <c r="C1763" s="43">
        <v>1.28221815048163E-2</v>
      </c>
      <c r="D1763" s="43">
        <f t="shared" si="27"/>
        <v>0.14630109096995397</v>
      </c>
      <c r="E1763" s="43">
        <f>IFERROR(INDEX(PSPS_Data!$C$2:$C$4275,MATCH(WF_Data!$A1763,PSPS_Data!$B$2:$B$4275,0)),0)</f>
        <v>0</v>
      </c>
      <c r="F1763" s="47"/>
    </row>
    <row r="1764" spans="1:6" x14ac:dyDescent="0.25">
      <c r="A1764" s="79"/>
      <c r="B1764" s="43">
        <v>0.87367167682987201</v>
      </c>
      <c r="C1764" s="43">
        <v>1.8504656592995099E-2</v>
      </c>
      <c r="D1764" s="43">
        <f t="shared" si="27"/>
        <v>0.21113813172607407</v>
      </c>
      <c r="E1764" s="43">
        <f>IFERROR(INDEX(PSPS_Data!$C$2:$C$4275,MATCH(WF_Data!$A1764,PSPS_Data!$B$2:$B$4275,0)),0)</f>
        <v>0</v>
      </c>
      <c r="F1764" s="47"/>
    </row>
    <row r="1765" spans="1:6" x14ac:dyDescent="0.25">
      <c r="A1765" s="79"/>
      <c r="B1765" s="43">
        <v>10.6352663326777</v>
      </c>
      <c r="C1765" s="43">
        <v>0.166673210444514</v>
      </c>
      <c r="D1765" s="43">
        <f t="shared" si="27"/>
        <v>1.9017413311719047</v>
      </c>
      <c r="E1765" s="43">
        <f>IFERROR(INDEX(PSPS_Data!$C$2:$C$4275,MATCH(WF_Data!$A1765,PSPS_Data!$B$2:$B$4275,0)),0)</f>
        <v>0</v>
      </c>
      <c r="F1765" s="47"/>
    </row>
    <row r="1766" spans="1:6" x14ac:dyDescent="0.25">
      <c r="A1766" s="79"/>
      <c r="B1766" s="43">
        <v>2.9559940104904299</v>
      </c>
      <c r="C1766" s="43">
        <v>2.9842330055544101E-2</v>
      </c>
      <c r="D1766" s="43">
        <f t="shared" si="27"/>
        <v>0.34050098593375822</v>
      </c>
      <c r="E1766" s="43">
        <f>IFERROR(INDEX(PSPS_Data!$C$2:$C$4275,MATCH(WF_Data!$A1766,PSPS_Data!$B$2:$B$4275,0)),0)</f>
        <v>0</v>
      </c>
      <c r="F1766" s="47"/>
    </row>
    <row r="1767" spans="1:6" x14ac:dyDescent="0.25">
      <c r="A1767" s="79"/>
      <c r="B1767" s="43">
        <v>13.283985998793</v>
      </c>
      <c r="C1767" s="43">
        <v>0.162999443222133</v>
      </c>
      <c r="D1767" s="43">
        <f t="shared" si="27"/>
        <v>1.8598236471645375</v>
      </c>
      <c r="E1767" s="43">
        <f>IFERROR(INDEX(PSPS_Data!$C$2:$C$4275,MATCH(WF_Data!$A1767,PSPS_Data!$B$2:$B$4275,0)),0)</f>
        <v>0</v>
      </c>
      <c r="F1767" s="47"/>
    </row>
    <row r="1768" spans="1:6" x14ac:dyDescent="0.25">
      <c r="A1768" s="79"/>
      <c r="B1768" s="43">
        <v>0.480952125117039</v>
      </c>
      <c r="C1768" s="43">
        <v>3.9047782047418799E-3</v>
      </c>
      <c r="D1768" s="43">
        <f t="shared" si="27"/>
        <v>4.455351931610485E-2</v>
      </c>
      <c r="E1768" s="43">
        <f>IFERROR(INDEX(PSPS_Data!$C$2:$C$4275,MATCH(WF_Data!$A1768,PSPS_Data!$B$2:$B$4275,0)),0)</f>
        <v>0</v>
      </c>
      <c r="F1768" s="47"/>
    </row>
    <row r="1769" spans="1:6" x14ac:dyDescent="0.25">
      <c r="A1769" s="79"/>
      <c r="B1769" s="43">
        <v>25.071444613733799</v>
      </c>
      <c r="C1769" s="43">
        <v>0.31272090121319701</v>
      </c>
      <c r="D1769" s="43">
        <f t="shared" si="27"/>
        <v>3.5681454828425778</v>
      </c>
      <c r="E1769" s="43">
        <f>IFERROR(INDEX(PSPS_Data!$C$2:$C$4275,MATCH(WF_Data!$A1769,PSPS_Data!$B$2:$B$4275,0)),0)</f>
        <v>0</v>
      </c>
      <c r="F1769" s="47"/>
    </row>
    <row r="1770" spans="1:6" x14ac:dyDescent="0.25">
      <c r="A1770" s="79"/>
      <c r="B1770" s="43">
        <v>13.0685405559292</v>
      </c>
      <c r="C1770" s="43">
        <v>0.177139998741495</v>
      </c>
      <c r="D1770" s="43">
        <f t="shared" si="27"/>
        <v>2.0211673856404579</v>
      </c>
      <c r="E1770" s="43">
        <f>IFERROR(INDEX(PSPS_Data!$C$2:$C$4275,MATCH(WF_Data!$A1770,PSPS_Data!$B$2:$B$4275,0)),0)</f>
        <v>0</v>
      </c>
      <c r="F1770" s="47"/>
    </row>
    <row r="1771" spans="1:6" x14ac:dyDescent="0.25">
      <c r="A1771" s="79"/>
      <c r="B1771" s="43">
        <v>11.5727063131308</v>
      </c>
      <c r="C1771" s="43">
        <v>0.160742368989303</v>
      </c>
      <c r="D1771" s="43">
        <f t="shared" si="27"/>
        <v>1.8340704301679471</v>
      </c>
      <c r="E1771" s="43">
        <f>IFERROR(INDEX(PSPS_Data!$C$2:$C$4275,MATCH(WF_Data!$A1771,PSPS_Data!$B$2:$B$4275,0)),0)</f>
        <v>0</v>
      </c>
      <c r="F1771" s="47"/>
    </row>
    <row r="1772" spans="1:6" x14ac:dyDescent="0.25">
      <c r="A1772" s="79"/>
      <c r="B1772" s="43">
        <v>2.5318578582960498</v>
      </c>
      <c r="C1772" s="43">
        <v>3.0024197811144401E-2</v>
      </c>
      <c r="D1772" s="43">
        <f t="shared" si="27"/>
        <v>0.34257609702515762</v>
      </c>
      <c r="E1772" s="43">
        <f>IFERROR(INDEX(PSPS_Data!$C$2:$C$4275,MATCH(WF_Data!$A1772,PSPS_Data!$B$2:$B$4275,0)),0)</f>
        <v>0</v>
      </c>
      <c r="F1772" s="47"/>
    </row>
    <row r="1773" spans="1:6" x14ac:dyDescent="0.25">
      <c r="A1773" s="79"/>
      <c r="B1773" s="43">
        <v>5.7539425764600196</v>
      </c>
      <c r="C1773" s="43">
        <v>0.143615657412965</v>
      </c>
      <c r="D1773" s="43">
        <f t="shared" si="27"/>
        <v>1.6386546510819306</v>
      </c>
      <c r="E1773" s="43">
        <f>IFERROR(INDEX(PSPS_Data!$C$2:$C$4275,MATCH(WF_Data!$A1773,PSPS_Data!$B$2:$B$4275,0)),0)</f>
        <v>0</v>
      </c>
      <c r="F1773" s="47"/>
    </row>
    <row r="1774" spans="1:6" x14ac:dyDescent="0.25">
      <c r="A1774" s="79"/>
      <c r="B1774" s="43">
        <v>1.3003558138856</v>
      </c>
      <c r="C1774" s="43">
        <v>1.7634052910580001E-2</v>
      </c>
      <c r="D1774" s="43">
        <f t="shared" si="27"/>
        <v>0.20120454370971783</v>
      </c>
      <c r="E1774" s="43">
        <f>IFERROR(INDEX(PSPS_Data!$C$2:$C$4275,MATCH(WF_Data!$A1774,PSPS_Data!$B$2:$B$4275,0)),0)</f>
        <v>0</v>
      </c>
      <c r="F1774" s="47"/>
    </row>
    <row r="1775" spans="1:6" x14ac:dyDescent="0.25">
      <c r="A1775" s="79"/>
      <c r="B1775" s="43">
        <v>3.2897405200315002</v>
      </c>
      <c r="C1775" s="43">
        <v>4.44301268580602E-2</v>
      </c>
      <c r="D1775" s="43">
        <f t="shared" si="27"/>
        <v>0.50694774745046689</v>
      </c>
      <c r="E1775" s="43">
        <f>IFERROR(INDEX(PSPS_Data!$C$2:$C$4275,MATCH(WF_Data!$A1775,PSPS_Data!$B$2:$B$4275,0)),0)</f>
        <v>0</v>
      </c>
      <c r="F1775" s="47"/>
    </row>
    <row r="1776" spans="1:6" x14ac:dyDescent="0.25">
      <c r="A1776" s="79"/>
      <c r="B1776" s="43">
        <v>1.8576744812589101</v>
      </c>
      <c r="C1776" s="43">
        <v>1.6197395281778802E-2</v>
      </c>
      <c r="D1776" s="43">
        <f t="shared" si="27"/>
        <v>0.18481228016509613</v>
      </c>
      <c r="E1776" s="43">
        <f>IFERROR(INDEX(PSPS_Data!$C$2:$C$4275,MATCH(WF_Data!$A1776,PSPS_Data!$B$2:$B$4275,0)),0)</f>
        <v>0</v>
      </c>
      <c r="F1776" s="47"/>
    </row>
    <row r="1777" spans="1:6" x14ac:dyDescent="0.25">
      <c r="A1777" s="79"/>
      <c r="B1777" s="43">
        <v>9.7510682407857807</v>
      </c>
      <c r="C1777" s="43">
        <v>0.12002928777656</v>
      </c>
      <c r="D1777" s="43">
        <f t="shared" si="27"/>
        <v>1.3695341735305495</v>
      </c>
      <c r="E1777" s="43">
        <f>IFERROR(INDEX(PSPS_Data!$C$2:$C$4275,MATCH(WF_Data!$A1777,PSPS_Data!$B$2:$B$4275,0)),0)</f>
        <v>0</v>
      </c>
      <c r="F1777" s="47"/>
    </row>
    <row r="1778" spans="1:6" x14ac:dyDescent="0.25">
      <c r="A1778" s="79"/>
      <c r="B1778" s="43">
        <v>0</v>
      </c>
      <c r="C1778" s="43">
        <v>1.37999853031942E-2</v>
      </c>
      <c r="D1778" s="43">
        <f t="shared" si="27"/>
        <v>0.15745783230944582</v>
      </c>
      <c r="E1778" s="43">
        <f>IFERROR(INDEX(PSPS_Data!$C$2:$C$4275,MATCH(WF_Data!$A1778,PSPS_Data!$B$2:$B$4275,0)),0)</f>
        <v>0</v>
      </c>
      <c r="F1778" s="47"/>
    </row>
    <row r="1779" spans="1:6" x14ac:dyDescent="0.25">
      <c r="A1779" s="79"/>
      <c r="B1779" s="43">
        <v>6.6241111614082202</v>
      </c>
      <c r="C1779" s="43">
        <v>0.14727635950976001</v>
      </c>
      <c r="D1779" s="43">
        <f t="shared" si="27"/>
        <v>1.6804232620063617</v>
      </c>
      <c r="E1779" s="43">
        <f>IFERROR(INDEX(PSPS_Data!$C$2:$C$4275,MATCH(WF_Data!$A1779,PSPS_Data!$B$2:$B$4275,0)),0)</f>
        <v>0</v>
      </c>
      <c r="F1779" s="47"/>
    </row>
    <row r="1780" spans="1:6" x14ac:dyDescent="0.25">
      <c r="A1780" s="79"/>
      <c r="B1780" s="43">
        <v>10.115004789440199</v>
      </c>
      <c r="C1780" s="43">
        <v>0.195643148988665</v>
      </c>
      <c r="D1780" s="43">
        <f t="shared" si="27"/>
        <v>2.2322883299606677</v>
      </c>
      <c r="E1780" s="43">
        <f>IFERROR(INDEX(PSPS_Data!$C$2:$C$4275,MATCH(WF_Data!$A1780,PSPS_Data!$B$2:$B$4275,0)),0)</f>
        <v>0</v>
      </c>
      <c r="F1780" s="47"/>
    </row>
    <row r="1781" spans="1:6" x14ac:dyDescent="0.25">
      <c r="A1781" s="79"/>
      <c r="B1781" s="43">
        <v>1.64393385765226</v>
      </c>
      <c r="C1781" s="43">
        <v>3.8206258592836599E-2</v>
      </c>
      <c r="D1781" s="43">
        <f t="shared" si="27"/>
        <v>0.4359334105442656</v>
      </c>
      <c r="E1781" s="43">
        <f>IFERROR(INDEX(PSPS_Data!$C$2:$C$4275,MATCH(WF_Data!$A1781,PSPS_Data!$B$2:$B$4275,0)),0)</f>
        <v>0</v>
      </c>
      <c r="F1781" s="47"/>
    </row>
    <row r="1782" spans="1:6" x14ac:dyDescent="0.25">
      <c r="A1782" s="79"/>
      <c r="B1782" s="43">
        <v>42.020684587955202</v>
      </c>
      <c r="C1782" s="43">
        <v>0.58006449715378405</v>
      </c>
      <c r="D1782" s="43">
        <f t="shared" si="27"/>
        <v>6.6185359125246759</v>
      </c>
      <c r="E1782" s="43">
        <f>IFERROR(INDEX(PSPS_Data!$C$2:$C$4275,MATCH(WF_Data!$A1782,PSPS_Data!$B$2:$B$4275,0)),0)</f>
        <v>0</v>
      </c>
      <c r="F1782" s="47"/>
    </row>
    <row r="1783" spans="1:6" x14ac:dyDescent="0.25">
      <c r="A1783" s="79"/>
      <c r="B1783" s="43">
        <v>22.436817930765599</v>
      </c>
      <c r="C1783" s="43">
        <v>0.32020923881555002</v>
      </c>
      <c r="D1783" s="43">
        <f t="shared" si="27"/>
        <v>3.6535874148854259</v>
      </c>
      <c r="E1783" s="43">
        <f>IFERROR(INDEX(PSPS_Data!$C$2:$C$4275,MATCH(WF_Data!$A1783,PSPS_Data!$B$2:$B$4275,0)),0)</f>
        <v>0</v>
      </c>
      <c r="F1783" s="47"/>
    </row>
    <row r="1784" spans="1:6" x14ac:dyDescent="0.25">
      <c r="A1784" s="79"/>
      <c r="B1784" s="43">
        <v>9.0414312841309403</v>
      </c>
      <c r="C1784" s="43">
        <v>0.222453560973008</v>
      </c>
      <c r="D1784" s="43">
        <f t="shared" si="27"/>
        <v>2.5381951307020212</v>
      </c>
      <c r="E1784" s="43">
        <f>IFERROR(INDEX(PSPS_Data!$C$2:$C$4275,MATCH(WF_Data!$A1784,PSPS_Data!$B$2:$B$4275,0)),0)</f>
        <v>0</v>
      </c>
      <c r="F1784" s="47"/>
    </row>
    <row r="1785" spans="1:6" x14ac:dyDescent="0.25">
      <c r="A1785" s="79"/>
      <c r="B1785" s="43">
        <v>0.80691825955071195</v>
      </c>
      <c r="C1785" s="43">
        <v>1.63055521406931E-2</v>
      </c>
      <c r="D1785" s="43">
        <f t="shared" si="27"/>
        <v>0.18604634992530827</v>
      </c>
      <c r="E1785" s="43">
        <f>IFERROR(INDEX(PSPS_Data!$C$2:$C$4275,MATCH(WF_Data!$A1785,PSPS_Data!$B$2:$B$4275,0)),0)</f>
        <v>0</v>
      </c>
      <c r="F1785" s="47"/>
    </row>
    <row r="1786" spans="1:6" x14ac:dyDescent="0.25">
      <c r="A1786" s="79"/>
      <c r="B1786" s="43">
        <v>5.6512150256599298</v>
      </c>
      <c r="C1786" s="43">
        <v>8.1709386799047906E-2</v>
      </c>
      <c r="D1786" s="43">
        <f t="shared" si="27"/>
        <v>0.93230410337713665</v>
      </c>
      <c r="E1786" s="43">
        <f>IFERROR(INDEX(PSPS_Data!$C$2:$C$4275,MATCH(WF_Data!$A1786,PSPS_Data!$B$2:$B$4275,0)),0)</f>
        <v>0</v>
      </c>
      <c r="F1786" s="47"/>
    </row>
    <row r="1787" spans="1:6" x14ac:dyDescent="0.25">
      <c r="A1787" s="79"/>
      <c r="B1787" s="43">
        <v>0.20411125714040201</v>
      </c>
      <c r="C1787" s="43">
        <v>2.4206747475545801E-3</v>
      </c>
      <c r="D1787" s="43">
        <f t="shared" si="27"/>
        <v>2.7619898869597759E-2</v>
      </c>
      <c r="E1787" s="43">
        <f>IFERROR(INDEX(PSPS_Data!$C$2:$C$4275,MATCH(WF_Data!$A1787,PSPS_Data!$B$2:$B$4275,0)),0)</f>
        <v>0</v>
      </c>
      <c r="F1787" s="47"/>
    </row>
    <row r="1788" spans="1:6" x14ac:dyDescent="0.25">
      <c r="A1788" s="79"/>
      <c r="B1788" s="43">
        <v>9.6545256158409796</v>
      </c>
      <c r="C1788" s="43">
        <v>0.118827112745141</v>
      </c>
      <c r="D1788" s="43">
        <f t="shared" si="27"/>
        <v>1.3558173564220588</v>
      </c>
      <c r="E1788" s="43">
        <f>IFERROR(INDEX(PSPS_Data!$C$2:$C$4275,MATCH(WF_Data!$A1788,PSPS_Data!$B$2:$B$4275,0)),0)</f>
        <v>0</v>
      </c>
      <c r="F1788" s="47"/>
    </row>
    <row r="1789" spans="1:6" x14ac:dyDescent="0.25">
      <c r="A1789" s="79"/>
      <c r="B1789" s="43">
        <v>6.9690827338510601</v>
      </c>
      <c r="C1789" s="43">
        <v>9.4014078858890501E-2</v>
      </c>
      <c r="D1789" s="43">
        <f t="shared" si="27"/>
        <v>1.0727006397799406</v>
      </c>
      <c r="E1789" s="43">
        <f>IFERROR(INDEX(PSPS_Data!$C$2:$C$4275,MATCH(WF_Data!$A1789,PSPS_Data!$B$2:$B$4275,0)),0)</f>
        <v>0</v>
      </c>
      <c r="F1789" s="47"/>
    </row>
    <row r="1790" spans="1:6" x14ac:dyDescent="0.25">
      <c r="A1790" s="79"/>
      <c r="B1790" s="43">
        <v>11.3418029320906</v>
      </c>
      <c r="C1790" s="43">
        <v>9.9304950213991106E-2</v>
      </c>
      <c r="D1790" s="43">
        <f t="shared" si="27"/>
        <v>1.1330694819416385</v>
      </c>
      <c r="E1790" s="43">
        <f>IFERROR(INDEX(PSPS_Data!$C$2:$C$4275,MATCH(WF_Data!$A1790,PSPS_Data!$B$2:$B$4275,0)),0)</f>
        <v>0</v>
      </c>
      <c r="F1790" s="47"/>
    </row>
    <row r="1791" spans="1:6" x14ac:dyDescent="0.25">
      <c r="A1791" s="79"/>
      <c r="B1791" s="43">
        <v>0.70955740479312601</v>
      </c>
      <c r="C1791" s="43">
        <v>9.2993988801026699E-3</v>
      </c>
      <c r="D1791" s="43">
        <f t="shared" si="27"/>
        <v>0.10610614122197147</v>
      </c>
      <c r="E1791" s="43">
        <f>IFERROR(INDEX(PSPS_Data!$C$2:$C$4275,MATCH(WF_Data!$A1791,PSPS_Data!$B$2:$B$4275,0)),0)</f>
        <v>0</v>
      </c>
      <c r="F1791" s="47"/>
    </row>
    <row r="1792" spans="1:6" x14ac:dyDescent="0.25">
      <c r="A1792" s="79"/>
      <c r="B1792" s="43">
        <v>2.1536836387932499</v>
      </c>
      <c r="C1792" s="43">
        <v>2.63644660026329E-2</v>
      </c>
      <c r="D1792" s="43">
        <f t="shared" si="27"/>
        <v>0.30081855709004141</v>
      </c>
      <c r="E1792" s="43">
        <f>IFERROR(INDEX(PSPS_Data!$C$2:$C$4275,MATCH(WF_Data!$A1792,PSPS_Data!$B$2:$B$4275,0)),0)</f>
        <v>0</v>
      </c>
      <c r="F1792" s="47"/>
    </row>
    <row r="1793" spans="1:6" x14ac:dyDescent="0.25">
      <c r="A1793" s="79"/>
      <c r="B1793" s="43">
        <v>0.714372971676699</v>
      </c>
      <c r="C1793" s="43">
        <v>9.3937075725989399E-3</v>
      </c>
      <c r="D1793" s="43">
        <f t="shared" si="27"/>
        <v>0.10718220340335391</v>
      </c>
      <c r="E1793" s="43">
        <f>IFERROR(INDEX(PSPS_Data!$C$2:$C$4275,MATCH(WF_Data!$A1793,PSPS_Data!$B$2:$B$4275,0)),0)</f>
        <v>0</v>
      </c>
      <c r="F1793" s="47"/>
    </row>
    <row r="1794" spans="1:6" x14ac:dyDescent="0.25">
      <c r="A1794" s="79"/>
      <c r="B1794" s="43">
        <v>4.46984656450506</v>
      </c>
      <c r="C1794" s="43">
        <v>6.1850022460930597E-2</v>
      </c>
      <c r="D1794" s="43">
        <f t="shared" si="27"/>
        <v>0.70570875627921814</v>
      </c>
      <c r="E1794" s="43">
        <f>IFERROR(INDEX(PSPS_Data!$C$2:$C$4275,MATCH(WF_Data!$A1794,PSPS_Data!$B$2:$B$4275,0)),0)</f>
        <v>0</v>
      </c>
      <c r="F1794" s="47"/>
    </row>
    <row r="1795" spans="1:6" x14ac:dyDescent="0.25">
      <c r="A1795" s="79"/>
      <c r="B1795" s="43">
        <v>9.5547953731095703E-2</v>
      </c>
      <c r="C1795" s="43">
        <v>1.8294615135043E-3</v>
      </c>
      <c r="D1795" s="43">
        <f t="shared" ref="D1795:D1858" si="28">$C1795*11.41</f>
        <v>2.0874155869084064E-2</v>
      </c>
      <c r="E1795" s="43">
        <f>IFERROR(INDEX(PSPS_Data!$C$2:$C$4275,MATCH(WF_Data!$A1795,PSPS_Data!$B$2:$B$4275,0)),0)</f>
        <v>0</v>
      </c>
      <c r="F1795" s="47"/>
    </row>
    <row r="1796" spans="1:6" x14ac:dyDescent="0.25">
      <c r="A1796" s="79"/>
      <c r="B1796" s="43">
        <v>0.73097161797054899</v>
      </c>
      <c r="C1796" s="43">
        <v>7.0258506505827701E-3</v>
      </c>
      <c r="D1796" s="43">
        <f t="shared" si="28"/>
        <v>8.0164955923149414E-2</v>
      </c>
      <c r="E1796" s="43">
        <f>IFERROR(INDEX(PSPS_Data!$C$2:$C$4275,MATCH(WF_Data!$A1796,PSPS_Data!$B$2:$B$4275,0)),0)</f>
        <v>0</v>
      </c>
      <c r="F1796" s="47"/>
    </row>
    <row r="1797" spans="1:6" x14ac:dyDescent="0.25">
      <c r="A1797" s="79"/>
      <c r="B1797" s="43">
        <v>0</v>
      </c>
      <c r="C1797" s="43">
        <v>1.8844219066977499E-2</v>
      </c>
      <c r="D1797" s="43">
        <f t="shared" si="28"/>
        <v>0.21501253955421326</v>
      </c>
      <c r="E1797" s="43">
        <f>IFERROR(INDEX(PSPS_Data!$C$2:$C$4275,MATCH(WF_Data!$A1797,PSPS_Data!$B$2:$B$4275,0)),0)</f>
        <v>0</v>
      </c>
      <c r="F1797" s="47"/>
    </row>
    <row r="1798" spans="1:6" x14ac:dyDescent="0.25">
      <c r="A1798" s="79"/>
      <c r="B1798" s="43">
        <v>0.77412814699117005</v>
      </c>
      <c r="C1798" s="43">
        <v>9.9222741264384205E-3</v>
      </c>
      <c r="D1798" s="43">
        <f t="shared" si="28"/>
        <v>0.11321314778266238</v>
      </c>
      <c r="E1798" s="43">
        <f>IFERROR(INDEX(PSPS_Data!$C$2:$C$4275,MATCH(WF_Data!$A1798,PSPS_Data!$B$2:$B$4275,0)),0)</f>
        <v>0</v>
      </c>
      <c r="F1798" s="47"/>
    </row>
    <row r="1799" spans="1:6" x14ac:dyDescent="0.25">
      <c r="A1799" s="79"/>
      <c r="B1799" s="43">
        <v>3.7868870228722802</v>
      </c>
      <c r="C1799" s="43">
        <v>4.9603234416281297E-2</v>
      </c>
      <c r="D1799" s="43">
        <f t="shared" si="28"/>
        <v>0.56597290468976957</v>
      </c>
      <c r="E1799" s="43">
        <f>IFERROR(INDEX(PSPS_Data!$C$2:$C$4275,MATCH(WF_Data!$A1799,PSPS_Data!$B$2:$B$4275,0)),0)</f>
        <v>0</v>
      </c>
      <c r="F1799" s="47"/>
    </row>
    <row r="1800" spans="1:6" x14ac:dyDescent="0.25">
      <c r="A1800" s="79"/>
      <c r="B1800" s="43">
        <v>6.4271095080523697</v>
      </c>
      <c r="C1800" s="43">
        <v>8.4984353050003805E-2</v>
      </c>
      <c r="D1800" s="43">
        <f t="shared" si="28"/>
        <v>0.9696714683005434</v>
      </c>
      <c r="E1800" s="43">
        <f>IFERROR(INDEX(PSPS_Data!$C$2:$C$4275,MATCH(WF_Data!$A1800,PSPS_Data!$B$2:$B$4275,0)),0)</f>
        <v>0</v>
      </c>
      <c r="F1800" s="47"/>
    </row>
    <row r="1801" spans="1:6" x14ac:dyDescent="0.25">
      <c r="A1801" s="79"/>
      <c r="B1801" s="43">
        <v>9.2002696991795503</v>
      </c>
      <c r="C1801" s="43">
        <v>0.123539946405799</v>
      </c>
      <c r="D1801" s="43">
        <f t="shared" si="28"/>
        <v>1.4095907884901666</v>
      </c>
      <c r="E1801" s="43">
        <f>IFERROR(INDEX(PSPS_Data!$C$2:$C$4275,MATCH(WF_Data!$A1801,PSPS_Data!$B$2:$B$4275,0)),0)</f>
        <v>0</v>
      </c>
      <c r="F1801" s="47"/>
    </row>
    <row r="1802" spans="1:6" x14ac:dyDescent="0.25">
      <c r="A1802" s="79"/>
      <c r="B1802" s="43">
        <v>4.8437240913389799</v>
      </c>
      <c r="C1802" s="43">
        <v>8.8746313949817093E-2</v>
      </c>
      <c r="D1802" s="43">
        <f t="shared" si="28"/>
        <v>1.012595442167413</v>
      </c>
      <c r="E1802" s="43">
        <f>IFERROR(INDEX(PSPS_Data!$C$2:$C$4275,MATCH(WF_Data!$A1802,PSPS_Data!$B$2:$B$4275,0)),0)</f>
        <v>0</v>
      </c>
      <c r="F1802" s="47"/>
    </row>
    <row r="1803" spans="1:6" x14ac:dyDescent="0.25">
      <c r="A1803" s="79"/>
      <c r="B1803" s="43">
        <v>4.15771147693237</v>
      </c>
      <c r="C1803" s="43">
        <v>4.5300219513819601E-2</v>
      </c>
      <c r="D1803" s="43">
        <f t="shared" si="28"/>
        <v>0.51687550465268162</v>
      </c>
      <c r="E1803" s="43">
        <f>IFERROR(INDEX(PSPS_Data!$C$2:$C$4275,MATCH(WF_Data!$A1803,PSPS_Data!$B$2:$B$4275,0)),0)</f>
        <v>0</v>
      </c>
      <c r="F1803" s="47"/>
    </row>
    <row r="1804" spans="1:6" x14ac:dyDescent="0.25">
      <c r="A1804" s="79"/>
      <c r="B1804" s="43">
        <v>6.0497516632569601</v>
      </c>
      <c r="C1804" s="43">
        <v>7.9780925239901906E-2</v>
      </c>
      <c r="D1804" s="43">
        <f t="shared" si="28"/>
        <v>0.91030035698728073</v>
      </c>
      <c r="E1804" s="43">
        <f>IFERROR(INDEX(PSPS_Data!$C$2:$C$4275,MATCH(WF_Data!$A1804,PSPS_Data!$B$2:$B$4275,0)),0)</f>
        <v>0</v>
      </c>
      <c r="F1804" s="47"/>
    </row>
    <row r="1805" spans="1:6" x14ac:dyDescent="0.25">
      <c r="A1805" s="79"/>
      <c r="B1805" s="43">
        <v>11.917856023566101</v>
      </c>
      <c r="C1805" s="43">
        <v>0.22861391704020601</v>
      </c>
      <c r="D1805" s="43">
        <f t="shared" si="28"/>
        <v>2.6084847934287505</v>
      </c>
      <c r="E1805" s="43">
        <f>IFERROR(INDEX(PSPS_Data!$C$2:$C$4275,MATCH(WF_Data!$A1805,PSPS_Data!$B$2:$B$4275,0)),0)</f>
        <v>0</v>
      </c>
      <c r="F1805" s="47"/>
    </row>
    <row r="1806" spans="1:6" x14ac:dyDescent="0.25">
      <c r="A1806" s="79"/>
      <c r="B1806" s="43">
        <v>3.4480012846192101</v>
      </c>
      <c r="C1806" s="43">
        <v>6.00054052038103E-2</v>
      </c>
      <c r="D1806" s="43">
        <f t="shared" si="28"/>
        <v>0.68466167337547557</v>
      </c>
      <c r="E1806" s="43">
        <f>IFERROR(INDEX(PSPS_Data!$C$2:$C$4275,MATCH(WF_Data!$A1806,PSPS_Data!$B$2:$B$4275,0)),0)</f>
        <v>0</v>
      </c>
      <c r="F1806" s="47"/>
    </row>
    <row r="1807" spans="1:6" x14ac:dyDescent="0.25">
      <c r="A1807" s="79"/>
      <c r="B1807" s="43">
        <v>5.7336813642162099</v>
      </c>
      <c r="C1807" s="43">
        <v>0.118984633054424</v>
      </c>
      <c r="D1807" s="43">
        <f t="shared" si="28"/>
        <v>1.3576146631509778</v>
      </c>
      <c r="E1807" s="43">
        <f>IFERROR(INDEX(PSPS_Data!$C$2:$C$4275,MATCH(WF_Data!$A1807,PSPS_Data!$B$2:$B$4275,0)),0)</f>
        <v>0</v>
      </c>
      <c r="F1807" s="47"/>
    </row>
    <row r="1808" spans="1:6" x14ac:dyDescent="0.25">
      <c r="A1808" s="79"/>
      <c r="B1808" s="43">
        <v>0.80074075677587997</v>
      </c>
      <c r="C1808" s="43">
        <v>9.6347601271797104E-3</v>
      </c>
      <c r="D1808" s="43">
        <f t="shared" si="28"/>
        <v>0.1099326130511205</v>
      </c>
      <c r="E1808" s="43">
        <f>IFERROR(INDEX(PSPS_Data!$C$2:$C$4275,MATCH(WF_Data!$A1808,PSPS_Data!$B$2:$B$4275,0)),0)</f>
        <v>0</v>
      </c>
      <c r="F1808" s="47"/>
    </row>
    <row r="1809" spans="1:6" x14ac:dyDescent="0.25">
      <c r="A1809" s="79"/>
      <c r="B1809" s="43">
        <v>0.68933096556048301</v>
      </c>
      <c r="C1809" s="43">
        <v>8.7221896556002303E-3</v>
      </c>
      <c r="D1809" s="43">
        <f t="shared" si="28"/>
        <v>9.9520183970398635E-2</v>
      </c>
      <c r="E1809" s="43">
        <f>IFERROR(INDEX(PSPS_Data!$C$2:$C$4275,MATCH(WF_Data!$A1809,PSPS_Data!$B$2:$B$4275,0)),0)</f>
        <v>0</v>
      </c>
      <c r="F1809" s="47"/>
    </row>
    <row r="1810" spans="1:6" x14ac:dyDescent="0.25">
      <c r="A1810" s="79"/>
      <c r="B1810" s="43">
        <v>13.9146856969806</v>
      </c>
      <c r="C1810" s="43">
        <v>0.19086672766297799</v>
      </c>
      <c r="D1810" s="43">
        <f t="shared" si="28"/>
        <v>2.177789362634579</v>
      </c>
      <c r="E1810" s="43">
        <f>IFERROR(INDEX(PSPS_Data!$C$2:$C$4275,MATCH(WF_Data!$A1810,PSPS_Data!$B$2:$B$4275,0)),0)</f>
        <v>0</v>
      </c>
      <c r="F1810" s="47"/>
    </row>
    <row r="1811" spans="1:6" x14ac:dyDescent="0.25">
      <c r="A1811" s="79"/>
      <c r="B1811" s="43">
        <v>1.0674343159889901</v>
      </c>
      <c r="C1811" s="43">
        <v>2.9518523514525399E-2</v>
      </c>
      <c r="D1811" s="43">
        <f t="shared" si="28"/>
        <v>0.33680635330073483</v>
      </c>
      <c r="E1811" s="43">
        <f>IFERROR(INDEX(PSPS_Data!$C$2:$C$4275,MATCH(WF_Data!$A1811,PSPS_Data!$B$2:$B$4275,0)),0)</f>
        <v>0</v>
      </c>
      <c r="F1811" s="47"/>
    </row>
    <row r="1812" spans="1:6" x14ac:dyDescent="0.25">
      <c r="A1812" s="79"/>
      <c r="B1812" s="43">
        <v>0.53094843723775897</v>
      </c>
      <c r="C1812" s="43">
        <v>4.35850244684843E-3</v>
      </c>
      <c r="D1812" s="43">
        <f t="shared" si="28"/>
        <v>4.9730512918540588E-2</v>
      </c>
      <c r="E1812" s="43">
        <f>IFERROR(INDEX(PSPS_Data!$C$2:$C$4275,MATCH(WF_Data!$A1812,PSPS_Data!$B$2:$B$4275,0)),0)</f>
        <v>0</v>
      </c>
      <c r="F1812" s="47"/>
    </row>
    <row r="1813" spans="1:6" x14ac:dyDescent="0.25">
      <c r="A1813" s="79"/>
      <c r="B1813" s="43">
        <v>2.0728081391024702</v>
      </c>
      <c r="C1813" s="43">
        <v>0.107279803502478</v>
      </c>
      <c r="D1813" s="43">
        <f t="shared" si="28"/>
        <v>1.224062557963274</v>
      </c>
      <c r="E1813" s="43">
        <f>IFERROR(INDEX(PSPS_Data!$C$2:$C$4275,MATCH(WF_Data!$A1813,PSPS_Data!$B$2:$B$4275,0)),0)</f>
        <v>0</v>
      </c>
      <c r="F1813" s="47"/>
    </row>
    <row r="1814" spans="1:6" x14ac:dyDescent="0.25">
      <c r="A1814" s="79"/>
      <c r="B1814" s="43">
        <v>3.5411586196239599</v>
      </c>
      <c r="C1814" s="43">
        <v>4.5216813938168302E-2</v>
      </c>
      <c r="D1814" s="43">
        <f t="shared" si="28"/>
        <v>0.51592384703450034</v>
      </c>
      <c r="E1814" s="43">
        <f>IFERROR(INDEX(PSPS_Data!$C$2:$C$4275,MATCH(WF_Data!$A1814,PSPS_Data!$B$2:$B$4275,0)),0)</f>
        <v>0</v>
      </c>
      <c r="F1814" s="47"/>
    </row>
    <row r="1815" spans="1:6" x14ac:dyDescent="0.25">
      <c r="A1815" s="79"/>
      <c r="B1815" s="43">
        <v>6.8011760845951104</v>
      </c>
      <c r="C1815" s="43">
        <v>8.6007117783083203E-2</v>
      </c>
      <c r="D1815" s="43">
        <f t="shared" si="28"/>
        <v>0.98134121390497941</v>
      </c>
      <c r="E1815" s="43">
        <f>IFERROR(INDEX(PSPS_Data!$C$2:$C$4275,MATCH(WF_Data!$A1815,PSPS_Data!$B$2:$B$4275,0)),0)</f>
        <v>0</v>
      </c>
      <c r="F1815" s="47"/>
    </row>
    <row r="1816" spans="1:6" x14ac:dyDescent="0.25">
      <c r="A1816" s="79"/>
      <c r="B1816" s="43">
        <v>0.87879521617387701</v>
      </c>
      <c r="C1816" s="43">
        <v>1.3827280665888401E-2</v>
      </c>
      <c r="D1816" s="43">
        <f t="shared" si="28"/>
        <v>0.15776927239778665</v>
      </c>
      <c r="E1816" s="43">
        <f>IFERROR(INDEX(PSPS_Data!$C$2:$C$4275,MATCH(WF_Data!$A1816,PSPS_Data!$B$2:$B$4275,0)),0)</f>
        <v>0</v>
      </c>
      <c r="F1816" s="47"/>
    </row>
    <row r="1817" spans="1:6" x14ac:dyDescent="0.25">
      <c r="A1817" s="79"/>
      <c r="B1817" s="43">
        <v>0.679027033714659</v>
      </c>
      <c r="C1817" s="43">
        <v>1.20397428433231E-2</v>
      </c>
      <c r="D1817" s="43">
        <f t="shared" si="28"/>
        <v>0.13737346584231658</v>
      </c>
      <c r="E1817" s="43">
        <f>IFERROR(INDEX(PSPS_Data!$C$2:$C$4275,MATCH(WF_Data!$A1817,PSPS_Data!$B$2:$B$4275,0)),0)</f>
        <v>0</v>
      </c>
      <c r="F1817" s="47"/>
    </row>
    <row r="1818" spans="1:6" x14ac:dyDescent="0.25">
      <c r="A1818" s="79"/>
      <c r="B1818" s="43">
        <v>0.54407184957937005</v>
      </c>
      <c r="C1818" s="43">
        <v>1.10339090306297E-2</v>
      </c>
      <c r="D1818" s="43">
        <f t="shared" si="28"/>
        <v>0.12589690203948486</v>
      </c>
      <c r="E1818" s="43">
        <f>IFERROR(INDEX(PSPS_Data!$C$2:$C$4275,MATCH(WF_Data!$A1818,PSPS_Data!$B$2:$B$4275,0)),0)</f>
        <v>0</v>
      </c>
      <c r="F1818" s="47"/>
    </row>
    <row r="1819" spans="1:6" x14ac:dyDescent="0.25">
      <c r="A1819" s="79"/>
      <c r="B1819" s="43">
        <v>0.78714942441706703</v>
      </c>
      <c r="C1819" s="43">
        <v>9.6816799778025597E-3</v>
      </c>
      <c r="D1819" s="43">
        <f t="shared" si="28"/>
        <v>0.1104679685467272</v>
      </c>
      <c r="E1819" s="43">
        <f>IFERROR(INDEX(PSPS_Data!$C$2:$C$4275,MATCH(WF_Data!$A1819,PSPS_Data!$B$2:$B$4275,0)),0)</f>
        <v>0</v>
      </c>
      <c r="F1819" s="47"/>
    </row>
    <row r="1820" spans="1:6" x14ac:dyDescent="0.25">
      <c r="A1820" s="79"/>
      <c r="B1820" s="43">
        <v>1.8517394028796601</v>
      </c>
      <c r="C1820" s="43">
        <v>2.6697406261519001E-2</v>
      </c>
      <c r="D1820" s="43">
        <f t="shared" si="28"/>
        <v>0.30461740544393179</v>
      </c>
      <c r="E1820" s="43">
        <f>IFERROR(INDEX(PSPS_Data!$C$2:$C$4275,MATCH(WF_Data!$A1820,PSPS_Data!$B$2:$B$4275,0)),0)</f>
        <v>0</v>
      </c>
      <c r="F1820" s="47"/>
    </row>
    <row r="1821" spans="1:6" x14ac:dyDescent="0.25">
      <c r="A1821" s="79"/>
      <c r="B1821" s="43">
        <v>4.6756465964456597E-3</v>
      </c>
      <c r="C1821" s="43">
        <v>1.01398688049812E-2</v>
      </c>
      <c r="D1821" s="43">
        <f t="shared" si="28"/>
        <v>0.11569590306483549</v>
      </c>
      <c r="E1821" s="43">
        <f>IFERROR(INDEX(PSPS_Data!$C$2:$C$4275,MATCH(WF_Data!$A1821,PSPS_Data!$B$2:$B$4275,0)),0)</f>
        <v>0</v>
      </c>
      <c r="F1821" s="47"/>
    </row>
    <row r="1822" spans="1:6" x14ac:dyDescent="0.25">
      <c r="A1822" s="79"/>
      <c r="B1822" s="43">
        <v>0</v>
      </c>
      <c r="C1822" s="43">
        <v>3.3333571627735999E-4</v>
      </c>
      <c r="D1822" s="43">
        <f t="shared" si="28"/>
        <v>3.8033605227246778E-3</v>
      </c>
      <c r="E1822" s="43">
        <f>IFERROR(INDEX(PSPS_Data!$C$2:$C$4275,MATCH(WF_Data!$A1822,PSPS_Data!$B$2:$B$4275,0)),0)</f>
        <v>0</v>
      </c>
      <c r="F1822" s="47"/>
    </row>
    <row r="1823" spans="1:6" x14ac:dyDescent="0.25">
      <c r="A1823" s="79"/>
      <c r="B1823" s="43">
        <v>2.69497485760296</v>
      </c>
      <c r="C1823" s="43">
        <v>2.9694178606102101E-2</v>
      </c>
      <c r="D1823" s="43">
        <f t="shared" si="28"/>
        <v>0.33881057789562496</v>
      </c>
      <c r="E1823" s="43">
        <f>IFERROR(INDEX(PSPS_Data!$C$2:$C$4275,MATCH(WF_Data!$A1823,PSPS_Data!$B$2:$B$4275,0)),0)</f>
        <v>0</v>
      </c>
      <c r="F1823" s="47"/>
    </row>
    <row r="1824" spans="1:6" x14ac:dyDescent="0.25">
      <c r="A1824" s="79"/>
      <c r="B1824" s="43">
        <v>0.99134051693587699</v>
      </c>
      <c r="C1824" s="43">
        <v>1.6300243223668E-2</v>
      </c>
      <c r="D1824" s="43">
        <f t="shared" si="28"/>
        <v>0.18598577518205189</v>
      </c>
      <c r="E1824" s="43">
        <f>IFERROR(INDEX(PSPS_Data!$C$2:$C$4275,MATCH(WF_Data!$A1824,PSPS_Data!$B$2:$B$4275,0)),0)</f>
        <v>0</v>
      </c>
      <c r="F1824" s="47"/>
    </row>
    <row r="1825" spans="1:6" x14ac:dyDescent="0.25">
      <c r="A1825" s="79"/>
      <c r="B1825" s="43">
        <v>5.5796964054301004</v>
      </c>
      <c r="C1825" s="43">
        <v>6.3503459708044802E-2</v>
      </c>
      <c r="D1825" s="43">
        <f t="shared" si="28"/>
        <v>0.72457447526879115</v>
      </c>
      <c r="E1825" s="43">
        <f>IFERROR(INDEX(PSPS_Data!$C$2:$C$4275,MATCH(WF_Data!$A1825,PSPS_Data!$B$2:$B$4275,0)),0)</f>
        <v>0</v>
      </c>
      <c r="F1825" s="47"/>
    </row>
    <row r="1826" spans="1:6" x14ac:dyDescent="0.25">
      <c r="A1826" s="79"/>
      <c r="B1826" s="43">
        <v>7.7088435529578496E-3</v>
      </c>
      <c r="C1826" s="43">
        <v>3.3114172401837999E-4</v>
      </c>
      <c r="D1826" s="43">
        <f t="shared" si="28"/>
        <v>3.7783270710497158E-3</v>
      </c>
      <c r="E1826" s="43">
        <f>IFERROR(INDEX(PSPS_Data!$C$2:$C$4275,MATCH(WF_Data!$A1826,PSPS_Data!$B$2:$B$4275,0)),0)</f>
        <v>0</v>
      </c>
      <c r="F1826" s="47"/>
    </row>
    <row r="1827" spans="1:6" x14ac:dyDescent="0.25">
      <c r="A1827" s="79"/>
      <c r="B1827" s="43">
        <v>9.5888459214897903</v>
      </c>
      <c r="C1827" s="43">
        <v>0.23398233024227</v>
      </c>
      <c r="D1827" s="43">
        <f t="shared" si="28"/>
        <v>2.6697383880643009</v>
      </c>
      <c r="E1827" s="43">
        <f>IFERROR(INDEX(PSPS_Data!$C$2:$C$4275,MATCH(WF_Data!$A1827,PSPS_Data!$B$2:$B$4275,0)),0)</f>
        <v>0</v>
      </c>
      <c r="F1827" s="47"/>
    </row>
    <row r="1828" spans="1:6" x14ac:dyDescent="0.25">
      <c r="A1828" s="79"/>
      <c r="B1828" s="43">
        <v>1.1606487891836501</v>
      </c>
      <c r="C1828" s="43">
        <v>1.4880469883792101E-2</v>
      </c>
      <c r="D1828" s="43">
        <f t="shared" si="28"/>
        <v>0.16978616137406788</v>
      </c>
      <c r="E1828" s="43">
        <f>IFERROR(INDEX(PSPS_Data!$C$2:$C$4275,MATCH(WF_Data!$A1828,PSPS_Data!$B$2:$B$4275,0)),0)</f>
        <v>0</v>
      </c>
      <c r="F1828" s="47"/>
    </row>
    <row r="1829" spans="1:6" x14ac:dyDescent="0.25">
      <c r="A1829" s="79"/>
      <c r="B1829" s="43">
        <v>5.9263103242336896</v>
      </c>
      <c r="C1829" s="43">
        <v>0.104817534989933</v>
      </c>
      <c r="D1829" s="43">
        <f t="shared" si="28"/>
        <v>1.1959680742351355</v>
      </c>
      <c r="E1829" s="43">
        <f>IFERROR(INDEX(PSPS_Data!$C$2:$C$4275,MATCH(WF_Data!$A1829,PSPS_Data!$B$2:$B$4275,0)),0)</f>
        <v>0</v>
      </c>
      <c r="F1829" s="47"/>
    </row>
    <row r="1830" spans="1:6" x14ac:dyDescent="0.25">
      <c r="A1830" s="79"/>
      <c r="B1830" s="43">
        <v>8.2294260071952507</v>
      </c>
      <c r="C1830" s="43">
        <v>0.107371218934531</v>
      </c>
      <c r="D1830" s="43">
        <f t="shared" si="28"/>
        <v>1.2251056080429987</v>
      </c>
      <c r="E1830" s="43">
        <f>IFERROR(INDEX(PSPS_Data!$C$2:$C$4275,MATCH(WF_Data!$A1830,PSPS_Data!$B$2:$B$4275,0)),0)</f>
        <v>0</v>
      </c>
      <c r="F1830" s="47"/>
    </row>
    <row r="1831" spans="1:6" x14ac:dyDescent="0.25">
      <c r="A1831" s="79"/>
      <c r="B1831" s="43">
        <v>1.5100122008571699</v>
      </c>
      <c r="C1831" s="43">
        <v>2.9061143442959202E-2</v>
      </c>
      <c r="D1831" s="43">
        <f t="shared" si="28"/>
        <v>0.33158764668416452</v>
      </c>
      <c r="E1831" s="43">
        <f>IFERROR(INDEX(PSPS_Data!$C$2:$C$4275,MATCH(WF_Data!$A1831,PSPS_Data!$B$2:$B$4275,0)),0)</f>
        <v>0</v>
      </c>
      <c r="F1831" s="47"/>
    </row>
    <row r="1832" spans="1:6" x14ac:dyDescent="0.25">
      <c r="A1832" s="79"/>
      <c r="B1832" s="43">
        <v>6.5570861420239002</v>
      </c>
      <c r="C1832" s="43">
        <v>8.9398589055235705E-2</v>
      </c>
      <c r="D1832" s="43">
        <f t="shared" si="28"/>
        <v>1.0200379011202394</v>
      </c>
      <c r="E1832" s="43">
        <f>IFERROR(INDEX(PSPS_Data!$C$2:$C$4275,MATCH(WF_Data!$A1832,PSPS_Data!$B$2:$B$4275,0)),0)</f>
        <v>0</v>
      </c>
      <c r="F1832" s="47"/>
    </row>
    <row r="1833" spans="1:6" x14ac:dyDescent="0.25">
      <c r="A1833" s="79"/>
      <c r="B1833" s="43">
        <v>25.506383350615</v>
      </c>
      <c r="C1833" s="43">
        <v>0.30729210751178399</v>
      </c>
      <c r="D1833" s="43">
        <f t="shared" si="28"/>
        <v>3.5062029467094553</v>
      </c>
      <c r="E1833" s="43">
        <f>IFERROR(INDEX(PSPS_Data!$C$2:$C$4275,MATCH(WF_Data!$A1833,PSPS_Data!$B$2:$B$4275,0)),0)</f>
        <v>0</v>
      </c>
      <c r="F1833" s="47"/>
    </row>
    <row r="1834" spans="1:6" x14ac:dyDescent="0.25">
      <c r="A1834" s="79"/>
      <c r="B1834" s="43">
        <v>3.4288739218857698</v>
      </c>
      <c r="C1834" s="43">
        <v>3.6729186171214602E-2</v>
      </c>
      <c r="D1834" s="43">
        <f t="shared" si="28"/>
        <v>0.41908001421355862</v>
      </c>
      <c r="E1834" s="43">
        <f>IFERROR(INDEX(PSPS_Data!$C$2:$C$4275,MATCH(WF_Data!$A1834,PSPS_Data!$B$2:$B$4275,0)),0)</f>
        <v>0</v>
      </c>
      <c r="F1834" s="47"/>
    </row>
    <row r="1835" spans="1:6" x14ac:dyDescent="0.25">
      <c r="A1835" s="79"/>
      <c r="B1835" s="43">
        <v>3.3413375182827401</v>
      </c>
      <c r="C1835" s="43">
        <v>4.22321166297479E-2</v>
      </c>
      <c r="D1835" s="43">
        <f t="shared" si="28"/>
        <v>0.48186845074542356</v>
      </c>
      <c r="E1835" s="43">
        <f>IFERROR(INDEX(PSPS_Data!$C$2:$C$4275,MATCH(WF_Data!$A1835,PSPS_Data!$B$2:$B$4275,0)),0)</f>
        <v>0</v>
      </c>
      <c r="F1835" s="47"/>
    </row>
    <row r="1836" spans="1:6" x14ac:dyDescent="0.25">
      <c r="A1836" s="79"/>
      <c r="B1836" s="43">
        <v>30.588847228789302</v>
      </c>
      <c r="C1836" s="43">
        <v>0.44844642834368598</v>
      </c>
      <c r="D1836" s="43">
        <f t="shared" si="28"/>
        <v>5.1167737474014574</v>
      </c>
      <c r="E1836" s="43">
        <f>IFERROR(INDEX(PSPS_Data!$C$2:$C$4275,MATCH(WF_Data!$A1836,PSPS_Data!$B$2:$B$4275,0)),0)</f>
        <v>0</v>
      </c>
      <c r="F1836" s="47"/>
    </row>
    <row r="1837" spans="1:6" x14ac:dyDescent="0.25">
      <c r="A1837" s="79"/>
      <c r="B1837" s="43">
        <v>1.9161968358313399</v>
      </c>
      <c r="C1837" s="43">
        <v>2.271886288266E-2</v>
      </c>
      <c r="D1837" s="43">
        <f t="shared" si="28"/>
        <v>0.25922222549115059</v>
      </c>
      <c r="E1837" s="43">
        <f>IFERROR(INDEX(PSPS_Data!$C$2:$C$4275,MATCH(WF_Data!$A1837,PSPS_Data!$B$2:$B$4275,0)),0)</f>
        <v>0</v>
      </c>
      <c r="F1837" s="47"/>
    </row>
    <row r="1838" spans="1:6" x14ac:dyDescent="0.25">
      <c r="A1838" s="79"/>
      <c r="B1838" s="43">
        <v>2.3016440680939798</v>
      </c>
      <c r="C1838" s="43">
        <v>2.5884429662255501E-2</v>
      </c>
      <c r="D1838" s="43">
        <f t="shared" si="28"/>
        <v>0.29534134244633525</v>
      </c>
      <c r="E1838" s="43">
        <f>IFERROR(INDEX(PSPS_Data!$C$2:$C$4275,MATCH(WF_Data!$A1838,PSPS_Data!$B$2:$B$4275,0)),0)</f>
        <v>0</v>
      </c>
      <c r="F1838" s="47"/>
    </row>
    <row r="1839" spans="1:6" x14ac:dyDescent="0.25">
      <c r="A1839" s="79"/>
      <c r="B1839" s="43">
        <v>17.448564336568701</v>
      </c>
      <c r="C1839" s="43">
        <v>0.27459705648971</v>
      </c>
      <c r="D1839" s="43">
        <f t="shared" si="28"/>
        <v>3.1331524145475913</v>
      </c>
      <c r="E1839" s="43">
        <f>IFERROR(INDEX(PSPS_Data!$C$2:$C$4275,MATCH(WF_Data!$A1839,PSPS_Data!$B$2:$B$4275,0)),0)</f>
        <v>0</v>
      </c>
      <c r="F1839" s="47"/>
    </row>
    <row r="1840" spans="1:6" x14ac:dyDescent="0.25">
      <c r="A1840" s="79"/>
      <c r="B1840" s="43">
        <v>2.6243934159375399</v>
      </c>
      <c r="C1840" s="43">
        <v>3.4039359525195302E-2</v>
      </c>
      <c r="D1840" s="43">
        <f t="shared" si="28"/>
        <v>0.38838909218247841</v>
      </c>
      <c r="E1840" s="43">
        <f>IFERROR(INDEX(PSPS_Data!$C$2:$C$4275,MATCH(WF_Data!$A1840,PSPS_Data!$B$2:$B$4275,0)),0)</f>
        <v>0</v>
      </c>
      <c r="F1840" s="47"/>
    </row>
    <row r="1841" spans="1:6" x14ac:dyDescent="0.25">
      <c r="A1841" s="79"/>
      <c r="B1841" s="43">
        <v>0.73585120662813897</v>
      </c>
      <c r="C1841" s="43">
        <v>7.3462142063362903E-3</v>
      </c>
      <c r="D1841" s="43">
        <f t="shared" si="28"/>
        <v>8.3820304094297068E-2</v>
      </c>
      <c r="E1841" s="43">
        <f>IFERROR(INDEX(PSPS_Data!$C$2:$C$4275,MATCH(WF_Data!$A1841,PSPS_Data!$B$2:$B$4275,0)),0)</f>
        <v>0</v>
      </c>
      <c r="F1841" s="47"/>
    </row>
    <row r="1842" spans="1:6" x14ac:dyDescent="0.25">
      <c r="A1842" s="79"/>
      <c r="B1842" s="43">
        <v>8.3188119078064595</v>
      </c>
      <c r="C1842" s="43">
        <v>0.104577174999576</v>
      </c>
      <c r="D1842" s="43">
        <f t="shared" si="28"/>
        <v>1.1932255667451621</v>
      </c>
      <c r="E1842" s="43">
        <f>IFERROR(INDEX(PSPS_Data!$C$2:$C$4275,MATCH(WF_Data!$A1842,PSPS_Data!$B$2:$B$4275,0)),0)</f>
        <v>0</v>
      </c>
      <c r="F1842" s="47"/>
    </row>
    <row r="1843" spans="1:6" x14ac:dyDescent="0.25">
      <c r="A1843" s="79"/>
      <c r="B1843" s="43">
        <v>2.8494935385861</v>
      </c>
      <c r="C1843" s="43">
        <v>4.4011682694417603E-2</v>
      </c>
      <c r="D1843" s="43">
        <f t="shared" si="28"/>
        <v>0.50217329954330481</v>
      </c>
      <c r="E1843" s="43">
        <f>IFERROR(INDEX(PSPS_Data!$C$2:$C$4275,MATCH(WF_Data!$A1843,PSPS_Data!$B$2:$B$4275,0)),0)</f>
        <v>0</v>
      </c>
      <c r="F1843" s="47"/>
    </row>
    <row r="1844" spans="1:6" x14ac:dyDescent="0.25">
      <c r="A1844" s="79"/>
      <c r="B1844" s="43">
        <v>15.9228948439604</v>
      </c>
      <c r="C1844" s="43">
        <v>0.19825768070518199</v>
      </c>
      <c r="D1844" s="43">
        <f t="shared" si="28"/>
        <v>2.2621201368461263</v>
      </c>
      <c r="E1844" s="43">
        <f>IFERROR(INDEX(PSPS_Data!$C$2:$C$4275,MATCH(WF_Data!$A1844,PSPS_Data!$B$2:$B$4275,0)),0)</f>
        <v>0</v>
      </c>
      <c r="F1844" s="47"/>
    </row>
    <row r="1845" spans="1:6" x14ac:dyDescent="0.25">
      <c r="A1845" s="79"/>
      <c r="B1845" s="43">
        <v>0.87600282453967804</v>
      </c>
      <c r="C1845" s="43">
        <v>1.56282168245525E-2</v>
      </c>
      <c r="D1845" s="43">
        <f t="shared" si="28"/>
        <v>0.17831795396814401</v>
      </c>
      <c r="E1845" s="43">
        <f>IFERROR(INDEX(PSPS_Data!$C$2:$C$4275,MATCH(WF_Data!$A1845,PSPS_Data!$B$2:$B$4275,0)),0)</f>
        <v>0</v>
      </c>
      <c r="F1845" s="47"/>
    </row>
    <row r="1846" spans="1:6" x14ac:dyDescent="0.25">
      <c r="A1846" s="79"/>
      <c r="B1846" s="43">
        <v>0.72613224597155301</v>
      </c>
      <c r="C1846" s="43">
        <v>9.6974194457288797E-3</v>
      </c>
      <c r="D1846" s="43">
        <f t="shared" si="28"/>
        <v>0.11064755587576652</v>
      </c>
      <c r="E1846" s="43">
        <f>IFERROR(INDEX(PSPS_Data!$C$2:$C$4275,MATCH(WF_Data!$A1846,PSPS_Data!$B$2:$B$4275,0)),0)</f>
        <v>0</v>
      </c>
      <c r="F1846" s="47"/>
    </row>
    <row r="1847" spans="1:6" x14ac:dyDescent="0.25">
      <c r="A1847" s="79"/>
      <c r="B1847" s="43">
        <v>3.6622242046017601</v>
      </c>
      <c r="C1847" s="43">
        <v>4.9063843543990501E-2</v>
      </c>
      <c r="D1847" s="43">
        <f t="shared" si="28"/>
        <v>0.5598184548369316</v>
      </c>
      <c r="E1847" s="43">
        <f>IFERROR(INDEX(PSPS_Data!$C$2:$C$4275,MATCH(WF_Data!$A1847,PSPS_Data!$B$2:$B$4275,0)),0)</f>
        <v>0</v>
      </c>
      <c r="F1847" s="47"/>
    </row>
    <row r="1848" spans="1:6" x14ac:dyDescent="0.25">
      <c r="A1848" s="79"/>
      <c r="B1848" s="43">
        <v>29.939307157201899</v>
      </c>
      <c r="C1848" s="43">
        <v>0.50792463376416197</v>
      </c>
      <c r="D1848" s="43">
        <f t="shared" si="28"/>
        <v>5.7954200712490884</v>
      </c>
      <c r="E1848" s="43">
        <f>IFERROR(INDEX(PSPS_Data!$C$2:$C$4275,MATCH(WF_Data!$A1848,PSPS_Data!$B$2:$B$4275,0)),0)</f>
        <v>0</v>
      </c>
      <c r="F1848" s="47"/>
    </row>
    <row r="1849" spans="1:6" x14ac:dyDescent="0.25">
      <c r="A1849" s="79"/>
      <c r="B1849" s="43">
        <v>2.0132106970772599</v>
      </c>
      <c r="C1849" s="43">
        <v>2.2908285805897301E-2</v>
      </c>
      <c r="D1849" s="43">
        <f t="shared" si="28"/>
        <v>0.26138354104528821</v>
      </c>
      <c r="E1849" s="43">
        <f>IFERROR(INDEX(PSPS_Data!$C$2:$C$4275,MATCH(WF_Data!$A1849,PSPS_Data!$B$2:$B$4275,0)),0)</f>
        <v>0</v>
      </c>
      <c r="F1849" s="47"/>
    </row>
    <row r="1850" spans="1:6" x14ac:dyDescent="0.25">
      <c r="A1850" s="79"/>
      <c r="B1850" s="43">
        <v>6.8561569792792998</v>
      </c>
      <c r="C1850" s="43">
        <v>8.3792290442033804E-2</v>
      </c>
      <c r="D1850" s="43">
        <f t="shared" si="28"/>
        <v>0.95607003394360568</v>
      </c>
      <c r="E1850" s="43">
        <f>IFERROR(INDEX(PSPS_Data!$C$2:$C$4275,MATCH(WF_Data!$A1850,PSPS_Data!$B$2:$B$4275,0)),0)</f>
        <v>0</v>
      </c>
      <c r="F1850" s="47"/>
    </row>
    <row r="1851" spans="1:6" x14ac:dyDescent="0.25">
      <c r="A1851" s="79"/>
      <c r="B1851" s="43">
        <v>0.350229133314504</v>
      </c>
      <c r="C1851" s="43">
        <v>0.20258223767581199</v>
      </c>
      <c r="D1851" s="43">
        <f t="shared" si="28"/>
        <v>2.3114633318810149</v>
      </c>
      <c r="E1851" s="43">
        <f>IFERROR(INDEX(PSPS_Data!$C$2:$C$4275,MATCH(WF_Data!$A1851,PSPS_Data!$B$2:$B$4275,0)),0)</f>
        <v>0</v>
      </c>
      <c r="F1851" s="47"/>
    </row>
    <row r="1852" spans="1:6" x14ac:dyDescent="0.25">
      <c r="A1852" s="79"/>
      <c r="B1852" s="43">
        <v>11.6636190216611</v>
      </c>
      <c r="C1852" s="43">
        <v>0.138273108172143</v>
      </c>
      <c r="D1852" s="43">
        <f t="shared" si="28"/>
        <v>1.5776961642441516</v>
      </c>
      <c r="E1852" s="43">
        <f>IFERROR(INDEX(PSPS_Data!$C$2:$C$4275,MATCH(WF_Data!$A1852,PSPS_Data!$B$2:$B$4275,0)),0)</f>
        <v>0</v>
      </c>
      <c r="F1852" s="47"/>
    </row>
    <row r="1853" spans="1:6" x14ac:dyDescent="0.25">
      <c r="A1853" s="79"/>
      <c r="B1853" s="43">
        <v>4.9628514809247601</v>
      </c>
      <c r="C1853" s="43">
        <v>0.148226874033866</v>
      </c>
      <c r="D1853" s="43">
        <f t="shared" si="28"/>
        <v>1.691268632726411</v>
      </c>
      <c r="E1853" s="43">
        <f>IFERROR(INDEX(PSPS_Data!$C$2:$C$4275,MATCH(WF_Data!$A1853,PSPS_Data!$B$2:$B$4275,0)),0)</f>
        <v>0</v>
      </c>
      <c r="F1853" s="47"/>
    </row>
    <row r="1854" spans="1:6" x14ac:dyDescent="0.25">
      <c r="A1854" s="79"/>
      <c r="B1854" s="43">
        <v>23.5639786590867</v>
      </c>
      <c r="C1854" s="43">
        <v>0.32062676762825498</v>
      </c>
      <c r="D1854" s="43">
        <f t="shared" si="28"/>
        <v>3.6583514186383894</v>
      </c>
      <c r="E1854" s="43">
        <f>IFERROR(INDEX(PSPS_Data!$C$2:$C$4275,MATCH(WF_Data!$A1854,PSPS_Data!$B$2:$B$4275,0)),0)</f>
        <v>0</v>
      </c>
      <c r="F1854" s="47"/>
    </row>
    <row r="1855" spans="1:6" x14ac:dyDescent="0.25">
      <c r="A1855" s="79"/>
      <c r="B1855" s="43">
        <v>0.17756597495148099</v>
      </c>
      <c r="C1855" s="43">
        <v>3.5197490851714901E-3</v>
      </c>
      <c r="D1855" s="43">
        <f t="shared" si="28"/>
        <v>4.0160337061806703E-2</v>
      </c>
      <c r="E1855" s="43">
        <f>IFERROR(INDEX(PSPS_Data!$C$2:$C$4275,MATCH(WF_Data!$A1855,PSPS_Data!$B$2:$B$4275,0)),0)</f>
        <v>0</v>
      </c>
      <c r="F1855" s="47"/>
    </row>
    <row r="1856" spans="1:6" x14ac:dyDescent="0.25">
      <c r="A1856" s="79"/>
      <c r="B1856" s="43">
        <v>3.6076786373601899</v>
      </c>
      <c r="C1856" s="43">
        <v>3.8806050570807799E-2</v>
      </c>
      <c r="D1856" s="43">
        <f t="shared" si="28"/>
        <v>0.44277703701291699</v>
      </c>
      <c r="E1856" s="43">
        <f>IFERROR(INDEX(PSPS_Data!$C$2:$C$4275,MATCH(WF_Data!$A1856,PSPS_Data!$B$2:$B$4275,0)),0)</f>
        <v>0</v>
      </c>
      <c r="F1856" s="47"/>
    </row>
    <row r="1857" spans="1:6" x14ac:dyDescent="0.25">
      <c r="A1857" s="79"/>
      <c r="B1857" s="43">
        <v>6.4840594184094797</v>
      </c>
      <c r="C1857" s="43">
        <v>7.7884015801828299E-2</v>
      </c>
      <c r="D1857" s="43">
        <f t="shared" si="28"/>
        <v>0.88865662029886094</v>
      </c>
      <c r="E1857" s="43">
        <f>IFERROR(INDEX(PSPS_Data!$C$2:$C$4275,MATCH(WF_Data!$A1857,PSPS_Data!$B$2:$B$4275,0)),0)</f>
        <v>0</v>
      </c>
      <c r="F1857" s="47"/>
    </row>
    <row r="1858" spans="1:6" x14ac:dyDescent="0.25">
      <c r="A1858" s="79"/>
      <c r="B1858" s="43">
        <v>18.629518271217901</v>
      </c>
      <c r="C1858" s="43">
        <v>0.23200699582578899</v>
      </c>
      <c r="D1858" s="43">
        <f t="shared" si="28"/>
        <v>2.6471998223722522</v>
      </c>
      <c r="E1858" s="43">
        <f>IFERROR(INDEX(PSPS_Data!$C$2:$C$4275,MATCH(WF_Data!$A1858,PSPS_Data!$B$2:$B$4275,0)),0)</f>
        <v>0</v>
      </c>
      <c r="F1858" s="47"/>
    </row>
    <row r="1859" spans="1:6" x14ac:dyDescent="0.25">
      <c r="A1859" s="79"/>
      <c r="B1859" s="43">
        <v>4.9553701796353202</v>
      </c>
      <c r="C1859" s="43">
        <v>5.0357849035208298E-2</v>
      </c>
      <c r="D1859" s="43">
        <f t="shared" ref="D1859:D1922" si="29">$C1859*11.41</f>
        <v>0.57458305749172667</v>
      </c>
      <c r="E1859" s="43">
        <f>IFERROR(INDEX(PSPS_Data!$C$2:$C$4275,MATCH(WF_Data!$A1859,PSPS_Data!$B$2:$B$4275,0)),0)</f>
        <v>0</v>
      </c>
      <c r="F1859" s="47"/>
    </row>
    <row r="1860" spans="1:6" x14ac:dyDescent="0.25">
      <c r="A1860" s="79"/>
      <c r="B1860" s="43">
        <v>19.9670420863964</v>
      </c>
      <c r="C1860" s="43">
        <v>0.358180357449839</v>
      </c>
      <c r="D1860" s="43">
        <f t="shared" si="29"/>
        <v>4.0868378785026627</v>
      </c>
      <c r="E1860" s="43">
        <f>IFERROR(INDEX(PSPS_Data!$C$2:$C$4275,MATCH(WF_Data!$A1860,PSPS_Data!$B$2:$B$4275,0)),0)</f>
        <v>0</v>
      </c>
      <c r="F1860" s="47"/>
    </row>
    <row r="1861" spans="1:6" x14ac:dyDescent="0.25">
      <c r="A1861" s="79"/>
      <c r="B1861" s="43">
        <v>1.12330826191768</v>
      </c>
      <c r="C1861" s="43">
        <v>1.8762715860248101E-2</v>
      </c>
      <c r="D1861" s="43">
        <f t="shared" si="29"/>
        <v>0.21408258796543084</v>
      </c>
      <c r="E1861" s="43">
        <f>IFERROR(INDEX(PSPS_Data!$C$2:$C$4275,MATCH(WF_Data!$A1861,PSPS_Data!$B$2:$B$4275,0)),0)</f>
        <v>0</v>
      </c>
      <c r="F1861" s="47"/>
    </row>
    <row r="1862" spans="1:6" x14ac:dyDescent="0.25">
      <c r="A1862" s="79"/>
      <c r="B1862" s="43">
        <v>8.3996902273731102</v>
      </c>
      <c r="C1862" s="43">
        <v>0.109873387706102</v>
      </c>
      <c r="D1862" s="43">
        <f t="shared" si="29"/>
        <v>1.2536553537266237</v>
      </c>
      <c r="E1862" s="43">
        <f>IFERROR(INDEX(PSPS_Data!$C$2:$C$4275,MATCH(WF_Data!$A1862,PSPS_Data!$B$2:$B$4275,0)),0)</f>
        <v>0</v>
      </c>
      <c r="F1862" s="47"/>
    </row>
    <row r="1863" spans="1:6" x14ac:dyDescent="0.25">
      <c r="A1863" s="79"/>
      <c r="B1863" s="43">
        <v>1.45580052668034</v>
      </c>
      <c r="C1863" s="43">
        <v>1.8094482511514701E-2</v>
      </c>
      <c r="D1863" s="43">
        <f t="shared" si="29"/>
        <v>0.20645804545638274</v>
      </c>
      <c r="E1863" s="43">
        <f>IFERROR(INDEX(PSPS_Data!$C$2:$C$4275,MATCH(WF_Data!$A1863,PSPS_Data!$B$2:$B$4275,0)),0)</f>
        <v>0</v>
      </c>
      <c r="F1863" s="47"/>
    </row>
    <row r="1864" spans="1:6" x14ac:dyDescent="0.25">
      <c r="A1864" s="79"/>
      <c r="B1864" s="43">
        <v>3.1635465735953598</v>
      </c>
      <c r="C1864" s="43">
        <v>3.8595991689362501E-2</v>
      </c>
      <c r="D1864" s="43">
        <f t="shared" si="29"/>
        <v>0.44038026517562612</v>
      </c>
      <c r="E1864" s="43">
        <f>IFERROR(INDEX(PSPS_Data!$C$2:$C$4275,MATCH(WF_Data!$A1864,PSPS_Data!$B$2:$B$4275,0)),0)</f>
        <v>0</v>
      </c>
      <c r="F1864" s="47"/>
    </row>
    <row r="1865" spans="1:6" x14ac:dyDescent="0.25">
      <c r="A1865" s="79"/>
      <c r="B1865" s="43">
        <v>3.2642702735684401</v>
      </c>
      <c r="C1865" s="43">
        <v>6.0230328773589699E-2</v>
      </c>
      <c r="D1865" s="43">
        <f t="shared" si="29"/>
        <v>0.68722805130665843</v>
      </c>
      <c r="E1865" s="43">
        <f>IFERROR(INDEX(PSPS_Data!$C$2:$C$4275,MATCH(WF_Data!$A1865,PSPS_Data!$B$2:$B$4275,0)),0)</f>
        <v>0</v>
      </c>
      <c r="F1865" s="47"/>
    </row>
    <row r="1866" spans="1:6" x14ac:dyDescent="0.25">
      <c r="A1866" s="79"/>
      <c r="B1866" s="43">
        <v>8.0659622640192499</v>
      </c>
      <c r="C1866" s="43">
        <v>0.13861733663770701</v>
      </c>
      <c r="D1866" s="43">
        <f t="shared" si="29"/>
        <v>1.5816238110362371</v>
      </c>
      <c r="E1866" s="43">
        <f>IFERROR(INDEX(PSPS_Data!$C$2:$C$4275,MATCH(WF_Data!$A1866,PSPS_Data!$B$2:$B$4275,0)),0)</f>
        <v>0</v>
      </c>
      <c r="F1866" s="47"/>
    </row>
    <row r="1867" spans="1:6" x14ac:dyDescent="0.25">
      <c r="A1867" s="79"/>
      <c r="B1867" s="43">
        <v>4.1250400620032703</v>
      </c>
      <c r="C1867" s="43">
        <v>4.6086179507255999E-2</v>
      </c>
      <c r="D1867" s="43">
        <f t="shared" si="29"/>
        <v>0.5258433081777909</v>
      </c>
      <c r="E1867" s="43">
        <f>IFERROR(INDEX(PSPS_Data!$C$2:$C$4275,MATCH(WF_Data!$A1867,PSPS_Data!$B$2:$B$4275,0)),0)</f>
        <v>0</v>
      </c>
      <c r="F1867" s="47"/>
    </row>
    <row r="1868" spans="1:6" x14ac:dyDescent="0.25">
      <c r="A1868" s="79"/>
      <c r="B1868" s="43">
        <v>2.6033500067723598</v>
      </c>
      <c r="C1868" s="43">
        <v>3.6554184360284098E-2</v>
      </c>
      <c r="D1868" s="43">
        <f t="shared" si="29"/>
        <v>0.41708324355084159</v>
      </c>
      <c r="E1868" s="43">
        <f>IFERROR(INDEX(PSPS_Data!$C$2:$C$4275,MATCH(WF_Data!$A1868,PSPS_Data!$B$2:$B$4275,0)),0)</f>
        <v>0</v>
      </c>
      <c r="F1868" s="47"/>
    </row>
    <row r="1869" spans="1:6" x14ac:dyDescent="0.25">
      <c r="A1869" s="79"/>
      <c r="B1869" s="43">
        <v>2.4952696298729902</v>
      </c>
      <c r="C1869" s="43">
        <v>4.5671826477700898E-2</v>
      </c>
      <c r="D1869" s="43">
        <f t="shared" si="29"/>
        <v>0.52111554011056727</v>
      </c>
      <c r="E1869" s="43">
        <f>IFERROR(INDEX(PSPS_Data!$C$2:$C$4275,MATCH(WF_Data!$A1869,PSPS_Data!$B$2:$B$4275,0)),0)</f>
        <v>0</v>
      </c>
      <c r="F1869" s="47"/>
    </row>
    <row r="1870" spans="1:6" x14ac:dyDescent="0.25">
      <c r="A1870" s="79"/>
      <c r="B1870" s="43">
        <v>3.9863926896353798</v>
      </c>
      <c r="C1870" s="43">
        <v>4.8501961625788598E-2</v>
      </c>
      <c r="D1870" s="43">
        <f t="shared" si="29"/>
        <v>0.55340738215024787</v>
      </c>
      <c r="E1870" s="43">
        <f>IFERROR(INDEX(PSPS_Data!$C$2:$C$4275,MATCH(WF_Data!$A1870,PSPS_Data!$B$2:$B$4275,0)),0)</f>
        <v>0</v>
      </c>
      <c r="F1870" s="47"/>
    </row>
    <row r="1871" spans="1:6" x14ac:dyDescent="0.25">
      <c r="A1871" s="79"/>
      <c r="B1871" s="43">
        <v>12.2804984597622</v>
      </c>
      <c r="C1871" s="43">
        <v>0.29548528361230297</v>
      </c>
      <c r="D1871" s="43">
        <f t="shared" si="29"/>
        <v>3.3714870860163768</v>
      </c>
      <c r="E1871" s="43">
        <f>IFERROR(INDEX(PSPS_Data!$C$2:$C$4275,MATCH(WF_Data!$A1871,PSPS_Data!$B$2:$B$4275,0)),0)</f>
        <v>0</v>
      </c>
      <c r="F1871" s="47"/>
    </row>
    <row r="1872" spans="1:6" x14ac:dyDescent="0.25">
      <c r="A1872" s="79"/>
      <c r="B1872" s="43">
        <v>8.5433468476517505E-2</v>
      </c>
      <c r="C1872" s="43">
        <v>2.7234535018578702E-3</v>
      </c>
      <c r="D1872" s="43">
        <f t="shared" si="29"/>
        <v>3.10746044561983E-2</v>
      </c>
      <c r="E1872" s="43">
        <f>IFERROR(INDEX(PSPS_Data!$C$2:$C$4275,MATCH(WF_Data!$A1872,PSPS_Data!$B$2:$B$4275,0)),0)</f>
        <v>0</v>
      </c>
      <c r="F1872" s="47"/>
    </row>
    <row r="1873" spans="1:6" x14ac:dyDescent="0.25">
      <c r="A1873" s="79"/>
      <c r="B1873" s="43">
        <v>2.8956325589351501</v>
      </c>
      <c r="C1873" s="43">
        <v>2.9835405446647201E-2</v>
      </c>
      <c r="D1873" s="43">
        <f t="shared" si="29"/>
        <v>0.34042197614624459</v>
      </c>
      <c r="E1873" s="43">
        <f>IFERROR(INDEX(PSPS_Data!$C$2:$C$4275,MATCH(WF_Data!$A1873,PSPS_Data!$B$2:$B$4275,0)),0)</f>
        <v>0</v>
      </c>
      <c r="F1873" s="47"/>
    </row>
    <row r="1874" spans="1:6" x14ac:dyDescent="0.25">
      <c r="A1874" s="79"/>
      <c r="B1874" s="43">
        <v>5.6099252437354199</v>
      </c>
      <c r="C1874" s="43">
        <v>7.3889970223414494E-2</v>
      </c>
      <c r="D1874" s="43">
        <f t="shared" si="29"/>
        <v>0.84308456024915934</v>
      </c>
      <c r="E1874" s="43">
        <f>IFERROR(INDEX(PSPS_Data!$C$2:$C$4275,MATCH(WF_Data!$A1874,PSPS_Data!$B$2:$B$4275,0)),0)</f>
        <v>0</v>
      </c>
      <c r="F1874" s="47"/>
    </row>
    <row r="1875" spans="1:6" x14ac:dyDescent="0.25">
      <c r="A1875" s="79"/>
      <c r="B1875" s="43">
        <v>3.8976224029681101</v>
      </c>
      <c r="C1875" s="43">
        <v>0.18434409714598099</v>
      </c>
      <c r="D1875" s="43">
        <f t="shared" si="29"/>
        <v>2.1033661484356432</v>
      </c>
      <c r="E1875" s="43">
        <f>IFERROR(INDEX(PSPS_Data!$C$2:$C$4275,MATCH(WF_Data!$A1875,PSPS_Data!$B$2:$B$4275,0)),0)</f>
        <v>0</v>
      </c>
      <c r="F1875" s="47"/>
    </row>
    <row r="1876" spans="1:6" x14ac:dyDescent="0.25">
      <c r="A1876" s="79"/>
      <c r="B1876" s="43">
        <v>5.2644374423054003</v>
      </c>
      <c r="C1876" s="43">
        <v>7.8376199987360395E-2</v>
      </c>
      <c r="D1876" s="43">
        <f t="shared" si="29"/>
        <v>0.89427244185578214</v>
      </c>
      <c r="E1876" s="43">
        <f>IFERROR(INDEX(PSPS_Data!$C$2:$C$4275,MATCH(WF_Data!$A1876,PSPS_Data!$B$2:$B$4275,0)),0)</f>
        <v>0</v>
      </c>
      <c r="F1876" s="47"/>
    </row>
    <row r="1877" spans="1:6" x14ac:dyDescent="0.25">
      <c r="A1877" s="79"/>
      <c r="B1877" s="43">
        <v>2.6858531741437499</v>
      </c>
      <c r="C1877" s="43">
        <v>3.00856240481455E-2</v>
      </c>
      <c r="D1877" s="43">
        <f t="shared" si="29"/>
        <v>0.34327697038934013</v>
      </c>
      <c r="E1877" s="43">
        <f>IFERROR(INDEX(PSPS_Data!$C$2:$C$4275,MATCH(WF_Data!$A1877,PSPS_Data!$B$2:$B$4275,0)),0)</f>
        <v>0</v>
      </c>
      <c r="F1877" s="47"/>
    </row>
    <row r="1878" spans="1:6" x14ac:dyDescent="0.25">
      <c r="A1878" s="79"/>
      <c r="B1878" s="43">
        <v>3.1154281030559301</v>
      </c>
      <c r="C1878" s="43">
        <v>3.61424100919975E-2</v>
      </c>
      <c r="D1878" s="43">
        <f t="shared" si="29"/>
        <v>0.41238489914969145</v>
      </c>
      <c r="E1878" s="43">
        <f>IFERROR(INDEX(PSPS_Data!$C$2:$C$4275,MATCH(WF_Data!$A1878,PSPS_Data!$B$2:$B$4275,0)),0)</f>
        <v>0</v>
      </c>
      <c r="F1878" s="47"/>
    </row>
    <row r="1879" spans="1:6" x14ac:dyDescent="0.25">
      <c r="A1879" s="79"/>
      <c r="B1879" s="43">
        <v>6.1721729994247596</v>
      </c>
      <c r="C1879" s="43">
        <v>0.138924177442277</v>
      </c>
      <c r="D1879" s="43">
        <f t="shared" si="29"/>
        <v>1.5851248646163807</v>
      </c>
      <c r="E1879" s="43">
        <f>IFERROR(INDEX(PSPS_Data!$C$2:$C$4275,MATCH(WF_Data!$A1879,PSPS_Data!$B$2:$B$4275,0)),0)</f>
        <v>0</v>
      </c>
      <c r="F1879" s="47"/>
    </row>
    <row r="1880" spans="1:6" x14ac:dyDescent="0.25">
      <c r="A1880" s="79"/>
      <c r="B1880" s="43">
        <v>0.55683330702911304</v>
      </c>
      <c r="C1880" s="43">
        <v>1.8365479414266399E-2</v>
      </c>
      <c r="D1880" s="43">
        <f t="shared" si="29"/>
        <v>0.20955012011677962</v>
      </c>
      <c r="E1880" s="43">
        <f>IFERROR(INDEX(PSPS_Data!$C$2:$C$4275,MATCH(WF_Data!$A1880,PSPS_Data!$B$2:$B$4275,0)),0)</f>
        <v>0</v>
      </c>
      <c r="F1880" s="47"/>
    </row>
    <row r="1881" spans="1:6" x14ac:dyDescent="0.25">
      <c r="A1881" s="79"/>
      <c r="B1881" s="43">
        <v>0.57867947684462495</v>
      </c>
      <c r="C1881" s="43">
        <v>8.9220714035036508E-3</v>
      </c>
      <c r="D1881" s="43">
        <f t="shared" si="29"/>
        <v>0.10180083471397666</v>
      </c>
      <c r="E1881" s="43">
        <f>IFERROR(INDEX(PSPS_Data!$C$2:$C$4275,MATCH(WF_Data!$A1881,PSPS_Data!$B$2:$B$4275,0)),0)</f>
        <v>0</v>
      </c>
      <c r="F1881" s="47"/>
    </row>
    <row r="1882" spans="1:6" x14ac:dyDescent="0.25">
      <c r="A1882" s="79"/>
      <c r="B1882" s="43">
        <v>0</v>
      </c>
      <c r="C1882" s="43">
        <v>1.24277820577844E-3</v>
      </c>
      <c r="D1882" s="43">
        <f t="shared" si="29"/>
        <v>1.4180099327932001E-2</v>
      </c>
      <c r="E1882" s="43">
        <f>IFERROR(INDEX(PSPS_Data!$C$2:$C$4275,MATCH(WF_Data!$A1882,PSPS_Data!$B$2:$B$4275,0)),0)</f>
        <v>0</v>
      </c>
      <c r="F1882" s="47"/>
    </row>
    <row r="1883" spans="1:6" x14ac:dyDescent="0.25">
      <c r="A1883" s="79"/>
      <c r="B1883" s="43">
        <v>2.5936037826137999</v>
      </c>
      <c r="C1883" s="43">
        <v>5.8400797492140499E-2</v>
      </c>
      <c r="D1883" s="43">
        <f t="shared" si="29"/>
        <v>0.66635309938532306</v>
      </c>
      <c r="E1883" s="43">
        <f>IFERROR(INDEX(PSPS_Data!$C$2:$C$4275,MATCH(WF_Data!$A1883,PSPS_Data!$B$2:$B$4275,0)),0)</f>
        <v>0</v>
      </c>
      <c r="F1883" s="47"/>
    </row>
    <row r="1884" spans="1:6" x14ac:dyDescent="0.25">
      <c r="A1884" s="79"/>
      <c r="B1884" s="43">
        <v>0.399116493383947</v>
      </c>
      <c r="C1884" s="43">
        <v>5.2523079793900199E-3</v>
      </c>
      <c r="D1884" s="43">
        <f t="shared" si="29"/>
        <v>5.9928834044840125E-2</v>
      </c>
      <c r="E1884" s="43">
        <f>IFERROR(INDEX(PSPS_Data!$C$2:$C$4275,MATCH(WF_Data!$A1884,PSPS_Data!$B$2:$B$4275,0)),0)</f>
        <v>0</v>
      </c>
      <c r="F1884" s="47"/>
    </row>
    <row r="1885" spans="1:6" x14ac:dyDescent="0.25">
      <c r="A1885" s="79"/>
      <c r="B1885" s="43">
        <v>4.38943839237416</v>
      </c>
      <c r="C1885" s="43">
        <v>8.1283236151799998E-2</v>
      </c>
      <c r="D1885" s="43">
        <f t="shared" si="29"/>
        <v>0.92744172449203799</v>
      </c>
      <c r="E1885" s="43">
        <f>IFERROR(INDEX(PSPS_Data!$C$2:$C$4275,MATCH(WF_Data!$A1885,PSPS_Data!$B$2:$B$4275,0)),0)</f>
        <v>0</v>
      </c>
      <c r="F1885" s="47"/>
    </row>
    <row r="1886" spans="1:6" x14ac:dyDescent="0.25">
      <c r="A1886" s="79"/>
      <c r="B1886" s="43">
        <v>7.9659386194703403</v>
      </c>
      <c r="C1886" s="43">
        <v>0.102682631454172</v>
      </c>
      <c r="D1886" s="43">
        <f t="shared" si="29"/>
        <v>1.1716088248921026</v>
      </c>
      <c r="E1886" s="43">
        <f>IFERROR(INDEX(PSPS_Data!$C$2:$C$4275,MATCH(WF_Data!$A1886,PSPS_Data!$B$2:$B$4275,0)),0)</f>
        <v>0</v>
      </c>
      <c r="F1886" s="47"/>
    </row>
    <row r="1887" spans="1:6" x14ac:dyDescent="0.25">
      <c r="A1887" s="79"/>
      <c r="B1887" s="43">
        <v>18.6943291873954</v>
      </c>
      <c r="C1887" s="43">
        <v>0.21776922976778201</v>
      </c>
      <c r="D1887" s="43">
        <f t="shared" si="29"/>
        <v>2.4847469116503929</v>
      </c>
      <c r="E1887" s="43">
        <f>IFERROR(INDEX(PSPS_Data!$C$2:$C$4275,MATCH(WF_Data!$A1887,PSPS_Data!$B$2:$B$4275,0)),0)</f>
        <v>0</v>
      </c>
      <c r="F1887" s="47"/>
    </row>
    <row r="1888" spans="1:6" x14ac:dyDescent="0.25">
      <c r="A1888" s="79"/>
      <c r="B1888" s="43">
        <v>0.57092700392357199</v>
      </c>
      <c r="C1888" s="43">
        <v>1.8855750401901999E-2</v>
      </c>
      <c r="D1888" s="43">
        <f t="shared" si="29"/>
        <v>0.21514411208570181</v>
      </c>
      <c r="E1888" s="43">
        <f>IFERROR(INDEX(PSPS_Data!$C$2:$C$4275,MATCH(WF_Data!$A1888,PSPS_Data!$B$2:$B$4275,0)),0)</f>
        <v>0</v>
      </c>
      <c r="F1888" s="47"/>
    </row>
    <row r="1889" spans="1:6" x14ac:dyDescent="0.25">
      <c r="A1889" s="79"/>
      <c r="B1889" s="43">
        <v>0</v>
      </c>
      <c r="C1889" s="43">
        <v>8.7906847323514104E-3</v>
      </c>
      <c r="D1889" s="43">
        <f t="shared" si="29"/>
        <v>0.10030171279612959</v>
      </c>
      <c r="E1889" s="43">
        <f>IFERROR(INDEX(PSPS_Data!$C$2:$C$4275,MATCH(WF_Data!$A1889,PSPS_Data!$B$2:$B$4275,0)),0)</f>
        <v>0</v>
      </c>
      <c r="F1889" s="47"/>
    </row>
    <row r="1890" spans="1:6" x14ac:dyDescent="0.25">
      <c r="A1890" s="79"/>
      <c r="B1890" s="43">
        <v>4.9896610945917299</v>
      </c>
      <c r="C1890" s="43">
        <v>6.12041289496119E-2</v>
      </c>
      <c r="D1890" s="43">
        <f t="shared" si="29"/>
        <v>0.69833911131507176</v>
      </c>
      <c r="E1890" s="43">
        <f>IFERROR(INDEX(PSPS_Data!$C$2:$C$4275,MATCH(WF_Data!$A1890,PSPS_Data!$B$2:$B$4275,0)),0)</f>
        <v>0</v>
      </c>
      <c r="F1890" s="47"/>
    </row>
    <row r="1891" spans="1:6" x14ac:dyDescent="0.25">
      <c r="A1891" s="79"/>
      <c r="B1891" s="43">
        <v>0.77287156903490095</v>
      </c>
      <c r="C1891" s="43">
        <v>1.1321315061650201E-2</v>
      </c>
      <c r="D1891" s="43">
        <f t="shared" si="29"/>
        <v>0.12917620485342879</v>
      </c>
      <c r="E1891" s="43">
        <f>IFERROR(INDEX(PSPS_Data!$C$2:$C$4275,MATCH(WF_Data!$A1891,PSPS_Data!$B$2:$B$4275,0)),0)</f>
        <v>0</v>
      </c>
      <c r="F1891" s="47"/>
    </row>
    <row r="1892" spans="1:6" x14ac:dyDescent="0.25">
      <c r="A1892" s="79"/>
      <c r="B1892" s="43">
        <v>27.0612992372604</v>
      </c>
      <c r="C1892" s="43">
        <v>0.30008253873749402</v>
      </c>
      <c r="D1892" s="43">
        <f t="shared" si="29"/>
        <v>3.4239417669948069</v>
      </c>
      <c r="E1892" s="43">
        <f>IFERROR(INDEX(PSPS_Data!$C$2:$C$4275,MATCH(WF_Data!$A1892,PSPS_Data!$B$2:$B$4275,0)),0)</f>
        <v>0</v>
      </c>
      <c r="F1892" s="47"/>
    </row>
    <row r="1893" spans="1:6" x14ac:dyDescent="0.25">
      <c r="A1893" s="79"/>
      <c r="B1893" s="43">
        <v>0.156614568924071</v>
      </c>
      <c r="C1893" s="43">
        <v>9.1293972191124305E-3</v>
      </c>
      <c r="D1893" s="43">
        <f t="shared" si="29"/>
        <v>0.10416642227007283</v>
      </c>
      <c r="E1893" s="43">
        <f>IFERROR(INDEX(PSPS_Data!$C$2:$C$4275,MATCH(WF_Data!$A1893,PSPS_Data!$B$2:$B$4275,0)),0)</f>
        <v>0</v>
      </c>
      <c r="F1893" s="47"/>
    </row>
    <row r="1894" spans="1:6" x14ac:dyDescent="0.25">
      <c r="A1894" s="79"/>
      <c r="B1894" s="43">
        <v>2.23734028518045</v>
      </c>
      <c r="C1894" s="43">
        <v>2.3926678920664302E-2</v>
      </c>
      <c r="D1894" s="43">
        <f t="shared" si="29"/>
        <v>0.27300340648477966</v>
      </c>
      <c r="E1894" s="43">
        <f>IFERROR(INDEX(PSPS_Data!$C$2:$C$4275,MATCH(WF_Data!$A1894,PSPS_Data!$B$2:$B$4275,0)),0)</f>
        <v>0</v>
      </c>
      <c r="F1894" s="47"/>
    </row>
    <row r="1895" spans="1:6" x14ac:dyDescent="0.25">
      <c r="A1895" s="79"/>
      <c r="B1895" s="43">
        <v>24.027986104945999</v>
      </c>
      <c r="C1895" s="43">
        <v>0.33782448297392798</v>
      </c>
      <c r="D1895" s="43">
        <f t="shared" si="29"/>
        <v>3.8545773507325181</v>
      </c>
      <c r="E1895" s="43">
        <f>IFERROR(INDEX(PSPS_Data!$C$2:$C$4275,MATCH(WF_Data!$A1895,PSPS_Data!$B$2:$B$4275,0)),0)</f>
        <v>0</v>
      </c>
      <c r="F1895" s="47"/>
    </row>
    <row r="1896" spans="1:6" x14ac:dyDescent="0.25">
      <c r="A1896" s="79"/>
      <c r="B1896" s="43">
        <v>1.85971609075129</v>
      </c>
      <c r="C1896" s="43">
        <v>2.0672576233361401E-2</v>
      </c>
      <c r="D1896" s="43">
        <f t="shared" si="29"/>
        <v>0.23587409482265359</v>
      </c>
      <c r="E1896" s="43">
        <f>IFERROR(INDEX(PSPS_Data!$C$2:$C$4275,MATCH(WF_Data!$A1896,PSPS_Data!$B$2:$B$4275,0)),0)</f>
        <v>0</v>
      </c>
      <c r="F1896" s="47"/>
    </row>
    <row r="1897" spans="1:6" x14ac:dyDescent="0.25">
      <c r="A1897" s="79"/>
      <c r="B1897" s="43">
        <v>3.9220593553746799</v>
      </c>
      <c r="C1897" s="43">
        <v>4.5339187112403999E-2</v>
      </c>
      <c r="D1897" s="43">
        <f t="shared" si="29"/>
        <v>0.51732012495252966</v>
      </c>
      <c r="E1897" s="43">
        <f>IFERROR(INDEX(PSPS_Data!$C$2:$C$4275,MATCH(WF_Data!$A1897,PSPS_Data!$B$2:$B$4275,0)),0)</f>
        <v>0</v>
      </c>
      <c r="F1897" s="47"/>
    </row>
    <row r="1898" spans="1:6" x14ac:dyDescent="0.25">
      <c r="A1898" s="79"/>
      <c r="B1898" s="43">
        <v>0.44460153277062098</v>
      </c>
      <c r="C1898" s="43">
        <v>1.62906584664597E-2</v>
      </c>
      <c r="D1898" s="43">
        <f t="shared" si="29"/>
        <v>0.18587641310230518</v>
      </c>
      <c r="E1898" s="43">
        <f>IFERROR(INDEX(PSPS_Data!$C$2:$C$4275,MATCH(WF_Data!$A1898,PSPS_Data!$B$2:$B$4275,0)),0)</f>
        <v>0</v>
      </c>
      <c r="F1898" s="47"/>
    </row>
    <row r="1899" spans="1:6" x14ac:dyDescent="0.25">
      <c r="A1899" s="79"/>
      <c r="B1899" s="43">
        <v>0.469285821628046</v>
      </c>
      <c r="C1899" s="43">
        <v>6.8260880373903297E-3</v>
      </c>
      <c r="D1899" s="43">
        <f t="shared" si="29"/>
        <v>7.7885664506623667E-2</v>
      </c>
      <c r="E1899" s="43">
        <f>IFERROR(INDEX(PSPS_Data!$C$2:$C$4275,MATCH(WF_Data!$A1899,PSPS_Data!$B$2:$B$4275,0)),0)</f>
        <v>0</v>
      </c>
      <c r="F1899" s="47"/>
    </row>
    <row r="1900" spans="1:6" x14ac:dyDescent="0.25">
      <c r="A1900" s="79"/>
      <c r="B1900" s="43">
        <v>12.3248548885043</v>
      </c>
      <c r="C1900" s="43">
        <v>0.15896930790518099</v>
      </c>
      <c r="D1900" s="43">
        <f t="shared" si="29"/>
        <v>1.8138398031981151</v>
      </c>
      <c r="E1900" s="43">
        <f>IFERROR(INDEX(PSPS_Data!$C$2:$C$4275,MATCH(WF_Data!$A1900,PSPS_Data!$B$2:$B$4275,0)),0)</f>
        <v>0</v>
      </c>
      <c r="F1900" s="47"/>
    </row>
    <row r="1901" spans="1:6" x14ac:dyDescent="0.25">
      <c r="A1901" s="79"/>
      <c r="B1901" s="43">
        <v>0.56786841110557895</v>
      </c>
      <c r="C1901" s="43">
        <v>5.1354230502170098E-2</v>
      </c>
      <c r="D1901" s="43">
        <f t="shared" si="29"/>
        <v>0.58595177002976084</v>
      </c>
      <c r="E1901" s="43">
        <f>IFERROR(INDEX(PSPS_Data!$C$2:$C$4275,MATCH(WF_Data!$A1901,PSPS_Data!$B$2:$B$4275,0)),0)</f>
        <v>0</v>
      </c>
      <c r="F1901" s="47"/>
    </row>
    <row r="1902" spans="1:6" x14ac:dyDescent="0.25">
      <c r="A1902" s="79"/>
      <c r="B1902" s="43">
        <v>0.93128223775219798</v>
      </c>
      <c r="C1902" s="43">
        <v>1.8896054323704399E-2</v>
      </c>
      <c r="D1902" s="43">
        <f t="shared" si="29"/>
        <v>0.21560397983346719</v>
      </c>
      <c r="E1902" s="43">
        <f>IFERROR(INDEX(PSPS_Data!$C$2:$C$4275,MATCH(WF_Data!$A1902,PSPS_Data!$B$2:$B$4275,0)),0)</f>
        <v>0</v>
      </c>
      <c r="F1902" s="47"/>
    </row>
    <row r="1903" spans="1:6" x14ac:dyDescent="0.25">
      <c r="A1903" s="79"/>
      <c r="B1903" s="43">
        <v>6.2693076032514803</v>
      </c>
      <c r="C1903" s="43">
        <v>7.0606474879847697E-2</v>
      </c>
      <c r="D1903" s="43">
        <f t="shared" si="29"/>
        <v>0.80561987837906224</v>
      </c>
      <c r="E1903" s="43">
        <f>IFERROR(INDEX(PSPS_Data!$C$2:$C$4275,MATCH(WF_Data!$A1903,PSPS_Data!$B$2:$B$4275,0)),0)</f>
        <v>0</v>
      </c>
      <c r="F1903" s="47"/>
    </row>
    <row r="1904" spans="1:6" x14ac:dyDescent="0.25">
      <c r="A1904" s="79"/>
      <c r="B1904" s="43">
        <v>6.8675202793674099</v>
      </c>
      <c r="C1904" s="43">
        <v>0.107258261703918</v>
      </c>
      <c r="D1904" s="43">
        <f t="shared" si="29"/>
        <v>1.2238167660417043</v>
      </c>
      <c r="E1904" s="43">
        <f>IFERROR(INDEX(PSPS_Data!$C$2:$C$4275,MATCH(WF_Data!$A1904,PSPS_Data!$B$2:$B$4275,0)),0)</f>
        <v>0</v>
      </c>
      <c r="F1904" s="47"/>
    </row>
    <row r="1905" spans="1:6" x14ac:dyDescent="0.25">
      <c r="A1905" s="79"/>
      <c r="B1905" s="43">
        <v>6.25330008263888</v>
      </c>
      <c r="C1905" s="43">
        <v>7.9640399471827494E-2</v>
      </c>
      <c r="D1905" s="43">
        <f t="shared" si="29"/>
        <v>0.90869695797355177</v>
      </c>
      <c r="E1905" s="43">
        <f>IFERROR(INDEX(PSPS_Data!$C$2:$C$4275,MATCH(WF_Data!$A1905,PSPS_Data!$B$2:$B$4275,0)),0)</f>
        <v>0</v>
      </c>
      <c r="F1905" s="47"/>
    </row>
    <row r="1906" spans="1:6" x14ac:dyDescent="0.25">
      <c r="A1906" s="79"/>
      <c r="B1906" s="43">
        <v>0.52068703189798005</v>
      </c>
      <c r="C1906" s="43">
        <v>8.33320921810809E-3</v>
      </c>
      <c r="D1906" s="43">
        <f t="shared" si="29"/>
        <v>9.5081917178613307E-2</v>
      </c>
      <c r="E1906" s="43">
        <f>IFERROR(INDEX(PSPS_Data!$C$2:$C$4275,MATCH(WF_Data!$A1906,PSPS_Data!$B$2:$B$4275,0)),0)</f>
        <v>0</v>
      </c>
      <c r="F1906" s="47"/>
    </row>
    <row r="1907" spans="1:6" x14ac:dyDescent="0.25">
      <c r="A1907" s="79"/>
      <c r="B1907" s="43">
        <v>4.2663893393671302</v>
      </c>
      <c r="C1907" s="43">
        <v>4.30142598161182E-2</v>
      </c>
      <c r="D1907" s="43">
        <f t="shared" si="29"/>
        <v>0.49079270450190865</v>
      </c>
      <c r="E1907" s="43">
        <f>IFERROR(INDEX(PSPS_Data!$C$2:$C$4275,MATCH(WF_Data!$A1907,PSPS_Data!$B$2:$B$4275,0)),0)</f>
        <v>0</v>
      </c>
      <c r="F1907" s="47"/>
    </row>
    <row r="1908" spans="1:6" x14ac:dyDescent="0.25">
      <c r="A1908" s="79"/>
      <c r="B1908" s="43">
        <v>3.00007579554351</v>
      </c>
      <c r="C1908" s="43">
        <v>0.12920326903395099</v>
      </c>
      <c r="D1908" s="43">
        <f t="shared" si="29"/>
        <v>1.4742092996773808</v>
      </c>
      <c r="E1908" s="43">
        <f>IFERROR(INDEX(PSPS_Data!$C$2:$C$4275,MATCH(WF_Data!$A1908,PSPS_Data!$B$2:$B$4275,0)),0)</f>
        <v>0</v>
      </c>
      <c r="F1908" s="47"/>
    </row>
    <row r="1909" spans="1:6" x14ac:dyDescent="0.25">
      <c r="A1909" s="79"/>
      <c r="B1909" s="43">
        <v>6.39151898071212</v>
      </c>
      <c r="C1909" s="43">
        <v>0.19909816056923499</v>
      </c>
      <c r="D1909" s="43">
        <f t="shared" si="29"/>
        <v>2.2717100120949714</v>
      </c>
      <c r="E1909" s="43">
        <f>IFERROR(INDEX(PSPS_Data!$C$2:$C$4275,MATCH(WF_Data!$A1909,PSPS_Data!$B$2:$B$4275,0)),0)</f>
        <v>0</v>
      </c>
      <c r="F1909" s="47"/>
    </row>
    <row r="1910" spans="1:6" x14ac:dyDescent="0.25">
      <c r="A1910" s="79"/>
      <c r="B1910" s="43">
        <v>0.33299511565536999</v>
      </c>
      <c r="C1910" s="43">
        <v>3.5570239415392202E-3</v>
      </c>
      <c r="D1910" s="43">
        <f t="shared" si="29"/>
        <v>4.0585643172962503E-2</v>
      </c>
      <c r="E1910" s="43">
        <f>IFERROR(INDEX(PSPS_Data!$C$2:$C$4275,MATCH(WF_Data!$A1910,PSPS_Data!$B$2:$B$4275,0)),0)</f>
        <v>0</v>
      </c>
      <c r="F1910" s="47"/>
    </row>
    <row r="1911" spans="1:6" x14ac:dyDescent="0.25">
      <c r="A1911" s="79"/>
      <c r="B1911" s="43">
        <v>0.29166207647408599</v>
      </c>
      <c r="C1911" s="43">
        <v>3.7470640751659299E-3</v>
      </c>
      <c r="D1911" s="43">
        <f t="shared" si="29"/>
        <v>4.2754001097643261E-2</v>
      </c>
      <c r="E1911" s="43">
        <f>IFERROR(INDEX(PSPS_Data!$C$2:$C$4275,MATCH(WF_Data!$A1911,PSPS_Data!$B$2:$B$4275,0)),0)</f>
        <v>0</v>
      </c>
      <c r="F1911" s="47"/>
    </row>
    <row r="1912" spans="1:6" x14ac:dyDescent="0.25">
      <c r="A1912" s="79"/>
      <c r="B1912" s="43">
        <v>0.64519516361026696</v>
      </c>
      <c r="C1912" s="43">
        <v>7.9818645972409199E-3</v>
      </c>
      <c r="D1912" s="43">
        <f t="shared" si="29"/>
        <v>9.1073075054518893E-2</v>
      </c>
      <c r="E1912" s="43">
        <f>IFERROR(INDEX(PSPS_Data!$C$2:$C$4275,MATCH(WF_Data!$A1912,PSPS_Data!$B$2:$B$4275,0)),0)</f>
        <v>0</v>
      </c>
      <c r="F1912" s="47"/>
    </row>
    <row r="1913" spans="1:6" x14ac:dyDescent="0.25">
      <c r="A1913" s="79"/>
      <c r="B1913" s="43">
        <v>13.3137160386483</v>
      </c>
      <c r="C1913" s="43">
        <v>0.15249660887275199</v>
      </c>
      <c r="D1913" s="43">
        <f t="shared" si="29"/>
        <v>1.7399863072381001</v>
      </c>
      <c r="E1913" s="43">
        <f>IFERROR(INDEX(PSPS_Data!$C$2:$C$4275,MATCH(WF_Data!$A1913,PSPS_Data!$B$2:$B$4275,0)),0)</f>
        <v>0</v>
      </c>
      <c r="F1913" s="47"/>
    </row>
    <row r="1914" spans="1:6" x14ac:dyDescent="0.25">
      <c r="A1914" s="79"/>
      <c r="B1914" s="43">
        <v>12.1031358739691</v>
      </c>
      <c r="C1914" s="43">
        <v>0.119701321811362</v>
      </c>
      <c r="D1914" s="43">
        <f t="shared" si="29"/>
        <v>1.3657920818676406</v>
      </c>
      <c r="E1914" s="43">
        <f>IFERROR(INDEX(PSPS_Data!$C$2:$C$4275,MATCH(WF_Data!$A1914,PSPS_Data!$B$2:$B$4275,0)),0)</f>
        <v>0</v>
      </c>
      <c r="F1914" s="47"/>
    </row>
    <row r="1915" spans="1:6" x14ac:dyDescent="0.25">
      <c r="A1915" s="79"/>
      <c r="B1915" s="43">
        <v>2.9116696565311</v>
      </c>
      <c r="C1915" s="43">
        <v>7.6875485088900505E-2</v>
      </c>
      <c r="D1915" s="43">
        <f t="shared" si="29"/>
        <v>0.87714928486435473</v>
      </c>
      <c r="E1915" s="43">
        <f>IFERROR(INDEX(PSPS_Data!$C$2:$C$4275,MATCH(WF_Data!$A1915,PSPS_Data!$B$2:$B$4275,0)),0)</f>
        <v>0</v>
      </c>
      <c r="F1915" s="47"/>
    </row>
    <row r="1916" spans="1:6" x14ac:dyDescent="0.25">
      <c r="A1916" s="79"/>
      <c r="B1916" s="43">
        <v>6.5037987514835596</v>
      </c>
      <c r="C1916" s="43">
        <v>7.0464395361341303E-2</v>
      </c>
      <c r="D1916" s="43">
        <f t="shared" si="29"/>
        <v>0.80399875107290431</v>
      </c>
      <c r="E1916" s="43">
        <f>IFERROR(INDEX(PSPS_Data!$C$2:$C$4275,MATCH(WF_Data!$A1916,PSPS_Data!$B$2:$B$4275,0)),0)</f>
        <v>0</v>
      </c>
      <c r="F1916" s="47"/>
    </row>
    <row r="1917" spans="1:6" x14ac:dyDescent="0.25">
      <c r="A1917" s="79"/>
      <c r="B1917" s="43">
        <v>0.46326634094652402</v>
      </c>
      <c r="C1917" s="43">
        <v>4.7157347580650804E-3</v>
      </c>
      <c r="D1917" s="43">
        <f t="shared" si="29"/>
        <v>5.3806533589522566E-2</v>
      </c>
      <c r="E1917" s="43">
        <f>IFERROR(INDEX(PSPS_Data!$C$2:$C$4275,MATCH(WF_Data!$A1917,PSPS_Data!$B$2:$B$4275,0)),0)</f>
        <v>0</v>
      </c>
      <c r="F1917" s="47"/>
    </row>
    <row r="1918" spans="1:6" x14ac:dyDescent="0.25">
      <c r="A1918" s="79"/>
      <c r="B1918" s="43">
        <v>1.8001096596711399</v>
      </c>
      <c r="C1918" s="43">
        <v>1.85486018617666E-2</v>
      </c>
      <c r="D1918" s="43">
        <f t="shared" si="29"/>
        <v>0.21163954724275691</v>
      </c>
      <c r="E1918" s="43">
        <f>IFERROR(INDEX(PSPS_Data!$C$2:$C$4275,MATCH(WF_Data!$A1918,PSPS_Data!$B$2:$B$4275,0)),0)</f>
        <v>0</v>
      </c>
      <c r="F1918" s="47"/>
    </row>
    <row r="1919" spans="1:6" x14ac:dyDescent="0.25">
      <c r="A1919" s="79"/>
      <c r="B1919" s="43">
        <v>1.3758362824466199</v>
      </c>
      <c r="C1919" s="43">
        <v>9.1229897116136202E-3</v>
      </c>
      <c r="D1919" s="43">
        <f t="shared" si="29"/>
        <v>0.10409331260951141</v>
      </c>
      <c r="E1919" s="43">
        <f>IFERROR(INDEX(PSPS_Data!$C$2:$C$4275,MATCH(WF_Data!$A1919,PSPS_Data!$B$2:$B$4275,0)),0)</f>
        <v>0</v>
      </c>
      <c r="F1919" s="47"/>
    </row>
    <row r="1920" spans="1:6" x14ac:dyDescent="0.25">
      <c r="A1920" s="79"/>
      <c r="B1920" s="43">
        <v>38.380440569660301</v>
      </c>
      <c r="C1920" s="43">
        <v>0.41773510899777899</v>
      </c>
      <c r="D1920" s="43">
        <f t="shared" si="29"/>
        <v>4.7663575936646581</v>
      </c>
      <c r="E1920" s="43">
        <f>IFERROR(INDEX(PSPS_Data!$C$2:$C$4275,MATCH(WF_Data!$A1920,PSPS_Data!$B$2:$B$4275,0)),0)</f>
        <v>0</v>
      </c>
      <c r="F1920" s="47"/>
    </row>
    <row r="1921" spans="1:6" x14ac:dyDescent="0.25">
      <c r="A1921" s="79"/>
      <c r="B1921" s="43">
        <v>0.88798177791953004</v>
      </c>
      <c r="C1921" s="43">
        <v>6.1603578269568901E-3</v>
      </c>
      <c r="D1921" s="43">
        <f t="shared" si="29"/>
        <v>7.028968280557811E-2</v>
      </c>
      <c r="E1921" s="43">
        <f>IFERROR(INDEX(PSPS_Data!$C$2:$C$4275,MATCH(WF_Data!$A1921,PSPS_Data!$B$2:$B$4275,0)),0)</f>
        <v>0</v>
      </c>
      <c r="F1921" s="47"/>
    </row>
    <row r="1922" spans="1:6" x14ac:dyDescent="0.25">
      <c r="A1922" s="79"/>
      <c r="B1922" s="43">
        <v>1.00865130229285</v>
      </c>
      <c r="C1922" s="43">
        <v>1.11449530390927E-2</v>
      </c>
      <c r="D1922" s="43">
        <f t="shared" si="29"/>
        <v>0.12716391417604772</v>
      </c>
      <c r="E1922" s="43">
        <f>IFERROR(INDEX(PSPS_Data!$C$2:$C$4275,MATCH(WF_Data!$A1922,PSPS_Data!$B$2:$B$4275,0)),0)</f>
        <v>0</v>
      </c>
      <c r="F1922" s="47"/>
    </row>
    <row r="1923" spans="1:6" x14ac:dyDescent="0.25">
      <c r="A1923" s="79"/>
      <c r="B1923" s="43">
        <v>2.1333626525478699</v>
      </c>
      <c r="C1923" s="43">
        <v>3.0075125059738601E-2</v>
      </c>
      <c r="D1923" s="43">
        <f t="shared" ref="D1923:D1986" si="30">$C1923*11.41</f>
        <v>0.34315717693161746</v>
      </c>
      <c r="E1923" s="43">
        <f>IFERROR(INDEX(PSPS_Data!$C$2:$C$4275,MATCH(WF_Data!$A1923,PSPS_Data!$B$2:$B$4275,0)),0)</f>
        <v>0</v>
      </c>
      <c r="F1923" s="47"/>
    </row>
    <row r="1924" spans="1:6" x14ac:dyDescent="0.25">
      <c r="A1924" s="79"/>
      <c r="B1924" s="43">
        <v>0.28957080399177898</v>
      </c>
      <c r="C1924" s="43">
        <v>3.6060731253807397E-2</v>
      </c>
      <c r="D1924" s="43">
        <f t="shared" si="30"/>
        <v>0.41145294360594242</v>
      </c>
      <c r="E1924" s="43">
        <f>IFERROR(INDEX(PSPS_Data!$C$2:$C$4275,MATCH(WF_Data!$A1924,PSPS_Data!$B$2:$B$4275,0)),0)</f>
        <v>0</v>
      </c>
      <c r="F1924" s="47"/>
    </row>
    <row r="1925" spans="1:6" x14ac:dyDescent="0.25">
      <c r="A1925" s="79"/>
      <c r="B1925" s="43">
        <v>1.2197385953286399</v>
      </c>
      <c r="C1925" s="43">
        <v>4.0218596838258201E-2</v>
      </c>
      <c r="D1925" s="43">
        <f t="shared" si="30"/>
        <v>0.45889418992452607</v>
      </c>
      <c r="E1925" s="43">
        <f>IFERROR(INDEX(PSPS_Data!$C$2:$C$4275,MATCH(WF_Data!$A1925,PSPS_Data!$B$2:$B$4275,0)),0)</f>
        <v>0</v>
      </c>
      <c r="F1925" s="47"/>
    </row>
    <row r="1926" spans="1:6" x14ac:dyDescent="0.25">
      <c r="A1926" s="79"/>
      <c r="B1926" s="43">
        <v>19.620982648541698</v>
      </c>
      <c r="C1926" s="43">
        <v>0.22813531110659799</v>
      </c>
      <c r="D1926" s="43">
        <f t="shared" si="30"/>
        <v>2.6030238997262831</v>
      </c>
      <c r="E1926" s="43">
        <f>IFERROR(INDEX(PSPS_Data!$C$2:$C$4275,MATCH(WF_Data!$A1926,PSPS_Data!$B$2:$B$4275,0)),0)</f>
        <v>0</v>
      </c>
      <c r="F1926" s="47"/>
    </row>
    <row r="1927" spans="1:6" x14ac:dyDescent="0.25">
      <c r="A1927" s="79"/>
      <c r="B1927" s="43">
        <v>55.515381747470499</v>
      </c>
      <c r="C1927" s="43">
        <v>0.580787803062776</v>
      </c>
      <c r="D1927" s="43">
        <f t="shared" si="30"/>
        <v>6.6267888329462741</v>
      </c>
      <c r="E1927" s="43">
        <f>IFERROR(INDEX(PSPS_Data!$C$2:$C$4275,MATCH(WF_Data!$A1927,PSPS_Data!$B$2:$B$4275,0)),0)</f>
        <v>0</v>
      </c>
      <c r="F1927" s="47"/>
    </row>
    <row r="1928" spans="1:6" x14ac:dyDescent="0.25">
      <c r="A1928" s="79"/>
      <c r="B1928" s="43">
        <v>3.7808872656555997E-2</v>
      </c>
      <c r="C1928" s="43">
        <v>1.39004391849084E-2</v>
      </c>
      <c r="D1928" s="43">
        <f t="shared" si="30"/>
        <v>0.15860401109980485</v>
      </c>
      <c r="E1928" s="43">
        <f>IFERROR(INDEX(PSPS_Data!$C$2:$C$4275,MATCH(WF_Data!$A1928,PSPS_Data!$B$2:$B$4275,0)),0)</f>
        <v>0</v>
      </c>
      <c r="F1928" s="47"/>
    </row>
    <row r="1929" spans="1:6" x14ac:dyDescent="0.25">
      <c r="A1929" s="79"/>
      <c r="B1929" s="43">
        <v>2.1876602503160698</v>
      </c>
      <c r="C1929" s="43">
        <v>7.8953732043373706E-2</v>
      </c>
      <c r="D1929" s="43">
        <f t="shared" si="30"/>
        <v>0.90086208261489398</v>
      </c>
      <c r="E1929" s="43">
        <f>IFERROR(INDEX(PSPS_Data!$C$2:$C$4275,MATCH(WF_Data!$A1929,PSPS_Data!$B$2:$B$4275,0)),0)</f>
        <v>0</v>
      </c>
      <c r="F1929" s="47"/>
    </row>
    <row r="1930" spans="1:6" x14ac:dyDescent="0.25">
      <c r="A1930" s="79"/>
      <c r="B1930" s="43">
        <v>15.4130267262332</v>
      </c>
      <c r="C1930" s="43">
        <v>0.38035712098337598</v>
      </c>
      <c r="D1930" s="43">
        <f t="shared" si="30"/>
        <v>4.3398747504203197</v>
      </c>
      <c r="E1930" s="43">
        <f>IFERROR(INDEX(PSPS_Data!$C$2:$C$4275,MATCH(WF_Data!$A1930,PSPS_Data!$B$2:$B$4275,0)),0)</f>
        <v>0</v>
      </c>
      <c r="F1930" s="47"/>
    </row>
    <row r="1931" spans="1:6" x14ac:dyDescent="0.25">
      <c r="A1931" s="79"/>
      <c r="B1931" s="43">
        <v>3.6725459988691901E-2</v>
      </c>
      <c r="C1931" s="43">
        <v>1.1540107079781501E-3</v>
      </c>
      <c r="D1931" s="43">
        <f t="shared" si="30"/>
        <v>1.3167262178030693E-2</v>
      </c>
      <c r="E1931" s="43">
        <f>IFERROR(INDEX(PSPS_Data!$C$2:$C$4275,MATCH(WF_Data!$A1931,PSPS_Data!$B$2:$B$4275,0)),0)</f>
        <v>0</v>
      </c>
      <c r="F1931" s="47"/>
    </row>
    <row r="1932" spans="1:6" x14ac:dyDescent="0.25">
      <c r="A1932" s="79"/>
      <c r="B1932" s="43">
        <v>9.2340083188566897</v>
      </c>
      <c r="C1932" s="43">
        <v>0.158421362286086</v>
      </c>
      <c r="D1932" s="43">
        <f t="shared" si="30"/>
        <v>1.8075877436842414</v>
      </c>
      <c r="E1932" s="43">
        <f>IFERROR(INDEX(PSPS_Data!$C$2:$C$4275,MATCH(WF_Data!$A1932,PSPS_Data!$B$2:$B$4275,0)),0)</f>
        <v>0</v>
      </c>
      <c r="F1932" s="47"/>
    </row>
    <row r="1933" spans="1:6" x14ac:dyDescent="0.25">
      <c r="A1933" s="79"/>
      <c r="B1933" s="43">
        <v>6.9912653591391702</v>
      </c>
      <c r="C1933" s="43">
        <v>0.12679783251451199</v>
      </c>
      <c r="D1933" s="43">
        <f t="shared" si="30"/>
        <v>1.4467632689905818</v>
      </c>
      <c r="E1933" s="43">
        <f>IFERROR(INDEX(PSPS_Data!$C$2:$C$4275,MATCH(WF_Data!$A1933,PSPS_Data!$B$2:$B$4275,0)),0)</f>
        <v>0</v>
      </c>
      <c r="F1933" s="47"/>
    </row>
    <row r="1934" spans="1:6" x14ac:dyDescent="0.25">
      <c r="A1934" s="79"/>
      <c r="B1934" s="43">
        <v>6.0829808832523202</v>
      </c>
      <c r="C1934" s="43">
        <v>7.1694793198882195E-2</v>
      </c>
      <c r="D1934" s="43">
        <f t="shared" si="30"/>
        <v>0.81803759039924584</v>
      </c>
      <c r="E1934" s="43">
        <f>IFERROR(INDEX(PSPS_Data!$C$2:$C$4275,MATCH(WF_Data!$A1934,PSPS_Data!$B$2:$B$4275,0)),0)</f>
        <v>0</v>
      </c>
      <c r="F1934" s="47"/>
    </row>
    <row r="1935" spans="1:6" x14ac:dyDescent="0.25">
      <c r="A1935" s="79"/>
      <c r="B1935" s="43">
        <v>1.77654802845295</v>
      </c>
      <c r="C1935" s="43">
        <v>1.8957633699756098E-2</v>
      </c>
      <c r="D1935" s="43">
        <f t="shared" si="30"/>
        <v>0.21630660051421707</v>
      </c>
      <c r="E1935" s="43">
        <f>IFERROR(INDEX(PSPS_Data!$C$2:$C$4275,MATCH(WF_Data!$A1935,PSPS_Data!$B$2:$B$4275,0)),0)</f>
        <v>0</v>
      </c>
      <c r="F1935" s="47"/>
    </row>
    <row r="1936" spans="1:6" x14ac:dyDescent="0.25">
      <c r="A1936" s="79"/>
      <c r="B1936" s="43">
        <v>0.176274337074948</v>
      </c>
      <c r="C1936" s="43">
        <v>2.5824584263318602E-3</v>
      </c>
      <c r="D1936" s="43">
        <f t="shared" si="30"/>
        <v>2.9465850644446526E-2</v>
      </c>
      <c r="E1936" s="43">
        <f>IFERROR(INDEX(PSPS_Data!$C$2:$C$4275,MATCH(WF_Data!$A1936,PSPS_Data!$B$2:$B$4275,0)),0)</f>
        <v>0</v>
      </c>
      <c r="F1936" s="47"/>
    </row>
    <row r="1937" spans="1:6" x14ac:dyDescent="0.25">
      <c r="A1937" s="79"/>
      <c r="B1937" s="43">
        <v>0.252742964200458</v>
      </c>
      <c r="C1937" s="43">
        <v>3.05933749526351E-3</v>
      </c>
      <c r="D1937" s="43">
        <f t="shared" si="30"/>
        <v>3.490704082095665E-2</v>
      </c>
      <c r="E1937" s="43">
        <f>IFERROR(INDEX(PSPS_Data!$C$2:$C$4275,MATCH(WF_Data!$A1937,PSPS_Data!$B$2:$B$4275,0)),0)</f>
        <v>0</v>
      </c>
      <c r="F1937" s="47"/>
    </row>
    <row r="1938" spans="1:6" x14ac:dyDescent="0.25">
      <c r="A1938" s="79"/>
      <c r="B1938" s="43">
        <v>2.1065850002560902</v>
      </c>
      <c r="C1938" s="43">
        <v>4.4751079580720401E-2</v>
      </c>
      <c r="D1938" s="43">
        <f t="shared" si="30"/>
        <v>0.51060981801601979</v>
      </c>
      <c r="E1938" s="43">
        <f>IFERROR(INDEX(PSPS_Data!$C$2:$C$4275,MATCH(WF_Data!$A1938,PSPS_Data!$B$2:$B$4275,0)),0)</f>
        <v>0</v>
      </c>
      <c r="F1938" s="47"/>
    </row>
    <row r="1939" spans="1:6" x14ac:dyDescent="0.25">
      <c r="A1939" s="79"/>
      <c r="B1939" s="43">
        <v>4.3710250582624202</v>
      </c>
      <c r="C1939" s="43">
        <v>0.15990829400015999</v>
      </c>
      <c r="D1939" s="43">
        <f t="shared" si="30"/>
        <v>1.8245536345418254</v>
      </c>
      <c r="E1939" s="43">
        <f>IFERROR(INDEX(PSPS_Data!$C$2:$C$4275,MATCH(WF_Data!$A1939,PSPS_Data!$B$2:$B$4275,0)),0)</f>
        <v>0</v>
      </c>
      <c r="F1939" s="47"/>
    </row>
    <row r="1940" spans="1:6" x14ac:dyDescent="0.25">
      <c r="A1940" s="79"/>
      <c r="B1940" s="43">
        <v>0.21013479857282499</v>
      </c>
      <c r="C1940" s="43">
        <v>3.4224047703901301E-3</v>
      </c>
      <c r="D1940" s="43">
        <f t="shared" si="30"/>
        <v>3.9049638430151384E-2</v>
      </c>
      <c r="E1940" s="43">
        <f>IFERROR(INDEX(PSPS_Data!$C$2:$C$4275,MATCH(WF_Data!$A1940,PSPS_Data!$B$2:$B$4275,0)),0)</f>
        <v>0</v>
      </c>
      <c r="F1940" s="47"/>
    </row>
    <row r="1941" spans="1:6" x14ac:dyDescent="0.25">
      <c r="A1941" s="79"/>
      <c r="B1941" s="43">
        <v>10.8000403832785</v>
      </c>
      <c r="C1941" s="43">
        <v>0.11789908620994501</v>
      </c>
      <c r="D1941" s="43">
        <f t="shared" si="30"/>
        <v>1.3452285736554725</v>
      </c>
      <c r="E1941" s="43">
        <f>IFERROR(INDEX(PSPS_Data!$C$2:$C$4275,MATCH(WF_Data!$A1941,PSPS_Data!$B$2:$B$4275,0)),0)</f>
        <v>0</v>
      </c>
      <c r="F1941" s="47"/>
    </row>
    <row r="1942" spans="1:6" x14ac:dyDescent="0.25">
      <c r="A1942" s="79"/>
      <c r="B1942" s="43">
        <v>1.3757516568438599</v>
      </c>
      <c r="C1942" s="43">
        <v>4.0144293012872298E-2</v>
      </c>
      <c r="D1942" s="43">
        <f t="shared" si="30"/>
        <v>0.45804638327687291</v>
      </c>
      <c r="E1942" s="43">
        <f>IFERROR(INDEX(PSPS_Data!$C$2:$C$4275,MATCH(WF_Data!$A1942,PSPS_Data!$B$2:$B$4275,0)),0)</f>
        <v>0</v>
      </c>
      <c r="F1942" s="47"/>
    </row>
    <row r="1943" spans="1:6" x14ac:dyDescent="0.25">
      <c r="A1943" s="79"/>
      <c r="B1943" s="43">
        <v>6.6630642156174797</v>
      </c>
      <c r="C1943" s="43">
        <v>8.76825457548875E-2</v>
      </c>
      <c r="D1943" s="43">
        <f t="shared" si="30"/>
        <v>1.0004578470632663</v>
      </c>
      <c r="E1943" s="43">
        <f>IFERROR(INDEX(PSPS_Data!$C$2:$C$4275,MATCH(WF_Data!$A1943,PSPS_Data!$B$2:$B$4275,0)),0)</f>
        <v>0</v>
      </c>
      <c r="F1943" s="47"/>
    </row>
    <row r="1944" spans="1:6" x14ac:dyDescent="0.25">
      <c r="A1944" s="79"/>
      <c r="B1944" s="43">
        <v>2.2203475089234601</v>
      </c>
      <c r="C1944" s="43">
        <v>2.7037884407036399E-2</v>
      </c>
      <c r="D1944" s="43">
        <f t="shared" si="30"/>
        <v>0.3085022610842853</v>
      </c>
      <c r="E1944" s="43">
        <f>IFERROR(INDEX(PSPS_Data!$C$2:$C$4275,MATCH(WF_Data!$A1944,PSPS_Data!$B$2:$B$4275,0)),0)</f>
        <v>0</v>
      </c>
      <c r="F1944" s="47"/>
    </row>
    <row r="1945" spans="1:6" x14ac:dyDescent="0.25">
      <c r="A1945" s="79"/>
      <c r="B1945" s="43">
        <v>6.3881158723898296E-2</v>
      </c>
      <c r="C1945" s="43">
        <v>1.99156264807243E-3</v>
      </c>
      <c r="D1945" s="43">
        <f t="shared" si="30"/>
        <v>2.2723729814506426E-2</v>
      </c>
      <c r="E1945" s="43">
        <f>IFERROR(INDEX(PSPS_Data!$C$2:$C$4275,MATCH(WF_Data!$A1945,PSPS_Data!$B$2:$B$4275,0)),0)</f>
        <v>0</v>
      </c>
      <c r="F1945" s="47"/>
    </row>
    <row r="1946" spans="1:6" x14ac:dyDescent="0.25">
      <c r="A1946" s="79"/>
      <c r="B1946" s="43">
        <v>10.2114362343682</v>
      </c>
      <c r="C1946" s="43">
        <v>0.14535386914189899</v>
      </c>
      <c r="D1946" s="43">
        <f t="shared" si="30"/>
        <v>1.6584876469090675</v>
      </c>
      <c r="E1946" s="43">
        <f>IFERROR(INDEX(PSPS_Data!$C$2:$C$4275,MATCH(WF_Data!$A1946,PSPS_Data!$B$2:$B$4275,0)),0)</f>
        <v>0</v>
      </c>
      <c r="F1946" s="47"/>
    </row>
    <row r="1947" spans="1:6" x14ac:dyDescent="0.25">
      <c r="A1947" s="79"/>
      <c r="B1947" s="43">
        <v>1.3370155895738201</v>
      </c>
      <c r="C1947" s="43">
        <v>1.4449809503275899E-2</v>
      </c>
      <c r="D1947" s="43">
        <f t="shared" si="30"/>
        <v>0.16487232643237801</v>
      </c>
      <c r="E1947" s="43">
        <f>IFERROR(INDEX(PSPS_Data!$C$2:$C$4275,MATCH(WF_Data!$A1947,PSPS_Data!$B$2:$B$4275,0)),0)</f>
        <v>0</v>
      </c>
      <c r="F1947" s="47"/>
    </row>
    <row r="1948" spans="1:6" x14ac:dyDescent="0.25">
      <c r="A1948" s="79"/>
      <c r="B1948" s="43">
        <v>16.462853259198901</v>
      </c>
      <c r="C1948" s="43">
        <v>0.226272132013946</v>
      </c>
      <c r="D1948" s="43">
        <f t="shared" si="30"/>
        <v>2.5817650262791241</v>
      </c>
      <c r="E1948" s="43">
        <f>IFERROR(INDEX(PSPS_Data!$C$2:$C$4275,MATCH(WF_Data!$A1948,PSPS_Data!$B$2:$B$4275,0)),0)</f>
        <v>0</v>
      </c>
      <c r="F1948" s="47"/>
    </row>
    <row r="1949" spans="1:6" x14ac:dyDescent="0.25">
      <c r="A1949" s="79"/>
      <c r="B1949" s="43">
        <v>15.862905734340799</v>
      </c>
      <c r="C1949" s="43">
        <v>0.17784641748698901</v>
      </c>
      <c r="D1949" s="43">
        <f t="shared" si="30"/>
        <v>2.0292276235265447</v>
      </c>
      <c r="E1949" s="43">
        <f>IFERROR(INDEX(PSPS_Data!$C$2:$C$4275,MATCH(WF_Data!$A1949,PSPS_Data!$B$2:$B$4275,0)),0)</f>
        <v>0</v>
      </c>
      <c r="F1949" s="47"/>
    </row>
    <row r="1950" spans="1:6" x14ac:dyDescent="0.25">
      <c r="A1950" s="79"/>
      <c r="B1950" s="43">
        <v>8.7542107281473704</v>
      </c>
      <c r="C1950" s="43">
        <v>0.103525788149151</v>
      </c>
      <c r="D1950" s="43">
        <f t="shared" si="30"/>
        <v>1.181229242781813</v>
      </c>
      <c r="E1950" s="43">
        <f>IFERROR(INDEX(PSPS_Data!$C$2:$C$4275,MATCH(WF_Data!$A1950,PSPS_Data!$B$2:$B$4275,0)),0)</f>
        <v>0</v>
      </c>
      <c r="F1950" s="47"/>
    </row>
    <row r="1951" spans="1:6" x14ac:dyDescent="0.25">
      <c r="A1951" s="79"/>
      <c r="B1951" s="43">
        <v>1.7189018018159301</v>
      </c>
      <c r="C1951" s="43">
        <v>1.8966307732625799E-2</v>
      </c>
      <c r="D1951" s="43">
        <f t="shared" si="30"/>
        <v>0.21640557122926035</v>
      </c>
      <c r="E1951" s="43">
        <f>IFERROR(INDEX(PSPS_Data!$C$2:$C$4275,MATCH(WF_Data!$A1951,PSPS_Data!$B$2:$B$4275,0)),0)</f>
        <v>0</v>
      </c>
      <c r="F1951" s="47"/>
    </row>
    <row r="1952" spans="1:6" x14ac:dyDescent="0.25">
      <c r="A1952" s="79"/>
      <c r="B1952" s="43">
        <v>20.3246024499703</v>
      </c>
      <c r="C1952" s="43">
        <v>0.20551164611424599</v>
      </c>
      <c r="D1952" s="43">
        <f t="shared" si="30"/>
        <v>2.3448878821635466</v>
      </c>
      <c r="E1952" s="43">
        <f>IFERROR(INDEX(PSPS_Data!$C$2:$C$4275,MATCH(WF_Data!$A1952,PSPS_Data!$B$2:$B$4275,0)),0)</f>
        <v>0</v>
      </c>
      <c r="F1952" s="47"/>
    </row>
    <row r="1953" spans="1:6" x14ac:dyDescent="0.25">
      <c r="A1953" s="79"/>
      <c r="B1953" s="43">
        <v>5.8088354577154702</v>
      </c>
      <c r="C1953" s="43">
        <v>6.1880244401436302E-2</v>
      </c>
      <c r="D1953" s="43">
        <f t="shared" si="30"/>
        <v>0.70605358862038825</v>
      </c>
      <c r="E1953" s="43">
        <f>IFERROR(INDEX(PSPS_Data!$C$2:$C$4275,MATCH(WF_Data!$A1953,PSPS_Data!$B$2:$B$4275,0)),0)</f>
        <v>0</v>
      </c>
      <c r="F1953" s="47"/>
    </row>
    <row r="1954" spans="1:6" x14ac:dyDescent="0.25">
      <c r="A1954" s="79"/>
      <c r="B1954" s="43">
        <v>1.6578617464688299E-2</v>
      </c>
      <c r="C1954" s="43">
        <v>1.07264992766431E-2</v>
      </c>
      <c r="D1954" s="43">
        <f t="shared" si="30"/>
        <v>0.12238935674649777</v>
      </c>
      <c r="E1954" s="43">
        <f>IFERROR(INDEX(PSPS_Data!$C$2:$C$4275,MATCH(WF_Data!$A1954,PSPS_Data!$B$2:$B$4275,0)),0)</f>
        <v>0</v>
      </c>
      <c r="F1954" s="47"/>
    </row>
    <row r="1955" spans="1:6" x14ac:dyDescent="0.25">
      <c r="A1955" s="79"/>
      <c r="B1955" s="43">
        <v>16.696456734177801</v>
      </c>
      <c r="C1955" s="43">
        <v>0.19929716828119101</v>
      </c>
      <c r="D1955" s="43">
        <f t="shared" si="30"/>
        <v>2.2739806900883894</v>
      </c>
      <c r="E1955" s="43">
        <f>IFERROR(INDEX(PSPS_Data!$C$2:$C$4275,MATCH(WF_Data!$A1955,PSPS_Data!$B$2:$B$4275,0)),0)</f>
        <v>0</v>
      </c>
      <c r="F1955" s="47"/>
    </row>
    <row r="1956" spans="1:6" x14ac:dyDescent="0.25">
      <c r="A1956" s="79"/>
      <c r="B1956" s="43">
        <v>1.61142089363225E-2</v>
      </c>
      <c r="C1956" s="43">
        <v>2.8117204783484302E-4</v>
      </c>
      <c r="D1956" s="43">
        <f t="shared" si="30"/>
        <v>3.208173065795559E-3</v>
      </c>
      <c r="E1956" s="43">
        <f>IFERROR(INDEX(PSPS_Data!$C$2:$C$4275,MATCH(WF_Data!$A1956,PSPS_Data!$B$2:$B$4275,0)),0)</f>
        <v>0</v>
      </c>
      <c r="F1956" s="47"/>
    </row>
    <row r="1957" spans="1:6" x14ac:dyDescent="0.25">
      <c r="A1957" s="79"/>
      <c r="B1957" s="43">
        <v>17.297829407851602</v>
      </c>
      <c r="C1957" s="43">
        <v>0.20776576038224401</v>
      </c>
      <c r="D1957" s="43">
        <f t="shared" si="30"/>
        <v>2.3706073259614042</v>
      </c>
      <c r="E1957" s="43">
        <f>IFERROR(INDEX(PSPS_Data!$C$2:$C$4275,MATCH(WF_Data!$A1957,PSPS_Data!$B$2:$B$4275,0)),0)</f>
        <v>0</v>
      </c>
      <c r="F1957" s="47"/>
    </row>
    <row r="1958" spans="1:6" x14ac:dyDescent="0.25">
      <c r="A1958" s="79"/>
      <c r="B1958" s="43">
        <v>3.9389546275862402</v>
      </c>
      <c r="C1958" s="43">
        <v>4.0996226671268197E-2</v>
      </c>
      <c r="D1958" s="43">
        <f t="shared" si="30"/>
        <v>0.46776694631917015</v>
      </c>
      <c r="E1958" s="43">
        <f>IFERROR(INDEX(PSPS_Data!$C$2:$C$4275,MATCH(WF_Data!$A1958,PSPS_Data!$B$2:$B$4275,0)),0)</f>
        <v>0</v>
      </c>
      <c r="F1958" s="47"/>
    </row>
    <row r="1959" spans="1:6" x14ac:dyDescent="0.25">
      <c r="A1959" s="79"/>
      <c r="B1959" s="43">
        <v>4.9469541865174902</v>
      </c>
      <c r="C1959" s="43">
        <v>5.4959245779173202E-2</v>
      </c>
      <c r="D1959" s="43">
        <f t="shared" si="30"/>
        <v>0.62708499434036624</v>
      </c>
      <c r="E1959" s="43">
        <f>IFERROR(INDEX(PSPS_Data!$C$2:$C$4275,MATCH(WF_Data!$A1959,PSPS_Data!$B$2:$B$4275,0)),0)</f>
        <v>0</v>
      </c>
      <c r="F1959" s="47"/>
    </row>
    <row r="1960" spans="1:6" x14ac:dyDescent="0.25">
      <c r="A1960" s="79"/>
      <c r="B1960" s="43">
        <v>4.7862725849413303</v>
      </c>
      <c r="C1960" s="43">
        <v>0.10282051876765699</v>
      </c>
      <c r="D1960" s="43">
        <f t="shared" si="30"/>
        <v>1.1731821191389664</v>
      </c>
      <c r="E1960" s="43">
        <f>IFERROR(INDEX(PSPS_Data!$C$2:$C$4275,MATCH(WF_Data!$A1960,PSPS_Data!$B$2:$B$4275,0)),0)</f>
        <v>0</v>
      </c>
      <c r="F1960" s="47"/>
    </row>
    <row r="1961" spans="1:6" x14ac:dyDescent="0.25">
      <c r="A1961" s="79"/>
      <c r="B1961" s="43">
        <v>17.2479697605974</v>
      </c>
      <c r="C1961" s="43">
        <v>0.185544512494137</v>
      </c>
      <c r="D1961" s="43">
        <f t="shared" si="30"/>
        <v>2.1170628875581032</v>
      </c>
      <c r="E1961" s="43">
        <f>IFERROR(INDEX(PSPS_Data!$C$2:$C$4275,MATCH(WF_Data!$A1961,PSPS_Data!$B$2:$B$4275,0)),0)</f>
        <v>0</v>
      </c>
      <c r="F1961" s="47"/>
    </row>
    <row r="1962" spans="1:6" x14ac:dyDescent="0.25">
      <c r="A1962" s="79"/>
      <c r="B1962" s="43">
        <v>1.9395048371829801E-2</v>
      </c>
      <c r="C1962" s="43">
        <v>1.3721787392114399E-2</v>
      </c>
      <c r="D1962" s="43">
        <f t="shared" si="30"/>
        <v>0.15656559414402529</v>
      </c>
      <c r="E1962" s="43">
        <f>IFERROR(INDEX(PSPS_Data!$C$2:$C$4275,MATCH(WF_Data!$A1962,PSPS_Data!$B$2:$B$4275,0)),0)</f>
        <v>0</v>
      </c>
      <c r="F1962" s="47"/>
    </row>
    <row r="1963" spans="1:6" x14ac:dyDescent="0.25">
      <c r="A1963" s="79"/>
      <c r="B1963" s="43">
        <v>0</v>
      </c>
      <c r="C1963" s="43">
        <v>0.102190601805659</v>
      </c>
      <c r="D1963" s="43">
        <f t="shared" si="30"/>
        <v>1.1659947666025692</v>
      </c>
      <c r="E1963" s="43">
        <f>IFERROR(INDEX(PSPS_Data!$C$2:$C$4275,MATCH(WF_Data!$A1963,PSPS_Data!$B$2:$B$4275,0)),0)</f>
        <v>0</v>
      </c>
      <c r="F1963" s="47"/>
    </row>
    <row r="1964" spans="1:6" x14ac:dyDescent="0.25">
      <c r="A1964" s="79"/>
      <c r="B1964" s="43">
        <v>13.651946339240601</v>
      </c>
      <c r="C1964" s="43">
        <v>0.15365917953022201</v>
      </c>
      <c r="D1964" s="43">
        <f t="shared" si="30"/>
        <v>1.7532512384398331</v>
      </c>
      <c r="E1964" s="43">
        <f>IFERROR(INDEX(PSPS_Data!$C$2:$C$4275,MATCH(WF_Data!$A1964,PSPS_Data!$B$2:$B$4275,0)),0)</f>
        <v>0</v>
      </c>
      <c r="F1964" s="47"/>
    </row>
    <row r="1965" spans="1:6" x14ac:dyDescent="0.25">
      <c r="A1965" s="79"/>
      <c r="B1965" s="43">
        <v>9.1320318368372497</v>
      </c>
      <c r="C1965" s="43">
        <v>9.7116345177710103E-2</v>
      </c>
      <c r="D1965" s="43">
        <f t="shared" si="30"/>
        <v>1.1080974984776724</v>
      </c>
      <c r="E1965" s="43">
        <f>IFERROR(INDEX(PSPS_Data!$C$2:$C$4275,MATCH(WF_Data!$A1965,PSPS_Data!$B$2:$B$4275,0)),0)</f>
        <v>0</v>
      </c>
      <c r="F1965" s="47"/>
    </row>
    <row r="1966" spans="1:6" x14ac:dyDescent="0.25">
      <c r="A1966" s="79"/>
      <c r="B1966" s="43">
        <v>2.7102607807262502</v>
      </c>
      <c r="C1966" s="43">
        <v>2.7142489496327402E-2</v>
      </c>
      <c r="D1966" s="43">
        <f t="shared" si="30"/>
        <v>0.30969580515309564</v>
      </c>
      <c r="E1966" s="43">
        <f>IFERROR(INDEX(PSPS_Data!$C$2:$C$4275,MATCH(WF_Data!$A1966,PSPS_Data!$B$2:$B$4275,0)),0)</f>
        <v>0</v>
      </c>
      <c r="F1966" s="47"/>
    </row>
    <row r="1967" spans="1:6" x14ac:dyDescent="0.25">
      <c r="A1967" s="79"/>
      <c r="B1967" s="43">
        <v>5.5843260744244896</v>
      </c>
      <c r="C1967" s="43">
        <v>5.6509573449147803E-2</v>
      </c>
      <c r="D1967" s="43">
        <f t="shared" si="30"/>
        <v>0.64477423305477644</v>
      </c>
      <c r="E1967" s="43">
        <f>IFERROR(INDEX(PSPS_Data!$C$2:$C$4275,MATCH(WF_Data!$A1967,PSPS_Data!$B$2:$B$4275,0)),0)</f>
        <v>0</v>
      </c>
      <c r="F1967" s="47"/>
    </row>
    <row r="1968" spans="1:6" x14ac:dyDescent="0.25">
      <c r="A1968" s="79"/>
      <c r="B1968" s="43">
        <v>1.4421978451826301</v>
      </c>
      <c r="C1968" s="43">
        <v>1.7047909124812501E-2</v>
      </c>
      <c r="D1968" s="43">
        <f t="shared" si="30"/>
        <v>0.19451664311411063</v>
      </c>
      <c r="E1968" s="43">
        <f>IFERROR(INDEX(PSPS_Data!$C$2:$C$4275,MATCH(WF_Data!$A1968,PSPS_Data!$B$2:$B$4275,0)),0)</f>
        <v>0</v>
      </c>
      <c r="F1968" s="47"/>
    </row>
    <row r="1969" spans="1:6" x14ac:dyDescent="0.25">
      <c r="A1969" s="79"/>
      <c r="B1969" s="43">
        <v>44.647061828717298</v>
      </c>
      <c r="C1969" s="43">
        <v>0.460179586167896</v>
      </c>
      <c r="D1969" s="43">
        <f t="shared" si="30"/>
        <v>5.2506490781756936</v>
      </c>
      <c r="E1969" s="43">
        <f>IFERROR(INDEX(PSPS_Data!$C$2:$C$4275,MATCH(WF_Data!$A1969,PSPS_Data!$B$2:$B$4275,0)),0)</f>
        <v>0</v>
      </c>
      <c r="F1969" s="47"/>
    </row>
    <row r="1970" spans="1:6" x14ac:dyDescent="0.25">
      <c r="A1970" s="79"/>
      <c r="B1970" s="43">
        <v>11.283185171066499</v>
      </c>
      <c r="C1970" s="43">
        <v>0.12231247102317799</v>
      </c>
      <c r="D1970" s="43">
        <f t="shared" si="30"/>
        <v>1.3955852943744609</v>
      </c>
      <c r="E1970" s="43">
        <f>IFERROR(INDEX(PSPS_Data!$C$2:$C$4275,MATCH(WF_Data!$A1970,PSPS_Data!$B$2:$B$4275,0)),0)</f>
        <v>0</v>
      </c>
      <c r="F1970" s="47"/>
    </row>
    <row r="1971" spans="1:6" x14ac:dyDescent="0.25">
      <c r="A1971" s="79"/>
      <c r="B1971" s="43">
        <v>22.669311329436901</v>
      </c>
      <c r="C1971" s="43">
        <v>0.23244988373001699</v>
      </c>
      <c r="D1971" s="43">
        <f t="shared" si="30"/>
        <v>2.6522531733594938</v>
      </c>
      <c r="E1971" s="43">
        <f>IFERROR(INDEX(PSPS_Data!$C$2:$C$4275,MATCH(WF_Data!$A1971,PSPS_Data!$B$2:$B$4275,0)),0)</f>
        <v>0</v>
      </c>
      <c r="F1971" s="47"/>
    </row>
    <row r="1972" spans="1:6" x14ac:dyDescent="0.25">
      <c r="A1972" s="79"/>
      <c r="B1972" s="43">
        <v>7.4794958591428404</v>
      </c>
      <c r="C1972" s="43">
        <v>8.2528194789802001E-2</v>
      </c>
      <c r="D1972" s="43">
        <f t="shared" si="30"/>
        <v>0.94164670255164085</v>
      </c>
      <c r="E1972" s="43">
        <f>IFERROR(INDEX(PSPS_Data!$C$2:$C$4275,MATCH(WF_Data!$A1972,PSPS_Data!$B$2:$B$4275,0)),0)</f>
        <v>0</v>
      </c>
      <c r="F1972" s="47"/>
    </row>
    <row r="1973" spans="1:6" x14ac:dyDescent="0.25">
      <c r="A1973" s="79"/>
      <c r="B1973" s="43">
        <v>0.21525825787494501</v>
      </c>
      <c r="C1973" s="43">
        <v>2.6206822454469099E-2</v>
      </c>
      <c r="D1973" s="43">
        <f t="shared" si="30"/>
        <v>0.29901984420549244</v>
      </c>
      <c r="E1973" s="43">
        <f>IFERROR(INDEX(PSPS_Data!$C$2:$C$4275,MATCH(WF_Data!$A1973,PSPS_Data!$B$2:$B$4275,0)),0)</f>
        <v>0</v>
      </c>
      <c r="F1973" s="47"/>
    </row>
    <row r="1974" spans="1:6" x14ac:dyDescent="0.25">
      <c r="A1974" s="79"/>
      <c r="B1974" s="43">
        <v>1.0663230759815301</v>
      </c>
      <c r="C1974" s="43">
        <v>1.25400641154556E-2</v>
      </c>
      <c r="D1974" s="43">
        <f t="shared" si="30"/>
        <v>0.14308213155734839</v>
      </c>
      <c r="E1974" s="43">
        <f>IFERROR(INDEX(PSPS_Data!$C$2:$C$4275,MATCH(WF_Data!$A1974,PSPS_Data!$B$2:$B$4275,0)),0)</f>
        <v>0</v>
      </c>
      <c r="F1974" s="47"/>
    </row>
    <row r="1975" spans="1:6" x14ac:dyDescent="0.25">
      <c r="A1975" s="79"/>
      <c r="B1975" s="43">
        <v>1.5883718447589299</v>
      </c>
      <c r="C1975" s="43">
        <v>4.1233894349716103E-2</v>
      </c>
      <c r="D1975" s="43">
        <f t="shared" si="30"/>
        <v>0.47047873453026073</v>
      </c>
      <c r="E1975" s="43">
        <f>IFERROR(INDEX(PSPS_Data!$C$2:$C$4275,MATCH(WF_Data!$A1975,PSPS_Data!$B$2:$B$4275,0)),0)</f>
        <v>0</v>
      </c>
      <c r="F1975" s="47"/>
    </row>
    <row r="1976" spans="1:6" x14ac:dyDescent="0.25">
      <c r="A1976" s="79"/>
      <c r="B1976" s="43">
        <v>4.89549237286582</v>
      </c>
      <c r="C1976" s="43">
        <v>5.2374045065789597E-2</v>
      </c>
      <c r="D1976" s="43">
        <f t="shared" si="30"/>
        <v>0.5975878542006593</v>
      </c>
      <c r="E1976" s="43">
        <f>IFERROR(INDEX(PSPS_Data!$C$2:$C$4275,MATCH(WF_Data!$A1976,PSPS_Data!$B$2:$B$4275,0)),0)</f>
        <v>0</v>
      </c>
      <c r="F1976" s="47"/>
    </row>
    <row r="1977" spans="1:6" x14ac:dyDescent="0.25">
      <c r="A1977" s="79"/>
      <c r="B1977" s="43">
        <v>0</v>
      </c>
      <c r="C1977" s="43">
        <v>9.2793420966093694E-5</v>
      </c>
      <c r="D1977" s="43">
        <f t="shared" si="30"/>
        <v>1.0587729332231291E-3</v>
      </c>
      <c r="E1977" s="43">
        <f>IFERROR(INDEX(PSPS_Data!$C$2:$C$4275,MATCH(WF_Data!$A1977,PSPS_Data!$B$2:$B$4275,0)),0)</f>
        <v>0</v>
      </c>
      <c r="F1977" s="47"/>
    </row>
    <row r="1978" spans="1:6" x14ac:dyDescent="0.25">
      <c r="A1978" s="79"/>
      <c r="B1978" s="43">
        <v>10.9084496326935</v>
      </c>
      <c r="C1978" s="43">
        <v>0.30890367671430102</v>
      </c>
      <c r="D1978" s="43">
        <f t="shared" si="30"/>
        <v>3.5245909513101745</v>
      </c>
      <c r="E1978" s="43">
        <f>IFERROR(INDEX(PSPS_Data!$C$2:$C$4275,MATCH(WF_Data!$A1978,PSPS_Data!$B$2:$B$4275,0)),0)</f>
        <v>0</v>
      </c>
      <c r="F1978" s="47"/>
    </row>
    <row r="1979" spans="1:6" x14ac:dyDescent="0.25">
      <c r="A1979" s="79"/>
      <c r="B1979" s="43">
        <v>21.115934306094299</v>
      </c>
      <c r="C1979" s="43">
        <v>0.23064809477023099</v>
      </c>
      <c r="D1979" s="43">
        <f t="shared" si="30"/>
        <v>2.6316947613283355</v>
      </c>
      <c r="E1979" s="43">
        <f>IFERROR(INDEX(PSPS_Data!$C$2:$C$4275,MATCH(WF_Data!$A1979,PSPS_Data!$B$2:$B$4275,0)),0)</f>
        <v>0</v>
      </c>
      <c r="F1979" s="47"/>
    </row>
    <row r="1980" spans="1:6" x14ac:dyDescent="0.25">
      <c r="A1980" s="79"/>
      <c r="B1980" s="43">
        <v>0.81835928958652304</v>
      </c>
      <c r="C1980" s="43">
        <v>9.0735009619796296E-3</v>
      </c>
      <c r="D1980" s="43">
        <f t="shared" si="30"/>
        <v>0.10352864597618758</v>
      </c>
      <c r="E1980" s="43">
        <f>IFERROR(INDEX(PSPS_Data!$C$2:$C$4275,MATCH(WF_Data!$A1980,PSPS_Data!$B$2:$B$4275,0)),0)</f>
        <v>0</v>
      </c>
      <c r="F1980" s="47"/>
    </row>
    <row r="1981" spans="1:6" x14ac:dyDescent="0.25">
      <c r="A1981" s="79"/>
      <c r="B1981" s="43">
        <v>2.2021020587018501</v>
      </c>
      <c r="C1981" s="43">
        <v>3.3513459616491E-2</v>
      </c>
      <c r="D1981" s="43">
        <f t="shared" si="30"/>
        <v>0.38238857422416234</v>
      </c>
      <c r="E1981" s="43">
        <f>IFERROR(INDEX(PSPS_Data!$C$2:$C$4275,MATCH(WF_Data!$A1981,PSPS_Data!$B$2:$B$4275,0)),0)</f>
        <v>0</v>
      </c>
      <c r="F1981" s="47"/>
    </row>
    <row r="1982" spans="1:6" x14ac:dyDescent="0.25">
      <c r="A1982" s="79"/>
      <c r="B1982" s="43">
        <v>1.5618337720991999</v>
      </c>
      <c r="C1982" s="43">
        <v>1.5252151720233E-2</v>
      </c>
      <c r="D1982" s="43">
        <f t="shared" si="30"/>
        <v>0.17402705112785855</v>
      </c>
      <c r="E1982" s="43">
        <f>IFERROR(INDEX(PSPS_Data!$C$2:$C$4275,MATCH(WF_Data!$A1982,PSPS_Data!$B$2:$B$4275,0)),0)</f>
        <v>0</v>
      </c>
      <c r="F1982" s="47"/>
    </row>
    <row r="1983" spans="1:6" x14ac:dyDescent="0.25">
      <c r="A1983" s="79"/>
      <c r="B1983" s="43">
        <v>10.762016938325999</v>
      </c>
      <c r="C1983" s="43">
        <v>0.104482199069479</v>
      </c>
      <c r="D1983" s="43">
        <f t="shared" si="30"/>
        <v>1.1921418913827555</v>
      </c>
      <c r="E1983" s="43">
        <f>IFERROR(INDEX(PSPS_Data!$C$2:$C$4275,MATCH(WF_Data!$A1983,PSPS_Data!$B$2:$B$4275,0)),0)</f>
        <v>0</v>
      </c>
      <c r="F1983" s="47"/>
    </row>
    <row r="1984" spans="1:6" x14ac:dyDescent="0.25">
      <c r="A1984" s="79"/>
      <c r="B1984" s="43">
        <v>0.14149793196148699</v>
      </c>
      <c r="C1984" s="43">
        <v>7.7034326890952798E-2</v>
      </c>
      <c r="D1984" s="43">
        <f t="shared" si="30"/>
        <v>0.8789616698257714</v>
      </c>
      <c r="E1984" s="43">
        <f>IFERROR(INDEX(PSPS_Data!$C$2:$C$4275,MATCH(WF_Data!$A1984,PSPS_Data!$B$2:$B$4275,0)),0)</f>
        <v>0</v>
      </c>
      <c r="F1984" s="47"/>
    </row>
    <row r="1985" spans="1:6" x14ac:dyDescent="0.25">
      <c r="A1985" s="79"/>
      <c r="B1985" s="43">
        <v>4.24167754508154</v>
      </c>
      <c r="C1985" s="43">
        <v>4.9006080775143297E-2</v>
      </c>
      <c r="D1985" s="43">
        <f t="shared" si="30"/>
        <v>0.55915938164438506</v>
      </c>
      <c r="E1985" s="43">
        <f>IFERROR(INDEX(PSPS_Data!$C$2:$C$4275,MATCH(WF_Data!$A1985,PSPS_Data!$B$2:$B$4275,0)),0)</f>
        <v>0</v>
      </c>
      <c r="F1985" s="47"/>
    </row>
    <row r="1986" spans="1:6" x14ac:dyDescent="0.25">
      <c r="A1986" s="79"/>
      <c r="B1986" s="43">
        <v>5.2365512568204498</v>
      </c>
      <c r="C1986" s="43">
        <v>6.60251111803518E-2</v>
      </c>
      <c r="D1986" s="43">
        <f t="shared" si="30"/>
        <v>0.75334651856781409</v>
      </c>
      <c r="E1986" s="43">
        <f>IFERROR(INDEX(PSPS_Data!$C$2:$C$4275,MATCH(WF_Data!$A1986,PSPS_Data!$B$2:$B$4275,0)),0)</f>
        <v>0</v>
      </c>
      <c r="F1986" s="47"/>
    </row>
    <row r="1987" spans="1:6" x14ac:dyDescent="0.25">
      <c r="A1987" s="79"/>
      <c r="B1987" s="43">
        <v>9.0769349388364606</v>
      </c>
      <c r="C1987" s="43">
        <v>9.6690781507731999E-2</v>
      </c>
      <c r="D1987" s="43">
        <f t="shared" ref="D1987:D2050" si="31">$C1987*11.41</f>
        <v>1.1032418170032221</v>
      </c>
      <c r="E1987" s="43">
        <f>IFERROR(INDEX(PSPS_Data!$C$2:$C$4275,MATCH(WF_Data!$A1987,PSPS_Data!$B$2:$B$4275,0)),0)</f>
        <v>0</v>
      </c>
      <c r="F1987" s="47"/>
    </row>
    <row r="1988" spans="1:6" x14ac:dyDescent="0.25">
      <c r="A1988" s="79"/>
      <c r="B1988" s="43">
        <v>2.3890203788283499</v>
      </c>
      <c r="C1988" s="43">
        <v>0.18823118754232801</v>
      </c>
      <c r="D1988" s="43">
        <f t="shared" si="31"/>
        <v>2.1477178498579628</v>
      </c>
      <c r="E1988" s="43">
        <f>IFERROR(INDEX(PSPS_Data!$C$2:$C$4275,MATCH(WF_Data!$A1988,PSPS_Data!$B$2:$B$4275,0)),0)</f>
        <v>0</v>
      </c>
      <c r="F1988" s="47"/>
    </row>
    <row r="1989" spans="1:6" x14ac:dyDescent="0.25">
      <c r="A1989" s="79"/>
      <c r="B1989" s="43">
        <v>4.3719685568798701</v>
      </c>
      <c r="C1989" s="43">
        <v>5.0196987611798201E-2</v>
      </c>
      <c r="D1989" s="43">
        <f t="shared" si="31"/>
        <v>0.57274762865061746</v>
      </c>
      <c r="E1989" s="43">
        <f>IFERROR(INDEX(PSPS_Data!$C$2:$C$4275,MATCH(WF_Data!$A1989,PSPS_Data!$B$2:$B$4275,0)),0)</f>
        <v>0</v>
      </c>
      <c r="F1989" s="47"/>
    </row>
    <row r="1990" spans="1:6" x14ac:dyDescent="0.25">
      <c r="A1990" s="79"/>
      <c r="B1990" s="43">
        <v>3.4929642974682</v>
      </c>
      <c r="C1990" s="43">
        <v>3.1371539943393097E-2</v>
      </c>
      <c r="D1990" s="43">
        <f t="shared" si="31"/>
        <v>0.35794927075411526</v>
      </c>
      <c r="E1990" s="43">
        <f>IFERROR(INDEX(PSPS_Data!$C$2:$C$4275,MATCH(WF_Data!$A1990,PSPS_Data!$B$2:$B$4275,0)),0)</f>
        <v>0</v>
      </c>
      <c r="F1990" s="47"/>
    </row>
    <row r="1991" spans="1:6" x14ac:dyDescent="0.25">
      <c r="A1991" s="79"/>
      <c r="B1991" s="43">
        <v>4.7649961213977301</v>
      </c>
      <c r="C1991" s="43">
        <v>4.7696165679856899E-2</v>
      </c>
      <c r="D1991" s="43">
        <f t="shared" si="31"/>
        <v>0.54421325040716717</v>
      </c>
      <c r="E1991" s="43">
        <f>IFERROR(INDEX(PSPS_Data!$C$2:$C$4275,MATCH(WF_Data!$A1991,PSPS_Data!$B$2:$B$4275,0)),0)</f>
        <v>0</v>
      </c>
      <c r="F1991" s="47"/>
    </row>
    <row r="1992" spans="1:6" x14ac:dyDescent="0.25">
      <c r="A1992" s="79"/>
      <c r="B1992" s="43">
        <v>17.452155348275099</v>
      </c>
      <c r="C1992" s="43">
        <v>0.19062681399009301</v>
      </c>
      <c r="D1992" s="43">
        <f t="shared" si="31"/>
        <v>2.1750519476269612</v>
      </c>
      <c r="E1992" s="43">
        <f>IFERROR(INDEX(PSPS_Data!$C$2:$C$4275,MATCH(WF_Data!$A1992,PSPS_Data!$B$2:$B$4275,0)),0)</f>
        <v>0</v>
      </c>
      <c r="F1992" s="47"/>
    </row>
    <row r="1993" spans="1:6" x14ac:dyDescent="0.25">
      <c r="A1993" s="79"/>
      <c r="B1993" s="43">
        <v>1.3220678884307699</v>
      </c>
      <c r="C1993" s="43">
        <v>0.17423328711015501</v>
      </c>
      <c r="D1993" s="43">
        <f t="shared" si="31"/>
        <v>1.9880018059268687</v>
      </c>
      <c r="E1993" s="43">
        <f>IFERROR(INDEX(PSPS_Data!$C$2:$C$4275,MATCH(WF_Data!$A1993,PSPS_Data!$B$2:$B$4275,0)),0)</f>
        <v>0</v>
      </c>
      <c r="F1993" s="47"/>
    </row>
    <row r="1994" spans="1:6" x14ac:dyDescent="0.25">
      <c r="A1994" s="79"/>
      <c r="B1994" s="43">
        <v>4.4103726939742796</v>
      </c>
      <c r="C1994" s="43">
        <v>0.18080796284812001</v>
      </c>
      <c r="D1994" s="43">
        <f t="shared" si="31"/>
        <v>2.0630188560970493</v>
      </c>
      <c r="E1994" s="43">
        <f>IFERROR(INDEX(PSPS_Data!$C$2:$C$4275,MATCH(WF_Data!$A1994,PSPS_Data!$B$2:$B$4275,0)),0)</f>
        <v>0</v>
      </c>
      <c r="F1994" s="47"/>
    </row>
    <row r="1995" spans="1:6" x14ac:dyDescent="0.25">
      <c r="A1995" s="79"/>
      <c r="B1995" s="43">
        <v>6.8379820690575199</v>
      </c>
      <c r="C1995" s="43">
        <v>7.2150657462770995E-2</v>
      </c>
      <c r="D1995" s="43">
        <f t="shared" si="31"/>
        <v>0.82323900165021702</v>
      </c>
      <c r="E1995" s="43">
        <f>IFERROR(INDEX(PSPS_Data!$C$2:$C$4275,MATCH(WF_Data!$A1995,PSPS_Data!$B$2:$B$4275,0)),0)</f>
        <v>0</v>
      </c>
      <c r="F1995" s="47"/>
    </row>
    <row r="1996" spans="1:6" x14ac:dyDescent="0.25">
      <c r="A1996" s="79"/>
      <c r="B1996" s="43">
        <v>16.5590131607789</v>
      </c>
      <c r="C1996" s="43">
        <v>0.16541248405383099</v>
      </c>
      <c r="D1996" s="43">
        <f t="shared" si="31"/>
        <v>1.8873564430542116</v>
      </c>
      <c r="E1996" s="43">
        <f>IFERROR(INDEX(PSPS_Data!$C$2:$C$4275,MATCH(WF_Data!$A1996,PSPS_Data!$B$2:$B$4275,0)),0)</f>
        <v>0</v>
      </c>
      <c r="F1996" s="47"/>
    </row>
    <row r="1997" spans="1:6" x14ac:dyDescent="0.25">
      <c r="A1997" s="79"/>
      <c r="B1997" s="43">
        <v>0.39174521788887201</v>
      </c>
      <c r="C1997" s="43">
        <v>5.0932972614342901E-3</v>
      </c>
      <c r="D1997" s="43">
        <f t="shared" si="31"/>
        <v>5.8114521752965248E-2</v>
      </c>
      <c r="E1997" s="43">
        <f>IFERROR(INDEX(PSPS_Data!$C$2:$C$4275,MATCH(WF_Data!$A1997,PSPS_Data!$B$2:$B$4275,0)),0)</f>
        <v>0</v>
      </c>
      <c r="F1997" s="47"/>
    </row>
    <row r="1998" spans="1:6" x14ac:dyDescent="0.25">
      <c r="A1998" s="79"/>
      <c r="B1998" s="43">
        <v>0.82419408461501398</v>
      </c>
      <c r="C1998" s="43">
        <v>1.25372965076167E-2</v>
      </c>
      <c r="D1998" s="43">
        <f t="shared" si="31"/>
        <v>0.14305055315190654</v>
      </c>
      <c r="E1998" s="43">
        <f>IFERROR(INDEX(PSPS_Data!$C$2:$C$4275,MATCH(WF_Data!$A1998,PSPS_Data!$B$2:$B$4275,0)),0)</f>
        <v>0</v>
      </c>
      <c r="F1998" s="47"/>
    </row>
    <row r="1999" spans="1:6" x14ac:dyDescent="0.25">
      <c r="A1999" s="79"/>
      <c r="B1999" s="43">
        <v>1.0557980826078099</v>
      </c>
      <c r="C1999" s="43">
        <v>1.52586890762904E-2</v>
      </c>
      <c r="D1999" s="43">
        <f t="shared" si="31"/>
        <v>0.17410164236047346</v>
      </c>
      <c r="E1999" s="43">
        <f>IFERROR(INDEX(PSPS_Data!$C$2:$C$4275,MATCH(WF_Data!$A1999,PSPS_Data!$B$2:$B$4275,0)),0)</f>
        <v>0</v>
      </c>
      <c r="F1999" s="47"/>
    </row>
    <row r="2000" spans="1:6" x14ac:dyDescent="0.25">
      <c r="A2000" s="79"/>
      <c r="B2000" s="43">
        <v>4.7661638450452601</v>
      </c>
      <c r="C2000" s="43">
        <v>5.50037978637192E-2</v>
      </c>
      <c r="D2000" s="43">
        <f t="shared" si="31"/>
        <v>0.62759333362503611</v>
      </c>
      <c r="E2000" s="43">
        <f>IFERROR(INDEX(PSPS_Data!$C$2:$C$4275,MATCH(WF_Data!$A2000,PSPS_Data!$B$2:$B$4275,0)),0)</f>
        <v>0</v>
      </c>
      <c r="F2000" s="47"/>
    </row>
    <row r="2001" spans="1:6" x14ac:dyDescent="0.25">
      <c r="A2001" s="79"/>
      <c r="B2001" s="43">
        <v>3.0459822667382199</v>
      </c>
      <c r="C2001" s="43">
        <v>3.4946250648166199E-2</v>
      </c>
      <c r="D2001" s="43">
        <f t="shared" si="31"/>
        <v>0.39873671989557635</v>
      </c>
      <c r="E2001" s="43">
        <f>IFERROR(INDEX(PSPS_Data!$C$2:$C$4275,MATCH(WF_Data!$A2001,PSPS_Data!$B$2:$B$4275,0)),0)</f>
        <v>0</v>
      </c>
      <c r="F2001" s="47"/>
    </row>
    <row r="2002" spans="1:6" x14ac:dyDescent="0.25">
      <c r="A2002" s="79"/>
      <c r="B2002" s="43">
        <v>3.21477830207919</v>
      </c>
      <c r="C2002" s="43">
        <v>3.7662746949536002E-2</v>
      </c>
      <c r="D2002" s="43">
        <f t="shared" si="31"/>
        <v>0.42973194269420578</v>
      </c>
      <c r="E2002" s="43">
        <f>IFERROR(INDEX(PSPS_Data!$C$2:$C$4275,MATCH(WF_Data!$A2002,PSPS_Data!$B$2:$B$4275,0)),0)</f>
        <v>0</v>
      </c>
      <c r="F2002" s="47"/>
    </row>
    <row r="2003" spans="1:6" x14ac:dyDescent="0.25">
      <c r="A2003" s="79"/>
      <c r="B2003" s="43">
        <v>9.0496978187334403</v>
      </c>
      <c r="C2003" s="43">
        <v>9.3184544266932706E-2</v>
      </c>
      <c r="D2003" s="43">
        <f t="shared" si="31"/>
        <v>1.0632356500857021</v>
      </c>
      <c r="E2003" s="43">
        <f>IFERROR(INDEX(PSPS_Data!$C$2:$C$4275,MATCH(WF_Data!$A2003,PSPS_Data!$B$2:$B$4275,0)),0)</f>
        <v>0</v>
      </c>
      <c r="F2003" s="47"/>
    </row>
    <row r="2004" spans="1:6" x14ac:dyDescent="0.25">
      <c r="A2004" s="79"/>
      <c r="B2004" s="43">
        <v>3.3792912514158702</v>
      </c>
      <c r="C2004" s="43">
        <v>6.0907938733180303E-2</v>
      </c>
      <c r="D2004" s="43">
        <f t="shared" si="31"/>
        <v>0.6949595809455873</v>
      </c>
      <c r="E2004" s="43">
        <f>IFERROR(INDEX(PSPS_Data!$C$2:$C$4275,MATCH(WF_Data!$A2004,PSPS_Data!$B$2:$B$4275,0)),0)</f>
        <v>0</v>
      </c>
      <c r="F2004" s="47"/>
    </row>
    <row r="2005" spans="1:6" x14ac:dyDescent="0.25">
      <c r="A2005" s="79"/>
      <c r="B2005" s="43">
        <v>7.5663822118780901</v>
      </c>
      <c r="C2005" s="43">
        <v>6.8873374994836895E-2</v>
      </c>
      <c r="D2005" s="43">
        <f t="shared" si="31"/>
        <v>0.78584520869108898</v>
      </c>
      <c r="E2005" s="43">
        <f>IFERROR(INDEX(PSPS_Data!$C$2:$C$4275,MATCH(WF_Data!$A2005,PSPS_Data!$B$2:$B$4275,0)),0)</f>
        <v>0</v>
      </c>
      <c r="F2005" s="47"/>
    </row>
    <row r="2006" spans="1:6" x14ac:dyDescent="0.25">
      <c r="A2006" s="79"/>
      <c r="B2006" s="43">
        <v>6.3629174528527397</v>
      </c>
      <c r="C2006" s="43">
        <v>8.4985930654511294E-2</v>
      </c>
      <c r="D2006" s="43">
        <f t="shared" si="31"/>
        <v>0.96968946876797391</v>
      </c>
      <c r="E2006" s="43">
        <f>IFERROR(INDEX(PSPS_Data!$C$2:$C$4275,MATCH(WF_Data!$A2006,PSPS_Data!$B$2:$B$4275,0)),0)</f>
        <v>0</v>
      </c>
      <c r="F2006" s="47"/>
    </row>
    <row r="2007" spans="1:6" x14ac:dyDescent="0.25">
      <c r="A2007" s="79"/>
      <c r="B2007" s="43">
        <v>0.560789570599039</v>
      </c>
      <c r="C2007" s="43">
        <v>1.20406498929999E-2</v>
      </c>
      <c r="D2007" s="43">
        <f t="shared" si="31"/>
        <v>0.13738381527912885</v>
      </c>
      <c r="E2007" s="43">
        <f>IFERROR(INDEX(PSPS_Data!$C$2:$C$4275,MATCH(WF_Data!$A2007,PSPS_Data!$B$2:$B$4275,0)),0)</f>
        <v>0</v>
      </c>
      <c r="F2007" s="47"/>
    </row>
    <row r="2008" spans="1:6" x14ac:dyDescent="0.25">
      <c r="A2008" s="79"/>
      <c r="B2008" s="43">
        <v>6.8395903685210504</v>
      </c>
      <c r="C2008" s="43">
        <v>7.1658387023489895E-2</v>
      </c>
      <c r="D2008" s="43">
        <f t="shared" si="31"/>
        <v>0.81762219593801966</v>
      </c>
      <c r="E2008" s="43">
        <f>IFERROR(INDEX(PSPS_Data!$C$2:$C$4275,MATCH(WF_Data!$A2008,PSPS_Data!$B$2:$B$4275,0)),0)</f>
        <v>0</v>
      </c>
      <c r="F2008" s="47"/>
    </row>
    <row r="2009" spans="1:6" x14ac:dyDescent="0.25">
      <c r="A2009" s="79"/>
      <c r="B2009" s="43">
        <v>5.7813723293144497</v>
      </c>
      <c r="C2009" s="43">
        <v>7.8569253699242794E-2</v>
      </c>
      <c r="D2009" s="43">
        <f t="shared" si="31"/>
        <v>0.8964751847083603</v>
      </c>
      <c r="E2009" s="43">
        <f>IFERROR(INDEX(PSPS_Data!$C$2:$C$4275,MATCH(WF_Data!$A2009,PSPS_Data!$B$2:$B$4275,0)),0)</f>
        <v>0</v>
      </c>
      <c r="F2009" s="47"/>
    </row>
    <row r="2010" spans="1:6" x14ac:dyDescent="0.25">
      <c r="A2010" s="79"/>
      <c r="B2010" s="43">
        <v>0.166278732261538</v>
      </c>
      <c r="C2010" s="43">
        <v>2.5816130687417099E-2</v>
      </c>
      <c r="D2010" s="43">
        <f t="shared" si="31"/>
        <v>0.29456205114342909</v>
      </c>
      <c r="E2010" s="43">
        <f>IFERROR(INDEX(PSPS_Data!$C$2:$C$4275,MATCH(WF_Data!$A2010,PSPS_Data!$B$2:$B$4275,0)),0)</f>
        <v>0</v>
      </c>
      <c r="F2010" s="47"/>
    </row>
    <row r="2011" spans="1:6" x14ac:dyDescent="0.25">
      <c r="A2011" s="79"/>
      <c r="B2011" s="43">
        <v>0.94661018194297797</v>
      </c>
      <c r="C2011" s="43">
        <v>2.4167807889625598E-2</v>
      </c>
      <c r="D2011" s="43">
        <f t="shared" si="31"/>
        <v>0.27575468802062808</v>
      </c>
      <c r="E2011" s="43">
        <f>IFERROR(INDEX(PSPS_Data!$C$2:$C$4275,MATCH(WF_Data!$A2011,PSPS_Data!$B$2:$B$4275,0)),0)</f>
        <v>0</v>
      </c>
      <c r="F2011" s="47"/>
    </row>
    <row r="2012" spans="1:6" x14ac:dyDescent="0.25">
      <c r="A2012" s="79"/>
      <c r="B2012" s="43">
        <v>0.84478408972207297</v>
      </c>
      <c r="C2012" s="43">
        <v>1.68893731483876E-2</v>
      </c>
      <c r="D2012" s="43">
        <f t="shared" si="31"/>
        <v>0.19270774762310253</v>
      </c>
      <c r="E2012" s="43">
        <f>IFERROR(INDEX(PSPS_Data!$C$2:$C$4275,MATCH(WF_Data!$A2012,PSPS_Data!$B$2:$B$4275,0)),0)</f>
        <v>0</v>
      </c>
      <c r="F2012" s="47"/>
    </row>
    <row r="2013" spans="1:6" x14ac:dyDescent="0.25">
      <c r="A2013" s="79"/>
      <c r="B2013" s="43">
        <v>1.66135278516098</v>
      </c>
      <c r="C2013" s="43">
        <v>1.65952893657959E-2</v>
      </c>
      <c r="D2013" s="43">
        <f t="shared" si="31"/>
        <v>0.18935225166373121</v>
      </c>
      <c r="E2013" s="43">
        <f>IFERROR(INDEX(PSPS_Data!$C$2:$C$4275,MATCH(WF_Data!$A2013,PSPS_Data!$B$2:$B$4275,0)),0)</f>
        <v>0</v>
      </c>
      <c r="F2013" s="47"/>
    </row>
    <row r="2014" spans="1:6" x14ac:dyDescent="0.25">
      <c r="A2014" s="79"/>
      <c r="B2014" s="43">
        <v>8.4360643673023397</v>
      </c>
      <c r="C2014" s="43">
        <v>0.10379774422403799</v>
      </c>
      <c r="D2014" s="43">
        <f t="shared" si="31"/>
        <v>1.1843322615962735</v>
      </c>
      <c r="E2014" s="43">
        <f>IFERROR(INDEX(PSPS_Data!$C$2:$C$4275,MATCH(WF_Data!$A2014,PSPS_Data!$B$2:$B$4275,0)),0)</f>
        <v>0</v>
      </c>
      <c r="F2014" s="47"/>
    </row>
    <row r="2015" spans="1:6" x14ac:dyDescent="0.25">
      <c r="A2015" s="79"/>
      <c r="B2015" s="43">
        <v>10.9751314071152</v>
      </c>
      <c r="C2015" s="43">
        <v>0.110461147142359</v>
      </c>
      <c r="D2015" s="43">
        <f t="shared" si="31"/>
        <v>1.2603616888943161</v>
      </c>
      <c r="E2015" s="43">
        <f>IFERROR(INDEX(PSPS_Data!$C$2:$C$4275,MATCH(WF_Data!$A2015,PSPS_Data!$B$2:$B$4275,0)),0)</f>
        <v>0</v>
      </c>
      <c r="F2015" s="47"/>
    </row>
    <row r="2016" spans="1:6" x14ac:dyDescent="0.25">
      <c r="A2016" s="79"/>
      <c r="B2016" s="43">
        <v>28.2864084861225</v>
      </c>
      <c r="C2016" s="43">
        <v>0.28900674199075999</v>
      </c>
      <c r="D2016" s="43">
        <f t="shared" si="31"/>
        <v>3.2975669261145715</v>
      </c>
      <c r="E2016" s="43">
        <f>IFERROR(INDEX(PSPS_Data!$C$2:$C$4275,MATCH(WF_Data!$A2016,PSPS_Data!$B$2:$B$4275,0)),0)</f>
        <v>0</v>
      </c>
      <c r="F2016" s="47"/>
    </row>
    <row r="2017" spans="1:6" x14ac:dyDescent="0.25">
      <c r="A2017" s="79"/>
      <c r="B2017" s="43">
        <v>3.4788429063731501</v>
      </c>
      <c r="C2017" s="43">
        <v>3.0632292395239302E-2</v>
      </c>
      <c r="D2017" s="43">
        <f t="shared" si="31"/>
        <v>0.34951445622968041</v>
      </c>
      <c r="E2017" s="43">
        <f>IFERROR(INDEX(PSPS_Data!$C$2:$C$4275,MATCH(WF_Data!$A2017,PSPS_Data!$B$2:$B$4275,0)),0)</f>
        <v>0</v>
      </c>
      <c r="F2017" s="47"/>
    </row>
    <row r="2018" spans="1:6" x14ac:dyDescent="0.25">
      <c r="A2018" s="79"/>
      <c r="B2018" s="43">
        <v>5.9473858324567397</v>
      </c>
      <c r="C2018" s="43">
        <v>0.10979995724665</v>
      </c>
      <c r="D2018" s="43">
        <f t="shared" si="31"/>
        <v>1.2528175121842764</v>
      </c>
      <c r="E2018" s="43">
        <f>IFERROR(INDEX(PSPS_Data!$C$2:$C$4275,MATCH(WF_Data!$A2018,PSPS_Data!$B$2:$B$4275,0)),0)</f>
        <v>0</v>
      </c>
      <c r="F2018" s="47"/>
    </row>
    <row r="2019" spans="1:6" x14ac:dyDescent="0.25">
      <c r="A2019" s="79"/>
      <c r="B2019" s="43">
        <v>3.9606064150761</v>
      </c>
      <c r="C2019" s="43">
        <v>9.2248995189926505E-2</v>
      </c>
      <c r="D2019" s="43">
        <f t="shared" si="31"/>
        <v>1.0525610351170613</v>
      </c>
      <c r="E2019" s="43">
        <f>IFERROR(INDEX(PSPS_Data!$C$2:$C$4275,MATCH(WF_Data!$A2019,PSPS_Data!$B$2:$B$4275,0)),0)</f>
        <v>0</v>
      </c>
      <c r="F2019" s="47"/>
    </row>
    <row r="2020" spans="1:6" x14ac:dyDescent="0.25">
      <c r="A2020" s="79"/>
      <c r="B2020" s="43">
        <v>2.4762810890136402</v>
      </c>
      <c r="C2020" s="43">
        <v>2.3566281587894301E-2</v>
      </c>
      <c r="D2020" s="43">
        <f t="shared" si="31"/>
        <v>0.26889127291787396</v>
      </c>
      <c r="E2020" s="43">
        <f>IFERROR(INDEX(PSPS_Data!$C$2:$C$4275,MATCH(WF_Data!$A2020,PSPS_Data!$B$2:$B$4275,0)),0)</f>
        <v>0</v>
      </c>
      <c r="F2020" s="47"/>
    </row>
    <row r="2021" spans="1:6" x14ac:dyDescent="0.25">
      <c r="A2021" s="79"/>
      <c r="B2021" s="43">
        <v>6.5747213094009496</v>
      </c>
      <c r="C2021" s="43">
        <v>6.7442880863382001E-2</v>
      </c>
      <c r="D2021" s="43">
        <f t="shared" si="31"/>
        <v>0.76952327065118864</v>
      </c>
      <c r="E2021" s="43">
        <f>IFERROR(INDEX(PSPS_Data!$C$2:$C$4275,MATCH(WF_Data!$A2021,PSPS_Data!$B$2:$B$4275,0)),0)</f>
        <v>0</v>
      </c>
      <c r="F2021" s="47"/>
    </row>
    <row r="2022" spans="1:6" x14ac:dyDescent="0.25">
      <c r="A2022" s="79"/>
      <c r="B2022" s="43">
        <v>1.21307133151566</v>
      </c>
      <c r="C2022" s="43">
        <v>1.0261980089126099E-2</v>
      </c>
      <c r="D2022" s="43">
        <f t="shared" si="31"/>
        <v>0.1170891928169288</v>
      </c>
      <c r="E2022" s="43">
        <f>IFERROR(INDEX(PSPS_Data!$C$2:$C$4275,MATCH(WF_Data!$A2022,PSPS_Data!$B$2:$B$4275,0)),0)</f>
        <v>0</v>
      </c>
      <c r="F2022" s="47"/>
    </row>
    <row r="2023" spans="1:6" x14ac:dyDescent="0.25">
      <c r="A2023" s="79"/>
      <c r="B2023" s="43">
        <v>8.0561926247915192</v>
      </c>
      <c r="C2023" s="43">
        <v>0.11845866196153999</v>
      </c>
      <c r="D2023" s="43">
        <f t="shared" si="31"/>
        <v>1.3516133329811713</v>
      </c>
      <c r="E2023" s="43">
        <f>IFERROR(INDEX(PSPS_Data!$C$2:$C$4275,MATCH(WF_Data!$A2023,PSPS_Data!$B$2:$B$4275,0)),0)</f>
        <v>0</v>
      </c>
      <c r="F2023" s="47"/>
    </row>
    <row r="2024" spans="1:6" x14ac:dyDescent="0.25">
      <c r="A2024" s="79"/>
      <c r="B2024" s="43">
        <v>2.0340864422723302</v>
      </c>
      <c r="C2024" s="43">
        <v>9.8682303233317697E-2</v>
      </c>
      <c r="D2024" s="43">
        <f t="shared" si="31"/>
        <v>1.125965079892155</v>
      </c>
      <c r="E2024" s="43">
        <f>IFERROR(INDEX(PSPS_Data!$C$2:$C$4275,MATCH(WF_Data!$A2024,PSPS_Data!$B$2:$B$4275,0)),0)</f>
        <v>0</v>
      </c>
      <c r="F2024" s="47"/>
    </row>
    <row r="2025" spans="1:6" x14ac:dyDescent="0.25">
      <c r="A2025" s="79"/>
      <c r="B2025" s="43">
        <v>0.71914363167763395</v>
      </c>
      <c r="C2025" s="43">
        <v>2.3216506836433799E-2</v>
      </c>
      <c r="D2025" s="43">
        <f t="shared" si="31"/>
        <v>0.26490034300370963</v>
      </c>
      <c r="E2025" s="43">
        <f>IFERROR(INDEX(PSPS_Data!$C$2:$C$4275,MATCH(WF_Data!$A2025,PSPS_Data!$B$2:$B$4275,0)),0)</f>
        <v>0</v>
      </c>
      <c r="F2025" s="47"/>
    </row>
    <row r="2026" spans="1:6" x14ac:dyDescent="0.25">
      <c r="A2026" s="79"/>
      <c r="B2026" s="43">
        <v>7.5437504023578299</v>
      </c>
      <c r="C2026" s="43">
        <v>7.0965848717605695E-2</v>
      </c>
      <c r="D2026" s="43">
        <f t="shared" si="31"/>
        <v>0.809720333867881</v>
      </c>
      <c r="E2026" s="43">
        <f>IFERROR(INDEX(PSPS_Data!$C$2:$C$4275,MATCH(WF_Data!$A2026,PSPS_Data!$B$2:$B$4275,0)),0)</f>
        <v>0</v>
      </c>
      <c r="F2026" s="47"/>
    </row>
    <row r="2027" spans="1:6" x14ac:dyDescent="0.25">
      <c r="A2027" s="79"/>
      <c r="B2027" s="43">
        <v>0</v>
      </c>
      <c r="C2027" s="43">
        <v>1.9247888005338599E-2</v>
      </c>
      <c r="D2027" s="43">
        <f t="shared" si="31"/>
        <v>0.21961840214091341</v>
      </c>
      <c r="E2027" s="43">
        <f>IFERROR(INDEX(PSPS_Data!$C$2:$C$4275,MATCH(WF_Data!$A2027,PSPS_Data!$B$2:$B$4275,0)),0)</f>
        <v>0</v>
      </c>
      <c r="F2027" s="47"/>
    </row>
    <row r="2028" spans="1:6" x14ac:dyDescent="0.25">
      <c r="A2028" s="79"/>
      <c r="B2028" s="43">
        <v>2.40766052030175</v>
      </c>
      <c r="C2028" s="43">
        <v>2.5559075234923501E-2</v>
      </c>
      <c r="D2028" s="43">
        <f t="shared" si="31"/>
        <v>0.29162904843047716</v>
      </c>
      <c r="E2028" s="43">
        <f>IFERROR(INDEX(PSPS_Data!$C$2:$C$4275,MATCH(WF_Data!$A2028,PSPS_Data!$B$2:$B$4275,0)),0)</f>
        <v>0</v>
      </c>
      <c r="F2028" s="47"/>
    </row>
    <row r="2029" spans="1:6" x14ac:dyDescent="0.25">
      <c r="A2029" s="79"/>
      <c r="B2029" s="43">
        <v>18.2975103650639</v>
      </c>
      <c r="C2029" s="43">
        <v>0.19096995371546599</v>
      </c>
      <c r="D2029" s="43">
        <f t="shared" si="31"/>
        <v>2.1789671718934671</v>
      </c>
      <c r="E2029" s="43">
        <f>IFERROR(INDEX(PSPS_Data!$C$2:$C$4275,MATCH(WF_Data!$A2029,PSPS_Data!$B$2:$B$4275,0)),0)</f>
        <v>0</v>
      </c>
      <c r="F2029" s="47"/>
    </row>
    <row r="2030" spans="1:6" x14ac:dyDescent="0.25">
      <c r="A2030" s="79"/>
      <c r="B2030" s="43">
        <v>0.37255120228360999</v>
      </c>
      <c r="C2030" s="43">
        <v>5.0476554485309501E-3</v>
      </c>
      <c r="D2030" s="43">
        <f t="shared" si="31"/>
        <v>5.7593748667738143E-2</v>
      </c>
      <c r="E2030" s="43">
        <f>IFERROR(INDEX(PSPS_Data!$C$2:$C$4275,MATCH(WF_Data!$A2030,PSPS_Data!$B$2:$B$4275,0)),0)</f>
        <v>0</v>
      </c>
      <c r="F2030" s="47"/>
    </row>
    <row r="2031" spans="1:6" x14ac:dyDescent="0.25">
      <c r="A2031" s="79"/>
      <c r="B2031" s="43">
        <v>3.6116934363251501</v>
      </c>
      <c r="C2031" s="43">
        <v>4.0242039017357401E-2</v>
      </c>
      <c r="D2031" s="43">
        <f t="shared" si="31"/>
        <v>0.45916166518804796</v>
      </c>
      <c r="E2031" s="43">
        <f>IFERROR(INDEX(PSPS_Data!$C$2:$C$4275,MATCH(WF_Data!$A2031,PSPS_Data!$B$2:$B$4275,0)),0)</f>
        <v>0</v>
      </c>
      <c r="F2031" s="47"/>
    </row>
    <row r="2032" spans="1:6" x14ac:dyDescent="0.25">
      <c r="A2032" s="79"/>
      <c r="B2032" s="43">
        <v>0.46626717911110899</v>
      </c>
      <c r="C2032" s="43">
        <v>2.7613696744310801E-2</v>
      </c>
      <c r="D2032" s="43">
        <f t="shared" si="31"/>
        <v>0.31507227985258623</v>
      </c>
      <c r="E2032" s="43">
        <f>IFERROR(INDEX(PSPS_Data!$C$2:$C$4275,MATCH(WF_Data!$A2032,PSPS_Data!$B$2:$B$4275,0)),0)</f>
        <v>0</v>
      </c>
      <c r="F2032" s="47"/>
    </row>
    <row r="2033" spans="1:6" x14ac:dyDescent="0.25">
      <c r="A2033" s="79"/>
      <c r="B2033" s="43">
        <v>1.71383491954084</v>
      </c>
      <c r="C2033" s="43">
        <v>1.8028294369893599E-2</v>
      </c>
      <c r="D2033" s="43">
        <f t="shared" si="31"/>
        <v>0.20570283876048595</v>
      </c>
      <c r="E2033" s="43">
        <f>IFERROR(INDEX(PSPS_Data!$C$2:$C$4275,MATCH(WF_Data!$A2033,PSPS_Data!$B$2:$B$4275,0)),0)</f>
        <v>0</v>
      </c>
      <c r="F2033" s="47"/>
    </row>
    <row r="2034" spans="1:6" x14ac:dyDescent="0.25">
      <c r="A2034" s="79"/>
      <c r="B2034" s="43">
        <v>9.8835540568077107</v>
      </c>
      <c r="C2034" s="43">
        <v>0.10069153078802601</v>
      </c>
      <c r="D2034" s="43">
        <f t="shared" si="31"/>
        <v>1.1488903662913768</v>
      </c>
      <c r="E2034" s="43">
        <f>IFERROR(INDEX(PSPS_Data!$C$2:$C$4275,MATCH(WF_Data!$A2034,PSPS_Data!$B$2:$B$4275,0)),0)</f>
        <v>0</v>
      </c>
      <c r="F2034" s="47"/>
    </row>
    <row r="2035" spans="1:6" x14ac:dyDescent="0.25">
      <c r="A2035" s="79"/>
      <c r="B2035" s="43">
        <v>0</v>
      </c>
      <c r="C2035" s="43">
        <v>1.7455491858224E-4</v>
      </c>
      <c r="D2035" s="43">
        <f t="shared" si="31"/>
        <v>1.9916716210233586E-3</v>
      </c>
      <c r="E2035" s="43">
        <f>IFERROR(INDEX(PSPS_Data!$C$2:$C$4275,MATCH(WF_Data!$A2035,PSPS_Data!$B$2:$B$4275,0)),0)</f>
        <v>0</v>
      </c>
      <c r="F2035" s="47"/>
    </row>
    <row r="2036" spans="1:6" x14ac:dyDescent="0.25">
      <c r="A2036" s="79"/>
      <c r="B2036" s="43">
        <v>18.413146502210999</v>
      </c>
      <c r="C2036" s="43">
        <v>0.18016827256769799</v>
      </c>
      <c r="D2036" s="43">
        <f t="shared" si="31"/>
        <v>2.0557199899974341</v>
      </c>
      <c r="E2036" s="43">
        <f>IFERROR(INDEX(PSPS_Data!$C$2:$C$4275,MATCH(WF_Data!$A2036,PSPS_Data!$B$2:$B$4275,0)),0)</f>
        <v>0</v>
      </c>
      <c r="F2036" s="47"/>
    </row>
    <row r="2037" spans="1:6" x14ac:dyDescent="0.25">
      <c r="A2037" s="79"/>
      <c r="B2037" s="43">
        <v>3.5772268402237599</v>
      </c>
      <c r="C2037" s="43">
        <v>3.7598942144541E-2</v>
      </c>
      <c r="D2037" s="43">
        <f t="shared" si="31"/>
        <v>0.42900392986921282</v>
      </c>
      <c r="E2037" s="43">
        <f>IFERROR(INDEX(PSPS_Data!$C$2:$C$4275,MATCH(WF_Data!$A2037,PSPS_Data!$B$2:$B$4275,0)),0)</f>
        <v>0</v>
      </c>
      <c r="F2037" s="47"/>
    </row>
    <row r="2038" spans="1:6" x14ac:dyDescent="0.25">
      <c r="A2038" s="79"/>
      <c r="B2038" s="43">
        <v>7.2876824221499703</v>
      </c>
      <c r="C2038" s="43">
        <v>6.8636438980320194E-2</v>
      </c>
      <c r="D2038" s="43">
        <f t="shared" si="31"/>
        <v>0.78314176876545338</v>
      </c>
      <c r="E2038" s="43">
        <f>IFERROR(INDEX(PSPS_Data!$C$2:$C$4275,MATCH(WF_Data!$A2038,PSPS_Data!$B$2:$B$4275,0)),0)</f>
        <v>0</v>
      </c>
      <c r="F2038" s="47"/>
    </row>
    <row r="2039" spans="1:6" x14ac:dyDescent="0.25">
      <c r="A2039" s="79"/>
      <c r="B2039" s="43">
        <v>2.4907722866577502</v>
      </c>
      <c r="C2039" s="43">
        <v>6.1441332730282697E-2</v>
      </c>
      <c r="D2039" s="43">
        <f t="shared" si="31"/>
        <v>0.70104560645252556</v>
      </c>
      <c r="E2039" s="43">
        <f>IFERROR(INDEX(PSPS_Data!$C$2:$C$4275,MATCH(WF_Data!$A2039,PSPS_Data!$B$2:$B$4275,0)),0)</f>
        <v>0</v>
      </c>
      <c r="F2039" s="47"/>
    </row>
    <row r="2040" spans="1:6" x14ac:dyDescent="0.25">
      <c r="A2040" s="79"/>
      <c r="B2040" s="43">
        <v>1.7919045483665399</v>
      </c>
      <c r="C2040" s="43">
        <v>2.02368496466078E-2</v>
      </c>
      <c r="D2040" s="43">
        <f t="shared" si="31"/>
        <v>0.230902454467795</v>
      </c>
      <c r="E2040" s="43">
        <f>IFERROR(INDEX(PSPS_Data!$C$2:$C$4275,MATCH(WF_Data!$A2040,PSPS_Data!$B$2:$B$4275,0)),0)</f>
        <v>0</v>
      </c>
      <c r="F2040" s="47"/>
    </row>
    <row r="2041" spans="1:6" x14ac:dyDescent="0.25">
      <c r="A2041" s="79"/>
      <c r="B2041" s="43">
        <v>3.0241085301156101</v>
      </c>
      <c r="C2041" s="43">
        <v>2.1143313291304301E-2</v>
      </c>
      <c r="D2041" s="43">
        <f t="shared" si="31"/>
        <v>0.24124520465378207</v>
      </c>
      <c r="E2041" s="43">
        <f>IFERROR(INDEX(PSPS_Data!$C$2:$C$4275,MATCH(WF_Data!$A2041,PSPS_Data!$B$2:$B$4275,0)),0)</f>
        <v>0</v>
      </c>
      <c r="F2041" s="47"/>
    </row>
    <row r="2042" spans="1:6" x14ac:dyDescent="0.25">
      <c r="A2042" s="79"/>
      <c r="B2042" s="43">
        <v>4.0530734039789298</v>
      </c>
      <c r="C2042" s="43">
        <v>0.170451801254557</v>
      </c>
      <c r="D2042" s="43">
        <f t="shared" si="31"/>
        <v>1.9448550523144954</v>
      </c>
      <c r="E2042" s="43">
        <f>IFERROR(INDEX(PSPS_Data!$C$2:$C$4275,MATCH(WF_Data!$A2042,PSPS_Data!$B$2:$B$4275,0)),0)</f>
        <v>0</v>
      </c>
      <c r="F2042" s="47"/>
    </row>
    <row r="2043" spans="1:6" x14ac:dyDescent="0.25">
      <c r="A2043" s="79"/>
      <c r="B2043" s="43">
        <v>3.4139483139731999</v>
      </c>
      <c r="C2043" s="43">
        <v>9.2337251322078304E-2</v>
      </c>
      <c r="D2043" s="43">
        <f t="shared" si="31"/>
        <v>1.0535680375849135</v>
      </c>
      <c r="E2043" s="43">
        <f>IFERROR(INDEX(PSPS_Data!$C$2:$C$4275,MATCH(WF_Data!$A2043,PSPS_Data!$B$2:$B$4275,0)),0)</f>
        <v>0</v>
      </c>
      <c r="F2043" s="47"/>
    </row>
    <row r="2044" spans="1:6" x14ac:dyDescent="0.25">
      <c r="A2044" s="79"/>
      <c r="B2044" s="43">
        <v>14.001269574307701</v>
      </c>
      <c r="C2044" s="43">
        <v>0.13177100043230799</v>
      </c>
      <c r="D2044" s="43">
        <f t="shared" si="31"/>
        <v>1.5035071149326342</v>
      </c>
      <c r="E2044" s="43">
        <f>IFERROR(INDEX(PSPS_Data!$C$2:$C$4275,MATCH(WF_Data!$A2044,PSPS_Data!$B$2:$B$4275,0)),0)</f>
        <v>0</v>
      </c>
      <c r="F2044" s="47"/>
    </row>
    <row r="2045" spans="1:6" x14ac:dyDescent="0.25">
      <c r="A2045" s="79"/>
      <c r="B2045" s="43">
        <v>15.5971850362016</v>
      </c>
      <c r="C2045" s="43">
        <v>0.14289816229484101</v>
      </c>
      <c r="D2045" s="43">
        <f t="shared" si="31"/>
        <v>1.630468031784136</v>
      </c>
      <c r="E2045" s="43">
        <f>IFERROR(INDEX(PSPS_Data!$C$2:$C$4275,MATCH(WF_Data!$A2045,PSPS_Data!$B$2:$B$4275,0)),0)</f>
        <v>0</v>
      </c>
      <c r="F2045" s="47"/>
    </row>
    <row r="2046" spans="1:6" x14ac:dyDescent="0.25">
      <c r="A2046" s="79"/>
      <c r="B2046" s="43">
        <v>19.185138521910599</v>
      </c>
      <c r="C2046" s="43">
        <v>0.21225421926556001</v>
      </c>
      <c r="D2046" s="43">
        <f t="shared" si="31"/>
        <v>2.4218206418200396</v>
      </c>
      <c r="E2046" s="43">
        <f>IFERROR(INDEX(PSPS_Data!$C$2:$C$4275,MATCH(WF_Data!$A2046,PSPS_Data!$B$2:$B$4275,0)),0)</f>
        <v>0</v>
      </c>
      <c r="F2046" s="47"/>
    </row>
    <row r="2047" spans="1:6" x14ac:dyDescent="0.25">
      <c r="A2047" s="79"/>
      <c r="B2047" s="43">
        <v>1.9912451898301999</v>
      </c>
      <c r="C2047" s="43">
        <v>2.82838166476722E-2</v>
      </c>
      <c r="D2047" s="43">
        <f t="shared" si="31"/>
        <v>0.32271834794993981</v>
      </c>
      <c r="E2047" s="43">
        <f>IFERROR(INDEX(PSPS_Data!$C$2:$C$4275,MATCH(WF_Data!$A2047,PSPS_Data!$B$2:$B$4275,0)),0)</f>
        <v>0</v>
      </c>
      <c r="F2047" s="47"/>
    </row>
    <row r="2048" spans="1:6" x14ac:dyDescent="0.25">
      <c r="A2048" s="79"/>
      <c r="B2048" s="43">
        <v>16.760780454316901</v>
      </c>
      <c r="C2048" s="43">
        <v>0.17929920052711101</v>
      </c>
      <c r="D2048" s="43">
        <f t="shared" si="31"/>
        <v>2.0458038780143366</v>
      </c>
      <c r="E2048" s="43">
        <f>IFERROR(INDEX(PSPS_Data!$C$2:$C$4275,MATCH(WF_Data!$A2048,PSPS_Data!$B$2:$B$4275,0)),0)</f>
        <v>0</v>
      </c>
      <c r="F2048" s="47"/>
    </row>
    <row r="2049" spans="1:6" x14ac:dyDescent="0.25">
      <c r="A2049" s="79"/>
      <c r="B2049" s="43">
        <v>5.44175560749472</v>
      </c>
      <c r="C2049" s="43">
        <v>4.23800542766746E-2</v>
      </c>
      <c r="D2049" s="43">
        <f t="shared" si="31"/>
        <v>0.48355641929685722</v>
      </c>
      <c r="E2049" s="43">
        <f>IFERROR(INDEX(PSPS_Data!$C$2:$C$4275,MATCH(WF_Data!$A2049,PSPS_Data!$B$2:$B$4275,0)),0)</f>
        <v>0</v>
      </c>
      <c r="F2049" s="47"/>
    </row>
    <row r="2050" spans="1:6" x14ac:dyDescent="0.25">
      <c r="A2050" s="79"/>
      <c r="B2050" s="43">
        <v>0.137387922385451</v>
      </c>
      <c r="C2050" s="43">
        <v>2.0710917888209202E-3</v>
      </c>
      <c r="D2050" s="43">
        <f t="shared" si="31"/>
        <v>2.3631157310446699E-2</v>
      </c>
      <c r="E2050" s="43">
        <f>IFERROR(INDEX(PSPS_Data!$C$2:$C$4275,MATCH(WF_Data!$A2050,PSPS_Data!$B$2:$B$4275,0)),0)</f>
        <v>0</v>
      </c>
      <c r="F2050" s="47"/>
    </row>
    <row r="2051" spans="1:6" x14ac:dyDescent="0.25">
      <c r="A2051" s="79"/>
      <c r="B2051" s="43">
        <v>5.1044233074148204</v>
      </c>
      <c r="C2051" s="43">
        <v>5.6154331053903599E-2</v>
      </c>
      <c r="D2051" s="43">
        <f t="shared" ref="D2051:D2114" si="32">$C2051*11.41</f>
        <v>0.64072091732504011</v>
      </c>
      <c r="E2051" s="43">
        <f>IFERROR(INDEX(PSPS_Data!$C$2:$C$4275,MATCH(WF_Data!$A2051,PSPS_Data!$B$2:$B$4275,0)),0)</f>
        <v>0</v>
      </c>
      <c r="F2051" s="47"/>
    </row>
    <row r="2052" spans="1:6" x14ac:dyDescent="0.25">
      <c r="A2052" s="79"/>
      <c r="B2052" s="43">
        <v>9.6859961965622094</v>
      </c>
      <c r="C2052" s="43">
        <v>0.152321924318783</v>
      </c>
      <c r="D2052" s="43">
        <f t="shared" si="32"/>
        <v>1.7379931564773141</v>
      </c>
      <c r="E2052" s="43">
        <f>IFERROR(INDEX(PSPS_Data!$C$2:$C$4275,MATCH(WF_Data!$A2052,PSPS_Data!$B$2:$B$4275,0)),0)</f>
        <v>0</v>
      </c>
      <c r="F2052" s="47"/>
    </row>
    <row r="2053" spans="1:6" x14ac:dyDescent="0.25">
      <c r="A2053" s="79"/>
      <c r="B2053" s="43">
        <v>6.5680809952269597</v>
      </c>
      <c r="C2053" s="43">
        <v>8.6678663788859397E-2</v>
      </c>
      <c r="D2053" s="43">
        <f t="shared" si="32"/>
        <v>0.98900355383088578</v>
      </c>
      <c r="E2053" s="43">
        <f>IFERROR(INDEX(PSPS_Data!$C$2:$C$4275,MATCH(WF_Data!$A2053,PSPS_Data!$B$2:$B$4275,0)),0)</f>
        <v>0</v>
      </c>
      <c r="F2053" s="47"/>
    </row>
    <row r="2054" spans="1:6" x14ac:dyDescent="0.25">
      <c r="A2054" s="79"/>
      <c r="B2054" s="43">
        <v>0.32286508078872</v>
      </c>
      <c r="C2054" s="43">
        <v>2.7545266111701399E-3</v>
      </c>
      <c r="D2054" s="43">
        <f t="shared" si="32"/>
        <v>3.1429148633451295E-2</v>
      </c>
      <c r="E2054" s="43">
        <f>IFERROR(INDEX(PSPS_Data!$C$2:$C$4275,MATCH(WF_Data!$A2054,PSPS_Data!$B$2:$B$4275,0)),0)</f>
        <v>0</v>
      </c>
      <c r="F2054" s="47"/>
    </row>
    <row r="2055" spans="1:6" x14ac:dyDescent="0.25">
      <c r="A2055" s="79"/>
      <c r="B2055" s="43">
        <v>0.247721839662921</v>
      </c>
      <c r="C2055" s="43">
        <v>3.3506500476505599E-3</v>
      </c>
      <c r="D2055" s="43">
        <f t="shared" si="32"/>
        <v>3.8230917043692886E-2</v>
      </c>
      <c r="E2055" s="43">
        <f>IFERROR(INDEX(PSPS_Data!$C$2:$C$4275,MATCH(WF_Data!$A2055,PSPS_Data!$B$2:$B$4275,0)),0)</f>
        <v>0</v>
      </c>
      <c r="F2055" s="47"/>
    </row>
    <row r="2056" spans="1:6" x14ac:dyDescent="0.25">
      <c r="A2056" s="79"/>
      <c r="B2056" s="43">
        <v>9.0839536849199103</v>
      </c>
      <c r="C2056" s="43">
        <v>8.8233190377650303E-2</v>
      </c>
      <c r="D2056" s="43">
        <f t="shared" si="32"/>
        <v>1.00674070220899</v>
      </c>
      <c r="E2056" s="43">
        <f>IFERROR(INDEX(PSPS_Data!$C$2:$C$4275,MATCH(WF_Data!$A2056,PSPS_Data!$B$2:$B$4275,0)),0)</f>
        <v>0</v>
      </c>
      <c r="F2056" s="47"/>
    </row>
    <row r="2057" spans="1:6" x14ac:dyDescent="0.25">
      <c r="A2057" s="79"/>
      <c r="B2057" s="43">
        <v>2.39515923565502</v>
      </c>
      <c r="C2057" s="43">
        <v>2.62349489139523E-2</v>
      </c>
      <c r="D2057" s="43">
        <f t="shared" si="32"/>
        <v>0.29934076710819574</v>
      </c>
      <c r="E2057" s="43">
        <f>IFERROR(INDEX(PSPS_Data!$C$2:$C$4275,MATCH(WF_Data!$A2057,PSPS_Data!$B$2:$B$4275,0)),0)</f>
        <v>0</v>
      </c>
      <c r="F2057" s="47"/>
    </row>
    <row r="2058" spans="1:6" x14ac:dyDescent="0.25">
      <c r="A2058" s="79"/>
      <c r="B2058" s="43">
        <v>8.2889452961789392</v>
      </c>
      <c r="C2058" s="43">
        <v>9.4101081323742605E-2</v>
      </c>
      <c r="D2058" s="43">
        <f t="shared" si="32"/>
        <v>1.0736933379039031</v>
      </c>
      <c r="E2058" s="43">
        <f>IFERROR(INDEX(PSPS_Data!$C$2:$C$4275,MATCH(WF_Data!$A2058,PSPS_Data!$B$2:$B$4275,0)),0)</f>
        <v>0</v>
      </c>
      <c r="F2058" s="47"/>
    </row>
    <row r="2059" spans="1:6" x14ac:dyDescent="0.25">
      <c r="A2059" s="79"/>
      <c r="B2059" s="43">
        <v>2.5177913304339898</v>
      </c>
      <c r="C2059" s="43">
        <v>3.2097841654831399E-2</v>
      </c>
      <c r="D2059" s="43">
        <f t="shared" si="32"/>
        <v>0.36623637328162628</v>
      </c>
      <c r="E2059" s="43">
        <f>IFERROR(INDEX(PSPS_Data!$C$2:$C$4275,MATCH(WF_Data!$A2059,PSPS_Data!$B$2:$B$4275,0)),0)</f>
        <v>0</v>
      </c>
      <c r="F2059" s="47"/>
    </row>
    <row r="2060" spans="1:6" x14ac:dyDescent="0.25">
      <c r="A2060" s="79"/>
      <c r="B2060" s="43">
        <v>2.3019203426068202</v>
      </c>
      <c r="C2060" s="43">
        <v>2.1287416806444501E-2</v>
      </c>
      <c r="D2060" s="43">
        <f t="shared" si="32"/>
        <v>0.24288942576153177</v>
      </c>
      <c r="E2060" s="43">
        <f>IFERROR(INDEX(PSPS_Data!$C$2:$C$4275,MATCH(WF_Data!$A2060,PSPS_Data!$B$2:$B$4275,0)),0)</f>
        <v>0</v>
      </c>
      <c r="F2060" s="47"/>
    </row>
    <row r="2061" spans="1:6" x14ac:dyDescent="0.25">
      <c r="A2061" s="79"/>
      <c r="B2061" s="43">
        <v>4.6532797351812496</v>
      </c>
      <c r="C2061" s="43">
        <v>8.0764626377458598E-2</v>
      </c>
      <c r="D2061" s="43">
        <f t="shared" si="32"/>
        <v>0.92152438696680261</v>
      </c>
      <c r="E2061" s="43">
        <f>IFERROR(INDEX(PSPS_Data!$C$2:$C$4275,MATCH(WF_Data!$A2061,PSPS_Data!$B$2:$B$4275,0)),0)</f>
        <v>0</v>
      </c>
      <c r="F2061" s="47"/>
    </row>
    <row r="2062" spans="1:6" x14ac:dyDescent="0.25">
      <c r="A2062" s="79"/>
      <c r="B2062" s="43">
        <v>1.3977537047059601</v>
      </c>
      <c r="C2062" s="43">
        <v>1.7775257588558201E-2</v>
      </c>
      <c r="D2062" s="43">
        <f t="shared" si="32"/>
        <v>0.20281568908544909</v>
      </c>
      <c r="E2062" s="43">
        <f>IFERROR(INDEX(PSPS_Data!$C$2:$C$4275,MATCH(WF_Data!$A2062,PSPS_Data!$B$2:$B$4275,0)),0)</f>
        <v>0</v>
      </c>
      <c r="F2062" s="47"/>
    </row>
    <row r="2063" spans="1:6" x14ac:dyDescent="0.25">
      <c r="A2063" s="79"/>
      <c r="B2063" s="43">
        <v>1.3838433857191501</v>
      </c>
      <c r="C2063" s="43">
        <v>1.9223392619096499E-2</v>
      </c>
      <c r="D2063" s="43">
        <f t="shared" si="32"/>
        <v>0.21933890978389106</v>
      </c>
      <c r="E2063" s="43">
        <f>IFERROR(INDEX(PSPS_Data!$C$2:$C$4275,MATCH(WF_Data!$A2063,PSPS_Data!$B$2:$B$4275,0)),0)</f>
        <v>0</v>
      </c>
      <c r="F2063" s="47"/>
    </row>
    <row r="2064" spans="1:6" x14ac:dyDescent="0.25">
      <c r="A2064" s="79"/>
      <c r="B2064" s="43">
        <v>0.83458205423537102</v>
      </c>
      <c r="C2064" s="43">
        <v>1.2446469752300401E-2</v>
      </c>
      <c r="D2064" s="43">
        <f t="shared" si="32"/>
        <v>0.14201421987374757</v>
      </c>
      <c r="E2064" s="43">
        <f>IFERROR(INDEX(PSPS_Data!$C$2:$C$4275,MATCH(WF_Data!$A2064,PSPS_Data!$B$2:$B$4275,0)),0)</f>
        <v>0</v>
      </c>
      <c r="F2064" s="47"/>
    </row>
    <row r="2065" spans="1:6" x14ac:dyDescent="0.25">
      <c r="A2065" s="79"/>
      <c r="B2065" s="43">
        <v>1.3240596659422199</v>
      </c>
      <c r="C2065" s="43">
        <v>5.3958383502276698E-2</v>
      </c>
      <c r="D2065" s="43">
        <f t="shared" si="32"/>
        <v>0.61566515576097713</v>
      </c>
      <c r="E2065" s="43">
        <f>IFERROR(INDEX(PSPS_Data!$C$2:$C$4275,MATCH(WF_Data!$A2065,PSPS_Data!$B$2:$B$4275,0)),0)</f>
        <v>0</v>
      </c>
      <c r="F2065" s="47"/>
    </row>
    <row r="2066" spans="1:6" x14ac:dyDescent="0.25">
      <c r="A2066" s="79"/>
      <c r="B2066" s="43">
        <v>3.5210270143798099</v>
      </c>
      <c r="C2066" s="43">
        <v>4.2328365117100399E-2</v>
      </c>
      <c r="D2066" s="43">
        <f t="shared" si="32"/>
        <v>0.48296664598611555</v>
      </c>
      <c r="E2066" s="43">
        <f>IFERROR(INDEX(PSPS_Data!$C$2:$C$4275,MATCH(WF_Data!$A2066,PSPS_Data!$B$2:$B$4275,0)),0)</f>
        <v>0</v>
      </c>
      <c r="F2066" s="47"/>
    </row>
    <row r="2067" spans="1:6" x14ac:dyDescent="0.25">
      <c r="A2067" s="79"/>
      <c r="B2067" s="43">
        <v>23.664332414209301</v>
      </c>
      <c r="C2067" s="43">
        <v>0.22705698216304801</v>
      </c>
      <c r="D2067" s="43">
        <f t="shared" si="32"/>
        <v>2.5907201664803776</v>
      </c>
      <c r="E2067" s="43">
        <f>IFERROR(INDEX(PSPS_Data!$C$2:$C$4275,MATCH(WF_Data!$A2067,PSPS_Data!$B$2:$B$4275,0)),0)</f>
        <v>0</v>
      </c>
      <c r="F2067" s="47"/>
    </row>
    <row r="2068" spans="1:6" x14ac:dyDescent="0.25">
      <c r="A2068" s="79"/>
      <c r="B2068" s="43">
        <v>1.5329825565863699</v>
      </c>
      <c r="C2068" s="43">
        <v>2.39274719524473E-2</v>
      </c>
      <c r="D2068" s="43">
        <f t="shared" si="32"/>
        <v>0.27301245497742371</v>
      </c>
      <c r="E2068" s="43">
        <f>IFERROR(INDEX(PSPS_Data!$C$2:$C$4275,MATCH(WF_Data!$A2068,PSPS_Data!$B$2:$B$4275,0)),0)</f>
        <v>0</v>
      </c>
      <c r="F2068" s="47"/>
    </row>
    <row r="2069" spans="1:6" x14ac:dyDescent="0.25">
      <c r="A2069" s="79"/>
      <c r="B2069" s="43">
        <v>1.8112305718023101</v>
      </c>
      <c r="C2069" s="43">
        <v>1.7816940526245099E-2</v>
      </c>
      <c r="D2069" s="43">
        <f t="shared" si="32"/>
        <v>0.20329129140445659</v>
      </c>
      <c r="E2069" s="43">
        <f>IFERROR(INDEX(PSPS_Data!$C$2:$C$4275,MATCH(WF_Data!$A2069,PSPS_Data!$B$2:$B$4275,0)),0)</f>
        <v>0</v>
      </c>
      <c r="F2069" s="47"/>
    </row>
    <row r="2070" spans="1:6" x14ac:dyDescent="0.25">
      <c r="A2070" s="79"/>
      <c r="B2070" s="43">
        <v>5.24883166877233</v>
      </c>
      <c r="C2070" s="43">
        <v>4.95951776474612E-2</v>
      </c>
      <c r="D2070" s="43">
        <f t="shared" si="32"/>
        <v>0.56588097695753226</v>
      </c>
      <c r="E2070" s="43">
        <f>IFERROR(INDEX(PSPS_Data!$C$2:$C$4275,MATCH(WF_Data!$A2070,PSPS_Data!$B$2:$B$4275,0)),0)</f>
        <v>0</v>
      </c>
      <c r="F2070" s="47"/>
    </row>
    <row r="2071" spans="1:6" x14ac:dyDescent="0.25">
      <c r="A2071" s="79"/>
      <c r="B2071" s="43">
        <v>0.95121102460700202</v>
      </c>
      <c r="C2071" s="43">
        <v>9.9141386745031906E-3</v>
      </c>
      <c r="D2071" s="43">
        <f t="shared" si="32"/>
        <v>0.1131203222760814</v>
      </c>
      <c r="E2071" s="43">
        <f>IFERROR(INDEX(PSPS_Data!$C$2:$C$4275,MATCH(WF_Data!$A2071,PSPS_Data!$B$2:$B$4275,0)),0)</f>
        <v>0</v>
      </c>
      <c r="F2071" s="47"/>
    </row>
    <row r="2072" spans="1:6" x14ac:dyDescent="0.25">
      <c r="A2072" s="79"/>
      <c r="B2072" s="43">
        <v>0.96481975680573495</v>
      </c>
      <c r="C2072" s="43">
        <v>9.3765123310731707E-3</v>
      </c>
      <c r="D2072" s="43">
        <f t="shared" si="32"/>
        <v>0.10698600569754488</v>
      </c>
      <c r="E2072" s="43">
        <f>IFERROR(INDEX(PSPS_Data!$C$2:$C$4275,MATCH(WF_Data!$A2072,PSPS_Data!$B$2:$B$4275,0)),0)</f>
        <v>0</v>
      </c>
      <c r="F2072" s="47"/>
    </row>
    <row r="2073" spans="1:6" x14ac:dyDescent="0.25">
      <c r="A2073" s="79"/>
      <c r="B2073" s="43">
        <v>17.509423633992501</v>
      </c>
      <c r="C2073" s="43">
        <v>0.16260768666779701</v>
      </c>
      <c r="D2073" s="43">
        <f t="shared" si="32"/>
        <v>1.8553537048795639</v>
      </c>
      <c r="E2073" s="43">
        <f>IFERROR(INDEX(PSPS_Data!$C$2:$C$4275,MATCH(WF_Data!$A2073,PSPS_Data!$B$2:$B$4275,0)),0)</f>
        <v>0</v>
      </c>
      <c r="F2073" s="47"/>
    </row>
    <row r="2074" spans="1:6" x14ac:dyDescent="0.25">
      <c r="A2074" s="79"/>
      <c r="B2074" s="43">
        <v>1.25363423456164</v>
      </c>
      <c r="C2074" s="43">
        <v>1.2648942076793899E-2</v>
      </c>
      <c r="D2074" s="43">
        <f t="shared" si="32"/>
        <v>0.1443244290962184</v>
      </c>
      <c r="E2074" s="43">
        <f>IFERROR(INDEX(PSPS_Data!$C$2:$C$4275,MATCH(WF_Data!$A2074,PSPS_Data!$B$2:$B$4275,0)),0)</f>
        <v>0</v>
      </c>
      <c r="F2074" s="47"/>
    </row>
    <row r="2075" spans="1:6" x14ac:dyDescent="0.25">
      <c r="A2075" s="79"/>
      <c r="B2075" s="43">
        <v>8.4243808653205701</v>
      </c>
      <c r="C2075" s="43">
        <v>0.123161958560558</v>
      </c>
      <c r="D2075" s="43">
        <f t="shared" si="32"/>
        <v>1.4052779471759669</v>
      </c>
      <c r="E2075" s="43">
        <f>IFERROR(INDEX(PSPS_Data!$C$2:$C$4275,MATCH(WF_Data!$A2075,PSPS_Data!$B$2:$B$4275,0)),0)</f>
        <v>0</v>
      </c>
      <c r="F2075" s="47"/>
    </row>
    <row r="2076" spans="1:6" x14ac:dyDescent="0.25">
      <c r="A2076" s="79"/>
      <c r="B2076" s="43">
        <v>0.913064130247767</v>
      </c>
      <c r="C2076" s="43">
        <v>2.9324388657641899E-2</v>
      </c>
      <c r="D2076" s="43">
        <f t="shared" si="32"/>
        <v>0.33459127458369409</v>
      </c>
      <c r="E2076" s="43">
        <f>IFERROR(INDEX(PSPS_Data!$C$2:$C$4275,MATCH(WF_Data!$A2076,PSPS_Data!$B$2:$B$4275,0)),0)</f>
        <v>0</v>
      </c>
      <c r="F2076" s="47"/>
    </row>
    <row r="2077" spans="1:6" x14ac:dyDescent="0.25">
      <c r="A2077" s="79"/>
      <c r="B2077" s="43">
        <v>8.9039479290313999</v>
      </c>
      <c r="C2077" s="43">
        <v>8.0175492888277702E-2</v>
      </c>
      <c r="D2077" s="43">
        <f t="shared" si="32"/>
        <v>0.91480237385524854</v>
      </c>
      <c r="E2077" s="43">
        <f>IFERROR(INDEX(PSPS_Data!$C$2:$C$4275,MATCH(WF_Data!$A2077,PSPS_Data!$B$2:$B$4275,0)),0)</f>
        <v>0</v>
      </c>
      <c r="F2077" s="47"/>
    </row>
    <row r="2078" spans="1:6" x14ac:dyDescent="0.25">
      <c r="A2078" s="79"/>
      <c r="B2078" s="43">
        <v>0</v>
      </c>
      <c r="C2078" s="43">
        <v>2.2455689506386899E-2</v>
      </c>
      <c r="D2078" s="43">
        <f t="shared" si="32"/>
        <v>0.25621941726787451</v>
      </c>
      <c r="E2078" s="43">
        <f>IFERROR(INDEX(PSPS_Data!$C$2:$C$4275,MATCH(WF_Data!$A2078,PSPS_Data!$B$2:$B$4275,0)),0)</f>
        <v>0</v>
      </c>
      <c r="F2078" s="47"/>
    </row>
    <row r="2079" spans="1:6" x14ac:dyDescent="0.25">
      <c r="A2079" s="79"/>
      <c r="B2079" s="43">
        <v>0.41344136603117898</v>
      </c>
      <c r="C2079" s="43">
        <v>1.50197916987053E-2</v>
      </c>
      <c r="D2079" s="43">
        <f t="shared" si="32"/>
        <v>0.17137582328222747</v>
      </c>
      <c r="E2079" s="43">
        <f>IFERROR(INDEX(PSPS_Data!$C$2:$C$4275,MATCH(WF_Data!$A2079,PSPS_Data!$B$2:$B$4275,0)),0)</f>
        <v>0</v>
      </c>
      <c r="F2079" s="47"/>
    </row>
    <row r="2080" spans="1:6" x14ac:dyDescent="0.25">
      <c r="A2080" s="79"/>
      <c r="B2080" s="43">
        <v>1.5033981058822901</v>
      </c>
      <c r="C2080" s="43">
        <v>1.5853782184421999E-2</v>
      </c>
      <c r="D2080" s="43">
        <f t="shared" si="32"/>
        <v>0.180891654724255</v>
      </c>
      <c r="E2080" s="43">
        <f>IFERROR(INDEX(PSPS_Data!$C$2:$C$4275,MATCH(WF_Data!$A2080,PSPS_Data!$B$2:$B$4275,0)),0)</f>
        <v>0</v>
      </c>
      <c r="F2080" s="47"/>
    </row>
    <row r="2081" spans="1:6" x14ac:dyDescent="0.25">
      <c r="A2081" s="79"/>
      <c r="B2081" s="43">
        <v>1.9371994066596501</v>
      </c>
      <c r="C2081" s="43">
        <v>6.0747721684265302E-2</v>
      </c>
      <c r="D2081" s="43">
        <f t="shared" si="32"/>
        <v>0.69313150441746707</v>
      </c>
      <c r="E2081" s="43">
        <f>IFERROR(INDEX(PSPS_Data!$C$2:$C$4275,MATCH(WF_Data!$A2081,PSPS_Data!$B$2:$B$4275,0)),0)</f>
        <v>0</v>
      </c>
      <c r="F2081" s="47"/>
    </row>
    <row r="2082" spans="1:6" x14ac:dyDescent="0.25">
      <c r="A2082" s="79"/>
      <c r="B2082" s="43">
        <v>5.8567442286205296</v>
      </c>
      <c r="C2082" s="43">
        <v>5.8464227721287898E-2</v>
      </c>
      <c r="D2082" s="43">
        <f t="shared" si="32"/>
        <v>0.66707683829989495</v>
      </c>
      <c r="E2082" s="43">
        <f>IFERROR(INDEX(PSPS_Data!$C$2:$C$4275,MATCH(WF_Data!$A2082,PSPS_Data!$B$2:$B$4275,0)),0)</f>
        <v>0</v>
      </c>
      <c r="F2082" s="47"/>
    </row>
    <row r="2083" spans="1:6" x14ac:dyDescent="0.25">
      <c r="A2083" s="79"/>
      <c r="B2083" s="43">
        <v>5.78279376336579</v>
      </c>
      <c r="C2083" s="43">
        <v>5.1291427844262202E-2</v>
      </c>
      <c r="D2083" s="43">
        <f t="shared" si="32"/>
        <v>0.58523519170303173</v>
      </c>
      <c r="E2083" s="43">
        <f>IFERROR(INDEX(PSPS_Data!$C$2:$C$4275,MATCH(WF_Data!$A2083,PSPS_Data!$B$2:$B$4275,0)),0)</f>
        <v>0</v>
      </c>
      <c r="F2083" s="47"/>
    </row>
    <row r="2084" spans="1:6" x14ac:dyDescent="0.25">
      <c r="A2084" s="79"/>
      <c r="B2084" s="43">
        <v>1.2413384426076299</v>
      </c>
      <c r="C2084" s="43">
        <v>5.14160969723889E-2</v>
      </c>
      <c r="D2084" s="43">
        <f t="shared" si="32"/>
        <v>0.58665766645495732</v>
      </c>
      <c r="E2084" s="43">
        <f>IFERROR(INDEX(PSPS_Data!$C$2:$C$4275,MATCH(WF_Data!$A2084,PSPS_Data!$B$2:$B$4275,0)),0)</f>
        <v>0</v>
      </c>
      <c r="F2084" s="47"/>
    </row>
    <row r="2085" spans="1:6" x14ac:dyDescent="0.25">
      <c r="A2085" s="79"/>
      <c r="B2085" s="43">
        <v>13.913849890240201</v>
      </c>
      <c r="C2085" s="43">
        <v>0.13199414536082499</v>
      </c>
      <c r="D2085" s="43">
        <f t="shared" si="32"/>
        <v>1.5060531985670131</v>
      </c>
      <c r="E2085" s="43">
        <f>IFERROR(INDEX(PSPS_Data!$C$2:$C$4275,MATCH(WF_Data!$A2085,PSPS_Data!$B$2:$B$4275,0)),0)</f>
        <v>0</v>
      </c>
      <c r="F2085" s="47"/>
    </row>
    <row r="2086" spans="1:6" x14ac:dyDescent="0.25">
      <c r="A2086" s="79"/>
      <c r="B2086" s="43">
        <v>14.9346366239938</v>
      </c>
      <c r="C2086" s="43">
        <v>0.19206149828528299</v>
      </c>
      <c r="D2086" s="43">
        <f t="shared" si="32"/>
        <v>2.1914216954350789</v>
      </c>
      <c r="E2086" s="43">
        <f>IFERROR(INDEX(PSPS_Data!$C$2:$C$4275,MATCH(WF_Data!$A2086,PSPS_Data!$B$2:$B$4275,0)),0)</f>
        <v>0</v>
      </c>
      <c r="F2086" s="47"/>
    </row>
    <row r="2087" spans="1:6" x14ac:dyDescent="0.25">
      <c r="A2087" s="79"/>
      <c r="B2087" s="43">
        <v>6.3695345338845897</v>
      </c>
      <c r="C2087" s="43">
        <v>9.2616061043372597E-2</v>
      </c>
      <c r="D2087" s="43">
        <f t="shared" si="32"/>
        <v>1.0567492565048813</v>
      </c>
      <c r="E2087" s="43">
        <f>IFERROR(INDEX(PSPS_Data!$C$2:$C$4275,MATCH(WF_Data!$A2087,PSPS_Data!$B$2:$B$4275,0)),0)</f>
        <v>0</v>
      </c>
      <c r="F2087" s="47"/>
    </row>
    <row r="2088" spans="1:6" x14ac:dyDescent="0.25">
      <c r="A2088" s="79"/>
      <c r="B2088" s="43">
        <v>12.782625292869101</v>
      </c>
      <c r="C2088" s="43">
        <v>0.19636138434031999</v>
      </c>
      <c r="D2088" s="43">
        <f t="shared" si="32"/>
        <v>2.240483395323051</v>
      </c>
      <c r="E2088" s="43">
        <f>IFERROR(INDEX(PSPS_Data!$C$2:$C$4275,MATCH(WF_Data!$A2088,PSPS_Data!$B$2:$B$4275,0)),0)</f>
        <v>0</v>
      </c>
      <c r="F2088" s="47"/>
    </row>
    <row r="2089" spans="1:6" x14ac:dyDescent="0.25">
      <c r="A2089" s="79"/>
      <c r="B2089" s="43">
        <v>16.6863381699591</v>
      </c>
      <c r="C2089" s="43">
        <v>0.15849656541922699</v>
      </c>
      <c r="D2089" s="43">
        <f t="shared" si="32"/>
        <v>1.8084458114333799</v>
      </c>
      <c r="E2089" s="43">
        <f>IFERROR(INDEX(PSPS_Data!$C$2:$C$4275,MATCH(WF_Data!$A2089,PSPS_Data!$B$2:$B$4275,0)),0)</f>
        <v>0</v>
      </c>
      <c r="F2089" s="47"/>
    </row>
    <row r="2090" spans="1:6" x14ac:dyDescent="0.25">
      <c r="A2090" s="79"/>
      <c r="B2090" s="43">
        <v>37.670238345755202</v>
      </c>
      <c r="C2090" s="43">
        <v>0.38363053492758997</v>
      </c>
      <c r="D2090" s="43">
        <f t="shared" si="32"/>
        <v>4.3772244035238019</v>
      </c>
      <c r="E2090" s="43">
        <f>IFERROR(INDEX(PSPS_Data!$C$2:$C$4275,MATCH(WF_Data!$A2090,PSPS_Data!$B$2:$B$4275,0)),0)</f>
        <v>0</v>
      </c>
      <c r="F2090" s="47"/>
    </row>
    <row r="2091" spans="1:6" x14ac:dyDescent="0.25">
      <c r="A2091" s="79"/>
      <c r="B2091" s="43">
        <v>1.19621705138015</v>
      </c>
      <c r="C2091" s="43">
        <v>7.3876587529411994E-2</v>
      </c>
      <c r="D2091" s="43">
        <f t="shared" si="32"/>
        <v>0.84293186371059081</v>
      </c>
      <c r="E2091" s="43">
        <f>IFERROR(INDEX(PSPS_Data!$C$2:$C$4275,MATCH(WF_Data!$A2091,PSPS_Data!$B$2:$B$4275,0)),0)</f>
        <v>0</v>
      </c>
      <c r="F2091" s="47"/>
    </row>
    <row r="2092" spans="1:6" x14ac:dyDescent="0.25">
      <c r="A2092" s="79"/>
      <c r="B2092" s="43">
        <v>45.556489762772401</v>
      </c>
      <c r="C2092" s="43">
        <v>0.40087032258634198</v>
      </c>
      <c r="D2092" s="43">
        <f t="shared" si="32"/>
        <v>4.5739303807101619</v>
      </c>
      <c r="E2092" s="43">
        <f>IFERROR(INDEX(PSPS_Data!$C$2:$C$4275,MATCH(WF_Data!$A2092,PSPS_Data!$B$2:$B$4275,0)),0)</f>
        <v>0</v>
      </c>
      <c r="F2092" s="47"/>
    </row>
    <row r="2093" spans="1:6" x14ac:dyDescent="0.25">
      <c r="A2093" s="79"/>
      <c r="B2093" s="43">
        <v>10.720419445657701</v>
      </c>
      <c r="C2093" s="43">
        <v>0.14495684998164801</v>
      </c>
      <c r="D2093" s="43">
        <f t="shared" si="32"/>
        <v>1.6539576582906039</v>
      </c>
      <c r="E2093" s="43">
        <f>IFERROR(INDEX(PSPS_Data!$C$2:$C$4275,MATCH(WF_Data!$A2093,PSPS_Data!$B$2:$B$4275,0)),0)</f>
        <v>0</v>
      </c>
      <c r="F2093" s="47"/>
    </row>
    <row r="2094" spans="1:6" x14ac:dyDescent="0.25">
      <c r="A2094" s="79"/>
      <c r="B2094" s="43">
        <v>35.262378867423102</v>
      </c>
      <c r="C2094" s="43">
        <v>0.33075565789181299</v>
      </c>
      <c r="D2094" s="43">
        <f t="shared" si="32"/>
        <v>3.7739220565455862</v>
      </c>
      <c r="E2094" s="43">
        <f>IFERROR(INDEX(PSPS_Data!$C$2:$C$4275,MATCH(WF_Data!$A2094,PSPS_Data!$B$2:$B$4275,0)),0)</f>
        <v>0</v>
      </c>
      <c r="F2094" s="47"/>
    </row>
    <row r="2095" spans="1:6" x14ac:dyDescent="0.25">
      <c r="A2095" s="79"/>
      <c r="B2095" s="43">
        <v>0.64336186566565501</v>
      </c>
      <c r="C2095" s="43">
        <v>3.4745702952932299E-2</v>
      </c>
      <c r="D2095" s="43">
        <f t="shared" si="32"/>
        <v>0.39644847069295752</v>
      </c>
      <c r="E2095" s="43">
        <f>IFERROR(INDEX(PSPS_Data!$C$2:$C$4275,MATCH(WF_Data!$A2095,PSPS_Data!$B$2:$B$4275,0)),0)</f>
        <v>0</v>
      </c>
      <c r="F2095" s="47"/>
    </row>
    <row r="2096" spans="1:6" x14ac:dyDescent="0.25">
      <c r="A2096" s="79"/>
      <c r="B2096" s="43">
        <v>0.85753190225668896</v>
      </c>
      <c r="C2096" s="43">
        <v>9.5942624066083192E-3</v>
      </c>
      <c r="D2096" s="43">
        <f t="shared" si="32"/>
        <v>0.10947053405940092</v>
      </c>
      <c r="E2096" s="43">
        <f>IFERROR(INDEX(PSPS_Data!$C$2:$C$4275,MATCH(WF_Data!$A2096,PSPS_Data!$B$2:$B$4275,0)),0)</f>
        <v>0</v>
      </c>
      <c r="F2096" s="47"/>
    </row>
    <row r="2097" spans="1:6" x14ac:dyDescent="0.25">
      <c r="A2097" s="79"/>
      <c r="B2097" s="43">
        <v>4.3347639444838701E-2</v>
      </c>
      <c r="C2097" s="43">
        <v>3.4439171795384001E-3</v>
      </c>
      <c r="D2097" s="43">
        <f t="shared" si="32"/>
        <v>3.9295095018533142E-2</v>
      </c>
      <c r="E2097" s="43">
        <f>IFERROR(INDEX(PSPS_Data!$C$2:$C$4275,MATCH(WF_Data!$A2097,PSPS_Data!$B$2:$B$4275,0)),0)</f>
        <v>0</v>
      </c>
      <c r="F2097" s="47"/>
    </row>
    <row r="2098" spans="1:6" x14ac:dyDescent="0.25">
      <c r="A2098" s="79"/>
      <c r="B2098" s="43">
        <v>3.7270332654235401</v>
      </c>
      <c r="C2098" s="43">
        <v>3.1153885873209199E-2</v>
      </c>
      <c r="D2098" s="43">
        <f t="shared" si="32"/>
        <v>0.35546583781331698</v>
      </c>
      <c r="E2098" s="43">
        <f>IFERROR(INDEX(PSPS_Data!$C$2:$C$4275,MATCH(WF_Data!$A2098,PSPS_Data!$B$2:$B$4275,0)),0)</f>
        <v>0</v>
      </c>
      <c r="F2098" s="47"/>
    </row>
    <row r="2099" spans="1:6" x14ac:dyDescent="0.25">
      <c r="A2099" s="79"/>
      <c r="B2099" s="43">
        <v>3.44865142582836</v>
      </c>
      <c r="C2099" s="43">
        <v>3.4307352603415497E-2</v>
      </c>
      <c r="D2099" s="43">
        <f t="shared" si="32"/>
        <v>0.39144689320497084</v>
      </c>
      <c r="E2099" s="43">
        <f>IFERROR(INDEX(PSPS_Data!$C$2:$C$4275,MATCH(WF_Data!$A2099,PSPS_Data!$B$2:$B$4275,0)),0)</f>
        <v>0</v>
      </c>
      <c r="F2099" s="47"/>
    </row>
    <row r="2100" spans="1:6" x14ac:dyDescent="0.25">
      <c r="A2100" s="79"/>
      <c r="B2100" s="43">
        <v>0</v>
      </c>
      <c r="C2100" s="43">
        <v>6.6272076073801102E-3</v>
      </c>
      <c r="D2100" s="43">
        <f t="shared" si="32"/>
        <v>7.5616438800207061E-2</v>
      </c>
      <c r="E2100" s="43">
        <f>IFERROR(INDEX(PSPS_Data!$C$2:$C$4275,MATCH(WF_Data!$A2100,PSPS_Data!$B$2:$B$4275,0)),0)</f>
        <v>0</v>
      </c>
      <c r="F2100" s="47"/>
    </row>
    <row r="2101" spans="1:6" x14ac:dyDescent="0.25">
      <c r="A2101" s="79"/>
      <c r="B2101" s="43">
        <v>0.89902752534672803</v>
      </c>
      <c r="C2101" s="43">
        <v>2.47605742797532E-2</v>
      </c>
      <c r="D2101" s="43">
        <f t="shared" si="32"/>
        <v>0.28251815253198403</v>
      </c>
      <c r="E2101" s="43">
        <f>IFERROR(INDEX(PSPS_Data!$C$2:$C$4275,MATCH(WF_Data!$A2101,PSPS_Data!$B$2:$B$4275,0)),0)</f>
        <v>0</v>
      </c>
      <c r="F2101" s="47"/>
    </row>
    <row r="2102" spans="1:6" x14ac:dyDescent="0.25">
      <c r="A2102" s="79"/>
      <c r="B2102" s="43">
        <v>0.45975341332774899</v>
      </c>
      <c r="C2102" s="43">
        <v>1.27015706971178E-2</v>
      </c>
      <c r="D2102" s="43">
        <f t="shared" si="32"/>
        <v>0.14492492165411411</v>
      </c>
      <c r="E2102" s="43">
        <f>IFERROR(INDEX(PSPS_Data!$C$2:$C$4275,MATCH(WF_Data!$A2102,PSPS_Data!$B$2:$B$4275,0)),0)</f>
        <v>0</v>
      </c>
      <c r="F2102" s="47"/>
    </row>
    <row r="2103" spans="1:6" x14ac:dyDescent="0.25">
      <c r="A2103" s="79"/>
      <c r="B2103" s="43">
        <v>2.8445184489375399</v>
      </c>
      <c r="C2103" s="43">
        <v>2.5718337232319699E-2</v>
      </c>
      <c r="D2103" s="43">
        <f t="shared" si="32"/>
        <v>0.29344622782076779</v>
      </c>
      <c r="E2103" s="43">
        <f>IFERROR(INDEX(PSPS_Data!$C$2:$C$4275,MATCH(WF_Data!$A2103,PSPS_Data!$B$2:$B$4275,0)),0)</f>
        <v>0</v>
      </c>
      <c r="F2103" s="47"/>
    </row>
    <row r="2104" spans="1:6" x14ac:dyDescent="0.25">
      <c r="A2104" s="79"/>
      <c r="B2104" s="43">
        <v>0.78631783717421899</v>
      </c>
      <c r="C2104" s="43">
        <v>1.0094794620575401E-2</v>
      </c>
      <c r="D2104" s="43">
        <f t="shared" si="32"/>
        <v>0.11518160662076532</v>
      </c>
      <c r="E2104" s="43">
        <f>IFERROR(INDEX(PSPS_Data!$C$2:$C$4275,MATCH(WF_Data!$A2104,PSPS_Data!$B$2:$B$4275,0)),0)</f>
        <v>0</v>
      </c>
      <c r="F2104" s="47"/>
    </row>
    <row r="2105" spans="1:6" x14ac:dyDescent="0.25">
      <c r="A2105" s="79"/>
      <c r="B2105" s="43">
        <v>8.24141390084786</v>
      </c>
      <c r="C2105" s="43">
        <v>7.6636709424747096E-2</v>
      </c>
      <c r="D2105" s="43">
        <f t="shared" si="32"/>
        <v>0.87442485453636443</v>
      </c>
      <c r="E2105" s="43">
        <f>IFERROR(INDEX(PSPS_Data!$C$2:$C$4275,MATCH(WF_Data!$A2105,PSPS_Data!$B$2:$B$4275,0)),0)</f>
        <v>0</v>
      </c>
      <c r="F2105" s="47"/>
    </row>
    <row r="2106" spans="1:6" x14ac:dyDescent="0.25">
      <c r="A2106" s="79"/>
      <c r="B2106" s="43">
        <v>0.21004048401509401</v>
      </c>
      <c r="C2106" s="43">
        <v>2.4650338542414801E-2</v>
      </c>
      <c r="D2106" s="43">
        <f t="shared" si="32"/>
        <v>0.28126036276895289</v>
      </c>
      <c r="E2106" s="43">
        <f>IFERROR(INDEX(PSPS_Data!$C$2:$C$4275,MATCH(WF_Data!$A2106,PSPS_Data!$B$2:$B$4275,0)),0)</f>
        <v>0</v>
      </c>
      <c r="F2106" s="47"/>
    </row>
    <row r="2107" spans="1:6" x14ac:dyDescent="0.25">
      <c r="A2107" s="79"/>
      <c r="B2107" s="43">
        <v>8.3223359357225206</v>
      </c>
      <c r="C2107" s="43">
        <v>0.14487957851429201</v>
      </c>
      <c r="D2107" s="43">
        <f t="shared" si="32"/>
        <v>1.6530759908480719</v>
      </c>
      <c r="E2107" s="43">
        <f>IFERROR(INDEX(PSPS_Data!$C$2:$C$4275,MATCH(WF_Data!$A2107,PSPS_Data!$B$2:$B$4275,0)),0)</f>
        <v>0</v>
      </c>
      <c r="F2107" s="47"/>
    </row>
    <row r="2108" spans="1:6" x14ac:dyDescent="0.25">
      <c r="A2108" s="79"/>
      <c r="B2108" s="43">
        <v>10.952529718731901</v>
      </c>
      <c r="C2108" s="43">
        <v>0.17220927730386301</v>
      </c>
      <c r="D2108" s="43">
        <f t="shared" si="32"/>
        <v>1.964907854037077</v>
      </c>
      <c r="E2108" s="43">
        <f>IFERROR(INDEX(PSPS_Data!$C$2:$C$4275,MATCH(WF_Data!$A2108,PSPS_Data!$B$2:$B$4275,0)),0)</f>
        <v>0</v>
      </c>
      <c r="F2108" s="47"/>
    </row>
    <row r="2109" spans="1:6" x14ac:dyDescent="0.25">
      <c r="A2109" s="79"/>
      <c r="B2109" s="43">
        <v>2.2399881245796398</v>
      </c>
      <c r="C2109" s="43">
        <v>6.5955437304182796E-2</v>
      </c>
      <c r="D2109" s="43">
        <f t="shared" si="32"/>
        <v>0.75255153964072574</v>
      </c>
      <c r="E2109" s="43">
        <f>IFERROR(INDEX(PSPS_Data!$C$2:$C$4275,MATCH(WF_Data!$A2109,PSPS_Data!$B$2:$B$4275,0)),0)</f>
        <v>0</v>
      </c>
      <c r="F2109" s="47"/>
    </row>
    <row r="2110" spans="1:6" x14ac:dyDescent="0.25">
      <c r="A2110" s="79"/>
      <c r="B2110" s="43">
        <v>19.672226896218699</v>
      </c>
      <c r="C2110" s="43">
        <v>0.19311592958638299</v>
      </c>
      <c r="D2110" s="43">
        <f t="shared" si="32"/>
        <v>2.2034527565806301</v>
      </c>
      <c r="E2110" s="43">
        <f>IFERROR(INDEX(PSPS_Data!$C$2:$C$4275,MATCH(WF_Data!$A2110,PSPS_Data!$B$2:$B$4275,0)),0)</f>
        <v>0</v>
      </c>
      <c r="F2110" s="47"/>
    </row>
    <row r="2111" spans="1:6" x14ac:dyDescent="0.25">
      <c r="A2111" s="79"/>
      <c r="B2111" s="43">
        <v>10.066980988438299</v>
      </c>
      <c r="C2111" s="43">
        <v>9.5339840989860605E-2</v>
      </c>
      <c r="D2111" s="43">
        <f t="shared" si="32"/>
        <v>1.0878275856943096</v>
      </c>
      <c r="E2111" s="43">
        <f>IFERROR(INDEX(PSPS_Data!$C$2:$C$4275,MATCH(WF_Data!$A2111,PSPS_Data!$B$2:$B$4275,0)),0)</f>
        <v>0</v>
      </c>
      <c r="F2111" s="47"/>
    </row>
    <row r="2112" spans="1:6" x14ac:dyDescent="0.25">
      <c r="A2112" s="79"/>
      <c r="B2112" s="43">
        <v>1.1893951459071099</v>
      </c>
      <c r="C2112" s="43">
        <v>2.1489101615770698E-2</v>
      </c>
      <c r="D2112" s="43">
        <f t="shared" si="32"/>
        <v>0.24519064943594368</v>
      </c>
      <c r="E2112" s="43">
        <f>IFERROR(INDEX(PSPS_Data!$C$2:$C$4275,MATCH(WF_Data!$A2112,PSPS_Data!$B$2:$B$4275,0)),0)</f>
        <v>0</v>
      </c>
      <c r="F2112" s="47"/>
    </row>
    <row r="2113" spans="1:6" x14ac:dyDescent="0.25">
      <c r="A2113" s="79"/>
      <c r="B2113" s="43">
        <v>1.4298369158139601</v>
      </c>
      <c r="C2113" s="43">
        <v>1.3035715444857401E-2</v>
      </c>
      <c r="D2113" s="43">
        <f t="shared" si="32"/>
        <v>0.14873751322582293</v>
      </c>
      <c r="E2113" s="43">
        <f>IFERROR(INDEX(PSPS_Data!$C$2:$C$4275,MATCH(WF_Data!$A2113,PSPS_Data!$B$2:$B$4275,0)),0)</f>
        <v>0</v>
      </c>
      <c r="F2113" s="47"/>
    </row>
    <row r="2114" spans="1:6" x14ac:dyDescent="0.25">
      <c r="A2114" s="79"/>
      <c r="B2114" s="43">
        <v>13.7664917077563</v>
      </c>
      <c r="C2114" s="43">
        <v>0.12445692852634201</v>
      </c>
      <c r="D2114" s="43">
        <f t="shared" si="32"/>
        <v>1.4200535544855624</v>
      </c>
      <c r="E2114" s="43">
        <f>IFERROR(INDEX(PSPS_Data!$C$2:$C$4275,MATCH(WF_Data!$A2114,PSPS_Data!$B$2:$B$4275,0)),0)</f>
        <v>0</v>
      </c>
      <c r="F2114" s="47"/>
    </row>
    <row r="2115" spans="1:6" x14ac:dyDescent="0.25">
      <c r="A2115" s="79"/>
      <c r="B2115" s="43">
        <v>21.452778506115202</v>
      </c>
      <c r="C2115" s="43">
        <v>0.23404445007167801</v>
      </c>
      <c r="D2115" s="43">
        <f t="shared" ref="D2115:D2178" si="33">$C2115*11.41</f>
        <v>2.6704471753178463</v>
      </c>
      <c r="E2115" s="43">
        <f>IFERROR(INDEX(PSPS_Data!$C$2:$C$4275,MATCH(WF_Data!$A2115,PSPS_Data!$B$2:$B$4275,0)),0)</f>
        <v>0</v>
      </c>
      <c r="F2115" s="47"/>
    </row>
    <row r="2116" spans="1:6" x14ac:dyDescent="0.25">
      <c r="A2116" s="79"/>
      <c r="B2116" s="43">
        <v>12.650109930966201</v>
      </c>
      <c r="C2116" s="43">
        <v>0.174205777466795</v>
      </c>
      <c r="D2116" s="43">
        <f t="shared" si="33"/>
        <v>1.9876879208961309</v>
      </c>
      <c r="E2116" s="43">
        <f>IFERROR(INDEX(PSPS_Data!$C$2:$C$4275,MATCH(WF_Data!$A2116,PSPS_Data!$B$2:$B$4275,0)),0)</f>
        <v>0</v>
      </c>
      <c r="F2116" s="47"/>
    </row>
    <row r="2117" spans="1:6" x14ac:dyDescent="0.25">
      <c r="A2117" s="79"/>
      <c r="B2117" s="43">
        <v>20.692047082991301</v>
      </c>
      <c r="C2117" s="43">
        <v>0.18861984034992901</v>
      </c>
      <c r="D2117" s="43">
        <f t="shared" si="33"/>
        <v>2.1521523783926901</v>
      </c>
      <c r="E2117" s="43">
        <f>IFERROR(INDEX(PSPS_Data!$C$2:$C$4275,MATCH(WF_Data!$A2117,PSPS_Data!$B$2:$B$4275,0)),0)</f>
        <v>0</v>
      </c>
      <c r="F2117" s="47"/>
    </row>
    <row r="2118" spans="1:6" x14ac:dyDescent="0.25">
      <c r="A2118" s="79"/>
      <c r="B2118" s="43">
        <v>4.7526976345170402</v>
      </c>
      <c r="C2118" s="43">
        <v>4.1077479480008998E-2</v>
      </c>
      <c r="D2118" s="43">
        <f t="shared" si="33"/>
        <v>0.46869404086690269</v>
      </c>
      <c r="E2118" s="43">
        <f>IFERROR(INDEX(PSPS_Data!$C$2:$C$4275,MATCH(WF_Data!$A2118,PSPS_Data!$B$2:$B$4275,0)),0)</f>
        <v>0</v>
      </c>
      <c r="F2118" s="47"/>
    </row>
    <row r="2119" spans="1:6" x14ac:dyDescent="0.25">
      <c r="A2119" s="79"/>
      <c r="B2119" s="43">
        <v>15.205034954530801</v>
      </c>
      <c r="C2119" s="43">
        <v>0.15636033641567301</v>
      </c>
      <c r="D2119" s="43">
        <f t="shared" si="33"/>
        <v>1.7840714385028291</v>
      </c>
      <c r="E2119" s="43">
        <f>IFERROR(INDEX(PSPS_Data!$C$2:$C$4275,MATCH(WF_Data!$A2119,PSPS_Data!$B$2:$B$4275,0)),0)</f>
        <v>0</v>
      </c>
      <c r="F2119" s="47"/>
    </row>
    <row r="2120" spans="1:6" x14ac:dyDescent="0.25">
      <c r="A2120" s="79"/>
      <c r="B2120" s="43">
        <v>55.600145236069302</v>
      </c>
      <c r="C2120" s="43">
        <v>0.483359014547659</v>
      </c>
      <c r="D2120" s="43">
        <f t="shared" si="33"/>
        <v>5.5151263559887891</v>
      </c>
      <c r="E2120" s="43">
        <f>IFERROR(INDEX(PSPS_Data!$C$2:$C$4275,MATCH(WF_Data!$A2120,PSPS_Data!$B$2:$B$4275,0)),0)</f>
        <v>0</v>
      </c>
      <c r="F2120" s="47"/>
    </row>
    <row r="2121" spans="1:6" x14ac:dyDescent="0.25">
      <c r="A2121" s="79"/>
      <c r="B2121" s="43">
        <v>10.8373097372048</v>
      </c>
      <c r="C2121" s="43">
        <v>0.102941899854386</v>
      </c>
      <c r="D2121" s="43">
        <f t="shared" si="33"/>
        <v>1.1745670773385442</v>
      </c>
      <c r="E2121" s="43">
        <f>IFERROR(INDEX(PSPS_Data!$C$2:$C$4275,MATCH(WF_Data!$A2121,PSPS_Data!$B$2:$B$4275,0)),0)</f>
        <v>0</v>
      </c>
      <c r="F2121" s="47"/>
    </row>
    <row r="2122" spans="1:6" x14ac:dyDescent="0.25">
      <c r="A2122" s="79"/>
      <c r="B2122" s="43">
        <v>0</v>
      </c>
      <c r="C2122" s="43">
        <v>4.7342408740860202E-2</v>
      </c>
      <c r="D2122" s="43">
        <f t="shared" si="33"/>
        <v>0.54017688373321493</v>
      </c>
      <c r="E2122" s="43">
        <f>IFERROR(INDEX(PSPS_Data!$C$2:$C$4275,MATCH(WF_Data!$A2122,PSPS_Data!$B$2:$B$4275,0)),0)</f>
        <v>0</v>
      </c>
      <c r="F2122" s="47"/>
    </row>
    <row r="2123" spans="1:6" x14ac:dyDescent="0.25">
      <c r="A2123" s="79"/>
      <c r="B2123" s="43">
        <v>12.5693189719016</v>
      </c>
      <c r="C2123" s="43">
        <v>0.11823635370456</v>
      </c>
      <c r="D2123" s="43">
        <f t="shared" si="33"/>
        <v>1.3490767957690295</v>
      </c>
      <c r="E2123" s="43">
        <f>IFERROR(INDEX(PSPS_Data!$C$2:$C$4275,MATCH(WF_Data!$A2123,PSPS_Data!$B$2:$B$4275,0)),0)</f>
        <v>0</v>
      </c>
      <c r="F2123" s="47"/>
    </row>
    <row r="2124" spans="1:6" x14ac:dyDescent="0.25">
      <c r="A2124" s="79"/>
      <c r="B2124" s="43">
        <v>0.76792766215549801</v>
      </c>
      <c r="C2124" s="43">
        <v>8.71994869157788E-3</v>
      </c>
      <c r="D2124" s="43">
        <f t="shared" si="33"/>
        <v>9.9494614570903611E-2</v>
      </c>
      <c r="E2124" s="43">
        <f>IFERROR(INDEX(PSPS_Data!$C$2:$C$4275,MATCH(WF_Data!$A2124,PSPS_Data!$B$2:$B$4275,0)),0)</f>
        <v>0</v>
      </c>
      <c r="F2124" s="47"/>
    </row>
    <row r="2125" spans="1:6" x14ac:dyDescent="0.25">
      <c r="A2125" s="79"/>
      <c r="B2125" s="43">
        <v>0.39264305723326198</v>
      </c>
      <c r="C2125" s="43">
        <v>1.33141483001963E-2</v>
      </c>
      <c r="D2125" s="43">
        <f t="shared" si="33"/>
        <v>0.15191443210523978</v>
      </c>
      <c r="E2125" s="43">
        <f>IFERROR(INDEX(PSPS_Data!$C$2:$C$4275,MATCH(WF_Data!$A2125,PSPS_Data!$B$2:$B$4275,0)),0)</f>
        <v>0</v>
      </c>
      <c r="F2125" s="47"/>
    </row>
    <row r="2126" spans="1:6" x14ac:dyDescent="0.25">
      <c r="A2126" s="79"/>
      <c r="B2126" s="43">
        <v>5.3709378899792997</v>
      </c>
      <c r="C2126" s="43">
        <v>0.11187378473834</v>
      </c>
      <c r="D2126" s="43">
        <f t="shared" si="33"/>
        <v>1.2764798838644595</v>
      </c>
      <c r="E2126" s="43">
        <f>IFERROR(INDEX(PSPS_Data!$C$2:$C$4275,MATCH(WF_Data!$A2126,PSPS_Data!$B$2:$B$4275,0)),0)</f>
        <v>0</v>
      </c>
      <c r="F2126" s="47"/>
    </row>
    <row r="2127" spans="1:6" x14ac:dyDescent="0.25">
      <c r="A2127" s="79"/>
      <c r="B2127" s="43">
        <v>18.145177745672498</v>
      </c>
      <c r="C2127" s="43">
        <v>0.164032094640788</v>
      </c>
      <c r="D2127" s="43">
        <f t="shared" si="33"/>
        <v>1.8716061998513911</v>
      </c>
      <c r="E2127" s="43">
        <f>IFERROR(INDEX(PSPS_Data!$C$2:$C$4275,MATCH(WF_Data!$A2127,PSPS_Data!$B$2:$B$4275,0)),0)</f>
        <v>0</v>
      </c>
      <c r="F2127" s="47"/>
    </row>
    <row r="2128" spans="1:6" x14ac:dyDescent="0.25">
      <c r="A2128" s="79"/>
      <c r="B2128" s="43">
        <v>1.9981651575433399</v>
      </c>
      <c r="C2128" s="43">
        <v>2.1363594262311301E-2</v>
      </c>
      <c r="D2128" s="43">
        <f t="shared" si="33"/>
        <v>0.24375861053297196</v>
      </c>
      <c r="E2128" s="43">
        <f>IFERROR(INDEX(PSPS_Data!$C$2:$C$4275,MATCH(WF_Data!$A2128,PSPS_Data!$B$2:$B$4275,0)),0)</f>
        <v>0</v>
      </c>
      <c r="F2128" s="47"/>
    </row>
    <row r="2129" spans="1:6" x14ac:dyDescent="0.25">
      <c r="A2129" s="79"/>
      <c r="B2129" s="43">
        <v>1.45950321353984</v>
      </c>
      <c r="C2129" s="43">
        <v>4.1535449032380697E-2</v>
      </c>
      <c r="D2129" s="43">
        <f t="shared" si="33"/>
        <v>0.47391947345946378</v>
      </c>
      <c r="E2129" s="43">
        <f>IFERROR(INDEX(PSPS_Data!$C$2:$C$4275,MATCH(WF_Data!$A2129,PSPS_Data!$B$2:$B$4275,0)),0)</f>
        <v>0</v>
      </c>
      <c r="F2129" s="47"/>
    </row>
    <row r="2130" spans="1:6" x14ac:dyDescent="0.25">
      <c r="A2130" s="79"/>
      <c r="B2130" s="43">
        <v>4.1154613063443097</v>
      </c>
      <c r="C2130" s="43">
        <v>3.6269825869567202E-2</v>
      </c>
      <c r="D2130" s="43">
        <f t="shared" si="33"/>
        <v>0.4138387131717618</v>
      </c>
      <c r="E2130" s="43">
        <f>IFERROR(INDEX(PSPS_Data!$C$2:$C$4275,MATCH(WF_Data!$A2130,PSPS_Data!$B$2:$B$4275,0)),0)</f>
        <v>0</v>
      </c>
      <c r="F2130" s="47"/>
    </row>
    <row r="2131" spans="1:6" x14ac:dyDescent="0.25">
      <c r="A2131" s="79"/>
      <c r="B2131" s="43">
        <v>4.0682121990371396</v>
      </c>
      <c r="C2131" s="43">
        <v>2.8268570474817001E-2</v>
      </c>
      <c r="D2131" s="43">
        <f t="shared" si="33"/>
        <v>0.32254438911766198</v>
      </c>
      <c r="E2131" s="43">
        <f>IFERROR(INDEX(PSPS_Data!$C$2:$C$4275,MATCH(WF_Data!$A2131,PSPS_Data!$B$2:$B$4275,0)),0)</f>
        <v>0</v>
      </c>
      <c r="F2131" s="47"/>
    </row>
    <row r="2132" spans="1:6" x14ac:dyDescent="0.25">
      <c r="A2132" s="79"/>
      <c r="B2132" s="43">
        <v>6.3495397627061898</v>
      </c>
      <c r="C2132" s="43">
        <v>6.12894220030284E-2</v>
      </c>
      <c r="D2132" s="43">
        <f t="shared" si="33"/>
        <v>0.69931230505455411</v>
      </c>
      <c r="E2132" s="43">
        <f>IFERROR(INDEX(PSPS_Data!$C$2:$C$4275,MATCH(WF_Data!$A2132,PSPS_Data!$B$2:$B$4275,0)),0)</f>
        <v>0</v>
      </c>
      <c r="F2132" s="47"/>
    </row>
    <row r="2133" spans="1:6" x14ac:dyDescent="0.25">
      <c r="A2133" s="79"/>
      <c r="B2133" s="43">
        <v>7.8744307312290304E-2</v>
      </c>
      <c r="C2133" s="43">
        <v>1.0389104792920901E-2</v>
      </c>
      <c r="D2133" s="43">
        <f t="shared" si="33"/>
        <v>0.11853968568722748</v>
      </c>
      <c r="E2133" s="43">
        <f>IFERROR(INDEX(PSPS_Data!$C$2:$C$4275,MATCH(WF_Data!$A2133,PSPS_Data!$B$2:$B$4275,0)),0)</f>
        <v>0</v>
      </c>
      <c r="F2133" s="47"/>
    </row>
    <row r="2134" spans="1:6" x14ac:dyDescent="0.25">
      <c r="A2134" s="79"/>
      <c r="B2134" s="43">
        <v>11.628995356105801</v>
      </c>
      <c r="C2134" s="43">
        <v>9.2704407150449697E-2</v>
      </c>
      <c r="D2134" s="43">
        <f t="shared" si="33"/>
        <v>1.0577572855866311</v>
      </c>
      <c r="E2134" s="43">
        <f>IFERROR(INDEX(PSPS_Data!$C$2:$C$4275,MATCH(WF_Data!$A2134,PSPS_Data!$B$2:$B$4275,0)),0)</f>
        <v>0</v>
      </c>
      <c r="F2134" s="47"/>
    </row>
    <row r="2135" spans="1:6" x14ac:dyDescent="0.25">
      <c r="A2135" s="79"/>
      <c r="B2135" s="43">
        <v>9.4001400309080094E-2</v>
      </c>
      <c r="C2135" s="43">
        <v>7.0558654260821597E-4</v>
      </c>
      <c r="D2135" s="43">
        <f t="shared" si="33"/>
        <v>8.0507424511597446E-3</v>
      </c>
      <c r="E2135" s="43">
        <f>IFERROR(INDEX(PSPS_Data!$C$2:$C$4275,MATCH(WF_Data!$A2135,PSPS_Data!$B$2:$B$4275,0)),0)</f>
        <v>0</v>
      </c>
      <c r="F2135" s="47"/>
    </row>
    <row r="2136" spans="1:6" x14ac:dyDescent="0.25">
      <c r="A2136" s="79"/>
      <c r="B2136" s="43">
        <v>10.3799268669912</v>
      </c>
      <c r="C2136" s="43">
        <v>0.134288912474858</v>
      </c>
      <c r="D2136" s="43">
        <f t="shared" si="33"/>
        <v>1.5322364913381297</v>
      </c>
      <c r="E2136" s="43">
        <f>IFERROR(INDEX(PSPS_Data!$C$2:$C$4275,MATCH(WF_Data!$A2136,PSPS_Data!$B$2:$B$4275,0)),0)</f>
        <v>0</v>
      </c>
      <c r="F2136" s="47"/>
    </row>
    <row r="2137" spans="1:6" x14ac:dyDescent="0.25">
      <c r="A2137" s="79"/>
      <c r="B2137" s="43">
        <v>2.2087467709336002</v>
      </c>
      <c r="C2137" s="43">
        <v>2.5143845980437601E-2</v>
      </c>
      <c r="D2137" s="43">
        <f t="shared" si="33"/>
        <v>0.28689128263679303</v>
      </c>
      <c r="E2137" s="43">
        <f>IFERROR(INDEX(PSPS_Data!$C$2:$C$4275,MATCH(WF_Data!$A2137,PSPS_Data!$B$2:$B$4275,0)),0)</f>
        <v>0</v>
      </c>
      <c r="F2137" s="47"/>
    </row>
    <row r="2138" spans="1:6" x14ac:dyDescent="0.25">
      <c r="A2138" s="79"/>
      <c r="B2138" s="43">
        <v>0.317933508160824</v>
      </c>
      <c r="C2138" s="43">
        <v>2.8176788036944301E-3</v>
      </c>
      <c r="D2138" s="43">
        <f t="shared" si="33"/>
        <v>3.2149715150153448E-2</v>
      </c>
      <c r="E2138" s="43">
        <f>IFERROR(INDEX(PSPS_Data!$C$2:$C$4275,MATCH(WF_Data!$A2138,PSPS_Data!$B$2:$B$4275,0)),0)</f>
        <v>0</v>
      </c>
      <c r="F2138" s="47"/>
    </row>
    <row r="2139" spans="1:6" x14ac:dyDescent="0.25">
      <c r="A2139" s="79"/>
      <c r="B2139" s="43">
        <v>2.28303993196928</v>
      </c>
      <c r="C2139" s="43">
        <v>0.100243204806702</v>
      </c>
      <c r="D2139" s="43">
        <f t="shared" si="33"/>
        <v>1.1437749668444699</v>
      </c>
      <c r="E2139" s="43">
        <f>IFERROR(INDEX(PSPS_Data!$C$2:$C$4275,MATCH(WF_Data!$A2139,PSPS_Data!$B$2:$B$4275,0)),0)</f>
        <v>0</v>
      </c>
      <c r="F2139" s="47"/>
    </row>
    <row r="2140" spans="1:6" x14ac:dyDescent="0.25">
      <c r="A2140" s="79"/>
      <c r="B2140" s="43">
        <v>1.2394659469426801</v>
      </c>
      <c r="C2140" s="43">
        <v>1.33801634547126E-2</v>
      </c>
      <c r="D2140" s="43">
        <f t="shared" si="33"/>
        <v>0.15266766501827075</v>
      </c>
      <c r="E2140" s="43">
        <f>IFERROR(INDEX(PSPS_Data!$C$2:$C$4275,MATCH(WF_Data!$A2140,PSPS_Data!$B$2:$B$4275,0)),0)</f>
        <v>0</v>
      </c>
      <c r="F2140" s="47"/>
    </row>
    <row r="2141" spans="1:6" x14ac:dyDescent="0.25">
      <c r="A2141" s="79"/>
      <c r="B2141" s="43">
        <v>13.5717013869931</v>
      </c>
      <c r="C2141" s="43">
        <v>0.116771479113822</v>
      </c>
      <c r="D2141" s="43">
        <f t="shared" si="33"/>
        <v>1.3323625766887091</v>
      </c>
      <c r="E2141" s="43">
        <f>IFERROR(INDEX(PSPS_Data!$C$2:$C$4275,MATCH(WF_Data!$A2141,PSPS_Data!$B$2:$B$4275,0)),0)</f>
        <v>0</v>
      </c>
      <c r="F2141" s="47"/>
    </row>
    <row r="2142" spans="1:6" x14ac:dyDescent="0.25">
      <c r="A2142" s="79"/>
      <c r="B2142" s="43">
        <v>4.1270164918423102</v>
      </c>
      <c r="C2142" s="43">
        <v>5.70457993890158E-2</v>
      </c>
      <c r="D2142" s="43">
        <f t="shared" si="33"/>
        <v>0.65089257102867026</v>
      </c>
      <c r="E2142" s="43">
        <f>IFERROR(INDEX(PSPS_Data!$C$2:$C$4275,MATCH(WF_Data!$A2142,PSPS_Data!$B$2:$B$4275,0)),0)</f>
        <v>0</v>
      </c>
      <c r="F2142" s="47"/>
    </row>
    <row r="2143" spans="1:6" x14ac:dyDescent="0.25">
      <c r="A2143" s="79"/>
      <c r="B2143" s="43">
        <v>0.60047659834257106</v>
      </c>
      <c r="C2143" s="43">
        <v>6.0730167406291002E-3</v>
      </c>
      <c r="D2143" s="43">
        <f t="shared" si="33"/>
        <v>6.9293121010578038E-2</v>
      </c>
      <c r="E2143" s="43">
        <f>IFERROR(INDEX(PSPS_Data!$C$2:$C$4275,MATCH(WF_Data!$A2143,PSPS_Data!$B$2:$B$4275,0)),0)</f>
        <v>0</v>
      </c>
      <c r="F2143" s="47"/>
    </row>
    <row r="2144" spans="1:6" x14ac:dyDescent="0.25">
      <c r="A2144" s="79"/>
      <c r="B2144" s="43">
        <v>1.31422095484171E-2</v>
      </c>
      <c r="C2144" s="43">
        <v>6.9902310497127397E-4</v>
      </c>
      <c r="D2144" s="43">
        <f t="shared" si="33"/>
        <v>7.9758536277222368E-3</v>
      </c>
      <c r="E2144" s="43">
        <f>IFERROR(INDEX(PSPS_Data!$C$2:$C$4275,MATCH(WF_Data!$A2144,PSPS_Data!$B$2:$B$4275,0)),0)</f>
        <v>0</v>
      </c>
      <c r="F2144" s="47"/>
    </row>
    <row r="2145" spans="1:6" x14ac:dyDescent="0.25">
      <c r="A2145" s="79"/>
      <c r="B2145" s="43">
        <v>28.3612964988837</v>
      </c>
      <c r="C2145" s="43">
        <v>0.24894334606142299</v>
      </c>
      <c r="D2145" s="43">
        <f t="shared" si="33"/>
        <v>2.8404435785608362</v>
      </c>
      <c r="E2145" s="43">
        <f>IFERROR(INDEX(PSPS_Data!$C$2:$C$4275,MATCH(WF_Data!$A2145,PSPS_Data!$B$2:$B$4275,0)),0)</f>
        <v>0</v>
      </c>
      <c r="F2145" s="47"/>
    </row>
    <row r="2146" spans="1:6" x14ac:dyDescent="0.25">
      <c r="A2146" s="79"/>
      <c r="B2146" s="43">
        <v>11.3508912047667</v>
      </c>
      <c r="C2146" s="43">
        <v>0.11450742869212099</v>
      </c>
      <c r="D2146" s="43">
        <f t="shared" si="33"/>
        <v>1.3065297613771005</v>
      </c>
      <c r="E2146" s="43">
        <f>IFERROR(INDEX(PSPS_Data!$C$2:$C$4275,MATCH(WF_Data!$A2146,PSPS_Data!$B$2:$B$4275,0)),0)</f>
        <v>0</v>
      </c>
      <c r="F2146" s="47"/>
    </row>
    <row r="2147" spans="1:6" x14ac:dyDescent="0.25">
      <c r="A2147" s="79"/>
      <c r="B2147" s="43">
        <v>1.81584331520862</v>
      </c>
      <c r="C2147" s="43">
        <v>3.1298747766413698E-2</v>
      </c>
      <c r="D2147" s="43">
        <f t="shared" si="33"/>
        <v>0.35711871201478029</v>
      </c>
      <c r="E2147" s="43">
        <f>IFERROR(INDEX(PSPS_Data!$C$2:$C$4275,MATCH(WF_Data!$A2147,PSPS_Data!$B$2:$B$4275,0)),0)</f>
        <v>0</v>
      </c>
      <c r="F2147" s="47"/>
    </row>
    <row r="2148" spans="1:6" x14ac:dyDescent="0.25">
      <c r="A2148" s="79"/>
      <c r="B2148" s="43">
        <v>8.0224516880551704</v>
      </c>
      <c r="C2148" s="43">
        <v>7.0870764353458002E-2</v>
      </c>
      <c r="D2148" s="43">
        <f t="shared" si="33"/>
        <v>0.80863542127295585</v>
      </c>
      <c r="E2148" s="43">
        <f>IFERROR(INDEX(PSPS_Data!$C$2:$C$4275,MATCH(WF_Data!$A2148,PSPS_Data!$B$2:$B$4275,0)),0)</f>
        <v>0</v>
      </c>
      <c r="F2148" s="47"/>
    </row>
    <row r="2149" spans="1:6" x14ac:dyDescent="0.25">
      <c r="A2149" s="79"/>
      <c r="B2149" s="43">
        <v>2.4216958788017702</v>
      </c>
      <c r="C2149" s="43">
        <v>2.0841477162321001E-2</v>
      </c>
      <c r="D2149" s="43">
        <f t="shared" si="33"/>
        <v>0.23780125442208264</v>
      </c>
      <c r="E2149" s="43">
        <f>IFERROR(INDEX(PSPS_Data!$C$2:$C$4275,MATCH(WF_Data!$A2149,PSPS_Data!$B$2:$B$4275,0)),0)</f>
        <v>0</v>
      </c>
      <c r="F2149" s="47"/>
    </row>
    <row r="2150" spans="1:6" x14ac:dyDescent="0.25">
      <c r="A2150" s="79"/>
      <c r="B2150" s="43">
        <v>7.9829046025487198</v>
      </c>
      <c r="C2150" s="43">
        <v>6.8742874729650794E-2</v>
      </c>
      <c r="D2150" s="43">
        <f t="shared" si="33"/>
        <v>0.78435620066531553</v>
      </c>
      <c r="E2150" s="43">
        <f>IFERROR(INDEX(PSPS_Data!$C$2:$C$4275,MATCH(WF_Data!$A2150,PSPS_Data!$B$2:$B$4275,0)),0)</f>
        <v>0</v>
      </c>
      <c r="F2150" s="47"/>
    </row>
    <row r="2151" spans="1:6" x14ac:dyDescent="0.25">
      <c r="A2151" s="79"/>
      <c r="B2151" s="43">
        <v>7.3243202764618101</v>
      </c>
      <c r="C2151" s="43">
        <v>9.3950912022137303E-2</v>
      </c>
      <c r="D2151" s="43">
        <f t="shared" si="33"/>
        <v>1.0719799061725865</v>
      </c>
      <c r="E2151" s="43">
        <f>IFERROR(INDEX(PSPS_Data!$C$2:$C$4275,MATCH(WF_Data!$A2151,PSPS_Data!$B$2:$B$4275,0)),0)</f>
        <v>0</v>
      </c>
      <c r="F2151" s="47"/>
    </row>
    <row r="2152" spans="1:6" x14ac:dyDescent="0.25">
      <c r="A2152" s="79"/>
      <c r="B2152" s="43">
        <v>6.4622209025015902</v>
      </c>
      <c r="C2152" s="43">
        <v>8.6972432498903601E-2</v>
      </c>
      <c r="D2152" s="43">
        <f t="shared" si="33"/>
        <v>0.9923554548124901</v>
      </c>
      <c r="E2152" s="43">
        <f>IFERROR(INDEX(PSPS_Data!$C$2:$C$4275,MATCH(WF_Data!$A2152,PSPS_Data!$B$2:$B$4275,0)),0)</f>
        <v>0</v>
      </c>
      <c r="F2152" s="47"/>
    </row>
    <row r="2153" spans="1:6" x14ac:dyDescent="0.25">
      <c r="A2153" s="79"/>
      <c r="B2153" s="43">
        <v>7.1309235559496997</v>
      </c>
      <c r="C2153" s="43">
        <v>9.2958902671853097E-2</v>
      </c>
      <c r="D2153" s="43">
        <f t="shared" si="33"/>
        <v>1.0606610794858438</v>
      </c>
      <c r="E2153" s="43">
        <f>IFERROR(INDEX(PSPS_Data!$C$2:$C$4275,MATCH(WF_Data!$A2153,PSPS_Data!$B$2:$B$4275,0)),0)</f>
        <v>0</v>
      </c>
      <c r="F2153" s="47"/>
    </row>
    <row r="2154" spans="1:6" x14ac:dyDescent="0.25">
      <c r="A2154" s="79"/>
      <c r="B2154" s="43">
        <v>0.60909828085709705</v>
      </c>
      <c r="C2154" s="43">
        <v>1.1508471236084001E-2</v>
      </c>
      <c r="D2154" s="43">
        <f t="shared" si="33"/>
        <v>0.13131165680371845</v>
      </c>
      <c r="E2154" s="43">
        <f>IFERROR(INDEX(PSPS_Data!$C$2:$C$4275,MATCH(WF_Data!$A2154,PSPS_Data!$B$2:$B$4275,0)),0)</f>
        <v>0</v>
      </c>
      <c r="F2154" s="47"/>
    </row>
    <row r="2155" spans="1:6" x14ac:dyDescent="0.25">
      <c r="A2155" s="79"/>
      <c r="B2155" s="43">
        <v>0.95276858118580499</v>
      </c>
      <c r="C2155" s="43">
        <v>8.7773846847388395E-3</v>
      </c>
      <c r="D2155" s="43">
        <f t="shared" si="33"/>
        <v>0.10014995925287017</v>
      </c>
      <c r="E2155" s="43">
        <f>IFERROR(INDEX(PSPS_Data!$C$2:$C$4275,MATCH(WF_Data!$A2155,PSPS_Data!$B$2:$B$4275,0)),0)</f>
        <v>0</v>
      </c>
      <c r="F2155" s="47"/>
    </row>
    <row r="2156" spans="1:6" x14ac:dyDescent="0.25">
      <c r="A2156" s="79"/>
      <c r="B2156" s="43">
        <v>1.17885016908472</v>
      </c>
      <c r="C2156" s="43">
        <v>1.00929060918133E-2</v>
      </c>
      <c r="D2156" s="43">
        <f t="shared" si="33"/>
        <v>0.11516005850758976</v>
      </c>
      <c r="E2156" s="43">
        <f>IFERROR(INDEX(PSPS_Data!$C$2:$C$4275,MATCH(WF_Data!$A2156,PSPS_Data!$B$2:$B$4275,0)),0)</f>
        <v>0</v>
      </c>
      <c r="F2156" s="47"/>
    </row>
    <row r="2157" spans="1:6" x14ac:dyDescent="0.25">
      <c r="A2157" s="79"/>
      <c r="B2157" s="43">
        <v>10.3043249774288</v>
      </c>
      <c r="C2157" s="43">
        <v>8.8664524254681895E-2</v>
      </c>
      <c r="D2157" s="43">
        <f t="shared" si="33"/>
        <v>1.0116622217459204</v>
      </c>
      <c r="E2157" s="43">
        <f>IFERROR(INDEX(PSPS_Data!$C$2:$C$4275,MATCH(WF_Data!$A2157,PSPS_Data!$B$2:$B$4275,0)),0)</f>
        <v>0</v>
      </c>
      <c r="F2157" s="47"/>
    </row>
    <row r="2158" spans="1:6" x14ac:dyDescent="0.25">
      <c r="A2158" s="79"/>
      <c r="B2158" s="43">
        <v>10.3654591181509</v>
      </c>
      <c r="C2158" s="43">
        <v>8.4169110916263806E-2</v>
      </c>
      <c r="D2158" s="43">
        <f t="shared" si="33"/>
        <v>0.96036955555457004</v>
      </c>
      <c r="E2158" s="43">
        <f>IFERROR(INDEX(PSPS_Data!$C$2:$C$4275,MATCH(WF_Data!$A2158,PSPS_Data!$B$2:$B$4275,0)),0)</f>
        <v>0</v>
      </c>
      <c r="F2158" s="47"/>
    </row>
    <row r="2159" spans="1:6" x14ac:dyDescent="0.25">
      <c r="A2159" s="79"/>
      <c r="B2159" s="43">
        <v>5.3541159849784199</v>
      </c>
      <c r="C2159" s="43">
        <v>4.4492989552963901E-2</v>
      </c>
      <c r="D2159" s="43">
        <f t="shared" si="33"/>
        <v>0.50766501079931814</v>
      </c>
      <c r="E2159" s="43">
        <f>IFERROR(INDEX(PSPS_Data!$C$2:$C$4275,MATCH(WF_Data!$A2159,PSPS_Data!$B$2:$B$4275,0)),0)</f>
        <v>0</v>
      </c>
      <c r="F2159" s="47"/>
    </row>
    <row r="2160" spans="1:6" x14ac:dyDescent="0.25">
      <c r="A2160" s="79"/>
      <c r="B2160" s="43">
        <v>1.4725411095981</v>
      </c>
      <c r="C2160" s="43">
        <v>3.6931390182871802E-2</v>
      </c>
      <c r="D2160" s="43">
        <f t="shared" si="33"/>
        <v>0.42138716198656728</v>
      </c>
      <c r="E2160" s="43">
        <f>IFERROR(INDEX(PSPS_Data!$C$2:$C$4275,MATCH(WF_Data!$A2160,PSPS_Data!$B$2:$B$4275,0)),0)</f>
        <v>0</v>
      </c>
      <c r="F2160" s="47"/>
    </row>
    <row r="2161" spans="1:6" x14ac:dyDescent="0.25">
      <c r="A2161" s="79"/>
      <c r="B2161" s="43">
        <v>4.8761536766990696</v>
      </c>
      <c r="C2161" s="43">
        <v>3.8400862637596803E-2</v>
      </c>
      <c r="D2161" s="43">
        <f t="shared" si="33"/>
        <v>0.43815384269497953</v>
      </c>
      <c r="E2161" s="43">
        <f>IFERROR(INDEX(PSPS_Data!$C$2:$C$4275,MATCH(WF_Data!$A2161,PSPS_Data!$B$2:$B$4275,0)),0)</f>
        <v>0</v>
      </c>
      <c r="F2161" s="47"/>
    </row>
    <row r="2162" spans="1:6" x14ac:dyDescent="0.25">
      <c r="A2162" s="79"/>
      <c r="B2162" s="43">
        <v>9.7094273892730492</v>
      </c>
      <c r="C2162" s="43">
        <v>8.7417983364503002E-2</v>
      </c>
      <c r="D2162" s="43">
        <f t="shared" si="33"/>
        <v>0.99743919018897931</v>
      </c>
      <c r="E2162" s="43">
        <f>IFERROR(INDEX(PSPS_Data!$C$2:$C$4275,MATCH(WF_Data!$A2162,PSPS_Data!$B$2:$B$4275,0)),0)</f>
        <v>0</v>
      </c>
      <c r="F2162" s="47"/>
    </row>
    <row r="2163" spans="1:6" x14ac:dyDescent="0.25">
      <c r="A2163" s="79"/>
      <c r="B2163" s="43">
        <v>4.8358774102442901</v>
      </c>
      <c r="C2163" s="43">
        <v>3.6118292232004003E-2</v>
      </c>
      <c r="D2163" s="43">
        <f t="shared" si="33"/>
        <v>0.41210971436716565</v>
      </c>
      <c r="E2163" s="43">
        <f>IFERROR(INDEX(PSPS_Data!$C$2:$C$4275,MATCH(WF_Data!$A2163,PSPS_Data!$B$2:$B$4275,0)),0)</f>
        <v>0</v>
      </c>
      <c r="F2163" s="47"/>
    </row>
    <row r="2164" spans="1:6" x14ac:dyDescent="0.25">
      <c r="A2164" s="79"/>
      <c r="B2164" s="43">
        <v>4.3788063257144199</v>
      </c>
      <c r="C2164" s="43">
        <v>4.0714121897963099E-2</v>
      </c>
      <c r="D2164" s="43">
        <f t="shared" si="33"/>
        <v>0.46454813085575897</v>
      </c>
      <c r="E2164" s="43">
        <f>IFERROR(INDEX(PSPS_Data!$C$2:$C$4275,MATCH(WF_Data!$A2164,PSPS_Data!$B$2:$B$4275,0)),0)</f>
        <v>0</v>
      </c>
      <c r="F2164" s="47"/>
    </row>
    <row r="2165" spans="1:6" x14ac:dyDescent="0.25">
      <c r="A2165" s="79"/>
      <c r="B2165" s="43">
        <v>8.1721768413621305</v>
      </c>
      <c r="C2165" s="43">
        <v>7.8585498542148899E-2</v>
      </c>
      <c r="D2165" s="43">
        <f t="shared" si="33"/>
        <v>0.89666053836591897</v>
      </c>
      <c r="E2165" s="43">
        <f>IFERROR(INDEX(PSPS_Data!$C$2:$C$4275,MATCH(WF_Data!$A2165,PSPS_Data!$B$2:$B$4275,0)),0)</f>
        <v>0</v>
      </c>
      <c r="F2165" s="47"/>
    </row>
    <row r="2166" spans="1:6" x14ac:dyDescent="0.25">
      <c r="A2166" s="79"/>
      <c r="B2166" s="43">
        <v>0.81656694805978103</v>
      </c>
      <c r="C2166" s="43">
        <v>7.4997188203269598E-3</v>
      </c>
      <c r="D2166" s="43">
        <f t="shared" si="33"/>
        <v>8.5571791739930611E-2</v>
      </c>
      <c r="E2166" s="43">
        <f>IFERROR(INDEX(PSPS_Data!$C$2:$C$4275,MATCH(WF_Data!$A2166,PSPS_Data!$B$2:$B$4275,0)),0)</f>
        <v>0</v>
      </c>
      <c r="F2166" s="47"/>
    </row>
    <row r="2167" spans="1:6" x14ac:dyDescent="0.25">
      <c r="A2167" s="79"/>
      <c r="B2167" s="43">
        <v>1.3303803761783399</v>
      </c>
      <c r="C2167" s="43">
        <v>2.2197126806759102E-2</v>
      </c>
      <c r="D2167" s="43">
        <f t="shared" si="33"/>
        <v>0.25326921686512133</v>
      </c>
      <c r="E2167" s="43">
        <f>IFERROR(INDEX(PSPS_Data!$C$2:$C$4275,MATCH(WF_Data!$A2167,PSPS_Data!$B$2:$B$4275,0)),0)</f>
        <v>0</v>
      </c>
      <c r="F2167" s="47"/>
    </row>
    <row r="2168" spans="1:6" x14ac:dyDescent="0.25">
      <c r="A2168" s="79"/>
      <c r="B2168" s="43">
        <v>14.1290367008805</v>
      </c>
      <c r="C2168" s="43">
        <v>0.157919324655097</v>
      </c>
      <c r="D2168" s="43">
        <f t="shared" si="33"/>
        <v>1.8018594943146569</v>
      </c>
      <c r="E2168" s="43">
        <f>IFERROR(INDEX(PSPS_Data!$C$2:$C$4275,MATCH(WF_Data!$A2168,PSPS_Data!$B$2:$B$4275,0)),0)</f>
        <v>0</v>
      </c>
      <c r="F2168" s="47"/>
    </row>
    <row r="2169" spans="1:6" x14ac:dyDescent="0.25">
      <c r="A2169" s="79"/>
      <c r="B2169" s="43">
        <v>7.4488566030845504</v>
      </c>
      <c r="C2169" s="43">
        <v>6.6627544368202493E-2</v>
      </c>
      <c r="D2169" s="43">
        <f t="shared" si="33"/>
        <v>0.76022028124119045</v>
      </c>
      <c r="E2169" s="43">
        <f>IFERROR(INDEX(PSPS_Data!$C$2:$C$4275,MATCH(WF_Data!$A2169,PSPS_Data!$B$2:$B$4275,0)),0)</f>
        <v>0</v>
      </c>
      <c r="F2169" s="47"/>
    </row>
    <row r="2170" spans="1:6" x14ac:dyDescent="0.25">
      <c r="A2170" s="79"/>
      <c r="B2170" s="43">
        <v>16.716178842445501</v>
      </c>
      <c r="C2170" s="43">
        <v>0.15429413103720399</v>
      </c>
      <c r="D2170" s="43">
        <f t="shared" si="33"/>
        <v>1.7604960351344976</v>
      </c>
      <c r="E2170" s="43">
        <f>IFERROR(INDEX(PSPS_Data!$C$2:$C$4275,MATCH(WF_Data!$A2170,PSPS_Data!$B$2:$B$4275,0)),0)</f>
        <v>0</v>
      </c>
      <c r="F2170" s="47"/>
    </row>
    <row r="2171" spans="1:6" x14ac:dyDescent="0.25">
      <c r="A2171" s="79"/>
      <c r="B2171" s="43">
        <v>14.7580100747756</v>
      </c>
      <c r="C2171" s="43">
        <v>0.122034296109632</v>
      </c>
      <c r="D2171" s="43">
        <f t="shared" si="33"/>
        <v>1.3924113186109011</v>
      </c>
      <c r="E2171" s="43">
        <f>IFERROR(INDEX(PSPS_Data!$C$2:$C$4275,MATCH(WF_Data!$A2171,PSPS_Data!$B$2:$B$4275,0)),0)</f>
        <v>0</v>
      </c>
      <c r="F2171" s="47"/>
    </row>
    <row r="2172" spans="1:6" x14ac:dyDescent="0.25">
      <c r="A2172" s="79"/>
      <c r="B2172" s="43">
        <v>2.2878737367210502</v>
      </c>
      <c r="C2172" s="43">
        <v>1.9699162379765701E-2</v>
      </c>
      <c r="D2172" s="43">
        <f t="shared" si="33"/>
        <v>0.22476744275312666</v>
      </c>
      <c r="E2172" s="43">
        <f>IFERROR(INDEX(PSPS_Data!$C$2:$C$4275,MATCH(WF_Data!$A2172,PSPS_Data!$B$2:$B$4275,0)),0)</f>
        <v>0</v>
      </c>
      <c r="F2172" s="47"/>
    </row>
    <row r="2173" spans="1:6" x14ac:dyDescent="0.25">
      <c r="A2173" s="79"/>
      <c r="B2173" s="43">
        <v>4.8062114342341298</v>
      </c>
      <c r="C2173" s="43">
        <v>4.5352940098382498E-2</v>
      </c>
      <c r="D2173" s="43">
        <f t="shared" si="33"/>
        <v>0.51747704652254434</v>
      </c>
      <c r="E2173" s="43">
        <f>IFERROR(INDEX(PSPS_Data!$C$2:$C$4275,MATCH(WF_Data!$A2173,PSPS_Data!$B$2:$B$4275,0)),0)</f>
        <v>0</v>
      </c>
      <c r="F2173" s="47"/>
    </row>
    <row r="2174" spans="1:6" x14ac:dyDescent="0.25">
      <c r="A2174" s="79"/>
      <c r="B2174" s="43">
        <v>2.3873877548937399</v>
      </c>
      <c r="C2174" s="43">
        <v>2.3634308136024601E-2</v>
      </c>
      <c r="D2174" s="43">
        <f t="shared" si="33"/>
        <v>0.26966745583204071</v>
      </c>
      <c r="E2174" s="43">
        <f>IFERROR(INDEX(PSPS_Data!$C$2:$C$4275,MATCH(WF_Data!$A2174,PSPS_Data!$B$2:$B$4275,0)),0)</f>
        <v>0</v>
      </c>
      <c r="F2174" s="47"/>
    </row>
    <row r="2175" spans="1:6" x14ac:dyDescent="0.25">
      <c r="A2175" s="79"/>
      <c r="B2175" s="43">
        <v>14.8067266069356</v>
      </c>
      <c r="C2175" s="43">
        <v>0.152600409220667</v>
      </c>
      <c r="D2175" s="43">
        <f t="shared" si="33"/>
        <v>1.7411706692078106</v>
      </c>
      <c r="E2175" s="43">
        <f>IFERROR(INDEX(PSPS_Data!$C$2:$C$4275,MATCH(WF_Data!$A2175,PSPS_Data!$B$2:$B$4275,0)),0)</f>
        <v>0</v>
      </c>
      <c r="F2175" s="47"/>
    </row>
    <row r="2176" spans="1:6" x14ac:dyDescent="0.25">
      <c r="A2176" s="79"/>
      <c r="B2176" s="43">
        <v>3.0777632236946202</v>
      </c>
      <c r="C2176" s="43">
        <v>3.8721356060022999E-2</v>
      </c>
      <c r="D2176" s="43">
        <f t="shared" si="33"/>
        <v>0.4418106726448624</v>
      </c>
      <c r="E2176" s="43">
        <f>IFERROR(INDEX(PSPS_Data!$C$2:$C$4275,MATCH(WF_Data!$A2176,PSPS_Data!$B$2:$B$4275,0)),0)</f>
        <v>0</v>
      </c>
      <c r="F2176" s="47"/>
    </row>
    <row r="2177" spans="1:6" x14ac:dyDescent="0.25">
      <c r="A2177" s="79"/>
      <c r="B2177" s="43">
        <v>0.30394440874404899</v>
      </c>
      <c r="C2177" s="43">
        <v>3.78248875858844E-3</v>
      </c>
      <c r="D2177" s="43">
        <f t="shared" si="33"/>
        <v>4.3158196735494099E-2</v>
      </c>
      <c r="E2177" s="43">
        <f>IFERROR(INDEX(PSPS_Data!$C$2:$C$4275,MATCH(WF_Data!$A2177,PSPS_Data!$B$2:$B$4275,0)),0)</f>
        <v>0</v>
      </c>
      <c r="F2177" s="47"/>
    </row>
    <row r="2178" spans="1:6" x14ac:dyDescent="0.25">
      <c r="A2178" s="79"/>
      <c r="B2178" s="43">
        <v>0.36092870945948302</v>
      </c>
      <c r="C2178" s="43">
        <v>7.1158855532757999E-3</v>
      </c>
      <c r="D2178" s="43">
        <f t="shared" si="33"/>
        <v>8.1192254162876884E-2</v>
      </c>
      <c r="E2178" s="43">
        <f>IFERROR(INDEX(PSPS_Data!$C$2:$C$4275,MATCH(WF_Data!$A2178,PSPS_Data!$B$2:$B$4275,0)),0)</f>
        <v>0</v>
      </c>
      <c r="F2178" s="47"/>
    </row>
    <row r="2179" spans="1:6" x14ac:dyDescent="0.25">
      <c r="A2179" s="79"/>
      <c r="B2179" s="43">
        <v>5.3115067430681302</v>
      </c>
      <c r="C2179" s="43">
        <v>6.13116947274647E-2</v>
      </c>
      <c r="D2179" s="43">
        <f t="shared" ref="D2179:D2242" si="34">$C2179*11.41</f>
        <v>0.69956643684037223</v>
      </c>
      <c r="E2179" s="43">
        <f>IFERROR(INDEX(PSPS_Data!$C$2:$C$4275,MATCH(WF_Data!$A2179,PSPS_Data!$B$2:$B$4275,0)),0)</f>
        <v>0</v>
      </c>
      <c r="F2179" s="47"/>
    </row>
    <row r="2180" spans="1:6" x14ac:dyDescent="0.25">
      <c r="A2180" s="79"/>
      <c r="B2180" s="43">
        <v>5.7133671924640401</v>
      </c>
      <c r="C2180" s="43">
        <v>0.121029140866539</v>
      </c>
      <c r="D2180" s="43">
        <f t="shared" si="34"/>
        <v>1.38094249728721</v>
      </c>
      <c r="E2180" s="43">
        <f>IFERROR(INDEX(PSPS_Data!$C$2:$C$4275,MATCH(WF_Data!$A2180,PSPS_Data!$B$2:$B$4275,0)),0)</f>
        <v>0</v>
      </c>
      <c r="F2180" s="47"/>
    </row>
    <row r="2181" spans="1:6" x14ac:dyDescent="0.25">
      <c r="A2181" s="79"/>
      <c r="B2181" s="43">
        <v>1.4802319622140301</v>
      </c>
      <c r="C2181" s="43">
        <v>1.4414223100175099E-2</v>
      </c>
      <c r="D2181" s="43">
        <f t="shared" si="34"/>
        <v>0.16446628557299789</v>
      </c>
      <c r="E2181" s="43">
        <f>IFERROR(INDEX(PSPS_Data!$C$2:$C$4275,MATCH(WF_Data!$A2181,PSPS_Data!$B$2:$B$4275,0)),0)</f>
        <v>0</v>
      </c>
      <c r="F2181" s="47"/>
    </row>
    <row r="2182" spans="1:6" x14ac:dyDescent="0.25">
      <c r="A2182" s="79"/>
      <c r="B2182" s="43">
        <v>18.836796460653702</v>
      </c>
      <c r="C2182" s="43">
        <v>0.17869537845945099</v>
      </c>
      <c r="D2182" s="43">
        <f t="shared" si="34"/>
        <v>2.038914268222336</v>
      </c>
      <c r="E2182" s="43">
        <f>IFERROR(INDEX(PSPS_Data!$C$2:$C$4275,MATCH(WF_Data!$A2182,PSPS_Data!$B$2:$B$4275,0)),0)</f>
        <v>0</v>
      </c>
      <c r="F2182" s="47"/>
    </row>
    <row r="2183" spans="1:6" x14ac:dyDescent="0.25">
      <c r="A2183" s="79"/>
      <c r="B2183" s="43">
        <v>23.258576590995201</v>
      </c>
      <c r="C2183" s="43">
        <v>0.20034986736652599</v>
      </c>
      <c r="D2183" s="43">
        <f t="shared" si="34"/>
        <v>2.2859919866520615</v>
      </c>
      <c r="E2183" s="43">
        <f>IFERROR(INDEX(PSPS_Data!$C$2:$C$4275,MATCH(WF_Data!$A2183,PSPS_Data!$B$2:$B$4275,0)),0)</f>
        <v>0</v>
      </c>
      <c r="F2183" s="47"/>
    </row>
    <row r="2184" spans="1:6" x14ac:dyDescent="0.25">
      <c r="A2184" s="79"/>
      <c r="B2184" s="43">
        <v>34.767332344603197</v>
      </c>
      <c r="C2184" s="43">
        <v>0.26412877058919498</v>
      </c>
      <c r="D2184" s="43">
        <f t="shared" si="34"/>
        <v>3.0137092724227146</v>
      </c>
      <c r="E2184" s="43">
        <f>IFERROR(INDEX(PSPS_Data!$C$2:$C$4275,MATCH(WF_Data!$A2184,PSPS_Data!$B$2:$B$4275,0)),0)</f>
        <v>0</v>
      </c>
      <c r="F2184" s="47"/>
    </row>
    <row r="2185" spans="1:6" x14ac:dyDescent="0.25">
      <c r="A2185" s="79"/>
      <c r="B2185" s="43">
        <v>6.92827634696883</v>
      </c>
      <c r="C2185" s="43">
        <v>5.1120786156388903E-2</v>
      </c>
      <c r="D2185" s="43">
        <f t="shared" si="34"/>
        <v>0.58328817004439737</v>
      </c>
      <c r="E2185" s="43">
        <f>IFERROR(INDEX(PSPS_Data!$C$2:$C$4275,MATCH(WF_Data!$A2185,PSPS_Data!$B$2:$B$4275,0)),0)</f>
        <v>0</v>
      </c>
      <c r="F2185" s="47"/>
    </row>
    <row r="2186" spans="1:6" x14ac:dyDescent="0.25">
      <c r="A2186" s="79"/>
      <c r="B2186" s="43">
        <v>7.7413161191068296</v>
      </c>
      <c r="C2186" s="43">
        <v>6.8736711171823103E-2</v>
      </c>
      <c r="D2186" s="43">
        <f t="shared" si="34"/>
        <v>0.78428587447050158</v>
      </c>
      <c r="E2186" s="43">
        <f>IFERROR(INDEX(PSPS_Data!$C$2:$C$4275,MATCH(WF_Data!$A2186,PSPS_Data!$B$2:$B$4275,0)),0)</f>
        <v>0</v>
      </c>
      <c r="F2186" s="47"/>
    </row>
    <row r="2187" spans="1:6" x14ac:dyDescent="0.25">
      <c r="A2187" s="79"/>
      <c r="B2187" s="43">
        <v>0.56737266378754903</v>
      </c>
      <c r="C2187" s="43">
        <v>8.3798728855981608E-3</v>
      </c>
      <c r="D2187" s="43">
        <f t="shared" si="34"/>
        <v>9.5614349624675021E-2</v>
      </c>
      <c r="E2187" s="43">
        <f>IFERROR(INDEX(PSPS_Data!$C$2:$C$4275,MATCH(WF_Data!$A2187,PSPS_Data!$B$2:$B$4275,0)),0)</f>
        <v>0</v>
      </c>
      <c r="F2187" s="47"/>
    </row>
    <row r="2188" spans="1:6" x14ac:dyDescent="0.25">
      <c r="A2188" s="79"/>
      <c r="B2188" s="43">
        <v>0.795664224290624</v>
      </c>
      <c r="C2188" s="43">
        <v>6.6019026489811897E-3</v>
      </c>
      <c r="D2188" s="43">
        <f t="shared" si="34"/>
        <v>7.5327709224875375E-2</v>
      </c>
      <c r="E2188" s="43">
        <f>IFERROR(INDEX(PSPS_Data!$C$2:$C$4275,MATCH(WF_Data!$A2188,PSPS_Data!$B$2:$B$4275,0)),0)</f>
        <v>0</v>
      </c>
      <c r="F2188" s="47"/>
    </row>
    <row r="2189" spans="1:6" x14ac:dyDescent="0.25">
      <c r="A2189" s="79"/>
      <c r="B2189" s="43">
        <v>1.4554272512731801</v>
      </c>
      <c r="C2189" s="43">
        <v>1.2468023630087E-2</v>
      </c>
      <c r="D2189" s="43">
        <f t="shared" si="34"/>
        <v>0.14226014961929268</v>
      </c>
      <c r="E2189" s="43">
        <f>IFERROR(INDEX(PSPS_Data!$C$2:$C$4275,MATCH(WF_Data!$A2189,PSPS_Data!$B$2:$B$4275,0)),0)</f>
        <v>0</v>
      </c>
      <c r="F2189" s="47"/>
    </row>
    <row r="2190" spans="1:6" x14ac:dyDescent="0.25">
      <c r="A2190" s="79"/>
      <c r="B2190" s="43">
        <v>3.2612709929217498</v>
      </c>
      <c r="C2190" s="43">
        <v>2.5519335613353102E-2</v>
      </c>
      <c r="D2190" s="43">
        <f t="shared" si="34"/>
        <v>0.29117561934835889</v>
      </c>
      <c r="E2190" s="43">
        <f>IFERROR(INDEX(PSPS_Data!$C$2:$C$4275,MATCH(WF_Data!$A2190,PSPS_Data!$B$2:$B$4275,0)),0)</f>
        <v>0</v>
      </c>
      <c r="F2190" s="47"/>
    </row>
    <row r="2191" spans="1:6" x14ac:dyDescent="0.25">
      <c r="A2191" s="79"/>
      <c r="B2191" s="43">
        <v>5.5656367443213499</v>
      </c>
      <c r="C2191" s="43">
        <v>8.2229170470554794E-2</v>
      </c>
      <c r="D2191" s="43">
        <f t="shared" si="34"/>
        <v>0.93823483506903016</v>
      </c>
      <c r="E2191" s="43">
        <f>IFERROR(INDEX(PSPS_Data!$C$2:$C$4275,MATCH(WF_Data!$A2191,PSPS_Data!$B$2:$B$4275,0)),0)</f>
        <v>0</v>
      </c>
      <c r="F2191" s="47"/>
    </row>
    <row r="2192" spans="1:6" x14ac:dyDescent="0.25">
      <c r="A2192" s="79"/>
      <c r="B2192" s="43">
        <v>0.200659248946706</v>
      </c>
      <c r="C2192" s="43">
        <v>2.4147532822098501E-3</v>
      </c>
      <c r="D2192" s="43">
        <f t="shared" si="34"/>
        <v>2.7552334950014388E-2</v>
      </c>
      <c r="E2192" s="43">
        <f>IFERROR(INDEX(PSPS_Data!$C$2:$C$4275,MATCH(WF_Data!$A2192,PSPS_Data!$B$2:$B$4275,0)),0)</f>
        <v>0</v>
      </c>
      <c r="F2192" s="47"/>
    </row>
    <row r="2193" spans="1:6" x14ac:dyDescent="0.25">
      <c r="A2193" s="79"/>
      <c r="B2193" s="43">
        <v>8.7929514345668593</v>
      </c>
      <c r="C2193" s="43">
        <v>0.12595907238187401</v>
      </c>
      <c r="D2193" s="43">
        <f t="shared" si="34"/>
        <v>1.4371930158771824</v>
      </c>
      <c r="E2193" s="43">
        <f>IFERROR(INDEX(PSPS_Data!$C$2:$C$4275,MATCH(WF_Data!$A2193,PSPS_Data!$B$2:$B$4275,0)),0)</f>
        <v>0</v>
      </c>
      <c r="F2193" s="47"/>
    </row>
    <row r="2194" spans="1:6" x14ac:dyDescent="0.25">
      <c r="A2194" s="79"/>
      <c r="B2194" s="43">
        <v>1.05717808459199</v>
      </c>
      <c r="C2194" s="43">
        <v>7.6625940619123797E-3</v>
      </c>
      <c r="D2194" s="43">
        <f t="shared" si="34"/>
        <v>8.743019824642026E-2</v>
      </c>
      <c r="E2194" s="43">
        <f>IFERROR(INDEX(PSPS_Data!$C$2:$C$4275,MATCH(WF_Data!$A2194,PSPS_Data!$B$2:$B$4275,0)),0)</f>
        <v>0</v>
      </c>
      <c r="F2194" s="47"/>
    </row>
    <row r="2195" spans="1:6" x14ac:dyDescent="0.25">
      <c r="A2195" s="79"/>
      <c r="B2195" s="43">
        <v>4.4328086017184303</v>
      </c>
      <c r="C2195" s="43">
        <v>4.0680974653696397E-2</v>
      </c>
      <c r="D2195" s="43">
        <f t="shared" si="34"/>
        <v>0.46416992079867592</v>
      </c>
      <c r="E2195" s="43">
        <f>IFERROR(INDEX(PSPS_Data!$C$2:$C$4275,MATCH(WF_Data!$A2195,PSPS_Data!$B$2:$B$4275,0)),0)</f>
        <v>0</v>
      </c>
      <c r="F2195" s="47"/>
    </row>
    <row r="2196" spans="1:6" x14ac:dyDescent="0.25">
      <c r="A2196" s="79"/>
      <c r="B2196" s="43">
        <v>0.29687328721540301</v>
      </c>
      <c r="C2196" s="43">
        <v>2.6237884376314399E-3</v>
      </c>
      <c r="D2196" s="43">
        <f t="shared" si="34"/>
        <v>2.993742607337473E-2</v>
      </c>
      <c r="E2196" s="43">
        <f>IFERROR(INDEX(PSPS_Data!$C$2:$C$4275,MATCH(WF_Data!$A2196,PSPS_Data!$B$2:$B$4275,0)),0)</f>
        <v>0</v>
      </c>
      <c r="F2196" s="47"/>
    </row>
    <row r="2197" spans="1:6" x14ac:dyDescent="0.25">
      <c r="A2197" s="79"/>
      <c r="B2197" s="43">
        <v>0.113844213074211</v>
      </c>
      <c r="C2197" s="43">
        <v>8.8736189451689498E-3</v>
      </c>
      <c r="D2197" s="43">
        <f t="shared" si="34"/>
        <v>0.10124799216437771</v>
      </c>
      <c r="E2197" s="43">
        <f>IFERROR(INDEX(PSPS_Data!$C$2:$C$4275,MATCH(WF_Data!$A2197,PSPS_Data!$B$2:$B$4275,0)),0)</f>
        <v>0</v>
      </c>
      <c r="F2197" s="47"/>
    </row>
    <row r="2198" spans="1:6" x14ac:dyDescent="0.25">
      <c r="A2198" s="79"/>
      <c r="B2198" s="43">
        <v>2.93815547960586</v>
      </c>
      <c r="C2198" s="43">
        <v>2.06807080066937E-2</v>
      </c>
      <c r="D2198" s="43">
        <f t="shared" si="34"/>
        <v>0.23596687835637511</v>
      </c>
      <c r="E2198" s="43">
        <f>IFERROR(INDEX(PSPS_Data!$C$2:$C$4275,MATCH(WF_Data!$A2198,PSPS_Data!$B$2:$B$4275,0)),0)</f>
        <v>0</v>
      </c>
      <c r="F2198" s="47"/>
    </row>
    <row r="2199" spans="1:6" x14ac:dyDescent="0.25">
      <c r="A2199" s="79"/>
      <c r="B2199" s="43">
        <v>1.13880848350089</v>
      </c>
      <c r="C2199" s="43">
        <v>5.8701609802938003E-2</v>
      </c>
      <c r="D2199" s="43">
        <f t="shared" si="34"/>
        <v>0.66978536785152265</v>
      </c>
      <c r="E2199" s="43">
        <f>IFERROR(INDEX(PSPS_Data!$C$2:$C$4275,MATCH(WF_Data!$A2199,PSPS_Data!$B$2:$B$4275,0)),0)</f>
        <v>0</v>
      </c>
      <c r="F2199" s="47"/>
    </row>
    <row r="2200" spans="1:6" x14ac:dyDescent="0.25">
      <c r="A2200" s="79"/>
      <c r="B2200" s="43">
        <v>1.1410620152081701</v>
      </c>
      <c r="C2200" s="43">
        <v>2.8911766604930202E-2</v>
      </c>
      <c r="D2200" s="43">
        <f t="shared" si="34"/>
        <v>0.32988325696225362</v>
      </c>
      <c r="E2200" s="43">
        <f>IFERROR(INDEX(PSPS_Data!$C$2:$C$4275,MATCH(WF_Data!$A2200,PSPS_Data!$B$2:$B$4275,0)),0)</f>
        <v>0</v>
      </c>
      <c r="F2200" s="47"/>
    </row>
    <row r="2201" spans="1:6" x14ac:dyDescent="0.25">
      <c r="A2201" s="79"/>
      <c r="B2201" s="43">
        <v>5.1487050454339203</v>
      </c>
      <c r="C2201" s="43">
        <v>4.2661998528728803E-2</v>
      </c>
      <c r="D2201" s="43">
        <f t="shared" si="34"/>
        <v>0.48677340321279566</v>
      </c>
      <c r="E2201" s="43">
        <f>IFERROR(INDEX(PSPS_Data!$C$2:$C$4275,MATCH(WF_Data!$A2201,PSPS_Data!$B$2:$B$4275,0)),0)</f>
        <v>0</v>
      </c>
      <c r="F2201" s="47"/>
    </row>
    <row r="2202" spans="1:6" x14ac:dyDescent="0.25">
      <c r="A2202" s="79"/>
      <c r="B2202" s="43">
        <v>4.6074276527193696</v>
      </c>
      <c r="C2202" s="43">
        <v>5.1464371264273702E-2</v>
      </c>
      <c r="D2202" s="43">
        <f t="shared" si="34"/>
        <v>0.58720847612536298</v>
      </c>
      <c r="E2202" s="43">
        <f>IFERROR(INDEX(PSPS_Data!$C$2:$C$4275,MATCH(WF_Data!$A2202,PSPS_Data!$B$2:$B$4275,0)),0)</f>
        <v>0</v>
      </c>
      <c r="F2202" s="47"/>
    </row>
    <row r="2203" spans="1:6" x14ac:dyDescent="0.25">
      <c r="A2203" s="79"/>
      <c r="B2203" s="43">
        <v>9.0089247897861995</v>
      </c>
      <c r="C2203" s="43">
        <v>6.6225933265134998E-2</v>
      </c>
      <c r="D2203" s="43">
        <f t="shared" si="34"/>
        <v>0.75563789855519037</v>
      </c>
      <c r="E2203" s="43">
        <f>IFERROR(INDEX(PSPS_Data!$C$2:$C$4275,MATCH(WF_Data!$A2203,PSPS_Data!$B$2:$B$4275,0)),0)</f>
        <v>0</v>
      </c>
      <c r="F2203" s="47"/>
    </row>
    <row r="2204" spans="1:6" x14ac:dyDescent="0.25">
      <c r="A2204" s="79"/>
      <c r="B2204" s="43">
        <v>1.44385705117018</v>
      </c>
      <c r="C2204" s="43">
        <v>1.0602324189676399E-2</v>
      </c>
      <c r="D2204" s="43">
        <f t="shared" si="34"/>
        <v>0.12097251900420772</v>
      </c>
      <c r="E2204" s="43">
        <f>IFERROR(INDEX(PSPS_Data!$C$2:$C$4275,MATCH(WF_Data!$A2204,PSPS_Data!$B$2:$B$4275,0)),0)</f>
        <v>0</v>
      </c>
      <c r="F2204" s="47"/>
    </row>
    <row r="2205" spans="1:6" x14ac:dyDescent="0.25">
      <c r="A2205" s="79"/>
      <c r="B2205" s="43">
        <v>7.3421384285200597</v>
      </c>
      <c r="C2205" s="43">
        <v>6.2696547349484405E-2</v>
      </c>
      <c r="D2205" s="43">
        <f t="shared" si="34"/>
        <v>0.71536760525761711</v>
      </c>
      <c r="E2205" s="43">
        <f>IFERROR(INDEX(PSPS_Data!$C$2:$C$4275,MATCH(WF_Data!$A2205,PSPS_Data!$B$2:$B$4275,0)),0)</f>
        <v>0</v>
      </c>
      <c r="F2205" s="47"/>
    </row>
    <row r="2206" spans="1:6" x14ac:dyDescent="0.25">
      <c r="A2206" s="79"/>
      <c r="B2206" s="43">
        <v>8.1458022500850404</v>
      </c>
      <c r="C2206" s="43">
        <v>6.1875368784057999E-2</v>
      </c>
      <c r="D2206" s="43">
        <f t="shared" si="34"/>
        <v>0.70599795782610175</v>
      </c>
      <c r="E2206" s="43">
        <f>IFERROR(INDEX(PSPS_Data!$C$2:$C$4275,MATCH(WF_Data!$A2206,PSPS_Data!$B$2:$B$4275,0)),0)</f>
        <v>0</v>
      </c>
      <c r="F2206" s="47"/>
    </row>
    <row r="2207" spans="1:6" x14ac:dyDescent="0.25">
      <c r="A2207" s="79"/>
      <c r="B2207" s="43">
        <v>0.61554023850724005</v>
      </c>
      <c r="C2207" s="43">
        <v>9.6948930195139803E-3</v>
      </c>
      <c r="D2207" s="43">
        <f t="shared" si="34"/>
        <v>0.11061872935265452</v>
      </c>
      <c r="E2207" s="43">
        <f>IFERROR(INDEX(PSPS_Data!$C$2:$C$4275,MATCH(WF_Data!$A2207,PSPS_Data!$B$2:$B$4275,0)),0)</f>
        <v>0</v>
      </c>
      <c r="F2207" s="47"/>
    </row>
    <row r="2208" spans="1:6" x14ac:dyDescent="0.25">
      <c r="A2208" s="79"/>
      <c r="B2208" s="43">
        <v>0.62875131848167198</v>
      </c>
      <c r="C2208" s="43">
        <v>7.5254983653394404E-3</v>
      </c>
      <c r="D2208" s="43">
        <f t="shared" si="34"/>
        <v>8.586593634852302E-2</v>
      </c>
      <c r="E2208" s="43">
        <f>IFERROR(INDEX(PSPS_Data!$C$2:$C$4275,MATCH(WF_Data!$A2208,PSPS_Data!$B$2:$B$4275,0)),0)</f>
        <v>0</v>
      </c>
      <c r="F2208" s="47"/>
    </row>
    <row r="2209" spans="1:6" x14ac:dyDescent="0.25">
      <c r="A2209" s="79"/>
      <c r="B2209" s="43">
        <v>0.42746460032331102</v>
      </c>
      <c r="C2209" s="43">
        <v>4.9393113840778798E-3</v>
      </c>
      <c r="D2209" s="43">
        <f t="shared" si="34"/>
        <v>5.635754289232861E-2</v>
      </c>
      <c r="E2209" s="43">
        <f>IFERROR(INDEX(PSPS_Data!$C$2:$C$4275,MATCH(WF_Data!$A2209,PSPS_Data!$B$2:$B$4275,0)),0)</f>
        <v>0</v>
      </c>
      <c r="F2209" s="47"/>
    </row>
    <row r="2210" spans="1:6" x14ac:dyDescent="0.25">
      <c r="A2210" s="79"/>
      <c r="B2210" s="43">
        <v>1.81069292170348</v>
      </c>
      <c r="C2210" s="43">
        <v>2.99049099935473E-2</v>
      </c>
      <c r="D2210" s="43">
        <f t="shared" si="34"/>
        <v>0.34121502302637469</v>
      </c>
      <c r="E2210" s="43">
        <f>IFERROR(INDEX(PSPS_Data!$C$2:$C$4275,MATCH(WF_Data!$A2210,PSPS_Data!$B$2:$B$4275,0)),0)</f>
        <v>0</v>
      </c>
      <c r="F2210" s="47"/>
    </row>
    <row r="2211" spans="1:6" x14ac:dyDescent="0.25">
      <c r="A2211" s="79"/>
      <c r="B2211" s="43">
        <v>10.080052749422601</v>
      </c>
      <c r="C2211" s="43">
        <v>0.17139745773215501</v>
      </c>
      <c r="D2211" s="43">
        <f t="shared" si="34"/>
        <v>1.9556449927238886</v>
      </c>
      <c r="E2211" s="43">
        <f>IFERROR(INDEX(PSPS_Data!$C$2:$C$4275,MATCH(WF_Data!$A2211,PSPS_Data!$B$2:$B$4275,0)),0)</f>
        <v>0</v>
      </c>
      <c r="F2211" s="47"/>
    </row>
    <row r="2212" spans="1:6" x14ac:dyDescent="0.25">
      <c r="A2212" s="79"/>
      <c r="B2212" s="43">
        <v>0.11569383489264499</v>
      </c>
      <c r="C2212" s="43">
        <v>1.32959792554174E-2</v>
      </c>
      <c r="D2212" s="43">
        <f t="shared" si="34"/>
        <v>0.15170712330431255</v>
      </c>
      <c r="E2212" s="43">
        <f>IFERROR(INDEX(PSPS_Data!$C$2:$C$4275,MATCH(WF_Data!$A2212,PSPS_Data!$B$2:$B$4275,0)),0)</f>
        <v>0</v>
      </c>
      <c r="F2212" s="47"/>
    </row>
    <row r="2213" spans="1:6" x14ac:dyDescent="0.25">
      <c r="A2213" s="79"/>
      <c r="B2213" s="43">
        <v>7.5062079101585494E-2</v>
      </c>
      <c r="C2213" s="43">
        <v>7.7181370961625301E-3</v>
      </c>
      <c r="D2213" s="43">
        <f t="shared" si="34"/>
        <v>8.8063944267214464E-2</v>
      </c>
      <c r="E2213" s="43">
        <f>IFERROR(INDEX(PSPS_Data!$C$2:$C$4275,MATCH(WF_Data!$A2213,PSPS_Data!$B$2:$B$4275,0)),0)</f>
        <v>0</v>
      </c>
      <c r="F2213" s="47"/>
    </row>
    <row r="2214" spans="1:6" x14ac:dyDescent="0.25">
      <c r="A2214" s="79"/>
      <c r="B2214" s="43">
        <v>0.94364927191298698</v>
      </c>
      <c r="C2214" s="43">
        <v>1.17718061555933E-2</v>
      </c>
      <c r="D2214" s="43">
        <f t="shared" si="34"/>
        <v>0.13431630823531954</v>
      </c>
      <c r="E2214" s="43">
        <f>IFERROR(INDEX(PSPS_Data!$C$2:$C$4275,MATCH(WF_Data!$A2214,PSPS_Data!$B$2:$B$4275,0)),0)</f>
        <v>0</v>
      </c>
      <c r="F2214" s="47"/>
    </row>
    <row r="2215" spans="1:6" x14ac:dyDescent="0.25">
      <c r="A2215" s="79"/>
      <c r="B2215" s="43">
        <v>0</v>
      </c>
      <c r="C2215" s="43">
        <v>1.06860061350744E-4</v>
      </c>
      <c r="D2215" s="43">
        <f t="shared" si="34"/>
        <v>1.2192733000119891E-3</v>
      </c>
      <c r="E2215" s="43">
        <f>IFERROR(INDEX(PSPS_Data!$C$2:$C$4275,MATCH(WF_Data!$A2215,PSPS_Data!$B$2:$B$4275,0)),0)</f>
        <v>0</v>
      </c>
      <c r="F2215" s="47"/>
    </row>
    <row r="2216" spans="1:6" x14ac:dyDescent="0.25">
      <c r="A2216" s="79"/>
      <c r="B2216" s="43">
        <v>0</v>
      </c>
      <c r="C2216" s="43">
        <v>1.34327654268417E-3</v>
      </c>
      <c r="D2216" s="43">
        <f t="shared" si="34"/>
        <v>1.5326785352026379E-2</v>
      </c>
      <c r="E2216" s="43">
        <f>IFERROR(INDEX(PSPS_Data!$C$2:$C$4275,MATCH(WF_Data!$A2216,PSPS_Data!$B$2:$B$4275,0)),0)</f>
        <v>0</v>
      </c>
      <c r="F2216" s="47"/>
    </row>
    <row r="2217" spans="1:6" x14ac:dyDescent="0.25">
      <c r="A2217" s="79"/>
      <c r="B2217" s="43">
        <v>6.5507192529972098</v>
      </c>
      <c r="C2217" s="43">
        <v>7.1659483057146603E-2</v>
      </c>
      <c r="D2217" s="43">
        <f t="shared" si="34"/>
        <v>0.81763470168204277</v>
      </c>
      <c r="E2217" s="43">
        <f>IFERROR(INDEX(PSPS_Data!$C$2:$C$4275,MATCH(WF_Data!$A2217,PSPS_Data!$B$2:$B$4275,0)),0)</f>
        <v>0</v>
      </c>
      <c r="F2217" s="47"/>
    </row>
    <row r="2218" spans="1:6" x14ac:dyDescent="0.25">
      <c r="A2218" s="79"/>
      <c r="B2218" s="43">
        <v>3.4777201600911098</v>
      </c>
      <c r="C2218" s="43">
        <v>0.198422584594482</v>
      </c>
      <c r="D2218" s="43">
        <f t="shared" si="34"/>
        <v>2.2640016902230395</v>
      </c>
      <c r="E2218" s="43">
        <f>IFERROR(INDEX(PSPS_Data!$C$2:$C$4275,MATCH(WF_Data!$A2218,PSPS_Data!$B$2:$B$4275,0)),0)</f>
        <v>0</v>
      </c>
      <c r="F2218" s="47"/>
    </row>
    <row r="2219" spans="1:6" x14ac:dyDescent="0.25">
      <c r="A2219" s="79"/>
      <c r="B2219" s="43">
        <v>2.2591650657885799E-2</v>
      </c>
      <c r="C2219" s="43">
        <v>2.12882849154993E-4</v>
      </c>
      <c r="D2219" s="43">
        <f t="shared" si="34"/>
        <v>2.42899330885847E-3</v>
      </c>
      <c r="E2219" s="43">
        <f>IFERROR(INDEX(PSPS_Data!$C$2:$C$4275,MATCH(WF_Data!$A2219,PSPS_Data!$B$2:$B$4275,0)),0)</f>
        <v>0</v>
      </c>
      <c r="F2219" s="47"/>
    </row>
    <row r="2220" spans="1:6" x14ac:dyDescent="0.25">
      <c r="A2220" s="79"/>
      <c r="B2220" s="43">
        <v>15.205789151556701</v>
      </c>
      <c r="C2220" s="43">
        <v>0.110269074324605</v>
      </c>
      <c r="D2220" s="43">
        <f t="shared" si="34"/>
        <v>1.2581701380437431</v>
      </c>
      <c r="E2220" s="43">
        <f>IFERROR(INDEX(PSPS_Data!$C$2:$C$4275,MATCH(WF_Data!$A2220,PSPS_Data!$B$2:$B$4275,0)),0)</f>
        <v>0</v>
      </c>
      <c r="F2220" s="47"/>
    </row>
    <row r="2221" spans="1:6" x14ac:dyDescent="0.25">
      <c r="A2221" s="79"/>
      <c r="B2221" s="43">
        <v>11.426957475534</v>
      </c>
      <c r="C2221" s="43">
        <v>9.3805994891681593E-2</v>
      </c>
      <c r="D2221" s="43">
        <f t="shared" si="34"/>
        <v>1.070326401714087</v>
      </c>
      <c r="E2221" s="43">
        <f>IFERROR(INDEX(PSPS_Data!$C$2:$C$4275,MATCH(WF_Data!$A2221,PSPS_Data!$B$2:$B$4275,0)),0)</f>
        <v>0</v>
      </c>
      <c r="F2221" s="47"/>
    </row>
    <row r="2222" spans="1:6" x14ac:dyDescent="0.25">
      <c r="A2222" s="79"/>
      <c r="B2222" s="43">
        <v>3.2468475961610399</v>
      </c>
      <c r="C2222" s="43">
        <v>2.5942228658095701E-2</v>
      </c>
      <c r="D2222" s="43">
        <f t="shared" si="34"/>
        <v>0.29600082898887192</v>
      </c>
      <c r="E2222" s="43">
        <f>IFERROR(INDEX(PSPS_Data!$C$2:$C$4275,MATCH(WF_Data!$A2222,PSPS_Data!$B$2:$B$4275,0)),0)</f>
        <v>0</v>
      </c>
      <c r="F2222" s="47"/>
    </row>
    <row r="2223" spans="1:6" x14ac:dyDescent="0.25">
      <c r="A2223" s="79"/>
      <c r="B2223" s="43">
        <v>0.80916488200634995</v>
      </c>
      <c r="C2223" s="43">
        <v>7.4262436469325604E-3</v>
      </c>
      <c r="D2223" s="43">
        <f t="shared" si="34"/>
        <v>8.4733440011500516E-2</v>
      </c>
      <c r="E2223" s="43">
        <f>IFERROR(INDEX(PSPS_Data!$C$2:$C$4275,MATCH(WF_Data!$A2223,PSPS_Data!$B$2:$B$4275,0)),0)</f>
        <v>0</v>
      </c>
      <c r="F2223" s="47"/>
    </row>
    <row r="2224" spans="1:6" x14ac:dyDescent="0.25">
      <c r="A2224" s="79"/>
      <c r="B2224" s="43">
        <v>3.65834649061531</v>
      </c>
      <c r="C2224" s="43">
        <v>3.5417895048055897E-2</v>
      </c>
      <c r="D2224" s="43">
        <f t="shared" si="34"/>
        <v>0.40411818249831777</v>
      </c>
      <c r="E2224" s="43">
        <f>IFERROR(INDEX(PSPS_Data!$C$2:$C$4275,MATCH(WF_Data!$A2224,PSPS_Data!$B$2:$B$4275,0)),0)</f>
        <v>0</v>
      </c>
      <c r="F2224" s="47"/>
    </row>
    <row r="2225" spans="1:6" x14ac:dyDescent="0.25">
      <c r="A2225" s="79"/>
      <c r="B2225" s="43">
        <v>1.7141035279748</v>
      </c>
      <c r="C2225" s="43">
        <v>3.0103297309324199E-2</v>
      </c>
      <c r="D2225" s="43">
        <f t="shared" si="34"/>
        <v>0.34347862229938914</v>
      </c>
      <c r="E2225" s="43">
        <f>IFERROR(INDEX(PSPS_Data!$C$2:$C$4275,MATCH(WF_Data!$A2225,PSPS_Data!$B$2:$B$4275,0)),0)</f>
        <v>0</v>
      </c>
      <c r="F2225" s="47"/>
    </row>
    <row r="2226" spans="1:6" x14ac:dyDescent="0.25">
      <c r="A2226" s="79"/>
      <c r="B2226" s="43">
        <v>0</v>
      </c>
      <c r="C2226" s="43">
        <v>1.5444089100128599E-2</v>
      </c>
      <c r="D2226" s="43">
        <f t="shared" si="34"/>
        <v>0.17621705663246731</v>
      </c>
      <c r="E2226" s="43">
        <f>IFERROR(INDEX(PSPS_Data!$C$2:$C$4275,MATCH(WF_Data!$A2226,PSPS_Data!$B$2:$B$4275,0)),0)</f>
        <v>0</v>
      </c>
      <c r="F2226" s="47"/>
    </row>
    <row r="2227" spans="1:6" x14ac:dyDescent="0.25">
      <c r="A2227" s="79"/>
      <c r="B2227" s="43">
        <v>5.5871049516356104</v>
      </c>
      <c r="C2227" s="43">
        <v>4.5625872062373597E-2</v>
      </c>
      <c r="D2227" s="43">
        <f t="shared" si="34"/>
        <v>0.5205912002316827</v>
      </c>
      <c r="E2227" s="43">
        <f>IFERROR(INDEX(PSPS_Data!$C$2:$C$4275,MATCH(WF_Data!$A2227,PSPS_Data!$B$2:$B$4275,0)),0)</f>
        <v>0</v>
      </c>
      <c r="F2227" s="47"/>
    </row>
    <row r="2228" spans="1:6" x14ac:dyDescent="0.25">
      <c r="A2228" s="79"/>
      <c r="B2228" s="43">
        <v>9.5865957022480597</v>
      </c>
      <c r="C2228" s="43">
        <v>0.108727185550151</v>
      </c>
      <c r="D2228" s="43">
        <f t="shared" si="34"/>
        <v>1.2405771871272229</v>
      </c>
      <c r="E2228" s="43">
        <f>IFERROR(INDEX(PSPS_Data!$C$2:$C$4275,MATCH(WF_Data!$A2228,PSPS_Data!$B$2:$B$4275,0)),0)</f>
        <v>0</v>
      </c>
      <c r="F2228" s="47"/>
    </row>
    <row r="2229" spans="1:6" x14ac:dyDescent="0.25">
      <c r="A2229" s="79"/>
      <c r="B2229" s="43">
        <v>14.3504380650445</v>
      </c>
      <c r="C2229" s="43">
        <v>0.11526651748135899</v>
      </c>
      <c r="D2229" s="43">
        <f t="shared" si="34"/>
        <v>1.3151909644623061</v>
      </c>
      <c r="E2229" s="43">
        <f>IFERROR(INDEX(PSPS_Data!$C$2:$C$4275,MATCH(WF_Data!$A2229,PSPS_Data!$B$2:$B$4275,0)),0)</f>
        <v>0</v>
      </c>
      <c r="F2229" s="47"/>
    </row>
    <row r="2230" spans="1:6" x14ac:dyDescent="0.25">
      <c r="A2230" s="79"/>
      <c r="B2230" s="43">
        <v>22.086156126955501</v>
      </c>
      <c r="C2230" s="43">
        <v>0.19543714847486601</v>
      </c>
      <c r="D2230" s="43">
        <f t="shared" si="34"/>
        <v>2.229937864098221</v>
      </c>
      <c r="E2230" s="43">
        <f>IFERROR(INDEX(PSPS_Data!$C$2:$C$4275,MATCH(WF_Data!$A2230,PSPS_Data!$B$2:$B$4275,0)),0)</f>
        <v>0</v>
      </c>
      <c r="F2230" s="47"/>
    </row>
    <row r="2231" spans="1:6" x14ac:dyDescent="0.25">
      <c r="A2231" s="79"/>
      <c r="B2231" s="43">
        <v>0.80937277837969301</v>
      </c>
      <c r="C2231" s="43">
        <v>1.20109230601883E-2</v>
      </c>
      <c r="D2231" s="43">
        <f t="shared" si="34"/>
        <v>0.1370446321167485</v>
      </c>
      <c r="E2231" s="43">
        <f>IFERROR(INDEX(PSPS_Data!$C$2:$C$4275,MATCH(WF_Data!$A2231,PSPS_Data!$B$2:$B$4275,0)),0)</f>
        <v>0</v>
      </c>
      <c r="F2231" s="47"/>
    </row>
    <row r="2232" spans="1:6" x14ac:dyDescent="0.25">
      <c r="A2232" s="79"/>
      <c r="B2232" s="43">
        <v>6.9130702779537598</v>
      </c>
      <c r="C2232" s="43">
        <v>4.9855070556077401E-2</v>
      </c>
      <c r="D2232" s="43">
        <f t="shared" si="34"/>
        <v>0.56884635504484315</v>
      </c>
      <c r="E2232" s="43">
        <f>IFERROR(INDEX(PSPS_Data!$C$2:$C$4275,MATCH(WF_Data!$A2232,PSPS_Data!$B$2:$B$4275,0)),0)</f>
        <v>0</v>
      </c>
      <c r="F2232" s="47"/>
    </row>
    <row r="2233" spans="1:6" x14ac:dyDescent="0.25">
      <c r="A2233" s="79"/>
      <c r="B2233" s="43">
        <v>10.5497491488573</v>
      </c>
      <c r="C2233" s="43">
        <v>7.8439661886477496E-2</v>
      </c>
      <c r="D2233" s="43">
        <f t="shared" si="34"/>
        <v>0.89499654212470825</v>
      </c>
      <c r="E2233" s="43">
        <f>IFERROR(INDEX(PSPS_Data!$C$2:$C$4275,MATCH(WF_Data!$A2233,PSPS_Data!$B$2:$B$4275,0)),0)</f>
        <v>0</v>
      </c>
      <c r="F2233" s="47"/>
    </row>
    <row r="2234" spans="1:6" x14ac:dyDescent="0.25">
      <c r="A2234" s="79"/>
      <c r="B2234" s="43">
        <v>4.3842609758742999</v>
      </c>
      <c r="C2234" s="43">
        <v>3.36945585828895E-2</v>
      </c>
      <c r="D2234" s="43">
        <f t="shared" si="34"/>
        <v>0.38445491343076921</v>
      </c>
      <c r="E2234" s="43">
        <f>IFERROR(INDEX(PSPS_Data!$C$2:$C$4275,MATCH(WF_Data!$A2234,PSPS_Data!$B$2:$B$4275,0)),0)</f>
        <v>0</v>
      </c>
      <c r="F2234" s="47"/>
    </row>
    <row r="2235" spans="1:6" x14ac:dyDescent="0.25">
      <c r="A2235" s="79"/>
      <c r="B2235" s="43">
        <v>1.52640684544906</v>
      </c>
      <c r="C2235" s="43">
        <v>4.0244264908551403E-2</v>
      </c>
      <c r="D2235" s="43">
        <f t="shared" si="34"/>
        <v>0.45918706260657149</v>
      </c>
      <c r="E2235" s="43">
        <f>IFERROR(INDEX(PSPS_Data!$C$2:$C$4275,MATCH(WF_Data!$A2235,PSPS_Data!$B$2:$B$4275,0)),0)</f>
        <v>0</v>
      </c>
      <c r="F2235" s="47"/>
    </row>
    <row r="2236" spans="1:6" x14ac:dyDescent="0.25">
      <c r="A2236" s="79"/>
      <c r="B2236" s="43">
        <v>17.928142573023099</v>
      </c>
      <c r="C2236" s="43">
        <v>0.148217636942263</v>
      </c>
      <c r="D2236" s="43">
        <f t="shared" si="34"/>
        <v>1.6911632375112209</v>
      </c>
      <c r="E2236" s="43">
        <f>IFERROR(INDEX(PSPS_Data!$C$2:$C$4275,MATCH(WF_Data!$A2236,PSPS_Data!$B$2:$B$4275,0)),0)</f>
        <v>0</v>
      </c>
      <c r="F2236" s="47"/>
    </row>
    <row r="2237" spans="1:6" x14ac:dyDescent="0.25">
      <c r="A2237" s="79"/>
      <c r="B2237" s="43">
        <v>13.997568376759499</v>
      </c>
      <c r="C2237" s="43">
        <v>0.105932017612029</v>
      </c>
      <c r="D2237" s="43">
        <f t="shared" si="34"/>
        <v>1.208684320953251</v>
      </c>
      <c r="E2237" s="43">
        <f>IFERROR(INDEX(PSPS_Data!$C$2:$C$4275,MATCH(WF_Data!$A2237,PSPS_Data!$B$2:$B$4275,0)),0)</f>
        <v>0</v>
      </c>
      <c r="F2237" s="47"/>
    </row>
    <row r="2238" spans="1:6" x14ac:dyDescent="0.25">
      <c r="A2238" s="79"/>
      <c r="B2238" s="43">
        <v>3.76894288064062</v>
      </c>
      <c r="C2238" s="43">
        <v>2.7302092981699298E-2</v>
      </c>
      <c r="D2238" s="43">
        <f t="shared" si="34"/>
        <v>0.31151688092118901</v>
      </c>
      <c r="E2238" s="43">
        <f>IFERROR(INDEX(PSPS_Data!$C$2:$C$4275,MATCH(WF_Data!$A2238,PSPS_Data!$B$2:$B$4275,0)),0)</f>
        <v>0</v>
      </c>
      <c r="F2238" s="47"/>
    </row>
    <row r="2239" spans="1:6" x14ac:dyDescent="0.25">
      <c r="A2239" s="79"/>
      <c r="B2239" s="43">
        <v>18.5595742051512</v>
      </c>
      <c r="C2239" s="43">
        <v>0.15692857906378699</v>
      </c>
      <c r="D2239" s="43">
        <f t="shared" si="34"/>
        <v>1.7905550871178095</v>
      </c>
      <c r="E2239" s="43">
        <f>IFERROR(INDEX(PSPS_Data!$C$2:$C$4275,MATCH(WF_Data!$A2239,PSPS_Data!$B$2:$B$4275,0)),0)</f>
        <v>0</v>
      </c>
      <c r="F2239" s="47"/>
    </row>
    <row r="2240" spans="1:6" x14ac:dyDescent="0.25">
      <c r="A2240" s="79"/>
      <c r="B2240" s="43">
        <v>7.6837909951528296</v>
      </c>
      <c r="C2240" s="43">
        <v>9.4091921251859306E-2</v>
      </c>
      <c r="D2240" s="43">
        <f t="shared" si="34"/>
        <v>1.0735888214837146</v>
      </c>
      <c r="E2240" s="43">
        <f>IFERROR(INDEX(PSPS_Data!$C$2:$C$4275,MATCH(WF_Data!$A2240,PSPS_Data!$B$2:$B$4275,0)),0)</f>
        <v>0</v>
      </c>
      <c r="F2240" s="47"/>
    </row>
    <row r="2241" spans="1:6" x14ac:dyDescent="0.25">
      <c r="A2241" s="79"/>
      <c r="B2241" s="43">
        <v>23.877176012719101</v>
      </c>
      <c r="C2241" s="43">
        <v>0.202554158330258</v>
      </c>
      <c r="D2241" s="43">
        <f t="shared" si="34"/>
        <v>2.3111429465482436</v>
      </c>
      <c r="E2241" s="43">
        <f>IFERROR(INDEX(PSPS_Data!$C$2:$C$4275,MATCH(WF_Data!$A2241,PSPS_Data!$B$2:$B$4275,0)),0)</f>
        <v>0</v>
      </c>
      <c r="F2241" s="47"/>
    </row>
    <row r="2242" spans="1:6" x14ac:dyDescent="0.25">
      <c r="A2242" s="79"/>
      <c r="B2242" s="43">
        <v>2.3673540686177601</v>
      </c>
      <c r="C2242" s="43">
        <v>2.9901767762415401E-2</v>
      </c>
      <c r="D2242" s="43">
        <f t="shared" si="34"/>
        <v>0.34117917016915972</v>
      </c>
      <c r="E2242" s="43">
        <f>IFERROR(INDEX(PSPS_Data!$C$2:$C$4275,MATCH(WF_Data!$A2242,PSPS_Data!$B$2:$B$4275,0)),0)</f>
        <v>0</v>
      </c>
      <c r="F2242" s="47"/>
    </row>
    <row r="2243" spans="1:6" x14ac:dyDescent="0.25">
      <c r="A2243" s="79"/>
      <c r="B2243" s="43">
        <v>0.676751110271409</v>
      </c>
      <c r="C2243" s="43">
        <v>3.5176226275780202E-2</v>
      </c>
      <c r="D2243" s="43">
        <f t="shared" ref="D2243:D2306" si="35">$C2243*11.41</f>
        <v>0.4013607418066521</v>
      </c>
      <c r="E2243" s="43">
        <f>IFERROR(INDEX(PSPS_Data!$C$2:$C$4275,MATCH(WF_Data!$A2243,PSPS_Data!$B$2:$B$4275,0)),0)</f>
        <v>0</v>
      </c>
      <c r="F2243" s="47"/>
    </row>
    <row r="2244" spans="1:6" x14ac:dyDescent="0.25">
      <c r="A2244" s="79"/>
      <c r="B2244" s="43">
        <v>6.1617808309491098</v>
      </c>
      <c r="C2244" s="43">
        <v>8.9259581198803006E-2</v>
      </c>
      <c r="D2244" s="43">
        <f t="shared" si="35"/>
        <v>1.0184518214783422</v>
      </c>
      <c r="E2244" s="43">
        <f>IFERROR(INDEX(PSPS_Data!$C$2:$C$4275,MATCH(WF_Data!$A2244,PSPS_Data!$B$2:$B$4275,0)),0)</f>
        <v>0</v>
      </c>
      <c r="F2244" s="47"/>
    </row>
    <row r="2245" spans="1:6" x14ac:dyDescent="0.25">
      <c r="A2245" s="79"/>
      <c r="B2245" s="43">
        <v>1.9981531541928601</v>
      </c>
      <c r="C2245" s="43">
        <v>1.03015993481676E-2</v>
      </c>
      <c r="D2245" s="43">
        <f t="shared" si="35"/>
        <v>0.11754124856259232</v>
      </c>
      <c r="E2245" s="43">
        <f>IFERROR(INDEX(PSPS_Data!$C$2:$C$4275,MATCH(WF_Data!$A2245,PSPS_Data!$B$2:$B$4275,0)),0)</f>
        <v>0</v>
      </c>
      <c r="F2245" s="47"/>
    </row>
    <row r="2246" spans="1:6" x14ac:dyDescent="0.25">
      <c r="A2246" s="79"/>
      <c r="B2246" s="43">
        <v>0.81694565856763302</v>
      </c>
      <c r="C2246" s="43">
        <v>1.4886821261522199E-2</v>
      </c>
      <c r="D2246" s="43">
        <f t="shared" si="35"/>
        <v>0.1698586305939683</v>
      </c>
      <c r="E2246" s="43">
        <f>IFERROR(INDEX(PSPS_Data!$C$2:$C$4275,MATCH(WF_Data!$A2246,PSPS_Data!$B$2:$B$4275,0)),0)</f>
        <v>0</v>
      </c>
      <c r="F2246" s="47"/>
    </row>
    <row r="2247" spans="1:6" x14ac:dyDescent="0.25">
      <c r="A2247" s="79"/>
      <c r="B2247" s="43">
        <v>7.2554691064727397</v>
      </c>
      <c r="C2247" s="43">
        <v>9.0526861366697603E-2</v>
      </c>
      <c r="D2247" s="43">
        <f t="shared" si="35"/>
        <v>1.0329114881940196</v>
      </c>
      <c r="E2247" s="43">
        <f>IFERROR(INDEX(PSPS_Data!$C$2:$C$4275,MATCH(WF_Data!$A2247,PSPS_Data!$B$2:$B$4275,0)),0)</f>
        <v>0</v>
      </c>
      <c r="F2247" s="47"/>
    </row>
    <row r="2248" spans="1:6" x14ac:dyDescent="0.25">
      <c r="A2248" s="79"/>
      <c r="B2248" s="43">
        <v>3.4393219556676402</v>
      </c>
      <c r="C2248" s="43">
        <v>3.3516919925475001E-2</v>
      </c>
      <c r="D2248" s="43">
        <f t="shared" si="35"/>
        <v>0.38242805634966975</v>
      </c>
      <c r="E2248" s="43">
        <f>IFERROR(INDEX(PSPS_Data!$C$2:$C$4275,MATCH(WF_Data!$A2248,PSPS_Data!$B$2:$B$4275,0)),0)</f>
        <v>0</v>
      </c>
      <c r="F2248" s="47"/>
    </row>
    <row r="2249" spans="1:6" x14ac:dyDescent="0.25">
      <c r="A2249" s="79"/>
      <c r="B2249" s="43">
        <v>1.87483215903982</v>
      </c>
      <c r="C2249" s="43">
        <v>3.6807357835944701E-2</v>
      </c>
      <c r="D2249" s="43">
        <f t="shared" si="35"/>
        <v>0.41997195290812905</v>
      </c>
      <c r="E2249" s="43">
        <f>IFERROR(INDEX(PSPS_Data!$C$2:$C$4275,MATCH(WF_Data!$A2249,PSPS_Data!$B$2:$B$4275,0)),0)</f>
        <v>0</v>
      </c>
      <c r="F2249" s="47"/>
    </row>
    <row r="2250" spans="1:6" x14ac:dyDescent="0.25">
      <c r="A2250" s="79"/>
      <c r="B2250" s="43">
        <v>3.6336272874089302</v>
      </c>
      <c r="C2250" s="43">
        <v>4.2531909834299997E-2</v>
      </c>
      <c r="D2250" s="43">
        <f t="shared" si="35"/>
        <v>0.48528909120936298</v>
      </c>
      <c r="E2250" s="43">
        <f>IFERROR(INDEX(PSPS_Data!$C$2:$C$4275,MATCH(WF_Data!$A2250,PSPS_Data!$B$2:$B$4275,0)),0)</f>
        <v>0</v>
      </c>
      <c r="F2250" s="47"/>
    </row>
    <row r="2251" spans="1:6" x14ac:dyDescent="0.25">
      <c r="A2251" s="79"/>
      <c r="B2251" s="43">
        <v>2.3497353550854099</v>
      </c>
      <c r="C2251" s="43">
        <v>2.27180970259723E-2</v>
      </c>
      <c r="D2251" s="43">
        <f t="shared" si="35"/>
        <v>0.25921348706634395</v>
      </c>
      <c r="E2251" s="43">
        <f>IFERROR(INDEX(PSPS_Data!$C$2:$C$4275,MATCH(WF_Data!$A2251,PSPS_Data!$B$2:$B$4275,0)),0)</f>
        <v>0</v>
      </c>
      <c r="F2251" s="47"/>
    </row>
    <row r="2252" spans="1:6" x14ac:dyDescent="0.25">
      <c r="A2252" s="79"/>
      <c r="B2252" s="43">
        <v>16.011976128387602</v>
      </c>
      <c r="C2252" s="43">
        <v>0.122709538668914</v>
      </c>
      <c r="D2252" s="43">
        <f t="shared" si="35"/>
        <v>1.4001158362123087</v>
      </c>
      <c r="E2252" s="43">
        <f>IFERROR(INDEX(PSPS_Data!$C$2:$C$4275,MATCH(WF_Data!$A2252,PSPS_Data!$B$2:$B$4275,0)),0)</f>
        <v>0</v>
      </c>
      <c r="F2252" s="47"/>
    </row>
    <row r="2253" spans="1:6" x14ac:dyDescent="0.25">
      <c r="A2253" s="79"/>
      <c r="B2253" s="43">
        <v>2.0765634936392199</v>
      </c>
      <c r="C2253" s="43">
        <v>1.18174942390396E-2</v>
      </c>
      <c r="D2253" s="43">
        <f t="shared" si="35"/>
        <v>0.13483760926744184</v>
      </c>
      <c r="E2253" s="43">
        <f>IFERROR(INDEX(PSPS_Data!$C$2:$C$4275,MATCH(WF_Data!$A2253,PSPS_Data!$B$2:$B$4275,0)),0)</f>
        <v>0</v>
      </c>
      <c r="F2253" s="47"/>
    </row>
    <row r="2254" spans="1:6" x14ac:dyDescent="0.25">
      <c r="A2254" s="79"/>
      <c r="B2254" s="43">
        <v>0.116295129729168</v>
      </c>
      <c r="C2254" s="43">
        <v>6.1110989190638E-4</v>
      </c>
      <c r="D2254" s="43">
        <f t="shared" si="35"/>
        <v>6.9727638666517962E-3</v>
      </c>
      <c r="E2254" s="43">
        <f>IFERROR(INDEX(PSPS_Data!$C$2:$C$4275,MATCH(WF_Data!$A2254,PSPS_Data!$B$2:$B$4275,0)),0)</f>
        <v>0</v>
      </c>
      <c r="F2254" s="47"/>
    </row>
    <row r="2255" spans="1:6" x14ac:dyDescent="0.25">
      <c r="A2255" s="79"/>
      <c r="B2255" s="43">
        <v>8.2565414917181599</v>
      </c>
      <c r="C2255" s="43">
        <v>8.1891396802196398E-2</v>
      </c>
      <c r="D2255" s="43">
        <f t="shared" si="35"/>
        <v>0.93438083751306089</v>
      </c>
      <c r="E2255" s="43">
        <f>IFERROR(INDEX(PSPS_Data!$C$2:$C$4275,MATCH(WF_Data!$A2255,PSPS_Data!$B$2:$B$4275,0)),0)</f>
        <v>0</v>
      </c>
      <c r="F2255" s="47"/>
    </row>
    <row r="2256" spans="1:6" x14ac:dyDescent="0.25">
      <c r="A2256" s="79"/>
      <c r="B2256" s="43">
        <v>4.8486155772322999</v>
      </c>
      <c r="C2256" s="43">
        <v>5.9172530949126598E-2</v>
      </c>
      <c r="D2256" s="43">
        <f t="shared" si="35"/>
        <v>0.6751585781295345</v>
      </c>
      <c r="E2256" s="43">
        <f>IFERROR(INDEX(PSPS_Data!$C$2:$C$4275,MATCH(WF_Data!$A2256,PSPS_Data!$B$2:$B$4275,0)),0)</f>
        <v>0</v>
      </c>
      <c r="F2256" s="47"/>
    </row>
    <row r="2257" spans="1:6" x14ac:dyDescent="0.25">
      <c r="A2257" s="79"/>
      <c r="B2257" s="43">
        <v>0.92129081411557801</v>
      </c>
      <c r="C2257" s="43">
        <v>5.82812741473996E-3</v>
      </c>
      <c r="D2257" s="43">
        <f t="shared" si="35"/>
        <v>6.6498933802182941E-2</v>
      </c>
      <c r="E2257" s="43">
        <f>IFERROR(INDEX(PSPS_Data!$C$2:$C$4275,MATCH(WF_Data!$A2257,PSPS_Data!$B$2:$B$4275,0)),0)</f>
        <v>0</v>
      </c>
      <c r="F2257" s="47"/>
    </row>
    <row r="2258" spans="1:6" x14ac:dyDescent="0.25">
      <c r="A2258" s="79"/>
      <c r="B2258" s="43">
        <v>4.45250690997036</v>
      </c>
      <c r="C2258" s="43">
        <v>4.1152887081504198E-2</v>
      </c>
      <c r="D2258" s="43">
        <f t="shared" si="35"/>
        <v>0.4695544415999629</v>
      </c>
      <c r="E2258" s="43">
        <f>IFERROR(INDEX(PSPS_Data!$C$2:$C$4275,MATCH(WF_Data!$A2258,PSPS_Data!$B$2:$B$4275,0)),0)</f>
        <v>0</v>
      </c>
      <c r="F2258" s="47"/>
    </row>
    <row r="2259" spans="1:6" x14ac:dyDescent="0.25">
      <c r="A2259" s="79"/>
      <c r="B2259" s="43">
        <v>12.092585601008301</v>
      </c>
      <c r="C2259" s="43">
        <v>0.101716327557104</v>
      </c>
      <c r="D2259" s="43">
        <f t="shared" si="35"/>
        <v>1.1605832974265566</v>
      </c>
      <c r="E2259" s="43">
        <f>IFERROR(INDEX(PSPS_Data!$C$2:$C$4275,MATCH(WF_Data!$A2259,PSPS_Data!$B$2:$B$4275,0)),0)</f>
        <v>0</v>
      </c>
      <c r="F2259" s="47"/>
    </row>
    <row r="2260" spans="1:6" x14ac:dyDescent="0.25">
      <c r="A2260" s="79"/>
      <c r="B2260" s="43">
        <v>8.6032962232643708</v>
      </c>
      <c r="C2260" s="43">
        <v>6.5518991426870302E-2</v>
      </c>
      <c r="D2260" s="43">
        <f t="shared" si="35"/>
        <v>0.74757169218059016</v>
      </c>
      <c r="E2260" s="43">
        <f>IFERROR(INDEX(PSPS_Data!$C$2:$C$4275,MATCH(WF_Data!$A2260,PSPS_Data!$B$2:$B$4275,0)),0)</f>
        <v>0</v>
      </c>
      <c r="F2260" s="47"/>
    </row>
    <row r="2261" spans="1:6" x14ac:dyDescent="0.25">
      <c r="A2261" s="79"/>
      <c r="B2261" s="43">
        <v>0.62680004036741899</v>
      </c>
      <c r="C2261" s="43">
        <v>2.8384560282574901E-3</v>
      </c>
      <c r="D2261" s="43">
        <f t="shared" si="35"/>
        <v>3.2386783282417966E-2</v>
      </c>
      <c r="E2261" s="43">
        <f>IFERROR(INDEX(PSPS_Data!$C$2:$C$4275,MATCH(WF_Data!$A2261,PSPS_Data!$B$2:$B$4275,0)),0)</f>
        <v>0</v>
      </c>
      <c r="F2261" s="47"/>
    </row>
    <row r="2262" spans="1:6" x14ac:dyDescent="0.25">
      <c r="A2262" s="79"/>
      <c r="B2262" s="43">
        <v>5.9955733556760302</v>
      </c>
      <c r="C2262" s="43">
        <v>3.3230211662157602E-2</v>
      </c>
      <c r="D2262" s="43">
        <f t="shared" si="35"/>
        <v>0.37915671506521825</v>
      </c>
      <c r="E2262" s="43">
        <f>IFERROR(INDEX(PSPS_Data!$C$2:$C$4275,MATCH(WF_Data!$A2262,PSPS_Data!$B$2:$B$4275,0)),0)</f>
        <v>0</v>
      </c>
      <c r="F2262" s="47"/>
    </row>
    <row r="2263" spans="1:6" x14ac:dyDescent="0.25">
      <c r="A2263" s="79"/>
      <c r="B2263" s="43">
        <v>0.11881807603417401</v>
      </c>
      <c r="C2263" s="43">
        <v>1.2153972693340601E-3</v>
      </c>
      <c r="D2263" s="43">
        <f t="shared" si="35"/>
        <v>1.3867682843101626E-2</v>
      </c>
      <c r="E2263" s="43">
        <f>IFERROR(INDEX(PSPS_Data!$C$2:$C$4275,MATCH(WF_Data!$A2263,PSPS_Data!$B$2:$B$4275,0)),0)</f>
        <v>0</v>
      </c>
      <c r="F2263" s="47"/>
    </row>
    <row r="2264" spans="1:6" x14ac:dyDescent="0.25">
      <c r="A2264" s="79"/>
      <c r="B2264" s="43">
        <v>8.6773246517482292</v>
      </c>
      <c r="C2264" s="43">
        <v>6.6749626199452905E-2</v>
      </c>
      <c r="D2264" s="43">
        <f t="shared" si="35"/>
        <v>0.76161323493575761</v>
      </c>
      <c r="E2264" s="43">
        <f>IFERROR(INDEX(PSPS_Data!$C$2:$C$4275,MATCH(WF_Data!$A2264,PSPS_Data!$B$2:$B$4275,0)),0)</f>
        <v>0</v>
      </c>
      <c r="F2264" s="47"/>
    </row>
    <row r="2265" spans="1:6" x14ac:dyDescent="0.25">
      <c r="A2265" s="79"/>
      <c r="B2265" s="43">
        <v>15.277971065345</v>
      </c>
      <c r="C2265" s="43">
        <v>0.17743766763098201</v>
      </c>
      <c r="D2265" s="43">
        <f t="shared" si="35"/>
        <v>2.0245637876695048</v>
      </c>
      <c r="E2265" s="43">
        <f>IFERROR(INDEX(PSPS_Data!$C$2:$C$4275,MATCH(WF_Data!$A2265,PSPS_Data!$B$2:$B$4275,0)),0)</f>
        <v>0</v>
      </c>
      <c r="F2265" s="47"/>
    </row>
    <row r="2266" spans="1:6" x14ac:dyDescent="0.25">
      <c r="A2266" s="79"/>
      <c r="B2266" s="43">
        <v>1.36540869086921</v>
      </c>
      <c r="C2266" s="43">
        <v>6.1301802294110502E-2</v>
      </c>
      <c r="D2266" s="43">
        <f t="shared" si="35"/>
        <v>0.69945356417580085</v>
      </c>
      <c r="E2266" s="43">
        <f>IFERROR(INDEX(PSPS_Data!$C$2:$C$4275,MATCH(WF_Data!$A2266,PSPS_Data!$B$2:$B$4275,0)),0)</f>
        <v>0</v>
      </c>
      <c r="F2266" s="47"/>
    </row>
    <row r="2267" spans="1:6" x14ac:dyDescent="0.25">
      <c r="A2267" s="79"/>
      <c r="B2267" s="43">
        <v>12.3703081194886</v>
      </c>
      <c r="C2267" s="43">
        <v>9.1577229576387198E-2</v>
      </c>
      <c r="D2267" s="43">
        <f t="shared" si="35"/>
        <v>1.044896189466578</v>
      </c>
      <c r="E2267" s="43">
        <f>IFERROR(INDEX(PSPS_Data!$C$2:$C$4275,MATCH(WF_Data!$A2267,PSPS_Data!$B$2:$B$4275,0)),0)</f>
        <v>0</v>
      </c>
      <c r="F2267" s="47"/>
    </row>
    <row r="2268" spans="1:6" x14ac:dyDescent="0.25">
      <c r="A2268" s="79"/>
      <c r="B2268" s="43">
        <v>27.034305103452599</v>
      </c>
      <c r="C2268" s="43">
        <v>0.20717305379616799</v>
      </c>
      <c r="D2268" s="43">
        <f t="shared" si="35"/>
        <v>2.363844543814277</v>
      </c>
      <c r="E2268" s="43">
        <f>IFERROR(INDEX(PSPS_Data!$C$2:$C$4275,MATCH(WF_Data!$A2268,PSPS_Data!$B$2:$B$4275,0)),0)</f>
        <v>0</v>
      </c>
      <c r="F2268" s="47"/>
    </row>
    <row r="2269" spans="1:6" x14ac:dyDescent="0.25">
      <c r="A2269" s="79"/>
      <c r="B2269" s="43">
        <v>0.49927664470289201</v>
      </c>
      <c r="C2269" s="43">
        <v>1.6445281483053499E-2</v>
      </c>
      <c r="D2269" s="43">
        <f t="shared" si="35"/>
        <v>0.18764066172164043</v>
      </c>
      <c r="E2269" s="43">
        <f>IFERROR(INDEX(PSPS_Data!$C$2:$C$4275,MATCH(WF_Data!$A2269,PSPS_Data!$B$2:$B$4275,0)),0)</f>
        <v>0</v>
      </c>
      <c r="F2269" s="47"/>
    </row>
    <row r="2270" spans="1:6" x14ac:dyDescent="0.25">
      <c r="A2270" s="79"/>
      <c r="B2270" s="43">
        <v>8.9619489957814409</v>
      </c>
      <c r="C2270" s="43">
        <v>8.0970686403967707E-2</v>
      </c>
      <c r="D2270" s="43">
        <f t="shared" si="35"/>
        <v>0.92387553186927152</v>
      </c>
      <c r="E2270" s="43">
        <f>IFERROR(INDEX(PSPS_Data!$C$2:$C$4275,MATCH(WF_Data!$A2270,PSPS_Data!$B$2:$B$4275,0)),0)</f>
        <v>0</v>
      </c>
      <c r="F2270" s="47"/>
    </row>
    <row r="2271" spans="1:6" x14ac:dyDescent="0.25">
      <c r="A2271" s="79"/>
      <c r="B2271" s="43">
        <v>10.342310093079</v>
      </c>
      <c r="C2271" s="43">
        <v>0.10094766845577299</v>
      </c>
      <c r="D2271" s="43">
        <f t="shared" si="35"/>
        <v>1.1518128970803698</v>
      </c>
      <c r="E2271" s="43">
        <f>IFERROR(INDEX(PSPS_Data!$C$2:$C$4275,MATCH(WF_Data!$A2271,PSPS_Data!$B$2:$B$4275,0)),0)</f>
        <v>0</v>
      </c>
      <c r="F2271" s="47"/>
    </row>
    <row r="2272" spans="1:6" x14ac:dyDescent="0.25">
      <c r="A2272" s="79"/>
      <c r="B2272" s="43">
        <v>3.80247269373633</v>
      </c>
      <c r="C2272" s="43">
        <v>3.6510155760879501E-2</v>
      </c>
      <c r="D2272" s="43">
        <f t="shared" si="35"/>
        <v>0.41658087723163512</v>
      </c>
      <c r="E2272" s="43">
        <f>IFERROR(INDEX(PSPS_Data!$C$2:$C$4275,MATCH(WF_Data!$A2272,PSPS_Data!$B$2:$B$4275,0)),0)</f>
        <v>0</v>
      </c>
      <c r="F2272" s="47"/>
    </row>
    <row r="2273" spans="1:6" x14ac:dyDescent="0.25">
      <c r="A2273" s="79"/>
      <c r="B2273" s="43">
        <v>18.516959529344099</v>
      </c>
      <c r="C2273" s="43">
        <v>0.148809003712813</v>
      </c>
      <c r="D2273" s="43">
        <f t="shared" si="35"/>
        <v>1.6979107323631963</v>
      </c>
      <c r="E2273" s="43">
        <f>IFERROR(INDEX(PSPS_Data!$C$2:$C$4275,MATCH(WF_Data!$A2273,PSPS_Data!$B$2:$B$4275,0)),0)</f>
        <v>0</v>
      </c>
      <c r="F2273" s="47"/>
    </row>
    <row r="2274" spans="1:6" x14ac:dyDescent="0.25">
      <c r="A2274" s="79"/>
      <c r="B2274" s="43">
        <v>0.81138887553240902</v>
      </c>
      <c r="C2274" s="43">
        <v>3.5878334031319001E-2</v>
      </c>
      <c r="D2274" s="43">
        <f t="shared" si="35"/>
        <v>0.4093717912973498</v>
      </c>
      <c r="E2274" s="43">
        <f>IFERROR(INDEX(PSPS_Data!$C$2:$C$4275,MATCH(WF_Data!$A2274,PSPS_Data!$B$2:$B$4275,0)),0)</f>
        <v>0</v>
      </c>
      <c r="F2274" s="47"/>
    </row>
    <row r="2275" spans="1:6" x14ac:dyDescent="0.25">
      <c r="A2275" s="79"/>
      <c r="B2275" s="43">
        <v>0.52713604881586495</v>
      </c>
      <c r="C2275" s="43">
        <v>2.8392723458334E-3</v>
      </c>
      <c r="D2275" s="43">
        <f t="shared" si="35"/>
        <v>3.2396097465959096E-2</v>
      </c>
      <c r="E2275" s="43">
        <f>IFERROR(INDEX(PSPS_Data!$C$2:$C$4275,MATCH(WF_Data!$A2275,PSPS_Data!$B$2:$B$4275,0)),0)</f>
        <v>0</v>
      </c>
      <c r="F2275" s="47"/>
    </row>
    <row r="2276" spans="1:6" x14ac:dyDescent="0.25">
      <c r="A2276" s="79"/>
      <c r="B2276" s="43">
        <v>19.610885838049899</v>
      </c>
      <c r="C2276" s="43">
        <v>0.151453289861819</v>
      </c>
      <c r="D2276" s="43">
        <f t="shared" si="35"/>
        <v>1.7280820373233547</v>
      </c>
      <c r="E2276" s="43">
        <f>IFERROR(INDEX(PSPS_Data!$C$2:$C$4275,MATCH(WF_Data!$A2276,PSPS_Data!$B$2:$B$4275,0)),0)</f>
        <v>0</v>
      </c>
      <c r="F2276" s="47"/>
    </row>
    <row r="2277" spans="1:6" x14ac:dyDescent="0.25">
      <c r="A2277" s="79"/>
      <c r="B2277" s="43">
        <v>17.895483589670501</v>
      </c>
      <c r="C2277" s="43">
        <v>0.133215835953024</v>
      </c>
      <c r="D2277" s="43">
        <f t="shared" si="35"/>
        <v>1.5199926882240038</v>
      </c>
      <c r="E2277" s="43">
        <f>IFERROR(INDEX(PSPS_Data!$C$2:$C$4275,MATCH(WF_Data!$A2277,PSPS_Data!$B$2:$B$4275,0)),0)</f>
        <v>0</v>
      </c>
      <c r="F2277" s="47"/>
    </row>
    <row r="2278" spans="1:6" x14ac:dyDescent="0.25">
      <c r="A2278" s="79"/>
      <c r="B2278" s="43">
        <v>4.1555143830611598</v>
      </c>
      <c r="C2278" s="43">
        <v>6.8188148409944901E-2</v>
      </c>
      <c r="D2278" s="43">
        <f t="shared" si="35"/>
        <v>0.77802677335747139</v>
      </c>
      <c r="E2278" s="43">
        <f>IFERROR(INDEX(PSPS_Data!$C$2:$C$4275,MATCH(WF_Data!$A2278,PSPS_Data!$B$2:$B$4275,0)),0)</f>
        <v>0</v>
      </c>
      <c r="F2278" s="47"/>
    </row>
    <row r="2279" spans="1:6" x14ac:dyDescent="0.25">
      <c r="A2279" s="79"/>
      <c r="B2279" s="43">
        <v>0.64089255474350004</v>
      </c>
      <c r="C2279" s="43">
        <v>4.9297106706944699E-3</v>
      </c>
      <c r="D2279" s="43">
        <f t="shared" si="35"/>
        <v>5.6247998752623901E-2</v>
      </c>
      <c r="E2279" s="43">
        <f>IFERROR(INDEX(PSPS_Data!$C$2:$C$4275,MATCH(WF_Data!$A2279,PSPS_Data!$B$2:$B$4275,0)),0)</f>
        <v>0</v>
      </c>
      <c r="F2279" s="47"/>
    </row>
    <row r="2280" spans="1:6" x14ac:dyDescent="0.25">
      <c r="A2280" s="79"/>
      <c r="B2280" s="43">
        <v>5.4669410375140197</v>
      </c>
      <c r="C2280" s="43">
        <v>6.3851108475603199E-2</v>
      </c>
      <c r="D2280" s="43">
        <f t="shared" si="35"/>
        <v>0.72854114770663247</v>
      </c>
      <c r="E2280" s="43">
        <f>IFERROR(INDEX(PSPS_Data!$C$2:$C$4275,MATCH(WF_Data!$A2280,PSPS_Data!$B$2:$B$4275,0)),0)</f>
        <v>0</v>
      </c>
      <c r="F2280" s="47"/>
    </row>
    <row r="2281" spans="1:6" x14ac:dyDescent="0.25">
      <c r="A2281" s="79"/>
      <c r="B2281" s="43">
        <v>12.6474012892474</v>
      </c>
      <c r="C2281" s="43">
        <v>0.18489141545217</v>
      </c>
      <c r="D2281" s="43">
        <f t="shared" si="35"/>
        <v>2.1096110503092596</v>
      </c>
      <c r="E2281" s="43">
        <f>IFERROR(INDEX(PSPS_Data!$C$2:$C$4275,MATCH(WF_Data!$A2281,PSPS_Data!$B$2:$B$4275,0)),0)</f>
        <v>0</v>
      </c>
      <c r="F2281" s="47"/>
    </row>
    <row r="2282" spans="1:6" x14ac:dyDescent="0.25">
      <c r="A2282" s="79"/>
      <c r="B2282" s="43">
        <v>1.0646172110787</v>
      </c>
      <c r="C2282" s="43">
        <v>1.3359921520532199E-2</v>
      </c>
      <c r="D2282" s="43">
        <f t="shared" si="35"/>
        <v>0.15243670454927238</v>
      </c>
      <c r="E2282" s="43">
        <f>IFERROR(INDEX(PSPS_Data!$C$2:$C$4275,MATCH(WF_Data!$A2282,PSPS_Data!$B$2:$B$4275,0)),0)</f>
        <v>0</v>
      </c>
      <c r="F2282" s="47"/>
    </row>
    <row r="2283" spans="1:6" x14ac:dyDescent="0.25">
      <c r="A2283" s="79"/>
      <c r="B2283" s="43">
        <v>5.2369899041222398E-2</v>
      </c>
      <c r="C2283" s="43">
        <v>5.2375661713692002E-4</v>
      </c>
      <c r="D2283" s="43">
        <f t="shared" si="35"/>
        <v>5.9760630015322572E-3</v>
      </c>
      <c r="E2283" s="43">
        <f>IFERROR(INDEX(PSPS_Data!$C$2:$C$4275,MATCH(WF_Data!$A2283,PSPS_Data!$B$2:$B$4275,0)),0)</f>
        <v>0</v>
      </c>
      <c r="F2283" s="47"/>
    </row>
    <row r="2284" spans="1:6" x14ac:dyDescent="0.25">
      <c r="A2284" s="79"/>
      <c r="B2284" s="43">
        <v>3.2458163513109</v>
      </c>
      <c r="C2284" s="43">
        <v>2.6504428176849601E-2</v>
      </c>
      <c r="D2284" s="43">
        <f t="shared" si="35"/>
        <v>0.30241552549785394</v>
      </c>
      <c r="E2284" s="43">
        <f>IFERROR(INDEX(PSPS_Data!$C$2:$C$4275,MATCH(WF_Data!$A2284,PSPS_Data!$B$2:$B$4275,0)),0)</f>
        <v>0</v>
      </c>
      <c r="F2284" s="47"/>
    </row>
    <row r="2285" spans="1:6" x14ac:dyDescent="0.25">
      <c r="A2285" s="79"/>
      <c r="B2285" s="43">
        <v>2.4208403753229901</v>
      </c>
      <c r="C2285" s="43">
        <v>1.7054722495231499E-2</v>
      </c>
      <c r="D2285" s="43">
        <f t="shared" si="35"/>
        <v>0.19459438367059143</v>
      </c>
      <c r="E2285" s="43">
        <f>IFERROR(INDEX(PSPS_Data!$C$2:$C$4275,MATCH(WF_Data!$A2285,PSPS_Data!$B$2:$B$4275,0)),0)</f>
        <v>0</v>
      </c>
      <c r="F2285" s="47"/>
    </row>
    <row r="2286" spans="1:6" x14ac:dyDescent="0.25">
      <c r="A2286" s="79"/>
      <c r="B2286" s="43">
        <v>2.11898290894261</v>
      </c>
      <c r="C2286" s="43">
        <v>2.7919173299475599E-2</v>
      </c>
      <c r="D2286" s="43">
        <f t="shared" si="35"/>
        <v>0.31855776734701657</v>
      </c>
      <c r="E2286" s="43">
        <f>IFERROR(INDEX(PSPS_Data!$C$2:$C$4275,MATCH(WF_Data!$A2286,PSPS_Data!$B$2:$B$4275,0)),0)</f>
        <v>0</v>
      </c>
      <c r="F2286" s="47"/>
    </row>
    <row r="2287" spans="1:6" x14ac:dyDescent="0.25">
      <c r="A2287" s="79"/>
      <c r="B2287" s="43">
        <v>7.9195355195498296</v>
      </c>
      <c r="C2287" s="43">
        <v>0.12583035073473001</v>
      </c>
      <c r="D2287" s="43">
        <f t="shared" si="35"/>
        <v>1.4357243018832695</v>
      </c>
      <c r="E2287" s="43">
        <f>IFERROR(INDEX(PSPS_Data!$C$2:$C$4275,MATCH(WF_Data!$A2287,PSPS_Data!$B$2:$B$4275,0)),0)</f>
        <v>0</v>
      </c>
      <c r="F2287" s="47"/>
    </row>
    <row r="2288" spans="1:6" x14ac:dyDescent="0.25">
      <c r="A2288" s="79"/>
      <c r="B2288" s="43">
        <v>15.8991898531575</v>
      </c>
      <c r="C2288" s="43">
        <v>0.11695084980010501</v>
      </c>
      <c r="D2288" s="43">
        <f t="shared" si="35"/>
        <v>1.3344091962191982</v>
      </c>
      <c r="E2288" s="43">
        <f>IFERROR(INDEX(PSPS_Data!$C$2:$C$4275,MATCH(WF_Data!$A2288,PSPS_Data!$B$2:$B$4275,0)),0)</f>
        <v>0</v>
      </c>
      <c r="F2288" s="47"/>
    </row>
    <row r="2289" spans="1:6" x14ac:dyDescent="0.25">
      <c r="A2289" s="79"/>
      <c r="B2289" s="43">
        <v>10.010510715178899</v>
      </c>
      <c r="C2289" s="43">
        <v>7.4821490707715002E-2</v>
      </c>
      <c r="D2289" s="43">
        <f t="shared" si="35"/>
        <v>0.85371320897502823</v>
      </c>
      <c r="E2289" s="43">
        <f>IFERROR(INDEX(PSPS_Data!$C$2:$C$4275,MATCH(WF_Data!$A2289,PSPS_Data!$B$2:$B$4275,0)),0)</f>
        <v>0</v>
      </c>
      <c r="F2289" s="47"/>
    </row>
    <row r="2290" spans="1:6" x14ac:dyDescent="0.25">
      <c r="A2290" s="79"/>
      <c r="B2290" s="43">
        <v>5.8547902697703904</v>
      </c>
      <c r="C2290" s="43">
        <v>9.5663369998722603E-2</v>
      </c>
      <c r="D2290" s="43">
        <f t="shared" si="35"/>
        <v>1.091519051685425</v>
      </c>
      <c r="E2290" s="43">
        <f>IFERROR(INDEX(PSPS_Data!$C$2:$C$4275,MATCH(WF_Data!$A2290,PSPS_Data!$B$2:$B$4275,0)),0)</f>
        <v>0</v>
      </c>
      <c r="F2290" s="47"/>
    </row>
    <row r="2291" spans="1:6" x14ac:dyDescent="0.25">
      <c r="A2291" s="79"/>
      <c r="B2291" s="43">
        <v>0.48702694549043202</v>
      </c>
      <c r="C2291" s="43">
        <v>3.7099485634826102E-3</v>
      </c>
      <c r="D2291" s="43">
        <f t="shared" si="35"/>
        <v>4.2330513109336582E-2</v>
      </c>
      <c r="E2291" s="43">
        <f>IFERROR(INDEX(PSPS_Data!$C$2:$C$4275,MATCH(WF_Data!$A2291,PSPS_Data!$B$2:$B$4275,0)),0)</f>
        <v>0</v>
      </c>
      <c r="F2291" s="47"/>
    </row>
    <row r="2292" spans="1:6" x14ac:dyDescent="0.25">
      <c r="A2292" s="79"/>
      <c r="B2292" s="43">
        <v>22.280969548268502</v>
      </c>
      <c r="C2292" s="43">
        <v>0.17394434872335199</v>
      </c>
      <c r="D2292" s="43">
        <f t="shared" si="35"/>
        <v>1.9847050189334463</v>
      </c>
      <c r="E2292" s="43">
        <f>IFERROR(INDEX(PSPS_Data!$C$2:$C$4275,MATCH(WF_Data!$A2292,PSPS_Data!$B$2:$B$4275,0)),0)</f>
        <v>0</v>
      </c>
      <c r="F2292" s="47"/>
    </row>
    <row r="2293" spans="1:6" x14ac:dyDescent="0.25">
      <c r="A2293" s="79"/>
      <c r="B2293" s="43">
        <v>1.7181974617545099</v>
      </c>
      <c r="C2293" s="43">
        <v>1.7957301157366601E-2</v>
      </c>
      <c r="D2293" s="43">
        <f t="shared" si="35"/>
        <v>0.20489280620555292</v>
      </c>
      <c r="E2293" s="43">
        <f>IFERROR(INDEX(PSPS_Data!$C$2:$C$4275,MATCH(WF_Data!$A2293,PSPS_Data!$B$2:$B$4275,0)),0)</f>
        <v>0</v>
      </c>
      <c r="F2293" s="47"/>
    </row>
    <row r="2294" spans="1:6" x14ac:dyDescent="0.25">
      <c r="A2294" s="79"/>
      <c r="B2294" s="43">
        <v>7.0968997435393604</v>
      </c>
      <c r="C2294" s="43">
        <v>7.2331119991304094E-2</v>
      </c>
      <c r="D2294" s="43">
        <f t="shared" si="35"/>
        <v>0.82529807910077968</v>
      </c>
      <c r="E2294" s="43">
        <f>IFERROR(INDEX(PSPS_Data!$C$2:$C$4275,MATCH(WF_Data!$A2294,PSPS_Data!$B$2:$B$4275,0)),0)</f>
        <v>0</v>
      </c>
      <c r="F2294" s="47"/>
    </row>
    <row r="2295" spans="1:6" x14ac:dyDescent="0.25">
      <c r="A2295" s="79"/>
      <c r="B2295" s="43">
        <v>5.4381726115611899</v>
      </c>
      <c r="C2295" s="43">
        <v>0.122687252231116</v>
      </c>
      <c r="D2295" s="43">
        <f t="shared" si="35"/>
        <v>1.3998615479570335</v>
      </c>
      <c r="E2295" s="43">
        <f>IFERROR(INDEX(PSPS_Data!$C$2:$C$4275,MATCH(WF_Data!$A2295,PSPS_Data!$B$2:$B$4275,0)),0)</f>
        <v>0</v>
      </c>
      <c r="F2295" s="47"/>
    </row>
    <row r="2296" spans="1:6" x14ac:dyDescent="0.25">
      <c r="A2296" s="79"/>
      <c r="B2296" s="43">
        <v>20.549925503873201</v>
      </c>
      <c r="C2296" s="43">
        <v>0.15037578299097701</v>
      </c>
      <c r="D2296" s="43">
        <f t="shared" si="35"/>
        <v>1.7157876839270476</v>
      </c>
      <c r="E2296" s="43">
        <f>IFERROR(INDEX(PSPS_Data!$C$2:$C$4275,MATCH(WF_Data!$A2296,PSPS_Data!$B$2:$B$4275,0)),0)</f>
        <v>0</v>
      </c>
      <c r="F2296" s="47"/>
    </row>
    <row r="2297" spans="1:6" x14ac:dyDescent="0.25">
      <c r="A2297" s="79"/>
      <c r="B2297" s="43">
        <v>0.33942535181038103</v>
      </c>
      <c r="C2297" s="43">
        <v>3.3053021543310002E-3</v>
      </c>
      <c r="D2297" s="43">
        <f t="shared" si="35"/>
        <v>3.7713497580916716E-2</v>
      </c>
      <c r="E2297" s="43">
        <f>IFERROR(INDEX(PSPS_Data!$C$2:$C$4275,MATCH(WF_Data!$A2297,PSPS_Data!$B$2:$B$4275,0)),0)</f>
        <v>0</v>
      </c>
      <c r="F2297" s="47"/>
    </row>
    <row r="2298" spans="1:6" x14ac:dyDescent="0.25">
      <c r="A2298" s="79"/>
      <c r="B2298" s="43">
        <v>0</v>
      </c>
      <c r="C2298" s="43">
        <v>1.9417375733610199E-4</v>
      </c>
      <c r="D2298" s="43">
        <f t="shared" si="35"/>
        <v>2.2155225712049238E-3</v>
      </c>
      <c r="E2298" s="43">
        <f>IFERROR(INDEX(PSPS_Data!$C$2:$C$4275,MATCH(WF_Data!$A2298,PSPS_Data!$B$2:$B$4275,0)),0)</f>
        <v>0</v>
      </c>
      <c r="F2298" s="47"/>
    </row>
    <row r="2299" spans="1:6" x14ac:dyDescent="0.25">
      <c r="A2299" s="79"/>
      <c r="B2299" s="43">
        <v>1.9878863865824801</v>
      </c>
      <c r="C2299" s="43">
        <v>2.1065688433130399E-2</v>
      </c>
      <c r="D2299" s="43">
        <f t="shared" si="35"/>
        <v>0.24035950502201786</v>
      </c>
      <c r="E2299" s="43">
        <f>IFERROR(INDEX(PSPS_Data!$C$2:$C$4275,MATCH(WF_Data!$A2299,PSPS_Data!$B$2:$B$4275,0)),0)</f>
        <v>0</v>
      </c>
      <c r="F2299" s="47"/>
    </row>
    <row r="2300" spans="1:6" x14ac:dyDescent="0.25">
      <c r="A2300" s="79"/>
      <c r="B2300" s="43">
        <v>1.04867817617374</v>
      </c>
      <c r="C2300" s="43">
        <v>8.5287261381381506E-3</v>
      </c>
      <c r="D2300" s="43">
        <f t="shared" si="35"/>
        <v>9.7312765236156298E-2</v>
      </c>
      <c r="E2300" s="43">
        <f>IFERROR(INDEX(PSPS_Data!$C$2:$C$4275,MATCH(WF_Data!$A2300,PSPS_Data!$B$2:$B$4275,0)),0)</f>
        <v>0</v>
      </c>
      <c r="F2300" s="47"/>
    </row>
    <row r="2301" spans="1:6" x14ac:dyDescent="0.25">
      <c r="A2301" s="79"/>
      <c r="B2301" s="43">
        <v>0.65852458879215803</v>
      </c>
      <c r="C2301" s="43">
        <v>1.0464680757650001E-2</v>
      </c>
      <c r="D2301" s="43">
        <f t="shared" si="35"/>
        <v>0.1194020074447865</v>
      </c>
      <c r="E2301" s="43">
        <f>IFERROR(INDEX(PSPS_Data!$C$2:$C$4275,MATCH(WF_Data!$A2301,PSPS_Data!$B$2:$B$4275,0)),0)</f>
        <v>0</v>
      </c>
      <c r="F2301" s="47"/>
    </row>
    <row r="2302" spans="1:6" x14ac:dyDescent="0.25">
      <c r="A2302" s="79"/>
      <c r="B2302" s="43">
        <v>9.5558326678584802</v>
      </c>
      <c r="C2302" s="43">
        <v>7.2642136133026697E-2</v>
      </c>
      <c r="D2302" s="43">
        <f t="shared" si="35"/>
        <v>0.82884677327783463</v>
      </c>
      <c r="E2302" s="43">
        <f>IFERROR(INDEX(PSPS_Data!$C$2:$C$4275,MATCH(WF_Data!$A2302,PSPS_Data!$B$2:$B$4275,0)),0)</f>
        <v>0</v>
      </c>
      <c r="F2302" s="47"/>
    </row>
    <row r="2303" spans="1:6" x14ac:dyDescent="0.25">
      <c r="A2303" s="79"/>
      <c r="B2303" s="43">
        <v>13.8446417696477</v>
      </c>
      <c r="C2303" s="43">
        <v>0.10278791393966399</v>
      </c>
      <c r="D2303" s="43">
        <f t="shared" si="35"/>
        <v>1.1728100980515661</v>
      </c>
      <c r="E2303" s="43">
        <f>IFERROR(INDEX(PSPS_Data!$C$2:$C$4275,MATCH(WF_Data!$A2303,PSPS_Data!$B$2:$B$4275,0)),0)</f>
        <v>0</v>
      </c>
      <c r="F2303" s="47"/>
    </row>
    <row r="2304" spans="1:6" x14ac:dyDescent="0.25">
      <c r="A2304" s="79"/>
      <c r="B2304" s="43">
        <v>4.5638554120477304</v>
      </c>
      <c r="C2304" s="43">
        <v>3.7496876266231903E-2</v>
      </c>
      <c r="D2304" s="43">
        <f t="shared" si="35"/>
        <v>0.42783935819770602</v>
      </c>
      <c r="E2304" s="43">
        <f>IFERROR(INDEX(PSPS_Data!$C$2:$C$4275,MATCH(WF_Data!$A2304,PSPS_Data!$B$2:$B$4275,0)),0)</f>
        <v>0</v>
      </c>
      <c r="F2304" s="47"/>
    </row>
    <row r="2305" spans="1:6" x14ac:dyDescent="0.25">
      <c r="A2305" s="79"/>
      <c r="B2305" s="43">
        <v>5.5249275809558096</v>
      </c>
      <c r="C2305" s="43">
        <v>4.1694196250318699E-2</v>
      </c>
      <c r="D2305" s="43">
        <f t="shared" si="35"/>
        <v>0.47573077921613638</v>
      </c>
      <c r="E2305" s="43">
        <f>IFERROR(INDEX(PSPS_Data!$C$2:$C$4275,MATCH(WF_Data!$A2305,PSPS_Data!$B$2:$B$4275,0)),0)</f>
        <v>0</v>
      </c>
      <c r="F2305" s="47"/>
    </row>
    <row r="2306" spans="1:6" x14ac:dyDescent="0.25">
      <c r="A2306" s="79"/>
      <c r="B2306" s="43">
        <v>8.50603248823057</v>
      </c>
      <c r="C2306" s="43">
        <v>6.4030184975763405E-2</v>
      </c>
      <c r="D2306" s="43">
        <f t="shared" si="35"/>
        <v>0.73058441057346046</v>
      </c>
      <c r="E2306" s="43">
        <f>IFERROR(INDEX(PSPS_Data!$C$2:$C$4275,MATCH(WF_Data!$A2306,PSPS_Data!$B$2:$B$4275,0)),0)</f>
        <v>0</v>
      </c>
      <c r="F2306" s="47"/>
    </row>
    <row r="2307" spans="1:6" x14ac:dyDescent="0.25">
      <c r="A2307" s="79"/>
      <c r="B2307" s="43">
        <v>14.674253945620601</v>
      </c>
      <c r="C2307" s="43">
        <v>0.10706713588115201</v>
      </c>
      <c r="D2307" s="43">
        <f t="shared" ref="D2307:D2370" si="36">$C2307*11.41</f>
        <v>1.2216360204039445</v>
      </c>
      <c r="E2307" s="43">
        <f>IFERROR(INDEX(PSPS_Data!$C$2:$C$4275,MATCH(WF_Data!$A2307,PSPS_Data!$B$2:$B$4275,0)),0)</f>
        <v>0</v>
      </c>
      <c r="F2307" s="47"/>
    </row>
    <row r="2308" spans="1:6" x14ac:dyDescent="0.25">
      <c r="A2308" s="79"/>
      <c r="B2308" s="43">
        <v>3.2989301033405298</v>
      </c>
      <c r="C2308" s="43">
        <v>4.4372948589625497E-2</v>
      </c>
      <c r="D2308" s="43">
        <f t="shared" si="36"/>
        <v>0.50629534340762694</v>
      </c>
      <c r="E2308" s="43">
        <f>IFERROR(INDEX(PSPS_Data!$C$2:$C$4275,MATCH(WF_Data!$A2308,PSPS_Data!$B$2:$B$4275,0)),0)</f>
        <v>0</v>
      </c>
      <c r="F2308" s="47"/>
    </row>
    <row r="2309" spans="1:6" x14ac:dyDescent="0.25">
      <c r="A2309" s="79"/>
      <c r="B2309" s="43">
        <v>3.5686392855509301</v>
      </c>
      <c r="C2309" s="43">
        <v>5.5509353350013599E-2</v>
      </c>
      <c r="D2309" s="43">
        <f t="shared" si="36"/>
        <v>0.63336172172365512</v>
      </c>
      <c r="E2309" s="43">
        <f>IFERROR(INDEX(PSPS_Data!$C$2:$C$4275,MATCH(WF_Data!$A2309,PSPS_Data!$B$2:$B$4275,0)),0)</f>
        <v>0</v>
      </c>
      <c r="F2309" s="47"/>
    </row>
    <row r="2310" spans="1:6" x14ac:dyDescent="0.25">
      <c r="A2310" s="79"/>
      <c r="B2310" s="43">
        <v>28.6376404524724</v>
      </c>
      <c r="C2310" s="43">
        <v>0.21679443190328099</v>
      </c>
      <c r="D2310" s="43">
        <f t="shared" si="36"/>
        <v>2.4736244680164363</v>
      </c>
      <c r="E2310" s="43">
        <f>IFERROR(INDEX(PSPS_Data!$C$2:$C$4275,MATCH(WF_Data!$A2310,PSPS_Data!$B$2:$B$4275,0)),0)</f>
        <v>0</v>
      </c>
      <c r="F2310" s="47"/>
    </row>
    <row r="2311" spans="1:6" x14ac:dyDescent="0.25">
      <c r="A2311" s="79"/>
      <c r="B2311" s="43">
        <v>2.9201357929162599</v>
      </c>
      <c r="C2311" s="43">
        <v>2.3063963746608299E-2</v>
      </c>
      <c r="D2311" s="43">
        <f t="shared" si="36"/>
        <v>0.2631598263488007</v>
      </c>
      <c r="E2311" s="43">
        <f>IFERROR(INDEX(PSPS_Data!$C$2:$C$4275,MATCH(WF_Data!$A2311,PSPS_Data!$B$2:$B$4275,0)),0)</f>
        <v>0</v>
      </c>
      <c r="F2311" s="47"/>
    </row>
    <row r="2312" spans="1:6" x14ac:dyDescent="0.25">
      <c r="A2312" s="79"/>
      <c r="B2312" s="43">
        <v>12.0336338331948</v>
      </c>
      <c r="C2312" s="43">
        <v>0.106513065275521</v>
      </c>
      <c r="D2312" s="43">
        <f t="shared" si="36"/>
        <v>1.2153140747936946</v>
      </c>
      <c r="E2312" s="43">
        <f>IFERROR(INDEX(PSPS_Data!$C$2:$C$4275,MATCH(WF_Data!$A2312,PSPS_Data!$B$2:$B$4275,0)),0)</f>
        <v>0</v>
      </c>
      <c r="F2312" s="47"/>
    </row>
    <row r="2313" spans="1:6" x14ac:dyDescent="0.25">
      <c r="A2313" s="79"/>
      <c r="B2313" s="43">
        <v>0.16316636892761299</v>
      </c>
      <c r="C2313" s="43">
        <v>3.6142368298897002E-3</v>
      </c>
      <c r="D2313" s="43">
        <f t="shared" si="36"/>
        <v>4.123844222904148E-2</v>
      </c>
      <c r="E2313" s="43">
        <f>IFERROR(INDEX(PSPS_Data!$C$2:$C$4275,MATCH(WF_Data!$A2313,PSPS_Data!$B$2:$B$4275,0)),0)</f>
        <v>0</v>
      </c>
      <c r="F2313" s="47"/>
    </row>
    <row r="2314" spans="1:6" x14ac:dyDescent="0.25">
      <c r="A2314" s="79"/>
      <c r="B2314" s="43">
        <v>12.808824483598499</v>
      </c>
      <c r="C2314" s="43">
        <v>9.1594447529132594E-2</v>
      </c>
      <c r="D2314" s="43">
        <f t="shared" si="36"/>
        <v>1.0450926463074028</v>
      </c>
      <c r="E2314" s="43">
        <f>IFERROR(INDEX(PSPS_Data!$C$2:$C$4275,MATCH(WF_Data!$A2314,PSPS_Data!$B$2:$B$4275,0)),0)</f>
        <v>0</v>
      </c>
      <c r="F2314" s="47"/>
    </row>
    <row r="2315" spans="1:6" x14ac:dyDescent="0.25">
      <c r="A2315" s="79"/>
      <c r="B2315" s="43">
        <v>3.4870611063225199</v>
      </c>
      <c r="C2315" s="43">
        <v>3.65157592733188E-2</v>
      </c>
      <c r="D2315" s="43">
        <f t="shared" si="36"/>
        <v>0.41664481330856751</v>
      </c>
      <c r="E2315" s="43">
        <f>IFERROR(INDEX(PSPS_Data!$C$2:$C$4275,MATCH(WF_Data!$A2315,PSPS_Data!$B$2:$B$4275,0)),0)</f>
        <v>0</v>
      </c>
      <c r="F2315" s="47"/>
    </row>
    <row r="2316" spans="1:6" x14ac:dyDescent="0.25">
      <c r="A2316" s="79"/>
      <c r="B2316" s="43">
        <v>1.96850127391011</v>
      </c>
      <c r="C2316" s="43">
        <v>1.5881672179905999E-2</v>
      </c>
      <c r="D2316" s="43">
        <f t="shared" si="36"/>
        <v>0.18120987957272747</v>
      </c>
      <c r="E2316" s="43">
        <f>IFERROR(INDEX(PSPS_Data!$C$2:$C$4275,MATCH(WF_Data!$A2316,PSPS_Data!$B$2:$B$4275,0)),0)</f>
        <v>0</v>
      </c>
      <c r="F2316" s="47"/>
    </row>
    <row r="2317" spans="1:6" x14ac:dyDescent="0.25">
      <c r="A2317" s="79"/>
      <c r="B2317" s="43">
        <v>20.055878726184201</v>
      </c>
      <c r="C2317" s="43">
        <v>0.152591902486165</v>
      </c>
      <c r="D2317" s="43">
        <f t="shared" si="36"/>
        <v>1.7410736073671427</v>
      </c>
      <c r="E2317" s="43">
        <f>IFERROR(INDEX(PSPS_Data!$C$2:$C$4275,MATCH(WF_Data!$A2317,PSPS_Data!$B$2:$B$4275,0)),0)</f>
        <v>0</v>
      </c>
      <c r="F2317" s="47"/>
    </row>
    <row r="2318" spans="1:6" x14ac:dyDescent="0.25">
      <c r="A2318" s="79"/>
      <c r="B2318" s="43">
        <v>7.3737481195950298</v>
      </c>
      <c r="C2318" s="43">
        <v>6.4492817334212305E-2</v>
      </c>
      <c r="D2318" s="43">
        <f t="shared" si="36"/>
        <v>0.73586304578336237</v>
      </c>
      <c r="E2318" s="43">
        <f>IFERROR(INDEX(PSPS_Data!$C$2:$C$4275,MATCH(WF_Data!$A2318,PSPS_Data!$B$2:$B$4275,0)),0)</f>
        <v>0</v>
      </c>
      <c r="F2318" s="47"/>
    </row>
    <row r="2319" spans="1:6" x14ac:dyDescent="0.25">
      <c r="A2319" s="79"/>
      <c r="B2319" s="43">
        <v>9.5457798464862993</v>
      </c>
      <c r="C2319" s="43">
        <v>8.4990084368923094E-2</v>
      </c>
      <c r="D2319" s="43">
        <f t="shared" si="36"/>
        <v>0.9697368626494125</v>
      </c>
      <c r="E2319" s="43">
        <f>IFERROR(INDEX(PSPS_Data!$C$2:$C$4275,MATCH(WF_Data!$A2319,PSPS_Data!$B$2:$B$4275,0)),0)</f>
        <v>0</v>
      </c>
      <c r="F2319" s="47"/>
    </row>
    <row r="2320" spans="1:6" x14ac:dyDescent="0.25">
      <c r="A2320" s="79"/>
      <c r="B2320" s="43">
        <v>12.4405222514605</v>
      </c>
      <c r="C2320" s="43">
        <v>9.83694393707992E-2</v>
      </c>
      <c r="D2320" s="43">
        <f t="shared" si="36"/>
        <v>1.1223953032208189</v>
      </c>
      <c r="E2320" s="43">
        <f>IFERROR(INDEX(PSPS_Data!$C$2:$C$4275,MATCH(WF_Data!$A2320,PSPS_Data!$B$2:$B$4275,0)),0)</f>
        <v>0</v>
      </c>
      <c r="F2320" s="47"/>
    </row>
    <row r="2321" spans="1:6" x14ac:dyDescent="0.25">
      <c r="A2321" s="79"/>
      <c r="B2321" s="43">
        <v>1.3573713673818899</v>
      </c>
      <c r="C2321" s="43">
        <v>8.9003084608521004E-3</v>
      </c>
      <c r="D2321" s="43">
        <f t="shared" si="36"/>
        <v>0.10155251953832246</v>
      </c>
      <c r="E2321" s="43">
        <f>IFERROR(INDEX(PSPS_Data!$C$2:$C$4275,MATCH(WF_Data!$A2321,PSPS_Data!$B$2:$B$4275,0)),0)</f>
        <v>0</v>
      </c>
      <c r="F2321" s="47"/>
    </row>
    <row r="2322" spans="1:6" x14ac:dyDescent="0.25">
      <c r="A2322" s="79"/>
      <c r="B2322" s="43">
        <v>1.8772131537771299</v>
      </c>
      <c r="C2322" s="43">
        <v>5.9211439103194097E-2</v>
      </c>
      <c r="D2322" s="43">
        <f t="shared" si="36"/>
        <v>0.6756025201674446</v>
      </c>
      <c r="E2322" s="43">
        <f>IFERROR(INDEX(PSPS_Data!$C$2:$C$4275,MATCH(WF_Data!$A2322,PSPS_Data!$B$2:$B$4275,0)),0)</f>
        <v>0</v>
      </c>
      <c r="F2322" s="47"/>
    </row>
    <row r="2323" spans="1:6" x14ac:dyDescent="0.25">
      <c r="A2323" s="79"/>
      <c r="B2323" s="43">
        <v>0.30472304346367501</v>
      </c>
      <c r="C2323" s="43">
        <v>9.8002852300851304E-3</v>
      </c>
      <c r="D2323" s="43">
        <f t="shared" si="36"/>
        <v>0.11182125447527134</v>
      </c>
      <c r="E2323" s="43">
        <f>IFERROR(INDEX(PSPS_Data!$C$2:$C$4275,MATCH(WF_Data!$A2323,PSPS_Data!$B$2:$B$4275,0)),0)</f>
        <v>0</v>
      </c>
      <c r="F2323" s="47"/>
    </row>
    <row r="2324" spans="1:6" x14ac:dyDescent="0.25">
      <c r="A2324" s="79"/>
      <c r="B2324" s="43">
        <v>9.0645305308737907</v>
      </c>
      <c r="C2324" s="43">
        <v>0.102119038877617</v>
      </c>
      <c r="D2324" s="43">
        <f t="shared" si="36"/>
        <v>1.1651782335936101</v>
      </c>
      <c r="E2324" s="43">
        <f>IFERROR(INDEX(PSPS_Data!$C$2:$C$4275,MATCH(WF_Data!$A2324,PSPS_Data!$B$2:$B$4275,0)),0)</f>
        <v>0</v>
      </c>
      <c r="F2324" s="47"/>
    </row>
    <row r="2325" spans="1:6" x14ac:dyDescent="0.25">
      <c r="A2325" s="79"/>
      <c r="B2325" s="43">
        <v>6.0651463373341299</v>
      </c>
      <c r="C2325" s="43">
        <v>5.98637213619592E-2</v>
      </c>
      <c r="D2325" s="43">
        <f t="shared" si="36"/>
        <v>0.68304506073995452</v>
      </c>
      <c r="E2325" s="43">
        <f>IFERROR(INDEX(PSPS_Data!$C$2:$C$4275,MATCH(WF_Data!$A2325,PSPS_Data!$B$2:$B$4275,0)),0)</f>
        <v>0</v>
      </c>
      <c r="F2325" s="47"/>
    </row>
    <row r="2326" spans="1:6" x14ac:dyDescent="0.25">
      <c r="A2326" s="79"/>
      <c r="B2326" s="43">
        <v>1.55552115534797</v>
      </c>
      <c r="C2326" s="43">
        <v>6.7930755376892193E-2</v>
      </c>
      <c r="D2326" s="43">
        <f t="shared" si="36"/>
        <v>0.77508991885033995</v>
      </c>
      <c r="E2326" s="43">
        <f>IFERROR(INDEX(PSPS_Data!$C$2:$C$4275,MATCH(WF_Data!$A2326,PSPS_Data!$B$2:$B$4275,0)),0)</f>
        <v>0</v>
      </c>
      <c r="F2326" s="47"/>
    </row>
    <row r="2327" spans="1:6" x14ac:dyDescent="0.25">
      <c r="A2327" s="79"/>
      <c r="B2327" s="43">
        <v>46.571553846500599</v>
      </c>
      <c r="C2327" s="43">
        <v>0.33749778730702901</v>
      </c>
      <c r="D2327" s="43">
        <f t="shared" si="36"/>
        <v>3.8508497531732009</v>
      </c>
      <c r="E2327" s="43">
        <f>IFERROR(INDEX(PSPS_Data!$C$2:$C$4275,MATCH(WF_Data!$A2327,PSPS_Data!$B$2:$B$4275,0)),0)</f>
        <v>0</v>
      </c>
      <c r="F2327" s="47"/>
    </row>
    <row r="2328" spans="1:6" x14ac:dyDescent="0.25">
      <c r="A2328" s="79"/>
      <c r="B2328" s="43">
        <v>9.6133946086476403</v>
      </c>
      <c r="C2328" s="43">
        <v>7.0101380879350403E-2</v>
      </c>
      <c r="D2328" s="43">
        <f t="shared" si="36"/>
        <v>0.79985675583338811</v>
      </c>
      <c r="E2328" s="43">
        <f>IFERROR(INDEX(PSPS_Data!$C$2:$C$4275,MATCH(WF_Data!$A2328,PSPS_Data!$B$2:$B$4275,0)),0)</f>
        <v>0</v>
      </c>
      <c r="F2328" s="47"/>
    </row>
    <row r="2329" spans="1:6" x14ac:dyDescent="0.25">
      <c r="A2329" s="79"/>
      <c r="B2329" s="43">
        <v>0.92325712197479004</v>
      </c>
      <c r="C2329" s="43">
        <v>3.7188733238508499E-2</v>
      </c>
      <c r="D2329" s="43">
        <f t="shared" si="36"/>
        <v>0.42432344625138196</v>
      </c>
      <c r="E2329" s="43">
        <f>IFERROR(INDEX(PSPS_Data!$C$2:$C$4275,MATCH(WF_Data!$A2329,PSPS_Data!$B$2:$B$4275,0)),0)</f>
        <v>0</v>
      </c>
      <c r="F2329" s="47"/>
    </row>
    <row r="2330" spans="1:6" x14ac:dyDescent="0.25">
      <c r="A2330" s="79"/>
      <c r="B2330" s="43">
        <v>2.1935302595450001</v>
      </c>
      <c r="C2330" s="43">
        <v>2.22351986044486E-2</v>
      </c>
      <c r="D2330" s="43">
        <f t="shared" si="36"/>
        <v>0.25370361607675851</v>
      </c>
      <c r="E2330" s="43">
        <f>IFERROR(INDEX(PSPS_Data!$C$2:$C$4275,MATCH(WF_Data!$A2330,PSPS_Data!$B$2:$B$4275,0)),0)</f>
        <v>0</v>
      </c>
      <c r="F2330" s="47"/>
    </row>
    <row r="2331" spans="1:6" x14ac:dyDescent="0.25">
      <c r="A2331" s="79"/>
      <c r="B2331" s="43">
        <v>4.5421541088996698</v>
      </c>
      <c r="C2331" s="43">
        <v>4.2345694038734401E-2</v>
      </c>
      <c r="D2331" s="43">
        <f t="shared" si="36"/>
        <v>0.48316436898195952</v>
      </c>
      <c r="E2331" s="43">
        <f>IFERROR(INDEX(PSPS_Data!$C$2:$C$4275,MATCH(WF_Data!$A2331,PSPS_Data!$B$2:$B$4275,0)),0)</f>
        <v>0</v>
      </c>
      <c r="F2331" s="47"/>
    </row>
    <row r="2332" spans="1:6" x14ac:dyDescent="0.25">
      <c r="A2332" s="79"/>
      <c r="B2332" s="43">
        <v>3.0069428970986198</v>
      </c>
      <c r="C2332" s="43">
        <v>3.0450921923033999E-2</v>
      </c>
      <c r="D2332" s="43">
        <f t="shared" si="36"/>
        <v>0.34744501914181791</v>
      </c>
      <c r="E2332" s="43">
        <f>IFERROR(INDEX(PSPS_Data!$C$2:$C$4275,MATCH(WF_Data!$A2332,PSPS_Data!$B$2:$B$4275,0)),0)</f>
        <v>0</v>
      </c>
      <c r="F2332" s="47"/>
    </row>
    <row r="2333" spans="1:6" x14ac:dyDescent="0.25">
      <c r="A2333" s="79"/>
      <c r="B2333" s="43">
        <v>2.48711359764425</v>
      </c>
      <c r="C2333" s="43">
        <v>1.66136625921353E-2</v>
      </c>
      <c r="D2333" s="43">
        <f t="shared" si="36"/>
        <v>0.18956189017626379</v>
      </c>
      <c r="E2333" s="43">
        <f>IFERROR(INDEX(PSPS_Data!$C$2:$C$4275,MATCH(WF_Data!$A2333,PSPS_Data!$B$2:$B$4275,0)),0)</f>
        <v>0</v>
      </c>
      <c r="F2333" s="47"/>
    </row>
    <row r="2334" spans="1:6" x14ac:dyDescent="0.25">
      <c r="A2334" s="79"/>
      <c r="B2334" s="43">
        <v>1.7864104639186699E-2</v>
      </c>
      <c r="C2334" s="43">
        <v>3.7317265832825699E-4</v>
      </c>
      <c r="D2334" s="43">
        <f t="shared" si="36"/>
        <v>4.2579000315254127E-3</v>
      </c>
      <c r="E2334" s="43">
        <f>IFERROR(INDEX(PSPS_Data!$C$2:$C$4275,MATCH(WF_Data!$A2334,PSPS_Data!$B$2:$B$4275,0)),0)</f>
        <v>0</v>
      </c>
      <c r="F2334" s="47"/>
    </row>
    <row r="2335" spans="1:6" x14ac:dyDescent="0.25">
      <c r="A2335" s="79"/>
      <c r="B2335" s="43">
        <v>18.0353064212775</v>
      </c>
      <c r="C2335" s="43">
        <v>0.133979404070487</v>
      </c>
      <c r="D2335" s="43">
        <f t="shared" si="36"/>
        <v>1.5287050004442566</v>
      </c>
      <c r="E2335" s="43">
        <f>IFERROR(INDEX(PSPS_Data!$C$2:$C$4275,MATCH(WF_Data!$A2335,PSPS_Data!$B$2:$B$4275,0)),0)</f>
        <v>0</v>
      </c>
      <c r="F2335" s="47"/>
    </row>
    <row r="2336" spans="1:6" x14ac:dyDescent="0.25">
      <c r="A2336" s="79"/>
      <c r="B2336" s="43">
        <v>3.3429239749478001</v>
      </c>
      <c r="C2336" s="43">
        <v>4.2076384744632302E-2</v>
      </c>
      <c r="D2336" s="43">
        <f t="shared" si="36"/>
        <v>0.48009154993625458</v>
      </c>
      <c r="E2336" s="43">
        <f>IFERROR(INDEX(PSPS_Data!$C$2:$C$4275,MATCH(WF_Data!$A2336,PSPS_Data!$B$2:$B$4275,0)),0)</f>
        <v>0</v>
      </c>
      <c r="F2336" s="47"/>
    </row>
    <row r="2337" spans="1:6" x14ac:dyDescent="0.25">
      <c r="A2337" s="79"/>
      <c r="B2337" s="43">
        <v>2.5574352637432098</v>
      </c>
      <c r="C2337" s="43">
        <v>1.6119495495028401E-2</v>
      </c>
      <c r="D2337" s="43">
        <f t="shared" si="36"/>
        <v>0.18392344359827406</v>
      </c>
      <c r="E2337" s="43">
        <f>IFERROR(INDEX(PSPS_Data!$C$2:$C$4275,MATCH(WF_Data!$A2337,PSPS_Data!$B$2:$B$4275,0)),0)</f>
        <v>0</v>
      </c>
      <c r="F2337" s="47"/>
    </row>
    <row r="2338" spans="1:6" x14ac:dyDescent="0.25">
      <c r="A2338" s="79"/>
      <c r="B2338" s="43">
        <v>10.3057901975909</v>
      </c>
      <c r="C2338" s="43">
        <v>6.9733388604163296E-2</v>
      </c>
      <c r="D2338" s="43">
        <f t="shared" si="36"/>
        <v>0.79565796397350319</v>
      </c>
      <c r="E2338" s="43">
        <f>IFERROR(INDEX(PSPS_Data!$C$2:$C$4275,MATCH(WF_Data!$A2338,PSPS_Data!$B$2:$B$4275,0)),0)</f>
        <v>0</v>
      </c>
      <c r="F2338" s="47"/>
    </row>
    <row r="2339" spans="1:6" x14ac:dyDescent="0.25">
      <c r="A2339" s="79"/>
      <c r="B2339" s="43">
        <v>3.2895389702293301</v>
      </c>
      <c r="C2339" s="43">
        <v>4.1343210396310698E-2</v>
      </c>
      <c r="D2339" s="43">
        <f t="shared" si="36"/>
        <v>0.47172603062190505</v>
      </c>
      <c r="E2339" s="43">
        <f>IFERROR(INDEX(PSPS_Data!$C$2:$C$4275,MATCH(WF_Data!$A2339,PSPS_Data!$B$2:$B$4275,0)),0)</f>
        <v>0</v>
      </c>
      <c r="F2339" s="47"/>
    </row>
    <row r="2340" spans="1:6" x14ac:dyDescent="0.25">
      <c r="A2340" s="79"/>
      <c r="B2340" s="43">
        <v>4.5365671288716403</v>
      </c>
      <c r="C2340" s="43">
        <v>3.6051385090937998E-2</v>
      </c>
      <c r="D2340" s="43">
        <f t="shared" si="36"/>
        <v>0.41134630388760257</v>
      </c>
      <c r="E2340" s="43">
        <f>IFERROR(INDEX(PSPS_Data!$C$2:$C$4275,MATCH(WF_Data!$A2340,PSPS_Data!$B$2:$B$4275,0)),0)</f>
        <v>0</v>
      </c>
      <c r="F2340" s="47"/>
    </row>
    <row r="2341" spans="1:6" x14ac:dyDescent="0.25">
      <c r="A2341" s="79"/>
      <c r="B2341" s="43">
        <v>5.5619213566227197</v>
      </c>
      <c r="C2341" s="43">
        <v>4.1518973932397701E-2</v>
      </c>
      <c r="D2341" s="43">
        <f t="shared" si="36"/>
        <v>0.47373149256865776</v>
      </c>
      <c r="E2341" s="43">
        <f>IFERROR(INDEX(PSPS_Data!$C$2:$C$4275,MATCH(WF_Data!$A2341,PSPS_Data!$B$2:$B$4275,0)),0)</f>
        <v>0</v>
      </c>
      <c r="F2341" s="47"/>
    </row>
    <row r="2342" spans="1:6" x14ac:dyDescent="0.25">
      <c r="A2342" s="79"/>
      <c r="B2342" s="43">
        <v>5.5655294139957103</v>
      </c>
      <c r="C2342" s="43">
        <v>5.7043170129418203E-2</v>
      </c>
      <c r="D2342" s="43">
        <f t="shared" si="36"/>
        <v>0.65086257117666169</v>
      </c>
      <c r="E2342" s="43">
        <f>IFERROR(INDEX(PSPS_Data!$C$2:$C$4275,MATCH(WF_Data!$A2342,PSPS_Data!$B$2:$B$4275,0)),0)</f>
        <v>0</v>
      </c>
      <c r="F2342" s="47"/>
    </row>
    <row r="2343" spans="1:6" x14ac:dyDescent="0.25">
      <c r="A2343" s="79"/>
      <c r="B2343" s="43">
        <v>7.5511139762727897</v>
      </c>
      <c r="C2343" s="43">
        <v>5.7383749476988002E-2</v>
      </c>
      <c r="D2343" s="43">
        <f t="shared" si="36"/>
        <v>0.65474858153243309</v>
      </c>
      <c r="E2343" s="43">
        <f>IFERROR(INDEX(PSPS_Data!$C$2:$C$4275,MATCH(WF_Data!$A2343,PSPS_Data!$B$2:$B$4275,0)),0)</f>
        <v>0</v>
      </c>
      <c r="F2343" s="47"/>
    </row>
    <row r="2344" spans="1:6" x14ac:dyDescent="0.25">
      <c r="A2344" s="79"/>
      <c r="B2344" s="43">
        <v>2.0531097657146802</v>
      </c>
      <c r="C2344" s="43">
        <v>2.15814402836258E-2</v>
      </c>
      <c r="D2344" s="43">
        <f t="shared" si="36"/>
        <v>0.24624423363617037</v>
      </c>
      <c r="E2344" s="43">
        <f>IFERROR(INDEX(PSPS_Data!$C$2:$C$4275,MATCH(WF_Data!$A2344,PSPS_Data!$B$2:$B$4275,0)),0)</f>
        <v>0</v>
      </c>
      <c r="F2344" s="47"/>
    </row>
    <row r="2345" spans="1:6" x14ac:dyDescent="0.25">
      <c r="A2345" s="79"/>
      <c r="B2345" s="43">
        <v>1.25423036703427</v>
      </c>
      <c r="C2345" s="43">
        <v>1.3273482600197801E-2</v>
      </c>
      <c r="D2345" s="43">
        <f t="shared" si="36"/>
        <v>0.1514504364682569</v>
      </c>
      <c r="E2345" s="43">
        <f>IFERROR(INDEX(PSPS_Data!$C$2:$C$4275,MATCH(WF_Data!$A2345,PSPS_Data!$B$2:$B$4275,0)),0)</f>
        <v>0</v>
      </c>
      <c r="F2345" s="47"/>
    </row>
    <row r="2346" spans="1:6" x14ac:dyDescent="0.25">
      <c r="A2346" s="79"/>
      <c r="B2346" s="43">
        <v>12.389269720488199</v>
      </c>
      <c r="C2346" s="43">
        <v>8.7147737329360098E-2</v>
      </c>
      <c r="D2346" s="43">
        <f t="shared" si="36"/>
        <v>0.9943556829279987</v>
      </c>
      <c r="E2346" s="43">
        <f>IFERROR(INDEX(PSPS_Data!$C$2:$C$4275,MATCH(WF_Data!$A2346,PSPS_Data!$B$2:$B$4275,0)),0)</f>
        <v>0</v>
      </c>
      <c r="F2346" s="47"/>
    </row>
    <row r="2347" spans="1:6" x14ac:dyDescent="0.25">
      <c r="A2347" s="79"/>
      <c r="B2347" s="43">
        <v>0.98400069181953598</v>
      </c>
      <c r="C2347" s="43">
        <v>3.0696245276885699E-2</v>
      </c>
      <c r="D2347" s="43">
        <f t="shared" si="36"/>
        <v>0.35024415860926583</v>
      </c>
      <c r="E2347" s="43">
        <f>IFERROR(INDEX(PSPS_Data!$C$2:$C$4275,MATCH(WF_Data!$A2347,PSPS_Data!$B$2:$B$4275,0)),0)</f>
        <v>0</v>
      </c>
      <c r="F2347" s="47"/>
    </row>
    <row r="2348" spans="1:6" x14ac:dyDescent="0.25">
      <c r="A2348" s="79"/>
      <c r="B2348" s="43">
        <v>9.2836399455857705</v>
      </c>
      <c r="C2348" s="43">
        <v>6.7072289386487599E-2</v>
      </c>
      <c r="D2348" s="43">
        <f t="shared" si="36"/>
        <v>0.76529482189982356</v>
      </c>
      <c r="E2348" s="43">
        <f>IFERROR(INDEX(PSPS_Data!$C$2:$C$4275,MATCH(WF_Data!$A2348,PSPS_Data!$B$2:$B$4275,0)),0)</f>
        <v>0</v>
      </c>
      <c r="F2348" s="47"/>
    </row>
    <row r="2349" spans="1:6" x14ac:dyDescent="0.25">
      <c r="A2349" s="79"/>
      <c r="B2349" s="43">
        <v>5.1011604760329403</v>
      </c>
      <c r="C2349" s="43">
        <v>0.11820171612331801</v>
      </c>
      <c r="D2349" s="43">
        <f t="shared" si="36"/>
        <v>1.3486815809670585</v>
      </c>
      <c r="E2349" s="43">
        <f>IFERROR(INDEX(PSPS_Data!$C$2:$C$4275,MATCH(WF_Data!$A2349,PSPS_Data!$B$2:$B$4275,0)),0)</f>
        <v>0</v>
      </c>
      <c r="F2349" s="47"/>
    </row>
    <row r="2350" spans="1:6" x14ac:dyDescent="0.25">
      <c r="A2350" s="79"/>
      <c r="B2350" s="43">
        <v>0.21148184577703699</v>
      </c>
      <c r="C2350" s="43">
        <v>7.0898896771419999E-3</v>
      </c>
      <c r="D2350" s="43">
        <f t="shared" si="36"/>
        <v>8.0895641216190223E-2</v>
      </c>
      <c r="E2350" s="43">
        <f>IFERROR(INDEX(PSPS_Data!$C$2:$C$4275,MATCH(WF_Data!$A2350,PSPS_Data!$B$2:$B$4275,0)),0)</f>
        <v>0</v>
      </c>
      <c r="F2350" s="47"/>
    </row>
    <row r="2351" spans="1:6" x14ac:dyDescent="0.25">
      <c r="A2351" s="79"/>
      <c r="B2351" s="43">
        <v>0.23155830923779</v>
      </c>
      <c r="C2351" s="43">
        <v>3.66082957771141E-3</v>
      </c>
      <c r="D2351" s="43">
        <f t="shared" si="36"/>
        <v>4.1770065481687185E-2</v>
      </c>
      <c r="E2351" s="43">
        <f>IFERROR(INDEX(PSPS_Data!$C$2:$C$4275,MATCH(WF_Data!$A2351,PSPS_Data!$B$2:$B$4275,0)),0)</f>
        <v>0</v>
      </c>
      <c r="F2351" s="47"/>
    </row>
    <row r="2352" spans="1:6" x14ac:dyDescent="0.25">
      <c r="A2352" s="79"/>
      <c r="B2352" s="43">
        <v>2.1759036464730301</v>
      </c>
      <c r="C2352" s="43">
        <v>2.7899332023783498E-2</v>
      </c>
      <c r="D2352" s="43">
        <f t="shared" si="36"/>
        <v>0.31833137839136971</v>
      </c>
      <c r="E2352" s="43">
        <f>IFERROR(INDEX(PSPS_Data!$C$2:$C$4275,MATCH(WF_Data!$A2352,PSPS_Data!$B$2:$B$4275,0)),0)</f>
        <v>0</v>
      </c>
      <c r="F2352" s="47"/>
    </row>
    <row r="2353" spans="1:6" x14ac:dyDescent="0.25">
      <c r="A2353" s="79"/>
      <c r="B2353" s="43">
        <v>2.9332553040182399</v>
      </c>
      <c r="C2353" s="43">
        <v>2.3936328154832098E-2</v>
      </c>
      <c r="D2353" s="43">
        <f t="shared" si="36"/>
        <v>0.27311350424663422</v>
      </c>
      <c r="E2353" s="43">
        <f>IFERROR(INDEX(PSPS_Data!$C$2:$C$4275,MATCH(WF_Data!$A2353,PSPS_Data!$B$2:$B$4275,0)),0)</f>
        <v>0</v>
      </c>
      <c r="F2353" s="47"/>
    </row>
    <row r="2354" spans="1:6" x14ac:dyDescent="0.25">
      <c r="A2354" s="79"/>
      <c r="B2354" s="43">
        <v>17.537033773570499</v>
      </c>
      <c r="C2354" s="43">
        <v>0.196574048746924</v>
      </c>
      <c r="D2354" s="43">
        <f t="shared" si="36"/>
        <v>2.242909896202403</v>
      </c>
      <c r="E2354" s="43">
        <f>IFERROR(INDEX(PSPS_Data!$C$2:$C$4275,MATCH(WF_Data!$A2354,PSPS_Data!$B$2:$B$4275,0)),0)</f>
        <v>0</v>
      </c>
      <c r="F2354" s="47"/>
    </row>
    <row r="2355" spans="1:6" x14ac:dyDescent="0.25">
      <c r="A2355" s="79"/>
      <c r="B2355" s="43">
        <v>12.081029424457199</v>
      </c>
      <c r="C2355" s="43">
        <v>9.5733873514973297E-2</v>
      </c>
      <c r="D2355" s="43">
        <f t="shared" si="36"/>
        <v>1.0923234968058453</v>
      </c>
      <c r="E2355" s="43">
        <f>IFERROR(INDEX(PSPS_Data!$C$2:$C$4275,MATCH(WF_Data!$A2355,PSPS_Data!$B$2:$B$4275,0)),0)</f>
        <v>0</v>
      </c>
      <c r="F2355" s="47"/>
    </row>
    <row r="2356" spans="1:6" x14ac:dyDescent="0.25">
      <c r="A2356" s="79"/>
      <c r="B2356" s="43">
        <v>2.1578462064635802</v>
      </c>
      <c r="C2356" s="43">
        <v>3.3656905370662502E-2</v>
      </c>
      <c r="D2356" s="43">
        <f t="shared" si="36"/>
        <v>0.38402529027925913</v>
      </c>
      <c r="E2356" s="43">
        <f>IFERROR(INDEX(PSPS_Data!$C$2:$C$4275,MATCH(WF_Data!$A2356,PSPS_Data!$B$2:$B$4275,0)),0)</f>
        <v>0</v>
      </c>
      <c r="F2356" s="47"/>
    </row>
    <row r="2357" spans="1:6" x14ac:dyDescent="0.25">
      <c r="A2357" s="79"/>
      <c r="B2357" s="43">
        <v>26.853708212879901</v>
      </c>
      <c r="C2357" s="43">
        <v>0.18780578662335701</v>
      </c>
      <c r="D2357" s="43">
        <f t="shared" si="36"/>
        <v>2.1428640253725035</v>
      </c>
      <c r="E2357" s="43">
        <f>IFERROR(INDEX(PSPS_Data!$C$2:$C$4275,MATCH(WF_Data!$A2357,PSPS_Data!$B$2:$B$4275,0)),0)</f>
        <v>0</v>
      </c>
      <c r="F2357" s="47"/>
    </row>
    <row r="2358" spans="1:6" x14ac:dyDescent="0.25">
      <c r="A2358" s="79"/>
      <c r="B2358" s="43">
        <v>0.47404576442526403</v>
      </c>
      <c r="C2358" s="43">
        <v>6.5318160022798102E-3</v>
      </c>
      <c r="D2358" s="43">
        <f t="shared" si="36"/>
        <v>7.4528020586012642E-2</v>
      </c>
      <c r="E2358" s="43">
        <f>IFERROR(INDEX(PSPS_Data!$C$2:$C$4275,MATCH(WF_Data!$A2358,PSPS_Data!$B$2:$B$4275,0)),0)</f>
        <v>0</v>
      </c>
      <c r="F2358" s="47"/>
    </row>
    <row r="2359" spans="1:6" x14ac:dyDescent="0.25">
      <c r="A2359" s="79"/>
      <c r="B2359" s="43">
        <v>5.7825699291687203</v>
      </c>
      <c r="C2359" s="43">
        <v>6.1976154406124799E-2</v>
      </c>
      <c r="D2359" s="43">
        <f t="shared" si="36"/>
        <v>0.70714792177388397</v>
      </c>
      <c r="E2359" s="43">
        <f>IFERROR(INDEX(PSPS_Data!$C$2:$C$4275,MATCH(WF_Data!$A2359,PSPS_Data!$B$2:$B$4275,0)),0)</f>
        <v>0</v>
      </c>
      <c r="F2359" s="47"/>
    </row>
    <row r="2360" spans="1:6" x14ac:dyDescent="0.25">
      <c r="A2360" s="79"/>
      <c r="B2360" s="43">
        <v>2.3786526825096499</v>
      </c>
      <c r="C2360" s="43">
        <v>1.97513745990818E-2</v>
      </c>
      <c r="D2360" s="43">
        <f t="shared" si="36"/>
        <v>0.22536318417552334</v>
      </c>
      <c r="E2360" s="43">
        <f>IFERROR(INDEX(PSPS_Data!$C$2:$C$4275,MATCH(WF_Data!$A2360,PSPS_Data!$B$2:$B$4275,0)),0)</f>
        <v>0</v>
      </c>
      <c r="F2360" s="47"/>
    </row>
    <row r="2361" spans="1:6" x14ac:dyDescent="0.25">
      <c r="A2361" s="79"/>
      <c r="B2361" s="43">
        <v>7.7103304310957501</v>
      </c>
      <c r="C2361" s="43">
        <v>8.15381671343402E-2</v>
      </c>
      <c r="D2361" s="43">
        <f t="shared" si="36"/>
        <v>0.93035048700282175</v>
      </c>
      <c r="E2361" s="43">
        <f>IFERROR(INDEX(PSPS_Data!$C$2:$C$4275,MATCH(WF_Data!$A2361,PSPS_Data!$B$2:$B$4275,0)),0)</f>
        <v>0</v>
      </c>
      <c r="F2361" s="47"/>
    </row>
    <row r="2362" spans="1:6" x14ac:dyDescent="0.25">
      <c r="A2362" s="79"/>
      <c r="B2362" s="43">
        <v>2.9985922519516701</v>
      </c>
      <c r="C2362" s="43">
        <v>7.6475125627439397E-2</v>
      </c>
      <c r="D2362" s="43">
        <f t="shared" si="36"/>
        <v>0.87258118340908353</v>
      </c>
      <c r="E2362" s="43">
        <f>IFERROR(INDEX(PSPS_Data!$C$2:$C$4275,MATCH(WF_Data!$A2362,PSPS_Data!$B$2:$B$4275,0)),0)</f>
        <v>0</v>
      </c>
      <c r="F2362" s="47"/>
    </row>
    <row r="2363" spans="1:6" x14ac:dyDescent="0.25">
      <c r="A2363" s="79"/>
      <c r="B2363" s="43">
        <v>0.10612347125817501</v>
      </c>
      <c r="C2363" s="43">
        <v>3.7954993549646999E-3</v>
      </c>
      <c r="D2363" s="43">
        <f t="shared" si="36"/>
        <v>4.3306647640147224E-2</v>
      </c>
      <c r="E2363" s="43">
        <f>IFERROR(INDEX(PSPS_Data!$C$2:$C$4275,MATCH(WF_Data!$A2363,PSPS_Data!$B$2:$B$4275,0)),0)</f>
        <v>0</v>
      </c>
      <c r="F2363" s="47"/>
    </row>
    <row r="2364" spans="1:6" x14ac:dyDescent="0.25">
      <c r="A2364" s="79"/>
      <c r="B2364" s="43">
        <v>6.0014179001578798</v>
      </c>
      <c r="C2364" s="43">
        <v>0.12529964020814</v>
      </c>
      <c r="D2364" s="43">
        <f t="shared" si="36"/>
        <v>1.4296688947748775</v>
      </c>
      <c r="E2364" s="43">
        <f>IFERROR(INDEX(PSPS_Data!$C$2:$C$4275,MATCH(WF_Data!$A2364,PSPS_Data!$B$2:$B$4275,0)),0)</f>
        <v>0</v>
      </c>
      <c r="F2364" s="47"/>
    </row>
    <row r="2365" spans="1:6" x14ac:dyDescent="0.25">
      <c r="A2365" s="79"/>
      <c r="B2365" s="43">
        <v>7.84296025084166</v>
      </c>
      <c r="C2365" s="43">
        <v>5.9266386083436297E-2</v>
      </c>
      <c r="D2365" s="43">
        <f t="shared" si="36"/>
        <v>0.67622946521200811</v>
      </c>
      <c r="E2365" s="43">
        <f>IFERROR(INDEX(PSPS_Data!$C$2:$C$4275,MATCH(WF_Data!$A2365,PSPS_Data!$B$2:$B$4275,0)),0)</f>
        <v>0</v>
      </c>
      <c r="F2365" s="47"/>
    </row>
    <row r="2366" spans="1:6" x14ac:dyDescent="0.25">
      <c r="A2366" s="79"/>
      <c r="B2366" s="43">
        <v>13.5612042045781</v>
      </c>
      <c r="C2366" s="43">
        <v>9.2221529248490697E-2</v>
      </c>
      <c r="D2366" s="43">
        <f t="shared" si="36"/>
        <v>1.0522476487252788</v>
      </c>
      <c r="E2366" s="43">
        <f>IFERROR(INDEX(PSPS_Data!$C$2:$C$4275,MATCH(WF_Data!$A2366,PSPS_Data!$B$2:$B$4275,0)),0)</f>
        <v>0</v>
      </c>
      <c r="F2366" s="47"/>
    </row>
    <row r="2367" spans="1:6" x14ac:dyDescent="0.25">
      <c r="A2367" s="79"/>
      <c r="B2367" s="43">
        <v>0.113824261673639</v>
      </c>
      <c r="C2367" s="43">
        <v>2.3396633114316501E-3</v>
      </c>
      <c r="D2367" s="43">
        <f t="shared" si="36"/>
        <v>2.6695558383435129E-2</v>
      </c>
      <c r="E2367" s="43">
        <f>IFERROR(INDEX(PSPS_Data!$C$2:$C$4275,MATCH(WF_Data!$A2367,PSPS_Data!$B$2:$B$4275,0)),0)</f>
        <v>0</v>
      </c>
      <c r="F2367" s="47"/>
    </row>
    <row r="2368" spans="1:6" x14ac:dyDescent="0.25">
      <c r="A2368" s="79"/>
      <c r="B2368" s="43">
        <v>7.7868394133871899</v>
      </c>
      <c r="C2368" s="43">
        <v>7.4935056360573002E-2</v>
      </c>
      <c r="D2368" s="43">
        <f t="shared" si="36"/>
        <v>0.85500899307413791</v>
      </c>
      <c r="E2368" s="43">
        <f>IFERROR(INDEX(PSPS_Data!$C$2:$C$4275,MATCH(WF_Data!$A2368,PSPS_Data!$B$2:$B$4275,0)),0)</f>
        <v>0</v>
      </c>
      <c r="F2368" s="47"/>
    </row>
    <row r="2369" spans="1:6" x14ac:dyDescent="0.25">
      <c r="A2369" s="79"/>
      <c r="B2369" s="43">
        <v>0.17686885991593901</v>
      </c>
      <c r="C2369" s="43">
        <v>2.39883019370002E-2</v>
      </c>
      <c r="D2369" s="43">
        <f t="shared" si="36"/>
        <v>0.27370652510117227</v>
      </c>
      <c r="E2369" s="43">
        <f>IFERROR(INDEX(PSPS_Data!$C$2:$C$4275,MATCH(WF_Data!$A2369,PSPS_Data!$B$2:$B$4275,0)),0)</f>
        <v>0</v>
      </c>
      <c r="F2369" s="47"/>
    </row>
    <row r="2370" spans="1:6" x14ac:dyDescent="0.25">
      <c r="A2370" s="79"/>
      <c r="B2370" s="43">
        <v>0.76885658900647302</v>
      </c>
      <c r="C2370" s="43">
        <v>8.2481107820058207E-3</v>
      </c>
      <c r="D2370" s="43">
        <f t="shared" si="36"/>
        <v>9.411094402268641E-2</v>
      </c>
      <c r="E2370" s="43">
        <f>IFERROR(INDEX(PSPS_Data!$C$2:$C$4275,MATCH(WF_Data!$A2370,PSPS_Data!$B$2:$B$4275,0)),0)</f>
        <v>0</v>
      </c>
      <c r="F2370" s="47"/>
    </row>
    <row r="2371" spans="1:6" x14ac:dyDescent="0.25">
      <c r="A2371" s="79"/>
      <c r="B2371" s="43">
        <v>0.80666003090607297</v>
      </c>
      <c r="C2371" s="43">
        <v>9.0847132181200597E-3</v>
      </c>
      <c r="D2371" s="43">
        <f t="shared" ref="D2371:D2434" si="37">$C2371*11.41</f>
        <v>0.10365657781874989</v>
      </c>
      <c r="E2371" s="43">
        <f>IFERROR(INDEX(PSPS_Data!$C$2:$C$4275,MATCH(WF_Data!$A2371,PSPS_Data!$B$2:$B$4275,0)),0)</f>
        <v>0</v>
      </c>
      <c r="F2371" s="47"/>
    </row>
    <row r="2372" spans="1:6" x14ac:dyDescent="0.25">
      <c r="A2372" s="79"/>
      <c r="B2372" s="43">
        <v>2.8192290785844301</v>
      </c>
      <c r="C2372" s="43">
        <v>6.3990006549829503E-2</v>
      </c>
      <c r="D2372" s="43">
        <f t="shared" si="37"/>
        <v>0.73012597473355467</v>
      </c>
      <c r="E2372" s="43">
        <f>IFERROR(INDEX(PSPS_Data!$C$2:$C$4275,MATCH(WF_Data!$A2372,PSPS_Data!$B$2:$B$4275,0)),0)</f>
        <v>0</v>
      </c>
      <c r="F2372" s="47"/>
    </row>
    <row r="2373" spans="1:6" x14ac:dyDescent="0.25">
      <c r="A2373" s="79"/>
      <c r="B2373" s="43">
        <v>8.5118380372933409</v>
      </c>
      <c r="C2373" s="43">
        <v>0.135067738057841</v>
      </c>
      <c r="D2373" s="43">
        <f t="shared" si="37"/>
        <v>1.5411228912399659</v>
      </c>
      <c r="E2373" s="43">
        <f>IFERROR(INDEX(PSPS_Data!$C$2:$C$4275,MATCH(WF_Data!$A2373,PSPS_Data!$B$2:$B$4275,0)),0)</f>
        <v>0</v>
      </c>
      <c r="F2373" s="47"/>
    </row>
    <row r="2374" spans="1:6" x14ac:dyDescent="0.25">
      <c r="A2374" s="79"/>
      <c r="B2374" s="43">
        <v>2.33427630247804</v>
      </c>
      <c r="C2374" s="43">
        <v>1.7439611277040901E-2</v>
      </c>
      <c r="D2374" s="43">
        <f t="shared" si="37"/>
        <v>0.19898596467103669</v>
      </c>
      <c r="E2374" s="43">
        <f>IFERROR(INDEX(PSPS_Data!$C$2:$C$4275,MATCH(WF_Data!$A2374,PSPS_Data!$B$2:$B$4275,0)),0)</f>
        <v>0</v>
      </c>
      <c r="F2374" s="47"/>
    </row>
    <row r="2375" spans="1:6" x14ac:dyDescent="0.25">
      <c r="A2375" s="79"/>
      <c r="B2375" s="43">
        <v>0.29698013282470198</v>
      </c>
      <c r="C2375" s="43">
        <v>9.0562978563563396E-3</v>
      </c>
      <c r="D2375" s="43">
        <f t="shared" si="37"/>
        <v>0.10333235854102583</v>
      </c>
      <c r="E2375" s="43">
        <f>IFERROR(INDEX(PSPS_Data!$C$2:$C$4275,MATCH(WF_Data!$A2375,PSPS_Data!$B$2:$B$4275,0)),0)</f>
        <v>0</v>
      </c>
      <c r="F2375" s="47"/>
    </row>
    <row r="2376" spans="1:6" x14ac:dyDescent="0.25">
      <c r="A2376" s="79"/>
      <c r="B2376" s="43">
        <v>2.6243502275827799</v>
      </c>
      <c r="C2376" s="43">
        <v>3.3452277183897601E-2</v>
      </c>
      <c r="D2376" s="43">
        <f t="shared" si="37"/>
        <v>0.38169048266827166</v>
      </c>
      <c r="E2376" s="43">
        <f>IFERROR(INDEX(PSPS_Data!$C$2:$C$4275,MATCH(WF_Data!$A2376,PSPS_Data!$B$2:$B$4275,0)),0)</f>
        <v>0</v>
      </c>
      <c r="F2376" s="47"/>
    </row>
    <row r="2377" spans="1:6" x14ac:dyDescent="0.25">
      <c r="A2377" s="79"/>
      <c r="B2377" s="43">
        <v>6.2137621554644999</v>
      </c>
      <c r="C2377" s="43">
        <v>5.1470067892296301E-2</v>
      </c>
      <c r="D2377" s="43">
        <f t="shared" si="37"/>
        <v>0.5872734746511008</v>
      </c>
      <c r="E2377" s="43">
        <f>IFERROR(INDEX(PSPS_Data!$C$2:$C$4275,MATCH(WF_Data!$A2377,PSPS_Data!$B$2:$B$4275,0)),0)</f>
        <v>0</v>
      </c>
      <c r="F2377" s="47"/>
    </row>
    <row r="2378" spans="1:6" x14ac:dyDescent="0.25">
      <c r="A2378" s="79"/>
      <c r="B2378" s="43">
        <v>13.014392094188199</v>
      </c>
      <c r="C2378" s="43">
        <v>8.8110472934204098E-2</v>
      </c>
      <c r="D2378" s="43">
        <f t="shared" si="37"/>
        <v>1.0053404961792687</v>
      </c>
      <c r="E2378" s="43">
        <f>IFERROR(INDEX(PSPS_Data!$C$2:$C$4275,MATCH(WF_Data!$A2378,PSPS_Data!$B$2:$B$4275,0)),0)</f>
        <v>0</v>
      </c>
      <c r="F2378" s="47"/>
    </row>
    <row r="2379" spans="1:6" x14ac:dyDescent="0.25">
      <c r="A2379" s="79"/>
      <c r="B2379" s="43">
        <v>1.37870539682261</v>
      </c>
      <c r="C2379" s="43">
        <v>8.0228551378240791E-3</v>
      </c>
      <c r="D2379" s="43">
        <f t="shared" si="37"/>
        <v>9.1540777122572747E-2</v>
      </c>
      <c r="E2379" s="43">
        <f>IFERROR(INDEX(PSPS_Data!$C$2:$C$4275,MATCH(WF_Data!$A2379,PSPS_Data!$B$2:$B$4275,0)),0)</f>
        <v>0</v>
      </c>
      <c r="F2379" s="47"/>
    </row>
    <row r="2380" spans="1:6" x14ac:dyDescent="0.25">
      <c r="A2380" s="79"/>
      <c r="B2380" s="43">
        <v>0.70068972357395098</v>
      </c>
      <c r="C2380" s="43">
        <v>2.12409695063797E-2</v>
      </c>
      <c r="D2380" s="43">
        <f t="shared" si="37"/>
        <v>0.24235946206779238</v>
      </c>
      <c r="E2380" s="43">
        <f>IFERROR(INDEX(PSPS_Data!$C$2:$C$4275,MATCH(WF_Data!$A2380,PSPS_Data!$B$2:$B$4275,0)),0)</f>
        <v>0</v>
      </c>
      <c r="F2380" s="47"/>
    </row>
    <row r="2381" spans="1:6" x14ac:dyDescent="0.25">
      <c r="A2381" s="79"/>
      <c r="B2381" s="43">
        <v>26.457368564350698</v>
      </c>
      <c r="C2381" s="43">
        <v>0.17866120971787799</v>
      </c>
      <c r="D2381" s="43">
        <f t="shared" si="37"/>
        <v>2.0385244028809879</v>
      </c>
      <c r="E2381" s="43">
        <f>IFERROR(INDEX(PSPS_Data!$C$2:$C$4275,MATCH(WF_Data!$A2381,PSPS_Data!$B$2:$B$4275,0)),0)</f>
        <v>0</v>
      </c>
      <c r="F2381" s="47"/>
    </row>
    <row r="2382" spans="1:6" x14ac:dyDescent="0.25">
      <c r="A2382" s="79"/>
      <c r="B2382" s="43">
        <v>0.55812610050934597</v>
      </c>
      <c r="C2382" s="43">
        <v>5.6758823866402902E-3</v>
      </c>
      <c r="D2382" s="43">
        <f t="shared" si="37"/>
        <v>6.4761818031565707E-2</v>
      </c>
      <c r="E2382" s="43">
        <f>IFERROR(INDEX(PSPS_Data!$C$2:$C$4275,MATCH(WF_Data!$A2382,PSPS_Data!$B$2:$B$4275,0)),0)</f>
        <v>0</v>
      </c>
      <c r="F2382" s="47"/>
    </row>
    <row r="2383" spans="1:6" x14ac:dyDescent="0.25">
      <c r="A2383" s="79"/>
      <c r="B2383" s="43">
        <v>7.0669071347791403</v>
      </c>
      <c r="C2383" s="43">
        <v>0.185822789092114</v>
      </c>
      <c r="D2383" s="43">
        <f t="shared" si="37"/>
        <v>2.1202380235410208</v>
      </c>
      <c r="E2383" s="43">
        <f>IFERROR(INDEX(PSPS_Data!$C$2:$C$4275,MATCH(WF_Data!$A2383,PSPS_Data!$B$2:$B$4275,0)),0)</f>
        <v>0</v>
      </c>
      <c r="F2383" s="47"/>
    </row>
    <row r="2384" spans="1:6" x14ac:dyDescent="0.25">
      <c r="A2384" s="79"/>
      <c r="B2384" s="43">
        <v>21.666026730434201</v>
      </c>
      <c r="C2384" s="43">
        <v>0.14829650888395901</v>
      </c>
      <c r="D2384" s="43">
        <f t="shared" si="37"/>
        <v>1.6920631663659724</v>
      </c>
      <c r="E2384" s="43">
        <f>IFERROR(INDEX(PSPS_Data!$C$2:$C$4275,MATCH(WF_Data!$A2384,PSPS_Data!$B$2:$B$4275,0)),0)</f>
        <v>0</v>
      </c>
      <c r="F2384" s="47"/>
    </row>
    <row r="2385" spans="1:6" x14ac:dyDescent="0.25">
      <c r="A2385" s="79"/>
      <c r="B2385" s="43">
        <v>3.3908505560984601</v>
      </c>
      <c r="C2385" s="43">
        <v>3.0174857887611001E-2</v>
      </c>
      <c r="D2385" s="43">
        <f t="shared" si="37"/>
        <v>0.34429512849764154</v>
      </c>
      <c r="E2385" s="43">
        <f>IFERROR(INDEX(PSPS_Data!$C$2:$C$4275,MATCH(WF_Data!$A2385,PSPS_Data!$B$2:$B$4275,0)),0)</f>
        <v>0</v>
      </c>
      <c r="F2385" s="47"/>
    </row>
    <row r="2386" spans="1:6" x14ac:dyDescent="0.25">
      <c r="A2386" s="79"/>
      <c r="B2386" s="43">
        <v>0.31128007908446598</v>
      </c>
      <c r="C2386" s="43">
        <v>1.21757444885588E-2</v>
      </c>
      <c r="D2386" s="43">
        <f t="shared" si="37"/>
        <v>0.13892524461445591</v>
      </c>
      <c r="E2386" s="43">
        <f>IFERROR(INDEX(PSPS_Data!$C$2:$C$4275,MATCH(WF_Data!$A2386,PSPS_Data!$B$2:$B$4275,0)),0)</f>
        <v>0</v>
      </c>
      <c r="F2386" s="47"/>
    </row>
    <row r="2387" spans="1:6" x14ac:dyDescent="0.25">
      <c r="A2387" s="79"/>
      <c r="B2387" s="43">
        <v>2.5946854706642299</v>
      </c>
      <c r="C2387" s="43">
        <v>2.2387543518334399E-2</v>
      </c>
      <c r="D2387" s="43">
        <f t="shared" si="37"/>
        <v>0.25544187154419551</v>
      </c>
      <c r="E2387" s="43">
        <f>IFERROR(INDEX(PSPS_Data!$C$2:$C$4275,MATCH(WF_Data!$A2387,PSPS_Data!$B$2:$B$4275,0)),0)</f>
        <v>0</v>
      </c>
      <c r="F2387" s="47"/>
    </row>
    <row r="2388" spans="1:6" x14ac:dyDescent="0.25">
      <c r="A2388" s="79"/>
      <c r="B2388" s="43">
        <v>13.5823319670172</v>
      </c>
      <c r="C2388" s="43">
        <v>0.12972392614832001</v>
      </c>
      <c r="D2388" s="43">
        <f t="shared" si="37"/>
        <v>1.4801499973523313</v>
      </c>
      <c r="E2388" s="43">
        <f>IFERROR(INDEX(PSPS_Data!$C$2:$C$4275,MATCH(WF_Data!$A2388,PSPS_Data!$B$2:$B$4275,0)),0)</f>
        <v>0</v>
      </c>
      <c r="F2388" s="47"/>
    </row>
    <row r="2389" spans="1:6" x14ac:dyDescent="0.25">
      <c r="A2389" s="79"/>
      <c r="B2389" s="43">
        <v>7.3290270551157901</v>
      </c>
      <c r="C2389" s="43">
        <v>8.6795996163800695E-2</v>
      </c>
      <c r="D2389" s="43">
        <f t="shared" si="37"/>
        <v>0.99034231622896596</v>
      </c>
      <c r="E2389" s="43">
        <f>IFERROR(INDEX(PSPS_Data!$C$2:$C$4275,MATCH(WF_Data!$A2389,PSPS_Data!$B$2:$B$4275,0)),0)</f>
        <v>0</v>
      </c>
      <c r="F2389" s="47"/>
    </row>
    <row r="2390" spans="1:6" x14ac:dyDescent="0.25">
      <c r="A2390" s="79"/>
      <c r="B2390" s="43">
        <v>23.518642005570001</v>
      </c>
      <c r="C2390" s="43">
        <v>0.163430132736266</v>
      </c>
      <c r="D2390" s="43">
        <f t="shared" si="37"/>
        <v>1.8647378145207951</v>
      </c>
      <c r="E2390" s="43">
        <f>IFERROR(INDEX(PSPS_Data!$C$2:$C$4275,MATCH(WF_Data!$A2390,PSPS_Data!$B$2:$B$4275,0)),0)</f>
        <v>0</v>
      </c>
      <c r="F2390" s="47"/>
    </row>
    <row r="2391" spans="1:6" x14ac:dyDescent="0.25">
      <c r="A2391" s="79"/>
      <c r="B2391" s="43">
        <v>0.699210100861694</v>
      </c>
      <c r="C2391" s="43">
        <v>7.0186546909098901E-3</v>
      </c>
      <c r="D2391" s="43">
        <f t="shared" si="37"/>
        <v>8.0082850023281846E-2</v>
      </c>
      <c r="E2391" s="43">
        <f>IFERROR(INDEX(PSPS_Data!$C$2:$C$4275,MATCH(WF_Data!$A2391,PSPS_Data!$B$2:$B$4275,0)),0)</f>
        <v>0</v>
      </c>
      <c r="F2391" s="47"/>
    </row>
    <row r="2392" spans="1:6" x14ac:dyDescent="0.25">
      <c r="A2392" s="79"/>
      <c r="B2392" s="43">
        <v>8.3340710315593807</v>
      </c>
      <c r="C2392" s="43">
        <v>7.7171688155431101E-2</v>
      </c>
      <c r="D2392" s="43">
        <f t="shared" si="37"/>
        <v>0.88052896185346885</v>
      </c>
      <c r="E2392" s="43">
        <f>IFERROR(INDEX(PSPS_Data!$C$2:$C$4275,MATCH(WF_Data!$A2392,PSPS_Data!$B$2:$B$4275,0)),0)</f>
        <v>0</v>
      </c>
      <c r="F2392" s="47"/>
    </row>
    <row r="2393" spans="1:6" x14ac:dyDescent="0.25">
      <c r="A2393" s="79"/>
      <c r="B2393" s="43">
        <v>5.3368636465245096</v>
      </c>
      <c r="C2393" s="43">
        <v>3.8440133876065298E-2</v>
      </c>
      <c r="D2393" s="43">
        <f t="shared" si="37"/>
        <v>0.43860192752590504</v>
      </c>
      <c r="E2393" s="43">
        <f>IFERROR(INDEX(PSPS_Data!$C$2:$C$4275,MATCH(WF_Data!$A2393,PSPS_Data!$B$2:$B$4275,0)),0)</f>
        <v>0</v>
      </c>
      <c r="F2393" s="47"/>
    </row>
    <row r="2394" spans="1:6" x14ac:dyDescent="0.25">
      <c r="A2394" s="79"/>
      <c r="B2394" s="43">
        <v>0.98011656554589599</v>
      </c>
      <c r="C2394" s="43">
        <v>1.39084655490933E-2</v>
      </c>
      <c r="D2394" s="43">
        <f t="shared" si="37"/>
        <v>0.15869559191515456</v>
      </c>
      <c r="E2394" s="43">
        <f>IFERROR(INDEX(PSPS_Data!$C$2:$C$4275,MATCH(WF_Data!$A2394,PSPS_Data!$B$2:$B$4275,0)),0)</f>
        <v>0</v>
      </c>
      <c r="F2394" s="47"/>
    </row>
    <row r="2395" spans="1:6" x14ac:dyDescent="0.25">
      <c r="A2395" s="79"/>
      <c r="B2395" s="43">
        <v>11.882069021553599</v>
      </c>
      <c r="C2395" s="43">
        <v>0.19084680507853499</v>
      </c>
      <c r="D2395" s="43">
        <f t="shared" si="37"/>
        <v>2.1775620459460843</v>
      </c>
      <c r="E2395" s="43">
        <f>IFERROR(INDEX(PSPS_Data!$C$2:$C$4275,MATCH(WF_Data!$A2395,PSPS_Data!$B$2:$B$4275,0)),0)</f>
        <v>0</v>
      </c>
      <c r="F2395" s="47"/>
    </row>
    <row r="2396" spans="1:6" x14ac:dyDescent="0.25">
      <c r="A2396" s="79"/>
      <c r="B2396" s="43">
        <v>0.816819557321384</v>
      </c>
      <c r="C2396" s="43">
        <v>1.07461578973016E-2</v>
      </c>
      <c r="D2396" s="43">
        <f t="shared" si="37"/>
        <v>0.12261366160821126</v>
      </c>
      <c r="E2396" s="43">
        <f>IFERROR(INDEX(PSPS_Data!$C$2:$C$4275,MATCH(WF_Data!$A2396,PSPS_Data!$B$2:$B$4275,0)),0)</f>
        <v>0</v>
      </c>
      <c r="F2396" s="47"/>
    </row>
    <row r="2397" spans="1:6" x14ac:dyDescent="0.25">
      <c r="A2397" s="79"/>
      <c r="B2397" s="43">
        <v>0.19874175024972701</v>
      </c>
      <c r="C2397" s="43">
        <v>1.47321647423268E-2</v>
      </c>
      <c r="D2397" s="43">
        <f t="shared" si="37"/>
        <v>0.16809399970994879</v>
      </c>
      <c r="E2397" s="43">
        <f>IFERROR(INDEX(PSPS_Data!$C$2:$C$4275,MATCH(WF_Data!$A2397,PSPS_Data!$B$2:$B$4275,0)),0)</f>
        <v>0</v>
      </c>
      <c r="F2397" s="47"/>
    </row>
    <row r="2398" spans="1:6" x14ac:dyDescent="0.25">
      <c r="A2398" s="79"/>
      <c r="B2398" s="43">
        <v>4.6366928904633298</v>
      </c>
      <c r="C2398" s="43">
        <v>3.1147062436502799E-2</v>
      </c>
      <c r="D2398" s="43">
        <f t="shared" si="37"/>
        <v>0.35538798240049696</v>
      </c>
      <c r="E2398" s="43">
        <f>IFERROR(INDEX(PSPS_Data!$C$2:$C$4275,MATCH(WF_Data!$A2398,PSPS_Data!$B$2:$B$4275,0)),0)</f>
        <v>0</v>
      </c>
      <c r="F2398" s="47"/>
    </row>
    <row r="2399" spans="1:6" x14ac:dyDescent="0.25">
      <c r="A2399" s="79"/>
      <c r="B2399" s="43">
        <v>1.57553977634537</v>
      </c>
      <c r="C2399" s="43">
        <v>0.115151140608077</v>
      </c>
      <c r="D2399" s="43">
        <f t="shared" si="37"/>
        <v>1.3138745143381587</v>
      </c>
      <c r="E2399" s="43">
        <f>IFERROR(INDEX(PSPS_Data!$C$2:$C$4275,MATCH(WF_Data!$A2399,PSPS_Data!$B$2:$B$4275,0)),0)</f>
        <v>0</v>
      </c>
      <c r="F2399" s="47"/>
    </row>
    <row r="2400" spans="1:6" x14ac:dyDescent="0.25">
      <c r="A2400" s="79"/>
      <c r="B2400" s="43">
        <v>7.4194722255983097</v>
      </c>
      <c r="C2400" s="43">
        <v>0.119896976433362</v>
      </c>
      <c r="D2400" s="43">
        <f t="shared" si="37"/>
        <v>1.3680245011046606</v>
      </c>
      <c r="E2400" s="43">
        <f>IFERROR(INDEX(PSPS_Data!$C$2:$C$4275,MATCH(WF_Data!$A2400,PSPS_Data!$B$2:$B$4275,0)),0)</f>
        <v>0</v>
      </c>
      <c r="F2400" s="47"/>
    </row>
    <row r="2401" spans="1:6" x14ac:dyDescent="0.25">
      <c r="A2401" s="79"/>
      <c r="B2401" s="43">
        <v>23.398337315395199</v>
      </c>
      <c r="C2401" s="43">
        <v>0.15565088488438</v>
      </c>
      <c r="D2401" s="43">
        <f t="shared" si="37"/>
        <v>1.7759765965307759</v>
      </c>
      <c r="E2401" s="43">
        <f>IFERROR(INDEX(PSPS_Data!$C$2:$C$4275,MATCH(WF_Data!$A2401,PSPS_Data!$B$2:$B$4275,0)),0)</f>
        <v>0</v>
      </c>
      <c r="F2401" s="47"/>
    </row>
    <row r="2402" spans="1:6" x14ac:dyDescent="0.25">
      <c r="A2402" s="79"/>
      <c r="B2402" s="43">
        <v>0.78169375686018805</v>
      </c>
      <c r="C2402" s="43">
        <v>7.9643277228266598E-3</v>
      </c>
      <c r="D2402" s="43">
        <f t="shared" si="37"/>
        <v>9.0872979317452196E-2</v>
      </c>
      <c r="E2402" s="43">
        <f>IFERROR(INDEX(PSPS_Data!$C$2:$C$4275,MATCH(WF_Data!$A2402,PSPS_Data!$B$2:$B$4275,0)),0)</f>
        <v>0</v>
      </c>
      <c r="F2402" s="47"/>
    </row>
    <row r="2403" spans="1:6" x14ac:dyDescent="0.25">
      <c r="A2403" s="79"/>
      <c r="B2403" s="43">
        <v>1.5552202635277399</v>
      </c>
      <c r="C2403" s="43">
        <v>1.0800609066905E-2</v>
      </c>
      <c r="D2403" s="43">
        <f t="shared" si="37"/>
        <v>0.12323494945338605</v>
      </c>
      <c r="E2403" s="43">
        <f>IFERROR(INDEX(PSPS_Data!$C$2:$C$4275,MATCH(WF_Data!$A2403,PSPS_Data!$B$2:$B$4275,0)),0)</f>
        <v>0</v>
      </c>
      <c r="F2403" s="47"/>
    </row>
    <row r="2404" spans="1:6" x14ac:dyDescent="0.25">
      <c r="A2404" s="79"/>
      <c r="B2404" s="43">
        <v>6.7466620277403599</v>
      </c>
      <c r="C2404" s="43">
        <v>4.8648754526311601E-2</v>
      </c>
      <c r="D2404" s="43">
        <f t="shared" si="37"/>
        <v>0.5550822891452154</v>
      </c>
      <c r="E2404" s="43">
        <f>IFERROR(INDEX(PSPS_Data!$C$2:$C$4275,MATCH(WF_Data!$A2404,PSPS_Data!$B$2:$B$4275,0)),0)</f>
        <v>0</v>
      </c>
      <c r="F2404" s="47"/>
    </row>
    <row r="2405" spans="1:6" x14ac:dyDescent="0.25">
      <c r="A2405" s="79"/>
      <c r="B2405" s="43">
        <v>23.133353348820599</v>
      </c>
      <c r="C2405" s="43">
        <v>0.14962401714728901</v>
      </c>
      <c r="D2405" s="43">
        <f t="shared" si="37"/>
        <v>1.7072100356505677</v>
      </c>
      <c r="E2405" s="43">
        <f>IFERROR(INDEX(PSPS_Data!$C$2:$C$4275,MATCH(WF_Data!$A2405,PSPS_Data!$B$2:$B$4275,0)),0)</f>
        <v>0</v>
      </c>
      <c r="F2405" s="47"/>
    </row>
    <row r="2406" spans="1:6" x14ac:dyDescent="0.25">
      <c r="A2406" s="79"/>
      <c r="B2406" s="43">
        <v>57.125285154021299</v>
      </c>
      <c r="C2406" s="43">
        <v>0.34216047570589497</v>
      </c>
      <c r="D2406" s="43">
        <f t="shared" si="37"/>
        <v>3.9040510278042615</v>
      </c>
      <c r="E2406" s="43">
        <f>IFERROR(INDEX(PSPS_Data!$C$2:$C$4275,MATCH(WF_Data!$A2406,PSPS_Data!$B$2:$B$4275,0)),0)</f>
        <v>0</v>
      </c>
      <c r="F2406" s="47"/>
    </row>
    <row r="2407" spans="1:6" x14ac:dyDescent="0.25">
      <c r="A2407" s="79"/>
      <c r="B2407" s="43">
        <v>1.0769760759742899</v>
      </c>
      <c r="C2407" s="43">
        <v>1.3127023097695201E-2</v>
      </c>
      <c r="D2407" s="43">
        <f t="shared" si="37"/>
        <v>0.14977933354470224</v>
      </c>
      <c r="E2407" s="43">
        <f>IFERROR(INDEX(PSPS_Data!$C$2:$C$4275,MATCH(WF_Data!$A2407,PSPS_Data!$B$2:$B$4275,0)),0)</f>
        <v>0</v>
      </c>
      <c r="F2407" s="47"/>
    </row>
    <row r="2408" spans="1:6" x14ac:dyDescent="0.25">
      <c r="A2408" s="79"/>
      <c r="B2408" s="43">
        <v>17.1004646105483</v>
      </c>
      <c r="C2408" s="43">
        <v>0.151840085975436</v>
      </c>
      <c r="D2408" s="43">
        <f t="shared" si="37"/>
        <v>1.7324953809797248</v>
      </c>
      <c r="E2408" s="43">
        <f>IFERROR(INDEX(PSPS_Data!$C$2:$C$4275,MATCH(WF_Data!$A2408,PSPS_Data!$B$2:$B$4275,0)),0)</f>
        <v>0</v>
      </c>
      <c r="F2408" s="47"/>
    </row>
    <row r="2409" spans="1:6" x14ac:dyDescent="0.25">
      <c r="A2409" s="79"/>
      <c r="B2409" s="43">
        <v>1.9328059926924599</v>
      </c>
      <c r="C2409" s="43">
        <v>1.63345459006147E-2</v>
      </c>
      <c r="D2409" s="43">
        <f t="shared" si="37"/>
        <v>0.18637716872601373</v>
      </c>
      <c r="E2409" s="43">
        <f>IFERROR(INDEX(PSPS_Data!$C$2:$C$4275,MATCH(WF_Data!$A2409,PSPS_Data!$B$2:$B$4275,0)),0)</f>
        <v>0</v>
      </c>
      <c r="F2409" s="47"/>
    </row>
    <row r="2410" spans="1:6" x14ac:dyDescent="0.25">
      <c r="A2410" s="79"/>
      <c r="B2410" s="43">
        <v>5.5597263622274999</v>
      </c>
      <c r="C2410" s="43">
        <v>3.5007997586944797E-2</v>
      </c>
      <c r="D2410" s="43">
        <f t="shared" si="37"/>
        <v>0.39944125246704015</v>
      </c>
      <c r="E2410" s="43">
        <f>IFERROR(INDEX(PSPS_Data!$C$2:$C$4275,MATCH(WF_Data!$A2410,PSPS_Data!$B$2:$B$4275,0)),0)</f>
        <v>0</v>
      </c>
      <c r="F2410" s="47"/>
    </row>
    <row r="2411" spans="1:6" x14ac:dyDescent="0.25">
      <c r="A2411" s="79"/>
      <c r="B2411" s="43">
        <v>0.26060294543769102</v>
      </c>
      <c r="C2411" s="43">
        <v>1.8341819542456499E-2</v>
      </c>
      <c r="D2411" s="43">
        <f t="shared" si="37"/>
        <v>0.20928016097942864</v>
      </c>
      <c r="E2411" s="43">
        <f>IFERROR(INDEX(PSPS_Data!$C$2:$C$4275,MATCH(WF_Data!$A2411,PSPS_Data!$B$2:$B$4275,0)),0)</f>
        <v>0</v>
      </c>
      <c r="F2411" s="47"/>
    </row>
    <row r="2412" spans="1:6" x14ac:dyDescent="0.25">
      <c r="A2412" s="79"/>
      <c r="B2412" s="43">
        <v>1.07175024280594</v>
      </c>
      <c r="C2412" s="43">
        <v>2.00696668152886E-2</v>
      </c>
      <c r="D2412" s="43">
        <f t="shared" si="37"/>
        <v>0.22899489836244294</v>
      </c>
      <c r="E2412" s="43">
        <f>IFERROR(INDEX(PSPS_Data!$C$2:$C$4275,MATCH(WF_Data!$A2412,PSPS_Data!$B$2:$B$4275,0)),0)</f>
        <v>0</v>
      </c>
      <c r="F2412" s="47"/>
    </row>
    <row r="2413" spans="1:6" x14ac:dyDescent="0.25">
      <c r="A2413" s="79"/>
      <c r="B2413" s="43">
        <v>0.891740020312075</v>
      </c>
      <c r="C2413" s="43">
        <v>1.0673662827230101E-2</v>
      </c>
      <c r="D2413" s="43">
        <f t="shared" si="37"/>
        <v>0.12178649285869546</v>
      </c>
      <c r="E2413" s="43">
        <f>IFERROR(INDEX(PSPS_Data!$C$2:$C$4275,MATCH(WF_Data!$A2413,PSPS_Data!$B$2:$B$4275,0)),0)</f>
        <v>0</v>
      </c>
      <c r="F2413" s="47"/>
    </row>
    <row r="2414" spans="1:6" x14ac:dyDescent="0.25">
      <c r="A2414" s="79"/>
      <c r="B2414" s="43">
        <v>2.6881579719968198</v>
      </c>
      <c r="C2414" s="43">
        <v>2.4036629481543E-2</v>
      </c>
      <c r="D2414" s="43">
        <f t="shared" si="37"/>
        <v>0.27425794238440565</v>
      </c>
      <c r="E2414" s="43">
        <f>IFERROR(INDEX(PSPS_Data!$C$2:$C$4275,MATCH(WF_Data!$A2414,PSPS_Data!$B$2:$B$4275,0)),0)</f>
        <v>0</v>
      </c>
      <c r="F2414" s="47"/>
    </row>
    <row r="2415" spans="1:6" x14ac:dyDescent="0.25">
      <c r="A2415" s="79"/>
      <c r="B2415" s="43">
        <v>14.706479533876699</v>
      </c>
      <c r="C2415" s="43">
        <v>9.7770834072207394E-2</v>
      </c>
      <c r="D2415" s="43">
        <f t="shared" si="37"/>
        <v>1.1155652167638863</v>
      </c>
      <c r="E2415" s="43">
        <f>IFERROR(INDEX(PSPS_Data!$C$2:$C$4275,MATCH(WF_Data!$A2415,PSPS_Data!$B$2:$B$4275,0)),0)</f>
        <v>0</v>
      </c>
      <c r="F2415" s="47"/>
    </row>
    <row r="2416" spans="1:6" x14ac:dyDescent="0.25">
      <c r="A2416" s="79"/>
      <c r="B2416" s="43">
        <v>0.169587727482328</v>
      </c>
      <c r="C2416" s="43">
        <v>3.8865508779508599E-3</v>
      </c>
      <c r="D2416" s="43">
        <f t="shared" si="37"/>
        <v>4.4345545517419309E-2</v>
      </c>
      <c r="E2416" s="43">
        <f>IFERROR(INDEX(PSPS_Data!$C$2:$C$4275,MATCH(WF_Data!$A2416,PSPS_Data!$B$2:$B$4275,0)),0)</f>
        <v>0</v>
      </c>
      <c r="F2416" s="47"/>
    </row>
    <row r="2417" spans="1:6" x14ac:dyDescent="0.25">
      <c r="A2417" s="79"/>
      <c r="B2417" s="43">
        <v>4.5526681272439102</v>
      </c>
      <c r="C2417" s="43">
        <v>2.82161912036826E-2</v>
      </c>
      <c r="D2417" s="43">
        <f t="shared" si="37"/>
        <v>0.32194674163401849</v>
      </c>
      <c r="E2417" s="43">
        <f>IFERROR(INDEX(PSPS_Data!$C$2:$C$4275,MATCH(WF_Data!$A2417,PSPS_Data!$B$2:$B$4275,0)),0)</f>
        <v>0</v>
      </c>
      <c r="F2417" s="47"/>
    </row>
    <row r="2418" spans="1:6" x14ac:dyDescent="0.25">
      <c r="A2418" s="79"/>
      <c r="B2418" s="43">
        <v>0.54807961565484797</v>
      </c>
      <c r="C2418" s="43">
        <v>7.2035426383081297E-3</v>
      </c>
      <c r="D2418" s="43">
        <f t="shared" si="37"/>
        <v>8.2192421503095761E-2</v>
      </c>
      <c r="E2418" s="43">
        <f>IFERROR(INDEX(PSPS_Data!$C$2:$C$4275,MATCH(WF_Data!$A2418,PSPS_Data!$B$2:$B$4275,0)),0)</f>
        <v>0</v>
      </c>
      <c r="F2418" s="47"/>
    </row>
    <row r="2419" spans="1:6" x14ac:dyDescent="0.25">
      <c r="A2419" s="79"/>
      <c r="B2419" s="43">
        <v>5.8545249240931501</v>
      </c>
      <c r="C2419" s="43">
        <v>4.1671330450299103E-2</v>
      </c>
      <c r="D2419" s="43">
        <f t="shared" si="37"/>
        <v>0.47546988043791277</v>
      </c>
      <c r="E2419" s="43">
        <f>IFERROR(INDEX(PSPS_Data!$C$2:$C$4275,MATCH(WF_Data!$A2419,PSPS_Data!$B$2:$B$4275,0)),0)</f>
        <v>0</v>
      </c>
      <c r="F2419" s="47"/>
    </row>
    <row r="2420" spans="1:6" x14ac:dyDescent="0.25">
      <c r="A2420" s="79"/>
      <c r="B2420" s="43">
        <v>0.23530963056971199</v>
      </c>
      <c r="C2420" s="43">
        <v>1.51453754083377E-2</v>
      </c>
      <c r="D2420" s="43">
        <f t="shared" si="37"/>
        <v>0.17280873340913316</v>
      </c>
      <c r="E2420" s="43">
        <f>IFERROR(INDEX(PSPS_Data!$C$2:$C$4275,MATCH(WF_Data!$A2420,PSPS_Data!$B$2:$B$4275,0)),0)</f>
        <v>0</v>
      </c>
      <c r="F2420" s="47"/>
    </row>
    <row r="2421" spans="1:6" x14ac:dyDescent="0.25">
      <c r="A2421" s="79"/>
      <c r="B2421" s="43">
        <v>2.5211052413708201</v>
      </c>
      <c r="C2421" s="43">
        <v>3.6340487238476202E-2</v>
      </c>
      <c r="D2421" s="43">
        <f t="shared" si="37"/>
        <v>0.41464495939101348</v>
      </c>
      <c r="E2421" s="43">
        <f>IFERROR(INDEX(PSPS_Data!$C$2:$C$4275,MATCH(WF_Data!$A2421,PSPS_Data!$B$2:$B$4275,0)),0)</f>
        <v>0</v>
      </c>
      <c r="F2421" s="47"/>
    </row>
    <row r="2422" spans="1:6" x14ac:dyDescent="0.25">
      <c r="A2422" s="79"/>
      <c r="B2422" s="43">
        <v>0.192232940373469</v>
      </c>
      <c r="C2422" s="43">
        <v>5.1575223424151703E-3</v>
      </c>
      <c r="D2422" s="43">
        <f t="shared" si="37"/>
        <v>5.8847329926957091E-2</v>
      </c>
      <c r="E2422" s="43">
        <f>IFERROR(INDEX(PSPS_Data!$C$2:$C$4275,MATCH(WF_Data!$A2422,PSPS_Data!$B$2:$B$4275,0)),0)</f>
        <v>0</v>
      </c>
      <c r="F2422" s="47"/>
    </row>
    <row r="2423" spans="1:6" x14ac:dyDescent="0.25">
      <c r="A2423" s="79"/>
      <c r="B2423" s="43">
        <v>0.54450060312533399</v>
      </c>
      <c r="C2423" s="43">
        <v>7.4956293119612296E-3</v>
      </c>
      <c r="D2423" s="43">
        <f t="shared" si="37"/>
        <v>8.5525130449477627E-2</v>
      </c>
      <c r="E2423" s="43">
        <f>IFERROR(INDEX(PSPS_Data!$C$2:$C$4275,MATCH(WF_Data!$A2423,PSPS_Data!$B$2:$B$4275,0)),0)</f>
        <v>0</v>
      </c>
      <c r="F2423" s="47"/>
    </row>
    <row r="2424" spans="1:6" x14ac:dyDescent="0.25">
      <c r="A2424" s="79"/>
      <c r="B2424" s="43">
        <v>2.99141405355364</v>
      </c>
      <c r="C2424" s="43">
        <v>0.12048981260682</v>
      </c>
      <c r="D2424" s="43">
        <f t="shared" si="37"/>
        <v>1.3747887618438162</v>
      </c>
      <c r="E2424" s="43">
        <f>IFERROR(INDEX(PSPS_Data!$C$2:$C$4275,MATCH(WF_Data!$A2424,PSPS_Data!$B$2:$B$4275,0)),0)</f>
        <v>0</v>
      </c>
      <c r="F2424" s="47"/>
    </row>
    <row r="2425" spans="1:6" x14ac:dyDescent="0.25">
      <c r="A2425" s="79"/>
      <c r="B2425" s="43">
        <v>0.34527053355861698</v>
      </c>
      <c r="C2425" s="43">
        <v>3.8468979537356002E-3</v>
      </c>
      <c r="D2425" s="43">
        <f t="shared" si="37"/>
        <v>4.3893105652123197E-2</v>
      </c>
      <c r="E2425" s="43">
        <f>IFERROR(INDEX(PSPS_Data!$C$2:$C$4275,MATCH(WF_Data!$A2425,PSPS_Data!$B$2:$B$4275,0)),0)</f>
        <v>0</v>
      </c>
      <c r="F2425" s="47"/>
    </row>
    <row r="2426" spans="1:6" x14ac:dyDescent="0.25">
      <c r="A2426" s="79"/>
      <c r="B2426" s="43">
        <v>1.68101098571027</v>
      </c>
      <c r="C2426" s="43">
        <v>1.33655438985442E-2</v>
      </c>
      <c r="D2426" s="43">
        <f t="shared" si="37"/>
        <v>0.15250085588238932</v>
      </c>
      <c r="E2426" s="43">
        <f>IFERROR(INDEX(PSPS_Data!$C$2:$C$4275,MATCH(WF_Data!$A2426,PSPS_Data!$B$2:$B$4275,0)),0)</f>
        <v>0</v>
      </c>
      <c r="F2426" s="47"/>
    </row>
    <row r="2427" spans="1:6" x14ac:dyDescent="0.25">
      <c r="A2427" s="79"/>
      <c r="B2427" s="43">
        <v>0.45836816171778699</v>
      </c>
      <c r="C2427" s="43">
        <v>3.1735659431433301E-3</v>
      </c>
      <c r="D2427" s="43">
        <f t="shared" si="37"/>
        <v>3.6210387411265393E-2</v>
      </c>
      <c r="E2427" s="43">
        <f>IFERROR(INDEX(PSPS_Data!$C$2:$C$4275,MATCH(WF_Data!$A2427,PSPS_Data!$B$2:$B$4275,0)),0)</f>
        <v>0</v>
      </c>
      <c r="F2427" s="47"/>
    </row>
    <row r="2428" spans="1:6" x14ac:dyDescent="0.25">
      <c r="A2428" s="79"/>
      <c r="B2428" s="43">
        <v>6.1702429884833299</v>
      </c>
      <c r="C2428" s="43">
        <v>0.120702320603641</v>
      </c>
      <c r="D2428" s="43">
        <f t="shared" si="37"/>
        <v>1.3772134780875438</v>
      </c>
      <c r="E2428" s="43">
        <f>IFERROR(INDEX(PSPS_Data!$C$2:$C$4275,MATCH(WF_Data!$A2428,PSPS_Data!$B$2:$B$4275,0)),0)</f>
        <v>0</v>
      </c>
      <c r="F2428" s="47"/>
    </row>
    <row r="2429" spans="1:6" x14ac:dyDescent="0.25">
      <c r="A2429" s="79"/>
      <c r="B2429" s="43">
        <v>23.419490676558699</v>
      </c>
      <c r="C2429" s="43">
        <v>0.157523236606569</v>
      </c>
      <c r="D2429" s="43">
        <f t="shared" si="37"/>
        <v>1.7973401296809524</v>
      </c>
      <c r="E2429" s="43">
        <f>IFERROR(INDEX(PSPS_Data!$C$2:$C$4275,MATCH(WF_Data!$A2429,PSPS_Data!$B$2:$B$4275,0)),0)</f>
        <v>0</v>
      </c>
      <c r="F2429" s="47"/>
    </row>
    <row r="2430" spans="1:6" x14ac:dyDescent="0.25">
      <c r="A2430" s="79"/>
      <c r="B2430" s="43">
        <v>15.519033163052001</v>
      </c>
      <c r="C2430" s="43">
        <v>0.100073134762169</v>
      </c>
      <c r="D2430" s="43">
        <f t="shared" si="37"/>
        <v>1.1418344676363483</v>
      </c>
      <c r="E2430" s="43">
        <f>IFERROR(INDEX(PSPS_Data!$C$2:$C$4275,MATCH(WF_Data!$A2430,PSPS_Data!$B$2:$B$4275,0)),0)</f>
        <v>0</v>
      </c>
      <c r="F2430" s="47"/>
    </row>
    <row r="2431" spans="1:6" x14ac:dyDescent="0.25">
      <c r="A2431" s="79"/>
      <c r="B2431" s="43">
        <v>17.696694165135199</v>
      </c>
      <c r="C2431" s="43">
        <v>0.188096605639621</v>
      </c>
      <c r="D2431" s="43">
        <f t="shared" si="37"/>
        <v>2.1461822703480755</v>
      </c>
      <c r="E2431" s="43">
        <f>IFERROR(INDEX(PSPS_Data!$C$2:$C$4275,MATCH(WF_Data!$A2431,PSPS_Data!$B$2:$B$4275,0)),0)</f>
        <v>0</v>
      </c>
      <c r="F2431" s="47"/>
    </row>
    <row r="2432" spans="1:6" x14ac:dyDescent="0.25">
      <c r="A2432" s="79"/>
      <c r="B2432" s="43">
        <v>4.0535902083549704</v>
      </c>
      <c r="C2432" s="43">
        <v>2.2735819283601199E-2</v>
      </c>
      <c r="D2432" s="43">
        <f t="shared" si="37"/>
        <v>0.25941569802588971</v>
      </c>
      <c r="E2432" s="43">
        <f>IFERROR(INDEX(PSPS_Data!$C$2:$C$4275,MATCH(WF_Data!$A2432,PSPS_Data!$B$2:$B$4275,0)),0)</f>
        <v>0</v>
      </c>
      <c r="F2432" s="47"/>
    </row>
    <row r="2433" spans="1:6" x14ac:dyDescent="0.25">
      <c r="A2433" s="79"/>
      <c r="B2433" s="43">
        <v>4.2022338171638802</v>
      </c>
      <c r="C2433" s="43">
        <v>3.3181665225129102E-2</v>
      </c>
      <c r="D2433" s="43">
        <f t="shared" si="37"/>
        <v>0.37860280021872306</v>
      </c>
      <c r="E2433" s="43">
        <f>IFERROR(INDEX(PSPS_Data!$C$2:$C$4275,MATCH(WF_Data!$A2433,PSPS_Data!$B$2:$B$4275,0)),0)</f>
        <v>0</v>
      </c>
      <c r="F2433" s="47"/>
    </row>
    <row r="2434" spans="1:6" x14ac:dyDescent="0.25">
      <c r="A2434" s="79"/>
      <c r="B2434" s="43">
        <v>3.15345164700754</v>
      </c>
      <c r="C2434" s="43">
        <v>1.8085257659549801E-2</v>
      </c>
      <c r="D2434" s="43">
        <f t="shared" si="37"/>
        <v>0.20635278989546324</v>
      </c>
      <c r="E2434" s="43">
        <f>IFERROR(INDEX(PSPS_Data!$C$2:$C$4275,MATCH(WF_Data!$A2434,PSPS_Data!$B$2:$B$4275,0)),0)</f>
        <v>0</v>
      </c>
      <c r="F2434" s="47"/>
    </row>
    <row r="2435" spans="1:6" x14ac:dyDescent="0.25">
      <c r="A2435" s="79"/>
      <c r="B2435" s="43">
        <v>7.2182725257781604</v>
      </c>
      <c r="C2435" s="43">
        <v>8.2056861615910706E-2</v>
      </c>
      <c r="D2435" s="43">
        <f t="shared" ref="D2435:D2498" si="38">$C2435*11.41</f>
        <v>0.93626879103754113</v>
      </c>
      <c r="E2435" s="43">
        <f>IFERROR(INDEX(PSPS_Data!$C$2:$C$4275,MATCH(WF_Data!$A2435,PSPS_Data!$B$2:$B$4275,0)),0)</f>
        <v>0</v>
      </c>
      <c r="F2435" s="47"/>
    </row>
    <row r="2436" spans="1:6" x14ac:dyDescent="0.25">
      <c r="A2436" s="79"/>
      <c r="B2436" s="43">
        <v>2.0226349449869199</v>
      </c>
      <c r="C2436" s="43">
        <v>1.8715057219651499E-2</v>
      </c>
      <c r="D2436" s="43">
        <f t="shared" si="38"/>
        <v>0.21353880287622359</v>
      </c>
      <c r="E2436" s="43">
        <f>IFERROR(INDEX(PSPS_Data!$C$2:$C$4275,MATCH(WF_Data!$A2436,PSPS_Data!$B$2:$B$4275,0)),0)</f>
        <v>0</v>
      </c>
      <c r="F2436" s="47"/>
    </row>
    <row r="2437" spans="1:6" x14ac:dyDescent="0.25">
      <c r="A2437" s="79"/>
      <c r="B2437" s="43">
        <v>0.83969070037920701</v>
      </c>
      <c r="C2437" s="43">
        <v>5.6734022549183704E-3</v>
      </c>
      <c r="D2437" s="43">
        <f t="shared" si="38"/>
        <v>6.4733519728618613E-2</v>
      </c>
      <c r="E2437" s="43">
        <f>IFERROR(INDEX(PSPS_Data!$C$2:$C$4275,MATCH(WF_Data!$A2437,PSPS_Data!$B$2:$B$4275,0)),0)</f>
        <v>0</v>
      </c>
      <c r="F2437" s="47"/>
    </row>
    <row r="2438" spans="1:6" x14ac:dyDescent="0.25">
      <c r="A2438" s="79"/>
      <c r="B2438" s="43">
        <v>8.8360438247812301</v>
      </c>
      <c r="C2438" s="43">
        <v>5.6732139403417599E-2</v>
      </c>
      <c r="D2438" s="43">
        <f t="shared" si="38"/>
        <v>0.64731371059299481</v>
      </c>
      <c r="E2438" s="43">
        <f>IFERROR(INDEX(PSPS_Data!$C$2:$C$4275,MATCH(WF_Data!$A2438,PSPS_Data!$B$2:$B$4275,0)),0)</f>
        <v>0</v>
      </c>
      <c r="F2438" s="47"/>
    </row>
    <row r="2439" spans="1:6" x14ac:dyDescent="0.25">
      <c r="A2439" s="79"/>
      <c r="B2439" s="43">
        <v>20.242367123853601</v>
      </c>
      <c r="C2439" s="43">
        <v>0.15278215241278301</v>
      </c>
      <c r="D2439" s="43">
        <f t="shared" si="38"/>
        <v>1.7432443590298541</v>
      </c>
      <c r="E2439" s="43">
        <f>IFERROR(INDEX(PSPS_Data!$C$2:$C$4275,MATCH(WF_Data!$A2439,PSPS_Data!$B$2:$B$4275,0)),0)</f>
        <v>0</v>
      </c>
      <c r="F2439" s="47"/>
    </row>
    <row r="2440" spans="1:6" x14ac:dyDescent="0.25">
      <c r="A2440" s="79"/>
      <c r="B2440" s="43">
        <v>12.547796576803901</v>
      </c>
      <c r="C2440" s="43">
        <v>7.7289450019994294E-2</v>
      </c>
      <c r="D2440" s="43">
        <f t="shared" si="38"/>
        <v>0.88187262472813488</v>
      </c>
      <c r="E2440" s="43">
        <f>IFERROR(INDEX(PSPS_Data!$C$2:$C$4275,MATCH(WF_Data!$A2440,PSPS_Data!$B$2:$B$4275,0)),0)</f>
        <v>0</v>
      </c>
      <c r="F2440" s="47"/>
    </row>
    <row r="2441" spans="1:6" x14ac:dyDescent="0.25">
      <c r="A2441" s="79"/>
      <c r="B2441" s="43">
        <v>4.1936967215740504</v>
      </c>
      <c r="C2441" s="43">
        <v>2.91191200794855E-2</v>
      </c>
      <c r="D2441" s="43">
        <f t="shared" si="38"/>
        <v>0.33224916010692956</v>
      </c>
      <c r="E2441" s="43">
        <f>IFERROR(INDEX(PSPS_Data!$C$2:$C$4275,MATCH(WF_Data!$A2441,PSPS_Data!$B$2:$B$4275,0)),0)</f>
        <v>0</v>
      </c>
      <c r="F2441" s="47"/>
    </row>
    <row r="2442" spans="1:6" x14ac:dyDescent="0.25">
      <c r="A2442" s="79"/>
      <c r="B2442" s="43">
        <v>8.9834035919212791</v>
      </c>
      <c r="C2442" s="43">
        <v>5.74449180155625E-2</v>
      </c>
      <c r="D2442" s="43">
        <f t="shared" si="38"/>
        <v>0.65544651455756808</v>
      </c>
      <c r="E2442" s="43">
        <f>IFERROR(INDEX(PSPS_Data!$C$2:$C$4275,MATCH(WF_Data!$A2442,PSPS_Data!$B$2:$B$4275,0)),0)</f>
        <v>0</v>
      </c>
      <c r="F2442" s="47"/>
    </row>
    <row r="2443" spans="1:6" x14ac:dyDescent="0.25">
      <c r="A2443" s="79"/>
      <c r="B2443" s="43">
        <v>2.41229301712738</v>
      </c>
      <c r="C2443" s="43">
        <v>1.8788733592373302E-2</v>
      </c>
      <c r="D2443" s="43">
        <f t="shared" si="38"/>
        <v>0.21437945028897937</v>
      </c>
      <c r="E2443" s="43">
        <f>IFERROR(INDEX(PSPS_Data!$C$2:$C$4275,MATCH(WF_Data!$A2443,PSPS_Data!$B$2:$B$4275,0)),0)</f>
        <v>0</v>
      </c>
      <c r="F2443" s="47"/>
    </row>
    <row r="2444" spans="1:6" x14ac:dyDescent="0.25">
      <c r="A2444" s="79"/>
      <c r="B2444" s="43">
        <v>3.6490451921082401</v>
      </c>
      <c r="C2444" s="43">
        <v>3.1976625885817997E-2</v>
      </c>
      <c r="D2444" s="43">
        <f t="shared" si="38"/>
        <v>0.36485330135718336</v>
      </c>
      <c r="E2444" s="43">
        <f>IFERROR(INDEX(PSPS_Data!$C$2:$C$4275,MATCH(WF_Data!$A2444,PSPS_Data!$B$2:$B$4275,0)),0)</f>
        <v>0</v>
      </c>
      <c r="F2444" s="47"/>
    </row>
    <row r="2445" spans="1:6" x14ac:dyDescent="0.25">
      <c r="A2445" s="79"/>
      <c r="B2445" s="43">
        <v>24.9502384750479</v>
      </c>
      <c r="C2445" s="43">
        <v>0.18402575805430299</v>
      </c>
      <c r="D2445" s="43">
        <f t="shared" si="38"/>
        <v>2.0997338993995971</v>
      </c>
      <c r="E2445" s="43">
        <f>IFERROR(INDEX(PSPS_Data!$C$2:$C$4275,MATCH(WF_Data!$A2445,PSPS_Data!$B$2:$B$4275,0)),0)</f>
        <v>0</v>
      </c>
      <c r="F2445" s="47"/>
    </row>
    <row r="2446" spans="1:6" x14ac:dyDescent="0.25">
      <c r="A2446" s="79"/>
      <c r="B2446" s="43">
        <v>0.18074046689235601</v>
      </c>
      <c r="C2446" s="43">
        <v>2.1201736908551499E-3</v>
      </c>
      <c r="D2446" s="43">
        <f t="shared" si="38"/>
        <v>2.419118181265726E-2</v>
      </c>
      <c r="E2446" s="43">
        <f>IFERROR(INDEX(PSPS_Data!$C$2:$C$4275,MATCH(WF_Data!$A2446,PSPS_Data!$B$2:$B$4275,0)),0)</f>
        <v>0</v>
      </c>
      <c r="F2446" s="47"/>
    </row>
    <row r="2447" spans="1:6" x14ac:dyDescent="0.25">
      <c r="A2447" s="79"/>
      <c r="B2447" s="43">
        <v>0.43792738736696302</v>
      </c>
      <c r="C2447" s="43">
        <v>5.0549727384350202E-3</v>
      </c>
      <c r="D2447" s="43">
        <f t="shared" si="38"/>
        <v>5.767723894554358E-2</v>
      </c>
      <c r="E2447" s="43">
        <f>IFERROR(INDEX(PSPS_Data!$C$2:$C$4275,MATCH(WF_Data!$A2447,PSPS_Data!$B$2:$B$4275,0)),0)</f>
        <v>0</v>
      </c>
      <c r="F2447" s="47"/>
    </row>
    <row r="2448" spans="1:6" x14ac:dyDescent="0.25">
      <c r="A2448" s="79"/>
      <c r="B2448" s="43">
        <v>3.0012648738449301</v>
      </c>
      <c r="C2448" s="43">
        <v>2.2326277156025701E-2</v>
      </c>
      <c r="D2448" s="43">
        <f t="shared" si="38"/>
        <v>0.25474282235025325</v>
      </c>
      <c r="E2448" s="43">
        <f>IFERROR(INDEX(PSPS_Data!$C$2:$C$4275,MATCH(WF_Data!$A2448,PSPS_Data!$B$2:$B$4275,0)),0)</f>
        <v>0</v>
      </c>
      <c r="F2448" s="47"/>
    </row>
    <row r="2449" spans="1:6" x14ac:dyDescent="0.25">
      <c r="A2449" s="79"/>
      <c r="B2449" s="43">
        <v>5.1224131275267997</v>
      </c>
      <c r="C2449" s="43">
        <v>4.2601213606606798E-2</v>
      </c>
      <c r="D2449" s="43">
        <f t="shared" si="38"/>
        <v>0.48607984725138359</v>
      </c>
      <c r="E2449" s="43">
        <f>IFERROR(INDEX(PSPS_Data!$C$2:$C$4275,MATCH(WF_Data!$A2449,PSPS_Data!$B$2:$B$4275,0)),0)</f>
        <v>0</v>
      </c>
      <c r="F2449" s="47"/>
    </row>
    <row r="2450" spans="1:6" x14ac:dyDescent="0.25">
      <c r="A2450" s="79"/>
      <c r="B2450" s="43">
        <v>1.3592702544908799</v>
      </c>
      <c r="C2450" s="43">
        <v>6.8315538674141802E-3</v>
      </c>
      <c r="D2450" s="43">
        <f t="shared" si="38"/>
        <v>7.7948029627195797E-2</v>
      </c>
      <c r="E2450" s="43">
        <f>IFERROR(INDEX(PSPS_Data!$C$2:$C$4275,MATCH(WF_Data!$A2450,PSPS_Data!$B$2:$B$4275,0)),0)</f>
        <v>0</v>
      </c>
      <c r="F2450" s="47"/>
    </row>
    <row r="2451" spans="1:6" x14ac:dyDescent="0.25">
      <c r="A2451" s="79"/>
      <c r="B2451" s="43">
        <v>0.191112319977017</v>
      </c>
      <c r="C2451" s="43">
        <v>1.45262127568154E-2</v>
      </c>
      <c r="D2451" s="43">
        <f t="shared" si="38"/>
        <v>0.16574408755526371</v>
      </c>
      <c r="E2451" s="43">
        <f>IFERROR(INDEX(PSPS_Data!$C$2:$C$4275,MATCH(WF_Data!$A2451,PSPS_Data!$B$2:$B$4275,0)),0)</f>
        <v>0</v>
      </c>
      <c r="F2451" s="47"/>
    </row>
    <row r="2452" spans="1:6" x14ac:dyDescent="0.25">
      <c r="A2452" s="79"/>
      <c r="B2452" s="43">
        <v>0.52046424539819203</v>
      </c>
      <c r="C2452" s="43">
        <v>1.33325954438987E-2</v>
      </c>
      <c r="D2452" s="43">
        <f t="shared" si="38"/>
        <v>0.15212491401488418</v>
      </c>
      <c r="E2452" s="43">
        <f>IFERROR(INDEX(PSPS_Data!$C$2:$C$4275,MATCH(WF_Data!$A2452,PSPS_Data!$B$2:$B$4275,0)),0)</f>
        <v>0</v>
      </c>
      <c r="F2452" s="47"/>
    </row>
    <row r="2453" spans="1:6" x14ac:dyDescent="0.25">
      <c r="A2453" s="79"/>
      <c r="B2453" s="43">
        <v>0.116832952137467</v>
      </c>
      <c r="C2453" s="43">
        <v>9.2176967899717896E-2</v>
      </c>
      <c r="D2453" s="43">
        <f t="shared" si="38"/>
        <v>1.0517392037357811</v>
      </c>
      <c r="E2453" s="43">
        <f>IFERROR(INDEX(PSPS_Data!$C$2:$C$4275,MATCH(WF_Data!$A2453,PSPS_Data!$B$2:$B$4275,0)),0)</f>
        <v>0</v>
      </c>
      <c r="F2453" s="47"/>
    </row>
    <row r="2454" spans="1:6" x14ac:dyDescent="0.25">
      <c r="A2454" s="79"/>
      <c r="B2454" s="43">
        <v>13.528701198383899</v>
      </c>
      <c r="C2454" s="43">
        <v>9.6671634993299393E-2</v>
      </c>
      <c r="D2454" s="43">
        <f t="shared" si="38"/>
        <v>1.103023355273546</v>
      </c>
      <c r="E2454" s="43">
        <f>IFERROR(INDEX(PSPS_Data!$C$2:$C$4275,MATCH(WF_Data!$A2454,PSPS_Data!$B$2:$B$4275,0)),0)</f>
        <v>0</v>
      </c>
      <c r="F2454" s="47"/>
    </row>
    <row r="2455" spans="1:6" x14ac:dyDescent="0.25">
      <c r="A2455" s="79"/>
      <c r="B2455" s="43">
        <v>19.383938296944802</v>
      </c>
      <c r="C2455" s="43">
        <v>0.185308995151444</v>
      </c>
      <c r="D2455" s="43">
        <f t="shared" si="38"/>
        <v>2.1143756346779763</v>
      </c>
      <c r="E2455" s="43">
        <f>IFERROR(INDEX(PSPS_Data!$C$2:$C$4275,MATCH(WF_Data!$A2455,PSPS_Data!$B$2:$B$4275,0)),0)</f>
        <v>0</v>
      </c>
      <c r="F2455" s="47"/>
    </row>
    <row r="2456" spans="1:6" x14ac:dyDescent="0.25">
      <c r="A2456" s="79"/>
      <c r="B2456" s="43">
        <v>4.05563439418213</v>
      </c>
      <c r="C2456" s="43">
        <v>2.9296736751803099E-2</v>
      </c>
      <c r="D2456" s="43">
        <f t="shared" si="38"/>
        <v>0.33427576633807338</v>
      </c>
      <c r="E2456" s="43">
        <f>IFERROR(INDEX(PSPS_Data!$C$2:$C$4275,MATCH(WF_Data!$A2456,PSPS_Data!$B$2:$B$4275,0)),0)</f>
        <v>0</v>
      </c>
      <c r="F2456" s="47"/>
    </row>
    <row r="2457" spans="1:6" x14ac:dyDescent="0.25">
      <c r="A2457" s="79"/>
      <c r="B2457" s="43">
        <v>4.5603765682630701</v>
      </c>
      <c r="C2457" s="43">
        <v>4.5601431997965798E-2</v>
      </c>
      <c r="D2457" s="43">
        <f t="shared" si="38"/>
        <v>0.52031233909678976</v>
      </c>
      <c r="E2457" s="43">
        <f>IFERROR(INDEX(PSPS_Data!$C$2:$C$4275,MATCH(WF_Data!$A2457,PSPS_Data!$B$2:$B$4275,0)),0)</f>
        <v>0</v>
      </c>
      <c r="F2457" s="47"/>
    </row>
    <row r="2458" spans="1:6" x14ac:dyDescent="0.25">
      <c r="A2458" s="79"/>
      <c r="B2458" s="43">
        <v>13.7496342363622</v>
      </c>
      <c r="C2458" s="43">
        <v>9.1988830408808994E-2</v>
      </c>
      <c r="D2458" s="43">
        <f t="shared" si="38"/>
        <v>1.0495925549645106</v>
      </c>
      <c r="E2458" s="43">
        <f>IFERROR(INDEX(PSPS_Data!$C$2:$C$4275,MATCH(WF_Data!$A2458,PSPS_Data!$B$2:$B$4275,0)),0)</f>
        <v>0</v>
      </c>
      <c r="F2458" s="47"/>
    </row>
    <row r="2459" spans="1:6" x14ac:dyDescent="0.25">
      <c r="A2459" s="79"/>
      <c r="B2459" s="43">
        <v>3.0162648845579501</v>
      </c>
      <c r="C2459" s="43">
        <v>2.0858987729752601E-2</v>
      </c>
      <c r="D2459" s="43">
        <f t="shared" si="38"/>
        <v>0.23800104999647717</v>
      </c>
      <c r="E2459" s="43">
        <f>IFERROR(INDEX(PSPS_Data!$C$2:$C$4275,MATCH(WF_Data!$A2459,PSPS_Data!$B$2:$B$4275,0)),0)</f>
        <v>0</v>
      </c>
      <c r="F2459" s="47"/>
    </row>
    <row r="2460" spans="1:6" x14ac:dyDescent="0.25">
      <c r="A2460" s="79"/>
      <c r="B2460" s="43">
        <v>2.27537472745865</v>
      </c>
      <c r="C2460" s="43">
        <v>8.06138411937809E-2</v>
      </c>
      <c r="D2460" s="43">
        <f t="shared" si="38"/>
        <v>0.91980392802104005</v>
      </c>
      <c r="E2460" s="43">
        <f>IFERROR(INDEX(PSPS_Data!$C$2:$C$4275,MATCH(WF_Data!$A2460,PSPS_Data!$B$2:$B$4275,0)),0)</f>
        <v>0</v>
      </c>
      <c r="F2460" s="47"/>
    </row>
    <row r="2461" spans="1:6" x14ac:dyDescent="0.25">
      <c r="A2461" s="79"/>
      <c r="B2461" s="43">
        <v>0.88151958130093899</v>
      </c>
      <c r="C2461" s="43">
        <v>4.5961381909364697E-2</v>
      </c>
      <c r="D2461" s="43">
        <f t="shared" si="38"/>
        <v>0.52441936758585117</v>
      </c>
      <c r="E2461" s="43">
        <f>IFERROR(INDEX(PSPS_Data!$C$2:$C$4275,MATCH(WF_Data!$A2461,PSPS_Data!$B$2:$B$4275,0)),0)</f>
        <v>0</v>
      </c>
      <c r="F2461" s="47"/>
    </row>
    <row r="2462" spans="1:6" x14ac:dyDescent="0.25">
      <c r="A2462" s="79"/>
      <c r="B2462" s="43">
        <v>0.45936195128829099</v>
      </c>
      <c r="C2462" s="43">
        <v>1.10627043625299E-2</v>
      </c>
      <c r="D2462" s="43">
        <f t="shared" si="38"/>
        <v>0.12622545677646616</v>
      </c>
      <c r="E2462" s="43">
        <f>IFERROR(INDEX(PSPS_Data!$C$2:$C$4275,MATCH(WF_Data!$A2462,PSPS_Data!$B$2:$B$4275,0)),0)</f>
        <v>0</v>
      </c>
      <c r="F2462" s="47"/>
    </row>
    <row r="2463" spans="1:6" x14ac:dyDescent="0.25">
      <c r="A2463" s="79"/>
      <c r="B2463" s="43">
        <v>23.602298177502401</v>
      </c>
      <c r="C2463" s="43">
        <v>0.15642024083763301</v>
      </c>
      <c r="D2463" s="43">
        <f t="shared" si="38"/>
        <v>1.7847549479573925</v>
      </c>
      <c r="E2463" s="43">
        <f>IFERROR(INDEX(PSPS_Data!$C$2:$C$4275,MATCH(WF_Data!$A2463,PSPS_Data!$B$2:$B$4275,0)),0)</f>
        <v>0</v>
      </c>
      <c r="F2463" s="47"/>
    </row>
    <row r="2464" spans="1:6" x14ac:dyDescent="0.25">
      <c r="A2464" s="79"/>
      <c r="B2464" s="43">
        <v>0.73831003406238704</v>
      </c>
      <c r="C2464" s="43">
        <v>1.00819541739838E-2</v>
      </c>
      <c r="D2464" s="43">
        <f t="shared" si="38"/>
        <v>0.11503509712515517</v>
      </c>
      <c r="E2464" s="43">
        <f>IFERROR(INDEX(PSPS_Data!$C$2:$C$4275,MATCH(WF_Data!$A2464,PSPS_Data!$B$2:$B$4275,0)),0)</f>
        <v>0</v>
      </c>
      <c r="F2464" s="47"/>
    </row>
    <row r="2465" spans="1:6" x14ac:dyDescent="0.25">
      <c r="A2465" s="79"/>
      <c r="B2465" s="43">
        <v>0.445426780106562</v>
      </c>
      <c r="C2465" s="43">
        <v>4.6336455143318701E-3</v>
      </c>
      <c r="D2465" s="43">
        <f t="shared" si="38"/>
        <v>5.2869895318526636E-2</v>
      </c>
      <c r="E2465" s="43">
        <f>IFERROR(INDEX(PSPS_Data!$C$2:$C$4275,MATCH(WF_Data!$A2465,PSPS_Data!$B$2:$B$4275,0)),0)</f>
        <v>0</v>
      </c>
      <c r="F2465" s="47"/>
    </row>
    <row r="2466" spans="1:6" x14ac:dyDescent="0.25">
      <c r="A2466" s="79"/>
      <c r="B2466" s="43">
        <v>4.86915629533254</v>
      </c>
      <c r="C2466" s="43">
        <v>2.9166771519612601E-2</v>
      </c>
      <c r="D2466" s="43">
        <f t="shared" si="38"/>
        <v>0.33279286303877975</v>
      </c>
      <c r="E2466" s="43">
        <f>IFERROR(INDEX(PSPS_Data!$C$2:$C$4275,MATCH(WF_Data!$A2466,PSPS_Data!$B$2:$B$4275,0)),0)</f>
        <v>0</v>
      </c>
      <c r="F2466" s="47"/>
    </row>
    <row r="2467" spans="1:6" x14ac:dyDescent="0.25">
      <c r="A2467" s="79"/>
      <c r="B2467" s="43">
        <v>16.8247979277347</v>
      </c>
      <c r="C2467" s="43">
        <v>0.105158310522028</v>
      </c>
      <c r="D2467" s="43">
        <f t="shared" si="38"/>
        <v>1.1998563230563395</v>
      </c>
      <c r="E2467" s="43">
        <f>IFERROR(INDEX(PSPS_Data!$C$2:$C$4275,MATCH(WF_Data!$A2467,PSPS_Data!$B$2:$B$4275,0)),0)</f>
        <v>0</v>
      </c>
      <c r="F2467" s="47"/>
    </row>
    <row r="2468" spans="1:6" x14ac:dyDescent="0.25">
      <c r="A2468" s="79"/>
      <c r="B2468" s="43">
        <v>32.679471419347898</v>
      </c>
      <c r="C2468" s="43">
        <v>0.21964922627353101</v>
      </c>
      <c r="D2468" s="43">
        <f t="shared" si="38"/>
        <v>2.5061976717809888</v>
      </c>
      <c r="E2468" s="43">
        <f>IFERROR(INDEX(PSPS_Data!$C$2:$C$4275,MATCH(WF_Data!$A2468,PSPS_Data!$B$2:$B$4275,0)),0)</f>
        <v>0</v>
      </c>
      <c r="F2468" s="47"/>
    </row>
    <row r="2469" spans="1:6" x14ac:dyDescent="0.25">
      <c r="A2469" s="79"/>
      <c r="B2469" s="43">
        <v>0.38791398972075702</v>
      </c>
      <c r="C2469" s="43">
        <v>1.4118405087780599E-2</v>
      </c>
      <c r="D2469" s="43">
        <f t="shared" si="38"/>
        <v>0.16109100205157664</v>
      </c>
      <c r="E2469" s="43">
        <f>IFERROR(INDEX(PSPS_Data!$C$2:$C$4275,MATCH(WF_Data!$A2469,PSPS_Data!$B$2:$B$4275,0)),0)</f>
        <v>0</v>
      </c>
      <c r="F2469" s="47"/>
    </row>
    <row r="2470" spans="1:6" x14ac:dyDescent="0.25">
      <c r="A2470" s="79"/>
      <c r="B2470" s="43">
        <v>0.61080764053776304</v>
      </c>
      <c r="C2470" s="43">
        <v>5.5723847603985598E-3</v>
      </c>
      <c r="D2470" s="43">
        <f t="shared" si="38"/>
        <v>6.3580910116147568E-2</v>
      </c>
      <c r="E2470" s="43">
        <f>IFERROR(INDEX(PSPS_Data!$C$2:$C$4275,MATCH(WF_Data!$A2470,PSPS_Data!$B$2:$B$4275,0)),0)</f>
        <v>0</v>
      </c>
      <c r="F2470" s="47"/>
    </row>
    <row r="2471" spans="1:6" x14ac:dyDescent="0.25">
      <c r="A2471" s="79"/>
      <c r="B2471" s="43">
        <v>0.104155313554012</v>
      </c>
      <c r="C2471" s="43">
        <v>5.0869171500380599E-3</v>
      </c>
      <c r="D2471" s="43">
        <f t="shared" si="38"/>
        <v>5.8041724681934262E-2</v>
      </c>
      <c r="E2471" s="43">
        <f>IFERROR(INDEX(PSPS_Data!$C$2:$C$4275,MATCH(WF_Data!$A2471,PSPS_Data!$B$2:$B$4275,0)),0)</f>
        <v>0</v>
      </c>
      <c r="F2471" s="47"/>
    </row>
    <row r="2472" spans="1:6" x14ac:dyDescent="0.25">
      <c r="A2472" s="79"/>
      <c r="B2472" s="43">
        <v>5.1507159415037798</v>
      </c>
      <c r="C2472" s="43">
        <v>5.1975930115077E-2</v>
      </c>
      <c r="D2472" s="43">
        <f t="shared" si="38"/>
        <v>0.59304536261302854</v>
      </c>
      <c r="E2472" s="43">
        <f>IFERROR(INDEX(PSPS_Data!$C$2:$C$4275,MATCH(WF_Data!$A2472,PSPS_Data!$B$2:$B$4275,0)),0)</f>
        <v>0</v>
      </c>
      <c r="F2472" s="47"/>
    </row>
    <row r="2473" spans="1:6" x14ac:dyDescent="0.25">
      <c r="A2473" s="79"/>
      <c r="B2473" s="43">
        <v>3.0138253140432099</v>
      </c>
      <c r="C2473" s="43">
        <v>3.9658791284940202E-2</v>
      </c>
      <c r="D2473" s="43">
        <f t="shared" si="38"/>
        <v>0.45250680856116771</v>
      </c>
      <c r="E2473" s="43">
        <f>IFERROR(INDEX(PSPS_Data!$C$2:$C$4275,MATCH(WF_Data!$A2473,PSPS_Data!$B$2:$B$4275,0)),0)</f>
        <v>0</v>
      </c>
      <c r="F2473" s="47"/>
    </row>
    <row r="2474" spans="1:6" x14ac:dyDescent="0.25">
      <c r="A2474" s="79"/>
      <c r="B2474" s="43">
        <v>0.187876957020047</v>
      </c>
      <c r="C2474" s="43">
        <v>1.6664661054164701E-2</v>
      </c>
      <c r="D2474" s="43">
        <f t="shared" si="38"/>
        <v>0.19014378262801923</v>
      </c>
      <c r="E2474" s="43">
        <f>IFERROR(INDEX(PSPS_Data!$C$2:$C$4275,MATCH(WF_Data!$A2474,PSPS_Data!$B$2:$B$4275,0)),0)</f>
        <v>0</v>
      </c>
      <c r="F2474" s="47"/>
    </row>
    <row r="2475" spans="1:6" x14ac:dyDescent="0.25">
      <c r="A2475" s="79"/>
      <c r="B2475" s="43">
        <v>0.91339727876285304</v>
      </c>
      <c r="C2475" s="43">
        <v>9.9955348505318398E-3</v>
      </c>
      <c r="D2475" s="43">
        <f t="shared" si="38"/>
        <v>0.1140490526445683</v>
      </c>
      <c r="E2475" s="43">
        <f>IFERROR(INDEX(PSPS_Data!$C$2:$C$4275,MATCH(WF_Data!$A2475,PSPS_Data!$B$2:$B$4275,0)),0)</f>
        <v>0</v>
      </c>
      <c r="F2475" s="47"/>
    </row>
    <row r="2476" spans="1:6" x14ac:dyDescent="0.25">
      <c r="A2476" s="79"/>
      <c r="B2476" s="43">
        <v>1.1054277877327501</v>
      </c>
      <c r="C2476" s="43">
        <v>1.1414217808123701E-2</v>
      </c>
      <c r="D2476" s="43">
        <f t="shared" si="38"/>
        <v>0.13023622519069142</v>
      </c>
      <c r="E2476" s="43">
        <f>IFERROR(INDEX(PSPS_Data!$C$2:$C$4275,MATCH(WF_Data!$A2476,PSPS_Data!$B$2:$B$4275,0)),0)</f>
        <v>0</v>
      </c>
      <c r="F2476" s="47"/>
    </row>
    <row r="2477" spans="1:6" x14ac:dyDescent="0.25">
      <c r="A2477" s="79"/>
      <c r="B2477" s="43">
        <v>2.0731171438381</v>
      </c>
      <c r="C2477" s="43">
        <v>2.7311216825031199E-2</v>
      </c>
      <c r="D2477" s="43">
        <f t="shared" si="38"/>
        <v>0.31162098397360599</v>
      </c>
      <c r="E2477" s="43">
        <f>IFERROR(INDEX(PSPS_Data!$C$2:$C$4275,MATCH(WF_Data!$A2477,PSPS_Data!$B$2:$B$4275,0)),0)</f>
        <v>0</v>
      </c>
      <c r="F2477" s="47"/>
    </row>
    <row r="2478" spans="1:6" x14ac:dyDescent="0.25">
      <c r="A2478" s="79"/>
      <c r="B2478" s="43">
        <v>10.940686690109199</v>
      </c>
      <c r="C2478" s="43">
        <v>9.3653806842667095E-2</v>
      </c>
      <c r="D2478" s="43">
        <f t="shared" si="38"/>
        <v>1.0685899360748317</v>
      </c>
      <c r="E2478" s="43">
        <f>IFERROR(INDEX(PSPS_Data!$C$2:$C$4275,MATCH(WF_Data!$A2478,PSPS_Data!$B$2:$B$4275,0)),0)</f>
        <v>0</v>
      </c>
      <c r="F2478" s="47"/>
    </row>
    <row r="2479" spans="1:6" x14ac:dyDescent="0.25">
      <c r="A2479" s="79"/>
      <c r="B2479" s="43">
        <v>17.613521096265099</v>
      </c>
      <c r="C2479" s="43">
        <v>9.6947114549038801E-2</v>
      </c>
      <c r="D2479" s="43">
        <f t="shared" si="38"/>
        <v>1.1061665770045328</v>
      </c>
      <c r="E2479" s="43">
        <f>IFERROR(INDEX(PSPS_Data!$C$2:$C$4275,MATCH(WF_Data!$A2479,PSPS_Data!$B$2:$B$4275,0)),0)</f>
        <v>0</v>
      </c>
      <c r="F2479" s="47"/>
    </row>
    <row r="2480" spans="1:6" x14ac:dyDescent="0.25">
      <c r="A2480" s="79"/>
      <c r="B2480" s="43">
        <v>0</v>
      </c>
      <c r="C2480" s="43">
        <v>3.1873181997070697E-2</v>
      </c>
      <c r="D2480" s="43">
        <f t="shared" si="38"/>
        <v>0.36367300658657664</v>
      </c>
      <c r="E2480" s="43">
        <f>IFERROR(INDEX(PSPS_Data!$C$2:$C$4275,MATCH(WF_Data!$A2480,PSPS_Data!$B$2:$B$4275,0)),0)</f>
        <v>0</v>
      </c>
      <c r="F2480" s="47"/>
    </row>
    <row r="2481" spans="1:6" x14ac:dyDescent="0.25">
      <c r="A2481" s="79"/>
      <c r="B2481" s="43">
        <v>7.9070634867183598</v>
      </c>
      <c r="C2481" s="43">
        <v>4.8281306157908398E-2</v>
      </c>
      <c r="D2481" s="43">
        <f t="shared" si="38"/>
        <v>0.55088970326173481</v>
      </c>
      <c r="E2481" s="43">
        <f>IFERROR(INDEX(PSPS_Data!$C$2:$C$4275,MATCH(WF_Data!$A2481,PSPS_Data!$B$2:$B$4275,0)),0)</f>
        <v>0</v>
      </c>
      <c r="F2481" s="47"/>
    </row>
    <row r="2482" spans="1:6" x14ac:dyDescent="0.25">
      <c r="A2482" s="79"/>
      <c r="B2482" s="43">
        <v>16.276329641648399</v>
      </c>
      <c r="C2482" s="43">
        <v>9.1435674186868696E-2</v>
      </c>
      <c r="D2482" s="43">
        <f t="shared" si="38"/>
        <v>1.0432810424721719</v>
      </c>
      <c r="E2482" s="43">
        <f>IFERROR(INDEX(PSPS_Data!$C$2:$C$4275,MATCH(WF_Data!$A2482,PSPS_Data!$B$2:$B$4275,0)),0)</f>
        <v>0</v>
      </c>
      <c r="F2482" s="47"/>
    </row>
    <row r="2483" spans="1:6" x14ac:dyDescent="0.25">
      <c r="A2483" s="79"/>
      <c r="B2483" s="43">
        <v>1.93476512061863</v>
      </c>
      <c r="C2483" s="43">
        <v>1.2578608133480799E-2</v>
      </c>
      <c r="D2483" s="43">
        <f t="shared" si="38"/>
        <v>0.14352191880301593</v>
      </c>
      <c r="E2483" s="43">
        <f>IFERROR(INDEX(PSPS_Data!$C$2:$C$4275,MATCH(WF_Data!$A2483,PSPS_Data!$B$2:$B$4275,0)),0)</f>
        <v>0</v>
      </c>
      <c r="F2483" s="47"/>
    </row>
    <row r="2484" spans="1:6" x14ac:dyDescent="0.25">
      <c r="A2484" s="79"/>
      <c r="B2484" s="43">
        <v>0.77308017227830295</v>
      </c>
      <c r="C2484" s="43">
        <v>7.22483446315891E-3</v>
      </c>
      <c r="D2484" s="43">
        <f t="shared" si="38"/>
        <v>8.2435361224643164E-2</v>
      </c>
      <c r="E2484" s="43">
        <f>IFERROR(INDEX(PSPS_Data!$C$2:$C$4275,MATCH(WF_Data!$A2484,PSPS_Data!$B$2:$B$4275,0)),0)</f>
        <v>0</v>
      </c>
      <c r="F2484" s="47"/>
    </row>
    <row r="2485" spans="1:6" x14ac:dyDescent="0.25">
      <c r="A2485" s="79"/>
      <c r="B2485" s="43">
        <v>0.27644684824016602</v>
      </c>
      <c r="C2485" s="43">
        <v>9.5587932664784603E-3</v>
      </c>
      <c r="D2485" s="43">
        <f t="shared" si="38"/>
        <v>0.10906583117051924</v>
      </c>
      <c r="E2485" s="43">
        <f>IFERROR(INDEX(PSPS_Data!$C$2:$C$4275,MATCH(WF_Data!$A2485,PSPS_Data!$B$2:$B$4275,0)),0)</f>
        <v>0</v>
      </c>
      <c r="F2485" s="47"/>
    </row>
    <row r="2486" spans="1:6" x14ac:dyDescent="0.25">
      <c r="A2486" s="79"/>
      <c r="B2486" s="43">
        <v>5.5751325634868403</v>
      </c>
      <c r="C2486" s="43">
        <v>5.0292732616981001E-2</v>
      </c>
      <c r="D2486" s="43">
        <f t="shared" si="38"/>
        <v>0.57384007915975321</v>
      </c>
      <c r="E2486" s="43">
        <f>IFERROR(INDEX(PSPS_Data!$C$2:$C$4275,MATCH(WF_Data!$A2486,PSPS_Data!$B$2:$B$4275,0)),0)</f>
        <v>0</v>
      </c>
      <c r="F2486" s="47"/>
    </row>
    <row r="2487" spans="1:6" x14ac:dyDescent="0.25">
      <c r="A2487" s="79"/>
      <c r="B2487" s="43">
        <v>2.8959423909646499E-2</v>
      </c>
      <c r="C2487" s="43">
        <v>2.9744002640654799E-3</v>
      </c>
      <c r="D2487" s="43">
        <f t="shared" si="38"/>
        <v>3.3937907012987129E-2</v>
      </c>
      <c r="E2487" s="43">
        <f>IFERROR(INDEX(PSPS_Data!$C$2:$C$4275,MATCH(WF_Data!$A2487,PSPS_Data!$B$2:$B$4275,0)),0)</f>
        <v>0</v>
      </c>
      <c r="F2487" s="47"/>
    </row>
    <row r="2488" spans="1:6" x14ac:dyDescent="0.25">
      <c r="A2488" s="79"/>
      <c r="B2488" s="43">
        <v>11.9544534621203</v>
      </c>
      <c r="C2488" s="43">
        <v>7.3554224012089706E-2</v>
      </c>
      <c r="D2488" s="43">
        <f t="shared" si="38"/>
        <v>0.83925369597794353</v>
      </c>
      <c r="E2488" s="43">
        <f>IFERROR(INDEX(PSPS_Data!$C$2:$C$4275,MATCH(WF_Data!$A2488,PSPS_Data!$B$2:$B$4275,0)),0)</f>
        <v>0</v>
      </c>
      <c r="F2488" s="47"/>
    </row>
    <row r="2489" spans="1:6" x14ac:dyDescent="0.25">
      <c r="A2489" s="79"/>
      <c r="B2489" s="43">
        <v>0.24831049724449</v>
      </c>
      <c r="C2489" s="43">
        <v>1.9774634517186001E-3</v>
      </c>
      <c r="D2489" s="43">
        <f t="shared" si="38"/>
        <v>2.2562857984109227E-2</v>
      </c>
      <c r="E2489" s="43">
        <f>IFERROR(INDEX(PSPS_Data!$C$2:$C$4275,MATCH(WF_Data!$A2489,PSPS_Data!$B$2:$B$4275,0)),0)</f>
        <v>0</v>
      </c>
      <c r="F2489" s="47"/>
    </row>
    <row r="2490" spans="1:6" x14ac:dyDescent="0.25">
      <c r="A2490" s="79"/>
      <c r="B2490" s="43">
        <v>1.26449007840737</v>
      </c>
      <c r="C2490" s="43">
        <v>1.6076698957931498E-2</v>
      </c>
      <c r="D2490" s="43">
        <f t="shared" si="38"/>
        <v>0.1834351351099984</v>
      </c>
      <c r="E2490" s="43">
        <f>IFERROR(INDEX(PSPS_Data!$C$2:$C$4275,MATCH(WF_Data!$A2490,PSPS_Data!$B$2:$B$4275,0)),0)</f>
        <v>0</v>
      </c>
      <c r="F2490" s="47"/>
    </row>
    <row r="2491" spans="1:6" x14ac:dyDescent="0.25">
      <c r="A2491" s="79"/>
      <c r="B2491" s="43">
        <v>1.1637432124611999</v>
      </c>
      <c r="C2491" s="43">
        <v>3.0323257700364498E-2</v>
      </c>
      <c r="D2491" s="43">
        <f t="shared" si="38"/>
        <v>0.34598837036115893</v>
      </c>
      <c r="E2491" s="43">
        <f>IFERROR(INDEX(PSPS_Data!$C$2:$C$4275,MATCH(WF_Data!$A2491,PSPS_Data!$B$2:$B$4275,0)),0)</f>
        <v>0</v>
      </c>
      <c r="F2491" s="47"/>
    </row>
    <row r="2492" spans="1:6" x14ac:dyDescent="0.25">
      <c r="A2492" s="79"/>
      <c r="B2492" s="43">
        <v>0.64148608352579795</v>
      </c>
      <c r="C2492" s="43">
        <v>8.0788368986759399E-3</v>
      </c>
      <c r="D2492" s="43">
        <f t="shared" si="38"/>
        <v>9.2179529013892481E-2</v>
      </c>
      <c r="E2492" s="43">
        <f>IFERROR(INDEX(PSPS_Data!$C$2:$C$4275,MATCH(WF_Data!$A2492,PSPS_Data!$B$2:$B$4275,0)),0)</f>
        <v>0</v>
      </c>
      <c r="F2492" s="47"/>
    </row>
    <row r="2493" spans="1:6" x14ac:dyDescent="0.25">
      <c r="A2493" s="79"/>
      <c r="B2493" s="43">
        <v>3.1360839258090598</v>
      </c>
      <c r="C2493" s="43">
        <v>3.6197108355281601E-2</v>
      </c>
      <c r="D2493" s="43">
        <f t="shared" si="38"/>
        <v>0.41300900633376308</v>
      </c>
      <c r="E2493" s="43">
        <f>IFERROR(INDEX(PSPS_Data!$C$2:$C$4275,MATCH(WF_Data!$A2493,PSPS_Data!$B$2:$B$4275,0)),0)</f>
        <v>0</v>
      </c>
      <c r="F2493" s="47"/>
    </row>
    <row r="2494" spans="1:6" x14ac:dyDescent="0.25">
      <c r="A2494" s="79"/>
      <c r="B2494" s="43">
        <v>33.626315879771397</v>
      </c>
      <c r="C2494" s="43">
        <v>0.18259028604188601</v>
      </c>
      <c r="D2494" s="43">
        <f t="shared" si="38"/>
        <v>2.0833551637379193</v>
      </c>
      <c r="E2494" s="43">
        <f>IFERROR(INDEX(PSPS_Data!$C$2:$C$4275,MATCH(WF_Data!$A2494,PSPS_Data!$B$2:$B$4275,0)),0)</f>
        <v>0</v>
      </c>
      <c r="F2494" s="47"/>
    </row>
    <row r="2495" spans="1:6" x14ac:dyDescent="0.25">
      <c r="A2495" s="79"/>
      <c r="B2495" s="43">
        <v>4.7691221629359797</v>
      </c>
      <c r="C2495" s="43">
        <v>2.6856665172090202E-2</v>
      </c>
      <c r="D2495" s="43">
        <f t="shared" si="38"/>
        <v>0.30643454961354921</v>
      </c>
      <c r="E2495" s="43">
        <f>IFERROR(INDEX(PSPS_Data!$C$2:$C$4275,MATCH(WF_Data!$A2495,PSPS_Data!$B$2:$B$4275,0)),0)</f>
        <v>0</v>
      </c>
      <c r="F2495" s="47"/>
    </row>
    <row r="2496" spans="1:6" x14ac:dyDescent="0.25">
      <c r="A2496" s="79"/>
      <c r="B2496" s="43">
        <v>7.8380201477359499</v>
      </c>
      <c r="C2496" s="43">
        <v>5.2153237676975502E-2</v>
      </c>
      <c r="D2496" s="43">
        <f t="shared" si="38"/>
        <v>0.59506844189429053</v>
      </c>
      <c r="E2496" s="43">
        <f>IFERROR(INDEX(PSPS_Data!$C$2:$C$4275,MATCH(WF_Data!$A2496,PSPS_Data!$B$2:$B$4275,0)),0)</f>
        <v>0</v>
      </c>
      <c r="F2496" s="47"/>
    </row>
    <row r="2497" spans="1:6" x14ac:dyDescent="0.25">
      <c r="A2497" s="79"/>
      <c r="B2497" s="43">
        <v>3.72049716509117</v>
      </c>
      <c r="C2497" s="43">
        <v>2.0633785938116399E-2</v>
      </c>
      <c r="D2497" s="43">
        <f t="shared" si="38"/>
        <v>0.2354314975539081</v>
      </c>
      <c r="E2497" s="43">
        <f>IFERROR(INDEX(PSPS_Data!$C$2:$C$4275,MATCH(WF_Data!$A2497,PSPS_Data!$B$2:$B$4275,0)),0)</f>
        <v>0</v>
      </c>
      <c r="F2497" s="47"/>
    </row>
    <row r="2498" spans="1:6" x14ac:dyDescent="0.25">
      <c r="A2498" s="79"/>
      <c r="B2498" s="43">
        <v>4.0986545480244398</v>
      </c>
      <c r="C2498" s="43">
        <v>2.20054274795984E-2</v>
      </c>
      <c r="D2498" s="43">
        <f t="shared" si="38"/>
        <v>0.25108192754221775</v>
      </c>
      <c r="E2498" s="43">
        <f>IFERROR(INDEX(PSPS_Data!$C$2:$C$4275,MATCH(WF_Data!$A2498,PSPS_Data!$B$2:$B$4275,0)),0)</f>
        <v>0</v>
      </c>
      <c r="F2498" s="47"/>
    </row>
    <row r="2499" spans="1:6" x14ac:dyDescent="0.25">
      <c r="A2499" s="79"/>
      <c r="B2499" s="43">
        <v>6.8291523586491198</v>
      </c>
      <c r="C2499" s="43">
        <v>3.5302589751154301E-2</v>
      </c>
      <c r="D2499" s="43">
        <f t="shared" ref="D2499:D2562" si="39">$C2499*11.41</f>
        <v>0.40280254906067059</v>
      </c>
      <c r="E2499" s="43">
        <f>IFERROR(INDEX(PSPS_Data!$C$2:$C$4275,MATCH(WF_Data!$A2499,PSPS_Data!$B$2:$B$4275,0)),0)</f>
        <v>0</v>
      </c>
      <c r="F2499" s="47"/>
    </row>
    <row r="2500" spans="1:6" x14ac:dyDescent="0.25">
      <c r="A2500" s="79"/>
      <c r="B2500" s="43">
        <v>10.0645587690783</v>
      </c>
      <c r="C2500" s="43">
        <v>7.5817071623911603E-2</v>
      </c>
      <c r="D2500" s="43">
        <f t="shared" si="39"/>
        <v>0.86507278722883141</v>
      </c>
      <c r="E2500" s="43">
        <f>IFERROR(INDEX(PSPS_Data!$C$2:$C$4275,MATCH(WF_Data!$A2500,PSPS_Data!$B$2:$B$4275,0)),0)</f>
        <v>0</v>
      </c>
      <c r="F2500" s="47"/>
    </row>
    <row r="2501" spans="1:6" x14ac:dyDescent="0.25">
      <c r="A2501" s="79"/>
      <c r="B2501" s="43">
        <v>1.36146207407041</v>
      </c>
      <c r="C2501" s="43">
        <v>3.2734806136886598E-2</v>
      </c>
      <c r="D2501" s="43">
        <f t="shared" si="39"/>
        <v>0.3735041380218761</v>
      </c>
      <c r="E2501" s="43">
        <f>IFERROR(INDEX(PSPS_Data!$C$2:$C$4275,MATCH(WF_Data!$A2501,PSPS_Data!$B$2:$B$4275,0)),0)</f>
        <v>0</v>
      </c>
      <c r="F2501" s="47"/>
    </row>
    <row r="2502" spans="1:6" x14ac:dyDescent="0.25">
      <c r="A2502" s="79"/>
      <c r="B2502" s="43">
        <v>27.6800269265437</v>
      </c>
      <c r="C2502" s="43">
        <v>0.22954490520220999</v>
      </c>
      <c r="D2502" s="43">
        <f t="shared" si="39"/>
        <v>2.6191073683572159</v>
      </c>
      <c r="E2502" s="43">
        <f>IFERROR(INDEX(PSPS_Data!$C$2:$C$4275,MATCH(WF_Data!$A2502,PSPS_Data!$B$2:$B$4275,0)),0)</f>
        <v>0</v>
      </c>
      <c r="F2502" s="47"/>
    </row>
    <row r="2503" spans="1:6" x14ac:dyDescent="0.25">
      <c r="A2503" s="79"/>
      <c r="B2503" s="43">
        <v>4.1285368887761296</v>
      </c>
      <c r="C2503" s="43">
        <v>2.85939130648292E-2</v>
      </c>
      <c r="D2503" s="43">
        <f t="shared" si="39"/>
        <v>0.32625654806970117</v>
      </c>
      <c r="E2503" s="43">
        <f>IFERROR(INDEX(PSPS_Data!$C$2:$C$4275,MATCH(WF_Data!$A2503,PSPS_Data!$B$2:$B$4275,0)),0)</f>
        <v>0</v>
      </c>
      <c r="F2503" s="47"/>
    </row>
    <row r="2504" spans="1:6" x14ac:dyDescent="0.25">
      <c r="A2504" s="79"/>
      <c r="B2504" s="43">
        <v>1.80831129271442</v>
      </c>
      <c r="C2504" s="43">
        <v>1.1799881418482899E-2</v>
      </c>
      <c r="D2504" s="43">
        <f t="shared" si="39"/>
        <v>0.13463664698488989</v>
      </c>
      <c r="E2504" s="43">
        <f>IFERROR(INDEX(PSPS_Data!$C$2:$C$4275,MATCH(WF_Data!$A2504,PSPS_Data!$B$2:$B$4275,0)),0)</f>
        <v>0</v>
      </c>
      <c r="F2504" s="47"/>
    </row>
    <row r="2505" spans="1:6" x14ac:dyDescent="0.25">
      <c r="A2505" s="79"/>
      <c r="B2505" s="43">
        <v>5.73993464237219</v>
      </c>
      <c r="C2505" s="43">
        <v>4.55413757727001E-2</v>
      </c>
      <c r="D2505" s="43">
        <f t="shared" si="39"/>
        <v>0.51962709756650816</v>
      </c>
      <c r="E2505" s="43">
        <f>IFERROR(INDEX(PSPS_Data!$C$2:$C$4275,MATCH(WF_Data!$A2505,PSPS_Data!$B$2:$B$4275,0)),0)</f>
        <v>0</v>
      </c>
      <c r="F2505" s="47"/>
    </row>
    <row r="2506" spans="1:6" x14ac:dyDescent="0.25">
      <c r="A2506" s="79"/>
      <c r="B2506" s="43">
        <v>3.5557411762952702</v>
      </c>
      <c r="C2506" s="43">
        <v>2.07194195209012E-2</v>
      </c>
      <c r="D2506" s="43">
        <f t="shared" si="39"/>
        <v>0.2364085767334827</v>
      </c>
      <c r="E2506" s="43">
        <f>IFERROR(INDEX(PSPS_Data!$C$2:$C$4275,MATCH(WF_Data!$A2506,PSPS_Data!$B$2:$B$4275,0)),0)</f>
        <v>0</v>
      </c>
      <c r="F2506" s="47"/>
    </row>
    <row r="2507" spans="1:6" x14ac:dyDescent="0.25">
      <c r="A2507" s="79"/>
      <c r="B2507" s="43">
        <v>2.5746812231542302</v>
      </c>
      <c r="C2507" s="43">
        <v>1.5500018268539801E-2</v>
      </c>
      <c r="D2507" s="43">
        <f t="shared" si="39"/>
        <v>0.17685520844403912</v>
      </c>
      <c r="E2507" s="43">
        <f>IFERROR(INDEX(PSPS_Data!$C$2:$C$4275,MATCH(WF_Data!$A2507,PSPS_Data!$B$2:$B$4275,0)),0)</f>
        <v>0</v>
      </c>
      <c r="F2507" s="47"/>
    </row>
    <row r="2508" spans="1:6" x14ac:dyDescent="0.25">
      <c r="A2508" s="79"/>
      <c r="B2508" s="43">
        <v>5.0823601263312304</v>
      </c>
      <c r="C2508" s="43">
        <v>5.7153889101376303E-2</v>
      </c>
      <c r="D2508" s="43">
        <f t="shared" si="39"/>
        <v>0.65212587464670357</v>
      </c>
      <c r="E2508" s="43">
        <f>IFERROR(INDEX(PSPS_Data!$C$2:$C$4275,MATCH(WF_Data!$A2508,PSPS_Data!$B$2:$B$4275,0)),0)</f>
        <v>0</v>
      </c>
      <c r="F2508" s="47"/>
    </row>
    <row r="2509" spans="1:6" x14ac:dyDescent="0.25">
      <c r="A2509" s="79"/>
      <c r="B2509" s="43">
        <v>2.30809518016332</v>
      </c>
      <c r="C2509" s="43">
        <v>8.4640191392509195E-2</v>
      </c>
      <c r="D2509" s="43">
        <f t="shared" si="39"/>
        <v>0.9657445837885299</v>
      </c>
      <c r="E2509" s="43">
        <f>IFERROR(INDEX(PSPS_Data!$C$2:$C$4275,MATCH(WF_Data!$A2509,PSPS_Data!$B$2:$B$4275,0)),0)</f>
        <v>0</v>
      </c>
      <c r="F2509" s="47"/>
    </row>
    <row r="2510" spans="1:6" x14ac:dyDescent="0.25">
      <c r="A2510" s="79"/>
      <c r="B2510" s="43">
        <v>7.7711411428523294E-2</v>
      </c>
      <c r="C2510" s="43">
        <v>3.0485414508802898E-3</v>
      </c>
      <c r="D2510" s="43">
        <f t="shared" si="39"/>
        <v>3.4783857954544105E-2</v>
      </c>
      <c r="E2510" s="43">
        <f>IFERROR(INDEX(PSPS_Data!$C$2:$C$4275,MATCH(WF_Data!$A2510,PSPS_Data!$B$2:$B$4275,0)),0)</f>
        <v>0</v>
      </c>
      <c r="F2510" s="47"/>
    </row>
    <row r="2511" spans="1:6" x14ac:dyDescent="0.25">
      <c r="A2511" s="79"/>
      <c r="B2511" s="43">
        <v>2.8142808978815199</v>
      </c>
      <c r="C2511" s="43">
        <v>2.1765102446806801E-2</v>
      </c>
      <c r="D2511" s="43">
        <f t="shared" si="39"/>
        <v>0.24833981891806561</v>
      </c>
      <c r="E2511" s="43">
        <f>IFERROR(INDEX(PSPS_Data!$C$2:$C$4275,MATCH(WF_Data!$A2511,PSPS_Data!$B$2:$B$4275,0)),0)</f>
        <v>0</v>
      </c>
      <c r="F2511" s="47"/>
    </row>
    <row r="2512" spans="1:6" x14ac:dyDescent="0.25">
      <c r="A2512" s="79"/>
      <c r="B2512" s="43">
        <v>2.6001701497049301</v>
      </c>
      <c r="C2512" s="43">
        <v>1.6872678302661301E-2</v>
      </c>
      <c r="D2512" s="43">
        <f t="shared" si="39"/>
        <v>0.19251725943336545</v>
      </c>
      <c r="E2512" s="43">
        <f>IFERROR(INDEX(PSPS_Data!$C$2:$C$4275,MATCH(WF_Data!$A2512,PSPS_Data!$B$2:$B$4275,0)),0)</f>
        <v>0</v>
      </c>
      <c r="F2512" s="47"/>
    </row>
    <row r="2513" spans="1:6" x14ac:dyDescent="0.25">
      <c r="A2513" s="79"/>
      <c r="B2513" s="43">
        <v>1.9706542511863301</v>
      </c>
      <c r="C2513" s="43">
        <v>4.06262445135325E-2</v>
      </c>
      <c r="D2513" s="43">
        <f t="shared" si="39"/>
        <v>0.46354544989940583</v>
      </c>
      <c r="E2513" s="43">
        <f>IFERROR(INDEX(PSPS_Data!$C$2:$C$4275,MATCH(WF_Data!$A2513,PSPS_Data!$B$2:$B$4275,0)),0)</f>
        <v>0</v>
      </c>
      <c r="F2513" s="47"/>
    </row>
    <row r="2514" spans="1:6" x14ac:dyDescent="0.25">
      <c r="A2514" s="79"/>
      <c r="B2514" s="43">
        <v>2.2086077502918702</v>
      </c>
      <c r="C2514" s="43">
        <v>1.9088724256789601E-2</v>
      </c>
      <c r="D2514" s="43">
        <f t="shared" si="39"/>
        <v>0.21780234376996935</v>
      </c>
      <c r="E2514" s="43">
        <f>IFERROR(INDEX(PSPS_Data!$C$2:$C$4275,MATCH(WF_Data!$A2514,PSPS_Data!$B$2:$B$4275,0)),0)</f>
        <v>0</v>
      </c>
      <c r="F2514" s="47"/>
    </row>
    <row r="2515" spans="1:6" x14ac:dyDescent="0.25">
      <c r="A2515" s="79"/>
      <c r="B2515" s="43">
        <v>1.09051574273617</v>
      </c>
      <c r="C2515" s="43">
        <v>1.25634916703347E-2</v>
      </c>
      <c r="D2515" s="43">
        <f t="shared" si="39"/>
        <v>0.14334943995851893</v>
      </c>
      <c r="E2515" s="43">
        <f>IFERROR(INDEX(PSPS_Data!$C$2:$C$4275,MATCH(WF_Data!$A2515,PSPS_Data!$B$2:$B$4275,0)),0)</f>
        <v>0</v>
      </c>
      <c r="F2515" s="47"/>
    </row>
    <row r="2516" spans="1:6" x14ac:dyDescent="0.25">
      <c r="A2516" s="79"/>
      <c r="B2516" s="43">
        <v>0.80371464200100295</v>
      </c>
      <c r="C2516" s="43">
        <v>8.0204276250697096E-3</v>
      </c>
      <c r="D2516" s="43">
        <f t="shared" si="39"/>
        <v>9.1513079202045391E-2</v>
      </c>
      <c r="E2516" s="43">
        <f>IFERROR(INDEX(PSPS_Data!$C$2:$C$4275,MATCH(WF_Data!$A2516,PSPS_Data!$B$2:$B$4275,0)),0)</f>
        <v>0</v>
      </c>
      <c r="F2516" s="47"/>
    </row>
    <row r="2517" spans="1:6" x14ac:dyDescent="0.25">
      <c r="A2517" s="79"/>
      <c r="B2517" s="43">
        <v>1.6775980738909899</v>
      </c>
      <c r="C2517" s="43">
        <v>1.21787093594321E-2</v>
      </c>
      <c r="D2517" s="43">
        <f t="shared" si="39"/>
        <v>0.13895907379112027</v>
      </c>
      <c r="E2517" s="43">
        <f>IFERROR(INDEX(PSPS_Data!$C$2:$C$4275,MATCH(WF_Data!$A2517,PSPS_Data!$B$2:$B$4275,0)),0)</f>
        <v>0</v>
      </c>
      <c r="F2517" s="47"/>
    </row>
    <row r="2518" spans="1:6" x14ac:dyDescent="0.25">
      <c r="A2518" s="79"/>
      <c r="B2518" s="43">
        <v>8.4702252832287801</v>
      </c>
      <c r="C2518" s="43">
        <v>4.3690818159575401E-2</v>
      </c>
      <c r="D2518" s="43">
        <f t="shared" si="39"/>
        <v>0.49851223520075533</v>
      </c>
      <c r="E2518" s="43">
        <f>IFERROR(INDEX(PSPS_Data!$C$2:$C$4275,MATCH(WF_Data!$A2518,PSPS_Data!$B$2:$B$4275,0)),0)</f>
        <v>0</v>
      </c>
      <c r="F2518" s="47"/>
    </row>
    <row r="2519" spans="1:6" x14ac:dyDescent="0.25">
      <c r="A2519" s="79"/>
      <c r="B2519" s="43">
        <v>8.5534539335135307</v>
      </c>
      <c r="C2519" s="43">
        <v>4.5048337844491401E-2</v>
      </c>
      <c r="D2519" s="43">
        <f t="shared" si="39"/>
        <v>0.51400153480564692</v>
      </c>
      <c r="E2519" s="43">
        <f>IFERROR(INDEX(PSPS_Data!$C$2:$C$4275,MATCH(WF_Data!$A2519,PSPS_Data!$B$2:$B$4275,0)),0)</f>
        <v>0</v>
      </c>
      <c r="F2519" s="47"/>
    </row>
    <row r="2520" spans="1:6" x14ac:dyDescent="0.25">
      <c r="A2520" s="79"/>
      <c r="B2520" s="43">
        <v>1.19841709327924</v>
      </c>
      <c r="C2520" s="43">
        <v>1.4659728750757399E-2</v>
      </c>
      <c r="D2520" s="43">
        <f t="shared" si="39"/>
        <v>0.16726750504614193</v>
      </c>
      <c r="E2520" s="43">
        <f>IFERROR(INDEX(PSPS_Data!$C$2:$C$4275,MATCH(WF_Data!$A2520,PSPS_Data!$B$2:$B$4275,0)),0)</f>
        <v>0</v>
      </c>
      <c r="F2520" s="47"/>
    </row>
    <row r="2521" spans="1:6" x14ac:dyDescent="0.25">
      <c r="A2521" s="79"/>
      <c r="B2521" s="43">
        <v>0.69119495196691605</v>
      </c>
      <c r="C2521" s="43">
        <v>6.1871423677075602E-3</v>
      </c>
      <c r="D2521" s="43">
        <f t="shared" si="39"/>
        <v>7.0595294415543269E-2</v>
      </c>
      <c r="E2521" s="43">
        <f>IFERROR(INDEX(PSPS_Data!$C$2:$C$4275,MATCH(WF_Data!$A2521,PSPS_Data!$B$2:$B$4275,0)),0)</f>
        <v>0</v>
      </c>
      <c r="F2521" s="47"/>
    </row>
    <row r="2522" spans="1:6" x14ac:dyDescent="0.25">
      <c r="A2522" s="79"/>
      <c r="B2522" s="43">
        <v>0.73763911101189505</v>
      </c>
      <c r="C2522" s="43">
        <v>6.0347881117195296E-3</v>
      </c>
      <c r="D2522" s="43">
        <f t="shared" si="39"/>
        <v>6.8856932354719833E-2</v>
      </c>
      <c r="E2522" s="43">
        <f>IFERROR(INDEX(PSPS_Data!$C$2:$C$4275,MATCH(WF_Data!$A2522,PSPS_Data!$B$2:$B$4275,0)),0)</f>
        <v>0</v>
      </c>
      <c r="F2522" s="47"/>
    </row>
    <row r="2523" spans="1:6" x14ac:dyDescent="0.25">
      <c r="A2523" s="79"/>
      <c r="B2523" s="43">
        <v>21.1150419137585</v>
      </c>
      <c r="C2523" s="43">
        <v>0.218853465259883</v>
      </c>
      <c r="D2523" s="43">
        <f t="shared" si="39"/>
        <v>2.4971180386152652</v>
      </c>
      <c r="E2523" s="43">
        <f>IFERROR(INDEX(PSPS_Data!$C$2:$C$4275,MATCH(WF_Data!$A2523,PSPS_Data!$B$2:$B$4275,0)),0)</f>
        <v>0</v>
      </c>
      <c r="F2523" s="47"/>
    </row>
    <row r="2524" spans="1:6" x14ac:dyDescent="0.25">
      <c r="A2524" s="79"/>
      <c r="B2524" s="43">
        <v>0.27008147922932602</v>
      </c>
      <c r="C2524" s="43">
        <v>4.2804322622487199E-2</v>
      </c>
      <c r="D2524" s="43">
        <f t="shared" si="39"/>
        <v>0.48839732112257894</v>
      </c>
      <c r="E2524" s="43">
        <f>IFERROR(INDEX(PSPS_Data!$C$2:$C$4275,MATCH(WF_Data!$A2524,PSPS_Data!$B$2:$B$4275,0)),0)</f>
        <v>0</v>
      </c>
      <c r="F2524" s="47"/>
    </row>
    <row r="2525" spans="1:6" x14ac:dyDescent="0.25">
      <c r="A2525" s="79"/>
      <c r="B2525" s="43">
        <v>12.8745726339458</v>
      </c>
      <c r="C2525" s="43">
        <v>7.0310670037542794E-2</v>
      </c>
      <c r="D2525" s="43">
        <f t="shared" si="39"/>
        <v>0.8022447451283633</v>
      </c>
      <c r="E2525" s="43">
        <f>IFERROR(INDEX(PSPS_Data!$C$2:$C$4275,MATCH(WF_Data!$A2525,PSPS_Data!$B$2:$B$4275,0)),0)</f>
        <v>0</v>
      </c>
      <c r="F2525" s="47"/>
    </row>
    <row r="2526" spans="1:6" x14ac:dyDescent="0.25">
      <c r="A2526" s="79"/>
      <c r="B2526" s="43">
        <v>3.2876228977088799</v>
      </c>
      <c r="C2526" s="43">
        <v>4.3144164066006803E-2</v>
      </c>
      <c r="D2526" s="43">
        <f t="shared" si="39"/>
        <v>0.49227491199313761</v>
      </c>
      <c r="E2526" s="43">
        <f>IFERROR(INDEX(PSPS_Data!$C$2:$C$4275,MATCH(WF_Data!$A2526,PSPS_Data!$B$2:$B$4275,0)),0)</f>
        <v>0</v>
      </c>
      <c r="F2526" s="47"/>
    </row>
    <row r="2527" spans="1:6" x14ac:dyDescent="0.25">
      <c r="A2527" s="79"/>
      <c r="B2527" s="43">
        <v>11.2450424066335</v>
      </c>
      <c r="C2527" s="43">
        <v>9.1146257107084197E-2</v>
      </c>
      <c r="D2527" s="43">
        <f t="shared" si="39"/>
        <v>1.0399787935918308</v>
      </c>
      <c r="E2527" s="43">
        <f>IFERROR(INDEX(PSPS_Data!$C$2:$C$4275,MATCH(WF_Data!$A2527,PSPS_Data!$B$2:$B$4275,0)),0)</f>
        <v>0</v>
      </c>
      <c r="F2527" s="47"/>
    </row>
    <row r="2528" spans="1:6" x14ac:dyDescent="0.25">
      <c r="A2528" s="79"/>
      <c r="B2528" s="43">
        <v>15.532424809541601</v>
      </c>
      <c r="C2528" s="43">
        <v>9.4011123610471203E-2</v>
      </c>
      <c r="D2528" s="43">
        <f t="shared" si="39"/>
        <v>1.0726669203954764</v>
      </c>
      <c r="E2528" s="43">
        <f>IFERROR(INDEX(PSPS_Data!$C$2:$C$4275,MATCH(WF_Data!$A2528,PSPS_Data!$B$2:$B$4275,0)),0)</f>
        <v>0</v>
      </c>
      <c r="F2528" s="47"/>
    </row>
    <row r="2529" spans="1:6" x14ac:dyDescent="0.25">
      <c r="A2529" s="79"/>
      <c r="B2529" s="43">
        <v>0.45120082335335099</v>
      </c>
      <c r="C2529" s="43">
        <v>5.5051876233846997E-3</v>
      </c>
      <c r="D2529" s="43">
        <f t="shared" si="39"/>
        <v>6.2814190782819426E-2</v>
      </c>
      <c r="E2529" s="43">
        <f>IFERROR(INDEX(PSPS_Data!$C$2:$C$4275,MATCH(WF_Data!$A2529,PSPS_Data!$B$2:$B$4275,0)),0)</f>
        <v>0</v>
      </c>
      <c r="F2529" s="47"/>
    </row>
    <row r="2530" spans="1:6" x14ac:dyDescent="0.25">
      <c r="A2530" s="79"/>
      <c r="B2530" s="43">
        <v>24.988958789752299</v>
      </c>
      <c r="C2530" s="43">
        <v>0.15154798086794499</v>
      </c>
      <c r="D2530" s="43">
        <f t="shared" si="39"/>
        <v>1.7291624617032524</v>
      </c>
      <c r="E2530" s="43">
        <f>IFERROR(INDEX(PSPS_Data!$C$2:$C$4275,MATCH(WF_Data!$A2530,PSPS_Data!$B$2:$B$4275,0)),0)</f>
        <v>0</v>
      </c>
      <c r="F2530" s="47"/>
    </row>
    <row r="2531" spans="1:6" x14ac:dyDescent="0.25">
      <c r="A2531" s="79"/>
      <c r="B2531" s="43">
        <v>1.1060461874299501</v>
      </c>
      <c r="C2531" s="43">
        <v>1.9235924722499902E-2</v>
      </c>
      <c r="D2531" s="43">
        <f t="shared" si="39"/>
        <v>0.21948190108372387</v>
      </c>
      <c r="E2531" s="43">
        <f>IFERROR(INDEX(PSPS_Data!$C$2:$C$4275,MATCH(WF_Data!$A2531,PSPS_Data!$B$2:$B$4275,0)),0)</f>
        <v>0</v>
      </c>
      <c r="F2531" s="47"/>
    </row>
    <row r="2532" spans="1:6" x14ac:dyDescent="0.25">
      <c r="A2532" s="79"/>
      <c r="B2532" s="43">
        <v>0.27542238531839203</v>
      </c>
      <c r="C2532" s="43">
        <v>5.7905015558693098E-3</v>
      </c>
      <c r="D2532" s="43">
        <f t="shared" si="39"/>
        <v>6.6069622752468832E-2</v>
      </c>
      <c r="E2532" s="43">
        <f>IFERROR(INDEX(PSPS_Data!$C$2:$C$4275,MATCH(WF_Data!$A2532,PSPS_Data!$B$2:$B$4275,0)),0)</f>
        <v>0</v>
      </c>
      <c r="F2532" s="47"/>
    </row>
    <row r="2533" spans="1:6" x14ac:dyDescent="0.25">
      <c r="A2533" s="79"/>
      <c r="B2533" s="43">
        <v>6.9871822014397003</v>
      </c>
      <c r="C2533" s="43">
        <v>4.4074076523429498E-2</v>
      </c>
      <c r="D2533" s="43">
        <f t="shared" si="39"/>
        <v>0.50288521313233059</v>
      </c>
      <c r="E2533" s="43">
        <f>IFERROR(INDEX(PSPS_Data!$C$2:$C$4275,MATCH(WF_Data!$A2533,PSPS_Data!$B$2:$B$4275,0)),0)</f>
        <v>0</v>
      </c>
      <c r="F2533" s="47"/>
    </row>
    <row r="2534" spans="1:6" x14ac:dyDescent="0.25">
      <c r="A2534" s="79"/>
      <c r="B2534" s="43">
        <v>9.5853910662214492</v>
      </c>
      <c r="C2534" s="43">
        <v>8.1253292327573903E-2</v>
      </c>
      <c r="D2534" s="43">
        <f t="shared" si="39"/>
        <v>0.92710006545761825</v>
      </c>
      <c r="E2534" s="43">
        <f>IFERROR(INDEX(PSPS_Data!$C$2:$C$4275,MATCH(WF_Data!$A2534,PSPS_Data!$B$2:$B$4275,0)),0)</f>
        <v>0</v>
      </c>
      <c r="F2534" s="47"/>
    </row>
    <row r="2535" spans="1:6" x14ac:dyDescent="0.25">
      <c r="A2535" s="79"/>
      <c r="B2535" s="43">
        <v>11.6694297488065</v>
      </c>
      <c r="C2535" s="43">
        <v>6.4908085571005303E-2</v>
      </c>
      <c r="D2535" s="43">
        <f t="shared" si="39"/>
        <v>0.74060125636517049</v>
      </c>
      <c r="E2535" s="43">
        <f>IFERROR(INDEX(PSPS_Data!$C$2:$C$4275,MATCH(WF_Data!$A2535,PSPS_Data!$B$2:$B$4275,0)),0)</f>
        <v>0</v>
      </c>
      <c r="F2535" s="47"/>
    </row>
    <row r="2536" spans="1:6" x14ac:dyDescent="0.25">
      <c r="A2536" s="79"/>
      <c r="B2536" s="43">
        <v>4.7576744444241701</v>
      </c>
      <c r="C2536" s="43">
        <v>2.6634675276000001E-2</v>
      </c>
      <c r="D2536" s="43">
        <f t="shared" si="39"/>
        <v>0.30390164489916</v>
      </c>
      <c r="E2536" s="43">
        <f>IFERROR(INDEX(PSPS_Data!$C$2:$C$4275,MATCH(WF_Data!$A2536,PSPS_Data!$B$2:$B$4275,0)),0)</f>
        <v>0</v>
      </c>
      <c r="F2536" s="47"/>
    </row>
    <row r="2537" spans="1:6" x14ac:dyDescent="0.25">
      <c r="A2537" s="79"/>
      <c r="B2537" s="43">
        <v>2.58923734206128</v>
      </c>
      <c r="C2537" s="43">
        <v>2.2591147574530599E-2</v>
      </c>
      <c r="D2537" s="43">
        <f t="shared" si="39"/>
        <v>0.25776499382539414</v>
      </c>
      <c r="E2537" s="43">
        <f>IFERROR(INDEX(PSPS_Data!$C$2:$C$4275,MATCH(WF_Data!$A2537,PSPS_Data!$B$2:$B$4275,0)),0)</f>
        <v>0</v>
      </c>
      <c r="F2537" s="47"/>
    </row>
    <row r="2538" spans="1:6" x14ac:dyDescent="0.25">
      <c r="A2538" s="79"/>
      <c r="B2538" s="43">
        <v>10.8623985614642</v>
      </c>
      <c r="C2538" s="43">
        <v>8.9278602574495297E-2</v>
      </c>
      <c r="D2538" s="43">
        <f t="shared" si="39"/>
        <v>1.0186688553749914</v>
      </c>
      <c r="E2538" s="43">
        <f>IFERROR(INDEX(PSPS_Data!$C$2:$C$4275,MATCH(WF_Data!$A2538,PSPS_Data!$B$2:$B$4275,0)),0)</f>
        <v>0</v>
      </c>
      <c r="F2538" s="47"/>
    </row>
    <row r="2539" spans="1:6" x14ac:dyDescent="0.25">
      <c r="A2539" s="79"/>
      <c r="B2539" s="43">
        <v>3.2815852182996101</v>
      </c>
      <c r="C2539" s="43">
        <v>1.72413850918928E-2</v>
      </c>
      <c r="D2539" s="43">
        <f t="shared" si="39"/>
        <v>0.19672420389849685</v>
      </c>
      <c r="E2539" s="43">
        <f>IFERROR(INDEX(PSPS_Data!$C$2:$C$4275,MATCH(WF_Data!$A2539,PSPS_Data!$B$2:$B$4275,0)),0)</f>
        <v>0</v>
      </c>
      <c r="F2539" s="47"/>
    </row>
    <row r="2540" spans="1:6" x14ac:dyDescent="0.25">
      <c r="A2540" s="79"/>
      <c r="B2540" s="43">
        <v>0.30568848576594299</v>
      </c>
      <c r="C2540" s="43">
        <v>6.2329486481303299E-2</v>
      </c>
      <c r="D2540" s="43">
        <f t="shared" si="39"/>
        <v>0.71117944075167061</v>
      </c>
      <c r="E2540" s="43">
        <f>IFERROR(INDEX(PSPS_Data!$C$2:$C$4275,MATCH(WF_Data!$A2540,PSPS_Data!$B$2:$B$4275,0)),0)</f>
        <v>0</v>
      </c>
      <c r="F2540" s="47"/>
    </row>
    <row r="2541" spans="1:6" x14ac:dyDescent="0.25">
      <c r="A2541" s="79"/>
      <c r="B2541" s="43">
        <v>16.268684183595699</v>
      </c>
      <c r="C2541" s="43">
        <v>9.4396260230496395E-2</v>
      </c>
      <c r="D2541" s="43">
        <f t="shared" si="39"/>
        <v>1.0770613292299638</v>
      </c>
      <c r="E2541" s="43">
        <f>IFERROR(INDEX(PSPS_Data!$C$2:$C$4275,MATCH(WF_Data!$A2541,PSPS_Data!$B$2:$B$4275,0)),0)</f>
        <v>0</v>
      </c>
      <c r="F2541" s="47"/>
    </row>
    <row r="2542" spans="1:6" x14ac:dyDescent="0.25">
      <c r="A2542" s="79"/>
      <c r="B2542" s="43">
        <v>0.376190784386081</v>
      </c>
      <c r="C2542" s="43">
        <v>8.3884090518040397E-3</v>
      </c>
      <c r="D2542" s="43">
        <f t="shared" si="39"/>
        <v>9.57117472810841E-2</v>
      </c>
      <c r="E2542" s="43">
        <f>IFERROR(INDEX(PSPS_Data!$C$2:$C$4275,MATCH(WF_Data!$A2542,PSPS_Data!$B$2:$B$4275,0)),0)</f>
        <v>0</v>
      </c>
      <c r="F2542" s="47"/>
    </row>
    <row r="2543" spans="1:6" x14ac:dyDescent="0.25">
      <c r="A2543" s="79"/>
      <c r="B2543" s="43">
        <v>7.3542753931116502</v>
      </c>
      <c r="C2543" s="43">
        <v>6.2828332054778002E-2</v>
      </c>
      <c r="D2543" s="43">
        <f t="shared" si="39"/>
        <v>0.71687126874501705</v>
      </c>
      <c r="E2543" s="43">
        <f>IFERROR(INDEX(PSPS_Data!$C$2:$C$4275,MATCH(WF_Data!$A2543,PSPS_Data!$B$2:$B$4275,0)),0)</f>
        <v>0</v>
      </c>
      <c r="F2543" s="47"/>
    </row>
    <row r="2544" spans="1:6" x14ac:dyDescent="0.25">
      <c r="A2544" s="79"/>
      <c r="B2544" s="43">
        <v>1.18054508099781</v>
      </c>
      <c r="C2544" s="43">
        <v>1.2792214883120301E-2</v>
      </c>
      <c r="D2544" s="43">
        <f t="shared" si="39"/>
        <v>0.14595917181640264</v>
      </c>
      <c r="E2544" s="43">
        <f>IFERROR(INDEX(PSPS_Data!$C$2:$C$4275,MATCH(WF_Data!$A2544,PSPS_Data!$B$2:$B$4275,0)),0)</f>
        <v>0</v>
      </c>
      <c r="F2544" s="47"/>
    </row>
    <row r="2545" spans="1:6" x14ac:dyDescent="0.25">
      <c r="A2545" s="79"/>
      <c r="B2545" s="43">
        <v>8.6456416811418997</v>
      </c>
      <c r="C2545" s="43">
        <v>5.7602092814363397E-2</v>
      </c>
      <c r="D2545" s="43">
        <f t="shared" si="39"/>
        <v>0.65723987901188641</v>
      </c>
      <c r="E2545" s="43">
        <f>IFERROR(INDEX(PSPS_Data!$C$2:$C$4275,MATCH(WF_Data!$A2545,PSPS_Data!$B$2:$B$4275,0)),0)</f>
        <v>0</v>
      </c>
      <c r="F2545" s="47"/>
    </row>
    <row r="2546" spans="1:6" x14ac:dyDescent="0.25">
      <c r="A2546" s="79"/>
      <c r="B2546" s="43">
        <v>0.994306054516639</v>
      </c>
      <c r="C2546" s="43">
        <v>2.1944219831311701E-2</v>
      </c>
      <c r="D2546" s="43">
        <f t="shared" si="39"/>
        <v>0.25038354827526649</v>
      </c>
      <c r="E2546" s="43">
        <f>IFERROR(INDEX(PSPS_Data!$C$2:$C$4275,MATCH(WF_Data!$A2546,PSPS_Data!$B$2:$B$4275,0)),0)</f>
        <v>0</v>
      </c>
      <c r="F2546" s="47"/>
    </row>
    <row r="2547" spans="1:6" x14ac:dyDescent="0.25">
      <c r="A2547" s="79"/>
      <c r="B2547" s="43">
        <v>3.3289024346415999</v>
      </c>
      <c r="C2547" s="43">
        <v>2.7426105227732402E-2</v>
      </c>
      <c r="D2547" s="43">
        <f t="shared" si="39"/>
        <v>0.31293186064842671</v>
      </c>
      <c r="E2547" s="43">
        <f>IFERROR(INDEX(PSPS_Data!$C$2:$C$4275,MATCH(WF_Data!$A2547,PSPS_Data!$B$2:$B$4275,0)),0)</f>
        <v>0</v>
      </c>
      <c r="F2547" s="47"/>
    </row>
    <row r="2548" spans="1:6" x14ac:dyDescent="0.25">
      <c r="A2548" s="79"/>
      <c r="B2548" s="43">
        <v>1.25138423830892</v>
      </c>
      <c r="C2548" s="43">
        <v>1.19673543395038E-2</v>
      </c>
      <c r="D2548" s="43">
        <f t="shared" si="39"/>
        <v>0.13654751301373835</v>
      </c>
      <c r="E2548" s="43">
        <f>IFERROR(INDEX(PSPS_Data!$C$2:$C$4275,MATCH(WF_Data!$A2548,PSPS_Data!$B$2:$B$4275,0)),0)</f>
        <v>0</v>
      </c>
      <c r="F2548" s="47"/>
    </row>
    <row r="2549" spans="1:6" x14ac:dyDescent="0.25">
      <c r="A2549" s="79"/>
      <c r="B2549" s="43">
        <v>8.5462483280583292</v>
      </c>
      <c r="C2549" s="43">
        <v>7.1898723135291207E-2</v>
      </c>
      <c r="D2549" s="43">
        <f t="shared" si="39"/>
        <v>0.82036443097367273</v>
      </c>
      <c r="E2549" s="43">
        <f>IFERROR(INDEX(PSPS_Data!$C$2:$C$4275,MATCH(WF_Data!$A2549,PSPS_Data!$B$2:$B$4275,0)),0)</f>
        <v>0</v>
      </c>
      <c r="F2549" s="47"/>
    </row>
    <row r="2550" spans="1:6" x14ac:dyDescent="0.25">
      <c r="A2550" s="79"/>
      <c r="B2550" s="43">
        <v>0.70442880299232102</v>
      </c>
      <c r="C2550" s="43">
        <v>1.93003957051587E-2</v>
      </c>
      <c r="D2550" s="43">
        <f t="shared" si="39"/>
        <v>0.22021751499586079</v>
      </c>
      <c r="E2550" s="43">
        <f>IFERROR(INDEX(PSPS_Data!$C$2:$C$4275,MATCH(WF_Data!$A2550,PSPS_Data!$B$2:$B$4275,0)),0)</f>
        <v>0</v>
      </c>
      <c r="F2550" s="47"/>
    </row>
    <row r="2551" spans="1:6" x14ac:dyDescent="0.25">
      <c r="A2551" s="79"/>
      <c r="B2551" s="43">
        <v>17.344524182278398</v>
      </c>
      <c r="C2551" s="43">
        <v>0.10094533489268501</v>
      </c>
      <c r="D2551" s="43">
        <f t="shared" si="39"/>
        <v>1.151786271125536</v>
      </c>
      <c r="E2551" s="43">
        <f>IFERROR(INDEX(PSPS_Data!$C$2:$C$4275,MATCH(WF_Data!$A2551,PSPS_Data!$B$2:$B$4275,0)),0)</f>
        <v>0</v>
      </c>
      <c r="F2551" s="47"/>
    </row>
    <row r="2552" spans="1:6" x14ac:dyDescent="0.25">
      <c r="A2552" s="79"/>
      <c r="B2552" s="43">
        <v>2.0231948769815502</v>
      </c>
      <c r="C2552" s="43">
        <v>1.03996201566284E-2</v>
      </c>
      <c r="D2552" s="43">
        <f t="shared" si="39"/>
        <v>0.11865966598713004</v>
      </c>
      <c r="E2552" s="43">
        <f>IFERROR(INDEX(PSPS_Data!$C$2:$C$4275,MATCH(WF_Data!$A2552,PSPS_Data!$B$2:$B$4275,0)),0)</f>
        <v>0</v>
      </c>
      <c r="F2552" s="47"/>
    </row>
    <row r="2553" spans="1:6" x14ac:dyDescent="0.25">
      <c r="A2553" s="79"/>
      <c r="B2553" s="43">
        <v>16.681509642115302</v>
      </c>
      <c r="C2553" s="43">
        <v>0.119330050990583</v>
      </c>
      <c r="D2553" s="43">
        <f t="shared" si="39"/>
        <v>1.3615558818025519</v>
      </c>
      <c r="E2553" s="43">
        <f>IFERROR(INDEX(PSPS_Data!$C$2:$C$4275,MATCH(WF_Data!$A2553,PSPS_Data!$B$2:$B$4275,0)),0)</f>
        <v>0</v>
      </c>
      <c r="F2553" s="47"/>
    </row>
    <row r="2554" spans="1:6" x14ac:dyDescent="0.25">
      <c r="A2554" s="79"/>
      <c r="B2554" s="43">
        <v>13.2515686928541</v>
      </c>
      <c r="C2554" s="43">
        <v>0.112446890972663</v>
      </c>
      <c r="D2554" s="43">
        <f t="shared" si="39"/>
        <v>1.2830190259980849</v>
      </c>
      <c r="E2554" s="43">
        <f>IFERROR(INDEX(PSPS_Data!$C$2:$C$4275,MATCH(WF_Data!$A2554,PSPS_Data!$B$2:$B$4275,0)),0)</f>
        <v>0</v>
      </c>
      <c r="F2554" s="47"/>
    </row>
    <row r="2555" spans="1:6" x14ac:dyDescent="0.25">
      <c r="A2555" s="79"/>
      <c r="B2555" s="43">
        <v>13.9295373470306</v>
      </c>
      <c r="C2555" s="43">
        <v>0.124323467494377</v>
      </c>
      <c r="D2555" s="43">
        <f t="shared" si="39"/>
        <v>1.4185307641108416</v>
      </c>
      <c r="E2555" s="43">
        <f>IFERROR(INDEX(PSPS_Data!$C$2:$C$4275,MATCH(WF_Data!$A2555,PSPS_Data!$B$2:$B$4275,0)),0)</f>
        <v>0</v>
      </c>
      <c r="F2555" s="47"/>
    </row>
    <row r="2556" spans="1:6" x14ac:dyDescent="0.25">
      <c r="A2556" s="79"/>
      <c r="B2556" s="43">
        <v>1.68587062549413</v>
      </c>
      <c r="C2556" s="43">
        <v>1.3883396365296599E-2</v>
      </c>
      <c r="D2556" s="43">
        <f t="shared" si="39"/>
        <v>0.15840955252803421</v>
      </c>
      <c r="E2556" s="43">
        <f>IFERROR(INDEX(PSPS_Data!$C$2:$C$4275,MATCH(WF_Data!$A2556,PSPS_Data!$B$2:$B$4275,0)),0)</f>
        <v>0</v>
      </c>
      <c r="F2556" s="47"/>
    </row>
    <row r="2557" spans="1:6" x14ac:dyDescent="0.25">
      <c r="A2557" s="79"/>
      <c r="B2557" s="43">
        <v>3.6644598657451199</v>
      </c>
      <c r="C2557" s="43">
        <v>3.1531008866295403E-2</v>
      </c>
      <c r="D2557" s="43">
        <f t="shared" si="39"/>
        <v>0.35976881116443055</v>
      </c>
      <c r="E2557" s="43">
        <f>IFERROR(INDEX(PSPS_Data!$C$2:$C$4275,MATCH(WF_Data!$A2557,PSPS_Data!$B$2:$B$4275,0)),0)</f>
        <v>0</v>
      </c>
      <c r="F2557" s="47"/>
    </row>
    <row r="2558" spans="1:6" x14ac:dyDescent="0.25">
      <c r="A2558" s="79"/>
      <c r="B2558" s="43">
        <v>1.9887542233980999</v>
      </c>
      <c r="C2558" s="43">
        <v>1.6212402025303101E-2</v>
      </c>
      <c r="D2558" s="43">
        <f t="shared" si="39"/>
        <v>0.18498350710870837</v>
      </c>
      <c r="E2558" s="43">
        <f>IFERROR(INDEX(PSPS_Data!$C$2:$C$4275,MATCH(WF_Data!$A2558,PSPS_Data!$B$2:$B$4275,0)),0)</f>
        <v>0</v>
      </c>
      <c r="F2558" s="47"/>
    </row>
    <row r="2559" spans="1:6" x14ac:dyDescent="0.25">
      <c r="A2559" s="79"/>
      <c r="B2559" s="43">
        <v>0.77687616665660297</v>
      </c>
      <c r="C2559" s="43">
        <v>1.54590443523071E-2</v>
      </c>
      <c r="D2559" s="43">
        <f t="shared" si="39"/>
        <v>0.17638769605982402</v>
      </c>
      <c r="E2559" s="43">
        <f>IFERROR(INDEX(PSPS_Data!$C$2:$C$4275,MATCH(WF_Data!$A2559,PSPS_Data!$B$2:$B$4275,0)),0)</f>
        <v>0</v>
      </c>
      <c r="F2559" s="47"/>
    </row>
    <row r="2560" spans="1:6" x14ac:dyDescent="0.25">
      <c r="A2560" s="79"/>
      <c r="B2560" s="43">
        <v>2.0054503394965901</v>
      </c>
      <c r="C2560" s="43">
        <v>1.44026046073122E-2</v>
      </c>
      <c r="D2560" s="43">
        <f t="shared" si="39"/>
        <v>0.16433371856943221</v>
      </c>
      <c r="E2560" s="43">
        <f>IFERROR(INDEX(PSPS_Data!$C$2:$C$4275,MATCH(WF_Data!$A2560,PSPS_Data!$B$2:$B$4275,0)),0)</f>
        <v>0</v>
      </c>
      <c r="F2560" s="47"/>
    </row>
    <row r="2561" spans="1:6" x14ac:dyDescent="0.25">
      <c r="A2561" s="79"/>
      <c r="B2561" s="43">
        <v>7.1758682349422598</v>
      </c>
      <c r="C2561" s="43">
        <v>4.65387592594576E-2</v>
      </c>
      <c r="D2561" s="43">
        <f t="shared" si="39"/>
        <v>0.53100724315041126</v>
      </c>
      <c r="E2561" s="43">
        <f>IFERROR(INDEX(PSPS_Data!$C$2:$C$4275,MATCH(WF_Data!$A2561,PSPS_Data!$B$2:$B$4275,0)),0)</f>
        <v>0</v>
      </c>
      <c r="F2561" s="47"/>
    </row>
    <row r="2562" spans="1:6" x14ac:dyDescent="0.25">
      <c r="A2562" s="79"/>
      <c r="B2562" s="43">
        <v>4.2350902557258303</v>
      </c>
      <c r="C2562" s="43">
        <v>3.4191220628826999E-2</v>
      </c>
      <c r="D2562" s="43">
        <f t="shared" si="39"/>
        <v>0.39012182737491607</v>
      </c>
      <c r="E2562" s="43">
        <f>IFERROR(INDEX(PSPS_Data!$C$2:$C$4275,MATCH(WF_Data!$A2562,PSPS_Data!$B$2:$B$4275,0)),0)</f>
        <v>0</v>
      </c>
      <c r="F2562" s="47"/>
    </row>
    <row r="2563" spans="1:6" x14ac:dyDescent="0.25">
      <c r="A2563" s="79"/>
      <c r="B2563" s="43">
        <v>1.18162157391385</v>
      </c>
      <c r="C2563" s="43">
        <v>5.8388855929175998E-3</v>
      </c>
      <c r="D2563" s="43">
        <f t="shared" ref="D2563:D2626" si="40">$C2563*11.41</f>
        <v>6.6621684615189816E-2</v>
      </c>
      <c r="E2563" s="43">
        <f>IFERROR(INDEX(PSPS_Data!$C$2:$C$4275,MATCH(WF_Data!$A2563,PSPS_Data!$B$2:$B$4275,0)),0)</f>
        <v>0</v>
      </c>
      <c r="F2563" s="47"/>
    </row>
    <row r="2564" spans="1:6" x14ac:dyDescent="0.25">
      <c r="A2564" s="79"/>
      <c r="B2564" s="43">
        <v>0.48363134688735598</v>
      </c>
      <c r="C2564" s="43">
        <v>1.01782138567614E-2</v>
      </c>
      <c r="D2564" s="43">
        <f t="shared" si="40"/>
        <v>0.11613342010564758</v>
      </c>
      <c r="E2564" s="43">
        <f>IFERROR(INDEX(PSPS_Data!$C$2:$C$4275,MATCH(WF_Data!$A2564,PSPS_Data!$B$2:$B$4275,0)),0)</f>
        <v>0</v>
      </c>
      <c r="F2564" s="47"/>
    </row>
    <row r="2565" spans="1:6" x14ac:dyDescent="0.25">
      <c r="A2565" s="79"/>
      <c r="B2565" s="43">
        <v>3.60799621317117</v>
      </c>
      <c r="C2565" s="43">
        <v>2.4501031867657699E-2</v>
      </c>
      <c r="D2565" s="43">
        <f t="shared" si="40"/>
        <v>0.27955677360997433</v>
      </c>
      <c r="E2565" s="43">
        <f>IFERROR(INDEX(PSPS_Data!$C$2:$C$4275,MATCH(WF_Data!$A2565,PSPS_Data!$B$2:$B$4275,0)),0)</f>
        <v>0</v>
      </c>
      <c r="F2565" s="47"/>
    </row>
    <row r="2566" spans="1:6" x14ac:dyDescent="0.25">
      <c r="A2566" s="79"/>
      <c r="B2566" s="43">
        <v>0</v>
      </c>
      <c r="C2566" s="43">
        <v>6.5871006299857903E-3</v>
      </c>
      <c r="D2566" s="43">
        <f t="shared" si="40"/>
        <v>7.5158818188137869E-2</v>
      </c>
      <c r="E2566" s="43">
        <f>IFERROR(INDEX(PSPS_Data!$C$2:$C$4275,MATCH(WF_Data!$A2566,PSPS_Data!$B$2:$B$4275,0)),0)</f>
        <v>0</v>
      </c>
      <c r="F2566" s="47"/>
    </row>
    <row r="2567" spans="1:6" x14ac:dyDescent="0.25">
      <c r="A2567" s="79"/>
      <c r="B2567" s="43">
        <v>1.21281817456629</v>
      </c>
      <c r="C2567" s="43">
        <v>7.7165816873389304E-2</v>
      </c>
      <c r="D2567" s="43">
        <f t="shared" si="40"/>
        <v>0.88046197052537201</v>
      </c>
      <c r="E2567" s="43">
        <f>IFERROR(INDEX(PSPS_Data!$C$2:$C$4275,MATCH(WF_Data!$A2567,PSPS_Data!$B$2:$B$4275,0)),0)</f>
        <v>0</v>
      </c>
      <c r="F2567" s="47"/>
    </row>
    <row r="2568" spans="1:6" x14ac:dyDescent="0.25">
      <c r="A2568" s="79"/>
      <c r="B2568" s="43">
        <v>3.42973527852604</v>
      </c>
      <c r="C2568" s="43">
        <v>1.7446209221816299E-2</v>
      </c>
      <c r="D2568" s="43">
        <f t="shared" si="40"/>
        <v>0.19906124722092397</v>
      </c>
      <c r="E2568" s="43">
        <f>IFERROR(INDEX(PSPS_Data!$C$2:$C$4275,MATCH(WF_Data!$A2568,PSPS_Data!$B$2:$B$4275,0)),0)</f>
        <v>0</v>
      </c>
      <c r="F2568" s="47"/>
    </row>
    <row r="2569" spans="1:6" x14ac:dyDescent="0.25">
      <c r="A2569" s="79"/>
      <c r="B2569" s="43">
        <v>1.3300672450334099</v>
      </c>
      <c r="C2569" s="43">
        <v>9.8462927262517007E-3</v>
      </c>
      <c r="D2569" s="43">
        <f t="shared" si="40"/>
        <v>0.11234620000653191</v>
      </c>
      <c r="E2569" s="43">
        <f>IFERROR(INDEX(PSPS_Data!$C$2:$C$4275,MATCH(WF_Data!$A2569,PSPS_Data!$B$2:$B$4275,0)),0)</f>
        <v>0</v>
      </c>
      <c r="F2569" s="47"/>
    </row>
    <row r="2570" spans="1:6" x14ac:dyDescent="0.25">
      <c r="A2570" s="79"/>
      <c r="B2570" s="43">
        <v>0</v>
      </c>
      <c r="C2570" s="43">
        <v>0.10886946493224001</v>
      </c>
      <c r="D2570" s="43">
        <f t="shared" si="40"/>
        <v>1.2422005948768584</v>
      </c>
      <c r="E2570" s="43">
        <f>IFERROR(INDEX(PSPS_Data!$C$2:$C$4275,MATCH(WF_Data!$A2570,PSPS_Data!$B$2:$B$4275,0)),0)</f>
        <v>0</v>
      </c>
      <c r="F2570" s="47"/>
    </row>
    <row r="2571" spans="1:6" x14ac:dyDescent="0.25">
      <c r="A2571" s="79"/>
      <c r="B2571" s="43">
        <v>6.8438948932742001</v>
      </c>
      <c r="C2571" s="43">
        <v>6.2510545234999798E-2</v>
      </c>
      <c r="D2571" s="43">
        <f t="shared" si="40"/>
        <v>0.71324532113134775</v>
      </c>
      <c r="E2571" s="43">
        <f>IFERROR(INDEX(PSPS_Data!$C$2:$C$4275,MATCH(WF_Data!$A2571,PSPS_Data!$B$2:$B$4275,0)),0)</f>
        <v>0</v>
      </c>
      <c r="F2571" s="47"/>
    </row>
    <row r="2572" spans="1:6" x14ac:dyDescent="0.25">
      <c r="A2572" s="79"/>
      <c r="B2572" s="43">
        <v>0.85741013501463803</v>
      </c>
      <c r="C2572" s="43">
        <v>1.28549965775164E-2</v>
      </c>
      <c r="D2572" s="43">
        <f t="shared" si="40"/>
        <v>0.14667551094946213</v>
      </c>
      <c r="E2572" s="43">
        <f>IFERROR(INDEX(PSPS_Data!$C$2:$C$4275,MATCH(WF_Data!$A2572,PSPS_Data!$B$2:$B$4275,0)),0)</f>
        <v>0</v>
      </c>
      <c r="F2572" s="47"/>
    </row>
    <row r="2573" spans="1:6" x14ac:dyDescent="0.25">
      <c r="A2573" s="79"/>
      <c r="B2573" s="43">
        <v>5.8903260997242297</v>
      </c>
      <c r="C2573" s="43">
        <v>3.3009516448544197E-2</v>
      </c>
      <c r="D2573" s="43">
        <f t="shared" si="40"/>
        <v>0.3766385826778893</v>
      </c>
      <c r="E2573" s="43">
        <f>IFERROR(INDEX(PSPS_Data!$C$2:$C$4275,MATCH(WF_Data!$A2573,PSPS_Data!$B$2:$B$4275,0)),0)</f>
        <v>0</v>
      </c>
      <c r="F2573" s="47"/>
    </row>
    <row r="2574" spans="1:6" x14ac:dyDescent="0.25">
      <c r="A2574" s="79"/>
      <c r="B2574" s="43">
        <v>14.6338905582561</v>
      </c>
      <c r="C2574" s="43">
        <v>8.0782700379131697E-2</v>
      </c>
      <c r="D2574" s="43">
        <f t="shared" si="40"/>
        <v>0.92173061132589262</v>
      </c>
      <c r="E2574" s="43">
        <f>IFERROR(INDEX(PSPS_Data!$C$2:$C$4275,MATCH(WF_Data!$A2574,PSPS_Data!$B$2:$B$4275,0)),0)</f>
        <v>0</v>
      </c>
      <c r="F2574" s="47"/>
    </row>
    <row r="2575" spans="1:6" x14ac:dyDescent="0.25">
      <c r="A2575" s="79"/>
      <c r="B2575" s="43">
        <v>10.327772243775801</v>
      </c>
      <c r="C2575" s="43">
        <v>5.43227974935689E-2</v>
      </c>
      <c r="D2575" s="43">
        <f t="shared" si="40"/>
        <v>0.61982311940162116</v>
      </c>
      <c r="E2575" s="43">
        <f>IFERROR(INDEX(PSPS_Data!$C$2:$C$4275,MATCH(WF_Data!$A2575,PSPS_Data!$B$2:$B$4275,0)),0)</f>
        <v>0</v>
      </c>
      <c r="F2575" s="47"/>
    </row>
    <row r="2576" spans="1:6" x14ac:dyDescent="0.25">
      <c r="A2576" s="79"/>
      <c r="B2576" s="43">
        <v>1.2355784098793201</v>
      </c>
      <c r="C2576" s="43">
        <v>9.8330128037863E-3</v>
      </c>
      <c r="D2576" s="43">
        <f t="shared" si="40"/>
        <v>0.11219467609120168</v>
      </c>
      <c r="E2576" s="43">
        <f>IFERROR(INDEX(PSPS_Data!$C$2:$C$4275,MATCH(WF_Data!$A2576,PSPS_Data!$B$2:$B$4275,0)),0)</f>
        <v>0</v>
      </c>
      <c r="F2576" s="47"/>
    </row>
    <row r="2577" spans="1:6" x14ac:dyDescent="0.25">
      <c r="A2577" s="79"/>
      <c r="B2577" s="43">
        <v>48.930588447866597</v>
      </c>
      <c r="C2577" s="43">
        <v>0.25832264699420099</v>
      </c>
      <c r="D2577" s="43">
        <f t="shared" si="40"/>
        <v>2.9474614022038335</v>
      </c>
      <c r="E2577" s="43">
        <f>IFERROR(INDEX(PSPS_Data!$C$2:$C$4275,MATCH(WF_Data!$A2577,PSPS_Data!$B$2:$B$4275,0)),0)</f>
        <v>0</v>
      </c>
      <c r="F2577" s="47"/>
    </row>
    <row r="2578" spans="1:6" x14ac:dyDescent="0.25">
      <c r="A2578" s="79"/>
      <c r="B2578" s="43">
        <v>7.2041615928017499</v>
      </c>
      <c r="C2578" s="43">
        <v>7.6243304955653401E-2</v>
      </c>
      <c r="D2578" s="43">
        <f t="shared" si="40"/>
        <v>0.86993610954400535</v>
      </c>
      <c r="E2578" s="43">
        <f>IFERROR(INDEX(PSPS_Data!$C$2:$C$4275,MATCH(WF_Data!$A2578,PSPS_Data!$B$2:$B$4275,0)),0)</f>
        <v>0</v>
      </c>
      <c r="F2578" s="47"/>
    </row>
    <row r="2579" spans="1:6" x14ac:dyDescent="0.25">
      <c r="A2579" s="79"/>
      <c r="B2579" s="43">
        <v>1.09954721559289</v>
      </c>
      <c r="C2579" s="43">
        <v>3.62921558201681E-2</v>
      </c>
      <c r="D2579" s="43">
        <f t="shared" si="40"/>
        <v>0.414093497908118</v>
      </c>
      <c r="E2579" s="43">
        <f>IFERROR(INDEX(PSPS_Data!$C$2:$C$4275,MATCH(WF_Data!$A2579,PSPS_Data!$B$2:$B$4275,0)),0)</f>
        <v>0</v>
      </c>
      <c r="F2579" s="47"/>
    </row>
    <row r="2580" spans="1:6" x14ac:dyDescent="0.25">
      <c r="A2580" s="79"/>
      <c r="B2580" s="43">
        <v>0.19017161113561901</v>
      </c>
      <c r="C2580" s="43">
        <v>1.26930358237586E-3</v>
      </c>
      <c r="D2580" s="43">
        <f t="shared" si="40"/>
        <v>1.4482753874908563E-2</v>
      </c>
      <c r="E2580" s="43">
        <f>IFERROR(INDEX(PSPS_Data!$C$2:$C$4275,MATCH(WF_Data!$A2580,PSPS_Data!$B$2:$B$4275,0)),0)</f>
        <v>0</v>
      </c>
      <c r="F2580" s="47"/>
    </row>
    <row r="2581" spans="1:6" x14ac:dyDescent="0.25">
      <c r="A2581" s="79"/>
      <c r="B2581" s="43">
        <v>4.1672470006710798</v>
      </c>
      <c r="C2581" s="43">
        <v>4.02970221895202E-2</v>
      </c>
      <c r="D2581" s="43">
        <f t="shared" si="40"/>
        <v>0.45978902318242548</v>
      </c>
      <c r="E2581" s="43">
        <f>IFERROR(INDEX(PSPS_Data!$C$2:$C$4275,MATCH(WF_Data!$A2581,PSPS_Data!$B$2:$B$4275,0)),0)</f>
        <v>0</v>
      </c>
      <c r="F2581" s="47"/>
    </row>
    <row r="2582" spans="1:6" x14ac:dyDescent="0.25">
      <c r="A2582" s="79"/>
      <c r="B2582" s="43">
        <v>14.802714706620201</v>
      </c>
      <c r="C2582" s="43">
        <v>8.3476261467865201E-2</v>
      </c>
      <c r="D2582" s="43">
        <f t="shared" si="40"/>
        <v>0.95246414334834195</v>
      </c>
      <c r="E2582" s="43">
        <f>IFERROR(INDEX(PSPS_Data!$C$2:$C$4275,MATCH(WF_Data!$A2582,PSPS_Data!$B$2:$B$4275,0)),0)</f>
        <v>0</v>
      </c>
      <c r="F2582" s="47"/>
    </row>
    <row r="2583" spans="1:6" x14ac:dyDescent="0.25">
      <c r="A2583" s="79"/>
      <c r="B2583" s="43">
        <v>12.5081040532089</v>
      </c>
      <c r="C2583" s="43">
        <v>6.6127713399509902E-2</v>
      </c>
      <c r="D2583" s="43">
        <f t="shared" si="40"/>
        <v>0.75451720988840798</v>
      </c>
      <c r="E2583" s="43">
        <f>IFERROR(INDEX(PSPS_Data!$C$2:$C$4275,MATCH(WF_Data!$A2583,PSPS_Data!$B$2:$B$4275,0)),0)</f>
        <v>0</v>
      </c>
      <c r="F2583" s="47"/>
    </row>
    <row r="2584" spans="1:6" x14ac:dyDescent="0.25">
      <c r="A2584" s="79"/>
      <c r="B2584" s="43">
        <v>0.92020663524493496</v>
      </c>
      <c r="C2584" s="43">
        <v>4.8986129941113099E-3</v>
      </c>
      <c r="D2584" s="43">
        <f t="shared" si="40"/>
        <v>5.5893174262810048E-2</v>
      </c>
      <c r="E2584" s="43">
        <f>IFERROR(INDEX(PSPS_Data!$C$2:$C$4275,MATCH(WF_Data!$A2584,PSPS_Data!$B$2:$B$4275,0)),0)</f>
        <v>0</v>
      </c>
      <c r="F2584" s="47"/>
    </row>
    <row r="2585" spans="1:6" x14ac:dyDescent="0.25">
      <c r="A2585" s="79"/>
      <c r="B2585" s="43">
        <v>1.9631923525947701</v>
      </c>
      <c r="C2585" s="43">
        <v>6.0716051174949798E-2</v>
      </c>
      <c r="D2585" s="43">
        <f t="shared" si="40"/>
        <v>0.69277014390617719</v>
      </c>
      <c r="E2585" s="43">
        <f>IFERROR(INDEX(PSPS_Data!$C$2:$C$4275,MATCH(WF_Data!$A2585,PSPS_Data!$B$2:$B$4275,0)),0)</f>
        <v>0</v>
      </c>
      <c r="F2585" s="47"/>
    </row>
    <row r="2586" spans="1:6" x14ac:dyDescent="0.25">
      <c r="A2586" s="79"/>
      <c r="B2586" s="43">
        <v>32.3248277503045</v>
      </c>
      <c r="C2586" s="43">
        <v>0.172458811713113</v>
      </c>
      <c r="D2586" s="43">
        <f t="shared" si="40"/>
        <v>1.9677550416466194</v>
      </c>
      <c r="E2586" s="43">
        <f>IFERROR(INDEX(PSPS_Data!$C$2:$C$4275,MATCH(WF_Data!$A2586,PSPS_Data!$B$2:$B$4275,0)),0)</f>
        <v>0</v>
      </c>
      <c r="F2586" s="47"/>
    </row>
    <row r="2587" spans="1:6" x14ac:dyDescent="0.25">
      <c r="A2587" s="79"/>
      <c r="B2587" s="43">
        <v>5.0080874833145401</v>
      </c>
      <c r="C2587" s="43">
        <v>6.6002014442801696E-2</v>
      </c>
      <c r="D2587" s="43">
        <f t="shared" si="40"/>
        <v>0.75308298479236735</v>
      </c>
      <c r="E2587" s="43">
        <f>IFERROR(INDEX(PSPS_Data!$C$2:$C$4275,MATCH(WF_Data!$A2587,PSPS_Data!$B$2:$B$4275,0)),0)</f>
        <v>0</v>
      </c>
      <c r="F2587" s="47"/>
    </row>
    <row r="2588" spans="1:6" x14ac:dyDescent="0.25">
      <c r="A2588" s="79"/>
      <c r="B2588" s="43">
        <v>0</v>
      </c>
      <c r="C2588" s="43">
        <v>8.8327977952455203E-3</v>
      </c>
      <c r="D2588" s="43">
        <f t="shared" si="40"/>
        <v>0.10078222284375139</v>
      </c>
      <c r="E2588" s="43">
        <f>IFERROR(INDEX(PSPS_Data!$C$2:$C$4275,MATCH(WF_Data!$A2588,PSPS_Data!$B$2:$B$4275,0)),0)</f>
        <v>0</v>
      </c>
      <c r="F2588" s="47"/>
    </row>
    <row r="2589" spans="1:6" x14ac:dyDescent="0.25">
      <c r="A2589" s="79"/>
      <c r="B2589" s="43">
        <v>16.142581685163101</v>
      </c>
      <c r="C2589" s="43">
        <v>0.111129193639802</v>
      </c>
      <c r="D2589" s="43">
        <f t="shared" si="40"/>
        <v>1.2679840994301408</v>
      </c>
      <c r="E2589" s="43">
        <f>IFERROR(INDEX(PSPS_Data!$C$2:$C$4275,MATCH(WF_Data!$A2589,PSPS_Data!$B$2:$B$4275,0)),0)</f>
        <v>0</v>
      </c>
      <c r="F2589" s="47"/>
    </row>
    <row r="2590" spans="1:6" x14ac:dyDescent="0.25">
      <c r="A2590" s="79"/>
      <c r="B2590" s="43">
        <v>0.51664080618802599</v>
      </c>
      <c r="C2590" s="43">
        <v>1.7959129518658301E-2</v>
      </c>
      <c r="D2590" s="43">
        <f t="shared" si="40"/>
        <v>0.20491366780789122</v>
      </c>
      <c r="E2590" s="43">
        <f>IFERROR(INDEX(PSPS_Data!$C$2:$C$4275,MATCH(WF_Data!$A2590,PSPS_Data!$B$2:$B$4275,0)),0)</f>
        <v>0</v>
      </c>
      <c r="F2590" s="47"/>
    </row>
    <row r="2591" spans="1:6" x14ac:dyDescent="0.25">
      <c r="A2591" s="79"/>
      <c r="B2591" s="43">
        <v>0.13033240577434699</v>
      </c>
      <c r="C2591" s="43">
        <v>1.06216892463066E-2</v>
      </c>
      <c r="D2591" s="43">
        <f t="shared" si="40"/>
        <v>0.12119347430035832</v>
      </c>
      <c r="E2591" s="43">
        <f>IFERROR(INDEX(PSPS_Data!$C$2:$C$4275,MATCH(WF_Data!$A2591,PSPS_Data!$B$2:$B$4275,0)),0)</f>
        <v>0</v>
      </c>
      <c r="F2591" s="47"/>
    </row>
    <row r="2592" spans="1:6" x14ac:dyDescent="0.25">
      <c r="A2592" s="79"/>
      <c r="B2592" s="43">
        <v>2.7641737141899001</v>
      </c>
      <c r="C2592" s="43">
        <v>2.1793364233190001E-2</v>
      </c>
      <c r="D2592" s="43">
        <f t="shared" si="40"/>
        <v>0.24866228590069792</v>
      </c>
      <c r="E2592" s="43">
        <f>IFERROR(INDEX(PSPS_Data!$C$2:$C$4275,MATCH(WF_Data!$A2592,PSPS_Data!$B$2:$B$4275,0)),0)</f>
        <v>0</v>
      </c>
      <c r="F2592" s="47"/>
    </row>
    <row r="2593" spans="1:6" x14ac:dyDescent="0.25">
      <c r="A2593" s="79"/>
      <c r="B2593" s="43">
        <v>18.651908471594801</v>
      </c>
      <c r="C2593" s="43">
        <v>0.18800960602541</v>
      </c>
      <c r="D2593" s="43">
        <f t="shared" si="40"/>
        <v>2.1451896047499281</v>
      </c>
      <c r="E2593" s="43">
        <f>IFERROR(INDEX(PSPS_Data!$C$2:$C$4275,MATCH(WF_Data!$A2593,PSPS_Data!$B$2:$B$4275,0)),0)</f>
        <v>0</v>
      </c>
      <c r="F2593" s="47"/>
    </row>
    <row r="2594" spans="1:6" x14ac:dyDescent="0.25">
      <c r="A2594" s="79"/>
      <c r="B2594" s="43">
        <v>0.74281076443885996</v>
      </c>
      <c r="C2594" s="43">
        <v>3.9940735659911297E-3</v>
      </c>
      <c r="D2594" s="43">
        <f t="shared" si="40"/>
        <v>4.5572379387958793E-2</v>
      </c>
      <c r="E2594" s="43">
        <f>IFERROR(INDEX(PSPS_Data!$C$2:$C$4275,MATCH(WF_Data!$A2594,PSPS_Data!$B$2:$B$4275,0)),0)</f>
        <v>0</v>
      </c>
      <c r="F2594" s="47"/>
    </row>
    <row r="2595" spans="1:6" x14ac:dyDescent="0.25">
      <c r="A2595" s="79"/>
      <c r="B2595" s="43">
        <v>0.98794246364446903</v>
      </c>
      <c r="C2595" s="43">
        <v>7.4283757876400999E-3</v>
      </c>
      <c r="D2595" s="43">
        <f t="shared" si="40"/>
        <v>8.4757767736973535E-2</v>
      </c>
      <c r="E2595" s="43">
        <f>IFERROR(INDEX(PSPS_Data!$C$2:$C$4275,MATCH(WF_Data!$A2595,PSPS_Data!$B$2:$B$4275,0)),0)</f>
        <v>0</v>
      </c>
      <c r="F2595" s="47"/>
    </row>
    <row r="2596" spans="1:6" x14ac:dyDescent="0.25">
      <c r="A2596" s="79"/>
      <c r="B2596" s="43">
        <v>1.11632034837663</v>
      </c>
      <c r="C2596" s="43">
        <v>9.2985178501597404E-3</v>
      </c>
      <c r="D2596" s="43">
        <f t="shared" si="40"/>
        <v>0.10609608867032264</v>
      </c>
      <c r="E2596" s="43">
        <f>IFERROR(INDEX(PSPS_Data!$C$2:$C$4275,MATCH(WF_Data!$A2596,PSPS_Data!$B$2:$B$4275,0)),0)</f>
        <v>0</v>
      </c>
      <c r="F2596" s="47"/>
    </row>
    <row r="2597" spans="1:6" x14ac:dyDescent="0.25">
      <c r="A2597" s="79"/>
      <c r="B2597" s="43">
        <v>22.155988322770099</v>
      </c>
      <c r="C2597" s="43">
        <v>0.119393715188493</v>
      </c>
      <c r="D2597" s="43">
        <f t="shared" si="40"/>
        <v>1.362282290300705</v>
      </c>
      <c r="E2597" s="43">
        <f>IFERROR(INDEX(PSPS_Data!$C$2:$C$4275,MATCH(WF_Data!$A2597,PSPS_Data!$B$2:$B$4275,0)),0)</f>
        <v>0</v>
      </c>
      <c r="F2597" s="47"/>
    </row>
    <row r="2598" spans="1:6" x14ac:dyDescent="0.25">
      <c r="A2598" s="79"/>
      <c r="B2598" s="43">
        <v>7.1170051182086196</v>
      </c>
      <c r="C2598" s="43">
        <v>3.8173443303094197E-2</v>
      </c>
      <c r="D2598" s="43">
        <f t="shared" si="40"/>
        <v>0.43555898808830479</v>
      </c>
      <c r="E2598" s="43">
        <f>IFERROR(INDEX(PSPS_Data!$C$2:$C$4275,MATCH(WF_Data!$A2598,PSPS_Data!$B$2:$B$4275,0)),0)</f>
        <v>0</v>
      </c>
      <c r="F2598" s="47"/>
    </row>
    <row r="2599" spans="1:6" x14ac:dyDescent="0.25">
      <c r="A2599" s="79"/>
      <c r="B2599" s="43">
        <v>8.6987830324138304</v>
      </c>
      <c r="C2599" s="43">
        <v>4.8504144445359998E-2</v>
      </c>
      <c r="D2599" s="43">
        <f t="shared" si="40"/>
        <v>0.55343228812155754</v>
      </c>
      <c r="E2599" s="43">
        <f>IFERROR(INDEX(PSPS_Data!$C$2:$C$4275,MATCH(WF_Data!$A2599,PSPS_Data!$B$2:$B$4275,0)),0)</f>
        <v>0</v>
      </c>
      <c r="F2599" s="47"/>
    </row>
    <row r="2600" spans="1:6" x14ac:dyDescent="0.25">
      <c r="A2600" s="79"/>
      <c r="B2600" s="43">
        <v>3.9502396540667202</v>
      </c>
      <c r="C2600" s="43">
        <v>2.83674508496005E-2</v>
      </c>
      <c r="D2600" s="43">
        <f t="shared" si="40"/>
        <v>0.32367261419394172</v>
      </c>
      <c r="E2600" s="43">
        <f>IFERROR(INDEX(PSPS_Data!$C$2:$C$4275,MATCH(WF_Data!$A2600,PSPS_Data!$B$2:$B$4275,0)),0)</f>
        <v>0</v>
      </c>
      <c r="F2600" s="47"/>
    </row>
    <row r="2601" spans="1:6" x14ac:dyDescent="0.25">
      <c r="A2601" s="79"/>
      <c r="B2601" s="43">
        <v>0.134795907627869</v>
      </c>
      <c r="C2601" s="43">
        <v>5.05923942273511E-3</v>
      </c>
      <c r="D2601" s="43">
        <f t="shared" si="40"/>
        <v>5.7725921813407605E-2</v>
      </c>
      <c r="E2601" s="43">
        <f>IFERROR(INDEX(PSPS_Data!$C$2:$C$4275,MATCH(WF_Data!$A2601,PSPS_Data!$B$2:$B$4275,0)),0)</f>
        <v>0</v>
      </c>
      <c r="F2601" s="47"/>
    </row>
    <row r="2602" spans="1:6" x14ac:dyDescent="0.25">
      <c r="A2602" s="79"/>
      <c r="B2602" s="43">
        <v>11.719697262313099</v>
      </c>
      <c r="C2602" s="43">
        <v>8.5407585961775098E-2</v>
      </c>
      <c r="D2602" s="43">
        <f t="shared" si="40"/>
        <v>0.97450055582385386</v>
      </c>
      <c r="E2602" s="43">
        <f>IFERROR(INDEX(PSPS_Data!$C$2:$C$4275,MATCH(WF_Data!$A2602,PSPS_Data!$B$2:$B$4275,0)),0)</f>
        <v>0</v>
      </c>
      <c r="F2602" s="47"/>
    </row>
    <row r="2603" spans="1:6" x14ac:dyDescent="0.25">
      <c r="A2603" s="79"/>
      <c r="B2603" s="43">
        <v>0.76983712565917695</v>
      </c>
      <c r="C2603" s="43">
        <v>7.4308675809030902E-3</v>
      </c>
      <c r="D2603" s="43">
        <f t="shared" si="40"/>
        <v>8.4786199098104267E-2</v>
      </c>
      <c r="E2603" s="43">
        <f>IFERROR(INDEX(PSPS_Data!$C$2:$C$4275,MATCH(WF_Data!$A2603,PSPS_Data!$B$2:$B$4275,0)),0)</f>
        <v>0</v>
      </c>
      <c r="F2603" s="47"/>
    </row>
    <row r="2604" spans="1:6" x14ac:dyDescent="0.25">
      <c r="A2604" s="79"/>
      <c r="B2604" s="43">
        <v>5.57281310767022E-2</v>
      </c>
      <c r="C2604" s="43">
        <v>4.3477922281453998E-3</v>
      </c>
      <c r="D2604" s="43">
        <f t="shared" si="40"/>
        <v>4.9608309323139012E-2</v>
      </c>
      <c r="E2604" s="43">
        <f>IFERROR(INDEX(PSPS_Data!$C$2:$C$4275,MATCH(WF_Data!$A2604,PSPS_Data!$B$2:$B$4275,0)),0)</f>
        <v>0</v>
      </c>
      <c r="F2604" s="47"/>
    </row>
    <row r="2605" spans="1:6" x14ac:dyDescent="0.25">
      <c r="A2605" s="79"/>
      <c r="B2605" s="43">
        <v>13.476460789980401</v>
      </c>
      <c r="C2605" s="43">
        <v>0.10801206030301801</v>
      </c>
      <c r="D2605" s="43">
        <f t="shared" si="40"/>
        <v>1.2324176080574354</v>
      </c>
      <c r="E2605" s="43">
        <f>IFERROR(INDEX(PSPS_Data!$C$2:$C$4275,MATCH(WF_Data!$A2605,PSPS_Data!$B$2:$B$4275,0)),0)</f>
        <v>0</v>
      </c>
      <c r="F2605" s="47"/>
    </row>
    <row r="2606" spans="1:6" x14ac:dyDescent="0.25">
      <c r="A2606" s="79"/>
      <c r="B2606" s="43">
        <v>6.8475543919892496</v>
      </c>
      <c r="C2606" s="43">
        <v>4.0232072616618098E-2</v>
      </c>
      <c r="D2606" s="43">
        <f t="shared" si="40"/>
        <v>0.45904794855561248</v>
      </c>
      <c r="E2606" s="43">
        <f>IFERROR(INDEX(PSPS_Data!$C$2:$C$4275,MATCH(WF_Data!$A2606,PSPS_Data!$B$2:$B$4275,0)),0)</f>
        <v>0</v>
      </c>
      <c r="F2606" s="47"/>
    </row>
    <row r="2607" spans="1:6" x14ac:dyDescent="0.25">
      <c r="A2607" s="79"/>
      <c r="B2607" s="43">
        <v>8.8719871130382408</v>
      </c>
      <c r="C2607" s="43">
        <v>5.3695338736361002E-2</v>
      </c>
      <c r="D2607" s="43">
        <f t="shared" si="40"/>
        <v>0.61266381498187905</v>
      </c>
      <c r="E2607" s="43">
        <f>IFERROR(INDEX(PSPS_Data!$C$2:$C$4275,MATCH(WF_Data!$A2607,PSPS_Data!$B$2:$B$4275,0)),0)</f>
        <v>0</v>
      </c>
      <c r="F2607" s="47"/>
    </row>
    <row r="2608" spans="1:6" x14ac:dyDescent="0.25">
      <c r="A2608" s="79"/>
      <c r="B2608" s="43">
        <v>10.322037747251899</v>
      </c>
      <c r="C2608" s="43">
        <v>6.08902125435027E-2</v>
      </c>
      <c r="D2608" s="43">
        <f t="shared" si="40"/>
        <v>0.69475732512136579</v>
      </c>
      <c r="E2608" s="43">
        <f>IFERROR(INDEX(PSPS_Data!$C$2:$C$4275,MATCH(WF_Data!$A2608,PSPS_Data!$B$2:$B$4275,0)),0)</f>
        <v>0</v>
      </c>
      <c r="F2608" s="47"/>
    </row>
    <row r="2609" spans="1:6" x14ac:dyDescent="0.25">
      <c r="A2609" s="79"/>
      <c r="B2609" s="43">
        <v>19.393297524767501</v>
      </c>
      <c r="C2609" s="43">
        <v>0.101259386124183</v>
      </c>
      <c r="D2609" s="43">
        <f t="shared" si="40"/>
        <v>1.1553695956769281</v>
      </c>
      <c r="E2609" s="43">
        <f>IFERROR(INDEX(PSPS_Data!$C$2:$C$4275,MATCH(WF_Data!$A2609,PSPS_Data!$B$2:$B$4275,0)),0)</f>
        <v>0</v>
      </c>
      <c r="F2609" s="47"/>
    </row>
    <row r="2610" spans="1:6" x14ac:dyDescent="0.25">
      <c r="A2610" s="79"/>
      <c r="B2610" s="43">
        <v>1.8096391708892501</v>
      </c>
      <c r="C2610" s="43">
        <v>1.26348069370578E-2</v>
      </c>
      <c r="D2610" s="43">
        <f t="shared" si="40"/>
        <v>0.14416314715182948</v>
      </c>
      <c r="E2610" s="43">
        <f>IFERROR(INDEX(PSPS_Data!$C$2:$C$4275,MATCH(WF_Data!$A2610,PSPS_Data!$B$2:$B$4275,0)),0)</f>
        <v>0</v>
      </c>
      <c r="F2610" s="47"/>
    </row>
    <row r="2611" spans="1:6" x14ac:dyDescent="0.25">
      <c r="A2611" s="79"/>
      <c r="B2611" s="43">
        <v>4.8125169822173604</v>
      </c>
      <c r="C2611" s="43">
        <v>5.5681708480506097E-2</v>
      </c>
      <c r="D2611" s="43">
        <f t="shared" si="40"/>
        <v>0.6353282937625746</v>
      </c>
      <c r="E2611" s="43">
        <f>IFERROR(INDEX(PSPS_Data!$C$2:$C$4275,MATCH(WF_Data!$A2611,PSPS_Data!$B$2:$B$4275,0)),0)</f>
        <v>0</v>
      </c>
      <c r="F2611" s="47"/>
    </row>
    <row r="2612" spans="1:6" x14ac:dyDescent="0.25">
      <c r="A2612" s="79"/>
      <c r="B2612" s="43">
        <v>0.35354972352726299</v>
      </c>
      <c r="C2612" s="43">
        <v>1.08000382956561E-2</v>
      </c>
      <c r="D2612" s="43">
        <f t="shared" si="40"/>
        <v>0.1232284369534361</v>
      </c>
      <c r="E2612" s="43">
        <f>IFERROR(INDEX(PSPS_Data!$C$2:$C$4275,MATCH(WF_Data!$A2612,PSPS_Data!$B$2:$B$4275,0)),0)</f>
        <v>0</v>
      </c>
      <c r="F2612" s="47"/>
    </row>
    <row r="2613" spans="1:6" x14ac:dyDescent="0.25">
      <c r="A2613" s="79"/>
      <c r="B2613" s="43">
        <v>2.7251483167174202</v>
      </c>
      <c r="C2613" s="43">
        <v>2.1359233079692699E-2</v>
      </c>
      <c r="D2613" s="43">
        <f t="shared" si="40"/>
        <v>0.24370884943929369</v>
      </c>
      <c r="E2613" s="43">
        <f>IFERROR(INDEX(PSPS_Data!$C$2:$C$4275,MATCH(WF_Data!$A2613,PSPS_Data!$B$2:$B$4275,0)),0)</f>
        <v>0</v>
      </c>
      <c r="F2613" s="47"/>
    </row>
    <row r="2614" spans="1:6" x14ac:dyDescent="0.25">
      <c r="A2614" s="79"/>
      <c r="B2614" s="43">
        <v>0.81840576625343997</v>
      </c>
      <c r="C2614" s="43">
        <v>4.5342537202638297E-2</v>
      </c>
      <c r="D2614" s="43">
        <f t="shared" si="40"/>
        <v>0.51735834948210302</v>
      </c>
      <c r="E2614" s="43">
        <f>IFERROR(INDEX(PSPS_Data!$C$2:$C$4275,MATCH(WF_Data!$A2614,PSPS_Data!$B$2:$B$4275,0)),0)</f>
        <v>0</v>
      </c>
      <c r="F2614" s="47"/>
    </row>
    <row r="2615" spans="1:6" x14ac:dyDescent="0.25">
      <c r="A2615" s="79"/>
      <c r="B2615" s="43">
        <v>11.487005949009101</v>
      </c>
      <c r="C2615" s="43">
        <v>7.0576884085653505E-2</v>
      </c>
      <c r="D2615" s="43">
        <f t="shared" si="40"/>
        <v>0.80528224741730647</v>
      </c>
      <c r="E2615" s="43">
        <f>IFERROR(INDEX(PSPS_Data!$C$2:$C$4275,MATCH(WF_Data!$A2615,PSPS_Data!$B$2:$B$4275,0)),0)</f>
        <v>0</v>
      </c>
      <c r="F2615" s="47"/>
    </row>
    <row r="2616" spans="1:6" x14ac:dyDescent="0.25">
      <c r="A2616" s="79"/>
      <c r="B2616" s="43">
        <v>12.824540475311</v>
      </c>
      <c r="C2616" s="43">
        <v>0.11398028551752699</v>
      </c>
      <c r="D2616" s="43">
        <f t="shared" si="40"/>
        <v>1.3005150577549831</v>
      </c>
      <c r="E2616" s="43">
        <f>IFERROR(INDEX(PSPS_Data!$C$2:$C$4275,MATCH(WF_Data!$A2616,PSPS_Data!$B$2:$B$4275,0)),0)</f>
        <v>0</v>
      </c>
      <c r="F2616" s="47"/>
    </row>
    <row r="2617" spans="1:6" x14ac:dyDescent="0.25">
      <c r="A2617" s="79"/>
      <c r="B2617" s="43">
        <v>1.8635455928195099</v>
      </c>
      <c r="C2617" s="43">
        <v>1.47313717234283E-2</v>
      </c>
      <c r="D2617" s="43">
        <f t="shared" si="40"/>
        <v>0.16808495136431689</v>
      </c>
      <c r="E2617" s="43">
        <f>IFERROR(INDEX(PSPS_Data!$C$2:$C$4275,MATCH(WF_Data!$A2617,PSPS_Data!$B$2:$B$4275,0)),0)</f>
        <v>0</v>
      </c>
      <c r="F2617" s="47"/>
    </row>
    <row r="2618" spans="1:6" x14ac:dyDescent="0.25">
      <c r="A2618" s="79"/>
      <c r="B2618" s="43">
        <v>0</v>
      </c>
      <c r="C2618" s="43">
        <v>7.14221016461275E-2</v>
      </c>
      <c r="D2618" s="43">
        <f t="shared" si="40"/>
        <v>0.81492617978231474</v>
      </c>
      <c r="E2618" s="43">
        <f>IFERROR(INDEX(PSPS_Data!$C$2:$C$4275,MATCH(WF_Data!$A2618,PSPS_Data!$B$2:$B$4275,0)),0)</f>
        <v>0</v>
      </c>
      <c r="F2618" s="47"/>
    </row>
    <row r="2619" spans="1:6" x14ac:dyDescent="0.25">
      <c r="A2619" s="79"/>
      <c r="B2619" s="43">
        <v>1.52398223902133</v>
      </c>
      <c r="C2619" s="43">
        <v>7.6943710143192803E-3</v>
      </c>
      <c r="D2619" s="43">
        <f t="shared" si="40"/>
        <v>8.7792773273382987E-2</v>
      </c>
      <c r="E2619" s="43">
        <f>IFERROR(INDEX(PSPS_Data!$C$2:$C$4275,MATCH(WF_Data!$A2619,PSPS_Data!$B$2:$B$4275,0)),0)</f>
        <v>0</v>
      </c>
      <c r="F2619" s="47"/>
    </row>
    <row r="2620" spans="1:6" x14ac:dyDescent="0.25">
      <c r="A2620" s="79"/>
      <c r="B2620" s="43">
        <v>5.5182725571607696</v>
      </c>
      <c r="C2620" s="43">
        <v>3.0528661924108701E-2</v>
      </c>
      <c r="D2620" s="43">
        <f t="shared" si="40"/>
        <v>0.3483320325540803</v>
      </c>
      <c r="E2620" s="43">
        <f>IFERROR(INDEX(PSPS_Data!$C$2:$C$4275,MATCH(WF_Data!$A2620,PSPS_Data!$B$2:$B$4275,0)),0)</f>
        <v>0</v>
      </c>
      <c r="F2620" s="47"/>
    </row>
    <row r="2621" spans="1:6" x14ac:dyDescent="0.25">
      <c r="A2621" s="79"/>
      <c r="B2621" s="43">
        <v>25.934227161733101</v>
      </c>
      <c r="C2621" s="43">
        <v>0.12791276526922901</v>
      </c>
      <c r="D2621" s="43">
        <f t="shared" si="40"/>
        <v>1.4594846517219031</v>
      </c>
      <c r="E2621" s="43">
        <f>IFERROR(INDEX(PSPS_Data!$C$2:$C$4275,MATCH(WF_Data!$A2621,PSPS_Data!$B$2:$B$4275,0)),0)</f>
        <v>0</v>
      </c>
      <c r="F2621" s="47"/>
    </row>
    <row r="2622" spans="1:6" x14ac:dyDescent="0.25">
      <c r="A2622" s="79"/>
      <c r="B2622" s="43">
        <v>3.5507482062479601</v>
      </c>
      <c r="C2622" s="43">
        <v>1.8783742636856001E-2</v>
      </c>
      <c r="D2622" s="43">
        <f t="shared" si="40"/>
        <v>0.21432250348652698</v>
      </c>
      <c r="E2622" s="43">
        <f>IFERROR(INDEX(PSPS_Data!$C$2:$C$4275,MATCH(WF_Data!$A2622,PSPS_Data!$B$2:$B$4275,0)),0)</f>
        <v>0</v>
      </c>
      <c r="F2622" s="47"/>
    </row>
    <row r="2623" spans="1:6" x14ac:dyDescent="0.25">
      <c r="A2623" s="79"/>
      <c r="B2623" s="43">
        <v>4.9109623225228596</v>
      </c>
      <c r="C2623" s="43">
        <v>2.8732779916481301E-2</v>
      </c>
      <c r="D2623" s="43">
        <f t="shared" si="40"/>
        <v>0.32784101884705164</v>
      </c>
      <c r="E2623" s="43">
        <f>IFERROR(INDEX(PSPS_Data!$C$2:$C$4275,MATCH(WF_Data!$A2623,PSPS_Data!$B$2:$B$4275,0)),0)</f>
        <v>0</v>
      </c>
      <c r="F2623" s="47"/>
    </row>
    <row r="2624" spans="1:6" x14ac:dyDescent="0.25">
      <c r="A2624" s="79"/>
      <c r="B2624" s="43">
        <v>0.65357999887012297</v>
      </c>
      <c r="C2624" s="43">
        <v>1.40193298648227E-2</v>
      </c>
      <c r="D2624" s="43">
        <f t="shared" si="40"/>
        <v>0.15996055375762702</v>
      </c>
      <c r="E2624" s="43">
        <f>IFERROR(INDEX(PSPS_Data!$C$2:$C$4275,MATCH(WF_Data!$A2624,PSPS_Data!$B$2:$B$4275,0)),0)</f>
        <v>0</v>
      </c>
      <c r="F2624" s="47"/>
    </row>
    <row r="2625" spans="1:6" x14ac:dyDescent="0.25">
      <c r="A2625" s="79"/>
      <c r="B2625" s="43">
        <v>1.86998201975543</v>
      </c>
      <c r="C2625" s="43">
        <v>6.7021969795632602E-2</v>
      </c>
      <c r="D2625" s="43">
        <f t="shared" si="40"/>
        <v>0.76472067536816801</v>
      </c>
      <c r="E2625" s="43">
        <f>IFERROR(INDEX(PSPS_Data!$C$2:$C$4275,MATCH(WF_Data!$A2625,PSPS_Data!$B$2:$B$4275,0)),0)</f>
        <v>0</v>
      </c>
      <c r="F2625" s="47"/>
    </row>
    <row r="2626" spans="1:6" x14ac:dyDescent="0.25">
      <c r="A2626" s="79"/>
      <c r="B2626" s="43">
        <v>6.5198241338152103</v>
      </c>
      <c r="C2626" s="43">
        <v>6.2193879375570298E-2</v>
      </c>
      <c r="D2626" s="43">
        <f t="shared" si="40"/>
        <v>0.70963216367525705</v>
      </c>
      <c r="E2626" s="43">
        <f>IFERROR(INDEX(PSPS_Data!$C$2:$C$4275,MATCH(WF_Data!$A2626,PSPS_Data!$B$2:$B$4275,0)),0)</f>
        <v>0</v>
      </c>
      <c r="F2626" s="47"/>
    </row>
    <row r="2627" spans="1:6" x14ac:dyDescent="0.25">
      <c r="A2627" s="79"/>
      <c r="B2627" s="43">
        <v>6.1128354763406101</v>
      </c>
      <c r="C2627" s="43">
        <v>5.0169466050192499E-2</v>
      </c>
      <c r="D2627" s="43">
        <f t="shared" ref="D2627:D2690" si="41">$C2627*11.41</f>
        <v>0.57243360763269646</v>
      </c>
      <c r="E2627" s="43">
        <f>IFERROR(INDEX(PSPS_Data!$C$2:$C$4275,MATCH(WF_Data!$A2627,PSPS_Data!$B$2:$B$4275,0)),0)</f>
        <v>0</v>
      </c>
      <c r="F2627" s="47"/>
    </row>
    <row r="2628" spans="1:6" x14ac:dyDescent="0.25">
      <c r="A2628" s="79"/>
      <c r="B2628" s="43">
        <v>0.393247598316043</v>
      </c>
      <c r="C2628" s="43">
        <v>5.7606775320891701E-3</v>
      </c>
      <c r="D2628" s="43">
        <f t="shared" si="41"/>
        <v>6.5729330641137437E-2</v>
      </c>
      <c r="E2628" s="43">
        <f>IFERROR(INDEX(PSPS_Data!$C$2:$C$4275,MATCH(WF_Data!$A2628,PSPS_Data!$B$2:$B$4275,0)),0)</f>
        <v>0</v>
      </c>
      <c r="F2628" s="47"/>
    </row>
    <row r="2629" spans="1:6" x14ac:dyDescent="0.25">
      <c r="A2629" s="79"/>
      <c r="B2629" s="43">
        <v>2.6195378687679698</v>
      </c>
      <c r="C2629" s="43">
        <v>6.4298307001777702E-2</v>
      </c>
      <c r="D2629" s="43">
        <f t="shared" si="41"/>
        <v>0.73364368289028359</v>
      </c>
      <c r="E2629" s="43">
        <f>IFERROR(INDEX(PSPS_Data!$C$2:$C$4275,MATCH(WF_Data!$A2629,PSPS_Data!$B$2:$B$4275,0)),0)</f>
        <v>0</v>
      </c>
      <c r="F2629" s="47"/>
    </row>
    <row r="2630" spans="1:6" x14ac:dyDescent="0.25">
      <c r="A2630" s="79"/>
      <c r="B2630" s="43">
        <v>0</v>
      </c>
      <c r="C2630" s="43">
        <v>6.4743217080831501E-5</v>
      </c>
      <c r="D2630" s="43">
        <f t="shared" si="41"/>
        <v>7.3872010689228745E-4</v>
      </c>
      <c r="E2630" s="43">
        <f>IFERROR(INDEX(PSPS_Data!$C$2:$C$4275,MATCH(WF_Data!$A2630,PSPS_Data!$B$2:$B$4275,0)),0)</f>
        <v>0</v>
      </c>
      <c r="F2630" s="47"/>
    </row>
    <row r="2631" spans="1:6" x14ac:dyDescent="0.25">
      <c r="A2631" s="79"/>
      <c r="B2631" s="43">
        <v>0.60799393246108402</v>
      </c>
      <c r="C2631" s="43">
        <v>2.2407195598740698E-3</v>
      </c>
      <c r="D2631" s="43">
        <f t="shared" si="41"/>
        <v>2.5566610178163137E-2</v>
      </c>
      <c r="E2631" s="43">
        <f>IFERROR(INDEX(PSPS_Data!$C$2:$C$4275,MATCH(WF_Data!$A2631,PSPS_Data!$B$2:$B$4275,0)),0)</f>
        <v>0</v>
      </c>
      <c r="F2631" s="47"/>
    </row>
    <row r="2632" spans="1:6" x14ac:dyDescent="0.25">
      <c r="A2632" s="79"/>
      <c r="B2632" s="43">
        <v>13.467334344687901</v>
      </c>
      <c r="C2632" s="43">
        <v>6.5241516040259698E-2</v>
      </c>
      <c r="D2632" s="43">
        <f t="shared" si="41"/>
        <v>0.74440569801936318</v>
      </c>
      <c r="E2632" s="43">
        <f>IFERROR(INDEX(PSPS_Data!$C$2:$C$4275,MATCH(WF_Data!$A2632,PSPS_Data!$B$2:$B$4275,0)),0)</f>
        <v>0</v>
      </c>
      <c r="F2632" s="47"/>
    </row>
    <row r="2633" spans="1:6" x14ac:dyDescent="0.25">
      <c r="A2633" s="79"/>
      <c r="B2633" s="43">
        <v>4.0425957483449499</v>
      </c>
      <c r="C2633" s="43">
        <v>3.4723633974863298E-2</v>
      </c>
      <c r="D2633" s="43">
        <f t="shared" si="41"/>
        <v>0.39619666365319023</v>
      </c>
      <c r="E2633" s="43">
        <f>IFERROR(INDEX(PSPS_Data!$C$2:$C$4275,MATCH(WF_Data!$A2633,PSPS_Data!$B$2:$B$4275,0)),0)</f>
        <v>0</v>
      </c>
      <c r="F2633" s="47"/>
    </row>
    <row r="2634" spans="1:6" x14ac:dyDescent="0.25">
      <c r="A2634" s="79"/>
      <c r="B2634" s="43">
        <v>7.9889633068188299</v>
      </c>
      <c r="C2634" s="43">
        <v>5.0822780295523701E-2</v>
      </c>
      <c r="D2634" s="43">
        <f t="shared" si="41"/>
        <v>0.57988792317192539</v>
      </c>
      <c r="E2634" s="43">
        <f>IFERROR(INDEX(PSPS_Data!$C$2:$C$4275,MATCH(WF_Data!$A2634,PSPS_Data!$B$2:$B$4275,0)),0)</f>
        <v>0</v>
      </c>
      <c r="F2634" s="47"/>
    </row>
    <row r="2635" spans="1:6" x14ac:dyDescent="0.25">
      <c r="A2635" s="79"/>
      <c r="B2635" s="43">
        <v>1.6289792273169299</v>
      </c>
      <c r="C2635" s="43">
        <v>1.2484733190376501E-2</v>
      </c>
      <c r="D2635" s="43">
        <f t="shared" si="41"/>
        <v>0.14245080570219587</v>
      </c>
      <c r="E2635" s="43">
        <f>IFERROR(INDEX(PSPS_Data!$C$2:$C$4275,MATCH(WF_Data!$A2635,PSPS_Data!$B$2:$B$4275,0)),0)</f>
        <v>0</v>
      </c>
      <c r="F2635" s="47"/>
    </row>
    <row r="2636" spans="1:6" x14ac:dyDescent="0.25">
      <c r="A2636" s="79"/>
      <c r="B2636" s="43">
        <v>0.66136095543320095</v>
      </c>
      <c r="C2636" s="43">
        <v>1.19382707554223E-2</v>
      </c>
      <c r="D2636" s="43">
        <f t="shared" si="41"/>
        <v>0.13621566931936846</v>
      </c>
      <c r="E2636" s="43">
        <f>IFERROR(INDEX(PSPS_Data!$C$2:$C$4275,MATCH(WF_Data!$A2636,PSPS_Data!$B$2:$B$4275,0)),0)</f>
        <v>0</v>
      </c>
      <c r="F2636" s="47"/>
    </row>
    <row r="2637" spans="1:6" x14ac:dyDescent="0.25">
      <c r="A2637" s="79"/>
      <c r="B2637" s="43">
        <v>7.3028312092854805E-2</v>
      </c>
      <c r="C2637" s="43">
        <v>1.25716536131221E-2</v>
      </c>
      <c r="D2637" s="43">
        <f t="shared" si="41"/>
        <v>0.14344256772572317</v>
      </c>
      <c r="E2637" s="43">
        <f>IFERROR(INDEX(PSPS_Data!$C$2:$C$4275,MATCH(WF_Data!$A2637,PSPS_Data!$B$2:$B$4275,0)),0)</f>
        <v>0</v>
      </c>
      <c r="F2637" s="47"/>
    </row>
    <row r="2638" spans="1:6" x14ac:dyDescent="0.25">
      <c r="A2638" s="79"/>
      <c r="B2638" s="43">
        <v>1.2015835531769199</v>
      </c>
      <c r="C2638" s="43">
        <v>1.0881677350425801E-2</v>
      </c>
      <c r="D2638" s="43">
        <f t="shared" si="41"/>
        <v>0.12415993856835839</v>
      </c>
      <c r="E2638" s="43">
        <f>IFERROR(INDEX(PSPS_Data!$C$2:$C$4275,MATCH(WF_Data!$A2638,PSPS_Data!$B$2:$B$4275,0)),0)</f>
        <v>0</v>
      </c>
      <c r="F2638" s="47"/>
    </row>
    <row r="2639" spans="1:6" x14ac:dyDescent="0.25">
      <c r="A2639" s="79"/>
      <c r="B2639" s="43">
        <v>0.27145973663246797</v>
      </c>
      <c r="C2639" s="43">
        <v>9.0812954631473899E-3</v>
      </c>
      <c r="D2639" s="43">
        <f t="shared" si="41"/>
        <v>0.10361758123451172</v>
      </c>
      <c r="E2639" s="43">
        <f>IFERROR(INDEX(PSPS_Data!$C$2:$C$4275,MATCH(WF_Data!$A2639,PSPS_Data!$B$2:$B$4275,0)),0)</f>
        <v>0</v>
      </c>
      <c r="F2639" s="47"/>
    </row>
    <row r="2640" spans="1:6" x14ac:dyDescent="0.25">
      <c r="A2640" s="79"/>
      <c r="B2640" s="43">
        <v>9.6169630559302899</v>
      </c>
      <c r="C2640" s="43">
        <v>5.5748186586924903E-2</v>
      </c>
      <c r="D2640" s="43">
        <f t="shared" si="41"/>
        <v>0.63608680895681313</v>
      </c>
      <c r="E2640" s="43">
        <f>IFERROR(INDEX(PSPS_Data!$C$2:$C$4275,MATCH(WF_Data!$A2640,PSPS_Data!$B$2:$B$4275,0)),0)</f>
        <v>0</v>
      </c>
      <c r="F2640" s="47"/>
    </row>
    <row r="2641" spans="1:6" x14ac:dyDescent="0.25">
      <c r="A2641" s="79"/>
      <c r="B2641" s="43">
        <v>2.2242177022985099</v>
      </c>
      <c r="C2641" s="43">
        <v>1.2065356587299901E-2</v>
      </c>
      <c r="D2641" s="43">
        <f t="shared" si="41"/>
        <v>0.13766571866109187</v>
      </c>
      <c r="E2641" s="43">
        <f>IFERROR(INDEX(PSPS_Data!$C$2:$C$4275,MATCH(WF_Data!$A2641,PSPS_Data!$B$2:$B$4275,0)),0)</f>
        <v>0</v>
      </c>
      <c r="F2641" s="47"/>
    </row>
    <row r="2642" spans="1:6" x14ac:dyDescent="0.25">
      <c r="A2642" s="79"/>
      <c r="B2642" s="43">
        <v>1.37275423183486</v>
      </c>
      <c r="C2642" s="43">
        <v>5.7137506619255804E-3</v>
      </c>
      <c r="D2642" s="43">
        <f t="shared" si="41"/>
        <v>6.519389505257088E-2</v>
      </c>
      <c r="E2642" s="43">
        <f>IFERROR(INDEX(PSPS_Data!$C$2:$C$4275,MATCH(WF_Data!$A2642,PSPS_Data!$B$2:$B$4275,0)),0)</f>
        <v>0</v>
      </c>
      <c r="F2642" s="47"/>
    </row>
    <row r="2643" spans="1:6" x14ac:dyDescent="0.25">
      <c r="A2643" s="79"/>
      <c r="B2643" s="43">
        <v>0.67603207096262496</v>
      </c>
      <c r="C2643" s="43">
        <v>1.2179185841773601E-2</v>
      </c>
      <c r="D2643" s="43">
        <f t="shared" si="41"/>
        <v>0.13896451045463679</v>
      </c>
      <c r="E2643" s="43">
        <f>IFERROR(INDEX(PSPS_Data!$C$2:$C$4275,MATCH(WF_Data!$A2643,PSPS_Data!$B$2:$B$4275,0)),0)</f>
        <v>0</v>
      </c>
      <c r="F2643" s="47"/>
    </row>
    <row r="2644" spans="1:6" x14ac:dyDescent="0.25">
      <c r="A2644" s="79"/>
      <c r="B2644" s="43">
        <v>25.312712278562199</v>
      </c>
      <c r="C2644" s="43">
        <v>0.11717894875619</v>
      </c>
      <c r="D2644" s="43">
        <f t="shared" si="41"/>
        <v>1.3370118053081279</v>
      </c>
      <c r="E2644" s="43">
        <f>IFERROR(INDEX(PSPS_Data!$C$2:$C$4275,MATCH(WF_Data!$A2644,PSPS_Data!$B$2:$B$4275,0)),0)</f>
        <v>0</v>
      </c>
      <c r="F2644" s="47"/>
    </row>
    <row r="2645" spans="1:6" x14ac:dyDescent="0.25">
      <c r="A2645" s="79"/>
      <c r="B2645" s="43">
        <v>2.2720209940177202E-2</v>
      </c>
      <c r="C2645" s="43">
        <v>3.9304238835029502E-3</v>
      </c>
      <c r="D2645" s="43">
        <f t="shared" si="41"/>
        <v>4.4846136510768665E-2</v>
      </c>
      <c r="E2645" s="43">
        <f>IFERROR(INDEX(PSPS_Data!$C$2:$C$4275,MATCH(WF_Data!$A2645,PSPS_Data!$B$2:$B$4275,0)),0)</f>
        <v>0</v>
      </c>
      <c r="F2645" s="47"/>
    </row>
    <row r="2646" spans="1:6" x14ac:dyDescent="0.25">
      <c r="A2646" s="79"/>
      <c r="B2646" s="43">
        <v>27.073358674508999</v>
      </c>
      <c r="C2646" s="43">
        <v>0.14954799039177599</v>
      </c>
      <c r="D2646" s="43">
        <f t="shared" si="41"/>
        <v>1.706342570370164</v>
      </c>
      <c r="E2646" s="43">
        <f>IFERROR(INDEX(PSPS_Data!$C$2:$C$4275,MATCH(WF_Data!$A2646,PSPS_Data!$B$2:$B$4275,0)),0)</f>
        <v>0</v>
      </c>
      <c r="F2646" s="47"/>
    </row>
    <row r="2647" spans="1:6" x14ac:dyDescent="0.25">
      <c r="A2647" s="79"/>
      <c r="B2647" s="43">
        <v>1.6859674768973001</v>
      </c>
      <c r="C2647" s="43">
        <v>2.7570135459730701E-2</v>
      </c>
      <c r="D2647" s="43">
        <f t="shared" si="41"/>
        <v>0.3145752455955273</v>
      </c>
      <c r="E2647" s="43">
        <f>IFERROR(INDEX(PSPS_Data!$C$2:$C$4275,MATCH(WF_Data!$A2647,PSPS_Data!$B$2:$B$4275,0)),0)</f>
        <v>0</v>
      </c>
      <c r="F2647" s="47"/>
    </row>
    <row r="2648" spans="1:6" x14ac:dyDescent="0.25">
      <c r="A2648" s="79"/>
      <c r="B2648" s="43">
        <v>0.87318516931025902</v>
      </c>
      <c r="C2648" s="43">
        <v>1.13976772245223E-2</v>
      </c>
      <c r="D2648" s="43">
        <f t="shared" si="41"/>
        <v>0.13004749713179944</v>
      </c>
      <c r="E2648" s="43">
        <f>IFERROR(INDEX(PSPS_Data!$C$2:$C$4275,MATCH(WF_Data!$A2648,PSPS_Data!$B$2:$B$4275,0)),0)</f>
        <v>0</v>
      </c>
      <c r="F2648" s="47"/>
    </row>
    <row r="2649" spans="1:6" x14ac:dyDescent="0.25">
      <c r="A2649" s="79"/>
      <c r="B2649" s="43">
        <v>0</v>
      </c>
      <c r="C2649" s="43">
        <v>2.1089830764443201E-3</v>
      </c>
      <c r="D2649" s="43">
        <f t="shared" si="41"/>
        <v>2.4063496902229694E-2</v>
      </c>
      <c r="E2649" s="43">
        <f>IFERROR(INDEX(PSPS_Data!$C$2:$C$4275,MATCH(WF_Data!$A2649,PSPS_Data!$B$2:$B$4275,0)),0)</f>
        <v>0</v>
      </c>
      <c r="F2649" s="47"/>
    </row>
    <row r="2650" spans="1:6" x14ac:dyDescent="0.25">
      <c r="A2650" s="79"/>
      <c r="B2650" s="43">
        <v>0.130278503835801</v>
      </c>
      <c r="C2650" s="43">
        <v>6.6159811731267802E-3</v>
      </c>
      <c r="D2650" s="43">
        <f t="shared" si="41"/>
        <v>7.548834518537656E-2</v>
      </c>
      <c r="E2650" s="43">
        <f>IFERROR(INDEX(PSPS_Data!$C$2:$C$4275,MATCH(WF_Data!$A2650,PSPS_Data!$B$2:$B$4275,0)),0)</f>
        <v>0</v>
      </c>
      <c r="F2650" s="47"/>
    </row>
    <row r="2651" spans="1:6" x14ac:dyDescent="0.25">
      <c r="A2651" s="79"/>
      <c r="B2651" s="43">
        <v>4.0203652580232196</v>
      </c>
      <c r="C2651" s="43">
        <v>3.9229058518557701E-2</v>
      </c>
      <c r="D2651" s="43">
        <f t="shared" si="41"/>
        <v>0.44760355769674337</v>
      </c>
      <c r="E2651" s="43">
        <f>IFERROR(INDEX(PSPS_Data!$C$2:$C$4275,MATCH(WF_Data!$A2651,PSPS_Data!$B$2:$B$4275,0)),0)</f>
        <v>0</v>
      </c>
      <c r="F2651" s="47"/>
    </row>
    <row r="2652" spans="1:6" x14ac:dyDescent="0.25">
      <c r="A2652" s="79"/>
      <c r="B2652" s="43">
        <v>9.2802883217490493</v>
      </c>
      <c r="C2652" s="43">
        <v>4.5124206151134098E-2</v>
      </c>
      <c r="D2652" s="43">
        <f t="shared" si="41"/>
        <v>0.5148671921844401</v>
      </c>
      <c r="E2652" s="43">
        <f>IFERROR(INDEX(PSPS_Data!$C$2:$C$4275,MATCH(WF_Data!$A2652,PSPS_Data!$B$2:$B$4275,0)),0)</f>
        <v>0</v>
      </c>
      <c r="F2652" s="47"/>
    </row>
    <row r="2653" spans="1:6" x14ac:dyDescent="0.25">
      <c r="A2653" s="79"/>
      <c r="B2653" s="43">
        <v>3.7449317168543002</v>
      </c>
      <c r="C2653" s="43">
        <v>6.1075380619513397E-2</v>
      </c>
      <c r="D2653" s="43">
        <f t="shared" si="41"/>
        <v>0.69687009286864787</v>
      </c>
      <c r="E2653" s="43">
        <f>IFERROR(INDEX(PSPS_Data!$C$2:$C$4275,MATCH(WF_Data!$A2653,PSPS_Data!$B$2:$B$4275,0)),0)</f>
        <v>0</v>
      </c>
      <c r="F2653" s="47"/>
    </row>
    <row r="2654" spans="1:6" x14ac:dyDescent="0.25">
      <c r="A2654" s="79"/>
      <c r="B2654" s="43">
        <v>1.3697919023293901</v>
      </c>
      <c r="C2654" s="43">
        <v>2.39093986862523E-2</v>
      </c>
      <c r="D2654" s="43">
        <f t="shared" si="41"/>
        <v>0.27280623901013873</v>
      </c>
      <c r="E2654" s="43">
        <f>IFERROR(INDEX(PSPS_Data!$C$2:$C$4275,MATCH(WF_Data!$A2654,PSPS_Data!$B$2:$B$4275,0)),0)</f>
        <v>0</v>
      </c>
      <c r="F2654" s="47"/>
    </row>
    <row r="2655" spans="1:6" x14ac:dyDescent="0.25">
      <c r="A2655" s="79"/>
      <c r="B2655" s="43">
        <v>0.58371652594332102</v>
      </c>
      <c r="C2655" s="43">
        <v>6.1621142172043602E-3</v>
      </c>
      <c r="D2655" s="43">
        <f t="shared" si="41"/>
        <v>7.0309723218301756E-2</v>
      </c>
      <c r="E2655" s="43">
        <f>IFERROR(INDEX(PSPS_Data!$C$2:$C$4275,MATCH(WF_Data!$A2655,PSPS_Data!$B$2:$B$4275,0)),0)</f>
        <v>0</v>
      </c>
      <c r="F2655" s="47"/>
    </row>
    <row r="2656" spans="1:6" x14ac:dyDescent="0.25">
      <c r="A2656" s="79"/>
      <c r="B2656" s="43">
        <v>7.3768597197303603</v>
      </c>
      <c r="C2656" s="43">
        <v>3.8681621118409198E-2</v>
      </c>
      <c r="D2656" s="43">
        <f t="shared" si="41"/>
        <v>0.44135729696104897</v>
      </c>
      <c r="E2656" s="43">
        <f>IFERROR(INDEX(PSPS_Data!$C$2:$C$4275,MATCH(WF_Data!$A2656,PSPS_Data!$B$2:$B$4275,0)),0)</f>
        <v>0</v>
      </c>
      <c r="F2656" s="47"/>
    </row>
    <row r="2657" spans="1:6" x14ac:dyDescent="0.25">
      <c r="A2657" s="79"/>
      <c r="B2657" s="43">
        <v>0.109359193703123</v>
      </c>
      <c r="C2657" s="43">
        <v>2.01885231531377E-2</v>
      </c>
      <c r="D2657" s="43">
        <f t="shared" si="41"/>
        <v>0.23035104917730118</v>
      </c>
      <c r="E2657" s="43">
        <f>IFERROR(INDEX(PSPS_Data!$C$2:$C$4275,MATCH(WF_Data!$A2657,PSPS_Data!$B$2:$B$4275,0)),0)</f>
        <v>0</v>
      </c>
      <c r="F2657" s="47"/>
    </row>
    <row r="2658" spans="1:6" x14ac:dyDescent="0.25">
      <c r="A2658" s="79"/>
      <c r="B2658" s="43">
        <v>4.2648046338954604</v>
      </c>
      <c r="C2658" s="43">
        <v>2.0720736400107801E-2</v>
      </c>
      <c r="D2658" s="43">
        <f t="shared" si="41"/>
        <v>0.23642360232523002</v>
      </c>
      <c r="E2658" s="43">
        <f>IFERROR(INDEX(PSPS_Data!$C$2:$C$4275,MATCH(WF_Data!$A2658,PSPS_Data!$B$2:$B$4275,0)),0)</f>
        <v>0</v>
      </c>
      <c r="F2658" s="47"/>
    </row>
    <row r="2659" spans="1:6" x14ac:dyDescent="0.25">
      <c r="A2659" s="79"/>
      <c r="B2659" s="43">
        <v>0.12061437267017799</v>
      </c>
      <c r="C2659" s="43">
        <v>3.0051408175495401E-3</v>
      </c>
      <c r="D2659" s="43">
        <f t="shared" si="41"/>
        <v>3.4288656728240254E-2</v>
      </c>
      <c r="E2659" s="43">
        <f>IFERROR(INDEX(PSPS_Data!$C$2:$C$4275,MATCH(WF_Data!$A2659,PSPS_Data!$B$2:$B$4275,0)),0)</f>
        <v>0</v>
      </c>
      <c r="F2659" s="47"/>
    </row>
    <row r="2660" spans="1:6" x14ac:dyDescent="0.25">
      <c r="A2660" s="79"/>
      <c r="B2660" s="43">
        <v>0.31302196589221298</v>
      </c>
      <c r="C2660" s="43">
        <v>7.1280487168223702E-3</v>
      </c>
      <c r="D2660" s="43">
        <f t="shared" si="41"/>
        <v>8.1331035858943246E-2</v>
      </c>
      <c r="E2660" s="43">
        <f>IFERROR(INDEX(PSPS_Data!$C$2:$C$4275,MATCH(WF_Data!$A2660,PSPS_Data!$B$2:$B$4275,0)),0)</f>
        <v>0</v>
      </c>
      <c r="F2660" s="47"/>
    </row>
    <row r="2661" spans="1:6" x14ac:dyDescent="0.25">
      <c r="A2661" s="79"/>
      <c r="B2661" s="43">
        <v>22.239862406419199</v>
      </c>
      <c r="C2661" s="43">
        <v>0.19655233093590099</v>
      </c>
      <c r="D2661" s="43">
        <f t="shared" si="41"/>
        <v>2.2426620959786305</v>
      </c>
      <c r="E2661" s="43">
        <f>IFERROR(INDEX(PSPS_Data!$C$2:$C$4275,MATCH(WF_Data!$A2661,PSPS_Data!$B$2:$B$4275,0)),0)</f>
        <v>0</v>
      </c>
      <c r="F2661" s="47"/>
    </row>
    <row r="2662" spans="1:6" x14ac:dyDescent="0.25">
      <c r="A2662" s="79"/>
      <c r="B2662" s="43">
        <v>8.7505712316061501</v>
      </c>
      <c r="C2662" s="43">
        <v>4.4850807171314899E-2</v>
      </c>
      <c r="D2662" s="43">
        <f t="shared" si="41"/>
        <v>0.51174770982470297</v>
      </c>
      <c r="E2662" s="43">
        <f>IFERROR(INDEX(PSPS_Data!$C$2:$C$4275,MATCH(WF_Data!$A2662,PSPS_Data!$B$2:$B$4275,0)),0)</f>
        <v>0</v>
      </c>
      <c r="F2662" s="47"/>
    </row>
    <row r="2663" spans="1:6" x14ac:dyDescent="0.25">
      <c r="A2663" s="79"/>
      <c r="B2663" s="43">
        <v>1.27841005608984E-2</v>
      </c>
      <c r="C2663" s="43">
        <v>1.2386754679027899E-4</v>
      </c>
      <c r="D2663" s="43">
        <f t="shared" si="41"/>
        <v>1.4133287088770833E-3</v>
      </c>
      <c r="E2663" s="43">
        <f>IFERROR(INDEX(PSPS_Data!$C$2:$C$4275,MATCH(WF_Data!$A2663,PSPS_Data!$B$2:$B$4275,0)),0)</f>
        <v>0</v>
      </c>
      <c r="F2663" s="47"/>
    </row>
    <row r="2664" spans="1:6" x14ac:dyDescent="0.25">
      <c r="A2664" s="79"/>
      <c r="B2664" s="43">
        <v>0.60908741550629997</v>
      </c>
      <c r="C2664" s="43">
        <v>3.21751853607565E-3</v>
      </c>
      <c r="D2664" s="43">
        <f t="shared" si="41"/>
        <v>3.6711886496623165E-2</v>
      </c>
      <c r="E2664" s="43">
        <f>IFERROR(INDEX(PSPS_Data!$C$2:$C$4275,MATCH(WF_Data!$A2664,PSPS_Data!$B$2:$B$4275,0)),0)</f>
        <v>0</v>
      </c>
      <c r="F2664" s="47"/>
    </row>
    <row r="2665" spans="1:6" x14ac:dyDescent="0.25">
      <c r="A2665" s="79"/>
      <c r="B2665" s="43">
        <v>1.84192295983328</v>
      </c>
      <c r="C2665" s="43">
        <v>8.6374898091889901E-3</v>
      </c>
      <c r="D2665" s="43">
        <f t="shared" si="41"/>
        <v>9.8553758722846371E-2</v>
      </c>
      <c r="E2665" s="43">
        <f>IFERROR(INDEX(PSPS_Data!$C$2:$C$4275,MATCH(WF_Data!$A2665,PSPS_Data!$B$2:$B$4275,0)),0)</f>
        <v>0</v>
      </c>
      <c r="F2665" s="47"/>
    </row>
    <row r="2666" spans="1:6" x14ac:dyDescent="0.25">
      <c r="A2666" s="79"/>
      <c r="B2666" s="43">
        <v>10.189717447725</v>
      </c>
      <c r="C2666" s="43">
        <v>7.4000294761844998E-2</v>
      </c>
      <c r="D2666" s="43">
        <f t="shared" si="41"/>
        <v>0.84434336323265147</v>
      </c>
      <c r="E2666" s="43">
        <f>IFERROR(INDEX(PSPS_Data!$C$2:$C$4275,MATCH(WF_Data!$A2666,PSPS_Data!$B$2:$B$4275,0)),0)</f>
        <v>0</v>
      </c>
      <c r="F2666" s="47"/>
    </row>
    <row r="2667" spans="1:6" x14ac:dyDescent="0.25">
      <c r="A2667" s="79"/>
      <c r="B2667" s="43">
        <v>7.3420830579381002</v>
      </c>
      <c r="C2667" s="43">
        <v>5.3625910696382499E-2</v>
      </c>
      <c r="D2667" s="43">
        <f t="shared" si="41"/>
        <v>0.61187164104572433</v>
      </c>
      <c r="E2667" s="43">
        <f>IFERROR(INDEX(PSPS_Data!$C$2:$C$4275,MATCH(WF_Data!$A2667,PSPS_Data!$B$2:$B$4275,0)),0)</f>
        <v>0</v>
      </c>
      <c r="F2667" s="47"/>
    </row>
    <row r="2668" spans="1:6" x14ac:dyDescent="0.25">
      <c r="A2668" s="79"/>
      <c r="B2668" s="43">
        <v>7.63400318145868</v>
      </c>
      <c r="C2668" s="43">
        <v>6.3894563123994802E-2</v>
      </c>
      <c r="D2668" s="43">
        <f t="shared" si="41"/>
        <v>0.72903696524478068</v>
      </c>
      <c r="E2668" s="43">
        <f>IFERROR(INDEX(PSPS_Data!$C$2:$C$4275,MATCH(WF_Data!$A2668,PSPS_Data!$B$2:$B$4275,0)),0)</f>
        <v>0</v>
      </c>
      <c r="F2668" s="47"/>
    </row>
    <row r="2669" spans="1:6" x14ac:dyDescent="0.25">
      <c r="A2669" s="79"/>
      <c r="B2669" s="43">
        <v>19.922790745458201</v>
      </c>
      <c r="C2669" s="43">
        <v>0.176291959412537</v>
      </c>
      <c r="D2669" s="43">
        <f t="shared" si="41"/>
        <v>2.0114912568970471</v>
      </c>
      <c r="E2669" s="43">
        <f>IFERROR(INDEX(PSPS_Data!$C$2:$C$4275,MATCH(WF_Data!$A2669,PSPS_Data!$B$2:$B$4275,0)),0)</f>
        <v>0</v>
      </c>
      <c r="F2669" s="47"/>
    </row>
    <row r="2670" spans="1:6" x14ac:dyDescent="0.25">
      <c r="A2670" s="79"/>
      <c r="B2670" s="43">
        <v>3.2435222183624401</v>
      </c>
      <c r="C2670" s="43">
        <v>2.5570327343530101E-2</v>
      </c>
      <c r="D2670" s="43">
        <f t="shared" si="41"/>
        <v>0.29175743498967843</v>
      </c>
      <c r="E2670" s="43">
        <f>IFERROR(INDEX(PSPS_Data!$C$2:$C$4275,MATCH(WF_Data!$A2670,PSPS_Data!$B$2:$B$4275,0)),0)</f>
        <v>0</v>
      </c>
      <c r="F2670" s="47"/>
    </row>
    <row r="2671" spans="1:6" x14ac:dyDescent="0.25">
      <c r="A2671" s="79"/>
      <c r="B2671" s="43">
        <v>0.83974782824676797</v>
      </c>
      <c r="C2671" s="43">
        <v>6.3495241411146699E-3</v>
      </c>
      <c r="D2671" s="43">
        <f t="shared" si="41"/>
        <v>7.244807045011839E-2</v>
      </c>
      <c r="E2671" s="43">
        <f>IFERROR(INDEX(PSPS_Data!$C$2:$C$4275,MATCH(WF_Data!$A2671,PSPS_Data!$B$2:$B$4275,0)),0)</f>
        <v>0</v>
      </c>
      <c r="F2671" s="47"/>
    </row>
    <row r="2672" spans="1:6" x14ac:dyDescent="0.25">
      <c r="A2672" s="79"/>
      <c r="B2672" s="43">
        <v>7.8440985985206799</v>
      </c>
      <c r="C2672" s="43">
        <v>3.4595068561732903E-2</v>
      </c>
      <c r="D2672" s="43">
        <f t="shared" si="41"/>
        <v>0.39472973228937241</v>
      </c>
      <c r="E2672" s="43">
        <f>IFERROR(INDEX(PSPS_Data!$C$2:$C$4275,MATCH(WF_Data!$A2672,PSPS_Data!$B$2:$B$4275,0)),0)</f>
        <v>0</v>
      </c>
      <c r="F2672" s="47"/>
    </row>
    <row r="2673" spans="1:6" x14ac:dyDescent="0.25">
      <c r="A2673" s="79"/>
      <c r="B2673" s="43">
        <v>10.8804094219074</v>
      </c>
      <c r="C2673" s="43">
        <v>4.8401738847132898E-2</v>
      </c>
      <c r="D2673" s="43">
        <f t="shared" si="41"/>
        <v>0.55226384024578634</v>
      </c>
      <c r="E2673" s="43">
        <f>IFERROR(INDEX(PSPS_Data!$C$2:$C$4275,MATCH(WF_Data!$A2673,PSPS_Data!$B$2:$B$4275,0)),0)</f>
        <v>0</v>
      </c>
      <c r="F2673" s="47"/>
    </row>
    <row r="2674" spans="1:6" x14ac:dyDescent="0.25">
      <c r="A2674" s="79"/>
      <c r="B2674" s="43">
        <v>1.86240603090097</v>
      </c>
      <c r="C2674" s="43">
        <v>3.4235712976775703E-2</v>
      </c>
      <c r="D2674" s="43">
        <f t="shared" si="41"/>
        <v>0.39062948506501077</v>
      </c>
      <c r="E2674" s="43">
        <f>IFERROR(INDEX(PSPS_Data!$C$2:$C$4275,MATCH(WF_Data!$A2674,PSPS_Data!$B$2:$B$4275,0)),0)</f>
        <v>0</v>
      </c>
      <c r="F2674" s="47"/>
    </row>
    <row r="2675" spans="1:6" x14ac:dyDescent="0.25">
      <c r="A2675" s="79"/>
      <c r="B2675" s="43">
        <v>0</v>
      </c>
      <c r="C2675" s="43">
        <v>8.1456217259073996E-2</v>
      </c>
      <c r="D2675" s="43">
        <f t="shared" si="41"/>
        <v>0.92941543892603429</v>
      </c>
      <c r="E2675" s="43">
        <f>IFERROR(INDEX(PSPS_Data!$C$2:$C$4275,MATCH(WF_Data!$A2675,PSPS_Data!$B$2:$B$4275,0)),0)</f>
        <v>0</v>
      </c>
      <c r="F2675" s="47"/>
    </row>
    <row r="2676" spans="1:6" x14ac:dyDescent="0.25">
      <c r="A2676" s="79"/>
      <c r="B2676" s="43">
        <v>6.6467512315742896</v>
      </c>
      <c r="C2676" s="43">
        <v>7.3555303605687003E-2</v>
      </c>
      <c r="D2676" s="43">
        <f t="shared" si="41"/>
        <v>0.83926601414088875</v>
      </c>
      <c r="E2676" s="43">
        <f>IFERROR(INDEX(PSPS_Data!$C$2:$C$4275,MATCH(WF_Data!$A2676,PSPS_Data!$B$2:$B$4275,0)),0)</f>
        <v>0</v>
      </c>
      <c r="F2676" s="47"/>
    </row>
    <row r="2677" spans="1:6" x14ac:dyDescent="0.25">
      <c r="A2677" s="79"/>
      <c r="B2677" s="43">
        <v>11.495097274900001</v>
      </c>
      <c r="C2677" s="43">
        <v>7.4308105392958596E-2</v>
      </c>
      <c r="D2677" s="43">
        <f t="shared" si="41"/>
        <v>0.84785548253365761</v>
      </c>
      <c r="E2677" s="43">
        <f>IFERROR(INDEX(PSPS_Data!$C$2:$C$4275,MATCH(WF_Data!$A2677,PSPS_Data!$B$2:$B$4275,0)),0)</f>
        <v>0</v>
      </c>
      <c r="F2677" s="47"/>
    </row>
    <row r="2678" spans="1:6" x14ac:dyDescent="0.25">
      <c r="A2678" s="79"/>
      <c r="B2678" s="43">
        <v>1.20718940010203</v>
      </c>
      <c r="C2678" s="43">
        <v>1.5751520161757002E-2</v>
      </c>
      <c r="D2678" s="43">
        <f t="shared" si="41"/>
        <v>0.1797248450456474</v>
      </c>
      <c r="E2678" s="43">
        <f>IFERROR(INDEX(PSPS_Data!$C$2:$C$4275,MATCH(WF_Data!$A2678,PSPS_Data!$B$2:$B$4275,0)),0)</f>
        <v>0</v>
      </c>
      <c r="F2678" s="47"/>
    </row>
    <row r="2679" spans="1:6" x14ac:dyDescent="0.25">
      <c r="A2679" s="79"/>
      <c r="B2679" s="43">
        <v>1.45982107677218</v>
      </c>
      <c r="C2679" s="43">
        <v>1.69080839122367E-2</v>
      </c>
      <c r="D2679" s="43">
        <f t="shared" si="41"/>
        <v>0.19292123743862075</v>
      </c>
      <c r="E2679" s="43">
        <f>IFERROR(INDEX(PSPS_Data!$C$2:$C$4275,MATCH(WF_Data!$A2679,PSPS_Data!$B$2:$B$4275,0)),0)</f>
        <v>0</v>
      </c>
      <c r="F2679" s="47"/>
    </row>
    <row r="2680" spans="1:6" x14ac:dyDescent="0.25">
      <c r="A2680" s="79"/>
      <c r="B2680" s="43">
        <v>0.155744150793724</v>
      </c>
      <c r="C2680" s="43">
        <v>7.8491942307058003E-3</v>
      </c>
      <c r="D2680" s="43">
        <f t="shared" si="41"/>
        <v>8.9559306172353179E-2</v>
      </c>
      <c r="E2680" s="43">
        <f>IFERROR(INDEX(PSPS_Data!$C$2:$C$4275,MATCH(WF_Data!$A2680,PSPS_Data!$B$2:$B$4275,0)),0)</f>
        <v>0</v>
      </c>
      <c r="F2680" s="47"/>
    </row>
    <row r="2681" spans="1:6" x14ac:dyDescent="0.25">
      <c r="A2681" s="79"/>
      <c r="B2681" s="43">
        <v>4.1606365313601001</v>
      </c>
      <c r="C2681" s="43">
        <v>3.1420150609847E-2</v>
      </c>
      <c r="D2681" s="43">
        <f t="shared" si="41"/>
        <v>0.35850391845835428</v>
      </c>
      <c r="E2681" s="43">
        <f>IFERROR(INDEX(PSPS_Data!$C$2:$C$4275,MATCH(WF_Data!$A2681,PSPS_Data!$B$2:$B$4275,0)),0)</f>
        <v>0</v>
      </c>
      <c r="F2681" s="47"/>
    </row>
    <row r="2682" spans="1:6" x14ac:dyDescent="0.25">
      <c r="A2682" s="79"/>
      <c r="B2682" s="43">
        <v>1.8185843698073001</v>
      </c>
      <c r="C2682" s="43">
        <v>1.3960097537164901E-2</v>
      </c>
      <c r="D2682" s="43">
        <f t="shared" si="41"/>
        <v>0.15928471289905152</v>
      </c>
      <c r="E2682" s="43">
        <f>IFERROR(INDEX(PSPS_Data!$C$2:$C$4275,MATCH(WF_Data!$A2682,PSPS_Data!$B$2:$B$4275,0)),0)</f>
        <v>0</v>
      </c>
      <c r="F2682" s="47"/>
    </row>
    <row r="2683" spans="1:6" x14ac:dyDescent="0.25">
      <c r="A2683" s="79"/>
      <c r="B2683" s="43">
        <v>1.97415813591189</v>
      </c>
      <c r="C2683" s="43">
        <v>1.7744701081937798E-2</v>
      </c>
      <c r="D2683" s="43">
        <f t="shared" si="41"/>
        <v>0.20246703934491028</v>
      </c>
      <c r="E2683" s="43">
        <f>IFERROR(INDEX(PSPS_Data!$C$2:$C$4275,MATCH(WF_Data!$A2683,PSPS_Data!$B$2:$B$4275,0)),0)</f>
        <v>0</v>
      </c>
      <c r="F2683" s="47"/>
    </row>
    <row r="2684" spans="1:6" x14ac:dyDescent="0.25">
      <c r="A2684" s="79"/>
      <c r="B2684" s="43">
        <v>0.226204834561921</v>
      </c>
      <c r="C2684" s="43">
        <v>1.7826756002250401E-3</v>
      </c>
      <c r="D2684" s="43">
        <f t="shared" si="41"/>
        <v>2.0340328598567707E-2</v>
      </c>
      <c r="E2684" s="43">
        <f>IFERROR(INDEX(PSPS_Data!$C$2:$C$4275,MATCH(WF_Data!$A2684,PSPS_Data!$B$2:$B$4275,0)),0)</f>
        <v>0</v>
      </c>
      <c r="F2684" s="47"/>
    </row>
    <row r="2685" spans="1:6" x14ac:dyDescent="0.25">
      <c r="A2685" s="79"/>
      <c r="B2685" s="43">
        <v>0.148716542457346</v>
      </c>
      <c r="C2685" s="43">
        <v>7.1114348156697804E-4</v>
      </c>
      <c r="D2685" s="43">
        <f t="shared" si="41"/>
        <v>8.1141471246792204E-3</v>
      </c>
      <c r="E2685" s="43">
        <f>IFERROR(INDEX(PSPS_Data!$C$2:$C$4275,MATCH(WF_Data!$A2685,PSPS_Data!$B$2:$B$4275,0)),0)</f>
        <v>0</v>
      </c>
      <c r="F2685" s="47"/>
    </row>
    <row r="2686" spans="1:6" x14ac:dyDescent="0.25">
      <c r="A2686" s="79"/>
      <c r="B2686" s="43">
        <v>25.9216929205129</v>
      </c>
      <c r="C2686" s="43">
        <v>0.11159256572786</v>
      </c>
      <c r="D2686" s="43">
        <f t="shared" si="41"/>
        <v>1.2732711749548826</v>
      </c>
      <c r="E2686" s="43">
        <f>IFERROR(INDEX(PSPS_Data!$C$2:$C$4275,MATCH(WF_Data!$A2686,PSPS_Data!$B$2:$B$4275,0)),0)</f>
        <v>0</v>
      </c>
      <c r="F2686" s="47"/>
    </row>
    <row r="2687" spans="1:6" x14ac:dyDescent="0.25">
      <c r="A2687" s="79"/>
      <c r="B2687" s="43">
        <v>5.3615011366521701</v>
      </c>
      <c r="C2687" s="43">
        <v>2.8285862851589599E-2</v>
      </c>
      <c r="D2687" s="43">
        <f t="shared" si="41"/>
        <v>0.32274169513663731</v>
      </c>
      <c r="E2687" s="43">
        <f>IFERROR(INDEX(PSPS_Data!$C$2:$C$4275,MATCH(WF_Data!$A2687,PSPS_Data!$B$2:$B$4275,0)),0)</f>
        <v>0</v>
      </c>
      <c r="F2687" s="47"/>
    </row>
    <row r="2688" spans="1:6" x14ac:dyDescent="0.25">
      <c r="A2688" s="79"/>
      <c r="B2688" s="43">
        <v>0.48671068821799701</v>
      </c>
      <c r="C2688" s="43">
        <v>8.9521258951208403E-3</v>
      </c>
      <c r="D2688" s="43">
        <f t="shared" si="41"/>
        <v>0.10214375646332879</v>
      </c>
      <c r="E2688" s="43">
        <f>IFERROR(INDEX(PSPS_Data!$C$2:$C$4275,MATCH(WF_Data!$A2688,PSPS_Data!$B$2:$B$4275,0)),0)</f>
        <v>0</v>
      </c>
      <c r="F2688" s="47"/>
    </row>
    <row r="2689" spans="1:6" x14ac:dyDescent="0.25">
      <c r="A2689" s="79"/>
      <c r="B2689" s="43">
        <v>0</v>
      </c>
      <c r="C2689" s="43">
        <v>2.7430013627357099E-4</v>
      </c>
      <c r="D2689" s="43">
        <f t="shared" si="41"/>
        <v>3.1297645548814452E-3</v>
      </c>
      <c r="E2689" s="43">
        <f>IFERROR(INDEX(PSPS_Data!$C$2:$C$4275,MATCH(WF_Data!$A2689,PSPS_Data!$B$2:$B$4275,0)),0)</f>
        <v>0</v>
      </c>
      <c r="F2689" s="47"/>
    </row>
    <row r="2690" spans="1:6" x14ac:dyDescent="0.25">
      <c r="A2690" s="79"/>
      <c r="B2690" s="43">
        <v>0.74528531872588999</v>
      </c>
      <c r="C2690" s="43">
        <v>3.9509655797852802E-2</v>
      </c>
      <c r="D2690" s="43">
        <f t="shared" si="41"/>
        <v>0.45080517265350051</v>
      </c>
      <c r="E2690" s="43">
        <f>IFERROR(INDEX(PSPS_Data!$C$2:$C$4275,MATCH(WF_Data!$A2690,PSPS_Data!$B$2:$B$4275,0)),0)</f>
        <v>0</v>
      </c>
      <c r="F2690" s="47"/>
    </row>
    <row r="2691" spans="1:6" x14ac:dyDescent="0.25">
      <c r="A2691" s="79"/>
      <c r="B2691" s="43">
        <v>0.182962091484559</v>
      </c>
      <c r="C2691" s="43">
        <v>1.19546941677981E-2</v>
      </c>
      <c r="D2691" s="43">
        <f t="shared" ref="D2691:D2754" si="42">$C2691*11.41</f>
        <v>0.13640306045457631</v>
      </c>
      <c r="E2691" s="43">
        <f>IFERROR(INDEX(PSPS_Data!$C$2:$C$4275,MATCH(WF_Data!$A2691,PSPS_Data!$B$2:$B$4275,0)),0)</f>
        <v>0</v>
      </c>
      <c r="F2691" s="47"/>
    </row>
    <row r="2692" spans="1:6" x14ac:dyDescent="0.25">
      <c r="A2692" s="79"/>
      <c r="B2692" s="43">
        <v>11.2012153455294</v>
      </c>
      <c r="C2692" s="43">
        <v>5.2952352369857097E-2</v>
      </c>
      <c r="D2692" s="43">
        <f t="shared" si="42"/>
        <v>0.60418634054006948</v>
      </c>
      <c r="E2692" s="43">
        <f>IFERROR(INDEX(PSPS_Data!$C$2:$C$4275,MATCH(WF_Data!$A2692,PSPS_Data!$B$2:$B$4275,0)),0)</f>
        <v>0</v>
      </c>
      <c r="F2692" s="47"/>
    </row>
    <row r="2693" spans="1:6" x14ac:dyDescent="0.25">
      <c r="A2693" s="79"/>
      <c r="B2693" s="43">
        <v>0.32207073661057101</v>
      </c>
      <c r="C2693" s="43">
        <v>3.7390955549199099E-3</v>
      </c>
      <c r="D2693" s="43">
        <f t="shared" si="42"/>
        <v>4.2663080281636172E-2</v>
      </c>
      <c r="E2693" s="43">
        <f>IFERROR(INDEX(PSPS_Data!$C$2:$C$4275,MATCH(WF_Data!$A2693,PSPS_Data!$B$2:$B$4275,0)),0)</f>
        <v>0</v>
      </c>
      <c r="F2693" s="47"/>
    </row>
    <row r="2694" spans="1:6" x14ac:dyDescent="0.25">
      <c r="A2694" s="79"/>
      <c r="B2694" s="43">
        <v>0.83452347792816595</v>
      </c>
      <c r="C2694" s="43">
        <v>1.45956958294846E-2</v>
      </c>
      <c r="D2694" s="43">
        <f t="shared" si="42"/>
        <v>0.16653688941441927</v>
      </c>
      <c r="E2694" s="43">
        <f>IFERROR(INDEX(PSPS_Data!$C$2:$C$4275,MATCH(WF_Data!$A2694,PSPS_Data!$B$2:$B$4275,0)),0)</f>
        <v>0</v>
      </c>
      <c r="F2694" s="47"/>
    </row>
    <row r="2695" spans="1:6" x14ac:dyDescent="0.25">
      <c r="A2695" s="79"/>
      <c r="B2695" s="43">
        <v>0.48734124564684</v>
      </c>
      <c r="C2695" s="43">
        <v>2.45022979652276E-3</v>
      </c>
      <c r="D2695" s="43">
        <f t="shared" si="42"/>
        <v>2.7957121978324694E-2</v>
      </c>
      <c r="E2695" s="43">
        <f>IFERROR(INDEX(PSPS_Data!$C$2:$C$4275,MATCH(WF_Data!$A2695,PSPS_Data!$B$2:$B$4275,0)),0)</f>
        <v>0</v>
      </c>
      <c r="F2695" s="47"/>
    </row>
    <row r="2696" spans="1:6" x14ac:dyDescent="0.25">
      <c r="A2696" s="79"/>
      <c r="B2696" s="43">
        <v>12.472603988425901</v>
      </c>
      <c r="C2696" s="43">
        <v>5.6737247707739399E-2</v>
      </c>
      <c r="D2696" s="43">
        <f t="shared" si="42"/>
        <v>0.64737199634530651</v>
      </c>
      <c r="E2696" s="43">
        <f>IFERROR(INDEX(PSPS_Data!$C$2:$C$4275,MATCH(WF_Data!$A2696,PSPS_Data!$B$2:$B$4275,0)),0)</f>
        <v>0</v>
      </c>
      <c r="F2696" s="47"/>
    </row>
    <row r="2697" spans="1:6" x14ac:dyDescent="0.25">
      <c r="A2697" s="79"/>
      <c r="B2697" s="43">
        <v>2.2748174497771201</v>
      </c>
      <c r="C2697" s="43">
        <v>2.16263735613893E-2</v>
      </c>
      <c r="D2697" s="43">
        <f t="shared" si="42"/>
        <v>0.24675692233545193</v>
      </c>
      <c r="E2697" s="43">
        <f>IFERROR(INDEX(PSPS_Data!$C$2:$C$4275,MATCH(WF_Data!$A2697,PSPS_Data!$B$2:$B$4275,0)),0)</f>
        <v>0</v>
      </c>
      <c r="F2697" s="47"/>
    </row>
    <row r="2698" spans="1:6" x14ac:dyDescent="0.25">
      <c r="A2698" s="79"/>
      <c r="B2698" s="43">
        <v>1.13655375034613</v>
      </c>
      <c r="C2698" s="43">
        <v>1.9769246586520201E-2</v>
      </c>
      <c r="D2698" s="43">
        <f t="shared" si="42"/>
        <v>0.2255671035521955</v>
      </c>
      <c r="E2698" s="43">
        <f>IFERROR(INDEX(PSPS_Data!$C$2:$C$4275,MATCH(WF_Data!$A2698,PSPS_Data!$B$2:$B$4275,0)),0)</f>
        <v>0</v>
      </c>
      <c r="F2698" s="47"/>
    </row>
    <row r="2699" spans="1:6" x14ac:dyDescent="0.25">
      <c r="A2699" s="79"/>
      <c r="B2699" s="43">
        <v>0.21227696590279299</v>
      </c>
      <c r="C2699" s="43">
        <v>4.58536274171213E-3</v>
      </c>
      <c r="D2699" s="43">
        <f t="shared" si="42"/>
        <v>5.2318988882935402E-2</v>
      </c>
      <c r="E2699" s="43">
        <f>IFERROR(INDEX(PSPS_Data!$C$2:$C$4275,MATCH(WF_Data!$A2699,PSPS_Data!$B$2:$B$4275,0)),0)</f>
        <v>0</v>
      </c>
      <c r="F2699" s="47"/>
    </row>
    <row r="2700" spans="1:6" x14ac:dyDescent="0.25">
      <c r="A2700" s="79"/>
      <c r="B2700" s="43">
        <v>0.349385230992587</v>
      </c>
      <c r="C2700" s="43">
        <v>7.0375723480594801E-2</v>
      </c>
      <c r="D2700" s="43">
        <f t="shared" si="42"/>
        <v>0.80298700491358665</v>
      </c>
      <c r="E2700" s="43">
        <f>IFERROR(INDEX(PSPS_Data!$C$2:$C$4275,MATCH(WF_Data!$A2700,PSPS_Data!$B$2:$B$4275,0)),0)</f>
        <v>0</v>
      </c>
      <c r="F2700" s="47"/>
    </row>
    <row r="2701" spans="1:6" x14ac:dyDescent="0.25">
      <c r="A2701" s="79"/>
      <c r="B2701" s="43">
        <v>7.3656284930880496</v>
      </c>
      <c r="C2701" s="43">
        <v>0.185350565538072</v>
      </c>
      <c r="D2701" s="43">
        <f t="shared" si="42"/>
        <v>2.1148499527894016</v>
      </c>
      <c r="E2701" s="43">
        <f>IFERROR(INDEX(PSPS_Data!$C$2:$C$4275,MATCH(WF_Data!$A2701,PSPS_Data!$B$2:$B$4275,0)),0)</f>
        <v>0</v>
      </c>
      <c r="F2701" s="47"/>
    </row>
    <row r="2702" spans="1:6" x14ac:dyDescent="0.25">
      <c r="A2702" s="79"/>
      <c r="B2702" s="43">
        <v>9.9778538912743198</v>
      </c>
      <c r="C2702" s="43">
        <v>5.3479420048233799E-2</v>
      </c>
      <c r="D2702" s="43">
        <f t="shared" si="42"/>
        <v>0.6102001827503476</v>
      </c>
      <c r="E2702" s="43">
        <f>IFERROR(INDEX(PSPS_Data!$C$2:$C$4275,MATCH(WF_Data!$A2702,PSPS_Data!$B$2:$B$4275,0)),0)</f>
        <v>0</v>
      </c>
      <c r="F2702" s="47"/>
    </row>
    <row r="2703" spans="1:6" x14ac:dyDescent="0.25">
      <c r="A2703" s="79"/>
      <c r="B2703" s="43">
        <v>0.10377043164279499</v>
      </c>
      <c r="C2703" s="43">
        <v>2.1709293660023801E-3</v>
      </c>
      <c r="D2703" s="43">
        <f t="shared" si="42"/>
        <v>2.4770304066087157E-2</v>
      </c>
      <c r="E2703" s="43">
        <f>IFERROR(INDEX(PSPS_Data!$C$2:$C$4275,MATCH(WF_Data!$A2703,PSPS_Data!$B$2:$B$4275,0)),0)</f>
        <v>0</v>
      </c>
      <c r="F2703" s="47"/>
    </row>
    <row r="2704" spans="1:6" x14ac:dyDescent="0.25">
      <c r="A2704" s="79"/>
      <c r="B2704" s="43">
        <v>30.267619544681999</v>
      </c>
      <c r="C2704" s="43">
        <v>0.21877665296233301</v>
      </c>
      <c r="D2704" s="43">
        <f t="shared" si="42"/>
        <v>2.4962416103002196</v>
      </c>
      <c r="E2704" s="43">
        <f>IFERROR(INDEX(PSPS_Data!$C$2:$C$4275,MATCH(WF_Data!$A2704,PSPS_Data!$B$2:$B$4275,0)),0)</f>
        <v>0</v>
      </c>
      <c r="F2704" s="47"/>
    </row>
    <row r="2705" spans="1:6" x14ac:dyDescent="0.25">
      <c r="A2705" s="79"/>
      <c r="B2705" s="43">
        <v>11.5924302068434</v>
      </c>
      <c r="C2705" s="43">
        <v>8.78369996371475E-2</v>
      </c>
      <c r="D2705" s="43">
        <f t="shared" si="42"/>
        <v>1.0022201658598531</v>
      </c>
      <c r="E2705" s="43">
        <f>IFERROR(INDEX(PSPS_Data!$C$2:$C$4275,MATCH(WF_Data!$A2705,PSPS_Data!$B$2:$B$4275,0)),0)</f>
        <v>0</v>
      </c>
      <c r="F2705" s="47"/>
    </row>
    <row r="2706" spans="1:6" x14ac:dyDescent="0.25">
      <c r="A2706" s="79"/>
      <c r="B2706" s="43">
        <v>4.6954083519404897</v>
      </c>
      <c r="C2706" s="43">
        <v>1.3766442626850501E-2</v>
      </c>
      <c r="D2706" s="43">
        <f t="shared" si="42"/>
        <v>0.15707511037236421</v>
      </c>
      <c r="E2706" s="43">
        <f>IFERROR(INDEX(PSPS_Data!$C$2:$C$4275,MATCH(WF_Data!$A2706,PSPS_Data!$B$2:$B$4275,0)),0)</f>
        <v>0</v>
      </c>
      <c r="F2706" s="47"/>
    </row>
    <row r="2707" spans="1:6" x14ac:dyDescent="0.25">
      <c r="A2707" s="79"/>
      <c r="B2707" s="43">
        <v>1.5385318178435701</v>
      </c>
      <c r="C2707" s="43">
        <v>1.0447095743529601E-2</v>
      </c>
      <c r="D2707" s="43">
        <f t="shared" si="42"/>
        <v>0.11920136243367274</v>
      </c>
      <c r="E2707" s="43">
        <f>IFERROR(INDEX(PSPS_Data!$C$2:$C$4275,MATCH(WF_Data!$A2707,PSPS_Data!$B$2:$B$4275,0)),0)</f>
        <v>0</v>
      </c>
      <c r="F2707" s="47"/>
    </row>
    <row r="2708" spans="1:6" x14ac:dyDescent="0.25">
      <c r="A2708" s="79"/>
      <c r="B2708" s="43">
        <v>8.5738233949552001</v>
      </c>
      <c r="C2708" s="43">
        <v>4.8682092241051501E-2</v>
      </c>
      <c r="D2708" s="43">
        <f t="shared" si="42"/>
        <v>0.5554626724703976</v>
      </c>
      <c r="E2708" s="43">
        <f>IFERROR(INDEX(PSPS_Data!$C$2:$C$4275,MATCH(WF_Data!$A2708,PSPS_Data!$B$2:$B$4275,0)),0)</f>
        <v>0</v>
      </c>
      <c r="F2708" s="47"/>
    </row>
    <row r="2709" spans="1:6" x14ac:dyDescent="0.25">
      <c r="A2709" s="79"/>
      <c r="B2709" s="43">
        <v>0</v>
      </c>
      <c r="C2709" s="43">
        <v>7.8197601780516292E-3</v>
      </c>
      <c r="D2709" s="43">
        <f t="shared" si="42"/>
        <v>8.9223463631569092E-2</v>
      </c>
      <c r="E2709" s="43">
        <f>IFERROR(INDEX(PSPS_Data!$C$2:$C$4275,MATCH(WF_Data!$A2709,PSPS_Data!$B$2:$B$4275,0)),0)</f>
        <v>0</v>
      </c>
      <c r="F2709" s="47"/>
    </row>
    <row r="2710" spans="1:6" x14ac:dyDescent="0.25">
      <c r="A2710" s="79"/>
      <c r="B2710" s="43">
        <v>0.69543785895474997</v>
      </c>
      <c r="C2710" s="43">
        <v>1.54371668531894E-2</v>
      </c>
      <c r="D2710" s="43">
        <f t="shared" si="42"/>
        <v>0.17613807379489105</v>
      </c>
      <c r="E2710" s="43">
        <f>IFERROR(INDEX(PSPS_Data!$C$2:$C$4275,MATCH(WF_Data!$A2710,PSPS_Data!$B$2:$B$4275,0)),0)</f>
        <v>0</v>
      </c>
      <c r="F2710" s="47"/>
    </row>
    <row r="2711" spans="1:6" x14ac:dyDescent="0.25">
      <c r="A2711" s="79"/>
      <c r="B2711" s="43">
        <v>0.79976788697797996</v>
      </c>
      <c r="C2711" s="43">
        <v>9.7953290105579002E-3</v>
      </c>
      <c r="D2711" s="43">
        <f t="shared" si="42"/>
        <v>0.11176470401046565</v>
      </c>
      <c r="E2711" s="43">
        <f>IFERROR(INDEX(PSPS_Data!$C$2:$C$4275,MATCH(WF_Data!$A2711,PSPS_Data!$B$2:$B$4275,0)),0)</f>
        <v>0</v>
      </c>
      <c r="F2711" s="47"/>
    </row>
    <row r="2712" spans="1:6" x14ac:dyDescent="0.25">
      <c r="A2712" s="79"/>
      <c r="B2712" s="43">
        <v>2.9089945417071599</v>
      </c>
      <c r="C2712" s="43">
        <v>2.3654442499662299E-2</v>
      </c>
      <c r="D2712" s="43">
        <f t="shared" si="42"/>
        <v>0.26989718892114684</v>
      </c>
      <c r="E2712" s="43">
        <f>IFERROR(INDEX(PSPS_Data!$C$2:$C$4275,MATCH(WF_Data!$A2712,PSPS_Data!$B$2:$B$4275,0)),0)</f>
        <v>0</v>
      </c>
      <c r="F2712" s="47"/>
    </row>
    <row r="2713" spans="1:6" x14ac:dyDescent="0.25">
      <c r="A2713" s="79"/>
      <c r="B2713" s="43">
        <v>4.7293669066540502</v>
      </c>
      <c r="C2713" s="43">
        <v>4.1207563491297998E-2</v>
      </c>
      <c r="D2713" s="43">
        <f t="shared" si="42"/>
        <v>0.47017829943571016</v>
      </c>
      <c r="E2713" s="43">
        <f>IFERROR(INDEX(PSPS_Data!$C$2:$C$4275,MATCH(WF_Data!$A2713,PSPS_Data!$B$2:$B$4275,0)),0)</f>
        <v>0</v>
      </c>
      <c r="F2713" s="47"/>
    </row>
    <row r="2714" spans="1:6" x14ac:dyDescent="0.25">
      <c r="A2714" s="79"/>
      <c r="B2714" s="43">
        <v>13.3295234278409</v>
      </c>
      <c r="C2714" s="43">
        <v>5.2772547463973703E-2</v>
      </c>
      <c r="D2714" s="43">
        <f t="shared" si="42"/>
        <v>0.60213476656393994</v>
      </c>
      <c r="E2714" s="43">
        <f>IFERROR(INDEX(PSPS_Data!$C$2:$C$4275,MATCH(WF_Data!$A2714,PSPS_Data!$B$2:$B$4275,0)),0)</f>
        <v>0</v>
      </c>
      <c r="F2714" s="47"/>
    </row>
    <row r="2715" spans="1:6" x14ac:dyDescent="0.25">
      <c r="A2715" s="79"/>
      <c r="B2715" s="43">
        <v>2.1435154930814</v>
      </c>
      <c r="C2715" s="43">
        <v>1.52751717891987E-2</v>
      </c>
      <c r="D2715" s="43">
        <f t="shared" si="42"/>
        <v>0.17428971011475716</v>
      </c>
      <c r="E2715" s="43">
        <f>IFERROR(INDEX(PSPS_Data!$C$2:$C$4275,MATCH(WF_Data!$A2715,PSPS_Data!$B$2:$B$4275,0)),0)</f>
        <v>0</v>
      </c>
      <c r="F2715" s="47"/>
    </row>
    <row r="2716" spans="1:6" x14ac:dyDescent="0.25">
      <c r="A2716" s="79"/>
      <c r="B2716" s="43">
        <v>0.36317459290918003</v>
      </c>
      <c r="C2716" s="43">
        <v>2.3920922209678401E-3</v>
      </c>
      <c r="D2716" s="43">
        <f t="shared" si="42"/>
        <v>2.7293772241243058E-2</v>
      </c>
      <c r="E2716" s="43">
        <f>IFERROR(INDEX(PSPS_Data!$C$2:$C$4275,MATCH(WF_Data!$A2716,PSPS_Data!$B$2:$B$4275,0)),0)</f>
        <v>0</v>
      </c>
      <c r="F2716" s="47"/>
    </row>
    <row r="2717" spans="1:6" x14ac:dyDescent="0.25">
      <c r="A2717" s="79"/>
      <c r="B2717" s="43">
        <v>3.3605538248536502</v>
      </c>
      <c r="C2717" s="43">
        <v>5.4380270217734498E-2</v>
      </c>
      <c r="D2717" s="43">
        <f t="shared" si="42"/>
        <v>0.62047888318435063</v>
      </c>
      <c r="E2717" s="43">
        <f>IFERROR(INDEX(PSPS_Data!$C$2:$C$4275,MATCH(WF_Data!$A2717,PSPS_Data!$B$2:$B$4275,0)),0)</f>
        <v>0</v>
      </c>
      <c r="F2717" s="47"/>
    </row>
    <row r="2718" spans="1:6" x14ac:dyDescent="0.25">
      <c r="A2718" s="79"/>
      <c r="B2718" s="43">
        <v>0.77970697594263705</v>
      </c>
      <c r="C2718" s="43">
        <v>3.4751544681057502E-3</v>
      </c>
      <c r="D2718" s="43">
        <f t="shared" si="42"/>
        <v>3.9651512481086608E-2</v>
      </c>
      <c r="E2718" s="43">
        <f>IFERROR(INDEX(PSPS_Data!$C$2:$C$4275,MATCH(WF_Data!$A2718,PSPS_Data!$B$2:$B$4275,0)),0)</f>
        <v>0</v>
      </c>
      <c r="F2718" s="47"/>
    </row>
    <row r="2719" spans="1:6" x14ac:dyDescent="0.25">
      <c r="A2719" s="79"/>
      <c r="B2719" s="43">
        <v>3.09220893784352</v>
      </c>
      <c r="C2719" s="43">
        <v>1.9793264414829499E-2</v>
      </c>
      <c r="D2719" s="43">
        <f t="shared" si="42"/>
        <v>0.22584114697320459</v>
      </c>
      <c r="E2719" s="43">
        <f>IFERROR(INDEX(PSPS_Data!$C$2:$C$4275,MATCH(WF_Data!$A2719,PSPS_Data!$B$2:$B$4275,0)),0)</f>
        <v>0</v>
      </c>
      <c r="F2719" s="47"/>
    </row>
    <row r="2720" spans="1:6" x14ac:dyDescent="0.25">
      <c r="A2720" s="79"/>
      <c r="B2720" s="43">
        <v>17.391137510732499</v>
      </c>
      <c r="C2720" s="43">
        <v>7.4381694392286493E-2</v>
      </c>
      <c r="D2720" s="43">
        <f t="shared" si="42"/>
        <v>0.84869513301598887</v>
      </c>
      <c r="E2720" s="43">
        <f>IFERROR(INDEX(PSPS_Data!$C$2:$C$4275,MATCH(WF_Data!$A2720,PSPS_Data!$B$2:$B$4275,0)),0)</f>
        <v>0</v>
      </c>
      <c r="F2720" s="47"/>
    </row>
    <row r="2721" spans="1:6" x14ac:dyDescent="0.25">
      <c r="A2721" s="79"/>
      <c r="B2721" s="43">
        <v>9.8306803959033999</v>
      </c>
      <c r="C2721" s="43">
        <v>4.9875141238771903E-2</v>
      </c>
      <c r="D2721" s="43">
        <f t="shared" si="42"/>
        <v>0.56907536153438742</v>
      </c>
      <c r="E2721" s="43">
        <f>IFERROR(INDEX(PSPS_Data!$C$2:$C$4275,MATCH(WF_Data!$A2721,PSPS_Data!$B$2:$B$4275,0)),0)</f>
        <v>0</v>
      </c>
      <c r="F2721" s="47"/>
    </row>
    <row r="2722" spans="1:6" x14ac:dyDescent="0.25">
      <c r="A2722" s="79"/>
      <c r="B2722" s="43">
        <v>0.47648023145401502</v>
      </c>
      <c r="C2722" s="43">
        <v>6.31849547304833E-3</v>
      </c>
      <c r="D2722" s="43">
        <f t="shared" si="42"/>
        <v>7.2094033347481448E-2</v>
      </c>
      <c r="E2722" s="43">
        <f>IFERROR(INDEX(PSPS_Data!$C$2:$C$4275,MATCH(WF_Data!$A2722,PSPS_Data!$B$2:$B$4275,0)),0)</f>
        <v>0</v>
      </c>
      <c r="F2722" s="47"/>
    </row>
    <row r="2723" spans="1:6" x14ac:dyDescent="0.25">
      <c r="A2723" s="79"/>
      <c r="B2723" s="43">
        <v>5.5419011182151701E-2</v>
      </c>
      <c r="C2723" s="43">
        <v>6.2206971688283296E-3</v>
      </c>
      <c r="D2723" s="43">
        <f t="shared" si="42"/>
        <v>7.0978154696331244E-2</v>
      </c>
      <c r="E2723" s="43">
        <f>IFERROR(INDEX(PSPS_Data!$C$2:$C$4275,MATCH(WF_Data!$A2723,PSPS_Data!$B$2:$B$4275,0)),0)</f>
        <v>0</v>
      </c>
      <c r="F2723" s="47"/>
    </row>
    <row r="2724" spans="1:6" x14ac:dyDescent="0.25">
      <c r="A2724" s="79"/>
      <c r="B2724" s="43">
        <v>11.808806960606701</v>
      </c>
      <c r="C2724" s="43">
        <v>9.2851487445386696E-2</v>
      </c>
      <c r="D2724" s="43">
        <f t="shared" si="42"/>
        <v>1.0594354717518621</v>
      </c>
      <c r="E2724" s="43">
        <f>IFERROR(INDEX(PSPS_Data!$C$2:$C$4275,MATCH(WF_Data!$A2724,PSPS_Data!$B$2:$B$4275,0)),0)</f>
        <v>0</v>
      </c>
      <c r="F2724" s="47"/>
    </row>
    <row r="2725" spans="1:6" x14ac:dyDescent="0.25">
      <c r="A2725" s="79"/>
      <c r="B2725" s="43">
        <v>0.99233038686249297</v>
      </c>
      <c r="C2725" s="43">
        <v>1.12982179789469E-2</v>
      </c>
      <c r="D2725" s="43">
        <f t="shared" si="42"/>
        <v>0.12891266713978414</v>
      </c>
      <c r="E2725" s="43">
        <f>IFERROR(INDEX(PSPS_Data!$C$2:$C$4275,MATCH(WF_Data!$A2725,PSPS_Data!$B$2:$B$4275,0)),0)</f>
        <v>0</v>
      </c>
      <c r="F2725" s="47"/>
    </row>
    <row r="2726" spans="1:6" x14ac:dyDescent="0.25">
      <c r="A2726" s="79"/>
      <c r="B2726" s="43">
        <v>0.98652833144668295</v>
      </c>
      <c r="C2726" s="43">
        <v>7.74885818069985E-3</v>
      </c>
      <c r="D2726" s="43">
        <f t="shared" si="42"/>
        <v>8.8414471841785289E-2</v>
      </c>
      <c r="E2726" s="43">
        <f>IFERROR(INDEX(PSPS_Data!$C$2:$C$4275,MATCH(WF_Data!$A2726,PSPS_Data!$B$2:$B$4275,0)),0)</f>
        <v>0</v>
      </c>
      <c r="F2726" s="47"/>
    </row>
    <row r="2727" spans="1:6" x14ac:dyDescent="0.25">
      <c r="A2727" s="79"/>
      <c r="B2727" s="43">
        <v>1.3610812501198399</v>
      </c>
      <c r="C2727" s="43">
        <v>1.17124034693461E-2</v>
      </c>
      <c r="D2727" s="43">
        <f t="shared" si="42"/>
        <v>0.13363852358523901</v>
      </c>
      <c r="E2727" s="43">
        <f>IFERROR(INDEX(PSPS_Data!$C$2:$C$4275,MATCH(WF_Data!$A2727,PSPS_Data!$B$2:$B$4275,0)),0)</f>
        <v>0</v>
      </c>
      <c r="F2727" s="47"/>
    </row>
    <row r="2728" spans="1:6" x14ac:dyDescent="0.25">
      <c r="A2728" s="79"/>
      <c r="B2728" s="43">
        <v>3.4645099495385998</v>
      </c>
      <c r="C2728" s="43">
        <v>3.11059459785951E-2</v>
      </c>
      <c r="D2728" s="43">
        <f t="shared" si="42"/>
        <v>0.35491884361577009</v>
      </c>
      <c r="E2728" s="43">
        <f>IFERROR(INDEX(PSPS_Data!$C$2:$C$4275,MATCH(WF_Data!$A2728,PSPS_Data!$B$2:$B$4275,0)),0)</f>
        <v>0</v>
      </c>
      <c r="F2728" s="47"/>
    </row>
    <row r="2729" spans="1:6" x14ac:dyDescent="0.25">
      <c r="A2729" s="79"/>
      <c r="B2729" s="43">
        <v>0.73387428997234805</v>
      </c>
      <c r="C2729" s="43">
        <v>3.8396731451939498E-3</v>
      </c>
      <c r="D2729" s="43">
        <f t="shared" si="42"/>
        <v>4.3810670586662964E-2</v>
      </c>
      <c r="E2729" s="43">
        <f>IFERROR(INDEX(PSPS_Data!$C$2:$C$4275,MATCH(WF_Data!$A2729,PSPS_Data!$B$2:$B$4275,0)),0)</f>
        <v>0</v>
      </c>
      <c r="F2729" s="47"/>
    </row>
    <row r="2730" spans="1:6" x14ac:dyDescent="0.25">
      <c r="A2730" s="79"/>
      <c r="B2730" s="43">
        <v>7.66933788701464</v>
      </c>
      <c r="C2730" s="43">
        <v>4.2573603820528598E-2</v>
      </c>
      <c r="D2730" s="43">
        <f t="shared" si="42"/>
        <v>0.48576481959223133</v>
      </c>
      <c r="E2730" s="43">
        <f>IFERROR(INDEX(PSPS_Data!$C$2:$C$4275,MATCH(WF_Data!$A2730,PSPS_Data!$B$2:$B$4275,0)),0)</f>
        <v>0</v>
      </c>
      <c r="F2730" s="47"/>
    </row>
    <row r="2731" spans="1:6" x14ac:dyDescent="0.25">
      <c r="A2731" s="79"/>
      <c r="B2731" s="43">
        <v>3.3975800592757599</v>
      </c>
      <c r="C2731" s="43">
        <v>2.3199694823915699E-2</v>
      </c>
      <c r="D2731" s="43">
        <f t="shared" si="42"/>
        <v>0.26470851794087813</v>
      </c>
      <c r="E2731" s="43">
        <f>IFERROR(INDEX(PSPS_Data!$C$2:$C$4275,MATCH(WF_Data!$A2731,PSPS_Data!$B$2:$B$4275,0)),0)</f>
        <v>0</v>
      </c>
      <c r="F2731" s="47"/>
    </row>
    <row r="2732" spans="1:6" x14ac:dyDescent="0.25">
      <c r="A2732" s="79"/>
      <c r="B2732" s="43">
        <v>5.0757003002813201</v>
      </c>
      <c r="C2732" s="43">
        <v>3.6432224996360597E-2</v>
      </c>
      <c r="D2732" s="43">
        <f t="shared" si="42"/>
        <v>0.41569168720847444</v>
      </c>
      <c r="E2732" s="43">
        <f>IFERROR(INDEX(PSPS_Data!$C$2:$C$4275,MATCH(WF_Data!$A2732,PSPS_Data!$B$2:$B$4275,0)),0)</f>
        <v>0</v>
      </c>
      <c r="F2732" s="47"/>
    </row>
    <row r="2733" spans="1:6" x14ac:dyDescent="0.25">
      <c r="A2733" s="79"/>
      <c r="B2733" s="43">
        <v>0.91822561469371999</v>
      </c>
      <c r="C2733" s="43">
        <v>1.3887841846099E-2</v>
      </c>
      <c r="D2733" s="43">
        <f t="shared" si="42"/>
        <v>0.15846027546398958</v>
      </c>
      <c r="E2733" s="43">
        <f>IFERROR(INDEX(PSPS_Data!$C$2:$C$4275,MATCH(WF_Data!$A2733,PSPS_Data!$B$2:$B$4275,0)),0)</f>
        <v>0</v>
      </c>
      <c r="F2733" s="47"/>
    </row>
    <row r="2734" spans="1:6" x14ac:dyDescent="0.25">
      <c r="A2734" s="79"/>
      <c r="B2734" s="43">
        <v>6.4566134724221804</v>
      </c>
      <c r="C2734" s="43">
        <v>3.22969567317841E-2</v>
      </c>
      <c r="D2734" s="43">
        <f t="shared" si="42"/>
        <v>0.3685082763096566</v>
      </c>
      <c r="E2734" s="43">
        <f>IFERROR(INDEX(PSPS_Data!$C$2:$C$4275,MATCH(WF_Data!$A2734,PSPS_Data!$B$2:$B$4275,0)),0)</f>
        <v>0</v>
      </c>
      <c r="F2734" s="47"/>
    </row>
    <row r="2735" spans="1:6" x14ac:dyDescent="0.25">
      <c r="A2735" s="79"/>
      <c r="B2735" s="43">
        <v>3.0429129437492701</v>
      </c>
      <c r="C2735" s="43">
        <v>1.6359354437554399E-2</v>
      </c>
      <c r="D2735" s="43">
        <f t="shared" si="42"/>
        <v>0.18666023413249569</v>
      </c>
      <c r="E2735" s="43">
        <f>IFERROR(INDEX(PSPS_Data!$C$2:$C$4275,MATCH(WF_Data!$A2735,PSPS_Data!$B$2:$B$4275,0)),0)</f>
        <v>0</v>
      </c>
      <c r="F2735" s="47"/>
    </row>
    <row r="2736" spans="1:6" x14ac:dyDescent="0.25">
      <c r="A2736" s="79"/>
      <c r="B2736" s="43">
        <v>1.7397421948618299</v>
      </c>
      <c r="C2736" s="43">
        <v>2.08231074061586E-2</v>
      </c>
      <c r="D2736" s="43">
        <f t="shared" si="42"/>
        <v>0.23759165550426964</v>
      </c>
      <c r="E2736" s="43">
        <f>IFERROR(INDEX(PSPS_Data!$C$2:$C$4275,MATCH(WF_Data!$A2736,PSPS_Data!$B$2:$B$4275,0)),0)</f>
        <v>0</v>
      </c>
      <c r="F2736" s="47"/>
    </row>
    <row r="2737" spans="1:6" x14ac:dyDescent="0.25">
      <c r="A2737" s="79"/>
      <c r="B2737" s="43">
        <v>10.3249604830848</v>
      </c>
      <c r="C2737" s="43">
        <v>4.5014864733730002E-2</v>
      </c>
      <c r="D2737" s="43">
        <f t="shared" si="42"/>
        <v>0.51361960661185935</v>
      </c>
      <c r="E2737" s="43">
        <f>IFERROR(INDEX(PSPS_Data!$C$2:$C$4275,MATCH(WF_Data!$A2737,PSPS_Data!$B$2:$B$4275,0)),0)</f>
        <v>0</v>
      </c>
      <c r="F2737" s="47"/>
    </row>
    <row r="2738" spans="1:6" x14ac:dyDescent="0.25">
      <c r="A2738" s="79"/>
      <c r="B2738" s="43">
        <v>8.5226876216653693</v>
      </c>
      <c r="C2738" s="43">
        <v>5.9829968846770498E-2</v>
      </c>
      <c r="D2738" s="43">
        <f t="shared" si="42"/>
        <v>0.68265994454165135</v>
      </c>
      <c r="E2738" s="43">
        <f>IFERROR(INDEX(PSPS_Data!$C$2:$C$4275,MATCH(WF_Data!$A2738,PSPS_Data!$B$2:$B$4275,0)),0)</f>
        <v>0</v>
      </c>
      <c r="F2738" s="47"/>
    </row>
    <row r="2739" spans="1:6" x14ac:dyDescent="0.25">
      <c r="A2739" s="79"/>
      <c r="B2739" s="43">
        <v>2.8954296083689601E-2</v>
      </c>
      <c r="C2739" s="43">
        <v>1.0872195707634001E-4</v>
      </c>
      <c r="D2739" s="43">
        <f t="shared" si="42"/>
        <v>1.2405175302410395E-3</v>
      </c>
      <c r="E2739" s="43">
        <f>IFERROR(INDEX(PSPS_Data!$C$2:$C$4275,MATCH(WF_Data!$A2739,PSPS_Data!$B$2:$B$4275,0)),0)</f>
        <v>0</v>
      </c>
      <c r="F2739" s="47"/>
    </row>
    <row r="2740" spans="1:6" x14ac:dyDescent="0.25">
      <c r="A2740" s="79"/>
      <c r="B2740" s="43">
        <v>3.0808800949670601</v>
      </c>
      <c r="C2740" s="43">
        <v>2.78568879485495E-2</v>
      </c>
      <c r="D2740" s="43">
        <f t="shared" si="42"/>
        <v>0.31784709149294982</v>
      </c>
      <c r="E2740" s="43">
        <f>IFERROR(INDEX(PSPS_Data!$C$2:$C$4275,MATCH(WF_Data!$A2740,PSPS_Data!$B$2:$B$4275,0)),0)</f>
        <v>0</v>
      </c>
      <c r="F2740" s="47"/>
    </row>
    <row r="2741" spans="1:6" x14ac:dyDescent="0.25">
      <c r="A2741" s="79"/>
      <c r="B2741" s="43">
        <v>3.0897113122199702</v>
      </c>
      <c r="C2741" s="43">
        <v>1.6119421403800498E-2</v>
      </c>
      <c r="D2741" s="43">
        <f t="shared" si="42"/>
        <v>0.18392259821736368</v>
      </c>
      <c r="E2741" s="43">
        <f>IFERROR(INDEX(PSPS_Data!$C$2:$C$4275,MATCH(WF_Data!$A2741,PSPS_Data!$B$2:$B$4275,0)),0)</f>
        <v>0</v>
      </c>
      <c r="F2741" s="47"/>
    </row>
    <row r="2742" spans="1:6" x14ac:dyDescent="0.25">
      <c r="A2742" s="79"/>
      <c r="B2742" s="43">
        <v>9.24252714893084</v>
      </c>
      <c r="C2742" s="43">
        <v>4.4506851247433497E-2</v>
      </c>
      <c r="D2742" s="43">
        <f t="shared" si="42"/>
        <v>0.5078231727332162</v>
      </c>
      <c r="E2742" s="43">
        <f>IFERROR(INDEX(PSPS_Data!$C$2:$C$4275,MATCH(WF_Data!$A2742,PSPS_Data!$B$2:$B$4275,0)),0)</f>
        <v>0</v>
      </c>
      <c r="F2742" s="47"/>
    </row>
    <row r="2743" spans="1:6" x14ac:dyDescent="0.25">
      <c r="A2743" s="79"/>
      <c r="B2743" s="43">
        <v>2.0723750040428</v>
      </c>
      <c r="C2743" s="43">
        <v>1.37913276896597E-2</v>
      </c>
      <c r="D2743" s="43">
        <f t="shared" si="42"/>
        <v>0.15735904893901717</v>
      </c>
      <c r="E2743" s="43">
        <f>IFERROR(INDEX(PSPS_Data!$C$2:$C$4275,MATCH(WF_Data!$A2743,PSPS_Data!$B$2:$B$4275,0)),0)</f>
        <v>0</v>
      </c>
      <c r="F2743" s="47"/>
    </row>
    <row r="2744" spans="1:6" x14ac:dyDescent="0.25">
      <c r="A2744" s="79"/>
      <c r="B2744" s="43">
        <v>2.3468653772757699</v>
      </c>
      <c r="C2744" s="43">
        <v>9.0101702250346208E-3</v>
      </c>
      <c r="D2744" s="43">
        <f t="shared" si="42"/>
        <v>0.10280604226764502</v>
      </c>
      <c r="E2744" s="43">
        <f>IFERROR(INDEX(PSPS_Data!$C$2:$C$4275,MATCH(WF_Data!$A2744,PSPS_Data!$B$2:$B$4275,0)),0)</f>
        <v>0</v>
      </c>
      <c r="F2744" s="47"/>
    </row>
    <row r="2745" spans="1:6" x14ac:dyDescent="0.25">
      <c r="A2745" s="79"/>
      <c r="B2745" s="43">
        <v>8.30886968145788</v>
      </c>
      <c r="C2745" s="43">
        <v>3.8136556526751499E-2</v>
      </c>
      <c r="D2745" s="43">
        <f t="shared" si="42"/>
        <v>0.43513810997023461</v>
      </c>
      <c r="E2745" s="43">
        <f>IFERROR(INDEX(PSPS_Data!$C$2:$C$4275,MATCH(WF_Data!$A2745,PSPS_Data!$B$2:$B$4275,0)),0)</f>
        <v>0</v>
      </c>
      <c r="F2745" s="47"/>
    </row>
    <row r="2746" spans="1:6" x14ac:dyDescent="0.25">
      <c r="A2746" s="79"/>
      <c r="B2746" s="43">
        <v>2.3374283445746098</v>
      </c>
      <c r="C2746" s="43">
        <v>1.7401047174786299E-2</v>
      </c>
      <c r="D2746" s="43">
        <f t="shared" si="42"/>
        <v>0.19854594826431168</v>
      </c>
      <c r="E2746" s="43">
        <f>IFERROR(INDEX(PSPS_Data!$C$2:$C$4275,MATCH(WF_Data!$A2746,PSPS_Data!$B$2:$B$4275,0)),0)</f>
        <v>0</v>
      </c>
      <c r="F2746" s="47"/>
    </row>
    <row r="2747" spans="1:6" x14ac:dyDescent="0.25">
      <c r="A2747" s="79"/>
      <c r="B2747" s="43">
        <v>2.8752033556932401</v>
      </c>
      <c r="C2747" s="43">
        <v>2.3931273782030301E-2</v>
      </c>
      <c r="D2747" s="43">
        <f t="shared" si="42"/>
        <v>0.27305583385296572</v>
      </c>
      <c r="E2747" s="43">
        <f>IFERROR(INDEX(PSPS_Data!$C$2:$C$4275,MATCH(WF_Data!$A2747,PSPS_Data!$B$2:$B$4275,0)),0)</f>
        <v>0</v>
      </c>
      <c r="F2747" s="47"/>
    </row>
    <row r="2748" spans="1:6" x14ac:dyDescent="0.25">
      <c r="A2748" s="79"/>
      <c r="B2748" s="43">
        <v>0.75313578826222904</v>
      </c>
      <c r="C2748" s="43">
        <v>2.7867872595379499E-3</v>
      </c>
      <c r="D2748" s="43">
        <f t="shared" si="42"/>
        <v>3.1797242631328007E-2</v>
      </c>
      <c r="E2748" s="43">
        <f>IFERROR(INDEX(PSPS_Data!$C$2:$C$4275,MATCH(WF_Data!$A2748,PSPS_Data!$B$2:$B$4275,0)),0)</f>
        <v>0</v>
      </c>
      <c r="F2748" s="47"/>
    </row>
    <row r="2749" spans="1:6" x14ac:dyDescent="0.25">
      <c r="A2749" s="79"/>
      <c r="B2749" s="43">
        <v>1.74417872238616</v>
      </c>
      <c r="C2749" s="43">
        <v>2.0078657370049699E-2</v>
      </c>
      <c r="D2749" s="43">
        <f t="shared" si="42"/>
        <v>0.22909748059226706</v>
      </c>
      <c r="E2749" s="43">
        <f>IFERROR(INDEX(PSPS_Data!$C$2:$C$4275,MATCH(WF_Data!$A2749,PSPS_Data!$B$2:$B$4275,0)),0)</f>
        <v>0</v>
      </c>
      <c r="F2749" s="47"/>
    </row>
    <row r="2750" spans="1:6" x14ac:dyDescent="0.25">
      <c r="A2750" s="79"/>
      <c r="B2750" s="43">
        <v>0</v>
      </c>
      <c r="C2750" s="43">
        <v>1.87409498271335E-2</v>
      </c>
      <c r="D2750" s="43">
        <f t="shared" si="42"/>
        <v>0.21383423752759323</v>
      </c>
      <c r="E2750" s="43">
        <f>IFERROR(INDEX(PSPS_Data!$C$2:$C$4275,MATCH(WF_Data!$A2750,PSPS_Data!$B$2:$B$4275,0)),0)</f>
        <v>0</v>
      </c>
      <c r="F2750" s="47"/>
    </row>
    <row r="2751" spans="1:6" x14ac:dyDescent="0.25">
      <c r="A2751" s="79"/>
      <c r="B2751" s="43">
        <v>1.3066116471245499</v>
      </c>
      <c r="C2751" s="43">
        <v>1.09141763594777E-2</v>
      </c>
      <c r="D2751" s="43">
        <f t="shared" si="42"/>
        <v>0.12453075226164056</v>
      </c>
      <c r="E2751" s="43">
        <f>IFERROR(INDEX(PSPS_Data!$C$2:$C$4275,MATCH(WF_Data!$A2751,PSPS_Data!$B$2:$B$4275,0)),0)</f>
        <v>0</v>
      </c>
      <c r="F2751" s="47"/>
    </row>
    <row r="2752" spans="1:6" x14ac:dyDescent="0.25">
      <c r="A2752" s="79"/>
      <c r="B2752" s="43">
        <v>1.83937784229033</v>
      </c>
      <c r="C2752" s="43">
        <v>6.1330432915080203E-3</v>
      </c>
      <c r="D2752" s="43">
        <f t="shared" si="42"/>
        <v>6.9978023956106514E-2</v>
      </c>
      <c r="E2752" s="43">
        <f>IFERROR(INDEX(PSPS_Data!$C$2:$C$4275,MATCH(WF_Data!$A2752,PSPS_Data!$B$2:$B$4275,0)),0)</f>
        <v>0</v>
      </c>
      <c r="F2752" s="47"/>
    </row>
    <row r="2753" spans="1:6" x14ac:dyDescent="0.25">
      <c r="A2753" s="79"/>
      <c r="B2753" s="43">
        <v>30.545966100685</v>
      </c>
      <c r="C2753" s="43">
        <v>0.13293799831285399</v>
      </c>
      <c r="D2753" s="43">
        <f t="shared" si="42"/>
        <v>1.5168225607496642</v>
      </c>
      <c r="E2753" s="43">
        <f>IFERROR(INDEX(PSPS_Data!$C$2:$C$4275,MATCH(WF_Data!$A2753,PSPS_Data!$B$2:$B$4275,0)),0)</f>
        <v>0</v>
      </c>
      <c r="F2753" s="47"/>
    </row>
    <row r="2754" spans="1:6" x14ac:dyDescent="0.25">
      <c r="A2754" s="79"/>
      <c r="B2754" s="43">
        <v>3.6778574272064</v>
      </c>
      <c r="C2754" s="43">
        <v>3.6275475648835702E-2</v>
      </c>
      <c r="D2754" s="43">
        <f t="shared" si="42"/>
        <v>0.41390317715321534</v>
      </c>
      <c r="E2754" s="43">
        <f>IFERROR(INDEX(PSPS_Data!$C$2:$C$4275,MATCH(WF_Data!$A2754,PSPS_Data!$B$2:$B$4275,0)),0)</f>
        <v>0</v>
      </c>
      <c r="F2754" s="47"/>
    </row>
    <row r="2755" spans="1:6" x14ac:dyDescent="0.25">
      <c r="A2755" s="79"/>
      <c r="B2755" s="43">
        <v>5.3139412032518099</v>
      </c>
      <c r="C2755" s="43">
        <v>4.8075460603513399E-2</v>
      </c>
      <c r="D2755" s="43">
        <f t="shared" ref="D2755:D2818" si="43">$C2755*11.41</f>
        <v>0.54854100548608786</v>
      </c>
      <c r="E2755" s="43">
        <f>IFERROR(INDEX(PSPS_Data!$C$2:$C$4275,MATCH(WF_Data!$A2755,PSPS_Data!$B$2:$B$4275,0)),0)</f>
        <v>0</v>
      </c>
      <c r="F2755" s="47"/>
    </row>
    <row r="2756" spans="1:6" x14ac:dyDescent="0.25">
      <c r="A2756" s="79"/>
      <c r="B2756" s="43">
        <v>0.88257595594596405</v>
      </c>
      <c r="C2756" s="43">
        <v>6.0728813850801002E-3</v>
      </c>
      <c r="D2756" s="43">
        <f t="shared" si="43"/>
        <v>6.9291576603763949E-2</v>
      </c>
      <c r="E2756" s="43">
        <f>IFERROR(INDEX(PSPS_Data!$C$2:$C$4275,MATCH(WF_Data!$A2756,PSPS_Data!$B$2:$B$4275,0)),0)</f>
        <v>0</v>
      </c>
      <c r="F2756" s="47"/>
    </row>
    <row r="2757" spans="1:6" x14ac:dyDescent="0.25">
      <c r="A2757" s="79"/>
      <c r="B2757" s="43">
        <v>0.59007129802957303</v>
      </c>
      <c r="C2757" s="43">
        <v>2.1120842434356698E-3</v>
      </c>
      <c r="D2757" s="43">
        <f t="shared" si="43"/>
        <v>2.4098881217600992E-2</v>
      </c>
      <c r="E2757" s="43">
        <f>IFERROR(INDEX(PSPS_Data!$C$2:$C$4275,MATCH(WF_Data!$A2757,PSPS_Data!$B$2:$B$4275,0)),0)</f>
        <v>0</v>
      </c>
      <c r="F2757" s="47"/>
    </row>
    <row r="2758" spans="1:6" x14ac:dyDescent="0.25">
      <c r="A2758" s="79"/>
      <c r="B2758" s="43">
        <v>5.2547155215663297</v>
      </c>
      <c r="C2758" s="43">
        <v>2.13748213427606E-2</v>
      </c>
      <c r="D2758" s="43">
        <f t="shared" si="43"/>
        <v>0.24388671152089844</v>
      </c>
      <c r="E2758" s="43">
        <f>IFERROR(INDEX(PSPS_Data!$C$2:$C$4275,MATCH(WF_Data!$A2758,PSPS_Data!$B$2:$B$4275,0)),0)</f>
        <v>0</v>
      </c>
      <c r="F2758" s="47"/>
    </row>
    <row r="2759" spans="1:6" x14ac:dyDescent="0.25">
      <c r="A2759" s="79"/>
      <c r="B2759" s="43">
        <v>0.25267967389570201</v>
      </c>
      <c r="C2759" s="43">
        <v>1.08749807089528E-2</v>
      </c>
      <c r="D2759" s="43">
        <f t="shared" si="43"/>
        <v>0.12408352988915146</v>
      </c>
      <c r="E2759" s="43">
        <f>IFERROR(INDEX(PSPS_Data!$C$2:$C$4275,MATCH(WF_Data!$A2759,PSPS_Data!$B$2:$B$4275,0)),0)</f>
        <v>0</v>
      </c>
      <c r="F2759" s="47"/>
    </row>
    <row r="2760" spans="1:6" x14ac:dyDescent="0.25">
      <c r="A2760" s="79"/>
      <c r="B2760" s="43">
        <v>1.5845634724886699</v>
      </c>
      <c r="C2760" s="43">
        <v>8.0744723363750295E-3</v>
      </c>
      <c r="D2760" s="43">
        <f t="shared" si="43"/>
        <v>9.2129729358039092E-2</v>
      </c>
      <c r="E2760" s="43">
        <f>IFERROR(INDEX(PSPS_Data!$C$2:$C$4275,MATCH(WF_Data!$A2760,PSPS_Data!$B$2:$B$4275,0)),0)</f>
        <v>0</v>
      </c>
      <c r="F2760" s="47"/>
    </row>
    <row r="2761" spans="1:6" x14ac:dyDescent="0.25">
      <c r="A2761" s="79"/>
      <c r="B2761" s="43">
        <v>0.20473123992579201</v>
      </c>
      <c r="C2761" s="43">
        <v>6.3602223235648104E-4</v>
      </c>
      <c r="D2761" s="43">
        <f t="shared" si="43"/>
        <v>7.257013671187449E-3</v>
      </c>
      <c r="E2761" s="43">
        <f>IFERROR(INDEX(PSPS_Data!$C$2:$C$4275,MATCH(WF_Data!$A2761,PSPS_Data!$B$2:$B$4275,0)),0)</f>
        <v>0</v>
      </c>
      <c r="F2761" s="47"/>
    </row>
    <row r="2762" spans="1:6" x14ac:dyDescent="0.25">
      <c r="A2762" s="79"/>
      <c r="B2762" s="43">
        <v>5.7197783505194302</v>
      </c>
      <c r="C2762" s="43">
        <v>4.0885471082674402E-2</v>
      </c>
      <c r="D2762" s="43">
        <f t="shared" si="43"/>
        <v>0.46650322505331493</v>
      </c>
      <c r="E2762" s="43">
        <f>IFERROR(INDEX(PSPS_Data!$C$2:$C$4275,MATCH(WF_Data!$A2762,PSPS_Data!$B$2:$B$4275,0)),0)</f>
        <v>0</v>
      </c>
      <c r="F2762" s="47"/>
    </row>
    <row r="2763" spans="1:6" x14ac:dyDescent="0.25">
      <c r="A2763" s="79"/>
      <c r="B2763" s="43">
        <v>3.2776776966082002</v>
      </c>
      <c r="C2763" s="43">
        <v>1.5862345187997499E-2</v>
      </c>
      <c r="D2763" s="43">
        <f t="shared" si="43"/>
        <v>0.18098935859505147</v>
      </c>
      <c r="E2763" s="43">
        <f>IFERROR(INDEX(PSPS_Data!$C$2:$C$4275,MATCH(WF_Data!$A2763,PSPS_Data!$B$2:$B$4275,0)),0)</f>
        <v>0</v>
      </c>
      <c r="F2763" s="47"/>
    </row>
    <row r="2764" spans="1:6" x14ac:dyDescent="0.25">
      <c r="A2764" s="79"/>
      <c r="B2764" s="43">
        <v>3.7853019343095</v>
      </c>
      <c r="C2764" s="43">
        <v>4.5778833061376603E-2</v>
      </c>
      <c r="D2764" s="43">
        <f t="shared" si="43"/>
        <v>0.52233648523030707</v>
      </c>
      <c r="E2764" s="43">
        <f>IFERROR(INDEX(PSPS_Data!$C$2:$C$4275,MATCH(WF_Data!$A2764,PSPS_Data!$B$2:$B$4275,0)),0)</f>
        <v>0</v>
      </c>
      <c r="F2764" s="47"/>
    </row>
    <row r="2765" spans="1:6" x14ac:dyDescent="0.25">
      <c r="A2765" s="79"/>
      <c r="B2765" s="43">
        <v>14.759042227688299</v>
      </c>
      <c r="C2765" s="43">
        <v>7.0307647399355702E-2</v>
      </c>
      <c r="D2765" s="43">
        <f t="shared" si="43"/>
        <v>0.80221025682664859</v>
      </c>
      <c r="E2765" s="43">
        <f>IFERROR(INDEX(PSPS_Data!$C$2:$C$4275,MATCH(WF_Data!$A2765,PSPS_Data!$B$2:$B$4275,0)),0)</f>
        <v>0</v>
      </c>
      <c r="F2765" s="47"/>
    </row>
    <row r="2766" spans="1:6" x14ac:dyDescent="0.25">
      <c r="A2766" s="79"/>
      <c r="B2766" s="43">
        <v>1.99754908424094</v>
      </c>
      <c r="C2766" s="43">
        <v>7.69241205034632E-3</v>
      </c>
      <c r="D2766" s="43">
        <f t="shared" si="43"/>
        <v>8.7770421494451509E-2</v>
      </c>
      <c r="E2766" s="43">
        <f>IFERROR(INDEX(PSPS_Data!$C$2:$C$4275,MATCH(WF_Data!$A2766,PSPS_Data!$B$2:$B$4275,0)),0)</f>
        <v>0</v>
      </c>
      <c r="F2766" s="47"/>
    </row>
    <row r="2767" spans="1:6" x14ac:dyDescent="0.25">
      <c r="A2767" s="79"/>
      <c r="B2767" s="43">
        <v>0.81159250216116896</v>
      </c>
      <c r="C2767" s="43">
        <v>2.73250203463248E-3</v>
      </c>
      <c r="D2767" s="43">
        <f t="shared" si="43"/>
        <v>3.1177848215156598E-2</v>
      </c>
      <c r="E2767" s="43">
        <f>IFERROR(INDEX(PSPS_Data!$C$2:$C$4275,MATCH(WF_Data!$A2767,PSPS_Data!$B$2:$B$4275,0)),0)</f>
        <v>0</v>
      </c>
      <c r="F2767" s="47"/>
    </row>
    <row r="2768" spans="1:6" x14ac:dyDescent="0.25">
      <c r="A2768" s="79"/>
      <c r="B2768" s="43">
        <v>8.9257423913330491</v>
      </c>
      <c r="C2768" s="43">
        <v>8.4663270919008896E-2</v>
      </c>
      <c r="D2768" s="43">
        <f t="shared" si="43"/>
        <v>0.96600792118589152</v>
      </c>
      <c r="E2768" s="43">
        <f>IFERROR(INDEX(PSPS_Data!$C$2:$C$4275,MATCH(WF_Data!$A2768,PSPS_Data!$B$2:$B$4275,0)),0)</f>
        <v>0</v>
      </c>
      <c r="F2768" s="47"/>
    </row>
    <row r="2769" spans="1:6" x14ac:dyDescent="0.25">
      <c r="A2769" s="79"/>
      <c r="B2769" s="43">
        <v>17.5784842966107</v>
      </c>
      <c r="C2769" s="43">
        <v>7.9823919807438401E-2</v>
      </c>
      <c r="D2769" s="43">
        <f t="shared" si="43"/>
        <v>0.91079092500287218</v>
      </c>
      <c r="E2769" s="43">
        <f>IFERROR(INDEX(PSPS_Data!$C$2:$C$4275,MATCH(WF_Data!$A2769,PSPS_Data!$B$2:$B$4275,0)),0)</f>
        <v>0</v>
      </c>
      <c r="F2769" s="47"/>
    </row>
    <row r="2770" spans="1:6" x14ac:dyDescent="0.25">
      <c r="A2770" s="79"/>
      <c r="B2770" s="43">
        <v>14.592352720439999</v>
      </c>
      <c r="C2770" s="43">
        <v>7.6482306458728999E-2</v>
      </c>
      <c r="D2770" s="43">
        <f t="shared" si="43"/>
        <v>0.87266311669409791</v>
      </c>
      <c r="E2770" s="43">
        <f>IFERROR(INDEX(PSPS_Data!$C$2:$C$4275,MATCH(WF_Data!$A2770,PSPS_Data!$B$2:$B$4275,0)),0)</f>
        <v>0</v>
      </c>
      <c r="F2770" s="47"/>
    </row>
    <row r="2771" spans="1:6" x14ac:dyDescent="0.25">
      <c r="A2771" s="79"/>
      <c r="B2771" s="43">
        <v>4.5315305680297104</v>
      </c>
      <c r="C2771" s="43">
        <v>3.5522405648862297E-2</v>
      </c>
      <c r="D2771" s="43">
        <f t="shared" si="43"/>
        <v>0.40531064845351883</v>
      </c>
      <c r="E2771" s="43">
        <f>IFERROR(INDEX(PSPS_Data!$C$2:$C$4275,MATCH(WF_Data!$A2771,PSPS_Data!$B$2:$B$4275,0)),0)</f>
        <v>0</v>
      </c>
      <c r="F2771" s="47"/>
    </row>
    <row r="2772" spans="1:6" x14ac:dyDescent="0.25">
      <c r="A2772" s="79"/>
      <c r="B2772" s="43">
        <v>0.58753483710850896</v>
      </c>
      <c r="C2772" s="43">
        <v>9.6665900437073998E-3</v>
      </c>
      <c r="D2772" s="43">
        <f t="shared" si="43"/>
        <v>0.11029579239870144</v>
      </c>
      <c r="E2772" s="43">
        <f>IFERROR(INDEX(PSPS_Data!$C$2:$C$4275,MATCH(WF_Data!$A2772,PSPS_Data!$B$2:$B$4275,0)),0)</f>
        <v>0</v>
      </c>
      <c r="F2772" s="47"/>
    </row>
    <row r="2773" spans="1:6" x14ac:dyDescent="0.25">
      <c r="A2773" s="79"/>
      <c r="B2773" s="43">
        <v>0.18324418201534401</v>
      </c>
      <c r="C2773" s="43">
        <v>7.7877620688013797E-3</v>
      </c>
      <c r="D2773" s="43">
        <f t="shared" si="43"/>
        <v>8.8858365205023743E-2</v>
      </c>
      <c r="E2773" s="43">
        <f>IFERROR(INDEX(PSPS_Data!$C$2:$C$4275,MATCH(WF_Data!$A2773,PSPS_Data!$B$2:$B$4275,0)),0)</f>
        <v>0</v>
      </c>
      <c r="F2773" s="47"/>
    </row>
    <row r="2774" spans="1:6" x14ac:dyDescent="0.25">
      <c r="A2774" s="79"/>
      <c r="B2774" s="43">
        <v>14.1088838070851</v>
      </c>
      <c r="C2774" s="43">
        <v>6.48378373375635E-2</v>
      </c>
      <c r="D2774" s="43">
        <f t="shared" si="43"/>
        <v>0.73979972402159955</v>
      </c>
      <c r="E2774" s="43">
        <f>IFERROR(INDEX(PSPS_Data!$C$2:$C$4275,MATCH(WF_Data!$A2774,PSPS_Data!$B$2:$B$4275,0)),0)</f>
        <v>0</v>
      </c>
      <c r="F2774" s="47"/>
    </row>
    <row r="2775" spans="1:6" x14ac:dyDescent="0.25">
      <c r="A2775" s="79"/>
      <c r="B2775" s="43">
        <v>1.80096536956257</v>
      </c>
      <c r="C2775" s="43">
        <v>7.8623180161230197E-3</v>
      </c>
      <c r="D2775" s="43">
        <f t="shared" si="43"/>
        <v>8.9709048563963653E-2</v>
      </c>
      <c r="E2775" s="43">
        <f>IFERROR(INDEX(PSPS_Data!$C$2:$C$4275,MATCH(WF_Data!$A2775,PSPS_Data!$B$2:$B$4275,0)),0)</f>
        <v>0</v>
      </c>
      <c r="F2775" s="47"/>
    </row>
    <row r="2776" spans="1:6" x14ac:dyDescent="0.25">
      <c r="A2776" s="79"/>
      <c r="B2776" s="43">
        <v>0.37339493070505902</v>
      </c>
      <c r="C2776" s="43">
        <v>6.49813765812723E-3</v>
      </c>
      <c r="D2776" s="43">
        <f t="shared" si="43"/>
        <v>7.4143750679231693E-2</v>
      </c>
      <c r="E2776" s="43">
        <f>IFERROR(INDEX(PSPS_Data!$C$2:$C$4275,MATCH(WF_Data!$A2776,PSPS_Data!$B$2:$B$4275,0)),0)</f>
        <v>0</v>
      </c>
      <c r="F2776" s="47"/>
    </row>
    <row r="2777" spans="1:6" x14ac:dyDescent="0.25">
      <c r="A2777" s="79"/>
      <c r="B2777" s="43">
        <v>2.2056469053959602</v>
      </c>
      <c r="C2777" s="43">
        <v>3.3864303710856802E-2</v>
      </c>
      <c r="D2777" s="43">
        <f t="shared" si="43"/>
        <v>0.38639170534087613</v>
      </c>
      <c r="E2777" s="43">
        <f>IFERROR(INDEX(PSPS_Data!$C$2:$C$4275,MATCH(WF_Data!$A2777,PSPS_Data!$B$2:$B$4275,0)),0)</f>
        <v>0</v>
      </c>
      <c r="F2777" s="47"/>
    </row>
    <row r="2778" spans="1:6" x14ac:dyDescent="0.25">
      <c r="A2778" s="79"/>
      <c r="B2778" s="43">
        <v>0.165582797531557</v>
      </c>
      <c r="C2778" s="43">
        <v>2.01840190171272E-2</v>
      </c>
      <c r="D2778" s="43">
        <f t="shared" si="43"/>
        <v>0.23029965698542135</v>
      </c>
      <c r="E2778" s="43">
        <f>IFERROR(INDEX(PSPS_Data!$C$2:$C$4275,MATCH(WF_Data!$A2778,PSPS_Data!$B$2:$B$4275,0)),0)</f>
        <v>0</v>
      </c>
      <c r="F2778" s="47"/>
    </row>
    <row r="2779" spans="1:6" x14ac:dyDescent="0.25">
      <c r="A2779" s="79"/>
      <c r="B2779" s="43">
        <v>0.36275942231362401</v>
      </c>
      <c r="C2779" s="43">
        <v>1.5367627347586601E-3</v>
      </c>
      <c r="D2779" s="43">
        <f t="shared" si="43"/>
        <v>1.7534462803596312E-2</v>
      </c>
      <c r="E2779" s="43">
        <f>IFERROR(INDEX(PSPS_Data!$C$2:$C$4275,MATCH(WF_Data!$A2779,PSPS_Data!$B$2:$B$4275,0)),0)</f>
        <v>0</v>
      </c>
      <c r="F2779" s="47"/>
    </row>
    <row r="2780" spans="1:6" x14ac:dyDescent="0.25">
      <c r="A2780" s="79"/>
      <c r="B2780" s="43">
        <v>0.78584615263130198</v>
      </c>
      <c r="C2780" s="43">
        <v>7.2481292387844096E-3</v>
      </c>
      <c r="D2780" s="43">
        <f t="shared" si="43"/>
        <v>8.270115461453012E-2</v>
      </c>
      <c r="E2780" s="43">
        <f>IFERROR(INDEX(PSPS_Data!$C$2:$C$4275,MATCH(WF_Data!$A2780,PSPS_Data!$B$2:$B$4275,0)),0)</f>
        <v>0</v>
      </c>
      <c r="F2780" s="47"/>
    </row>
    <row r="2781" spans="1:6" x14ac:dyDescent="0.25">
      <c r="A2781" s="79"/>
      <c r="B2781" s="43">
        <v>4.5380438653975004</v>
      </c>
      <c r="C2781" s="43">
        <v>3.60192003070096E-2</v>
      </c>
      <c r="D2781" s="43">
        <f t="shared" si="43"/>
        <v>0.41097907550297952</v>
      </c>
      <c r="E2781" s="43">
        <f>IFERROR(INDEX(PSPS_Data!$C$2:$C$4275,MATCH(WF_Data!$A2781,PSPS_Data!$B$2:$B$4275,0)),0)</f>
        <v>0</v>
      </c>
      <c r="F2781" s="47"/>
    </row>
    <row r="2782" spans="1:6" x14ac:dyDescent="0.25">
      <c r="A2782" s="79"/>
      <c r="B2782" s="43">
        <v>0.53197868361417899</v>
      </c>
      <c r="C2782" s="43">
        <v>7.5117205549304301E-3</v>
      </c>
      <c r="D2782" s="43">
        <f t="shared" si="43"/>
        <v>8.5708731531756205E-2</v>
      </c>
      <c r="E2782" s="43">
        <f>IFERROR(INDEX(PSPS_Data!$C$2:$C$4275,MATCH(WF_Data!$A2782,PSPS_Data!$B$2:$B$4275,0)),0)</f>
        <v>0</v>
      </c>
      <c r="F2782" s="47"/>
    </row>
    <row r="2783" spans="1:6" x14ac:dyDescent="0.25">
      <c r="A2783" s="79"/>
      <c r="B2783" s="43">
        <v>9.0594335433654194E-2</v>
      </c>
      <c r="C2783" s="43">
        <v>3.9568357824464303E-3</v>
      </c>
      <c r="D2783" s="43">
        <f t="shared" si="43"/>
        <v>4.5147496277713771E-2</v>
      </c>
      <c r="E2783" s="43">
        <f>IFERROR(INDEX(PSPS_Data!$C$2:$C$4275,MATCH(WF_Data!$A2783,PSPS_Data!$B$2:$B$4275,0)),0)</f>
        <v>0</v>
      </c>
      <c r="F2783" s="47"/>
    </row>
    <row r="2784" spans="1:6" x14ac:dyDescent="0.25">
      <c r="A2784" s="79"/>
      <c r="B2784" s="43">
        <v>0.70267678896166197</v>
      </c>
      <c r="C2784" s="43">
        <v>3.0761662546865401E-3</v>
      </c>
      <c r="D2784" s="43">
        <f t="shared" si="43"/>
        <v>3.5099056965973423E-2</v>
      </c>
      <c r="E2784" s="43">
        <f>IFERROR(INDEX(PSPS_Data!$C$2:$C$4275,MATCH(WF_Data!$A2784,PSPS_Data!$B$2:$B$4275,0)),0)</f>
        <v>0</v>
      </c>
      <c r="F2784" s="47"/>
    </row>
    <row r="2785" spans="1:6" x14ac:dyDescent="0.25">
      <c r="A2785" s="79"/>
      <c r="B2785" s="43">
        <v>3.9636767857254598</v>
      </c>
      <c r="C2785" s="43">
        <v>3.8649346626016198E-2</v>
      </c>
      <c r="D2785" s="43">
        <f t="shared" si="43"/>
        <v>0.4409890450028448</v>
      </c>
      <c r="E2785" s="43">
        <f>IFERROR(INDEX(PSPS_Data!$C$2:$C$4275,MATCH(WF_Data!$A2785,PSPS_Data!$B$2:$B$4275,0)),0)</f>
        <v>0</v>
      </c>
      <c r="F2785" s="47"/>
    </row>
    <row r="2786" spans="1:6" x14ac:dyDescent="0.25">
      <c r="A2786" s="79"/>
      <c r="B2786" s="43">
        <v>15.63138219595</v>
      </c>
      <c r="C2786" s="43">
        <v>7.06028360561958E-2</v>
      </c>
      <c r="D2786" s="43">
        <f t="shared" si="43"/>
        <v>0.80557835940119404</v>
      </c>
      <c r="E2786" s="43">
        <f>IFERROR(INDEX(PSPS_Data!$C$2:$C$4275,MATCH(WF_Data!$A2786,PSPS_Data!$B$2:$B$4275,0)),0)</f>
        <v>0</v>
      </c>
      <c r="F2786" s="47"/>
    </row>
    <row r="2787" spans="1:6" x14ac:dyDescent="0.25">
      <c r="A2787" s="79"/>
      <c r="B2787" s="43">
        <v>0.95238916288188402</v>
      </c>
      <c r="C2787" s="43">
        <v>1.49655347418047E-2</v>
      </c>
      <c r="D2787" s="43">
        <f t="shared" si="43"/>
        <v>0.17075675140399163</v>
      </c>
      <c r="E2787" s="43">
        <f>IFERROR(INDEX(PSPS_Data!$C$2:$C$4275,MATCH(WF_Data!$A2787,PSPS_Data!$B$2:$B$4275,0)),0)</f>
        <v>0</v>
      </c>
      <c r="F2787" s="47"/>
    </row>
    <row r="2788" spans="1:6" x14ac:dyDescent="0.25">
      <c r="A2788" s="79"/>
      <c r="B2788" s="43">
        <v>33.370356486551202</v>
      </c>
      <c r="C2788" s="43">
        <v>0.13696859946472201</v>
      </c>
      <c r="D2788" s="43">
        <f t="shared" si="43"/>
        <v>1.562811719892478</v>
      </c>
      <c r="E2788" s="43">
        <f>IFERROR(INDEX(PSPS_Data!$C$2:$C$4275,MATCH(WF_Data!$A2788,PSPS_Data!$B$2:$B$4275,0)),0)</f>
        <v>0</v>
      </c>
      <c r="F2788" s="47"/>
    </row>
    <row r="2789" spans="1:6" x14ac:dyDescent="0.25">
      <c r="A2789" s="79"/>
      <c r="B2789" s="43">
        <v>0.174106886724361</v>
      </c>
      <c r="C2789" s="43">
        <v>5.0527930579846703E-4</v>
      </c>
      <c r="D2789" s="43">
        <f t="shared" si="43"/>
        <v>5.7652368791605091E-3</v>
      </c>
      <c r="E2789" s="43">
        <f>IFERROR(INDEX(PSPS_Data!$C$2:$C$4275,MATCH(WF_Data!$A2789,PSPS_Data!$B$2:$B$4275,0)),0)</f>
        <v>0</v>
      </c>
      <c r="F2789" s="47"/>
    </row>
    <row r="2790" spans="1:6" x14ac:dyDescent="0.25">
      <c r="A2790" s="79"/>
      <c r="B2790" s="43">
        <v>9.7470734403626693</v>
      </c>
      <c r="C2790" s="43">
        <v>6.9784496661137896E-2</v>
      </c>
      <c r="D2790" s="43">
        <f t="shared" si="43"/>
        <v>0.79624110690358341</v>
      </c>
      <c r="E2790" s="43">
        <f>IFERROR(INDEX(PSPS_Data!$C$2:$C$4275,MATCH(WF_Data!$A2790,PSPS_Data!$B$2:$B$4275,0)),0)</f>
        <v>0</v>
      </c>
      <c r="F2790" s="47"/>
    </row>
    <row r="2791" spans="1:6" x14ac:dyDescent="0.25">
      <c r="A2791" s="79"/>
      <c r="B2791" s="43">
        <v>0.43464768052617098</v>
      </c>
      <c r="C2791" s="43">
        <v>1.7853540774666499E-2</v>
      </c>
      <c r="D2791" s="43">
        <f t="shared" si="43"/>
        <v>0.20370890023894475</v>
      </c>
      <c r="E2791" s="43">
        <f>IFERROR(INDEX(PSPS_Data!$C$2:$C$4275,MATCH(WF_Data!$A2791,PSPS_Data!$B$2:$B$4275,0)),0)</f>
        <v>0</v>
      </c>
      <c r="F2791" s="47"/>
    </row>
    <row r="2792" spans="1:6" x14ac:dyDescent="0.25">
      <c r="A2792" s="79"/>
      <c r="B2792" s="43">
        <v>2.3588214385017099</v>
      </c>
      <c r="C2792" s="43">
        <v>1.46009354434681E-2</v>
      </c>
      <c r="D2792" s="43">
        <f t="shared" si="43"/>
        <v>0.16659667340997103</v>
      </c>
      <c r="E2792" s="43">
        <f>IFERROR(INDEX(PSPS_Data!$C$2:$C$4275,MATCH(WF_Data!$A2792,PSPS_Data!$B$2:$B$4275,0)),0)</f>
        <v>0</v>
      </c>
      <c r="F2792" s="47"/>
    </row>
    <row r="2793" spans="1:6" x14ac:dyDescent="0.25">
      <c r="A2793" s="79"/>
      <c r="B2793" s="43">
        <v>0.35550510967051202</v>
      </c>
      <c r="C2793" s="43">
        <v>3.6869241025669899E-3</v>
      </c>
      <c r="D2793" s="43">
        <f t="shared" si="43"/>
        <v>4.2067804010289353E-2</v>
      </c>
      <c r="E2793" s="43">
        <f>IFERROR(INDEX(PSPS_Data!$C$2:$C$4275,MATCH(WF_Data!$A2793,PSPS_Data!$B$2:$B$4275,0)),0)</f>
        <v>0</v>
      </c>
      <c r="F2793" s="47"/>
    </row>
    <row r="2794" spans="1:6" x14ac:dyDescent="0.25">
      <c r="A2794" s="79"/>
      <c r="B2794" s="43">
        <v>2.2645555111821398</v>
      </c>
      <c r="C2794" s="43">
        <v>2.49003222452302E-2</v>
      </c>
      <c r="D2794" s="43">
        <f t="shared" si="43"/>
        <v>0.28411267681807656</v>
      </c>
      <c r="E2794" s="43">
        <f>IFERROR(INDEX(PSPS_Data!$C$2:$C$4275,MATCH(WF_Data!$A2794,PSPS_Data!$B$2:$B$4275,0)),0)</f>
        <v>0</v>
      </c>
      <c r="F2794" s="47"/>
    </row>
    <row r="2795" spans="1:6" x14ac:dyDescent="0.25">
      <c r="A2795" s="79"/>
      <c r="B2795" s="43">
        <v>0.69259046336251295</v>
      </c>
      <c r="C2795" s="43">
        <v>1.13942482488103E-2</v>
      </c>
      <c r="D2795" s="43">
        <f t="shared" si="43"/>
        <v>0.13000837251892552</v>
      </c>
      <c r="E2795" s="43">
        <f>IFERROR(INDEX(PSPS_Data!$C$2:$C$4275,MATCH(WF_Data!$A2795,PSPS_Data!$B$2:$B$4275,0)),0)</f>
        <v>0</v>
      </c>
      <c r="F2795" s="47"/>
    </row>
    <row r="2796" spans="1:6" x14ac:dyDescent="0.25">
      <c r="A2796" s="79"/>
      <c r="B2796" s="43">
        <v>0</v>
      </c>
      <c r="C2796" s="43">
        <v>3.0857376467944599E-2</v>
      </c>
      <c r="D2796" s="43">
        <f t="shared" si="43"/>
        <v>0.35208266549924788</v>
      </c>
      <c r="E2796" s="43">
        <f>IFERROR(INDEX(PSPS_Data!$C$2:$C$4275,MATCH(WF_Data!$A2796,PSPS_Data!$B$2:$B$4275,0)),0)</f>
        <v>0</v>
      </c>
      <c r="F2796" s="47"/>
    </row>
    <row r="2797" spans="1:6" x14ac:dyDescent="0.25">
      <c r="A2797" s="79"/>
      <c r="B2797" s="43">
        <v>5.8295320934929E-2</v>
      </c>
      <c r="C2797" s="43">
        <v>7.9923220628188504E-3</v>
      </c>
      <c r="D2797" s="43">
        <f t="shared" si="43"/>
        <v>9.1192394736763091E-2</v>
      </c>
      <c r="E2797" s="43">
        <f>IFERROR(INDEX(PSPS_Data!$C$2:$C$4275,MATCH(WF_Data!$A2797,PSPS_Data!$B$2:$B$4275,0)),0)</f>
        <v>0</v>
      </c>
      <c r="F2797" s="47"/>
    </row>
    <row r="2798" spans="1:6" x14ac:dyDescent="0.25">
      <c r="A2798" s="79"/>
      <c r="B2798" s="43">
        <v>0</v>
      </c>
      <c r="C2798" s="43">
        <v>2.06302187749921E-3</v>
      </c>
      <c r="D2798" s="43">
        <f t="shared" si="43"/>
        <v>2.3539079622265986E-2</v>
      </c>
      <c r="E2798" s="43">
        <f>IFERROR(INDEX(PSPS_Data!$C$2:$C$4275,MATCH(WF_Data!$A2798,PSPS_Data!$B$2:$B$4275,0)),0)</f>
        <v>0</v>
      </c>
      <c r="F2798" s="47"/>
    </row>
    <row r="2799" spans="1:6" x14ac:dyDescent="0.25">
      <c r="A2799" s="79"/>
      <c r="B2799" s="43">
        <v>2.7885856993393201</v>
      </c>
      <c r="C2799" s="43">
        <v>2.0387236619474901E-2</v>
      </c>
      <c r="D2799" s="43">
        <f t="shared" si="43"/>
        <v>0.23261836982820863</v>
      </c>
      <c r="E2799" s="43">
        <f>IFERROR(INDEX(PSPS_Data!$C$2:$C$4275,MATCH(WF_Data!$A2799,PSPS_Data!$B$2:$B$4275,0)),0)</f>
        <v>0</v>
      </c>
      <c r="F2799" s="47"/>
    </row>
    <row r="2800" spans="1:6" x14ac:dyDescent="0.25">
      <c r="A2800" s="79"/>
      <c r="B2800" s="43">
        <v>8.1390086881972206</v>
      </c>
      <c r="C2800" s="43">
        <v>5.09914077689093E-2</v>
      </c>
      <c r="D2800" s="43">
        <f t="shared" si="43"/>
        <v>0.58181196264325508</v>
      </c>
      <c r="E2800" s="43">
        <f>IFERROR(INDEX(PSPS_Data!$C$2:$C$4275,MATCH(WF_Data!$A2800,PSPS_Data!$B$2:$B$4275,0)),0)</f>
        <v>0</v>
      </c>
      <c r="F2800" s="47"/>
    </row>
    <row r="2801" spans="1:6" x14ac:dyDescent="0.25">
      <c r="A2801" s="79"/>
      <c r="B2801" s="43">
        <v>5.4575141275458101</v>
      </c>
      <c r="C2801" s="43">
        <v>4.7243734505173003E-2</v>
      </c>
      <c r="D2801" s="43">
        <f t="shared" si="43"/>
        <v>0.53905101070402395</v>
      </c>
      <c r="E2801" s="43">
        <f>IFERROR(INDEX(PSPS_Data!$C$2:$C$4275,MATCH(WF_Data!$A2801,PSPS_Data!$B$2:$B$4275,0)),0)</f>
        <v>0</v>
      </c>
      <c r="F2801" s="47"/>
    </row>
    <row r="2802" spans="1:6" x14ac:dyDescent="0.25">
      <c r="A2802" s="79"/>
      <c r="B2802" s="43">
        <v>1.02608513409937</v>
      </c>
      <c r="C2802" s="43">
        <v>4.4517174192151201E-3</v>
      </c>
      <c r="D2802" s="43">
        <f t="shared" si="43"/>
        <v>5.079409575324452E-2</v>
      </c>
      <c r="E2802" s="43">
        <f>IFERROR(INDEX(PSPS_Data!$C$2:$C$4275,MATCH(WF_Data!$A2802,PSPS_Data!$B$2:$B$4275,0)),0)</f>
        <v>0</v>
      </c>
      <c r="F2802" s="47"/>
    </row>
    <row r="2803" spans="1:6" x14ac:dyDescent="0.25">
      <c r="A2803" s="79"/>
      <c r="B2803" s="43">
        <v>0.97496291644375399</v>
      </c>
      <c r="C2803" s="43">
        <v>8.20488591716639E-3</v>
      </c>
      <c r="D2803" s="43">
        <f t="shared" si="43"/>
        <v>9.3617748314868507E-2</v>
      </c>
      <c r="E2803" s="43">
        <f>IFERROR(INDEX(PSPS_Data!$C$2:$C$4275,MATCH(WF_Data!$A2803,PSPS_Data!$B$2:$B$4275,0)),0)</f>
        <v>0</v>
      </c>
      <c r="F2803" s="47"/>
    </row>
    <row r="2804" spans="1:6" x14ac:dyDescent="0.25">
      <c r="A2804" s="79"/>
      <c r="B2804" s="43">
        <v>7.9843310810351201E-4</v>
      </c>
      <c r="C2804" s="43">
        <v>7.7955561046110199E-3</v>
      </c>
      <c r="D2804" s="43">
        <f t="shared" si="43"/>
        <v>8.8947295153611744E-2</v>
      </c>
      <c r="E2804" s="43">
        <f>IFERROR(INDEX(PSPS_Data!$C$2:$C$4275,MATCH(WF_Data!$A2804,PSPS_Data!$B$2:$B$4275,0)),0)</f>
        <v>0</v>
      </c>
      <c r="F2804" s="47"/>
    </row>
    <row r="2805" spans="1:6" x14ac:dyDescent="0.25">
      <c r="A2805" s="79"/>
      <c r="B2805" s="43">
        <v>0</v>
      </c>
      <c r="C2805" s="43">
        <v>4.3997566004866604</v>
      </c>
      <c r="D2805" s="43">
        <f t="shared" si="43"/>
        <v>50.201222811552796</v>
      </c>
      <c r="E2805" s="43">
        <f>IFERROR(INDEX(PSPS_Data!$C$2:$C$4275,MATCH(WF_Data!$A2805,PSPS_Data!$B$2:$B$4275,0)),0)</f>
        <v>0</v>
      </c>
      <c r="F2805" s="47"/>
    </row>
    <row r="2806" spans="1:6" x14ac:dyDescent="0.25">
      <c r="A2806" s="79"/>
      <c r="B2806" s="43">
        <v>1.5151989361341001</v>
      </c>
      <c r="C2806" s="43">
        <v>1.02782475314597E-2</v>
      </c>
      <c r="D2806" s="43">
        <f t="shared" si="43"/>
        <v>0.11727480433395518</v>
      </c>
      <c r="E2806" s="43">
        <f>IFERROR(INDEX(PSPS_Data!$C$2:$C$4275,MATCH(WF_Data!$A2806,PSPS_Data!$B$2:$B$4275,0)),0)</f>
        <v>0</v>
      </c>
      <c r="F2806" s="47"/>
    </row>
    <row r="2807" spans="1:6" x14ac:dyDescent="0.25">
      <c r="A2807" s="79"/>
      <c r="B2807" s="43">
        <v>0.56095848347063804</v>
      </c>
      <c r="C2807" s="43">
        <v>2.6535883298492899E-3</v>
      </c>
      <c r="D2807" s="43">
        <f t="shared" si="43"/>
        <v>3.0277442843580398E-2</v>
      </c>
      <c r="E2807" s="43">
        <f>IFERROR(INDEX(PSPS_Data!$C$2:$C$4275,MATCH(WF_Data!$A2807,PSPS_Data!$B$2:$B$4275,0)),0)</f>
        <v>0</v>
      </c>
      <c r="F2807" s="47"/>
    </row>
    <row r="2808" spans="1:6" x14ac:dyDescent="0.25">
      <c r="A2808" s="79"/>
      <c r="B2808" s="43">
        <v>2.66803263203647</v>
      </c>
      <c r="C2808" s="43">
        <v>1.0018604349170301E-2</v>
      </c>
      <c r="D2808" s="43">
        <f t="shared" si="43"/>
        <v>0.11431227562403314</v>
      </c>
      <c r="E2808" s="43">
        <f>IFERROR(INDEX(PSPS_Data!$C$2:$C$4275,MATCH(WF_Data!$A2808,PSPS_Data!$B$2:$B$4275,0)),0)</f>
        <v>0</v>
      </c>
      <c r="F2808" s="47"/>
    </row>
    <row r="2809" spans="1:6" x14ac:dyDescent="0.25">
      <c r="A2809" s="79"/>
      <c r="B2809" s="43">
        <v>0.123092339848046</v>
      </c>
      <c r="C2809" s="43">
        <v>1.42143680069845E-2</v>
      </c>
      <c r="D2809" s="43">
        <f t="shared" si="43"/>
        <v>0.16218593895969313</v>
      </c>
      <c r="E2809" s="43">
        <f>IFERROR(INDEX(PSPS_Data!$C$2:$C$4275,MATCH(WF_Data!$A2809,PSPS_Data!$B$2:$B$4275,0)),0)</f>
        <v>0</v>
      </c>
      <c r="F2809" s="47"/>
    </row>
    <row r="2810" spans="1:6" x14ac:dyDescent="0.25">
      <c r="A2810" s="79"/>
      <c r="B2810" s="43">
        <v>3.7982817357176999</v>
      </c>
      <c r="C2810" s="43">
        <v>4.1361189390727297E-2</v>
      </c>
      <c r="D2810" s="43">
        <f t="shared" si="43"/>
        <v>0.47193117094819848</v>
      </c>
      <c r="E2810" s="43">
        <f>IFERROR(INDEX(PSPS_Data!$C$2:$C$4275,MATCH(WF_Data!$A2810,PSPS_Data!$B$2:$B$4275,0)),0)</f>
        <v>0</v>
      </c>
      <c r="F2810" s="47"/>
    </row>
    <row r="2811" spans="1:6" x14ac:dyDescent="0.25">
      <c r="A2811" s="79"/>
      <c r="B2811" s="43">
        <v>0.193787551691389</v>
      </c>
      <c r="C2811" s="43">
        <v>2.73523272858255E-3</v>
      </c>
      <c r="D2811" s="43">
        <f t="shared" si="43"/>
        <v>3.1209005433126897E-2</v>
      </c>
      <c r="E2811" s="43">
        <f>IFERROR(INDEX(PSPS_Data!$C$2:$C$4275,MATCH(WF_Data!$A2811,PSPS_Data!$B$2:$B$4275,0)),0)</f>
        <v>0</v>
      </c>
      <c r="F2811" s="47"/>
    </row>
    <row r="2812" spans="1:6" x14ac:dyDescent="0.25">
      <c r="A2812" s="79"/>
      <c r="B2812" s="43">
        <v>4.5330197730257504</v>
      </c>
      <c r="C2812" s="43">
        <v>1.7206081477828102E-2</v>
      </c>
      <c r="D2812" s="43">
        <f t="shared" si="43"/>
        <v>0.19632138966201865</v>
      </c>
      <c r="E2812" s="43">
        <f>IFERROR(INDEX(PSPS_Data!$C$2:$C$4275,MATCH(WF_Data!$A2812,PSPS_Data!$B$2:$B$4275,0)),0)</f>
        <v>0</v>
      </c>
      <c r="F2812" s="47"/>
    </row>
    <row r="2813" spans="1:6" x14ac:dyDescent="0.25">
      <c r="A2813" s="79"/>
      <c r="B2813" s="43">
        <v>21.3632457419696</v>
      </c>
      <c r="C2813" s="43">
        <v>0.114587860957044</v>
      </c>
      <c r="D2813" s="43">
        <f t="shared" si="43"/>
        <v>1.3074474935198721</v>
      </c>
      <c r="E2813" s="43">
        <f>IFERROR(INDEX(PSPS_Data!$C$2:$C$4275,MATCH(WF_Data!$A2813,PSPS_Data!$B$2:$B$4275,0)),0)</f>
        <v>0</v>
      </c>
      <c r="F2813" s="47"/>
    </row>
    <row r="2814" spans="1:6" x14ac:dyDescent="0.25">
      <c r="A2814" s="79"/>
      <c r="B2814" s="43">
        <v>0</v>
      </c>
      <c r="C2814" s="43">
        <v>1.4580357674276399E-4</v>
      </c>
      <c r="D2814" s="43">
        <f t="shared" si="43"/>
        <v>1.6636188106349372E-3</v>
      </c>
      <c r="E2814" s="43">
        <f>IFERROR(INDEX(PSPS_Data!$C$2:$C$4275,MATCH(WF_Data!$A2814,PSPS_Data!$B$2:$B$4275,0)),0)</f>
        <v>0</v>
      </c>
      <c r="F2814" s="47"/>
    </row>
    <row r="2815" spans="1:6" x14ac:dyDescent="0.25">
      <c r="A2815" s="79"/>
      <c r="B2815" s="43">
        <v>7.7633076935345304</v>
      </c>
      <c r="C2815" s="43">
        <v>7.3441505551045297E-2</v>
      </c>
      <c r="D2815" s="43">
        <f t="shared" si="43"/>
        <v>0.83796757833742685</v>
      </c>
      <c r="E2815" s="43">
        <f>IFERROR(INDEX(PSPS_Data!$C$2:$C$4275,MATCH(WF_Data!$A2815,PSPS_Data!$B$2:$B$4275,0)),0)</f>
        <v>0</v>
      </c>
      <c r="F2815" s="47"/>
    </row>
    <row r="2816" spans="1:6" x14ac:dyDescent="0.25">
      <c r="A2816" s="79"/>
      <c r="B2816" s="43">
        <v>23.338318685009</v>
      </c>
      <c r="C2816" s="43">
        <v>8.7645351817627601E-2</v>
      </c>
      <c r="D2816" s="43">
        <f t="shared" si="43"/>
        <v>1.0000334642391309</v>
      </c>
      <c r="E2816" s="43">
        <f>IFERROR(INDEX(PSPS_Data!$C$2:$C$4275,MATCH(WF_Data!$A2816,PSPS_Data!$B$2:$B$4275,0)),0)</f>
        <v>0</v>
      </c>
      <c r="F2816" s="47"/>
    </row>
    <row r="2817" spans="1:6" x14ac:dyDescent="0.25">
      <c r="A2817" s="79"/>
      <c r="B2817" s="43">
        <v>2.6453140107362199</v>
      </c>
      <c r="C2817" s="43">
        <v>1.7475636235758402E-2</v>
      </c>
      <c r="D2817" s="43">
        <f t="shared" si="43"/>
        <v>0.19939700945000335</v>
      </c>
      <c r="E2817" s="43">
        <f>IFERROR(INDEX(PSPS_Data!$C$2:$C$4275,MATCH(WF_Data!$A2817,PSPS_Data!$B$2:$B$4275,0)),0)</f>
        <v>0</v>
      </c>
      <c r="F2817" s="47"/>
    </row>
    <row r="2818" spans="1:6" x14ac:dyDescent="0.25">
      <c r="A2818" s="79"/>
      <c r="B2818" s="43">
        <v>1.99392484331728</v>
      </c>
      <c r="C2818" s="43">
        <v>3.29583106265545E-2</v>
      </c>
      <c r="D2818" s="43">
        <f t="shared" si="43"/>
        <v>0.37605432424898683</v>
      </c>
      <c r="E2818" s="43">
        <f>IFERROR(INDEX(PSPS_Data!$C$2:$C$4275,MATCH(WF_Data!$A2818,PSPS_Data!$B$2:$B$4275,0)),0)</f>
        <v>0</v>
      </c>
      <c r="F2818" s="47"/>
    </row>
    <row r="2819" spans="1:6" x14ac:dyDescent="0.25">
      <c r="A2819" s="79"/>
      <c r="B2819" s="43">
        <v>4.9267342593775201</v>
      </c>
      <c r="C2819" s="43">
        <v>3.6421875385258297E-2</v>
      </c>
      <c r="D2819" s="43">
        <f t="shared" ref="D2819:D2882" si="44">$C2819*11.41</f>
        <v>0.4155735981457972</v>
      </c>
      <c r="E2819" s="43">
        <f>IFERROR(INDEX(PSPS_Data!$C$2:$C$4275,MATCH(WF_Data!$A2819,PSPS_Data!$B$2:$B$4275,0)),0)</f>
        <v>0</v>
      </c>
      <c r="F2819" s="47"/>
    </row>
    <row r="2820" spans="1:6" x14ac:dyDescent="0.25">
      <c r="A2820" s="79"/>
      <c r="B2820" s="43">
        <v>0</v>
      </c>
      <c r="C2820" s="43">
        <v>2.73279879044518E-2</v>
      </c>
      <c r="D2820" s="43">
        <f t="shared" si="44"/>
        <v>0.31181234198979502</v>
      </c>
      <c r="E2820" s="43">
        <f>IFERROR(INDEX(PSPS_Data!$C$2:$C$4275,MATCH(WF_Data!$A2820,PSPS_Data!$B$2:$B$4275,0)),0)</f>
        <v>0</v>
      </c>
      <c r="F2820" s="47"/>
    </row>
    <row r="2821" spans="1:6" x14ac:dyDescent="0.25">
      <c r="A2821" s="79"/>
      <c r="B2821" s="43">
        <v>0.44821622580064602</v>
      </c>
      <c r="C2821" s="43">
        <v>1.6548413782629699E-2</v>
      </c>
      <c r="D2821" s="43">
        <f t="shared" si="44"/>
        <v>0.18881740125980487</v>
      </c>
      <c r="E2821" s="43">
        <f>IFERROR(INDEX(PSPS_Data!$C$2:$C$4275,MATCH(WF_Data!$A2821,PSPS_Data!$B$2:$B$4275,0)),0)</f>
        <v>0</v>
      </c>
      <c r="F2821" s="47"/>
    </row>
    <row r="2822" spans="1:6" x14ac:dyDescent="0.25">
      <c r="A2822" s="79"/>
      <c r="B2822" s="43">
        <v>0.34488363078239198</v>
      </c>
      <c r="C2822" s="43">
        <v>7.4985762557844204E-3</v>
      </c>
      <c r="D2822" s="43">
        <f t="shared" si="44"/>
        <v>8.5558755078500234E-2</v>
      </c>
      <c r="E2822" s="43">
        <f>IFERROR(INDEX(PSPS_Data!$C$2:$C$4275,MATCH(WF_Data!$A2822,PSPS_Data!$B$2:$B$4275,0)),0)</f>
        <v>0</v>
      </c>
      <c r="F2822" s="47"/>
    </row>
    <row r="2823" spans="1:6" x14ac:dyDescent="0.25">
      <c r="A2823" s="79"/>
      <c r="B2823" s="43">
        <v>0</v>
      </c>
      <c r="C2823" s="43">
        <v>1.5176598152720501E-2</v>
      </c>
      <c r="D2823" s="43">
        <f t="shared" si="44"/>
        <v>0.17316498492254093</v>
      </c>
      <c r="E2823" s="43">
        <f>IFERROR(INDEX(PSPS_Data!$C$2:$C$4275,MATCH(WF_Data!$A2823,PSPS_Data!$B$2:$B$4275,0)),0)</f>
        <v>0</v>
      </c>
      <c r="F2823" s="47"/>
    </row>
    <row r="2824" spans="1:6" x14ac:dyDescent="0.25">
      <c r="A2824" s="79"/>
      <c r="B2824" s="43">
        <v>1.91473563998387</v>
      </c>
      <c r="C2824" s="43">
        <v>2.56643030699403E-2</v>
      </c>
      <c r="D2824" s="43">
        <f t="shared" si="44"/>
        <v>0.29282969802801884</v>
      </c>
      <c r="E2824" s="43">
        <f>IFERROR(INDEX(PSPS_Data!$C$2:$C$4275,MATCH(WF_Data!$A2824,PSPS_Data!$B$2:$B$4275,0)),0)</f>
        <v>0</v>
      </c>
      <c r="F2824" s="47"/>
    </row>
    <row r="2825" spans="1:6" x14ac:dyDescent="0.25">
      <c r="A2825" s="79"/>
      <c r="B2825" s="43">
        <v>6.1500951412549999E-2</v>
      </c>
      <c r="C2825" s="43">
        <v>2.4104872527459498E-3</v>
      </c>
      <c r="D2825" s="43">
        <f t="shared" si="44"/>
        <v>2.7503659553831286E-2</v>
      </c>
      <c r="E2825" s="43">
        <f>IFERROR(INDEX(PSPS_Data!$C$2:$C$4275,MATCH(WF_Data!$A2825,PSPS_Data!$B$2:$B$4275,0)),0)</f>
        <v>0</v>
      </c>
      <c r="F2825" s="47"/>
    </row>
    <row r="2826" spans="1:6" x14ac:dyDescent="0.25">
      <c r="A2826" s="79"/>
      <c r="B2826" s="43">
        <v>0.28340814642582901</v>
      </c>
      <c r="C2826" s="43">
        <v>2.2926299213092199E-3</v>
      </c>
      <c r="D2826" s="43">
        <f t="shared" si="44"/>
        <v>2.61589074021382E-2</v>
      </c>
      <c r="E2826" s="43">
        <f>IFERROR(INDEX(PSPS_Data!$C$2:$C$4275,MATCH(WF_Data!$A2826,PSPS_Data!$B$2:$B$4275,0)),0)</f>
        <v>0</v>
      </c>
      <c r="F2826" s="47"/>
    </row>
    <row r="2827" spans="1:6" x14ac:dyDescent="0.25">
      <c r="A2827" s="79"/>
      <c r="B2827" s="43">
        <v>25.665912608650899</v>
      </c>
      <c r="C2827" s="43">
        <v>0.17334730761004299</v>
      </c>
      <c r="D2827" s="43">
        <f t="shared" si="44"/>
        <v>1.9778927798305905</v>
      </c>
      <c r="E2827" s="43">
        <f>IFERROR(INDEX(PSPS_Data!$C$2:$C$4275,MATCH(WF_Data!$A2827,PSPS_Data!$B$2:$B$4275,0)),0)</f>
        <v>0</v>
      </c>
      <c r="F2827" s="47"/>
    </row>
    <row r="2828" spans="1:6" x14ac:dyDescent="0.25">
      <c r="A2828" s="79"/>
      <c r="B2828" s="43">
        <v>1.0692342581566201</v>
      </c>
      <c r="C2828" s="43">
        <v>1.3624452310068501E-2</v>
      </c>
      <c r="D2828" s="43">
        <f t="shared" si="44"/>
        <v>0.15545500085788161</v>
      </c>
      <c r="E2828" s="43">
        <f>IFERROR(INDEX(PSPS_Data!$C$2:$C$4275,MATCH(WF_Data!$A2828,PSPS_Data!$B$2:$B$4275,0)),0)</f>
        <v>0</v>
      </c>
      <c r="F2828" s="47"/>
    </row>
    <row r="2829" spans="1:6" x14ac:dyDescent="0.25">
      <c r="A2829" s="79"/>
      <c r="B2829" s="43">
        <v>5.6331740246246103</v>
      </c>
      <c r="C2829" s="43">
        <v>3.6101264130593301E-2</v>
      </c>
      <c r="D2829" s="43">
        <f t="shared" si="44"/>
        <v>0.41191542373006956</v>
      </c>
      <c r="E2829" s="43">
        <f>IFERROR(INDEX(PSPS_Data!$C$2:$C$4275,MATCH(WF_Data!$A2829,PSPS_Data!$B$2:$B$4275,0)),0)</f>
        <v>0</v>
      </c>
      <c r="F2829" s="47"/>
    </row>
    <row r="2830" spans="1:6" x14ac:dyDescent="0.25">
      <c r="A2830" s="79"/>
      <c r="B2830" s="43">
        <v>0.19887572090241301</v>
      </c>
      <c r="C2830" s="43">
        <v>8.0714868184562204E-3</v>
      </c>
      <c r="D2830" s="43">
        <f t="shared" si="44"/>
        <v>9.209566459858548E-2</v>
      </c>
      <c r="E2830" s="43">
        <f>IFERROR(INDEX(PSPS_Data!$C$2:$C$4275,MATCH(WF_Data!$A2830,PSPS_Data!$B$2:$B$4275,0)),0)</f>
        <v>0</v>
      </c>
      <c r="F2830" s="47"/>
    </row>
    <row r="2831" spans="1:6" x14ac:dyDescent="0.25">
      <c r="A2831" s="79"/>
      <c r="B2831" s="43">
        <v>19.086169673800601</v>
      </c>
      <c r="C2831" s="43">
        <v>6.64640526817947E-2</v>
      </c>
      <c r="D2831" s="43">
        <f t="shared" si="44"/>
        <v>0.75835484109927753</v>
      </c>
      <c r="E2831" s="43">
        <f>IFERROR(INDEX(PSPS_Data!$C$2:$C$4275,MATCH(WF_Data!$A2831,PSPS_Data!$B$2:$B$4275,0)),0)</f>
        <v>0</v>
      </c>
      <c r="F2831" s="47"/>
    </row>
    <row r="2832" spans="1:6" x14ac:dyDescent="0.25">
      <c r="A2832" s="79"/>
      <c r="B2832" s="43">
        <v>0.82873252683881504</v>
      </c>
      <c r="C2832" s="43">
        <v>3.0996868084306002E-3</v>
      </c>
      <c r="D2832" s="43">
        <f t="shared" si="44"/>
        <v>3.5367426484193151E-2</v>
      </c>
      <c r="E2832" s="43">
        <f>IFERROR(INDEX(PSPS_Data!$C$2:$C$4275,MATCH(WF_Data!$A2832,PSPS_Data!$B$2:$B$4275,0)),0)</f>
        <v>0</v>
      </c>
      <c r="F2832" s="47"/>
    </row>
    <row r="2833" spans="1:6" x14ac:dyDescent="0.25">
      <c r="A2833" s="79"/>
      <c r="B2833" s="43">
        <v>0.47493828402506499</v>
      </c>
      <c r="C2833" s="43">
        <v>8.1577906303209602E-3</v>
      </c>
      <c r="D2833" s="43">
        <f t="shared" si="44"/>
        <v>9.3080391091962159E-2</v>
      </c>
      <c r="E2833" s="43">
        <f>IFERROR(INDEX(PSPS_Data!$C$2:$C$4275,MATCH(WF_Data!$A2833,PSPS_Data!$B$2:$B$4275,0)),0)</f>
        <v>0</v>
      </c>
      <c r="F2833" s="47"/>
    </row>
    <row r="2834" spans="1:6" x14ac:dyDescent="0.25">
      <c r="A2834" s="79"/>
      <c r="B2834" s="43">
        <v>0</v>
      </c>
      <c r="C2834" s="43">
        <v>8.5981934212213604E-3</v>
      </c>
      <c r="D2834" s="43">
        <f t="shared" si="44"/>
        <v>9.8105386936135727E-2</v>
      </c>
      <c r="E2834" s="43">
        <f>IFERROR(INDEX(PSPS_Data!$C$2:$C$4275,MATCH(WF_Data!$A2834,PSPS_Data!$B$2:$B$4275,0)),0)</f>
        <v>0</v>
      </c>
      <c r="F2834" s="47"/>
    </row>
    <row r="2835" spans="1:6" x14ac:dyDescent="0.25">
      <c r="A2835" s="79"/>
      <c r="B2835" s="43">
        <v>2.0397875491256299</v>
      </c>
      <c r="C2835" s="43">
        <v>9.9061991404596397E-3</v>
      </c>
      <c r="D2835" s="43">
        <f t="shared" si="44"/>
        <v>0.11302973219264449</v>
      </c>
      <c r="E2835" s="43">
        <f>IFERROR(INDEX(PSPS_Data!$C$2:$C$4275,MATCH(WF_Data!$A2835,PSPS_Data!$B$2:$B$4275,0)),0)</f>
        <v>0</v>
      </c>
      <c r="F2835" s="47"/>
    </row>
    <row r="2836" spans="1:6" x14ac:dyDescent="0.25">
      <c r="A2836" s="79"/>
      <c r="B2836" s="43">
        <v>2.5928550542250202</v>
      </c>
      <c r="C2836" s="43">
        <v>2.0188932216115001E-2</v>
      </c>
      <c r="D2836" s="43">
        <f t="shared" si="44"/>
        <v>0.23035571658587217</v>
      </c>
      <c r="E2836" s="43">
        <f>IFERROR(INDEX(PSPS_Data!$C$2:$C$4275,MATCH(WF_Data!$A2836,PSPS_Data!$B$2:$B$4275,0)),0)</f>
        <v>0</v>
      </c>
      <c r="F2836" s="47"/>
    </row>
    <row r="2837" spans="1:6" x14ac:dyDescent="0.25">
      <c r="A2837" s="79"/>
      <c r="B2837" s="43">
        <v>31.704271936353798</v>
      </c>
      <c r="C2837" s="43">
        <v>0.107476585279073</v>
      </c>
      <c r="D2837" s="43">
        <f t="shared" si="44"/>
        <v>1.2263078380342229</v>
      </c>
      <c r="E2837" s="43">
        <f>IFERROR(INDEX(PSPS_Data!$C$2:$C$4275,MATCH(WF_Data!$A2837,PSPS_Data!$B$2:$B$4275,0)),0)</f>
        <v>0</v>
      </c>
      <c r="F2837" s="47"/>
    </row>
    <row r="2838" spans="1:6" x14ac:dyDescent="0.25">
      <c r="A2838" s="79"/>
      <c r="B2838" s="43">
        <v>0.465112149817559</v>
      </c>
      <c r="C2838" s="43">
        <v>2.9116471660017799E-3</v>
      </c>
      <c r="D2838" s="43">
        <f t="shared" si="44"/>
        <v>3.3221894164080307E-2</v>
      </c>
      <c r="E2838" s="43">
        <f>IFERROR(INDEX(PSPS_Data!$C$2:$C$4275,MATCH(WF_Data!$A2838,PSPS_Data!$B$2:$B$4275,0)),0)</f>
        <v>0</v>
      </c>
      <c r="F2838" s="47"/>
    </row>
    <row r="2839" spans="1:6" x14ac:dyDescent="0.25">
      <c r="A2839" s="79"/>
      <c r="B2839" s="43">
        <v>1.7082771267480299</v>
      </c>
      <c r="C2839" s="43">
        <v>2.7804188120020001E-2</v>
      </c>
      <c r="D2839" s="43">
        <f t="shared" si="44"/>
        <v>0.31724578644942825</v>
      </c>
      <c r="E2839" s="43">
        <f>IFERROR(INDEX(PSPS_Data!$C$2:$C$4275,MATCH(WF_Data!$A2839,PSPS_Data!$B$2:$B$4275,0)),0)</f>
        <v>0</v>
      </c>
      <c r="F2839" s="47"/>
    </row>
    <row r="2840" spans="1:6" x14ac:dyDescent="0.25">
      <c r="A2840" s="79"/>
      <c r="B2840" s="43">
        <v>0</v>
      </c>
      <c r="C2840" s="43">
        <v>1.7044227145864401E-4</v>
      </c>
      <c r="D2840" s="43">
        <f t="shared" si="44"/>
        <v>1.9447463173431281E-3</v>
      </c>
      <c r="E2840" s="43">
        <f>IFERROR(INDEX(PSPS_Data!$C$2:$C$4275,MATCH(WF_Data!$A2840,PSPS_Data!$B$2:$B$4275,0)),0)</f>
        <v>0</v>
      </c>
      <c r="F2840" s="47"/>
    </row>
    <row r="2841" spans="1:6" x14ac:dyDescent="0.25">
      <c r="A2841" s="79"/>
      <c r="B2841" s="43">
        <v>9.0019732080876196</v>
      </c>
      <c r="C2841" s="43">
        <v>2.78378075554854E-2</v>
      </c>
      <c r="D2841" s="43">
        <f t="shared" si="44"/>
        <v>0.31762938420808839</v>
      </c>
      <c r="E2841" s="43">
        <f>IFERROR(INDEX(PSPS_Data!$C$2:$C$4275,MATCH(WF_Data!$A2841,PSPS_Data!$B$2:$B$4275,0)),0)</f>
        <v>0</v>
      </c>
      <c r="F2841" s="47"/>
    </row>
    <row r="2842" spans="1:6" x14ac:dyDescent="0.25">
      <c r="A2842" s="79"/>
      <c r="B2842" s="43">
        <v>3.4538856943759599</v>
      </c>
      <c r="C2842" s="43">
        <v>4.8330148260447403E-2</v>
      </c>
      <c r="D2842" s="43">
        <f t="shared" si="44"/>
        <v>0.55144699165170485</v>
      </c>
      <c r="E2842" s="43">
        <f>IFERROR(INDEX(PSPS_Data!$C$2:$C$4275,MATCH(WF_Data!$A2842,PSPS_Data!$B$2:$B$4275,0)),0)</f>
        <v>0</v>
      </c>
      <c r="F2842" s="47"/>
    </row>
    <row r="2843" spans="1:6" x14ac:dyDescent="0.25">
      <c r="A2843" s="79"/>
      <c r="B2843" s="43">
        <v>0.90228278186871003</v>
      </c>
      <c r="C2843" s="43">
        <v>3.2676385882041303E-2</v>
      </c>
      <c r="D2843" s="43">
        <f t="shared" si="44"/>
        <v>0.37283756291409126</v>
      </c>
      <c r="E2843" s="43">
        <f>IFERROR(INDEX(PSPS_Data!$C$2:$C$4275,MATCH(WF_Data!$A2843,PSPS_Data!$B$2:$B$4275,0)),0)</f>
        <v>0</v>
      </c>
      <c r="F2843" s="47"/>
    </row>
    <row r="2844" spans="1:6" x14ac:dyDescent="0.25">
      <c r="A2844" s="79"/>
      <c r="B2844" s="43">
        <v>0.59154870078674304</v>
      </c>
      <c r="C2844" s="43">
        <v>1.08820040104546E-2</v>
      </c>
      <c r="D2844" s="43">
        <f t="shared" si="44"/>
        <v>0.12416366575928699</v>
      </c>
      <c r="E2844" s="43">
        <f>IFERROR(INDEX(PSPS_Data!$C$2:$C$4275,MATCH(WF_Data!$A2844,PSPS_Data!$B$2:$B$4275,0)),0)</f>
        <v>0</v>
      </c>
      <c r="F2844" s="47"/>
    </row>
    <row r="2845" spans="1:6" x14ac:dyDescent="0.25">
      <c r="A2845" s="79"/>
      <c r="B2845" s="43">
        <v>6.9005670515120201</v>
      </c>
      <c r="C2845" s="43">
        <v>4.81723789730494E-2</v>
      </c>
      <c r="D2845" s="43">
        <f t="shared" si="44"/>
        <v>0.54964684408249365</v>
      </c>
      <c r="E2845" s="43">
        <f>IFERROR(INDEX(PSPS_Data!$C$2:$C$4275,MATCH(WF_Data!$A2845,PSPS_Data!$B$2:$B$4275,0)),0)</f>
        <v>0</v>
      </c>
      <c r="F2845" s="47"/>
    </row>
    <row r="2846" spans="1:6" x14ac:dyDescent="0.25">
      <c r="A2846" s="79"/>
      <c r="B2846" s="43">
        <v>0.24615239133932301</v>
      </c>
      <c r="C2846" s="43">
        <v>2.7423840947449202E-4</v>
      </c>
      <c r="D2846" s="43">
        <f t="shared" si="44"/>
        <v>3.1290602521039539E-3</v>
      </c>
      <c r="E2846" s="43">
        <f>IFERROR(INDEX(PSPS_Data!$C$2:$C$4275,MATCH(WF_Data!$A2846,PSPS_Data!$B$2:$B$4275,0)),0)</f>
        <v>0</v>
      </c>
      <c r="F2846" s="47"/>
    </row>
    <row r="2847" spans="1:6" x14ac:dyDescent="0.25">
      <c r="A2847" s="79"/>
      <c r="B2847" s="43">
        <v>2.0551469156537401</v>
      </c>
      <c r="C2847" s="43">
        <v>2.5836365743847001E-2</v>
      </c>
      <c r="D2847" s="43">
        <f t="shared" si="44"/>
        <v>0.29479293313729427</v>
      </c>
      <c r="E2847" s="43">
        <f>IFERROR(INDEX(PSPS_Data!$C$2:$C$4275,MATCH(WF_Data!$A2847,PSPS_Data!$B$2:$B$4275,0)),0)</f>
        <v>0</v>
      </c>
      <c r="F2847" s="47"/>
    </row>
    <row r="2848" spans="1:6" x14ac:dyDescent="0.25">
      <c r="A2848" s="79"/>
      <c r="B2848" s="43">
        <v>5.79883156848339</v>
      </c>
      <c r="C2848" s="43">
        <v>4.8552994632018398E-2</v>
      </c>
      <c r="D2848" s="43">
        <f t="shared" si="44"/>
        <v>0.55398966875132993</v>
      </c>
      <c r="E2848" s="43">
        <f>IFERROR(INDEX(PSPS_Data!$C$2:$C$4275,MATCH(WF_Data!$A2848,PSPS_Data!$B$2:$B$4275,0)),0)</f>
        <v>0</v>
      </c>
      <c r="F2848" s="47"/>
    </row>
    <row r="2849" spans="1:6" x14ac:dyDescent="0.25">
      <c r="A2849" s="79"/>
      <c r="B2849" s="43">
        <v>0.26374672573574398</v>
      </c>
      <c r="C2849" s="43">
        <v>1.1845395783893699E-3</v>
      </c>
      <c r="D2849" s="43">
        <f t="shared" si="44"/>
        <v>1.3515596589422712E-2</v>
      </c>
      <c r="E2849" s="43">
        <f>IFERROR(INDEX(PSPS_Data!$C$2:$C$4275,MATCH(WF_Data!$A2849,PSPS_Data!$B$2:$B$4275,0)),0)</f>
        <v>0</v>
      </c>
      <c r="F2849" s="47"/>
    </row>
    <row r="2850" spans="1:6" x14ac:dyDescent="0.25">
      <c r="A2850" s="79"/>
      <c r="B2850" s="43">
        <v>0.37046939472186702</v>
      </c>
      <c r="C2850" s="43">
        <v>1.0816438953042901E-3</v>
      </c>
      <c r="D2850" s="43">
        <f t="shared" si="44"/>
        <v>1.234155684542195E-2</v>
      </c>
      <c r="E2850" s="43">
        <f>IFERROR(INDEX(PSPS_Data!$C$2:$C$4275,MATCH(WF_Data!$A2850,PSPS_Data!$B$2:$B$4275,0)),0)</f>
        <v>0</v>
      </c>
      <c r="F2850" s="47"/>
    </row>
    <row r="2851" spans="1:6" x14ac:dyDescent="0.25">
      <c r="A2851" s="79"/>
      <c r="B2851" s="43">
        <v>22.267379751211301</v>
      </c>
      <c r="C2851" s="43">
        <v>7.2170301722508101E-2</v>
      </c>
      <c r="D2851" s="43">
        <f t="shared" si="44"/>
        <v>0.82346314265381748</v>
      </c>
      <c r="E2851" s="43">
        <f>IFERROR(INDEX(PSPS_Data!$C$2:$C$4275,MATCH(WF_Data!$A2851,PSPS_Data!$B$2:$B$4275,0)),0)</f>
        <v>0</v>
      </c>
      <c r="F2851" s="47"/>
    </row>
    <row r="2852" spans="1:6" x14ac:dyDescent="0.25">
      <c r="A2852" s="79"/>
      <c r="B2852" s="43">
        <v>1.76635673108661</v>
      </c>
      <c r="C2852" s="43">
        <v>5.8314693218107998E-2</v>
      </c>
      <c r="D2852" s="43">
        <f t="shared" si="44"/>
        <v>0.66537064961861225</v>
      </c>
      <c r="E2852" s="43">
        <f>IFERROR(INDEX(PSPS_Data!$C$2:$C$4275,MATCH(WF_Data!$A2852,PSPS_Data!$B$2:$B$4275,0)),0)</f>
        <v>0</v>
      </c>
      <c r="F2852" s="47"/>
    </row>
    <row r="2853" spans="1:6" x14ac:dyDescent="0.25">
      <c r="A2853" s="79"/>
      <c r="B2853" s="43">
        <v>3.21757455888133</v>
      </c>
      <c r="C2853" s="43">
        <v>1.2999073085666101E-2</v>
      </c>
      <c r="D2853" s="43">
        <f t="shared" si="44"/>
        <v>0.1483194239074502</v>
      </c>
      <c r="E2853" s="43">
        <f>IFERROR(INDEX(PSPS_Data!$C$2:$C$4275,MATCH(WF_Data!$A2853,PSPS_Data!$B$2:$B$4275,0)),0)</f>
        <v>0</v>
      </c>
      <c r="F2853" s="47"/>
    </row>
    <row r="2854" spans="1:6" x14ac:dyDescent="0.25">
      <c r="A2854" s="79"/>
      <c r="B2854" s="43">
        <v>6.6610043728105399</v>
      </c>
      <c r="C2854" s="43">
        <v>2.2146817708517098E-2</v>
      </c>
      <c r="D2854" s="43">
        <f t="shared" si="44"/>
        <v>0.25269519005418012</v>
      </c>
      <c r="E2854" s="43">
        <f>IFERROR(INDEX(PSPS_Data!$C$2:$C$4275,MATCH(WF_Data!$A2854,PSPS_Data!$B$2:$B$4275,0)),0)</f>
        <v>0</v>
      </c>
      <c r="F2854" s="47"/>
    </row>
    <row r="2855" spans="1:6" x14ac:dyDescent="0.25">
      <c r="A2855" s="79"/>
      <c r="B2855" s="43">
        <v>0.86540397596460195</v>
      </c>
      <c r="C2855" s="43">
        <v>2.8273257873176198E-3</v>
      </c>
      <c r="D2855" s="43">
        <f t="shared" si="44"/>
        <v>3.2259787233294042E-2</v>
      </c>
      <c r="E2855" s="43">
        <f>IFERROR(INDEX(PSPS_Data!$C$2:$C$4275,MATCH(WF_Data!$A2855,PSPS_Data!$B$2:$B$4275,0)),0)</f>
        <v>0</v>
      </c>
      <c r="F2855" s="47"/>
    </row>
    <row r="2856" spans="1:6" x14ac:dyDescent="0.25">
      <c r="A2856" s="79"/>
      <c r="B2856" s="43">
        <v>0.73966639705002701</v>
      </c>
      <c r="C2856" s="43">
        <v>5.1254930212962704E-3</v>
      </c>
      <c r="D2856" s="43">
        <f t="shared" si="44"/>
        <v>5.8481875372990447E-2</v>
      </c>
      <c r="E2856" s="43">
        <f>IFERROR(INDEX(PSPS_Data!$C$2:$C$4275,MATCH(WF_Data!$A2856,PSPS_Data!$B$2:$B$4275,0)),0)</f>
        <v>0</v>
      </c>
      <c r="F2856" s="47"/>
    </row>
    <row r="2857" spans="1:6" x14ac:dyDescent="0.25">
      <c r="A2857" s="79"/>
      <c r="B2857" s="43">
        <v>0.46963193578196399</v>
      </c>
      <c r="C2857" s="43">
        <v>5.5650869141269698E-3</v>
      </c>
      <c r="D2857" s="43">
        <f t="shared" si="44"/>
        <v>6.3497641690188719E-2</v>
      </c>
      <c r="E2857" s="43">
        <f>IFERROR(INDEX(PSPS_Data!$C$2:$C$4275,MATCH(WF_Data!$A2857,PSPS_Data!$B$2:$B$4275,0)),0)</f>
        <v>0</v>
      </c>
      <c r="F2857" s="47"/>
    </row>
    <row r="2858" spans="1:6" x14ac:dyDescent="0.25">
      <c r="A2858" s="79"/>
      <c r="B2858" s="43">
        <v>16.489422848026798</v>
      </c>
      <c r="C2858" s="43">
        <v>5.0672164637944599E-2</v>
      </c>
      <c r="D2858" s="43">
        <f t="shared" si="44"/>
        <v>0.57816939851894789</v>
      </c>
      <c r="E2858" s="43">
        <f>IFERROR(INDEX(PSPS_Data!$C$2:$C$4275,MATCH(WF_Data!$A2858,PSPS_Data!$B$2:$B$4275,0)),0)</f>
        <v>0</v>
      </c>
      <c r="F2858" s="47"/>
    </row>
    <row r="2859" spans="1:6" x14ac:dyDescent="0.25">
      <c r="A2859" s="79"/>
      <c r="B2859" s="43">
        <v>1.1813299462882101</v>
      </c>
      <c r="C2859" s="43">
        <v>1.4433507781859501E-2</v>
      </c>
      <c r="D2859" s="43">
        <f t="shared" si="44"/>
        <v>0.16468632379101691</v>
      </c>
      <c r="E2859" s="43">
        <f>IFERROR(INDEX(PSPS_Data!$C$2:$C$4275,MATCH(WF_Data!$A2859,PSPS_Data!$B$2:$B$4275,0)),0)</f>
        <v>0</v>
      </c>
      <c r="F2859" s="47"/>
    </row>
    <row r="2860" spans="1:6" x14ac:dyDescent="0.25">
      <c r="A2860" s="79"/>
      <c r="B2860" s="43">
        <v>36.194890657120297</v>
      </c>
      <c r="C2860" s="43">
        <v>0.11228010673403301</v>
      </c>
      <c r="D2860" s="43">
        <f t="shared" si="44"/>
        <v>1.2811160178353167</v>
      </c>
      <c r="E2860" s="43">
        <f>IFERROR(INDEX(PSPS_Data!$C$2:$C$4275,MATCH(WF_Data!$A2860,PSPS_Data!$B$2:$B$4275,0)),0)</f>
        <v>0</v>
      </c>
      <c r="F2860" s="47"/>
    </row>
    <row r="2861" spans="1:6" x14ac:dyDescent="0.25">
      <c r="A2861" s="79"/>
      <c r="B2861" s="43">
        <v>0.90297520574467305</v>
      </c>
      <c r="C2861" s="43">
        <v>4.6885659230611002E-3</v>
      </c>
      <c r="D2861" s="43">
        <f t="shared" si="44"/>
        <v>5.3496537182127157E-2</v>
      </c>
      <c r="E2861" s="43">
        <f>IFERROR(INDEX(PSPS_Data!$C$2:$C$4275,MATCH(WF_Data!$A2861,PSPS_Data!$B$2:$B$4275,0)),0)</f>
        <v>0</v>
      </c>
      <c r="F2861" s="47"/>
    </row>
    <row r="2862" spans="1:6" x14ac:dyDescent="0.25">
      <c r="A2862" s="79"/>
      <c r="B2862" s="43">
        <v>0.35428330662575702</v>
      </c>
      <c r="C2862" s="43">
        <v>6.0662322102871197E-3</v>
      </c>
      <c r="D2862" s="43">
        <f t="shared" si="44"/>
        <v>6.9215709519376042E-2</v>
      </c>
      <c r="E2862" s="43">
        <f>IFERROR(INDEX(PSPS_Data!$C$2:$C$4275,MATCH(WF_Data!$A2862,PSPS_Data!$B$2:$B$4275,0)),0)</f>
        <v>0</v>
      </c>
      <c r="F2862" s="47"/>
    </row>
    <row r="2863" spans="1:6" x14ac:dyDescent="0.25">
      <c r="A2863" s="79"/>
      <c r="B2863" s="43">
        <v>0.64547651291233898</v>
      </c>
      <c r="C2863" s="43">
        <v>5.3880960913375003E-3</v>
      </c>
      <c r="D2863" s="43">
        <f t="shared" si="44"/>
        <v>6.1478176402160876E-2</v>
      </c>
      <c r="E2863" s="43">
        <f>IFERROR(INDEX(PSPS_Data!$C$2:$C$4275,MATCH(WF_Data!$A2863,PSPS_Data!$B$2:$B$4275,0)),0)</f>
        <v>0</v>
      </c>
      <c r="F2863" s="47"/>
    </row>
    <row r="2864" spans="1:6" x14ac:dyDescent="0.25">
      <c r="A2864" s="79"/>
      <c r="B2864" s="43">
        <v>2.6960487564425102</v>
      </c>
      <c r="C2864" s="43">
        <v>1.1363869839594001E-2</v>
      </c>
      <c r="D2864" s="43">
        <f t="shared" si="44"/>
        <v>0.12966175486976755</v>
      </c>
      <c r="E2864" s="43">
        <f>IFERROR(INDEX(PSPS_Data!$C$2:$C$4275,MATCH(WF_Data!$A2864,PSPS_Data!$B$2:$B$4275,0)),0)</f>
        <v>0</v>
      </c>
      <c r="F2864" s="47"/>
    </row>
    <row r="2865" spans="1:6" x14ac:dyDescent="0.25">
      <c r="A2865" s="79"/>
      <c r="B2865" s="43">
        <v>0.80270919065563795</v>
      </c>
      <c r="C2865" s="43">
        <v>6.6185687328470504E-3</v>
      </c>
      <c r="D2865" s="43">
        <f t="shared" si="44"/>
        <v>7.5517869241784844E-2</v>
      </c>
      <c r="E2865" s="43">
        <f>IFERROR(INDEX(PSPS_Data!$C$2:$C$4275,MATCH(WF_Data!$A2865,PSPS_Data!$B$2:$B$4275,0)),0)</f>
        <v>0</v>
      </c>
      <c r="F2865" s="47"/>
    </row>
    <row r="2866" spans="1:6" x14ac:dyDescent="0.25">
      <c r="A2866" s="79"/>
      <c r="B2866" s="43">
        <v>1.04106510884555</v>
      </c>
      <c r="C2866" s="43">
        <v>5.0524653264195198E-3</v>
      </c>
      <c r="D2866" s="43">
        <f t="shared" si="44"/>
        <v>5.7648629374446723E-2</v>
      </c>
      <c r="E2866" s="43">
        <f>IFERROR(INDEX(PSPS_Data!$C$2:$C$4275,MATCH(WF_Data!$A2866,PSPS_Data!$B$2:$B$4275,0)),0)</f>
        <v>0</v>
      </c>
      <c r="F2866" s="47"/>
    </row>
    <row r="2867" spans="1:6" x14ac:dyDescent="0.25">
      <c r="A2867" s="79"/>
      <c r="B2867" s="43">
        <v>5.9045966744244298</v>
      </c>
      <c r="C2867" s="43">
        <v>3.3648527200095098E-2</v>
      </c>
      <c r="D2867" s="43">
        <f t="shared" si="44"/>
        <v>0.38392969535308508</v>
      </c>
      <c r="E2867" s="43">
        <f>IFERROR(INDEX(PSPS_Data!$C$2:$C$4275,MATCH(WF_Data!$A2867,PSPS_Data!$B$2:$B$4275,0)),0)</f>
        <v>0</v>
      </c>
      <c r="F2867" s="47"/>
    </row>
    <row r="2868" spans="1:6" x14ac:dyDescent="0.25">
      <c r="A2868" s="79"/>
      <c r="B2868" s="43">
        <v>0.131396094186853</v>
      </c>
      <c r="C2868" s="43">
        <v>4.1338496357639001E-3</v>
      </c>
      <c r="D2868" s="43">
        <f t="shared" si="44"/>
        <v>4.7167224344066103E-2</v>
      </c>
      <c r="E2868" s="43">
        <f>IFERROR(INDEX(PSPS_Data!$C$2:$C$4275,MATCH(WF_Data!$A2868,PSPS_Data!$B$2:$B$4275,0)),0)</f>
        <v>0</v>
      </c>
      <c r="F2868" s="47"/>
    </row>
    <row r="2869" spans="1:6" x14ac:dyDescent="0.25">
      <c r="A2869" s="79"/>
      <c r="B2869" s="43">
        <v>0.67032160595311496</v>
      </c>
      <c r="C2869" s="43">
        <v>1.5637760239163301E-2</v>
      </c>
      <c r="D2869" s="43">
        <f t="shared" si="44"/>
        <v>0.17842684432885325</v>
      </c>
      <c r="E2869" s="43">
        <f>IFERROR(INDEX(PSPS_Data!$C$2:$C$4275,MATCH(WF_Data!$A2869,PSPS_Data!$B$2:$B$4275,0)),0)</f>
        <v>0</v>
      </c>
      <c r="F2869" s="47"/>
    </row>
    <row r="2870" spans="1:6" x14ac:dyDescent="0.25">
      <c r="A2870" s="79"/>
      <c r="B2870" s="43">
        <v>6.2203153189720402</v>
      </c>
      <c r="C2870" s="43">
        <v>4.9150807894875401E-2</v>
      </c>
      <c r="D2870" s="43">
        <f t="shared" si="44"/>
        <v>0.56081071808052829</v>
      </c>
      <c r="E2870" s="43">
        <f>IFERROR(INDEX(PSPS_Data!$C$2:$C$4275,MATCH(WF_Data!$A2870,PSPS_Data!$B$2:$B$4275,0)),0)</f>
        <v>0</v>
      </c>
      <c r="F2870" s="47"/>
    </row>
    <row r="2871" spans="1:6" x14ac:dyDescent="0.25">
      <c r="A2871" s="79"/>
      <c r="B2871" s="43">
        <v>0</v>
      </c>
      <c r="C2871" s="43">
        <v>1.4568131155101501E-4</v>
      </c>
      <c r="D2871" s="43">
        <f t="shared" si="44"/>
        <v>1.6622237647970814E-3</v>
      </c>
      <c r="E2871" s="43">
        <f>IFERROR(INDEX(PSPS_Data!$C$2:$C$4275,MATCH(WF_Data!$A2871,PSPS_Data!$B$2:$B$4275,0)),0)</f>
        <v>0</v>
      </c>
      <c r="F2871" s="47"/>
    </row>
    <row r="2872" spans="1:6" x14ac:dyDescent="0.25">
      <c r="A2872" s="79"/>
      <c r="B2872" s="43">
        <v>4.8202797481382103</v>
      </c>
      <c r="C2872" s="43">
        <v>2.5107639915859101E-2</v>
      </c>
      <c r="D2872" s="43">
        <f t="shared" si="44"/>
        <v>0.28647817143995236</v>
      </c>
      <c r="E2872" s="43">
        <f>IFERROR(INDEX(PSPS_Data!$C$2:$C$4275,MATCH(WF_Data!$A2872,PSPS_Data!$B$2:$B$4275,0)),0)</f>
        <v>0</v>
      </c>
      <c r="F2872" s="47"/>
    </row>
    <row r="2873" spans="1:6" x14ac:dyDescent="0.25">
      <c r="A2873" s="79"/>
      <c r="B2873" s="43">
        <v>1.0554415713313601</v>
      </c>
      <c r="C2873" s="43">
        <v>4.9539729816387903E-3</v>
      </c>
      <c r="D2873" s="43">
        <f t="shared" si="44"/>
        <v>5.6524831720498596E-2</v>
      </c>
      <c r="E2873" s="43">
        <f>IFERROR(INDEX(PSPS_Data!$C$2:$C$4275,MATCH(WF_Data!$A2873,PSPS_Data!$B$2:$B$4275,0)),0)</f>
        <v>0</v>
      </c>
      <c r="F2873" s="47"/>
    </row>
    <row r="2874" spans="1:6" x14ac:dyDescent="0.25">
      <c r="A2874" s="79"/>
      <c r="B2874" s="43">
        <v>24.963146116042299</v>
      </c>
      <c r="C2874" s="43">
        <v>9.4859222705394999E-2</v>
      </c>
      <c r="D2874" s="43">
        <f t="shared" si="44"/>
        <v>1.0823437310685569</v>
      </c>
      <c r="E2874" s="43">
        <f>IFERROR(INDEX(PSPS_Data!$C$2:$C$4275,MATCH(WF_Data!$A2874,PSPS_Data!$B$2:$B$4275,0)),0)</f>
        <v>0</v>
      </c>
      <c r="F2874" s="47"/>
    </row>
    <row r="2875" spans="1:6" x14ac:dyDescent="0.25">
      <c r="A2875" s="79"/>
      <c r="B2875" s="43">
        <v>2.3802903471557499</v>
      </c>
      <c r="C2875" s="43">
        <v>2.7892133923008499E-2</v>
      </c>
      <c r="D2875" s="43">
        <f t="shared" si="44"/>
        <v>0.31824924806152699</v>
      </c>
      <c r="E2875" s="43">
        <f>IFERROR(INDEX(PSPS_Data!$C$2:$C$4275,MATCH(WF_Data!$A2875,PSPS_Data!$B$2:$B$4275,0)),0)</f>
        <v>0</v>
      </c>
      <c r="F2875" s="47"/>
    </row>
    <row r="2876" spans="1:6" x14ac:dyDescent="0.25">
      <c r="A2876" s="79"/>
      <c r="B2876" s="43">
        <v>25.569268492753</v>
      </c>
      <c r="C2876" s="43">
        <v>8.1636600161222803E-2</v>
      </c>
      <c r="D2876" s="43">
        <f t="shared" si="44"/>
        <v>0.93147360783955224</v>
      </c>
      <c r="E2876" s="43">
        <f>IFERROR(INDEX(PSPS_Data!$C$2:$C$4275,MATCH(WF_Data!$A2876,PSPS_Data!$B$2:$B$4275,0)),0)</f>
        <v>0</v>
      </c>
      <c r="F2876" s="47"/>
    </row>
    <row r="2877" spans="1:6" x14ac:dyDescent="0.25">
      <c r="A2877" s="79"/>
      <c r="B2877" s="43">
        <v>5.9029617402875596</v>
      </c>
      <c r="C2877" s="43">
        <v>5.4102507253901401E-2</v>
      </c>
      <c r="D2877" s="43">
        <f t="shared" si="44"/>
        <v>0.61730960776701504</v>
      </c>
      <c r="E2877" s="43">
        <f>IFERROR(INDEX(PSPS_Data!$C$2:$C$4275,MATCH(WF_Data!$A2877,PSPS_Data!$B$2:$B$4275,0)),0)</f>
        <v>0</v>
      </c>
      <c r="F2877" s="47"/>
    </row>
    <row r="2878" spans="1:6" x14ac:dyDescent="0.25">
      <c r="A2878" s="79"/>
      <c r="B2878" s="43">
        <v>2.7740841665999301</v>
      </c>
      <c r="C2878" s="43">
        <v>9.2713548897336295E-3</v>
      </c>
      <c r="D2878" s="43">
        <f t="shared" si="44"/>
        <v>0.10578615929186072</v>
      </c>
      <c r="E2878" s="43">
        <f>IFERROR(INDEX(PSPS_Data!$C$2:$C$4275,MATCH(WF_Data!$A2878,PSPS_Data!$B$2:$B$4275,0)),0)</f>
        <v>0</v>
      </c>
      <c r="F2878" s="47"/>
    </row>
    <row r="2879" spans="1:6" x14ac:dyDescent="0.25">
      <c r="A2879" s="79"/>
      <c r="B2879" s="43">
        <v>0</v>
      </c>
      <c r="C2879" s="43">
        <v>3.9595255154078199E-3</v>
      </c>
      <c r="D2879" s="43">
        <f t="shared" si="44"/>
        <v>4.5178186130803225E-2</v>
      </c>
      <c r="E2879" s="43">
        <f>IFERROR(INDEX(PSPS_Data!$C$2:$C$4275,MATCH(WF_Data!$A2879,PSPS_Data!$B$2:$B$4275,0)),0)</f>
        <v>0</v>
      </c>
      <c r="F2879" s="47"/>
    </row>
    <row r="2880" spans="1:6" x14ac:dyDescent="0.25">
      <c r="A2880" s="79"/>
      <c r="B2880" s="43">
        <v>0.50590165664625397</v>
      </c>
      <c r="C2880" s="43">
        <v>9.6984288381918304E-3</v>
      </c>
      <c r="D2880" s="43">
        <f t="shared" si="44"/>
        <v>0.11065907304376879</v>
      </c>
      <c r="E2880" s="43">
        <f>IFERROR(INDEX(PSPS_Data!$C$2:$C$4275,MATCH(WF_Data!$A2880,PSPS_Data!$B$2:$B$4275,0)),0)</f>
        <v>0</v>
      </c>
      <c r="F2880" s="47"/>
    </row>
    <row r="2881" spans="1:6" x14ac:dyDescent="0.25">
      <c r="A2881" s="79"/>
      <c r="B2881" s="43">
        <v>1.87863088321972</v>
      </c>
      <c r="C2881" s="43">
        <v>1.66150332776927E-2</v>
      </c>
      <c r="D2881" s="43">
        <f t="shared" si="44"/>
        <v>0.18957752969847372</v>
      </c>
      <c r="E2881" s="43">
        <f>IFERROR(INDEX(PSPS_Data!$C$2:$C$4275,MATCH(WF_Data!$A2881,PSPS_Data!$B$2:$B$4275,0)),0)</f>
        <v>0</v>
      </c>
      <c r="F2881" s="47"/>
    </row>
    <row r="2882" spans="1:6" x14ac:dyDescent="0.25">
      <c r="A2882" s="79"/>
      <c r="B2882" s="43">
        <v>0.54116516768522804</v>
      </c>
      <c r="C2882" s="43">
        <v>8.6893472847198901E-3</v>
      </c>
      <c r="D2882" s="43">
        <f t="shared" si="44"/>
        <v>9.9145452518653948E-2</v>
      </c>
      <c r="E2882" s="43">
        <f>IFERROR(INDEX(PSPS_Data!$C$2:$C$4275,MATCH(WF_Data!$A2882,PSPS_Data!$B$2:$B$4275,0)),0)</f>
        <v>0</v>
      </c>
      <c r="F2882" s="47"/>
    </row>
    <row r="2883" spans="1:6" x14ac:dyDescent="0.25">
      <c r="A2883" s="79"/>
      <c r="B2883" s="43">
        <v>1.8766116305888101</v>
      </c>
      <c r="C2883" s="43">
        <v>1.2130965218905901E-2</v>
      </c>
      <c r="D2883" s="43">
        <f t="shared" ref="D2883:D2946" si="45">$C2883*11.41</f>
        <v>0.13841431314771632</v>
      </c>
      <c r="E2883" s="43">
        <f>IFERROR(INDEX(PSPS_Data!$C$2:$C$4275,MATCH(WF_Data!$A2883,PSPS_Data!$B$2:$B$4275,0)),0)</f>
        <v>0</v>
      </c>
      <c r="F2883" s="47"/>
    </row>
    <row r="2884" spans="1:6" x14ac:dyDescent="0.25">
      <c r="A2884" s="79"/>
      <c r="B2884" s="43">
        <v>1.8999679083183301</v>
      </c>
      <c r="C2884" s="43">
        <v>7.4264885917614196E-3</v>
      </c>
      <c r="D2884" s="43">
        <f t="shared" si="45"/>
        <v>8.4736234831997798E-2</v>
      </c>
      <c r="E2884" s="43">
        <f>IFERROR(INDEX(PSPS_Data!$C$2:$C$4275,MATCH(WF_Data!$A2884,PSPS_Data!$B$2:$B$4275,0)),0)</f>
        <v>0</v>
      </c>
      <c r="F2884" s="47"/>
    </row>
    <row r="2885" spans="1:6" x14ac:dyDescent="0.25">
      <c r="A2885" s="79"/>
      <c r="B2885" s="43">
        <v>0.424294547125318</v>
      </c>
      <c r="C2885" s="43">
        <v>3.4531120827523401E-3</v>
      </c>
      <c r="D2885" s="43">
        <f t="shared" si="45"/>
        <v>3.9400008864204202E-2</v>
      </c>
      <c r="E2885" s="43">
        <f>IFERROR(INDEX(PSPS_Data!$C$2:$C$4275,MATCH(WF_Data!$A2885,PSPS_Data!$B$2:$B$4275,0)),0)</f>
        <v>0</v>
      </c>
      <c r="F2885" s="47"/>
    </row>
    <row r="2886" spans="1:6" x14ac:dyDescent="0.25">
      <c r="A2886" s="79"/>
      <c r="B2886" s="43">
        <v>0.37425308721314299</v>
      </c>
      <c r="C2886" s="43">
        <v>9.6632057275201008E-3</v>
      </c>
      <c r="D2886" s="43">
        <f t="shared" si="45"/>
        <v>0.11025717735100435</v>
      </c>
      <c r="E2886" s="43">
        <f>IFERROR(INDEX(PSPS_Data!$C$2:$C$4275,MATCH(WF_Data!$A2886,PSPS_Data!$B$2:$B$4275,0)),0)</f>
        <v>0</v>
      </c>
      <c r="F2886" s="47"/>
    </row>
    <row r="2887" spans="1:6" x14ac:dyDescent="0.25">
      <c r="A2887" s="79"/>
      <c r="B2887" s="43">
        <v>0</v>
      </c>
      <c r="C2887" s="43">
        <v>2.2633371536358001E-3</v>
      </c>
      <c r="D2887" s="43">
        <f t="shared" si="45"/>
        <v>2.5824676922984478E-2</v>
      </c>
      <c r="E2887" s="43">
        <f>IFERROR(INDEX(PSPS_Data!$C$2:$C$4275,MATCH(WF_Data!$A2887,PSPS_Data!$B$2:$B$4275,0)),0)</f>
        <v>0</v>
      </c>
      <c r="F2887" s="47"/>
    </row>
    <row r="2888" spans="1:6" x14ac:dyDescent="0.25">
      <c r="A2888" s="79"/>
      <c r="B2888" s="43">
        <v>1.64336462604103</v>
      </c>
      <c r="C2888" s="43">
        <v>7.5110098435591903E-3</v>
      </c>
      <c r="D2888" s="43">
        <f t="shared" si="45"/>
        <v>8.5700622315010369E-2</v>
      </c>
      <c r="E2888" s="43">
        <f>IFERROR(INDEX(PSPS_Data!$C$2:$C$4275,MATCH(WF_Data!$A2888,PSPS_Data!$B$2:$B$4275,0)),0)</f>
        <v>0</v>
      </c>
      <c r="F2888" s="47"/>
    </row>
    <row r="2889" spans="1:6" x14ac:dyDescent="0.25">
      <c r="A2889" s="79"/>
      <c r="B2889" s="43">
        <v>14.3783340286101</v>
      </c>
      <c r="C2889" s="43">
        <v>6.3899626863303596E-2</v>
      </c>
      <c r="D2889" s="43">
        <f t="shared" si="45"/>
        <v>0.72909474251029405</v>
      </c>
      <c r="E2889" s="43">
        <f>IFERROR(INDEX(PSPS_Data!$C$2:$C$4275,MATCH(WF_Data!$A2889,PSPS_Data!$B$2:$B$4275,0)),0)</f>
        <v>0</v>
      </c>
      <c r="F2889" s="47"/>
    </row>
    <row r="2890" spans="1:6" x14ac:dyDescent="0.25">
      <c r="A2890" s="79"/>
      <c r="B2890" s="43">
        <v>2.67670012645732</v>
      </c>
      <c r="C2890" s="43">
        <v>1.6489062522168699E-2</v>
      </c>
      <c r="D2890" s="43">
        <f t="shared" si="45"/>
        <v>0.18814020337794488</v>
      </c>
      <c r="E2890" s="43">
        <f>IFERROR(INDEX(PSPS_Data!$C$2:$C$4275,MATCH(WF_Data!$A2890,PSPS_Data!$B$2:$B$4275,0)),0)</f>
        <v>0</v>
      </c>
      <c r="F2890" s="47"/>
    </row>
    <row r="2891" spans="1:6" x14ac:dyDescent="0.25">
      <c r="A2891" s="79"/>
      <c r="B2891" s="43">
        <v>4.1465459513010998</v>
      </c>
      <c r="C2891" s="43">
        <v>2.2277631970155198E-2</v>
      </c>
      <c r="D2891" s="43">
        <f t="shared" si="45"/>
        <v>0.2541877807794708</v>
      </c>
      <c r="E2891" s="43">
        <f>IFERROR(INDEX(PSPS_Data!$C$2:$C$4275,MATCH(WF_Data!$A2891,PSPS_Data!$B$2:$B$4275,0)),0)</f>
        <v>0</v>
      </c>
      <c r="F2891" s="47"/>
    </row>
    <row r="2892" spans="1:6" x14ac:dyDescent="0.25">
      <c r="A2892" s="79"/>
      <c r="B2892" s="43">
        <v>0.45917048603624899</v>
      </c>
      <c r="C2892" s="43">
        <v>6.4492870918305299E-3</v>
      </c>
      <c r="D2892" s="43">
        <f t="shared" si="45"/>
        <v>7.3586365717786345E-2</v>
      </c>
      <c r="E2892" s="43">
        <f>IFERROR(INDEX(PSPS_Data!$C$2:$C$4275,MATCH(WF_Data!$A2892,PSPS_Data!$B$2:$B$4275,0)),0)</f>
        <v>0</v>
      </c>
      <c r="F2892" s="47"/>
    </row>
    <row r="2893" spans="1:6" x14ac:dyDescent="0.25">
      <c r="A2893" s="79"/>
      <c r="B2893" s="43">
        <v>12.7461506654177</v>
      </c>
      <c r="C2893" s="43">
        <v>7.3715244524038298E-2</v>
      </c>
      <c r="D2893" s="43">
        <f t="shared" si="45"/>
        <v>0.84109094001927698</v>
      </c>
      <c r="E2893" s="43">
        <f>IFERROR(INDEX(PSPS_Data!$C$2:$C$4275,MATCH(WF_Data!$A2893,PSPS_Data!$B$2:$B$4275,0)),0)</f>
        <v>0</v>
      </c>
      <c r="F2893" s="47"/>
    </row>
    <row r="2894" spans="1:6" x14ac:dyDescent="0.25">
      <c r="A2894" s="79"/>
      <c r="B2894" s="43">
        <v>6.4136017115305899</v>
      </c>
      <c r="C2894" s="43">
        <v>4.2889250841426398E-2</v>
      </c>
      <c r="D2894" s="43">
        <f t="shared" si="45"/>
        <v>0.48936635210067519</v>
      </c>
      <c r="E2894" s="43">
        <f>IFERROR(INDEX(PSPS_Data!$C$2:$C$4275,MATCH(WF_Data!$A2894,PSPS_Data!$B$2:$B$4275,0)),0)</f>
        <v>0</v>
      </c>
      <c r="F2894" s="47"/>
    </row>
    <row r="2895" spans="1:6" x14ac:dyDescent="0.25">
      <c r="A2895" s="79"/>
      <c r="B2895" s="43">
        <v>0.86183937225111296</v>
      </c>
      <c r="C2895" s="43">
        <v>2.5272535167914601E-2</v>
      </c>
      <c r="D2895" s="43">
        <f t="shared" si="45"/>
        <v>0.28835962626590561</v>
      </c>
      <c r="E2895" s="43">
        <f>IFERROR(INDEX(PSPS_Data!$C$2:$C$4275,MATCH(WF_Data!$A2895,PSPS_Data!$B$2:$B$4275,0)),0)</f>
        <v>0</v>
      </c>
      <c r="F2895" s="47"/>
    </row>
    <row r="2896" spans="1:6" x14ac:dyDescent="0.25">
      <c r="A2896" s="79"/>
      <c r="B2896" s="43">
        <v>0.27566513992234498</v>
      </c>
      <c r="C2896" s="43">
        <v>2.3125328089008599E-3</v>
      </c>
      <c r="D2896" s="43">
        <f t="shared" si="45"/>
        <v>2.6385999349558813E-2</v>
      </c>
      <c r="E2896" s="43">
        <f>IFERROR(INDEX(PSPS_Data!$C$2:$C$4275,MATCH(WF_Data!$A2896,PSPS_Data!$B$2:$B$4275,0)),0)</f>
        <v>0</v>
      </c>
      <c r="F2896" s="47"/>
    </row>
    <row r="2897" spans="1:6" x14ac:dyDescent="0.25">
      <c r="A2897" s="79"/>
      <c r="B2897" s="43">
        <v>1.3142768642101601</v>
      </c>
      <c r="C2897" s="43">
        <v>1.7222100835018201E-2</v>
      </c>
      <c r="D2897" s="43">
        <f t="shared" si="45"/>
        <v>0.19650417052755767</v>
      </c>
      <c r="E2897" s="43">
        <f>IFERROR(INDEX(PSPS_Data!$C$2:$C$4275,MATCH(WF_Data!$A2897,PSPS_Data!$B$2:$B$4275,0)),0)</f>
        <v>0</v>
      </c>
      <c r="F2897" s="47"/>
    </row>
    <row r="2898" spans="1:6" x14ac:dyDescent="0.25">
      <c r="A2898" s="79"/>
      <c r="B2898" s="43">
        <v>8.1094777095637003</v>
      </c>
      <c r="C2898" s="43">
        <v>3.2962583481776102E-2</v>
      </c>
      <c r="D2898" s="43">
        <f t="shared" si="45"/>
        <v>0.37610307752706534</v>
      </c>
      <c r="E2898" s="43">
        <f>IFERROR(INDEX(PSPS_Data!$C$2:$C$4275,MATCH(WF_Data!$A2898,PSPS_Data!$B$2:$B$4275,0)),0)</f>
        <v>0</v>
      </c>
      <c r="F2898" s="47"/>
    </row>
    <row r="2899" spans="1:6" x14ac:dyDescent="0.25">
      <c r="A2899" s="79"/>
      <c r="B2899" s="43">
        <v>0.52907051779848602</v>
      </c>
      <c r="C2899" s="43">
        <v>1.82533275377257E-3</v>
      </c>
      <c r="D2899" s="43">
        <f t="shared" si="45"/>
        <v>2.0827046720545025E-2</v>
      </c>
      <c r="E2899" s="43">
        <f>IFERROR(INDEX(PSPS_Data!$C$2:$C$4275,MATCH(WF_Data!$A2899,PSPS_Data!$B$2:$B$4275,0)),0)</f>
        <v>0</v>
      </c>
      <c r="F2899" s="47"/>
    </row>
    <row r="2900" spans="1:6" x14ac:dyDescent="0.25">
      <c r="A2900" s="79"/>
      <c r="B2900" s="43">
        <v>1.9176573518547499</v>
      </c>
      <c r="C2900" s="43">
        <v>1.24692459921789E-2</v>
      </c>
      <c r="D2900" s="43">
        <f t="shared" si="45"/>
        <v>0.14227409677076125</v>
      </c>
      <c r="E2900" s="43">
        <f>IFERROR(INDEX(PSPS_Data!$C$2:$C$4275,MATCH(WF_Data!$A2900,PSPS_Data!$B$2:$B$4275,0)),0)</f>
        <v>0</v>
      </c>
      <c r="F2900" s="47"/>
    </row>
    <row r="2901" spans="1:6" x14ac:dyDescent="0.25">
      <c r="A2901" s="79"/>
      <c r="B2901" s="43">
        <v>0.21522260063457899</v>
      </c>
      <c r="C2901" s="43">
        <v>4.96336002242969E-3</v>
      </c>
      <c r="D2901" s="43">
        <f t="shared" si="45"/>
        <v>5.6631937855922763E-2</v>
      </c>
      <c r="E2901" s="43">
        <f>IFERROR(INDEX(PSPS_Data!$C$2:$C$4275,MATCH(WF_Data!$A2901,PSPS_Data!$B$2:$B$4275,0)),0)</f>
        <v>0</v>
      </c>
      <c r="F2901" s="47"/>
    </row>
    <row r="2902" spans="1:6" x14ac:dyDescent="0.25">
      <c r="A2902" s="79"/>
      <c r="B2902" s="43">
        <v>1.7363566967684501</v>
      </c>
      <c r="C2902" s="43">
        <v>1.36936532389881E-2</v>
      </c>
      <c r="D2902" s="43">
        <f t="shared" si="45"/>
        <v>0.15624458345685421</v>
      </c>
      <c r="E2902" s="43">
        <f>IFERROR(INDEX(PSPS_Data!$C$2:$C$4275,MATCH(WF_Data!$A2902,PSPS_Data!$B$2:$B$4275,0)),0)</f>
        <v>0</v>
      </c>
      <c r="F2902" s="47"/>
    </row>
    <row r="2903" spans="1:6" x14ac:dyDescent="0.25">
      <c r="A2903" s="79"/>
      <c r="B2903" s="43">
        <v>0.37592293917539699</v>
      </c>
      <c r="C2903" s="43">
        <v>1.62569394724414E-2</v>
      </c>
      <c r="D2903" s="43">
        <f t="shared" si="45"/>
        <v>0.18549167938055638</v>
      </c>
      <c r="E2903" s="43">
        <f>IFERROR(INDEX(PSPS_Data!$C$2:$C$4275,MATCH(WF_Data!$A2903,PSPS_Data!$B$2:$B$4275,0)),0)</f>
        <v>0</v>
      </c>
      <c r="F2903" s="47"/>
    </row>
    <row r="2904" spans="1:6" x14ac:dyDescent="0.25">
      <c r="A2904" s="79"/>
      <c r="B2904" s="43">
        <v>4.9183030213787697</v>
      </c>
      <c r="C2904" s="43">
        <v>1.6038408728945699E-2</v>
      </c>
      <c r="D2904" s="43">
        <f t="shared" si="45"/>
        <v>0.18299824359727043</v>
      </c>
      <c r="E2904" s="43">
        <f>IFERROR(INDEX(PSPS_Data!$C$2:$C$4275,MATCH(WF_Data!$A2904,PSPS_Data!$B$2:$B$4275,0)),0)</f>
        <v>0</v>
      </c>
      <c r="F2904" s="47"/>
    </row>
    <row r="2905" spans="1:6" x14ac:dyDescent="0.25">
      <c r="A2905" s="79"/>
      <c r="B2905" s="43">
        <v>0</v>
      </c>
      <c r="C2905" s="43">
        <v>9.3837346289546899E-3</v>
      </c>
      <c r="D2905" s="43">
        <f t="shared" si="45"/>
        <v>0.10706841211637301</v>
      </c>
      <c r="E2905" s="43">
        <f>IFERROR(INDEX(PSPS_Data!$C$2:$C$4275,MATCH(WF_Data!$A2905,PSPS_Data!$B$2:$B$4275,0)),0)</f>
        <v>0</v>
      </c>
      <c r="F2905" s="47"/>
    </row>
    <row r="2906" spans="1:6" x14ac:dyDescent="0.25">
      <c r="A2906" s="79"/>
      <c r="B2906" s="43">
        <v>1.8755235876896901</v>
      </c>
      <c r="C2906" s="43">
        <v>1.02552807766187E-2</v>
      </c>
      <c r="D2906" s="43">
        <f t="shared" si="45"/>
        <v>0.11701275366121937</v>
      </c>
      <c r="E2906" s="43">
        <f>IFERROR(INDEX(PSPS_Data!$C$2:$C$4275,MATCH(WF_Data!$A2906,PSPS_Data!$B$2:$B$4275,0)),0)</f>
        <v>0</v>
      </c>
      <c r="F2906" s="47"/>
    </row>
    <row r="2907" spans="1:6" x14ac:dyDescent="0.25">
      <c r="A2907" s="79"/>
      <c r="B2907" s="43">
        <v>0.73898053984866596</v>
      </c>
      <c r="C2907" s="43">
        <v>9.8512062504596508E-3</v>
      </c>
      <c r="D2907" s="43">
        <f t="shared" si="45"/>
        <v>0.11240226331774461</v>
      </c>
      <c r="E2907" s="43">
        <f>IFERROR(INDEX(PSPS_Data!$C$2:$C$4275,MATCH(WF_Data!$A2907,PSPS_Data!$B$2:$B$4275,0)),0)</f>
        <v>0</v>
      </c>
      <c r="F2907" s="47"/>
    </row>
    <row r="2908" spans="1:6" x14ac:dyDescent="0.25">
      <c r="A2908" s="79"/>
      <c r="B2908" s="43">
        <v>2.2350933152906101</v>
      </c>
      <c r="C2908" s="43">
        <v>6.6947572049684797E-3</v>
      </c>
      <c r="D2908" s="43">
        <f t="shared" si="45"/>
        <v>7.6387179708690356E-2</v>
      </c>
      <c r="E2908" s="43">
        <f>IFERROR(INDEX(PSPS_Data!$C$2:$C$4275,MATCH(WF_Data!$A2908,PSPS_Data!$B$2:$B$4275,0)),0)</f>
        <v>0</v>
      </c>
      <c r="F2908" s="47"/>
    </row>
    <row r="2909" spans="1:6" x14ac:dyDescent="0.25">
      <c r="A2909" s="79"/>
      <c r="B2909" s="43">
        <v>7.7249984143370797E-3</v>
      </c>
      <c r="C2909" s="43">
        <v>8.5728868451345301E-3</v>
      </c>
      <c r="D2909" s="43">
        <f t="shared" si="45"/>
        <v>9.781663890298499E-2</v>
      </c>
      <c r="E2909" s="43">
        <f>IFERROR(INDEX(PSPS_Data!$C$2:$C$4275,MATCH(WF_Data!$A2909,PSPS_Data!$B$2:$B$4275,0)),0)</f>
        <v>0</v>
      </c>
      <c r="F2909" s="47"/>
    </row>
    <row r="2910" spans="1:6" x14ac:dyDescent="0.25">
      <c r="A2910" s="79"/>
      <c r="B2910" s="43">
        <v>15.554595288871001</v>
      </c>
      <c r="C2910" s="43">
        <v>4.5784005260699701E-2</v>
      </c>
      <c r="D2910" s="43">
        <f t="shared" si="45"/>
        <v>0.52239550002458357</v>
      </c>
      <c r="E2910" s="43">
        <f>IFERROR(INDEX(PSPS_Data!$C$2:$C$4275,MATCH(WF_Data!$A2910,PSPS_Data!$B$2:$B$4275,0)),0)</f>
        <v>0</v>
      </c>
      <c r="F2910" s="47"/>
    </row>
    <row r="2911" spans="1:6" x14ac:dyDescent="0.25">
      <c r="A2911" s="79"/>
      <c r="B2911" s="43">
        <v>0</v>
      </c>
      <c r="C2911" s="43">
        <v>4.5224262551831298E-4</v>
      </c>
      <c r="D2911" s="43">
        <f t="shared" si="45"/>
        <v>5.1600883571639514E-3</v>
      </c>
      <c r="E2911" s="43">
        <f>IFERROR(INDEX(PSPS_Data!$C$2:$C$4275,MATCH(WF_Data!$A2911,PSPS_Data!$B$2:$B$4275,0)),0)</f>
        <v>0</v>
      </c>
      <c r="F2911" s="47"/>
    </row>
    <row r="2912" spans="1:6" x14ac:dyDescent="0.25">
      <c r="A2912" s="79"/>
      <c r="B2912" s="43">
        <v>0.101443132077234</v>
      </c>
      <c r="C2912" s="43">
        <v>7.1810469426054598E-3</v>
      </c>
      <c r="D2912" s="43">
        <f t="shared" si="45"/>
        <v>8.19357456151283E-2</v>
      </c>
      <c r="E2912" s="43">
        <f>IFERROR(INDEX(PSPS_Data!$C$2:$C$4275,MATCH(WF_Data!$A2912,PSPS_Data!$B$2:$B$4275,0)),0)</f>
        <v>0</v>
      </c>
      <c r="F2912" s="47"/>
    </row>
    <row r="2913" spans="1:6" x14ac:dyDescent="0.25">
      <c r="A2913" s="79"/>
      <c r="B2913" s="43">
        <v>1.1862342065143201</v>
      </c>
      <c r="C2913" s="43">
        <v>1.0165938746240499E-2</v>
      </c>
      <c r="D2913" s="43">
        <f t="shared" si="45"/>
        <v>0.11599336109460411</v>
      </c>
      <c r="E2913" s="43">
        <f>IFERROR(INDEX(PSPS_Data!$C$2:$C$4275,MATCH(WF_Data!$A2913,PSPS_Data!$B$2:$B$4275,0)),0)</f>
        <v>0</v>
      </c>
      <c r="F2913" s="47"/>
    </row>
    <row r="2914" spans="1:6" x14ac:dyDescent="0.25">
      <c r="A2914" s="79"/>
      <c r="B2914" s="43">
        <v>3.5980366984822001</v>
      </c>
      <c r="C2914" s="43">
        <v>4.0252770449569597E-2</v>
      </c>
      <c r="D2914" s="43">
        <f t="shared" si="45"/>
        <v>0.45928411082958909</v>
      </c>
      <c r="E2914" s="43">
        <f>IFERROR(INDEX(PSPS_Data!$C$2:$C$4275,MATCH(WF_Data!$A2914,PSPS_Data!$B$2:$B$4275,0)),0)</f>
        <v>0</v>
      </c>
      <c r="F2914" s="47"/>
    </row>
    <row r="2915" spans="1:6" x14ac:dyDescent="0.25">
      <c r="A2915" s="79"/>
      <c r="B2915" s="43">
        <v>4.2949008739700298</v>
      </c>
      <c r="C2915" s="43">
        <v>3.77014157705843E-2</v>
      </c>
      <c r="D2915" s="43">
        <f t="shared" si="45"/>
        <v>0.43017315394236688</v>
      </c>
      <c r="E2915" s="43">
        <f>IFERROR(INDEX(PSPS_Data!$C$2:$C$4275,MATCH(WF_Data!$A2915,PSPS_Data!$B$2:$B$4275,0)),0)</f>
        <v>0</v>
      </c>
      <c r="F2915" s="47"/>
    </row>
    <row r="2916" spans="1:6" x14ac:dyDescent="0.25">
      <c r="A2916" s="79"/>
      <c r="B2916" s="43">
        <v>2.7996946456762699</v>
      </c>
      <c r="C2916" s="43">
        <v>1.9638867378489501E-2</v>
      </c>
      <c r="D2916" s="43">
        <f t="shared" si="45"/>
        <v>0.22407947678856521</v>
      </c>
      <c r="E2916" s="43">
        <f>IFERROR(INDEX(PSPS_Data!$C$2:$C$4275,MATCH(WF_Data!$A2916,PSPS_Data!$B$2:$B$4275,0)),0)</f>
        <v>0</v>
      </c>
      <c r="F2916" s="47"/>
    </row>
    <row r="2917" spans="1:6" x14ac:dyDescent="0.25">
      <c r="A2917" s="79"/>
      <c r="B2917" s="43">
        <v>2.5169107064868701</v>
      </c>
      <c r="C2917" s="43">
        <v>1.6547172134200601E-2</v>
      </c>
      <c r="D2917" s="43">
        <f t="shared" si="45"/>
        <v>0.18880323405122887</v>
      </c>
      <c r="E2917" s="43">
        <f>IFERROR(INDEX(PSPS_Data!$C$2:$C$4275,MATCH(WF_Data!$A2917,PSPS_Data!$B$2:$B$4275,0)),0)</f>
        <v>0</v>
      </c>
      <c r="F2917" s="47"/>
    </row>
    <row r="2918" spans="1:6" x14ac:dyDescent="0.25">
      <c r="A2918" s="79"/>
      <c r="B2918" s="43">
        <v>0.95643349689445001</v>
      </c>
      <c r="C2918" s="43">
        <v>5.6943516324281501E-3</v>
      </c>
      <c r="D2918" s="43">
        <f t="shared" si="45"/>
        <v>6.4972552126005195E-2</v>
      </c>
      <c r="E2918" s="43">
        <f>IFERROR(INDEX(PSPS_Data!$C$2:$C$4275,MATCH(WF_Data!$A2918,PSPS_Data!$B$2:$B$4275,0)),0)</f>
        <v>0</v>
      </c>
      <c r="F2918" s="47"/>
    </row>
    <row r="2919" spans="1:6" x14ac:dyDescent="0.25">
      <c r="A2919" s="79"/>
      <c r="B2919" s="43">
        <v>14.5809662352681</v>
      </c>
      <c r="C2919" s="43">
        <v>4.4092847273228999E-2</v>
      </c>
      <c r="D2919" s="43">
        <f t="shared" si="45"/>
        <v>0.5030993873875429</v>
      </c>
      <c r="E2919" s="43">
        <f>IFERROR(INDEX(PSPS_Data!$C$2:$C$4275,MATCH(WF_Data!$A2919,PSPS_Data!$B$2:$B$4275,0)),0)</f>
        <v>0</v>
      </c>
      <c r="F2919" s="47"/>
    </row>
    <row r="2920" spans="1:6" x14ac:dyDescent="0.25">
      <c r="A2920" s="79"/>
      <c r="B2920" s="43">
        <v>1.7829409656399</v>
      </c>
      <c r="C2920" s="43">
        <v>1.7941677812359499E-2</v>
      </c>
      <c r="D2920" s="43">
        <f t="shared" si="45"/>
        <v>0.20471454383902188</v>
      </c>
      <c r="E2920" s="43">
        <f>IFERROR(INDEX(PSPS_Data!$C$2:$C$4275,MATCH(WF_Data!$A2920,PSPS_Data!$B$2:$B$4275,0)),0)</f>
        <v>0</v>
      </c>
      <c r="F2920" s="47"/>
    </row>
    <row r="2921" spans="1:6" x14ac:dyDescent="0.25">
      <c r="A2921" s="79"/>
      <c r="B2921" s="43">
        <v>0.70969969908665398</v>
      </c>
      <c r="C2921" s="43">
        <v>9.3948051635379601E-3</v>
      </c>
      <c r="D2921" s="43">
        <f t="shared" si="45"/>
        <v>0.10719472691596812</v>
      </c>
      <c r="E2921" s="43">
        <f>IFERROR(INDEX(PSPS_Data!$C$2:$C$4275,MATCH(WF_Data!$A2921,PSPS_Data!$B$2:$B$4275,0)),0)</f>
        <v>0</v>
      </c>
      <c r="F2921" s="47"/>
    </row>
    <row r="2922" spans="1:6" x14ac:dyDescent="0.25">
      <c r="A2922" s="79"/>
      <c r="B2922" s="43">
        <v>1.7670322968550101</v>
      </c>
      <c r="C2922" s="43">
        <v>2.85793285447653E-2</v>
      </c>
      <c r="D2922" s="43">
        <f t="shared" si="45"/>
        <v>0.32609013869577208</v>
      </c>
      <c r="E2922" s="43">
        <f>IFERROR(INDEX(PSPS_Data!$C$2:$C$4275,MATCH(WF_Data!$A2922,PSPS_Data!$B$2:$B$4275,0)),0)</f>
        <v>0</v>
      </c>
      <c r="F2922" s="47"/>
    </row>
    <row r="2923" spans="1:6" x14ac:dyDescent="0.25">
      <c r="A2923" s="79"/>
      <c r="B2923" s="43">
        <v>0</v>
      </c>
      <c r="C2923" s="43">
        <v>2.3128598986659199E-3</v>
      </c>
      <c r="D2923" s="43">
        <f t="shared" si="45"/>
        <v>2.6389731443778146E-2</v>
      </c>
      <c r="E2923" s="43">
        <f>IFERROR(INDEX(PSPS_Data!$C$2:$C$4275,MATCH(WF_Data!$A2923,PSPS_Data!$B$2:$B$4275,0)),0)</f>
        <v>0</v>
      </c>
      <c r="F2923" s="47"/>
    </row>
    <row r="2924" spans="1:6" x14ac:dyDescent="0.25">
      <c r="A2924" s="79"/>
      <c r="B2924" s="43">
        <v>8.7930767749937999</v>
      </c>
      <c r="C2924" s="43">
        <v>4.8253344017666601E-2</v>
      </c>
      <c r="D2924" s="43">
        <f t="shared" si="45"/>
        <v>0.55057065524157589</v>
      </c>
      <c r="E2924" s="43">
        <f>IFERROR(INDEX(PSPS_Data!$C$2:$C$4275,MATCH(WF_Data!$A2924,PSPS_Data!$B$2:$B$4275,0)),0)</f>
        <v>0</v>
      </c>
      <c r="F2924" s="47"/>
    </row>
    <row r="2925" spans="1:6" x14ac:dyDescent="0.25">
      <c r="A2925" s="79"/>
      <c r="B2925" s="43">
        <v>0.61052070026470395</v>
      </c>
      <c r="C2925" s="43">
        <v>2.7575279846132599E-3</v>
      </c>
      <c r="D2925" s="43">
        <f t="shared" si="45"/>
        <v>3.1463394304437294E-2</v>
      </c>
      <c r="E2925" s="43">
        <f>IFERROR(INDEX(PSPS_Data!$C$2:$C$4275,MATCH(WF_Data!$A2925,PSPS_Data!$B$2:$B$4275,0)),0)</f>
        <v>0</v>
      </c>
      <c r="F2925" s="47"/>
    </row>
    <row r="2926" spans="1:6" x14ac:dyDescent="0.25">
      <c r="A2926" s="79"/>
      <c r="B2926" s="43">
        <v>3.9044888623435599</v>
      </c>
      <c r="C2926" s="43">
        <v>1.84181039154225E-2</v>
      </c>
      <c r="D2926" s="43">
        <f t="shared" si="45"/>
        <v>0.21015056567497073</v>
      </c>
      <c r="E2926" s="43">
        <f>IFERROR(INDEX(PSPS_Data!$C$2:$C$4275,MATCH(WF_Data!$A2926,PSPS_Data!$B$2:$B$4275,0)),0)</f>
        <v>0</v>
      </c>
      <c r="F2926" s="47"/>
    </row>
    <row r="2927" spans="1:6" x14ac:dyDescent="0.25">
      <c r="A2927" s="79"/>
      <c r="B2927" s="43">
        <v>4.2509674607321299</v>
      </c>
      <c r="C2927" s="43">
        <v>3.9576573296542898E-2</v>
      </c>
      <c r="D2927" s="43">
        <f t="shared" si="45"/>
        <v>0.45156870131355448</v>
      </c>
      <c r="E2927" s="43">
        <f>IFERROR(INDEX(PSPS_Data!$C$2:$C$4275,MATCH(WF_Data!$A2927,PSPS_Data!$B$2:$B$4275,0)),0)</f>
        <v>0</v>
      </c>
      <c r="F2927" s="47"/>
    </row>
    <row r="2928" spans="1:6" x14ac:dyDescent="0.25">
      <c r="A2928" s="79"/>
      <c r="B2928" s="43">
        <v>8.9275079714329699</v>
      </c>
      <c r="C2928" s="43">
        <v>3.9338385680878198E-2</v>
      </c>
      <c r="D2928" s="43">
        <f t="shared" si="45"/>
        <v>0.44885098061882023</v>
      </c>
      <c r="E2928" s="43">
        <f>IFERROR(INDEX(PSPS_Data!$C$2:$C$4275,MATCH(WF_Data!$A2928,PSPS_Data!$B$2:$B$4275,0)),0)</f>
        <v>0</v>
      </c>
      <c r="F2928" s="47"/>
    </row>
    <row r="2929" spans="1:6" x14ac:dyDescent="0.25">
      <c r="A2929" s="79"/>
      <c r="B2929" s="43">
        <v>18.595709028042801</v>
      </c>
      <c r="C2929" s="43">
        <v>5.4857013005175703E-2</v>
      </c>
      <c r="D2929" s="43">
        <f t="shared" si="45"/>
        <v>0.62591851838905477</v>
      </c>
      <c r="E2929" s="43">
        <f>IFERROR(INDEX(PSPS_Data!$C$2:$C$4275,MATCH(WF_Data!$A2929,PSPS_Data!$B$2:$B$4275,0)),0)</f>
        <v>0</v>
      </c>
      <c r="F2929" s="47"/>
    </row>
    <row r="2930" spans="1:6" x14ac:dyDescent="0.25">
      <c r="A2930" s="79"/>
      <c r="B2930" s="43">
        <v>0.297469645455821</v>
      </c>
      <c r="C2930" s="43">
        <v>2.3544390878669202E-3</v>
      </c>
      <c r="D2930" s="43">
        <f t="shared" si="45"/>
        <v>2.6864149992561561E-2</v>
      </c>
      <c r="E2930" s="43">
        <f>IFERROR(INDEX(PSPS_Data!$C$2:$C$4275,MATCH(WF_Data!$A2930,PSPS_Data!$B$2:$B$4275,0)),0)</f>
        <v>0</v>
      </c>
      <c r="F2930" s="47"/>
    </row>
    <row r="2931" spans="1:6" x14ac:dyDescent="0.25">
      <c r="A2931" s="79"/>
      <c r="B2931" s="43">
        <v>6.0537569638329902</v>
      </c>
      <c r="C2931" s="43">
        <v>4.57439403630246E-2</v>
      </c>
      <c r="D2931" s="43">
        <f t="shared" si="45"/>
        <v>0.52193835954211065</v>
      </c>
      <c r="E2931" s="43">
        <f>IFERROR(INDEX(PSPS_Data!$C$2:$C$4275,MATCH(WF_Data!$A2931,PSPS_Data!$B$2:$B$4275,0)),0)</f>
        <v>0</v>
      </c>
      <c r="F2931" s="47"/>
    </row>
    <row r="2932" spans="1:6" x14ac:dyDescent="0.25">
      <c r="A2932" s="79"/>
      <c r="B2932" s="43">
        <v>10.8269302857246</v>
      </c>
      <c r="C2932" s="43">
        <v>5.2366355405714098E-2</v>
      </c>
      <c r="D2932" s="43">
        <f t="shared" si="45"/>
        <v>0.59750011517919788</v>
      </c>
      <c r="E2932" s="43">
        <f>IFERROR(INDEX(PSPS_Data!$C$2:$C$4275,MATCH(WF_Data!$A2932,PSPS_Data!$B$2:$B$4275,0)),0)</f>
        <v>0</v>
      </c>
      <c r="F2932" s="47"/>
    </row>
    <row r="2933" spans="1:6" x14ac:dyDescent="0.25">
      <c r="A2933" s="79"/>
      <c r="B2933" s="43">
        <v>0.52531586276198206</v>
      </c>
      <c r="C2933" s="43">
        <v>1.5134123386815099E-3</v>
      </c>
      <c r="D2933" s="43">
        <f t="shared" si="45"/>
        <v>1.726803478435603E-2</v>
      </c>
      <c r="E2933" s="43">
        <f>IFERROR(INDEX(PSPS_Data!$C$2:$C$4275,MATCH(WF_Data!$A2933,PSPS_Data!$B$2:$B$4275,0)),0)</f>
        <v>0</v>
      </c>
      <c r="F2933" s="47"/>
    </row>
    <row r="2934" spans="1:6" x14ac:dyDescent="0.25">
      <c r="A2934" s="79"/>
      <c r="B2934" s="43">
        <v>0.20056312047750599</v>
      </c>
      <c r="C2934" s="43">
        <v>2.9182958868053202E-3</v>
      </c>
      <c r="D2934" s="43">
        <f t="shared" si="45"/>
        <v>3.3297756068448703E-2</v>
      </c>
      <c r="E2934" s="43">
        <f>IFERROR(INDEX(PSPS_Data!$C$2:$C$4275,MATCH(WF_Data!$A2934,PSPS_Data!$B$2:$B$4275,0)),0)</f>
        <v>0</v>
      </c>
      <c r="F2934" s="47"/>
    </row>
    <row r="2935" spans="1:6" x14ac:dyDescent="0.25">
      <c r="A2935" s="79"/>
      <c r="B2935" s="43">
        <v>3.7954058665083701</v>
      </c>
      <c r="C2935" s="43">
        <v>3.1391132132512198E-2</v>
      </c>
      <c r="D2935" s="43">
        <f t="shared" si="45"/>
        <v>0.35817281763196418</v>
      </c>
      <c r="E2935" s="43">
        <f>IFERROR(INDEX(PSPS_Data!$C$2:$C$4275,MATCH(WF_Data!$A2935,PSPS_Data!$B$2:$B$4275,0)),0)</f>
        <v>0</v>
      </c>
      <c r="F2935" s="47"/>
    </row>
    <row r="2936" spans="1:6" x14ac:dyDescent="0.25">
      <c r="A2936" s="79"/>
      <c r="B2936" s="43">
        <v>0</v>
      </c>
      <c r="C2936" s="43">
        <v>3.77154236593924E-3</v>
      </c>
      <c r="D2936" s="43">
        <f t="shared" si="45"/>
        <v>4.303329839536673E-2</v>
      </c>
      <c r="E2936" s="43">
        <f>IFERROR(INDEX(PSPS_Data!$C$2:$C$4275,MATCH(WF_Data!$A2936,PSPS_Data!$B$2:$B$4275,0)),0)</f>
        <v>0</v>
      </c>
      <c r="F2936" s="47"/>
    </row>
    <row r="2937" spans="1:6" x14ac:dyDescent="0.25">
      <c r="A2937" s="79"/>
      <c r="B2937" s="43">
        <v>2.3510529866638001</v>
      </c>
      <c r="C2937" s="43">
        <v>2.2393396879124301E-2</v>
      </c>
      <c r="D2937" s="43">
        <f t="shared" si="45"/>
        <v>0.25550865839080827</v>
      </c>
      <c r="E2937" s="43">
        <f>IFERROR(INDEX(PSPS_Data!$C$2:$C$4275,MATCH(WF_Data!$A2937,PSPS_Data!$B$2:$B$4275,0)),0)</f>
        <v>0</v>
      </c>
      <c r="F2937" s="47"/>
    </row>
    <row r="2938" spans="1:6" x14ac:dyDescent="0.25">
      <c r="A2938" s="79"/>
      <c r="B2938" s="43">
        <v>1.4099475631179601</v>
      </c>
      <c r="C2938" s="43">
        <v>1.5634940429814899E-2</v>
      </c>
      <c r="D2938" s="43">
        <f t="shared" si="45"/>
        <v>0.17839467030418799</v>
      </c>
      <c r="E2938" s="43">
        <f>IFERROR(INDEX(PSPS_Data!$C$2:$C$4275,MATCH(WF_Data!$A2938,PSPS_Data!$B$2:$B$4275,0)),0)</f>
        <v>0</v>
      </c>
      <c r="F2938" s="47"/>
    </row>
    <row r="2939" spans="1:6" x14ac:dyDescent="0.25">
      <c r="A2939" s="79"/>
      <c r="B2939" s="43">
        <v>8.4096266747182504</v>
      </c>
      <c r="C2939" s="43">
        <v>4.3339999195694603E-2</v>
      </c>
      <c r="D2939" s="43">
        <f t="shared" si="45"/>
        <v>0.49450939082287543</v>
      </c>
      <c r="E2939" s="43">
        <f>IFERROR(INDEX(PSPS_Data!$C$2:$C$4275,MATCH(WF_Data!$A2939,PSPS_Data!$B$2:$B$4275,0)),0)</f>
        <v>0</v>
      </c>
      <c r="F2939" s="47"/>
    </row>
    <row r="2940" spans="1:6" x14ac:dyDescent="0.25">
      <c r="A2940" s="79"/>
      <c r="B2940" s="43">
        <v>0</v>
      </c>
      <c r="C2940" s="43">
        <v>4.2029049473057897E-3</v>
      </c>
      <c r="D2940" s="43">
        <f t="shared" si="45"/>
        <v>4.7955145448759062E-2</v>
      </c>
      <c r="E2940" s="43">
        <f>IFERROR(INDEX(PSPS_Data!$C$2:$C$4275,MATCH(WF_Data!$A2940,PSPS_Data!$B$2:$B$4275,0)),0)</f>
        <v>0</v>
      </c>
      <c r="F2940" s="47"/>
    </row>
    <row r="2941" spans="1:6" x14ac:dyDescent="0.25">
      <c r="A2941" s="79"/>
      <c r="B2941" s="43">
        <v>4.0300722819622896</v>
      </c>
      <c r="C2941" s="43">
        <v>1.66638652317487E-2</v>
      </c>
      <c r="D2941" s="43">
        <f t="shared" si="45"/>
        <v>0.19013470229425267</v>
      </c>
      <c r="E2941" s="43">
        <f>IFERROR(INDEX(PSPS_Data!$C$2:$C$4275,MATCH(WF_Data!$A2941,PSPS_Data!$B$2:$B$4275,0)),0)</f>
        <v>0</v>
      </c>
      <c r="F2941" s="47"/>
    </row>
    <row r="2942" spans="1:6" x14ac:dyDescent="0.25">
      <c r="A2942" s="79"/>
      <c r="B2942" s="43">
        <v>2.9179808015354398</v>
      </c>
      <c r="C2942" s="43">
        <v>7.3810032877190601E-3</v>
      </c>
      <c r="D2942" s="43">
        <f t="shared" si="45"/>
        <v>8.4217247512874474E-2</v>
      </c>
      <c r="E2942" s="43">
        <f>IFERROR(INDEX(PSPS_Data!$C$2:$C$4275,MATCH(WF_Data!$A2942,PSPS_Data!$B$2:$B$4275,0)),0)</f>
        <v>0</v>
      </c>
      <c r="F2942" s="47"/>
    </row>
    <row r="2943" spans="1:6" x14ac:dyDescent="0.25">
      <c r="A2943" s="79"/>
      <c r="B2943" s="43">
        <v>10.341767170820599</v>
      </c>
      <c r="C2943" s="43">
        <v>2.7675212262693E-2</v>
      </c>
      <c r="D2943" s="43">
        <f t="shared" si="45"/>
        <v>0.31577417191732715</v>
      </c>
      <c r="E2943" s="43">
        <f>IFERROR(INDEX(PSPS_Data!$C$2:$C$4275,MATCH(WF_Data!$A2943,PSPS_Data!$B$2:$B$4275,0)),0)</f>
        <v>0</v>
      </c>
      <c r="F2943" s="47"/>
    </row>
    <row r="2944" spans="1:6" x14ac:dyDescent="0.25">
      <c r="A2944" s="79"/>
      <c r="B2944" s="43">
        <v>0.656405549970417</v>
      </c>
      <c r="C2944" s="43">
        <v>5.3369426334484099E-3</v>
      </c>
      <c r="D2944" s="43">
        <f t="shared" si="45"/>
        <v>6.0894515447646361E-2</v>
      </c>
      <c r="E2944" s="43">
        <f>IFERROR(INDEX(PSPS_Data!$C$2:$C$4275,MATCH(WF_Data!$A2944,PSPS_Data!$B$2:$B$4275,0)),0)</f>
        <v>0</v>
      </c>
      <c r="F2944" s="47"/>
    </row>
    <row r="2945" spans="1:6" x14ac:dyDescent="0.25">
      <c r="A2945" s="79"/>
      <c r="B2945" s="43">
        <v>0.71821044989764005</v>
      </c>
      <c r="C2945" s="43">
        <v>1.2060293309332301E-2</v>
      </c>
      <c r="D2945" s="43">
        <f t="shared" si="45"/>
        <v>0.13760794665948156</v>
      </c>
      <c r="E2945" s="43">
        <f>IFERROR(INDEX(PSPS_Data!$C$2:$C$4275,MATCH(WF_Data!$A2945,PSPS_Data!$B$2:$B$4275,0)),0)</f>
        <v>0</v>
      </c>
      <c r="F2945" s="47"/>
    </row>
    <row r="2946" spans="1:6" x14ac:dyDescent="0.25">
      <c r="A2946" s="79"/>
      <c r="B2946" s="43">
        <v>1.4138387959680001</v>
      </c>
      <c r="C2946" s="43">
        <v>7.6042427999709599E-3</v>
      </c>
      <c r="D2946" s="43">
        <f t="shared" si="45"/>
        <v>8.6764410347668658E-2</v>
      </c>
      <c r="E2946" s="43">
        <f>IFERROR(INDEX(PSPS_Data!$C$2:$C$4275,MATCH(WF_Data!$A2946,PSPS_Data!$B$2:$B$4275,0)),0)</f>
        <v>0</v>
      </c>
      <c r="F2946" s="47"/>
    </row>
    <row r="2947" spans="1:6" x14ac:dyDescent="0.25">
      <c r="A2947" s="79"/>
      <c r="B2947" s="43">
        <v>11.0691982169149</v>
      </c>
      <c r="C2947" s="43">
        <v>4.6250504762951998E-2</v>
      </c>
      <c r="D2947" s="43">
        <f t="shared" ref="D2947:D3010" si="46">$C2947*11.41</f>
        <v>0.52771825934528227</v>
      </c>
      <c r="E2947" s="43">
        <f>IFERROR(INDEX(PSPS_Data!$C$2:$C$4275,MATCH(WF_Data!$A2947,PSPS_Data!$B$2:$B$4275,0)),0)</f>
        <v>0</v>
      </c>
      <c r="F2947" s="47"/>
    </row>
    <row r="2948" spans="1:6" x14ac:dyDescent="0.25">
      <c r="A2948" s="79"/>
      <c r="B2948" s="43">
        <v>1.1988114920130499</v>
      </c>
      <c r="C2948" s="43">
        <v>3.0332333402839098E-2</v>
      </c>
      <c r="D2948" s="43">
        <f t="shared" si="46"/>
        <v>0.34609192412639411</v>
      </c>
      <c r="E2948" s="43">
        <f>IFERROR(INDEX(PSPS_Data!$C$2:$C$4275,MATCH(WF_Data!$A2948,PSPS_Data!$B$2:$B$4275,0)),0)</f>
        <v>0</v>
      </c>
      <c r="F2948" s="47"/>
    </row>
    <row r="2949" spans="1:6" x14ac:dyDescent="0.25">
      <c r="A2949" s="79"/>
      <c r="B2949" s="43">
        <v>0.15672489564672201</v>
      </c>
      <c r="C2949" s="43">
        <v>2.3961261349541001E-3</v>
      </c>
      <c r="D2949" s="43">
        <f t="shared" si="46"/>
        <v>2.7339799199826282E-2</v>
      </c>
      <c r="E2949" s="43">
        <f>IFERROR(INDEX(PSPS_Data!$C$2:$C$4275,MATCH(WF_Data!$A2949,PSPS_Data!$B$2:$B$4275,0)),0)</f>
        <v>0</v>
      </c>
      <c r="F2949" s="47"/>
    </row>
    <row r="2950" spans="1:6" x14ac:dyDescent="0.25">
      <c r="A2950" s="79"/>
      <c r="B2950" s="43">
        <v>0</v>
      </c>
      <c r="C2950" s="43">
        <v>7.5189683525422801E-3</v>
      </c>
      <c r="D2950" s="43">
        <f t="shared" si="46"/>
        <v>8.5791428902507419E-2</v>
      </c>
      <c r="E2950" s="43">
        <f>IFERROR(INDEX(PSPS_Data!$C$2:$C$4275,MATCH(WF_Data!$A2950,PSPS_Data!$B$2:$B$4275,0)),0)</f>
        <v>0</v>
      </c>
      <c r="F2950" s="47"/>
    </row>
    <row r="2951" spans="1:6" x14ac:dyDescent="0.25">
      <c r="A2951" s="79"/>
      <c r="B2951" s="43">
        <v>0</v>
      </c>
      <c r="C2951" s="43">
        <v>1.09232022441574E-3</v>
      </c>
      <c r="D2951" s="43">
        <f t="shared" si="46"/>
        <v>1.2463373760583594E-2</v>
      </c>
      <c r="E2951" s="43">
        <f>IFERROR(INDEX(PSPS_Data!$C$2:$C$4275,MATCH(WF_Data!$A2951,PSPS_Data!$B$2:$B$4275,0)),0)</f>
        <v>0</v>
      </c>
      <c r="F2951" s="47"/>
    </row>
    <row r="2952" spans="1:6" x14ac:dyDescent="0.25">
      <c r="A2952" s="79"/>
      <c r="B2952" s="43">
        <v>1.67051196916182</v>
      </c>
      <c r="C2952" s="43">
        <v>2.7637968802991901E-2</v>
      </c>
      <c r="D2952" s="43">
        <f t="shared" si="46"/>
        <v>0.31534922404213761</v>
      </c>
      <c r="E2952" s="43">
        <f>IFERROR(INDEX(PSPS_Data!$C$2:$C$4275,MATCH(WF_Data!$A2952,PSPS_Data!$B$2:$B$4275,0)),0)</f>
        <v>0</v>
      </c>
      <c r="F2952" s="47"/>
    </row>
    <row r="2953" spans="1:6" x14ac:dyDescent="0.25">
      <c r="A2953" s="79"/>
      <c r="B2953" s="43">
        <v>4.0983595124027898</v>
      </c>
      <c r="C2953" s="43">
        <v>3.8202127283454901E-2</v>
      </c>
      <c r="D2953" s="43">
        <f t="shared" si="46"/>
        <v>0.43588627230422045</v>
      </c>
      <c r="E2953" s="43">
        <f>IFERROR(INDEX(PSPS_Data!$C$2:$C$4275,MATCH(WF_Data!$A2953,PSPS_Data!$B$2:$B$4275,0)),0)</f>
        <v>0</v>
      </c>
      <c r="F2953" s="47"/>
    </row>
    <row r="2954" spans="1:6" x14ac:dyDescent="0.25">
      <c r="A2954" s="79"/>
      <c r="B2954" s="43">
        <v>1.5291916648622599E-2</v>
      </c>
      <c r="C2954" s="43">
        <v>5.7898801223927798E-3</v>
      </c>
      <c r="D2954" s="43">
        <f t="shared" si="46"/>
        <v>6.6062532196501614E-2</v>
      </c>
      <c r="E2954" s="43">
        <f>IFERROR(INDEX(PSPS_Data!$C$2:$C$4275,MATCH(WF_Data!$A2954,PSPS_Data!$B$2:$B$4275,0)),0)</f>
        <v>0</v>
      </c>
      <c r="F2954" s="47"/>
    </row>
    <row r="2955" spans="1:6" x14ac:dyDescent="0.25">
      <c r="A2955" s="79"/>
      <c r="B2955" s="43">
        <v>0.33925042454138898</v>
      </c>
      <c r="C2955" s="43">
        <v>1.9529781156961601E-3</v>
      </c>
      <c r="D2955" s="43">
        <f t="shared" si="46"/>
        <v>2.2283480300093188E-2</v>
      </c>
      <c r="E2955" s="43">
        <f>IFERROR(INDEX(PSPS_Data!$C$2:$C$4275,MATCH(WF_Data!$A2955,PSPS_Data!$B$2:$B$4275,0)),0)</f>
        <v>0</v>
      </c>
      <c r="F2955" s="47"/>
    </row>
    <row r="2956" spans="1:6" x14ac:dyDescent="0.25">
      <c r="A2956" s="79"/>
      <c r="B2956" s="43">
        <v>3.6406575162487198</v>
      </c>
      <c r="C2956" s="43">
        <v>1.90175870061466E-2</v>
      </c>
      <c r="D2956" s="43">
        <f t="shared" si="46"/>
        <v>0.2169906677401327</v>
      </c>
      <c r="E2956" s="43">
        <f>IFERROR(INDEX(PSPS_Data!$C$2:$C$4275,MATCH(WF_Data!$A2956,PSPS_Data!$B$2:$B$4275,0)),0)</f>
        <v>0</v>
      </c>
      <c r="F2956" s="47"/>
    </row>
    <row r="2957" spans="1:6" x14ac:dyDescent="0.25">
      <c r="A2957" s="79"/>
      <c r="B2957" s="43">
        <v>0.51934505957795996</v>
      </c>
      <c r="C2957" s="43">
        <v>5.3805569295946E-3</v>
      </c>
      <c r="D2957" s="43">
        <f t="shared" si="46"/>
        <v>6.1392154566674385E-2</v>
      </c>
      <c r="E2957" s="43">
        <f>IFERROR(INDEX(PSPS_Data!$C$2:$C$4275,MATCH(WF_Data!$A2957,PSPS_Data!$B$2:$B$4275,0)),0)</f>
        <v>0</v>
      </c>
      <c r="F2957" s="47"/>
    </row>
    <row r="2958" spans="1:6" x14ac:dyDescent="0.25">
      <c r="A2958" s="79"/>
      <c r="B2958" s="43">
        <v>0.95791214532347602</v>
      </c>
      <c r="C2958" s="43">
        <v>3.6088113465666499E-3</v>
      </c>
      <c r="D2958" s="43">
        <f t="shared" si="46"/>
        <v>4.1176537464325473E-2</v>
      </c>
      <c r="E2958" s="43">
        <f>IFERROR(INDEX(PSPS_Data!$C$2:$C$4275,MATCH(WF_Data!$A2958,PSPS_Data!$B$2:$B$4275,0)),0)</f>
        <v>0</v>
      </c>
      <c r="F2958" s="47"/>
    </row>
    <row r="2959" spans="1:6" x14ac:dyDescent="0.25">
      <c r="A2959" s="79"/>
      <c r="B2959" s="43">
        <v>0.84841144691622605</v>
      </c>
      <c r="C2959" s="43">
        <v>4.7420549963135203E-3</v>
      </c>
      <c r="D2959" s="43">
        <f t="shared" si="46"/>
        <v>5.4106847507937268E-2</v>
      </c>
      <c r="E2959" s="43">
        <f>IFERROR(INDEX(PSPS_Data!$C$2:$C$4275,MATCH(WF_Data!$A2959,PSPS_Data!$B$2:$B$4275,0)),0)</f>
        <v>0</v>
      </c>
      <c r="F2959" s="47"/>
    </row>
    <row r="2960" spans="1:6" x14ac:dyDescent="0.25">
      <c r="A2960" s="79"/>
      <c r="B2960" s="43">
        <v>0.156621219990599</v>
      </c>
      <c r="C2960" s="43">
        <v>1.64601515461981E-3</v>
      </c>
      <c r="D2960" s="43">
        <f t="shared" si="46"/>
        <v>1.8781032914212032E-2</v>
      </c>
      <c r="E2960" s="43">
        <f>IFERROR(INDEX(PSPS_Data!$C$2:$C$4275,MATCH(WF_Data!$A2960,PSPS_Data!$B$2:$B$4275,0)),0)</f>
        <v>0</v>
      </c>
      <c r="F2960" s="47"/>
    </row>
    <row r="2961" spans="1:6" x14ac:dyDescent="0.25">
      <c r="A2961" s="79"/>
      <c r="B2961" s="43">
        <v>2.82142935535839</v>
      </c>
      <c r="C2961" s="43">
        <v>1.4378569992281501E-2</v>
      </c>
      <c r="D2961" s="43">
        <f t="shared" si="46"/>
        <v>0.16405948361193193</v>
      </c>
      <c r="E2961" s="43">
        <f>IFERROR(INDEX(PSPS_Data!$C$2:$C$4275,MATCH(WF_Data!$A2961,PSPS_Data!$B$2:$B$4275,0)),0)</f>
        <v>0</v>
      </c>
      <c r="F2961" s="47"/>
    </row>
    <row r="2962" spans="1:6" x14ac:dyDescent="0.25">
      <c r="A2962" s="79"/>
      <c r="B2962" s="43">
        <v>0.92315465365015803</v>
      </c>
      <c r="C2962" s="43">
        <v>9.3218047786649497E-3</v>
      </c>
      <c r="D2962" s="43">
        <f t="shared" si="46"/>
        <v>0.10636179252456708</v>
      </c>
      <c r="E2962" s="43">
        <f>IFERROR(INDEX(PSPS_Data!$C$2:$C$4275,MATCH(WF_Data!$A2962,PSPS_Data!$B$2:$B$4275,0)),0)</f>
        <v>0</v>
      </c>
      <c r="F2962" s="47"/>
    </row>
    <row r="2963" spans="1:6" x14ac:dyDescent="0.25">
      <c r="A2963" s="79"/>
      <c r="B2963" s="43">
        <v>0</v>
      </c>
      <c r="C2963" s="43">
        <v>1.09765012907701E-2</v>
      </c>
      <c r="D2963" s="43">
        <f t="shared" si="46"/>
        <v>0.12524187972768686</v>
      </c>
      <c r="E2963" s="43">
        <f>IFERROR(INDEX(PSPS_Data!$C$2:$C$4275,MATCH(WF_Data!$A2963,PSPS_Data!$B$2:$B$4275,0)),0)</f>
        <v>0</v>
      </c>
      <c r="F2963" s="47"/>
    </row>
    <row r="2964" spans="1:6" x14ac:dyDescent="0.25">
      <c r="A2964" s="79"/>
      <c r="B2964" s="43">
        <v>0.46478215795542999</v>
      </c>
      <c r="C2964" s="43">
        <v>2.8703525275744799E-2</v>
      </c>
      <c r="D2964" s="43">
        <f t="shared" si="46"/>
        <v>0.32750722339624816</v>
      </c>
      <c r="E2964" s="43">
        <f>IFERROR(INDEX(PSPS_Data!$C$2:$C$4275,MATCH(WF_Data!$A2964,PSPS_Data!$B$2:$B$4275,0)),0)</f>
        <v>0</v>
      </c>
      <c r="F2964" s="47"/>
    </row>
    <row r="2965" spans="1:6" x14ac:dyDescent="0.25">
      <c r="A2965" s="79"/>
      <c r="B2965" s="43">
        <v>0.55787123182395704</v>
      </c>
      <c r="C2965" s="43">
        <v>2.2747747102584898E-3</v>
      </c>
      <c r="D2965" s="43">
        <f t="shared" si="46"/>
        <v>2.5955179444049369E-2</v>
      </c>
      <c r="E2965" s="43">
        <f>IFERROR(INDEX(PSPS_Data!$C$2:$C$4275,MATCH(WF_Data!$A2965,PSPS_Data!$B$2:$B$4275,0)),0)</f>
        <v>0</v>
      </c>
      <c r="F2965" s="47"/>
    </row>
    <row r="2966" spans="1:6" x14ac:dyDescent="0.25">
      <c r="A2966" s="79"/>
      <c r="B2966" s="43">
        <v>5.9011646591945202E-2</v>
      </c>
      <c r="C2966" s="43">
        <v>7.1071673755795895E-4</v>
      </c>
      <c r="D2966" s="43">
        <f t="shared" si="46"/>
        <v>8.1092779755363113E-3</v>
      </c>
      <c r="E2966" s="43">
        <f>IFERROR(INDEX(PSPS_Data!$C$2:$C$4275,MATCH(WF_Data!$A2966,PSPS_Data!$B$2:$B$4275,0)),0)</f>
        <v>0</v>
      </c>
      <c r="F2966" s="47"/>
    </row>
    <row r="2967" spans="1:6" x14ac:dyDescent="0.25">
      <c r="A2967" s="79"/>
      <c r="B2967" s="43">
        <v>0.21933812289181701</v>
      </c>
      <c r="C2967" s="43">
        <v>3.8593131503148401E-3</v>
      </c>
      <c r="D2967" s="43">
        <f t="shared" si="46"/>
        <v>4.4034763045092323E-2</v>
      </c>
      <c r="E2967" s="43">
        <f>IFERROR(INDEX(PSPS_Data!$C$2:$C$4275,MATCH(WF_Data!$A2967,PSPS_Data!$B$2:$B$4275,0)),0)</f>
        <v>0</v>
      </c>
      <c r="F2967" s="47"/>
    </row>
    <row r="2968" spans="1:6" x14ac:dyDescent="0.25">
      <c r="A2968" s="79"/>
      <c r="B2968" s="43">
        <v>0.55057263722733496</v>
      </c>
      <c r="C2968" s="43">
        <v>3.4781489230226699E-3</v>
      </c>
      <c r="D2968" s="43">
        <f t="shared" si="46"/>
        <v>3.9685679211688661E-2</v>
      </c>
      <c r="E2968" s="43">
        <f>IFERROR(INDEX(PSPS_Data!$C$2:$C$4275,MATCH(WF_Data!$A2968,PSPS_Data!$B$2:$B$4275,0)),0)</f>
        <v>0</v>
      </c>
      <c r="F2968" s="47"/>
    </row>
    <row r="2969" spans="1:6" x14ac:dyDescent="0.25">
      <c r="A2969" s="79"/>
      <c r="B2969" s="43">
        <v>2.3120407840169701</v>
      </c>
      <c r="C2969" s="43">
        <v>8.9315643276677292E-3</v>
      </c>
      <c r="D2969" s="43">
        <f t="shared" si="46"/>
        <v>0.10190914897868879</v>
      </c>
      <c r="E2969" s="43">
        <f>IFERROR(INDEX(PSPS_Data!$C$2:$C$4275,MATCH(WF_Data!$A2969,PSPS_Data!$B$2:$B$4275,0)),0)</f>
        <v>0</v>
      </c>
      <c r="F2969" s="47"/>
    </row>
    <row r="2970" spans="1:6" x14ac:dyDescent="0.25">
      <c r="A2970" s="79"/>
      <c r="B2970" s="43">
        <v>5.9663413224097903</v>
      </c>
      <c r="C2970" s="43">
        <v>4.4378197200103303E-2</v>
      </c>
      <c r="D2970" s="43">
        <f t="shared" si="46"/>
        <v>0.50635523005317873</v>
      </c>
      <c r="E2970" s="43">
        <f>IFERROR(INDEX(PSPS_Data!$C$2:$C$4275,MATCH(WF_Data!$A2970,PSPS_Data!$B$2:$B$4275,0)),0)</f>
        <v>0</v>
      </c>
      <c r="F2970" s="47"/>
    </row>
    <row r="2971" spans="1:6" x14ac:dyDescent="0.25">
      <c r="A2971" s="79"/>
      <c r="B2971" s="43">
        <v>1.8660361473704401</v>
      </c>
      <c r="C2971" s="43">
        <v>1.2004835115059599E-2</v>
      </c>
      <c r="D2971" s="43">
        <f t="shared" si="46"/>
        <v>0.13697516866283002</v>
      </c>
      <c r="E2971" s="43">
        <f>IFERROR(INDEX(PSPS_Data!$C$2:$C$4275,MATCH(WF_Data!$A2971,PSPS_Data!$B$2:$B$4275,0)),0)</f>
        <v>0</v>
      </c>
      <c r="F2971" s="47"/>
    </row>
    <row r="2972" spans="1:6" x14ac:dyDescent="0.25">
      <c r="A2972" s="79"/>
      <c r="B2972" s="43">
        <v>0.59633578622691397</v>
      </c>
      <c r="C2972" s="43">
        <v>1.7487107834313E-3</v>
      </c>
      <c r="D2972" s="43">
        <f t="shared" si="46"/>
        <v>1.9952790038951132E-2</v>
      </c>
      <c r="E2972" s="43">
        <f>IFERROR(INDEX(PSPS_Data!$C$2:$C$4275,MATCH(WF_Data!$A2972,PSPS_Data!$B$2:$B$4275,0)),0)</f>
        <v>0</v>
      </c>
      <c r="F2972" s="47"/>
    </row>
    <row r="2973" spans="1:6" x14ac:dyDescent="0.25">
      <c r="A2973" s="79"/>
      <c r="B2973" s="43">
        <v>0.27462781566252498</v>
      </c>
      <c r="C2973" s="43">
        <v>4.6755025032325596E-3</v>
      </c>
      <c r="D2973" s="43">
        <f t="shared" si="46"/>
        <v>5.3347483561883506E-2</v>
      </c>
      <c r="E2973" s="43">
        <f>IFERROR(INDEX(PSPS_Data!$C$2:$C$4275,MATCH(WF_Data!$A2973,PSPS_Data!$B$2:$B$4275,0)),0)</f>
        <v>0</v>
      </c>
      <c r="F2973" s="47"/>
    </row>
    <row r="2974" spans="1:6" x14ac:dyDescent="0.25">
      <c r="A2974" s="79"/>
      <c r="B2974" s="43">
        <v>3.8305320080571201</v>
      </c>
      <c r="C2974" s="43">
        <v>2.90595111177935E-2</v>
      </c>
      <c r="D2974" s="43">
        <f t="shared" si="46"/>
        <v>0.33156902185402382</v>
      </c>
      <c r="E2974" s="43">
        <f>IFERROR(INDEX(PSPS_Data!$C$2:$C$4275,MATCH(WF_Data!$A2974,PSPS_Data!$B$2:$B$4275,0)),0)</f>
        <v>0</v>
      </c>
      <c r="F2974" s="47"/>
    </row>
    <row r="2975" spans="1:6" x14ac:dyDescent="0.25">
      <c r="A2975" s="79"/>
      <c r="B2975" s="43">
        <v>2.5590774148765701E-2</v>
      </c>
      <c r="C2975" s="43">
        <v>7.7240493556018901E-3</v>
      </c>
      <c r="D2975" s="43">
        <f t="shared" si="46"/>
        <v>8.8131403147417561E-2</v>
      </c>
      <c r="E2975" s="43">
        <f>IFERROR(INDEX(PSPS_Data!$C$2:$C$4275,MATCH(WF_Data!$A2975,PSPS_Data!$B$2:$B$4275,0)),0)</f>
        <v>0</v>
      </c>
      <c r="F2975" s="47"/>
    </row>
    <row r="2976" spans="1:6" x14ac:dyDescent="0.25">
      <c r="A2976" s="79"/>
      <c r="B2976" s="43">
        <v>2.8409176445261001E-3</v>
      </c>
      <c r="C2976" s="43">
        <v>2.5035208818735498E-3</v>
      </c>
      <c r="D2976" s="43">
        <f t="shared" si="46"/>
        <v>2.8565173262177203E-2</v>
      </c>
      <c r="E2976" s="43">
        <f>IFERROR(INDEX(PSPS_Data!$C$2:$C$4275,MATCH(WF_Data!$A2976,PSPS_Data!$B$2:$B$4275,0)),0)</f>
        <v>0</v>
      </c>
      <c r="F2976" s="47"/>
    </row>
    <row r="2977" spans="1:6" x14ac:dyDescent="0.25">
      <c r="A2977" s="79"/>
      <c r="B2977" s="43">
        <v>5.2855265970169301</v>
      </c>
      <c r="C2977" s="43">
        <v>1.43598710810692E-2</v>
      </c>
      <c r="D2977" s="43">
        <f t="shared" si="46"/>
        <v>0.16384612903499957</v>
      </c>
      <c r="E2977" s="43">
        <f>IFERROR(INDEX(PSPS_Data!$C$2:$C$4275,MATCH(WF_Data!$A2977,PSPS_Data!$B$2:$B$4275,0)),0)</f>
        <v>0</v>
      </c>
      <c r="F2977" s="47"/>
    </row>
    <row r="2978" spans="1:6" x14ac:dyDescent="0.25">
      <c r="A2978" s="79"/>
      <c r="B2978" s="43">
        <v>0.42586832284251902</v>
      </c>
      <c r="C2978" s="43">
        <v>1.6906679813397801E-2</v>
      </c>
      <c r="D2978" s="43">
        <f t="shared" si="46"/>
        <v>0.19290521667086891</v>
      </c>
      <c r="E2978" s="43">
        <f>IFERROR(INDEX(PSPS_Data!$C$2:$C$4275,MATCH(WF_Data!$A2978,PSPS_Data!$B$2:$B$4275,0)),0)</f>
        <v>0</v>
      </c>
      <c r="F2978" s="47"/>
    </row>
    <row r="2979" spans="1:6" x14ac:dyDescent="0.25">
      <c r="A2979" s="79"/>
      <c r="B2979" s="43">
        <v>2.1730742468217898</v>
      </c>
      <c r="C2979" s="43">
        <v>1.3818437991972099E-2</v>
      </c>
      <c r="D2979" s="43">
        <f t="shared" si="46"/>
        <v>0.15766837748840165</v>
      </c>
      <c r="E2979" s="43">
        <f>IFERROR(INDEX(PSPS_Data!$C$2:$C$4275,MATCH(WF_Data!$A2979,PSPS_Data!$B$2:$B$4275,0)),0)</f>
        <v>0</v>
      </c>
      <c r="F2979" s="47"/>
    </row>
    <row r="2980" spans="1:6" x14ac:dyDescent="0.25">
      <c r="A2980" s="79"/>
      <c r="B2980" s="43">
        <v>8.8639390085374199</v>
      </c>
      <c r="C2980" s="43">
        <v>3.92083946230741E-2</v>
      </c>
      <c r="D2980" s="43">
        <f t="shared" si="46"/>
        <v>0.44736778264927546</v>
      </c>
      <c r="E2980" s="43">
        <f>IFERROR(INDEX(PSPS_Data!$C$2:$C$4275,MATCH(WF_Data!$A2980,PSPS_Data!$B$2:$B$4275,0)),0)</f>
        <v>0</v>
      </c>
      <c r="F2980" s="47"/>
    </row>
    <row r="2981" spans="1:6" x14ac:dyDescent="0.25">
      <c r="A2981" s="79"/>
      <c r="B2981" s="43">
        <v>16.5628970688016</v>
      </c>
      <c r="C2981" s="43">
        <v>6.9581439042295301E-2</v>
      </c>
      <c r="D2981" s="43">
        <f t="shared" si="46"/>
        <v>0.7939242194725894</v>
      </c>
      <c r="E2981" s="43">
        <f>IFERROR(INDEX(PSPS_Data!$C$2:$C$4275,MATCH(WF_Data!$A2981,PSPS_Data!$B$2:$B$4275,0)),0)</f>
        <v>0</v>
      </c>
      <c r="F2981" s="47"/>
    </row>
    <row r="2982" spans="1:6" x14ac:dyDescent="0.25">
      <c r="A2982" s="79"/>
      <c r="B2982" s="43">
        <v>3.8147984297276201E-3</v>
      </c>
      <c r="C2982" s="43">
        <v>3.36184262414462E-3</v>
      </c>
      <c r="D2982" s="43">
        <f t="shared" si="46"/>
        <v>3.8358624341490115E-2</v>
      </c>
      <c r="E2982" s="43">
        <f>IFERROR(INDEX(PSPS_Data!$C$2:$C$4275,MATCH(WF_Data!$A2982,PSPS_Data!$B$2:$B$4275,0)),0)</f>
        <v>0</v>
      </c>
      <c r="F2982" s="47"/>
    </row>
    <row r="2983" spans="1:6" x14ac:dyDescent="0.25">
      <c r="A2983" s="79"/>
      <c r="B2983" s="43">
        <v>3.6901071285957299</v>
      </c>
      <c r="C2983" s="43">
        <v>2.25590046261459E-2</v>
      </c>
      <c r="D2983" s="43">
        <f t="shared" si="46"/>
        <v>0.25739824278432472</v>
      </c>
      <c r="E2983" s="43">
        <f>IFERROR(INDEX(PSPS_Data!$C$2:$C$4275,MATCH(WF_Data!$A2983,PSPS_Data!$B$2:$B$4275,0)),0)</f>
        <v>0</v>
      </c>
      <c r="F2983" s="47"/>
    </row>
    <row r="2984" spans="1:6" x14ac:dyDescent="0.25">
      <c r="A2984" s="79"/>
      <c r="B2984" s="43">
        <v>1.6845199712721499</v>
      </c>
      <c r="C2984" s="43">
        <v>2.2109296734697598E-2</v>
      </c>
      <c r="D2984" s="43">
        <f t="shared" si="46"/>
        <v>0.25226707574289958</v>
      </c>
      <c r="E2984" s="43">
        <f>IFERROR(INDEX(PSPS_Data!$C$2:$C$4275,MATCH(WF_Data!$A2984,PSPS_Data!$B$2:$B$4275,0)),0)</f>
        <v>0</v>
      </c>
      <c r="F2984" s="47"/>
    </row>
    <row r="2985" spans="1:6" x14ac:dyDescent="0.25">
      <c r="A2985" s="79"/>
      <c r="B2985" s="43">
        <v>2.1798622217839401</v>
      </c>
      <c r="C2985" s="43">
        <v>2.5444582135605701E-2</v>
      </c>
      <c r="D2985" s="43">
        <f t="shared" si="46"/>
        <v>0.29032268216726104</v>
      </c>
      <c r="E2985" s="43">
        <f>IFERROR(INDEX(PSPS_Data!$C$2:$C$4275,MATCH(WF_Data!$A2985,PSPS_Data!$B$2:$B$4275,0)),0)</f>
        <v>0</v>
      </c>
      <c r="F2985" s="47"/>
    </row>
    <row r="2986" spans="1:6" x14ac:dyDescent="0.25">
      <c r="A2986" s="79"/>
      <c r="B2986" s="43">
        <v>0.179110853306957</v>
      </c>
      <c r="C2986" s="43">
        <v>2.03937118749308E-3</v>
      </c>
      <c r="D2986" s="43">
        <f t="shared" si="46"/>
        <v>2.3269225249296043E-2</v>
      </c>
      <c r="E2986" s="43">
        <f>IFERROR(INDEX(PSPS_Data!$C$2:$C$4275,MATCH(WF_Data!$A2986,PSPS_Data!$B$2:$B$4275,0)),0)</f>
        <v>0</v>
      </c>
      <c r="F2986" s="47"/>
    </row>
    <row r="2987" spans="1:6" x14ac:dyDescent="0.25">
      <c r="A2987" s="79"/>
      <c r="B2987" s="43">
        <v>0.12626476657813199</v>
      </c>
      <c r="C2987" s="43">
        <v>1.13293294170944E-2</v>
      </c>
      <c r="D2987" s="43">
        <f t="shared" si="46"/>
        <v>0.12926764864904711</v>
      </c>
      <c r="E2987" s="43">
        <f>IFERROR(INDEX(PSPS_Data!$C$2:$C$4275,MATCH(WF_Data!$A2987,PSPS_Data!$B$2:$B$4275,0)),0)</f>
        <v>0</v>
      </c>
      <c r="F2987" s="47"/>
    </row>
    <row r="2988" spans="1:6" x14ac:dyDescent="0.25">
      <c r="A2988" s="79"/>
      <c r="B2988" s="43">
        <v>5.5631678600371703</v>
      </c>
      <c r="C2988" s="43">
        <v>2.5437576543708901E-2</v>
      </c>
      <c r="D2988" s="43">
        <f t="shared" si="46"/>
        <v>0.29024274836371855</v>
      </c>
      <c r="E2988" s="43">
        <f>IFERROR(INDEX(PSPS_Data!$C$2:$C$4275,MATCH(WF_Data!$A2988,PSPS_Data!$B$2:$B$4275,0)),0)</f>
        <v>0</v>
      </c>
      <c r="F2988" s="47"/>
    </row>
    <row r="2989" spans="1:6" x14ac:dyDescent="0.25">
      <c r="A2989" s="79"/>
      <c r="B2989" s="43">
        <v>7.89729131029197</v>
      </c>
      <c r="C2989" s="43">
        <v>2.5278599312969101E-2</v>
      </c>
      <c r="D2989" s="43">
        <f t="shared" si="46"/>
        <v>0.28842881816097743</v>
      </c>
      <c r="E2989" s="43">
        <f>IFERROR(INDEX(PSPS_Data!$C$2:$C$4275,MATCH(WF_Data!$A2989,PSPS_Data!$B$2:$B$4275,0)),0)</f>
        <v>0</v>
      </c>
      <c r="F2989" s="47"/>
    </row>
    <row r="2990" spans="1:6" x14ac:dyDescent="0.25">
      <c r="A2990" s="79"/>
      <c r="B2990" s="43">
        <v>0.65940810116261195</v>
      </c>
      <c r="C2990" s="43">
        <v>7.0083009988290198E-3</v>
      </c>
      <c r="D2990" s="43">
        <f t="shared" si="46"/>
        <v>7.9964714396639117E-2</v>
      </c>
      <c r="E2990" s="43">
        <f>IFERROR(INDEX(PSPS_Data!$C$2:$C$4275,MATCH(WF_Data!$A2990,PSPS_Data!$B$2:$B$4275,0)),0)</f>
        <v>0</v>
      </c>
      <c r="F2990" s="47"/>
    </row>
    <row r="2991" spans="1:6" x14ac:dyDescent="0.25">
      <c r="A2991" s="79"/>
      <c r="B2991" s="43">
        <v>0.51513114001474902</v>
      </c>
      <c r="C2991" s="43">
        <v>3.77671285741598E-3</v>
      </c>
      <c r="D2991" s="43">
        <f t="shared" si="46"/>
        <v>4.3092293703116333E-2</v>
      </c>
      <c r="E2991" s="43">
        <f>IFERROR(INDEX(PSPS_Data!$C$2:$C$4275,MATCH(WF_Data!$A2991,PSPS_Data!$B$2:$B$4275,0)),0)</f>
        <v>0</v>
      </c>
      <c r="F2991" s="47"/>
    </row>
    <row r="2992" spans="1:6" x14ac:dyDescent="0.25">
      <c r="A2992" s="79"/>
      <c r="B2992" s="43">
        <v>0.63454590320494697</v>
      </c>
      <c r="C2992" s="43">
        <v>9.3486920439621209E-3</v>
      </c>
      <c r="D2992" s="43">
        <f t="shared" si="46"/>
        <v>0.1066685762216078</v>
      </c>
      <c r="E2992" s="43">
        <f>IFERROR(INDEX(PSPS_Data!$C$2:$C$4275,MATCH(WF_Data!$A2992,PSPS_Data!$B$2:$B$4275,0)),0)</f>
        <v>0</v>
      </c>
      <c r="F2992" s="47"/>
    </row>
    <row r="2993" spans="1:6" x14ac:dyDescent="0.25">
      <c r="A2993" s="79"/>
      <c r="B2993" s="43">
        <v>13.467056902430301</v>
      </c>
      <c r="C2993" s="43">
        <v>6.9816678879192295E-2</v>
      </c>
      <c r="D2993" s="43">
        <f t="shared" si="46"/>
        <v>0.79660830601158406</v>
      </c>
      <c r="E2993" s="43">
        <f>IFERROR(INDEX(PSPS_Data!$C$2:$C$4275,MATCH(WF_Data!$A2993,PSPS_Data!$B$2:$B$4275,0)),0)</f>
        <v>0</v>
      </c>
      <c r="F2993" s="47"/>
    </row>
    <row r="2994" spans="1:6" x14ac:dyDescent="0.25">
      <c r="A2994" s="79"/>
      <c r="B2994" s="43">
        <v>0</v>
      </c>
      <c r="C2994" s="43">
        <v>2.2648321299811799E-3</v>
      </c>
      <c r="D2994" s="43">
        <f t="shared" si="46"/>
        <v>2.5841734603085264E-2</v>
      </c>
      <c r="E2994" s="43">
        <f>IFERROR(INDEX(PSPS_Data!$C$2:$C$4275,MATCH(WF_Data!$A2994,PSPS_Data!$B$2:$B$4275,0)),0)</f>
        <v>0</v>
      </c>
      <c r="F2994" s="47"/>
    </row>
    <row r="2995" spans="1:6" x14ac:dyDescent="0.25">
      <c r="A2995" s="79"/>
      <c r="B2995" s="43">
        <v>12.885873117625099</v>
      </c>
      <c r="C2995" s="43">
        <v>5.1756079408733002E-2</v>
      </c>
      <c r="D2995" s="43">
        <f t="shared" si="46"/>
        <v>0.59053686605364353</v>
      </c>
      <c r="E2995" s="43">
        <f>IFERROR(INDEX(PSPS_Data!$C$2:$C$4275,MATCH(WF_Data!$A2995,PSPS_Data!$B$2:$B$4275,0)),0)</f>
        <v>0</v>
      </c>
      <c r="F2995" s="47"/>
    </row>
    <row r="2996" spans="1:6" x14ac:dyDescent="0.25">
      <c r="A2996" s="79"/>
      <c r="B2996" s="43">
        <v>1.56753519112182</v>
      </c>
      <c r="C2996" s="43">
        <v>1.8926249435480699E-2</v>
      </c>
      <c r="D2996" s="43">
        <f t="shared" si="46"/>
        <v>0.21594850605883478</v>
      </c>
      <c r="E2996" s="43">
        <f>IFERROR(INDEX(PSPS_Data!$C$2:$C$4275,MATCH(WF_Data!$A2996,PSPS_Data!$B$2:$B$4275,0)),0)</f>
        <v>0</v>
      </c>
      <c r="F2996" s="47"/>
    </row>
    <row r="2997" spans="1:6" x14ac:dyDescent="0.25">
      <c r="A2997" s="79"/>
      <c r="B2997" s="43">
        <v>3.9087595234545303E-2</v>
      </c>
      <c r="C2997" s="43">
        <v>2.6833468291442798E-4</v>
      </c>
      <c r="D2997" s="43">
        <f t="shared" si="46"/>
        <v>3.0616987320536233E-3</v>
      </c>
      <c r="E2997" s="43">
        <f>IFERROR(INDEX(PSPS_Data!$C$2:$C$4275,MATCH(WF_Data!$A2997,PSPS_Data!$B$2:$B$4275,0)),0)</f>
        <v>0</v>
      </c>
      <c r="F2997" s="47"/>
    </row>
    <row r="2998" spans="1:6" x14ac:dyDescent="0.25">
      <c r="A2998" s="79"/>
      <c r="B2998" s="43">
        <v>3.5570347192474601</v>
      </c>
      <c r="C2998" s="43">
        <v>2.6533714165672899E-2</v>
      </c>
      <c r="D2998" s="43">
        <f t="shared" si="46"/>
        <v>0.30274967863032776</v>
      </c>
      <c r="E2998" s="43">
        <f>IFERROR(INDEX(PSPS_Data!$C$2:$C$4275,MATCH(WF_Data!$A2998,PSPS_Data!$B$2:$B$4275,0)),0)</f>
        <v>0</v>
      </c>
      <c r="F2998" s="47"/>
    </row>
    <row r="2999" spans="1:6" x14ac:dyDescent="0.25">
      <c r="A2999" s="79"/>
      <c r="B2999" s="43">
        <v>0</v>
      </c>
      <c r="C2999" s="43">
        <v>5.5329937135866203E-3</v>
      </c>
      <c r="D2999" s="43">
        <f t="shared" si="46"/>
        <v>6.3131458272023336E-2</v>
      </c>
      <c r="E2999" s="43">
        <f>IFERROR(INDEX(PSPS_Data!$C$2:$C$4275,MATCH(WF_Data!$A2999,PSPS_Data!$B$2:$B$4275,0)),0)</f>
        <v>0</v>
      </c>
      <c r="F2999" s="47"/>
    </row>
    <row r="3000" spans="1:6" x14ac:dyDescent="0.25">
      <c r="A3000" s="79"/>
      <c r="B3000" s="43">
        <v>1.36168812420253</v>
      </c>
      <c r="C3000" s="43">
        <v>1.8704487152803002E-2</v>
      </c>
      <c r="D3000" s="43">
        <f t="shared" si="46"/>
        <v>0.21341819841348225</v>
      </c>
      <c r="E3000" s="43">
        <f>IFERROR(INDEX(PSPS_Data!$C$2:$C$4275,MATCH(WF_Data!$A3000,PSPS_Data!$B$2:$B$4275,0)),0)</f>
        <v>0</v>
      </c>
      <c r="F3000" s="47"/>
    </row>
    <row r="3001" spans="1:6" x14ac:dyDescent="0.25">
      <c r="A3001" s="79"/>
      <c r="B3001" s="43">
        <v>0.20495744887043901</v>
      </c>
      <c r="C3001" s="43">
        <v>1.8001405052776399E-2</v>
      </c>
      <c r="D3001" s="43">
        <f t="shared" si="46"/>
        <v>0.20539603165217871</v>
      </c>
      <c r="E3001" s="43">
        <f>IFERROR(INDEX(PSPS_Data!$C$2:$C$4275,MATCH(WF_Data!$A3001,PSPS_Data!$B$2:$B$4275,0)),0)</f>
        <v>0</v>
      </c>
      <c r="F3001" s="47"/>
    </row>
    <row r="3002" spans="1:6" x14ac:dyDescent="0.25">
      <c r="A3002" s="79"/>
      <c r="B3002" s="43">
        <v>0</v>
      </c>
      <c r="C3002" s="43">
        <v>6.2732954053596199E-3</v>
      </c>
      <c r="D3002" s="43">
        <f t="shared" si="46"/>
        <v>7.157830057515327E-2</v>
      </c>
      <c r="E3002" s="43">
        <f>IFERROR(INDEX(PSPS_Data!$C$2:$C$4275,MATCH(WF_Data!$A3002,PSPS_Data!$B$2:$B$4275,0)),0)</f>
        <v>0</v>
      </c>
      <c r="F3002" s="47"/>
    </row>
    <row r="3003" spans="1:6" x14ac:dyDescent="0.25">
      <c r="A3003" s="79"/>
      <c r="B3003" s="43">
        <v>3.9830321002002198</v>
      </c>
      <c r="C3003" s="43">
        <v>3.8140133603064799E-2</v>
      </c>
      <c r="D3003" s="43">
        <f t="shared" si="46"/>
        <v>0.43517892441096934</v>
      </c>
      <c r="E3003" s="43">
        <f>IFERROR(INDEX(PSPS_Data!$C$2:$C$4275,MATCH(WF_Data!$A3003,PSPS_Data!$B$2:$B$4275,0)),0)</f>
        <v>0</v>
      </c>
      <c r="F3003" s="47"/>
    </row>
    <row r="3004" spans="1:6" x14ac:dyDescent="0.25">
      <c r="A3004" s="79"/>
      <c r="B3004" s="43">
        <v>0.14722188351201099</v>
      </c>
      <c r="C3004" s="43">
        <v>2.1723876507167002E-3</v>
      </c>
      <c r="D3004" s="43">
        <f t="shared" si="46"/>
        <v>2.4786943094677549E-2</v>
      </c>
      <c r="E3004" s="43">
        <f>IFERROR(INDEX(PSPS_Data!$C$2:$C$4275,MATCH(WF_Data!$A3004,PSPS_Data!$B$2:$B$4275,0)),0)</f>
        <v>0</v>
      </c>
      <c r="F3004" s="47"/>
    </row>
    <row r="3005" spans="1:6" x14ac:dyDescent="0.25">
      <c r="A3005" s="79"/>
      <c r="B3005" s="43">
        <v>2.2510598989572202E-2</v>
      </c>
      <c r="C3005" s="43">
        <v>6.6379761847201694E-5</v>
      </c>
      <c r="D3005" s="43">
        <f t="shared" si="46"/>
        <v>7.573930826765713E-4</v>
      </c>
      <c r="E3005" s="43">
        <f>IFERROR(INDEX(PSPS_Data!$C$2:$C$4275,MATCH(WF_Data!$A3005,PSPS_Data!$B$2:$B$4275,0)),0)</f>
        <v>0</v>
      </c>
      <c r="F3005" s="47"/>
    </row>
    <row r="3006" spans="1:6" x14ac:dyDescent="0.25">
      <c r="A3006" s="79"/>
      <c r="B3006" s="43">
        <v>0.33636185316453099</v>
      </c>
      <c r="C3006" s="43">
        <v>7.7235579589493304E-3</v>
      </c>
      <c r="D3006" s="43">
        <f t="shared" si="46"/>
        <v>8.8125796311611854E-2</v>
      </c>
      <c r="E3006" s="43">
        <f>IFERROR(INDEX(PSPS_Data!$C$2:$C$4275,MATCH(WF_Data!$A3006,PSPS_Data!$B$2:$B$4275,0)),0)</f>
        <v>0</v>
      </c>
      <c r="F3006" s="47"/>
    </row>
    <row r="3007" spans="1:6" x14ac:dyDescent="0.25">
      <c r="A3007" s="79"/>
      <c r="B3007" s="43">
        <v>0.67599356920625597</v>
      </c>
      <c r="C3007" s="43">
        <v>7.9136548288261093E-3</v>
      </c>
      <c r="D3007" s="43">
        <f t="shared" si="46"/>
        <v>9.0294801596905908E-2</v>
      </c>
      <c r="E3007" s="43">
        <f>IFERROR(INDEX(PSPS_Data!$C$2:$C$4275,MATCH(WF_Data!$A3007,PSPS_Data!$B$2:$B$4275,0)),0)</f>
        <v>0</v>
      </c>
      <c r="F3007" s="47"/>
    </row>
    <row r="3008" spans="1:6" x14ac:dyDescent="0.25">
      <c r="A3008" s="79"/>
      <c r="B3008" s="43">
        <v>0.34070940320704501</v>
      </c>
      <c r="C3008" s="43">
        <v>4.2806157821360102E-3</v>
      </c>
      <c r="D3008" s="43">
        <f t="shared" si="46"/>
        <v>4.8841826074171875E-2</v>
      </c>
      <c r="E3008" s="43">
        <f>IFERROR(INDEX(PSPS_Data!$C$2:$C$4275,MATCH(WF_Data!$A3008,PSPS_Data!$B$2:$B$4275,0)),0)</f>
        <v>0</v>
      </c>
      <c r="F3008" s="47"/>
    </row>
    <row r="3009" spans="1:6" x14ac:dyDescent="0.25">
      <c r="A3009" s="79"/>
      <c r="B3009" s="43">
        <v>0.23293245110883901</v>
      </c>
      <c r="C3009" s="43">
        <v>7.8161739575079991E-3</v>
      </c>
      <c r="D3009" s="43">
        <f t="shared" si="46"/>
        <v>8.9182544855166274E-2</v>
      </c>
      <c r="E3009" s="43">
        <f>IFERROR(INDEX(PSPS_Data!$C$2:$C$4275,MATCH(WF_Data!$A3009,PSPS_Data!$B$2:$B$4275,0)),0)</f>
        <v>0</v>
      </c>
      <c r="F3009" s="47"/>
    </row>
    <row r="3010" spans="1:6" x14ac:dyDescent="0.25">
      <c r="A3010" s="79"/>
      <c r="B3010" s="43">
        <v>6.7258026802896298</v>
      </c>
      <c r="C3010" s="43">
        <v>1.5088175015307501E-2</v>
      </c>
      <c r="D3010" s="43">
        <f t="shared" si="46"/>
        <v>0.17215607692465859</v>
      </c>
      <c r="E3010" s="43">
        <f>IFERROR(INDEX(PSPS_Data!$C$2:$C$4275,MATCH(WF_Data!$A3010,PSPS_Data!$B$2:$B$4275,0)),0)</f>
        <v>0</v>
      </c>
      <c r="F3010" s="47"/>
    </row>
    <row r="3011" spans="1:6" x14ac:dyDescent="0.25">
      <c r="A3011" s="79"/>
      <c r="B3011" s="43">
        <v>3.5633625451923598</v>
      </c>
      <c r="C3011" s="43">
        <v>2.7902636802991699E-2</v>
      </c>
      <c r="D3011" s="43">
        <f t="shared" ref="D3011:D3074" si="47">$C3011*11.41</f>
        <v>0.31836908592213531</v>
      </c>
      <c r="E3011" s="43">
        <f>IFERROR(INDEX(PSPS_Data!$C$2:$C$4275,MATCH(WF_Data!$A3011,PSPS_Data!$B$2:$B$4275,0)),0)</f>
        <v>0</v>
      </c>
      <c r="F3011" s="47"/>
    </row>
    <row r="3012" spans="1:6" x14ac:dyDescent="0.25">
      <c r="A3012" s="79"/>
      <c r="B3012" s="43">
        <v>0.46810761230004599</v>
      </c>
      <c r="C3012" s="43">
        <v>5.0163762912234199E-3</v>
      </c>
      <c r="D3012" s="43">
        <f t="shared" si="47"/>
        <v>5.7236853482859222E-2</v>
      </c>
      <c r="E3012" s="43">
        <f>IFERROR(INDEX(PSPS_Data!$C$2:$C$4275,MATCH(WF_Data!$A3012,PSPS_Data!$B$2:$B$4275,0)),0)</f>
        <v>0</v>
      </c>
      <c r="F3012" s="47"/>
    </row>
    <row r="3013" spans="1:6" x14ac:dyDescent="0.25">
      <c r="A3013" s="79"/>
      <c r="B3013" s="43">
        <v>0.68573317962496205</v>
      </c>
      <c r="C3013" s="43">
        <v>1.50079142267713E-2</v>
      </c>
      <c r="D3013" s="43">
        <f t="shared" si="47"/>
        <v>0.17124030132746054</v>
      </c>
      <c r="E3013" s="43">
        <f>IFERROR(INDEX(PSPS_Data!$C$2:$C$4275,MATCH(WF_Data!$A3013,PSPS_Data!$B$2:$B$4275,0)),0)</f>
        <v>0</v>
      </c>
      <c r="F3013" s="47"/>
    </row>
    <row r="3014" spans="1:6" x14ac:dyDescent="0.25">
      <c r="A3014" s="79"/>
      <c r="B3014" s="43">
        <v>0.47012045429712401</v>
      </c>
      <c r="C3014" s="43">
        <v>4.9340354620047303E-3</v>
      </c>
      <c r="D3014" s="43">
        <f t="shared" si="47"/>
        <v>5.6297344621473976E-2</v>
      </c>
      <c r="E3014" s="43">
        <f>IFERROR(INDEX(PSPS_Data!$C$2:$C$4275,MATCH(WF_Data!$A3014,PSPS_Data!$B$2:$B$4275,0)),0)</f>
        <v>0</v>
      </c>
      <c r="F3014" s="47"/>
    </row>
    <row r="3015" spans="1:6" x14ac:dyDescent="0.25">
      <c r="A3015" s="79"/>
      <c r="B3015" s="43">
        <v>0.43650202490630102</v>
      </c>
      <c r="C3015" s="43">
        <v>2.9774279064440599E-3</v>
      </c>
      <c r="D3015" s="43">
        <f t="shared" si="47"/>
        <v>3.3972452412526721E-2</v>
      </c>
      <c r="E3015" s="43">
        <f>IFERROR(INDEX(PSPS_Data!$C$2:$C$4275,MATCH(WF_Data!$A3015,PSPS_Data!$B$2:$B$4275,0)),0)</f>
        <v>0</v>
      </c>
      <c r="F3015" s="47"/>
    </row>
    <row r="3016" spans="1:6" x14ac:dyDescent="0.25">
      <c r="A3016" s="79"/>
      <c r="B3016" s="43">
        <v>14.3620001458863</v>
      </c>
      <c r="C3016" s="43">
        <v>6.2505276802767101E-2</v>
      </c>
      <c r="D3016" s="43">
        <f t="shared" si="47"/>
        <v>0.71318520831957266</v>
      </c>
      <c r="E3016" s="43">
        <f>IFERROR(INDEX(PSPS_Data!$C$2:$C$4275,MATCH(WF_Data!$A3016,PSPS_Data!$B$2:$B$4275,0)),0)</f>
        <v>0</v>
      </c>
      <c r="F3016" s="47"/>
    </row>
    <row r="3017" spans="1:6" x14ac:dyDescent="0.25">
      <c r="A3017" s="79"/>
      <c r="B3017" s="43">
        <v>1.56702041879923</v>
      </c>
      <c r="C3017" s="43">
        <v>2.5773641706109601E-2</v>
      </c>
      <c r="D3017" s="43">
        <f t="shared" si="47"/>
        <v>0.29407725186671058</v>
      </c>
      <c r="E3017" s="43">
        <f>IFERROR(INDEX(PSPS_Data!$C$2:$C$4275,MATCH(WF_Data!$A3017,PSPS_Data!$B$2:$B$4275,0)),0)</f>
        <v>0</v>
      </c>
      <c r="F3017" s="47"/>
    </row>
    <row r="3018" spans="1:6" x14ac:dyDescent="0.25">
      <c r="A3018" s="79"/>
      <c r="B3018" s="43">
        <v>0.73606328525749798</v>
      </c>
      <c r="C3018" s="43">
        <v>2.2919741925647899E-2</v>
      </c>
      <c r="D3018" s="43">
        <f t="shared" si="47"/>
        <v>0.26151425537164252</v>
      </c>
      <c r="E3018" s="43">
        <f>IFERROR(INDEX(PSPS_Data!$C$2:$C$4275,MATCH(WF_Data!$A3018,PSPS_Data!$B$2:$B$4275,0)),0)</f>
        <v>0</v>
      </c>
      <c r="F3018" s="47"/>
    </row>
    <row r="3019" spans="1:6" x14ac:dyDescent="0.25">
      <c r="A3019" s="79"/>
      <c r="B3019" s="43">
        <v>0.66655004420511299</v>
      </c>
      <c r="C3019" s="43">
        <v>8.8179936028609501E-3</v>
      </c>
      <c r="D3019" s="43">
        <f t="shared" si="47"/>
        <v>0.10061330700864345</v>
      </c>
      <c r="E3019" s="43">
        <f>IFERROR(INDEX(PSPS_Data!$C$2:$C$4275,MATCH(WF_Data!$A3019,PSPS_Data!$B$2:$B$4275,0)),0)</f>
        <v>0</v>
      </c>
      <c r="F3019" s="47"/>
    </row>
    <row r="3020" spans="1:6" x14ac:dyDescent="0.25">
      <c r="A3020" s="79"/>
      <c r="B3020" s="43">
        <v>0</v>
      </c>
      <c r="C3020" s="43">
        <v>3.6337400891473699E-3</v>
      </c>
      <c r="D3020" s="43">
        <f t="shared" si="47"/>
        <v>4.1460974417171489E-2</v>
      </c>
      <c r="E3020" s="43">
        <f>IFERROR(INDEX(PSPS_Data!$C$2:$C$4275,MATCH(WF_Data!$A3020,PSPS_Data!$B$2:$B$4275,0)),0)</f>
        <v>0</v>
      </c>
      <c r="F3020" s="47"/>
    </row>
    <row r="3021" spans="1:6" x14ac:dyDescent="0.25">
      <c r="A3021" s="79"/>
      <c r="B3021" s="43">
        <v>0</v>
      </c>
      <c r="C3021" s="43">
        <v>5.7226299651726197E-3</v>
      </c>
      <c r="D3021" s="43">
        <f t="shared" si="47"/>
        <v>6.5295207902619598E-2</v>
      </c>
      <c r="E3021" s="43">
        <f>IFERROR(INDEX(PSPS_Data!$C$2:$C$4275,MATCH(WF_Data!$A3021,PSPS_Data!$B$2:$B$4275,0)),0)</f>
        <v>0</v>
      </c>
      <c r="F3021" s="47"/>
    </row>
    <row r="3022" spans="1:6" x14ac:dyDescent="0.25">
      <c r="A3022" s="79"/>
      <c r="B3022" s="43">
        <v>0</v>
      </c>
      <c r="C3022" s="43">
        <v>2.6788776049215799E-3</v>
      </c>
      <c r="D3022" s="43">
        <f t="shared" si="47"/>
        <v>3.0565993472155228E-2</v>
      </c>
      <c r="E3022" s="43">
        <f>IFERROR(INDEX(PSPS_Data!$C$2:$C$4275,MATCH(WF_Data!$A3022,PSPS_Data!$B$2:$B$4275,0)),0)</f>
        <v>0</v>
      </c>
      <c r="F3022" s="47"/>
    </row>
    <row r="3023" spans="1:6" x14ac:dyDescent="0.25">
      <c r="A3023" s="79"/>
      <c r="B3023" s="43">
        <v>1.01456000090969</v>
      </c>
      <c r="C3023" s="43">
        <v>7.5804130108281199E-3</v>
      </c>
      <c r="D3023" s="43">
        <f t="shared" si="47"/>
        <v>8.6492512453548845E-2</v>
      </c>
      <c r="E3023" s="43">
        <f>IFERROR(INDEX(PSPS_Data!$C$2:$C$4275,MATCH(WF_Data!$A3023,PSPS_Data!$B$2:$B$4275,0)),0)</f>
        <v>0</v>
      </c>
      <c r="F3023" s="47"/>
    </row>
    <row r="3024" spans="1:6" x14ac:dyDescent="0.25">
      <c r="A3024" s="79"/>
      <c r="B3024" s="43">
        <v>4.7020613510017704</v>
      </c>
      <c r="C3024" s="43">
        <v>4.4634847369508103E-2</v>
      </c>
      <c r="D3024" s="43">
        <f t="shared" si="47"/>
        <v>0.50928360848608745</v>
      </c>
      <c r="E3024" s="43">
        <f>IFERROR(INDEX(PSPS_Data!$C$2:$C$4275,MATCH(WF_Data!$A3024,PSPS_Data!$B$2:$B$4275,0)),0)</f>
        <v>0</v>
      </c>
      <c r="F3024" s="47"/>
    </row>
    <row r="3025" spans="1:6" x14ac:dyDescent="0.25">
      <c r="A3025" s="79"/>
      <c r="B3025" s="43">
        <v>0</v>
      </c>
      <c r="C3025" s="43">
        <v>4.8545001279004796E-3</v>
      </c>
      <c r="D3025" s="43">
        <f t="shared" si="47"/>
        <v>5.5389846459344472E-2</v>
      </c>
      <c r="E3025" s="43">
        <f>IFERROR(INDEX(PSPS_Data!$C$2:$C$4275,MATCH(WF_Data!$A3025,PSPS_Data!$B$2:$B$4275,0)),0)</f>
        <v>0</v>
      </c>
      <c r="F3025" s="47"/>
    </row>
    <row r="3026" spans="1:6" x14ac:dyDescent="0.25">
      <c r="A3026" s="79"/>
      <c r="B3026" s="43">
        <v>1.0223777617701599</v>
      </c>
      <c r="C3026" s="43">
        <v>2.4779790255706701E-3</v>
      </c>
      <c r="D3026" s="43">
        <f t="shared" si="47"/>
        <v>2.8273740681761347E-2</v>
      </c>
      <c r="E3026" s="43">
        <f>IFERROR(INDEX(PSPS_Data!$C$2:$C$4275,MATCH(WF_Data!$A3026,PSPS_Data!$B$2:$B$4275,0)),0)</f>
        <v>0</v>
      </c>
      <c r="F3026" s="47"/>
    </row>
    <row r="3027" spans="1:6" x14ac:dyDescent="0.25">
      <c r="A3027" s="79"/>
      <c r="B3027" s="43">
        <v>2.4375265550021101</v>
      </c>
      <c r="C3027" s="43">
        <v>1.25131774061628E-2</v>
      </c>
      <c r="D3027" s="43">
        <f t="shared" si="47"/>
        <v>0.14277535420431756</v>
      </c>
      <c r="E3027" s="43">
        <f>IFERROR(INDEX(PSPS_Data!$C$2:$C$4275,MATCH(WF_Data!$A3027,PSPS_Data!$B$2:$B$4275,0)),0)</f>
        <v>0</v>
      </c>
      <c r="F3027" s="47"/>
    </row>
    <row r="3028" spans="1:6" x14ac:dyDescent="0.25">
      <c r="A3028" s="79"/>
      <c r="B3028" s="43">
        <v>2.9537987552973402</v>
      </c>
      <c r="C3028" s="43">
        <v>2.69602159437454E-2</v>
      </c>
      <c r="D3028" s="43">
        <f t="shared" si="47"/>
        <v>0.30761606391813501</v>
      </c>
      <c r="E3028" s="43">
        <f>IFERROR(INDEX(PSPS_Data!$C$2:$C$4275,MATCH(WF_Data!$A3028,PSPS_Data!$B$2:$B$4275,0)),0)</f>
        <v>0</v>
      </c>
      <c r="F3028" s="47"/>
    </row>
    <row r="3029" spans="1:6" x14ac:dyDescent="0.25">
      <c r="A3029" s="79"/>
      <c r="B3029" s="43">
        <v>0.50720844854200398</v>
      </c>
      <c r="C3029" s="43">
        <v>1.39225838393031E-3</v>
      </c>
      <c r="D3029" s="43">
        <f t="shared" si="47"/>
        <v>1.5885668160644836E-2</v>
      </c>
      <c r="E3029" s="43">
        <f>IFERROR(INDEX(PSPS_Data!$C$2:$C$4275,MATCH(WF_Data!$A3029,PSPS_Data!$B$2:$B$4275,0)),0)</f>
        <v>0</v>
      </c>
      <c r="F3029" s="47"/>
    </row>
    <row r="3030" spans="1:6" x14ac:dyDescent="0.25">
      <c r="A3030" s="79"/>
      <c r="B3030" s="43">
        <v>0</v>
      </c>
      <c r="C3030" s="43">
        <v>1.4726277731824601E-4</v>
      </c>
      <c r="D3030" s="43">
        <f t="shared" si="47"/>
        <v>1.680268289201187E-3</v>
      </c>
      <c r="E3030" s="43">
        <f>IFERROR(INDEX(PSPS_Data!$C$2:$C$4275,MATCH(WF_Data!$A3030,PSPS_Data!$B$2:$B$4275,0)),0)</f>
        <v>0</v>
      </c>
      <c r="F3030" s="47"/>
    </row>
    <row r="3031" spans="1:6" x14ac:dyDescent="0.25">
      <c r="A3031" s="79"/>
      <c r="B3031" s="43">
        <v>0.49769388329318598</v>
      </c>
      <c r="C3031" s="43">
        <v>1.5903412689055998E-2</v>
      </c>
      <c r="D3031" s="43">
        <f t="shared" si="47"/>
        <v>0.18145793878212896</v>
      </c>
      <c r="E3031" s="43">
        <f>IFERROR(INDEX(PSPS_Data!$C$2:$C$4275,MATCH(WF_Data!$A3031,PSPS_Data!$B$2:$B$4275,0)),0)</f>
        <v>0</v>
      </c>
      <c r="F3031" s="47"/>
    </row>
    <row r="3032" spans="1:6" x14ac:dyDescent="0.25">
      <c r="A3032" s="79"/>
      <c r="B3032" s="43">
        <v>0.35911481171945703</v>
      </c>
      <c r="C3032" s="43">
        <v>2.7044756716349998E-3</v>
      </c>
      <c r="D3032" s="43">
        <f t="shared" si="47"/>
        <v>3.0858067413355349E-2</v>
      </c>
      <c r="E3032" s="43">
        <f>IFERROR(INDEX(PSPS_Data!$C$2:$C$4275,MATCH(WF_Data!$A3032,PSPS_Data!$B$2:$B$4275,0)),0)</f>
        <v>0</v>
      </c>
      <c r="F3032" s="47"/>
    </row>
    <row r="3033" spans="1:6" x14ac:dyDescent="0.25">
      <c r="A3033" s="79"/>
      <c r="B3033" s="43">
        <v>0</v>
      </c>
      <c r="C3033" s="43">
        <v>1.2546887592179701E-4</v>
      </c>
      <c r="D3033" s="43">
        <f t="shared" si="47"/>
        <v>1.4315998742677038E-3</v>
      </c>
      <c r="E3033" s="43">
        <f>IFERROR(INDEX(PSPS_Data!$C$2:$C$4275,MATCH(WF_Data!$A3033,PSPS_Data!$B$2:$B$4275,0)),0)</f>
        <v>0</v>
      </c>
      <c r="F3033" s="47"/>
    </row>
    <row r="3034" spans="1:6" x14ac:dyDescent="0.25">
      <c r="A3034" s="79"/>
      <c r="B3034" s="43">
        <v>4.5358933713784903E-2</v>
      </c>
      <c r="C3034" s="43">
        <v>4.8238032259177999E-3</v>
      </c>
      <c r="D3034" s="43">
        <f t="shared" si="47"/>
        <v>5.5039594807722095E-2</v>
      </c>
      <c r="E3034" s="43">
        <f>IFERROR(INDEX(PSPS_Data!$C$2:$C$4275,MATCH(WF_Data!$A3034,PSPS_Data!$B$2:$B$4275,0)),0)</f>
        <v>0</v>
      </c>
      <c r="F3034" s="47"/>
    </row>
    <row r="3035" spans="1:6" x14ac:dyDescent="0.25">
      <c r="A3035" s="79"/>
      <c r="B3035" s="43">
        <v>0.30879154265792802</v>
      </c>
      <c r="C3035" s="43">
        <v>7.0655827303198696E-3</v>
      </c>
      <c r="D3035" s="43">
        <f t="shared" si="47"/>
        <v>8.061829895294971E-2</v>
      </c>
      <c r="E3035" s="43">
        <f>IFERROR(INDEX(PSPS_Data!$C$2:$C$4275,MATCH(WF_Data!$A3035,PSPS_Data!$B$2:$B$4275,0)),0)</f>
        <v>0</v>
      </c>
      <c r="F3035" s="47"/>
    </row>
    <row r="3036" spans="1:6" x14ac:dyDescent="0.25">
      <c r="A3036" s="79"/>
      <c r="B3036" s="43">
        <v>1.4294909714347901</v>
      </c>
      <c r="C3036" s="43">
        <v>8.21067784515132E-3</v>
      </c>
      <c r="D3036" s="43">
        <f t="shared" si="47"/>
        <v>9.3683834213176567E-2</v>
      </c>
      <c r="E3036" s="43">
        <f>IFERROR(INDEX(PSPS_Data!$C$2:$C$4275,MATCH(WF_Data!$A3036,PSPS_Data!$B$2:$B$4275,0)),0)</f>
        <v>0</v>
      </c>
      <c r="F3036" s="47"/>
    </row>
    <row r="3037" spans="1:6" x14ac:dyDescent="0.25">
      <c r="A3037" s="79"/>
      <c r="B3037" s="43">
        <v>0.211781698699156</v>
      </c>
      <c r="C3037" s="43">
        <v>2.3180085225552201E-2</v>
      </c>
      <c r="D3037" s="43">
        <f t="shared" si="47"/>
        <v>0.26448477242355062</v>
      </c>
      <c r="E3037" s="43">
        <f>IFERROR(INDEX(PSPS_Data!$C$2:$C$4275,MATCH(WF_Data!$A3037,PSPS_Data!$B$2:$B$4275,0)),0)</f>
        <v>0</v>
      </c>
      <c r="F3037" s="47"/>
    </row>
    <row r="3038" spans="1:6" x14ac:dyDescent="0.25">
      <c r="A3038" s="79"/>
      <c r="B3038" s="43">
        <v>1.12663697362015</v>
      </c>
      <c r="C3038" s="43">
        <v>1.3772890054497101E-2</v>
      </c>
      <c r="D3038" s="43">
        <f t="shared" si="47"/>
        <v>0.15714867552181191</v>
      </c>
      <c r="E3038" s="43">
        <f>IFERROR(INDEX(PSPS_Data!$C$2:$C$4275,MATCH(WF_Data!$A3038,PSPS_Data!$B$2:$B$4275,0)),0)</f>
        <v>0</v>
      </c>
      <c r="F3038" s="47"/>
    </row>
    <row r="3039" spans="1:6" x14ac:dyDescent="0.25">
      <c r="A3039" s="79"/>
      <c r="B3039" s="43">
        <v>3.2796686133155202</v>
      </c>
      <c r="C3039" s="43">
        <v>3.6874040923066703E-2</v>
      </c>
      <c r="D3039" s="43">
        <f t="shared" si="47"/>
        <v>0.42073280693219106</v>
      </c>
      <c r="E3039" s="43">
        <f>IFERROR(INDEX(PSPS_Data!$C$2:$C$4275,MATCH(WF_Data!$A3039,PSPS_Data!$B$2:$B$4275,0)),0)</f>
        <v>0</v>
      </c>
      <c r="F3039" s="47"/>
    </row>
    <row r="3040" spans="1:6" x14ac:dyDescent="0.25">
      <c r="A3040" s="79"/>
      <c r="B3040" s="43">
        <v>0</v>
      </c>
      <c r="C3040" s="43">
        <v>2.3963933978544999E-3</v>
      </c>
      <c r="D3040" s="43">
        <f t="shared" si="47"/>
        <v>2.7342848669519845E-2</v>
      </c>
      <c r="E3040" s="43">
        <f>IFERROR(INDEX(PSPS_Data!$C$2:$C$4275,MATCH(WF_Data!$A3040,PSPS_Data!$B$2:$B$4275,0)),0)</f>
        <v>0</v>
      </c>
      <c r="F3040" s="47"/>
    </row>
    <row r="3041" spans="1:6" x14ac:dyDescent="0.25">
      <c r="A3041" s="79"/>
      <c r="B3041" s="43">
        <v>0.94907030116645497</v>
      </c>
      <c r="C3041" s="43">
        <v>8.5463960404012999E-3</v>
      </c>
      <c r="D3041" s="43">
        <f t="shared" si="47"/>
        <v>9.7514378820978839E-2</v>
      </c>
      <c r="E3041" s="43">
        <f>IFERROR(INDEX(PSPS_Data!$C$2:$C$4275,MATCH(WF_Data!$A3041,PSPS_Data!$B$2:$B$4275,0)),0)</f>
        <v>0</v>
      </c>
      <c r="F3041" s="47"/>
    </row>
    <row r="3042" spans="1:6" x14ac:dyDescent="0.25">
      <c r="A3042" s="79"/>
      <c r="B3042" s="43">
        <v>0</v>
      </c>
      <c r="C3042" s="43">
        <v>4.1609043655626001E-3</v>
      </c>
      <c r="D3042" s="43">
        <f t="shared" si="47"/>
        <v>4.7475918811069266E-2</v>
      </c>
      <c r="E3042" s="43">
        <f>IFERROR(INDEX(PSPS_Data!$C$2:$C$4275,MATCH(WF_Data!$A3042,PSPS_Data!$B$2:$B$4275,0)),0)</f>
        <v>0</v>
      </c>
      <c r="F3042" s="47"/>
    </row>
    <row r="3043" spans="1:6" x14ac:dyDescent="0.25">
      <c r="A3043" s="79"/>
      <c r="B3043" s="43">
        <v>0.40458175423633402</v>
      </c>
      <c r="C3043" s="43">
        <v>1.1807348183083301E-2</v>
      </c>
      <c r="D3043" s="43">
        <f t="shared" si="47"/>
        <v>0.13472184276898047</v>
      </c>
      <c r="E3043" s="43">
        <f>IFERROR(INDEX(PSPS_Data!$C$2:$C$4275,MATCH(WF_Data!$A3043,PSPS_Data!$B$2:$B$4275,0)),0)</f>
        <v>0</v>
      </c>
      <c r="F3043" s="47"/>
    </row>
    <row r="3044" spans="1:6" x14ac:dyDescent="0.25">
      <c r="A3044" s="79"/>
      <c r="B3044" s="43">
        <v>8.8643531170389096</v>
      </c>
      <c r="C3044" s="43">
        <v>5.7449274037026002E-2</v>
      </c>
      <c r="D3044" s="43">
        <f t="shared" si="47"/>
        <v>0.65549621676246672</v>
      </c>
      <c r="E3044" s="43">
        <f>IFERROR(INDEX(PSPS_Data!$C$2:$C$4275,MATCH(WF_Data!$A3044,PSPS_Data!$B$2:$B$4275,0)),0)</f>
        <v>0</v>
      </c>
      <c r="F3044" s="47"/>
    </row>
    <row r="3045" spans="1:6" x14ac:dyDescent="0.25">
      <c r="A3045" s="79"/>
      <c r="B3045" s="43">
        <v>2.2292706279649699</v>
      </c>
      <c r="C3045" s="43">
        <v>1.20807666735345E-2</v>
      </c>
      <c r="D3045" s="43">
        <f t="shared" si="47"/>
        <v>0.13784154774502866</v>
      </c>
      <c r="E3045" s="43">
        <f>IFERROR(INDEX(PSPS_Data!$C$2:$C$4275,MATCH(WF_Data!$A3045,PSPS_Data!$B$2:$B$4275,0)),0)</f>
        <v>0</v>
      </c>
      <c r="F3045" s="47"/>
    </row>
    <row r="3046" spans="1:6" x14ac:dyDescent="0.25">
      <c r="A3046" s="79"/>
      <c r="B3046" s="43">
        <v>7.8173950868034598</v>
      </c>
      <c r="C3046" s="43">
        <v>4.3586243221398001E-2</v>
      </c>
      <c r="D3046" s="43">
        <f t="shared" si="47"/>
        <v>0.49731903515615122</v>
      </c>
      <c r="E3046" s="43">
        <f>IFERROR(INDEX(PSPS_Data!$C$2:$C$4275,MATCH(WF_Data!$A3046,PSPS_Data!$B$2:$B$4275,0)),0)</f>
        <v>0</v>
      </c>
      <c r="F3046" s="47"/>
    </row>
    <row r="3047" spans="1:6" x14ac:dyDescent="0.25">
      <c r="A3047" s="79"/>
      <c r="B3047" s="43">
        <v>0.124685356664992</v>
      </c>
      <c r="C3047" s="43">
        <v>6.03966031167146E-3</v>
      </c>
      <c r="D3047" s="43">
        <f t="shared" si="47"/>
        <v>6.8912524156171356E-2</v>
      </c>
      <c r="E3047" s="43">
        <f>IFERROR(INDEX(PSPS_Data!$C$2:$C$4275,MATCH(WF_Data!$A3047,PSPS_Data!$B$2:$B$4275,0)),0)</f>
        <v>0</v>
      </c>
      <c r="F3047" s="47"/>
    </row>
    <row r="3048" spans="1:6" x14ac:dyDescent="0.25">
      <c r="A3048" s="79"/>
      <c r="B3048" s="43">
        <v>0.81281351701886595</v>
      </c>
      <c r="C3048" s="43">
        <v>6.7172603278322597E-3</v>
      </c>
      <c r="D3048" s="43">
        <f t="shared" si="47"/>
        <v>7.6643940340566083E-2</v>
      </c>
      <c r="E3048" s="43">
        <f>IFERROR(INDEX(PSPS_Data!$C$2:$C$4275,MATCH(WF_Data!$A3048,PSPS_Data!$B$2:$B$4275,0)),0)</f>
        <v>0</v>
      </c>
      <c r="F3048" s="47"/>
    </row>
    <row r="3049" spans="1:6" x14ac:dyDescent="0.25">
      <c r="A3049" s="79"/>
      <c r="B3049" s="43">
        <v>9.4842370443531401</v>
      </c>
      <c r="C3049" s="43">
        <v>2.20698740854459E-2</v>
      </c>
      <c r="D3049" s="43">
        <f t="shared" si="47"/>
        <v>0.2518172633149377</v>
      </c>
      <c r="E3049" s="43">
        <f>IFERROR(INDEX(PSPS_Data!$C$2:$C$4275,MATCH(WF_Data!$A3049,PSPS_Data!$B$2:$B$4275,0)),0)</f>
        <v>0</v>
      </c>
      <c r="F3049" s="47"/>
    </row>
    <row r="3050" spans="1:6" x14ac:dyDescent="0.25">
      <c r="A3050" s="79"/>
      <c r="B3050" s="43">
        <v>0.17402786009553001</v>
      </c>
      <c r="C3050" s="43">
        <v>2.2289392600214298E-3</v>
      </c>
      <c r="D3050" s="43">
        <f t="shared" si="47"/>
        <v>2.5432196956844514E-2</v>
      </c>
      <c r="E3050" s="43">
        <f>IFERROR(INDEX(PSPS_Data!$C$2:$C$4275,MATCH(WF_Data!$A3050,PSPS_Data!$B$2:$B$4275,0)),0)</f>
        <v>0</v>
      </c>
      <c r="F3050" s="47"/>
    </row>
    <row r="3051" spans="1:6" x14ac:dyDescent="0.25">
      <c r="A3051" s="79"/>
      <c r="B3051" s="43">
        <v>5.1459529270939504</v>
      </c>
      <c r="C3051" s="43">
        <v>1.8659406398001E-2</v>
      </c>
      <c r="D3051" s="43">
        <f t="shared" si="47"/>
        <v>0.21290382700119143</v>
      </c>
      <c r="E3051" s="43">
        <f>IFERROR(INDEX(PSPS_Data!$C$2:$C$4275,MATCH(WF_Data!$A3051,PSPS_Data!$B$2:$B$4275,0)),0)</f>
        <v>0</v>
      </c>
      <c r="F3051" s="47"/>
    </row>
    <row r="3052" spans="1:6" x14ac:dyDescent="0.25">
      <c r="A3052" s="79"/>
      <c r="B3052" s="43">
        <v>3.8896139302316999</v>
      </c>
      <c r="C3052" s="43">
        <v>2.27318739090378E-2</v>
      </c>
      <c r="D3052" s="43">
        <f t="shared" si="47"/>
        <v>0.25937068130212132</v>
      </c>
      <c r="E3052" s="43">
        <f>IFERROR(INDEX(PSPS_Data!$C$2:$C$4275,MATCH(WF_Data!$A3052,PSPS_Data!$B$2:$B$4275,0)),0)</f>
        <v>0</v>
      </c>
      <c r="F3052" s="47"/>
    </row>
    <row r="3053" spans="1:6" x14ac:dyDescent="0.25">
      <c r="A3053" s="79"/>
      <c r="B3053" s="43">
        <v>0.12921641147570401</v>
      </c>
      <c r="C3053" s="43">
        <v>1.1667544934577201E-2</v>
      </c>
      <c r="D3053" s="43">
        <f t="shared" si="47"/>
        <v>0.13312668770352587</v>
      </c>
      <c r="E3053" s="43">
        <f>IFERROR(INDEX(PSPS_Data!$C$2:$C$4275,MATCH(WF_Data!$A3053,PSPS_Data!$B$2:$B$4275,0)),0)</f>
        <v>0</v>
      </c>
      <c r="F3053" s="47"/>
    </row>
    <row r="3054" spans="1:6" x14ac:dyDescent="0.25">
      <c r="A3054" s="79"/>
      <c r="B3054" s="43">
        <v>0.24716281515709901</v>
      </c>
      <c r="C3054" s="43">
        <v>4.8324094962784604E-3</v>
      </c>
      <c r="D3054" s="43">
        <f t="shared" si="47"/>
        <v>5.5137792352537233E-2</v>
      </c>
      <c r="E3054" s="43">
        <f>IFERROR(INDEX(PSPS_Data!$C$2:$C$4275,MATCH(WF_Data!$A3054,PSPS_Data!$B$2:$B$4275,0)),0)</f>
        <v>0</v>
      </c>
      <c r="F3054" s="47"/>
    </row>
    <row r="3055" spans="1:6" x14ac:dyDescent="0.25">
      <c r="A3055" s="79"/>
      <c r="B3055" s="43">
        <v>1.2710682083010001</v>
      </c>
      <c r="C3055" s="43">
        <v>1.2517433498942399E-2</v>
      </c>
      <c r="D3055" s="43">
        <f t="shared" si="47"/>
        <v>0.14282391622293278</v>
      </c>
      <c r="E3055" s="43">
        <f>IFERROR(INDEX(PSPS_Data!$C$2:$C$4275,MATCH(WF_Data!$A3055,PSPS_Data!$B$2:$B$4275,0)),0)</f>
        <v>0</v>
      </c>
      <c r="F3055" s="47"/>
    </row>
    <row r="3056" spans="1:6" x14ac:dyDescent="0.25">
      <c r="A3056" s="79"/>
      <c r="B3056" s="43">
        <v>17.4973064532047</v>
      </c>
      <c r="C3056" s="43">
        <v>6.34836789995461E-2</v>
      </c>
      <c r="D3056" s="43">
        <f t="shared" si="47"/>
        <v>0.72434877738482106</v>
      </c>
      <c r="E3056" s="43">
        <f>IFERROR(INDEX(PSPS_Data!$C$2:$C$4275,MATCH(WF_Data!$A3056,PSPS_Data!$B$2:$B$4275,0)),0)</f>
        <v>0</v>
      </c>
      <c r="F3056" s="47"/>
    </row>
    <row r="3057" spans="1:6" x14ac:dyDescent="0.25">
      <c r="A3057" s="79"/>
      <c r="B3057" s="43">
        <v>1.56684637016442</v>
      </c>
      <c r="C3057" s="43">
        <v>9.6339034080301592E-3</v>
      </c>
      <c r="D3057" s="43">
        <f t="shared" si="47"/>
        <v>0.10992283788562413</v>
      </c>
      <c r="E3057" s="43">
        <f>IFERROR(INDEX(PSPS_Data!$C$2:$C$4275,MATCH(WF_Data!$A3057,PSPS_Data!$B$2:$B$4275,0)),0)</f>
        <v>0</v>
      </c>
      <c r="F3057" s="47"/>
    </row>
    <row r="3058" spans="1:6" x14ac:dyDescent="0.25">
      <c r="A3058" s="79"/>
      <c r="B3058" s="43">
        <v>7.7706197554957496E-3</v>
      </c>
      <c r="C3058" s="43">
        <v>1.1287405004622899E-3</v>
      </c>
      <c r="D3058" s="43">
        <f t="shared" si="47"/>
        <v>1.2878929110274728E-2</v>
      </c>
      <c r="E3058" s="43">
        <f>IFERROR(INDEX(PSPS_Data!$C$2:$C$4275,MATCH(WF_Data!$A3058,PSPS_Data!$B$2:$B$4275,0)),0)</f>
        <v>0</v>
      </c>
      <c r="F3058" s="47"/>
    </row>
    <row r="3059" spans="1:6" x14ac:dyDescent="0.25">
      <c r="A3059" s="79"/>
      <c r="B3059" s="43">
        <v>3.32215609966096</v>
      </c>
      <c r="C3059" s="43">
        <v>2.4190114150996998E-2</v>
      </c>
      <c r="D3059" s="43">
        <f t="shared" si="47"/>
        <v>0.27600920246287575</v>
      </c>
      <c r="E3059" s="43">
        <f>IFERROR(INDEX(PSPS_Data!$C$2:$C$4275,MATCH(WF_Data!$A3059,PSPS_Data!$B$2:$B$4275,0)),0)</f>
        <v>0</v>
      </c>
      <c r="F3059" s="47"/>
    </row>
    <row r="3060" spans="1:6" x14ac:dyDescent="0.25">
      <c r="A3060" s="79"/>
      <c r="B3060" s="43">
        <v>0.14079683112683</v>
      </c>
      <c r="C3060" s="43">
        <v>1.09078899149608E-2</v>
      </c>
      <c r="D3060" s="43">
        <f t="shared" si="47"/>
        <v>0.12445902392970273</v>
      </c>
      <c r="E3060" s="43">
        <f>IFERROR(INDEX(PSPS_Data!$C$2:$C$4275,MATCH(WF_Data!$A3060,PSPS_Data!$B$2:$B$4275,0)),0)</f>
        <v>0</v>
      </c>
      <c r="F3060" s="47"/>
    </row>
    <row r="3061" spans="1:6" x14ac:dyDescent="0.25">
      <c r="A3061" s="79"/>
      <c r="B3061" s="43">
        <v>0.58197977028938097</v>
      </c>
      <c r="C3061" s="43">
        <v>5.4516013942702496E-3</v>
      </c>
      <c r="D3061" s="43">
        <f t="shared" si="47"/>
        <v>6.2202771908623548E-2</v>
      </c>
      <c r="E3061" s="43">
        <f>IFERROR(INDEX(PSPS_Data!$C$2:$C$4275,MATCH(WF_Data!$A3061,PSPS_Data!$B$2:$B$4275,0)),0)</f>
        <v>0</v>
      </c>
      <c r="F3061" s="47"/>
    </row>
    <row r="3062" spans="1:6" x14ac:dyDescent="0.25">
      <c r="A3062" s="79"/>
      <c r="B3062" s="43">
        <v>9.4850970061845202E-2</v>
      </c>
      <c r="C3062" s="43">
        <v>5.6489232520107102E-3</v>
      </c>
      <c r="D3062" s="43">
        <f t="shared" si="47"/>
        <v>6.4454214305442209E-2</v>
      </c>
      <c r="E3062" s="43">
        <f>IFERROR(INDEX(PSPS_Data!$C$2:$C$4275,MATCH(WF_Data!$A3062,PSPS_Data!$B$2:$B$4275,0)),0)</f>
        <v>0</v>
      </c>
      <c r="F3062" s="47"/>
    </row>
    <row r="3063" spans="1:6" x14ac:dyDescent="0.25">
      <c r="A3063" s="79"/>
      <c r="B3063" s="43">
        <v>0.11820203024933899</v>
      </c>
      <c r="C3063" s="43">
        <v>6.8729553063349097E-3</v>
      </c>
      <c r="D3063" s="43">
        <f t="shared" si="47"/>
        <v>7.8420420045281325E-2</v>
      </c>
      <c r="E3063" s="43">
        <f>IFERROR(INDEX(PSPS_Data!$C$2:$C$4275,MATCH(WF_Data!$A3063,PSPS_Data!$B$2:$B$4275,0)),0)</f>
        <v>0</v>
      </c>
      <c r="F3063" s="47"/>
    </row>
    <row r="3064" spans="1:6" x14ac:dyDescent="0.25">
      <c r="A3064" s="79"/>
      <c r="B3064" s="43">
        <v>0.24166793466449199</v>
      </c>
      <c r="C3064" s="43">
        <v>7.7214838126261898E-3</v>
      </c>
      <c r="D3064" s="43">
        <f t="shared" si="47"/>
        <v>8.8102130302064832E-2</v>
      </c>
      <c r="E3064" s="43">
        <f>IFERROR(INDEX(PSPS_Data!$C$2:$C$4275,MATCH(WF_Data!$A3064,PSPS_Data!$B$2:$B$4275,0)),0)</f>
        <v>0</v>
      </c>
      <c r="F3064" s="47"/>
    </row>
    <row r="3065" spans="1:6" x14ac:dyDescent="0.25">
      <c r="A3065" s="79"/>
      <c r="B3065" s="43">
        <v>1.0808261952849001</v>
      </c>
      <c r="C3065" s="43">
        <v>1.20246558664121E-2</v>
      </c>
      <c r="D3065" s="43">
        <f t="shared" si="47"/>
        <v>0.13720132343576208</v>
      </c>
      <c r="E3065" s="43">
        <f>IFERROR(INDEX(PSPS_Data!$C$2:$C$4275,MATCH(WF_Data!$A3065,PSPS_Data!$B$2:$B$4275,0)),0)</f>
        <v>0</v>
      </c>
      <c r="F3065" s="47"/>
    </row>
    <row r="3066" spans="1:6" x14ac:dyDescent="0.25">
      <c r="A3066" s="79"/>
      <c r="B3066" s="43">
        <v>14.686977953406901</v>
      </c>
      <c r="C3066" s="43">
        <v>7.05255642718043E-2</v>
      </c>
      <c r="D3066" s="43">
        <f t="shared" si="47"/>
        <v>0.80469668834128705</v>
      </c>
      <c r="E3066" s="43">
        <f>IFERROR(INDEX(PSPS_Data!$C$2:$C$4275,MATCH(WF_Data!$A3066,PSPS_Data!$B$2:$B$4275,0)),0)</f>
        <v>0</v>
      </c>
      <c r="F3066" s="47"/>
    </row>
    <row r="3067" spans="1:6" x14ac:dyDescent="0.25">
      <c r="A3067" s="79"/>
      <c r="B3067" s="43">
        <v>10.814753893289099</v>
      </c>
      <c r="C3067" s="43">
        <v>4.4917253608844E-2</v>
      </c>
      <c r="D3067" s="43">
        <f t="shared" si="47"/>
        <v>0.51250586367691009</v>
      </c>
      <c r="E3067" s="43">
        <f>IFERROR(INDEX(PSPS_Data!$C$2:$C$4275,MATCH(WF_Data!$A3067,PSPS_Data!$B$2:$B$4275,0)),0)</f>
        <v>0</v>
      </c>
      <c r="F3067" s="47"/>
    </row>
    <row r="3068" spans="1:6" x14ac:dyDescent="0.25">
      <c r="A3068" s="79"/>
      <c r="B3068" s="43">
        <v>0.98855599076261502</v>
      </c>
      <c r="C3068" s="43">
        <v>1.3267400533550199E-2</v>
      </c>
      <c r="D3068" s="43">
        <f t="shared" si="47"/>
        <v>0.15138104008780778</v>
      </c>
      <c r="E3068" s="43">
        <f>IFERROR(INDEX(PSPS_Data!$C$2:$C$4275,MATCH(WF_Data!$A3068,PSPS_Data!$B$2:$B$4275,0)),0)</f>
        <v>0</v>
      </c>
      <c r="F3068" s="47"/>
    </row>
    <row r="3069" spans="1:6" x14ac:dyDescent="0.25">
      <c r="A3069" s="79"/>
      <c r="B3069" s="43">
        <v>0</v>
      </c>
      <c r="C3069" s="43">
        <v>8.0746797586167905E-3</v>
      </c>
      <c r="D3069" s="43">
        <f t="shared" si="47"/>
        <v>9.2132096045817582E-2</v>
      </c>
      <c r="E3069" s="43">
        <f>IFERROR(INDEX(PSPS_Data!$C$2:$C$4275,MATCH(WF_Data!$A3069,PSPS_Data!$B$2:$B$4275,0)),0)</f>
        <v>0</v>
      </c>
      <c r="F3069" s="47"/>
    </row>
    <row r="3070" spans="1:6" x14ac:dyDescent="0.25">
      <c r="A3070" s="79"/>
      <c r="B3070" s="43">
        <v>0.40102067738055502</v>
      </c>
      <c r="C3070" s="43">
        <v>4.7266255864997202E-3</v>
      </c>
      <c r="D3070" s="43">
        <f t="shared" si="47"/>
        <v>5.393079794196181E-2</v>
      </c>
      <c r="E3070" s="43">
        <f>IFERROR(INDEX(PSPS_Data!$C$2:$C$4275,MATCH(WF_Data!$A3070,PSPS_Data!$B$2:$B$4275,0)),0)</f>
        <v>0</v>
      </c>
      <c r="F3070" s="47"/>
    </row>
    <row r="3071" spans="1:6" x14ac:dyDescent="0.25">
      <c r="A3071" s="79"/>
      <c r="B3071" s="43">
        <v>6.7996082990035095E-2</v>
      </c>
      <c r="C3071" s="43">
        <v>1.9155041982230601E-3</v>
      </c>
      <c r="D3071" s="43">
        <f t="shared" si="47"/>
        <v>2.1855902901725115E-2</v>
      </c>
      <c r="E3071" s="43">
        <f>IFERROR(INDEX(PSPS_Data!$C$2:$C$4275,MATCH(WF_Data!$A3071,PSPS_Data!$B$2:$B$4275,0)),0)</f>
        <v>0</v>
      </c>
      <c r="F3071" s="47"/>
    </row>
    <row r="3072" spans="1:6" x14ac:dyDescent="0.25">
      <c r="A3072" s="79"/>
      <c r="B3072" s="43">
        <v>0.91038105507970601</v>
      </c>
      <c r="C3072" s="43">
        <v>1.2228226382831E-2</v>
      </c>
      <c r="D3072" s="43">
        <f t="shared" si="47"/>
        <v>0.13952406302810172</v>
      </c>
      <c r="E3072" s="43">
        <f>IFERROR(INDEX(PSPS_Data!$C$2:$C$4275,MATCH(WF_Data!$A3072,PSPS_Data!$B$2:$B$4275,0)),0)</f>
        <v>0</v>
      </c>
      <c r="F3072" s="47"/>
    </row>
    <row r="3073" spans="1:6" x14ac:dyDescent="0.25">
      <c r="A3073" s="79"/>
      <c r="B3073" s="43">
        <v>3.3909967964945098</v>
      </c>
      <c r="C3073" s="43">
        <v>3.7618980587012602E-2</v>
      </c>
      <c r="D3073" s="43">
        <f t="shared" si="47"/>
        <v>0.42923256849781377</v>
      </c>
      <c r="E3073" s="43">
        <f>IFERROR(INDEX(PSPS_Data!$C$2:$C$4275,MATCH(WF_Data!$A3073,PSPS_Data!$B$2:$B$4275,0)),0)</f>
        <v>0</v>
      </c>
      <c r="F3073" s="47"/>
    </row>
    <row r="3074" spans="1:6" x14ac:dyDescent="0.25">
      <c r="A3074" s="79"/>
      <c r="B3074" s="43">
        <v>5.2162201909025496</v>
      </c>
      <c r="C3074" s="43">
        <v>2.1828070119909102E-2</v>
      </c>
      <c r="D3074" s="43">
        <f t="shared" si="47"/>
        <v>0.24905828006816286</v>
      </c>
      <c r="E3074" s="43">
        <f>IFERROR(INDEX(PSPS_Data!$C$2:$C$4275,MATCH(WF_Data!$A3074,PSPS_Data!$B$2:$B$4275,0)),0)</f>
        <v>0</v>
      </c>
      <c r="F3074" s="47"/>
    </row>
    <row r="3075" spans="1:6" x14ac:dyDescent="0.25">
      <c r="A3075" s="79"/>
      <c r="B3075" s="43">
        <v>0.26155831500382098</v>
      </c>
      <c r="C3075" s="43">
        <v>2.9337018575915801E-2</v>
      </c>
      <c r="D3075" s="43">
        <f t="shared" ref="D3075:D3138" si="48">$C3075*11.41</f>
        <v>0.33473538195119928</v>
      </c>
      <c r="E3075" s="43">
        <f>IFERROR(INDEX(PSPS_Data!$C$2:$C$4275,MATCH(WF_Data!$A3075,PSPS_Data!$B$2:$B$4275,0)),0)</f>
        <v>0</v>
      </c>
      <c r="F3075" s="47"/>
    </row>
    <row r="3076" spans="1:6" x14ac:dyDescent="0.25">
      <c r="A3076" s="79"/>
      <c r="B3076" s="43">
        <v>2.1651100467395898</v>
      </c>
      <c r="C3076" s="43">
        <v>2.17572952051341E-2</v>
      </c>
      <c r="D3076" s="43">
        <f t="shared" si="48"/>
        <v>0.24825073829058009</v>
      </c>
      <c r="E3076" s="43">
        <f>IFERROR(INDEX(PSPS_Data!$C$2:$C$4275,MATCH(WF_Data!$A3076,PSPS_Data!$B$2:$B$4275,0)),0)</f>
        <v>0</v>
      </c>
      <c r="F3076" s="47"/>
    </row>
    <row r="3077" spans="1:6" x14ac:dyDescent="0.25">
      <c r="A3077" s="79"/>
      <c r="B3077" s="43">
        <v>1.5252886727349599</v>
      </c>
      <c r="C3077" s="43">
        <v>4.3514226842944403E-3</v>
      </c>
      <c r="D3077" s="43">
        <f t="shared" si="48"/>
        <v>4.9649732827799567E-2</v>
      </c>
      <c r="E3077" s="43">
        <f>IFERROR(INDEX(PSPS_Data!$C$2:$C$4275,MATCH(WF_Data!$A3077,PSPS_Data!$B$2:$B$4275,0)),0)</f>
        <v>0</v>
      </c>
      <c r="F3077" s="47"/>
    </row>
    <row r="3078" spans="1:6" x14ac:dyDescent="0.25">
      <c r="A3078" s="79"/>
      <c r="B3078" s="43">
        <v>1.6803334667538801</v>
      </c>
      <c r="C3078" s="43">
        <v>2.5943286114397699E-2</v>
      </c>
      <c r="D3078" s="43">
        <f t="shared" si="48"/>
        <v>0.29601289456527774</v>
      </c>
      <c r="E3078" s="43">
        <f>IFERROR(INDEX(PSPS_Data!$C$2:$C$4275,MATCH(WF_Data!$A3078,PSPS_Data!$B$2:$B$4275,0)),0)</f>
        <v>0</v>
      </c>
      <c r="F3078" s="47"/>
    </row>
    <row r="3079" spans="1:6" x14ac:dyDescent="0.25">
      <c r="A3079" s="79"/>
      <c r="B3079" s="43">
        <v>0</v>
      </c>
      <c r="C3079" s="43">
        <v>5.6948716519400403E-5</v>
      </c>
      <c r="D3079" s="43">
        <f t="shared" si="48"/>
        <v>6.4978485548635866E-4</v>
      </c>
      <c r="E3079" s="43">
        <f>IFERROR(INDEX(PSPS_Data!$C$2:$C$4275,MATCH(WF_Data!$A3079,PSPS_Data!$B$2:$B$4275,0)),0)</f>
        <v>0</v>
      </c>
      <c r="F3079" s="47"/>
    </row>
    <row r="3080" spans="1:6" x14ac:dyDescent="0.25">
      <c r="A3080" s="79"/>
      <c r="B3080" s="43">
        <v>0</v>
      </c>
      <c r="C3080" s="43">
        <v>3.0114974488242201E-3</v>
      </c>
      <c r="D3080" s="43">
        <f t="shared" si="48"/>
        <v>3.4361185891084355E-2</v>
      </c>
      <c r="E3080" s="43">
        <f>IFERROR(INDEX(PSPS_Data!$C$2:$C$4275,MATCH(WF_Data!$A3080,PSPS_Data!$B$2:$B$4275,0)),0)</f>
        <v>0</v>
      </c>
      <c r="F3080" s="47"/>
    </row>
    <row r="3081" spans="1:6" x14ac:dyDescent="0.25">
      <c r="A3081" s="79"/>
      <c r="B3081" s="43">
        <v>1.6525297238944501</v>
      </c>
      <c r="C3081" s="43">
        <v>2.1414504326116902E-2</v>
      </c>
      <c r="D3081" s="43">
        <f t="shared" si="48"/>
        <v>0.24433949436099386</v>
      </c>
      <c r="E3081" s="43">
        <f>IFERROR(INDEX(PSPS_Data!$C$2:$C$4275,MATCH(WF_Data!$A3081,PSPS_Data!$B$2:$B$4275,0)),0)</f>
        <v>0</v>
      </c>
      <c r="F3081" s="47"/>
    </row>
    <row r="3082" spans="1:6" x14ac:dyDescent="0.25">
      <c r="A3082" s="79"/>
      <c r="B3082" s="43">
        <v>2.6341788579521701</v>
      </c>
      <c r="C3082" s="43">
        <v>2.8816936791258699E-2</v>
      </c>
      <c r="D3082" s="43">
        <f t="shared" si="48"/>
        <v>0.32880124878826178</v>
      </c>
      <c r="E3082" s="43">
        <f>IFERROR(INDEX(PSPS_Data!$C$2:$C$4275,MATCH(WF_Data!$A3082,PSPS_Data!$B$2:$B$4275,0)),0)</f>
        <v>0</v>
      </c>
      <c r="F3082" s="47"/>
    </row>
    <row r="3083" spans="1:6" x14ac:dyDescent="0.25">
      <c r="A3083" s="79"/>
      <c r="B3083" s="43">
        <v>0.82555814882730805</v>
      </c>
      <c r="C3083" s="43">
        <v>1.2395814284900501E-2</v>
      </c>
      <c r="D3083" s="43">
        <f t="shared" si="48"/>
        <v>0.14143624099071472</v>
      </c>
      <c r="E3083" s="43">
        <f>IFERROR(INDEX(PSPS_Data!$C$2:$C$4275,MATCH(WF_Data!$A3083,PSPS_Data!$B$2:$B$4275,0)),0)</f>
        <v>0</v>
      </c>
      <c r="F3083" s="47"/>
    </row>
    <row r="3084" spans="1:6" x14ac:dyDescent="0.25">
      <c r="A3084" s="79"/>
      <c r="B3084" s="43">
        <v>3.1950581992394298</v>
      </c>
      <c r="C3084" s="43">
        <v>1.8038311617829001E-2</v>
      </c>
      <c r="D3084" s="43">
        <f t="shared" si="48"/>
        <v>0.2058171355594289</v>
      </c>
      <c r="E3084" s="43">
        <f>IFERROR(INDEX(PSPS_Data!$C$2:$C$4275,MATCH(WF_Data!$A3084,PSPS_Data!$B$2:$B$4275,0)),0)</f>
        <v>0</v>
      </c>
      <c r="F3084" s="47"/>
    </row>
    <row r="3085" spans="1:6" x14ac:dyDescent="0.25">
      <c r="A3085" s="79"/>
      <c r="B3085" s="43">
        <v>1.0607931030678699</v>
      </c>
      <c r="C3085" s="43">
        <v>1.1583361774228199E-2</v>
      </c>
      <c r="D3085" s="43">
        <f t="shared" si="48"/>
        <v>0.13216615784394375</v>
      </c>
      <c r="E3085" s="43">
        <f>IFERROR(INDEX(PSPS_Data!$C$2:$C$4275,MATCH(WF_Data!$A3085,PSPS_Data!$B$2:$B$4275,0)),0)</f>
        <v>0</v>
      </c>
      <c r="F3085" s="47"/>
    </row>
    <row r="3086" spans="1:6" x14ac:dyDescent="0.25">
      <c r="A3086" s="79"/>
      <c r="B3086" s="43">
        <v>0.42435858315554098</v>
      </c>
      <c r="C3086" s="43">
        <v>5.1926739379268803E-3</v>
      </c>
      <c r="D3086" s="43">
        <f t="shared" si="48"/>
        <v>5.9248409631745706E-2</v>
      </c>
      <c r="E3086" s="43">
        <f>IFERROR(INDEX(PSPS_Data!$C$2:$C$4275,MATCH(WF_Data!$A3086,PSPS_Data!$B$2:$B$4275,0)),0)</f>
        <v>0</v>
      </c>
      <c r="F3086" s="47"/>
    </row>
    <row r="3087" spans="1:6" x14ac:dyDescent="0.25">
      <c r="A3087" s="79"/>
      <c r="B3087" s="43">
        <v>2.6667049874595498E-2</v>
      </c>
      <c r="C3087" s="43">
        <v>4.43109827868587E-3</v>
      </c>
      <c r="D3087" s="43">
        <f t="shared" si="48"/>
        <v>5.0558831359805781E-2</v>
      </c>
      <c r="E3087" s="43">
        <f>IFERROR(INDEX(PSPS_Data!$C$2:$C$4275,MATCH(WF_Data!$A3087,PSPS_Data!$B$2:$B$4275,0)),0)</f>
        <v>0</v>
      </c>
      <c r="F3087" s="47"/>
    </row>
    <row r="3088" spans="1:6" x14ac:dyDescent="0.25">
      <c r="A3088" s="79"/>
      <c r="B3088" s="43">
        <v>0.76228585766975199</v>
      </c>
      <c r="C3088" s="43">
        <v>1.25714031297926E-2</v>
      </c>
      <c r="D3088" s="43">
        <f t="shared" si="48"/>
        <v>0.14343970971093356</v>
      </c>
      <c r="E3088" s="43">
        <f>IFERROR(INDEX(PSPS_Data!$C$2:$C$4275,MATCH(WF_Data!$A3088,PSPS_Data!$B$2:$B$4275,0)),0)</f>
        <v>0</v>
      </c>
      <c r="F3088" s="47"/>
    </row>
    <row r="3089" spans="1:6" x14ac:dyDescent="0.25">
      <c r="A3089" s="79"/>
      <c r="B3089" s="43">
        <v>1.8897619104933101</v>
      </c>
      <c r="C3089" s="43">
        <v>1.1622600884038501E-2</v>
      </c>
      <c r="D3089" s="43">
        <f t="shared" si="48"/>
        <v>0.1326138760868793</v>
      </c>
      <c r="E3089" s="43">
        <f>IFERROR(INDEX(PSPS_Data!$C$2:$C$4275,MATCH(WF_Data!$A3089,PSPS_Data!$B$2:$B$4275,0)),0)</f>
        <v>0</v>
      </c>
      <c r="F3089" s="47"/>
    </row>
    <row r="3090" spans="1:6" x14ac:dyDescent="0.25">
      <c r="A3090" s="79"/>
      <c r="B3090" s="43">
        <v>0</v>
      </c>
      <c r="C3090" s="43">
        <v>6.3129348300208204E-3</v>
      </c>
      <c r="D3090" s="43">
        <f t="shared" si="48"/>
        <v>7.2030586410537556E-2</v>
      </c>
      <c r="E3090" s="43">
        <f>IFERROR(INDEX(PSPS_Data!$C$2:$C$4275,MATCH(WF_Data!$A3090,PSPS_Data!$B$2:$B$4275,0)),0)</f>
        <v>0</v>
      </c>
      <c r="F3090" s="47"/>
    </row>
    <row r="3091" spans="1:6" x14ac:dyDescent="0.25">
      <c r="A3091" s="79"/>
      <c r="B3091" s="43">
        <v>11.314529059963901</v>
      </c>
      <c r="C3091" s="43">
        <v>3.3603338546754402E-2</v>
      </c>
      <c r="D3091" s="43">
        <f t="shared" si="48"/>
        <v>0.38341409281846772</v>
      </c>
      <c r="E3091" s="43">
        <f>IFERROR(INDEX(PSPS_Data!$C$2:$C$4275,MATCH(WF_Data!$A3091,PSPS_Data!$B$2:$B$4275,0)),0)</f>
        <v>0</v>
      </c>
      <c r="F3091" s="47"/>
    </row>
    <row r="3092" spans="1:6" x14ac:dyDescent="0.25">
      <c r="A3092" s="79"/>
      <c r="B3092" s="43">
        <v>0</v>
      </c>
      <c r="C3092" s="43">
        <v>2.4501083453287698E-3</v>
      </c>
      <c r="D3092" s="43">
        <f t="shared" si="48"/>
        <v>2.7955736220201265E-2</v>
      </c>
      <c r="E3092" s="43">
        <f>IFERROR(INDEX(PSPS_Data!$C$2:$C$4275,MATCH(WF_Data!$A3092,PSPS_Data!$B$2:$B$4275,0)),0)</f>
        <v>0</v>
      </c>
      <c r="F3092" s="47"/>
    </row>
    <row r="3093" spans="1:6" x14ac:dyDescent="0.25">
      <c r="A3093" s="79"/>
      <c r="B3093" s="43">
        <v>0</v>
      </c>
      <c r="C3093" s="43">
        <v>3.7117931545556802E-5</v>
      </c>
      <c r="D3093" s="43">
        <f t="shared" si="48"/>
        <v>4.2351559893480313E-4</v>
      </c>
      <c r="E3093" s="43">
        <f>IFERROR(INDEX(PSPS_Data!$C$2:$C$4275,MATCH(WF_Data!$A3093,PSPS_Data!$B$2:$B$4275,0)),0)</f>
        <v>0</v>
      </c>
      <c r="F3093" s="47"/>
    </row>
    <row r="3094" spans="1:6" x14ac:dyDescent="0.25">
      <c r="A3094" s="79"/>
      <c r="B3094" s="43">
        <v>0.25975281938139899</v>
      </c>
      <c r="C3094" s="43">
        <v>3.9464093388232799E-3</v>
      </c>
      <c r="D3094" s="43">
        <f t="shared" si="48"/>
        <v>4.5028530555973625E-2</v>
      </c>
      <c r="E3094" s="43">
        <f>IFERROR(INDEX(PSPS_Data!$C$2:$C$4275,MATCH(WF_Data!$A3094,PSPS_Data!$B$2:$B$4275,0)),0)</f>
        <v>0</v>
      </c>
      <c r="F3094" s="47"/>
    </row>
    <row r="3095" spans="1:6" x14ac:dyDescent="0.25">
      <c r="A3095" s="79"/>
      <c r="B3095" s="43">
        <v>0.57384397280374</v>
      </c>
      <c r="C3095" s="43">
        <v>1.55433712643571E-3</v>
      </c>
      <c r="D3095" s="43">
        <f t="shared" si="48"/>
        <v>1.773498661263145E-2</v>
      </c>
      <c r="E3095" s="43">
        <f>IFERROR(INDEX(PSPS_Data!$C$2:$C$4275,MATCH(WF_Data!$A3095,PSPS_Data!$B$2:$B$4275,0)),0)</f>
        <v>0</v>
      </c>
      <c r="F3095" s="47"/>
    </row>
    <row r="3096" spans="1:6" x14ac:dyDescent="0.25">
      <c r="A3096" s="79"/>
      <c r="B3096" s="43">
        <v>0</v>
      </c>
      <c r="C3096" s="43">
        <v>3.6757102255554197E-5</v>
      </c>
      <c r="D3096" s="43">
        <f t="shared" si="48"/>
        <v>4.1939853673587338E-4</v>
      </c>
      <c r="E3096" s="43">
        <f>IFERROR(INDEX(PSPS_Data!$C$2:$C$4275,MATCH(WF_Data!$A3096,PSPS_Data!$B$2:$B$4275,0)),0)</f>
        <v>0</v>
      </c>
      <c r="F3096" s="47"/>
    </row>
    <row r="3097" spans="1:6" x14ac:dyDescent="0.25">
      <c r="A3097" s="79"/>
      <c r="B3097" s="43">
        <v>0.53936118017878099</v>
      </c>
      <c r="C3097" s="43">
        <v>5.9904846452809501E-3</v>
      </c>
      <c r="D3097" s="43">
        <f t="shared" si="48"/>
        <v>6.8351429802655642E-2</v>
      </c>
      <c r="E3097" s="43">
        <f>IFERROR(INDEX(PSPS_Data!$C$2:$C$4275,MATCH(WF_Data!$A3097,PSPS_Data!$B$2:$B$4275,0)),0)</f>
        <v>0</v>
      </c>
      <c r="F3097" s="47"/>
    </row>
    <row r="3098" spans="1:6" x14ac:dyDescent="0.25">
      <c r="A3098" s="79"/>
      <c r="B3098" s="43">
        <v>0.23737654920088599</v>
      </c>
      <c r="C3098" s="43">
        <v>5.38143913126987E-3</v>
      </c>
      <c r="D3098" s="43">
        <f t="shared" si="48"/>
        <v>6.1402220487789219E-2</v>
      </c>
      <c r="E3098" s="43">
        <f>IFERROR(INDEX(PSPS_Data!$C$2:$C$4275,MATCH(WF_Data!$A3098,PSPS_Data!$B$2:$B$4275,0)),0)</f>
        <v>0</v>
      </c>
      <c r="F3098" s="47"/>
    </row>
    <row r="3099" spans="1:6" x14ac:dyDescent="0.25">
      <c r="A3099" s="79"/>
      <c r="B3099" s="43">
        <v>9.6945829889971495</v>
      </c>
      <c r="C3099" s="43">
        <v>3.2217018994543802E-2</v>
      </c>
      <c r="D3099" s="43">
        <f t="shared" si="48"/>
        <v>0.3675961867277448</v>
      </c>
      <c r="E3099" s="43">
        <f>IFERROR(INDEX(PSPS_Data!$C$2:$C$4275,MATCH(WF_Data!$A3099,PSPS_Data!$B$2:$B$4275,0)),0)</f>
        <v>0</v>
      </c>
      <c r="F3099" s="47"/>
    </row>
    <row r="3100" spans="1:6" x14ac:dyDescent="0.25">
      <c r="A3100" s="79"/>
      <c r="B3100" s="43">
        <v>1.6286876219983399</v>
      </c>
      <c r="C3100" s="43">
        <v>1.25740331955057E-2</v>
      </c>
      <c r="D3100" s="43">
        <f t="shared" si="48"/>
        <v>0.14346971876072004</v>
      </c>
      <c r="E3100" s="43">
        <f>IFERROR(INDEX(PSPS_Data!$C$2:$C$4275,MATCH(WF_Data!$A3100,PSPS_Data!$B$2:$B$4275,0)),0)</f>
        <v>0</v>
      </c>
      <c r="F3100" s="47"/>
    </row>
    <row r="3101" spans="1:6" x14ac:dyDescent="0.25">
      <c r="A3101" s="79"/>
      <c r="B3101" s="43">
        <v>0.20271422521657601</v>
      </c>
      <c r="C3101" s="43">
        <v>4.1391310647516796E-3</v>
      </c>
      <c r="D3101" s="43">
        <f t="shared" si="48"/>
        <v>4.7227485448816664E-2</v>
      </c>
      <c r="E3101" s="43">
        <f>IFERROR(INDEX(PSPS_Data!$C$2:$C$4275,MATCH(WF_Data!$A3101,PSPS_Data!$B$2:$B$4275,0)),0)</f>
        <v>0</v>
      </c>
      <c r="F3101" s="47"/>
    </row>
    <row r="3102" spans="1:6" x14ac:dyDescent="0.25">
      <c r="A3102" s="79"/>
      <c r="B3102" s="43">
        <v>5.2565948377489402</v>
      </c>
      <c r="C3102" s="43">
        <v>2.9318349111917899E-2</v>
      </c>
      <c r="D3102" s="43">
        <f t="shared" si="48"/>
        <v>0.33452236336698321</v>
      </c>
      <c r="E3102" s="43">
        <f>IFERROR(INDEX(PSPS_Data!$C$2:$C$4275,MATCH(WF_Data!$A3102,PSPS_Data!$B$2:$B$4275,0)),0)</f>
        <v>0</v>
      </c>
      <c r="F3102" s="47"/>
    </row>
    <row r="3103" spans="1:6" x14ac:dyDescent="0.25">
      <c r="A3103" s="79"/>
      <c r="B3103" s="43">
        <v>5.22451941999326E-2</v>
      </c>
      <c r="C3103" s="43">
        <v>4.6967067361644299E-3</v>
      </c>
      <c r="D3103" s="43">
        <f t="shared" si="48"/>
        <v>5.3589423859636144E-2</v>
      </c>
      <c r="E3103" s="43">
        <f>IFERROR(INDEX(PSPS_Data!$C$2:$C$4275,MATCH(WF_Data!$A3103,PSPS_Data!$B$2:$B$4275,0)),0)</f>
        <v>0</v>
      </c>
      <c r="F3103" s="47"/>
    </row>
    <row r="3104" spans="1:6" x14ac:dyDescent="0.25">
      <c r="A3104" s="79"/>
      <c r="B3104" s="43">
        <v>0.72455209692122802</v>
      </c>
      <c r="C3104" s="43">
        <v>4.3068662409950697E-3</v>
      </c>
      <c r="D3104" s="43">
        <f t="shared" si="48"/>
        <v>4.9141343809753747E-2</v>
      </c>
      <c r="E3104" s="43">
        <f>IFERROR(INDEX(PSPS_Data!$C$2:$C$4275,MATCH(WF_Data!$A3104,PSPS_Data!$B$2:$B$4275,0)),0)</f>
        <v>0</v>
      </c>
      <c r="F3104" s="47"/>
    </row>
    <row r="3105" spans="1:6" x14ac:dyDescent="0.25">
      <c r="A3105" s="79"/>
      <c r="B3105" s="43">
        <v>11.3059605795788</v>
      </c>
      <c r="C3105" s="43">
        <v>8.3961837507672499E-2</v>
      </c>
      <c r="D3105" s="43">
        <f t="shared" si="48"/>
        <v>0.95800456596254324</v>
      </c>
      <c r="E3105" s="43">
        <f>IFERROR(INDEX(PSPS_Data!$C$2:$C$4275,MATCH(WF_Data!$A3105,PSPS_Data!$B$2:$B$4275,0)),0)</f>
        <v>0</v>
      </c>
      <c r="F3105" s="47"/>
    </row>
    <row r="3106" spans="1:6" x14ac:dyDescent="0.25">
      <c r="A3106" s="79"/>
      <c r="B3106" s="43">
        <v>0.79373728890341999</v>
      </c>
      <c r="C3106" s="43">
        <v>6.2400799281476698E-3</v>
      </c>
      <c r="D3106" s="43">
        <f t="shared" si="48"/>
        <v>7.1199311980164909E-2</v>
      </c>
      <c r="E3106" s="43">
        <f>IFERROR(INDEX(PSPS_Data!$C$2:$C$4275,MATCH(WF_Data!$A3106,PSPS_Data!$B$2:$B$4275,0)),0)</f>
        <v>0</v>
      </c>
      <c r="F3106" s="47"/>
    </row>
    <row r="3107" spans="1:6" x14ac:dyDescent="0.25">
      <c r="A3107" s="79"/>
      <c r="B3107" s="43">
        <v>4.0304552062521299</v>
      </c>
      <c r="C3107" s="43">
        <v>2.1070126883159901E-2</v>
      </c>
      <c r="D3107" s="43">
        <f t="shared" si="48"/>
        <v>0.24041014773685448</v>
      </c>
      <c r="E3107" s="43">
        <f>IFERROR(INDEX(PSPS_Data!$C$2:$C$4275,MATCH(WF_Data!$A3107,PSPS_Data!$B$2:$B$4275,0)),0)</f>
        <v>0</v>
      </c>
      <c r="F3107" s="47"/>
    </row>
    <row r="3108" spans="1:6" x14ac:dyDescent="0.25">
      <c r="A3108" s="79"/>
      <c r="B3108" s="43">
        <v>0</v>
      </c>
      <c r="C3108" s="43">
        <v>7.5674648836259904E-3</v>
      </c>
      <c r="D3108" s="43">
        <f t="shared" si="48"/>
        <v>8.6344774322172552E-2</v>
      </c>
      <c r="E3108" s="43">
        <f>IFERROR(INDEX(PSPS_Data!$C$2:$C$4275,MATCH(WF_Data!$A3108,PSPS_Data!$B$2:$B$4275,0)),0)</f>
        <v>0</v>
      </c>
      <c r="F3108" s="47"/>
    </row>
    <row r="3109" spans="1:6" x14ac:dyDescent="0.25">
      <c r="A3109" s="79"/>
      <c r="B3109" s="43">
        <v>6.0321708897592703E-2</v>
      </c>
      <c r="C3109" s="43">
        <v>1.45611458628991E-3</v>
      </c>
      <c r="D3109" s="43">
        <f t="shared" si="48"/>
        <v>1.6614267429567873E-2</v>
      </c>
      <c r="E3109" s="43">
        <f>IFERROR(INDEX(PSPS_Data!$C$2:$C$4275,MATCH(WF_Data!$A3109,PSPS_Data!$B$2:$B$4275,0)),0)</f>
        <v>0</v>
      </c>
      <c r="F3109" s="47"/>
    </row>
    <row r="3110" spans="1:6" x14ac:dyDescent="0.25">
      <c r="A3110" s="79"/>
      <c r="B3110" s="43">
        <v>2.9637118630498902</v>
      </c>
      <c r="C3110" s="43">
        <v>1.14831809883071E-2</v>
      </c>
      <c r="D3110" s="43">
        <f t="shared" si="48"/>
        <v>0.13102309507658402</v>
      </c>
      <c r="E3110" s="43">
        <f>IFERROR(INDEX(PSPS_Data!$C$2:$C$4275,MATCH(WF_Data!$A3110,PSPS_Data!$B$2:$B$4275,0)),0)</f>
        <v>0</v>
      </c>
      <c r="F3110" s="47"/>
    </row>
    <row r="3111" spans="1:6" x14ac:dyDescent="0.25">
      <c r="A3111" s="79"/>
      <c r="B3111" s="43">
        <v>0</v>
      </c>
      <c r="C3111" s="43">
        <v>2.95012248989223E-3</v>
      </c>
      <c r="D3111" s="43">
        <f t="shared" si="48"/>
        <v>3.3660897609670344E-2</v>
      </c>
      <c r="E3111" s="43">
        <f>IFERROR(INDEX(PSPS_Data!$C$2:$C$4275,MATCH(WF_Data!$A3111,PSPS_Data!$B$2:$B$4275,0)),0)</f>
        <v>0</v>
      </c>
      <c r="F3111" s="47"/>
    </row>
    <row r="3112" spans="1:6" x14ac:dyDescent="0.25">
      <c r="A3112" s="79"/>
      <c r="B3112" s="43">
        <v>0.25639723444003498</v>
      </c>
      <c r="C3112" s="43">
        <v>8.2453846174909504E-3</v>
      </c>
      <c r="D3112" s="43">
        <f t="shared" si="48"/>
        <v>9.4079838485571748E-2</v>
      </c>
      <c r="E3112" s="43">
        <f>IFERROR(INDEX(PSPS_Data!$C$2:$C$4275,MATCH(WF_Data!$A3112,PSPS_Data!$B$2:$B$4275,0)),0)</f>
        <v>0</v>
      </c>
      <c r="F3112" s="47"/>
    </row>
    <row r="3113" spans="1:6" x14ac:dyDescent="0.25">
      <c r="A3113" s="79"/>
      <c r="B3113" s="43">
        <v>1.0225309954161099</v>
      </c>
      <c r="C3113" s="43">
        <v>6.3331148921861296E-3</v>
      </c>
      <c r="D3113" s="43">
        <f t="shared" si="48"/>
        <v>7.2260840919843736E-2</v>
      </c>
      <c r="E3113" s="43">
        <f>IFERROR(INDEX(PSPS_Data!$C$2:$C$4275,MATCH(WF_Data!$A3113,PSPS_Data!$B$2:$B$4275,0)),0)</f>
        <v>0</v>
      </c>
      <c r="F3113" s="47"/>
    </row>
    <row r="3114" spans="1:6" x14ac:dyDescent="0.25">
      <c r="A3114" s="79"/>
      <c r="B3114" s="43">
        <v>2.8668267415860198</v>
      </c>
      <c r="C3114" s="43">
        <v>1.6503941025803201E-2</v>
      </c>
      <c r="D3114" s="43">
        <f t="shared" si="48"/>
        <v>0.18830996710441453</v>
      </c>
      <c r="E3114" s="43">
        <f>IFERROR(INDEX(PSPS_Data!$C$2:$C$4275,MATCH(WF_Data!$A3114,PSPS_Data!$B$2:$B$4275,0)),0)</f>
        <v>0</v>
      </c>
      <c r="F3114" s="47"/>
    </row>
    <row r="3115" spans="1:6" x14ac:dyDescent="0.25">
      <c r="A3115" s="79"/>
      <c r="B3115" s="43">
        <v>1.1185537792397999</v>
      </c>
      <c r="C3115" s="43">
        <v>2.34156307861326E-2</v>
      </c>
      <c r="D3115" s="43">
        <f t="shared" si="48"/>
        <v>0.26717234726977296</v>
      </c>
      <c r="E3115" s="43">
        <f>IFERROR(INDEX(PSPS_Data!$C$2:$C$4275,MATCH(WF_Data!$A3115,PSPS_Data!$B$2:$B$4275,0)),0)</f>
        <v>0</v>
      </c>
      <c r="F3115" s="47"/>
    </row>
    <row r="3116" spans="1:6" x14ac:dyDescent="0.25">
      <c r="A3116" s="79"/>
      <c r="B3116" s="43">
        <v>0</v>
      </c>
      <c r="C3116" s="43">
        <v>1.2651384058699399E-3</v>
      </c>
      <c r="D3116" s="43">
        <f t="shared" si="48"/>
        <v>1.4435229210976015E-2</v>
      </c>
      <c r="E3116" s="43">
        <f>IFERROR(INDEX(PSPS_Data!$C$2:$C$4275,MATCH(WF_Data!$A3116,PSPS_Data!$B$2:$B$4275,0)),0)</f>
        <v>0</v>
      </c>
      <c r="F3116" s="47"/>
    </row>
    <row r="3117" spans="1:6" x14ac:dyDescent="0.25">
      <c r="A3117" s="79"/>
      <c r="B3117" s="43">
        <v>0.91760958703668605</v>
      </c>
      <c r="C3117" s="43">
        <v>9.25446386084635E-3</v>
      </c>
      <c r="D3117" s="43">
        <f t="shared" si="48"/>
        <v>0.10559343265225686</v>
      </c>
      <c r="E3117" s="43">
        <f>IFERROR(INDEX(PSPS_Data!$C$2:$C$4275,MATCH(WF_Data!$A3117,PSPS_Data!$B$2:$B$4275,0)),0)</f>
        <v>0</v>
      </c>
      <c r="F3117" s="47"/>
    </row>
    <row r="3118" spans="1:6" x14ac:dyDescent="0.25">
      <c r="A3118" s="79"/>
      <c r="B3118" s="43">
        <v>0.96190484332870896</v>
      </c>
      <c r="C3118" s="43">
        <v>6.6307205015618802E-3</v>
      </c>
      <c r="D3118" s="43">
        <f t="shared" si="48"/>
        <v>7.5656520922821061E-2</v>
      </c>
      <c r="E3118" s="43">
        <f>IFERROR(INDEX(PSPS_Data!$C$2:$C$4275,MATCH(WF_Data!$A3118,PSPS_Data!$B$2:$B$4275,0)),0)</f>
        <v>0</v>
      </c>
      <c r="F3118" s="47"/>
    </row>
    <row r="3119" spans="1:6" x14ac:dyDescent="0.25">
      <c r="A3119" s="79"/>
      <c r="B3119" s="43">
        <v>7.9265983232125095E-2</v>
      </c>
      <c r="C3119" s="43">
        <v>1.6812333473126199E-3</v>
      </c>
      <c r="D3119" s="43">
        <f t="shared" si="48"/>
        <v>1.9182872492836994E-2</v>
      </c>
      <c r="E3119" s="43">
        <f>IFERROR(INDEX(PSPS_Data!$C$2:$C$4275,MATCH(WF_Data!$A3119,PSPS_Data!$B$2:$B$4275,0)),0)</f>
        <v>0</v>
      </c>
      <c r="F3119" s="47"/>
    </row>
    <row r="3120" spans="1:6" x14ac:dyDescent="0.25">
      <c r="A3120" s="79"/>
      <c r="B3120" s="43">
        <v>7.3581851476079398</v>
      </c>
      <c r="C3120" s="43">
        <v>4.0515028541335499E-2</v>
      </c>
      <c r="D3120" s="43">
        <f t="shared" si="48"/>
        <v>0.46227647565663804</v>
      </c>
      <c r="E3120" s="43">
        <f>IFERROR(INDEX(PSPS_Data!$C$2:$C$4275,MATCH(WF_Data!$A3120,PSPS_Data!$B$2:$B$4275,0)),0)</f>
        <v>0</v>
      </c>
      <c r="F3120" s="47"/>
    </row>
    <row r="3121" spans="1:6" x14ac:dyDescent="0.25">
      <c r="A3121" s="79"/>
      <c r="B3121" s="43">
        <v>0</v>
      </c>
      <c r="C3121" s="43">
        <v>2.87751743644548E-3</v>
      </c>
      <c r="D3121" s="43">
        <f t="shared" si="48"/>
        <v>3.2832473949842927E-2</v>
      </c>
      <c r="E3121" s="43">
        <f>IFERROR(INDEX(PSPS_Data!$C$2:$C$4275,MATCH(WF_Data!$A3121,PSPS_Data!$B$2:$B$4275,0)),0)</f>
        <v>0</v>
      </c>
      <c r="F3121" s="47"/>
    </row>
    <row r="3122" spans="1:6" x14ac:dyDescent="0.25">
      <c r="A3122" s="79"/>
      <c r="B3122" s="43">
        <v>1.98763558486451</v>
      </c>
      <c r="C3122" s="43">
        <v>2.34653436342947E-2</v>
      </c>
      <c r="D3122" s="43">
        <f t="shared" si="48"/>
        <v>0.26773957086730255</v>
      </c>
      <c r="E3122" s="43">
        <f>IFERROR(INDEX(PSPS_Data!$C$2:$C$4275,MATCH(WF_Data!$A3122,PSPS_Data!$B$2:$B$4275,0)),0)</f>
        <v>0</v>
      </c>
      <c r="F3122" s="47"/>
    </row>
    <row r="3123" spans="1:6" x14ac:dyDescent="0.25">
      <c r="A3123" s="79"/>
      <c r="B3123" s="43">
        <v>19.633279337294201</v>
      </c>
      <c r="C3123" s="43">
        <v>6.6788760813324105E-2</v>
      </c>
      <c r="D3123" s="43">
        <f t="shared" si="48"/>
        <v>0.76205976088002803</v>
      </c>
      <c r="E3123" s="43">
        <f>IFERROR(INDEX(PSPS_Data!$C$2:$C$4275,MATCH(WF_Data!$A3123,PSPS_Data!$B$2:$B$4275,0)),0)</f>
        <v>0</v>
      </c>
      <c r="F3123" s="47"/>
    </row>
    <row r="3124" spans="1:6" x14ac:dyDescent="0.25">
      <c r="A3124" s="79"/>
      <c r="B3124" s="43">
        <v>3.6689516321042501</v>
      </c>
      <c r="C3124" s="43">
        <v>2.41042163852398E-2</v>
      </c>
      <c r="D3124" s="43">
        <f t="shared" si="48"/>
        <v>0.27502910895558613</v>
      </c>
      <c r="E3124" s="43">
        <f>IFERROR(INDEX(PSPS_Data!$C$2:$C$4275,MATCH(WF_Data!$A3124,PSPS_Data!$B$2:$B$4275,0)),0)</f>
        <v>0</v>
      </c>
      <c r="F3124" s="47"/>
    </row>
    <row r="3125" spans="1:6" x14ac:dyDescent="0.25">
      <c r="A3125" s="79"/>
      <c r="B3125" s="43">
        <v>0</v>
      </c>
      <c r="C3125" s="43">
        <v>1.03473030321765E-4</v>
      </c>
      <c r="D3125" s="43">
        <f t="shared" si="48"/>
        <v>1.1806272759713387E-3</v>
      </c>
      <c r="E3125" s="43">
        <f>IFERROR(INDEX(PSPS_Data!$C$2:$C$4275,MATCH(WF_Data!$A3125,PSPS_Data!$B$2:$B$4275,0)),0)</f>
        <v>0</v>
      </c>
      <c r="F3125" s="47"/>
    </row>
    <row r="3126" spans="1:6" x14ac:dyDescent="0.25">
      <c r="A3126" s="79"/>
      <c r="B3126" s="43">
        <v>11.400215938594</v>
      </c>
      <c r="C3126" s="43">
        <v>4.4588332784996902E-2</v>
      </c>
      <c r="D3126" s="43">
        <f t="shared" si="48"/>
        <v>0.50875287707681471</v>
      </c>
      <c r="E3126" s="43">
        <f>IFERROR(INDEX(PSPS_Data!$C$2:$C$4275,MATCH(WF_Data!$A3126,PSPS_Data!$B$2:$B$4275,0)),0)</f>
        <v>0</v>
      </c>
      <c r="F3126" s="47"/>
    </row>
    <row r="3127" spans="1:6" x14ac:dyDescent="0.25">
      <c r="A3127" s="79"/>
      <c r="B3127" s="43">
        <v>3.2912128145391599</v>
      </c>
      <c r="C3127" s="43">
        <v>4.9055086771204501E-2</v>
      </c>
      <c r="D3127" s="43">
        <f t="shared" si="48"/>
        <v>0.55971854005944333</v>
      </c>
      <c r="E3127" s="43">
        <f>IFERROR(INDEX(PSPS_Data!$C$2:$C$4275,MATCH(WF_Data!$A3127,PSPS_Data!$B$2:$B$4275,0)),0)</f>
        <v>0</v>
      </c>
      <c r="F3127" s="47"/>
    </row>
    <row r="3128" spans="1:6" x14ac:dyDescent="0.25">
      <c r="A3128" s="79"/>
      <c r="B3128" s="43">
        <v>4.8616872921501102</v>
      </c>
      <c r="C3128" s="43">
        <v>2.61574503919632E-2</v>
      </c>
      <c r="D3128" s="43">
        <f t="shared" si="48"/>
        <v>0.29845650897230014</v>
      </c>
      <c r="E3128" s="43">
        <f>IFERROR(INDEX(PSPS_Data!$C$2:$C$4275,MATCH(WF_Data!$A3128,PSPS_Data!$B$2:$B$4275,0)),0)</f>
        <v>0</v>
      </c>
      <c r="F3128" s="47"/>
    </row>
    <row r="3129" spans="1:6" x14ac:dyDescent="0.25">
      <c r="A3129" s="79"/>
      <c r="B3129" s="43">
        <v>0</v>
      </c>
      <c r="C3129" s="43">
        <v>4.24576392106246E-5</v>
      </c>
      <c r="D3129" s="43">
        <f t="shared" si="48"/>
        <v>4.844416633932267E-4</v>
      </c>
      <c r="E3129" s="43">
        <f>IFERROR(INDEX(PSPS_Data!$C$2:$C$4275,MATCH(WF_Data!$A3129,PSPS_Data!$B$2:$B$4275,0)),0)</f>
        <v>0</v>
      </c>
      <c r="F3129" s="47"/>
    </row>
    <row r="3130" spans="1:6" x14ac:dyDescent="0.25">
      <c r="A3130" s="79"/>
      <c r="B3130" s="43">
        <v>0</v>
      </c>
      <c r="C3130" s="43">
        <v>5.0934388127643601E-5</v>
      </c>
      <c r="D3130" s="43">
        <f t="shared" si="48"/>
        <v>5.8116136853641348E-4</v>
      </c>
      <c r="E3130" s="43">
        <f>IFERROR(INDEX(PSPS_Data!$C$2:$C$4275,MATCH(WF_Data!$A3130,PSPS_Data!$B$2:$B$4275,0)),0)</f>
        <v>0</v>
      </c>
      <c r="F3130" s="47"/>
    </row>
    <row r="3131" spans="1:6" x14ac:dyDescent="0.25">
      <c r="A3131" s="79"/>
      <c r="B3131" s="43">
        <v>3.0030155488702501E-2</v>
      </c>
      <c r="C3131" s="43">
        <v>4.6174784583854402E-3</v>
      </c>
      <c r="D3131" s="43">
        <f t="shared" si="48"/>
        <v>5.2685429210177874E-2</v>
      </c>
      <c r="E3131" s="43">
        <f>IFERROR(INDEX(PSPS_Data!$C$2:$C$4275,MATCH(WF_Data!$A3131,PSPS_Data!$B$2:$B$4275,0)),0)</f>
        <v>0</v>
      </c>
      <c r="F3131" s="47"/>
    </row>
    <row r="3132" spans="1:6" x14ac:dyDescent="0.25">
      <c r="A3132" s="79"/>
      <c r="B3132" s="43">
        <v>1.1496113817379601</v>
      </c>
      <c r="C3132" s="43">
        <v>3.8052444124332301E-3</v>
      </c>
      <c r="D3132" s="43">
        <f t="shared" si="48"/>
        <v>4.3417838745863156E-2</v>
      </c>
      <c r="E3132" s="43">
        <f>IFERROR(INDEX(PSPS_Data!$C$2:$C$4275,MATCH(WF_Data!$A3132,PSPS_Data!$B$2:$B$4275,0)),0)</f>
        <v>0</v>
      </c>
      <c r="F3132" s="47"/>
    </row>
    <row r="3133" spans="1:6" x14ac:dyDescent="0.25">
      <c r="A3133" s="79"/>
      <c r="B3133" s="43">
        <v>0</v>
      </c>
      <c r="C3133" s="43">
        <v>5.0567112339194803E-5</v>
      </c>
      <c r="D3133" s="43">
        <f t="shared" si="48"/>
        <v>5.7697075179021266E-4</v>
      </c>
      <c r="E3133" s="43">
        <f>IFERROR(INDEX(PSPS_Data!$C$2:$C$4275,MATCH(WF_Data!$A3133,PSPS_Data!$B$2:$B$4275,0)),0)</f>
        <v>0</v>
      </c>
      <c r="F3133" s="47"/>
    </row>
    <row r="3134" spans="1:6" x14ac:dyDescent="0.25">
      <c r="A3134" s="79"/>
      <c r="B3134" s="43">
        <v>2.81732050882165E-2</v>
      </c>
      <c r="C3134" s="43">
        <v>6.1910186295790403E-3</v>
      </c>
      <c r="D3134" s="43">
        <f t="shared" si="48"/>
        <v>7.0639522563496857E-2</v>
      </c>
      <c r="E3134" s="43">
        <f>IFERROR(INDEX(PSPS_Data!$C$2:$C$4275,MATCH(WF_Data!$A3134,PSPS_Data!$B$2:$B$4275,0)),0)</f>
        <v>0</v>
      </c>
      <c r="F3134" s="47"/>
    </row>
    <row r="3135" spans="1:6" x14ac:dyDescent="0.25">
      <c r="A3135" s="79"/>
      <c r="B3135" s="43">
        <v>0.26857842879243898</v>
      </c>
      <c r="C3135" s="43">
        <v>5.9113126189913601E-3</v>
      </c>
      <c r="D3135" s="43">
        <f t="shared" si="48"/>
        <v>6.7448076982691424E-2</v>
      </c>
      <c r="E3135" s="43">
        <f>IFERROR(INDEX(PSPS_Data!$C$2:$C$4275,MATCH(WF_Data!$A3135,PSPS_Data!$B$2:$B$4275,0)),0)</f>
        <v>0</v>
      </c>
      <c r="F3135" s="47"/>
    </row>
    <row r="3136" spans="1:6" x14ac:dyDescent="0.25">
      <c r="A3136" s="79"/>
      <c r="B3136" s="43">
        <v>1.32337471278996</v>
      </c>
      <c r="C3136" s="43">
        <v>6.7193149580475602E-3</v>
      </c>
      <c r="D3136" s="43">
        <f t="shared" si="48"/>
        <v>7.666738367132267E-2</v>
      </c>
      <c r="E3136" s="43">
        <f>IFERROR(INDEX(PSPS_Data!$C$2:$C$4275,MATCH(WF_Data!$A3136,PSPS_Data!$B$2:$B$4275,0)),0)</f>
        <v>0</v>
      </c>
      <c r="F3136" s="47"/>
    </row>
    <row r="3137" spans="1:6" x14ac:dyDescent="0.25">
      <c r="A3137" s="79"/>
      <c r="B3137" s="43">
        <v>0.74370413972286897</v>
      </c>
      <c r="C3137" s="43">
        <v>5.39427134859948E-3</v>
      </c>
      <c r="D3137" s="43">
        <f t="shared" si="48"/>
        <v>6.1548636087520064E-2</v>
      </c>
      <c r="E3137" s="43">
        <f>IFERROR(INDEX(PSPS_Data!$C$2:$C$4275,MATCH(WF_Data!$A3137,PSPS_Data!$B$2:$B$4275,0)),0)</f>
        <v>0</v>
      </c>
      <c r="F3137" s="47"/>
    </row>
    <row r="3138" spans="1:6" x14ac:dyDescent="0.25">
      <c r="A3138" s="79"/>
      <c r="B3138" s="43">
        <v>1.4128616785107599</v>
      </c>
      <c r="C3138" s="43">
        <v>6.5084748684967001E-3</v>
      </c>
      <c r="D3138" s="43">
        <f t="shared" si="48"/>
        <v>7.4261698249547356E-2</v>
      </c>
      <c r="E3138" s="43">
        <f>IFERROR(INDEX(PSPS_Data!$C$2:$C$4275,MATCH(WF_Data!$A3138,PSPS_Data!$B$2:$B$4275,0)),0)</f>
        <v>0</v>
      </c>
      <c r="F3138" s="47"/>
    </row>
    <row r="3139" spans="1:6" x14ac:dyDescent="0.25">
      <c r="A3139" s="79"/>
      <c r="B3139" s="43">
        <v>0.47578907885299698</v>
      </c>
      <c r="C3139" s="43">
        <v>9.0855278804156097E-3</v>
      </c>
      <c r="D3139" s="43">
        <f t="shared" ref="D3139:D3202" si="49">$C3139*11.41</f>
        <v>0.10366587311554211</v>
      </c>
      <c r="E3139" s="43">
        <f>IFERROR(INDEX(PSPS_Data!$C$2:$C$4275,MATCH(WF_Data!$A3139,PSPS_Data!$B$2:$B$4275,0)),0)</f>
        <v>0</v>
      </c>
      <c r="F3139" s="47"/>
    </row>
    <row r="3140" spans="1:6" x14ac:dyDescent="0.25">
      <c r="A3140" s="79"/>
      <c r="B3140" s="43">
        <v>0</v>
      </c>
      <c r="C3140" s="43">
        <v>3.25844944200071E-3</v>
      </c>
      <c r="D3140" s="43">
        <f t="shared" si="49"/>
        <v>3.7178908133228099E-2</v>
      </c>
      <c r="E3140" s="43">
        <f>IFERROR(INDEX(PSPS_Data!$C$2:$C$4275,MATCH(WF_Data!$A3140,PSPS_Data!$B$2:$B$4275,0)),0)</f>
        <v>0</v>
      </c>
      <c r="F3140" s="47"/>
    </row>
    <row r="3141" spans="1:6" x14ac:dyDescent="0.25">
      <c r="A3141" s="79"/>
      <c r="B3141" s="43">
        <v>1.2921784983304301</v>
      </c>
      <c r="C3141" s="43">
        <v>7.79320474111955E-3</v>
      </c>
      <c r="D3141" s="43">
        <f t="shared" si="49"/>
        <v>8.8920466096174072E-2</v>
      </c>
      <c r="E3141" s="43">
        <f>IFERROR(INDEX(PSPS_Data!$C$2:$C$4275,MATCH(WF_Data!$A3141,PSPS_Data!$B$2:$B$4275,0)),0)</f>
        <v>0</v>
      </c>
      <c r="F3141" s="47"/>
    </row>
    <row r="3142" spans="1:6" x14ac:dyDescent="0.25">
      <c r="A3142" s="79"/>
      <c r="B3142" s="43">
        <v>0.56397925317767805</v>
      </c>
      <c r="C3142" s="43">
        <v>5.6447844393308797E-3</v>
      </c>
      <c r="D3142" s="43">
        <f t="shared" si="49"/>
        <v>6.4406990452765336E-2</v>
      </c>
      <c r="E3142" s="43">
        <f>IFERROR(INDEX(PSPS_Data!$C$2:$C$4275,MATCH(WF_Data!$A3142,PSPS_Data!$B$2:$B$4275,0)),0)</f>
        <v>0</v>
      </c>
      <c r="F3142" s="47"/>
    </row>
    <row r="3143" spans="1:6" x14ac:dyDescent="0.25">
      <c r="A3143" s="79"/>
      <c r="B3143" s="43">
        <v>0</v>
      </c>
      <c r="C3143" s="43">
        <v>9.4609935331391095E-4</v>
      </c>
      <c r="D3143" s="43">
        <f t="shared" si="49"/>
        <v>1.0794993621311724E-2</v>
      </c>
      <c r="E3143" s="43">
        <f>IFERROR(INDEX(PSPS_Data!$C$2:$C$4275,MATCH(WF_Data!$A3143,PSPS_Data!$B$2:$B$4275,0)),0)</f>
        <v>0</v>
      </c>
      <c r="F3143" s="47"/>
    </row>
    <row r="3144" spans="1:6" x14ac:dyDescent="0.25">
      <c r="A3144" s="79"/>
      <c r="B3144" s="43">
        <v>1.6475717998078101</v>
      </c>
      <c r="C3144" s="43">
        <v>7.1212220072993599E-3</v>
      </c>
      <c r="D3144" s="43">
        <f t="shared" si="49"/>
        <v>8.1253143103285699E-2</v>
      </c>
      <c r="E3144" s="43">
        <f>IFERROR(INDEX(PSPS_Data!$C$2:$C$4275,MATCH(WF_Data!$A3144,PSPS_Data!$B$2:$B$4275,0)),0)</f>
        <v>0</v>
      </c>
      <c r="F3144" s="47"/>
    </row>
    <row r="3145" spans="1:6" x14ac:dyDescent="0.25">
      <c r="A3145" s="79"/>
      <c r="B3145" s="43">
        <v>2.3782983116484302</v>
      </c>
      <c r="C3145" s="43">
        <v>1.59607374019969E-2</v>
      </c>
      <c r="D3145" s="43">
        <f t="shared" si="49"/>
        <v>0.18211201375678462</v>
      </c>
      <c r="E3145" s="43">
        <f>IFERROR(INDEX(PSPS_Data!$C$2:$C$4275,MATCH(WF_Data!$A3145,PSPS_Data!$B$2:$B$4275,0)),0)</f>
        <v>0</v>
      </c>
      <c r="F3145" s="47"/>
    </row>
    <row r="3146" spans="1:6" x14ac:dyDescent="0.25">
      <c r="A3146" s="79"/>
      <c r="B3146" s="43">
        <v>4.9113230877246103E-2</v>
      </c>
      <c r="C3146" s="43">
        <v>7.1308785618384701E-3</v>
      </c>
      <c r="D3146" s="43">
        <f t="shared" si="49"/>
        <v>8.1363324390576947E-2</v>
      </c>
      <c r="E3146" s="43">
        <f>IFERROR(INDEX(PSPS_Data!$C$2:$C$4275,MATCH(WF_Data!$A3146,PSPS_Data!$B$2:$B$4275,0)),0)</f>
        <v>0</v>
      </c>
      <c r="F3146" s="47"/>
    </row>
    <row r="3147" spans="1:6" x14ac:dyDescent="0.25">
      <c r="A3147" s="79"/>
      <c r="B3147" s="43">
        <v>0.32033527988585297</v>
      </c>
      <c r="C3147" s="43">
        <v>5.4314076689176202E-3</v>
      </c>
      <c r="D3147" s="43">
        <f t="shared" si="49"/>
        <v>6.1972361502350047E-2</v>
      </c>
      <c r="E3147" s="43">
        <f>IFERROR(INDEX(PSPS_Data!$C$2:$C$4275,MATCH(WF_Data!$A3147,PSPS_Data!$B$2:$B$4275,0)),0)</f>
        <v>0</v>
      </c>
      <c r="F3147" s="47"/>
    </row>
    <row r="3148" spans="1:6" x14ac:dyDescent="0.25">
      <c r="A3148" s="79"/>
      <c r="B3148" s="43">
        <v>1.3059174505645701</v>
      </c>
      <c r="C3148" s="43">
        <v>1.5662025692563399E-2</v>
      </c>
      <c r="D3148" s="43">
        <f t="shared" si="49"/>
        <v>0.17870371315214839</v>
      </c>
      <c r="E3148" s="43">
        <f>IFERROR(INDEX(PSPS_Data!$C$2:$C$4275,MATCH(WF_Data!$A3148,PSPS_Data!$B$2:$B$4275,0)),0)</f>
        <v>0</v>
      </c>
      <c r="F3148" s="47"/>
    </row>
    <row r="3149" spans="1:6" x14ac:dyDescent="0.25">
      <c r="A3149" s="79"/>
      <c r="B3149" s="43">
        <v>0</v>
      </c>
      <c r="C3149" s="43">
        <v>4.9169364501722103E-5</v>
      </c>
      <c r="D3149" s="43">
        <f t="shared" si="49"/>
        <v>5.610224489646492E-4</v>
      </c>
      <c r="E3149" s="43">
        <f>IFERROR(INDEX(PSPS_Data!$C$2:$C$4275,MATCH(WF_Data!$A3149,PSPS_Data!$B$2:$B$4275,0)),0)</f>
        <v>0</v>
      </c>
      <c r="F3149" s="47"/>
    </row>
    <row r="3150" spans="1:6" x14ac:dyDescent="0.25">
      <c r="A3150" s="79"/>
      <c r="B3150" s="43">
        <v>2.4565573143999599</v>
      </c>
      <c r="C3150" s="43">
        <v>7.9737027062947094E-3</v>
      </c>
      <c r="D3150" s="43">
        <f t="shared" si="49"/>
        <v>9.0979947878822631E-2</v>
      </c>
      <c r="E3150" s="43">
        <f>IFERROR(INDEX(PSPS_Data!$C$2:$C$4275,MATCH(WF_Data!$A3150,PSPS_Data!$B$2:$B$4275,0)),0)</f>
        <v>0</v>
      </c>
      <c r="F3150" s="47"/>
    </row>
    <row r="3151" spans="1:6" x14ac:dyDescent="0.25">
      <c r="A3151" s="79"/>
      <c r="B3151" s="43">
        <v>1.07605251206557</v>
      </c>
      <c r="C3151" s="43">
        <v>4.8396887170838402E-3</v>
      </c>
      <c r="D3151" s="43">
        <f t="shared" si="49"/>
        <v>5.5220848261926615E-2</v>
      </c>
      <c r="E3151" s="43">
        <f>IFERROR(INDEX(PSPS_Data!$C$2:$C$4275,MATCH(WF_Data!$A3151,PSPS_Data!$B$2:$B$4275,0)),0)</f>
        <v>0</v>
      </c>
      <c r="F3151" s="47"/>
    </row>
    <row r="3152" spans="1:6" x14ac:dyDescent="0.25">
      <c r="A3152" s="79"/>
      <c r="B3152" s="43">
        <v>0</v>
      </c>
      <c r="C3152" s="43">
        <v>4.63678495543717E-3</v>
      </c>
      <c r="D3152" s="43">
        <f t="shared" si="49"/>
        <v>5.2905716341538109E-2</v>
      </c>
      <c r="E3152" s="43">
        <f>IFERROR(INDEX(PSPS_Data!$C$2:$C$4275,MATCH(WF_Data!$A3152,PSPS_Data!$B$2:$B$4275,0)),0)</f>
        <v>0</v>
      </c>
      <c r="F3152" s="47"/>
    </row>
    <row r="3153" spans="1:6" x14ac:dyDescent="0.25">
      <c r="A3153" s="79"/>
      <c r="B3153" s="43">
        <v>0.23477331951094299</v>
      </c>
      <c r="C3153" s="43">
        <v>5.4033461219660196E-3</v>
      </c>
      <c r="D3153" s="43">
        <f t="shared" si="49"/>
        <v>6.1652179251632286E-2</v>
      </c>
      <c r="E3153" s="43">
        <f>IFERROR(INDEX(PSPS_Data!$C$2:$C$4275,MATCH(WF_Data!$A3153,PSPS_Data!$B$2:$B$4275,0)),0)</f>
        <v>0</v>
      </c>
      <c r="F3153" s="47"/>
    </row>
    <row r="3154" spans="1:6" x14ac:dyDescent="0.25">
      <c r="A3154" s="79"/>
      <c r="B3154" s="43">
        <v>0.34248359560360903</v>
      </c>
      <c r="C3154" s="43">
        <v>3.07508179639626E-3</v>
      </c>
      <c r="D3154" s="43">
        <f t="shared" si="49"/>
        <v>3.5086683296881326E-2</v>
      </c>
      <c r="E3154" s="43">
        <f>IFERROR(INDEX(PSPS_Data!$C$2:$C$4275,MATCH(WF_Data!$A3154,PSPS_Data!$B$2:$B$4275,0)),0)</f>
        <v>0</v>
      </c>
      <c r="F3154" s="47"/>
    </row>
    <row r="3155" spans="1:6" x14ac:dyDescent="0.25">
      <c r="A3155" s="79"/>
      <c r="B3155" s="43">
        <v>0</v>
      </c>
      <c r="C3155" s="43">
        <v>4.3860397939473201E-4</v>
      </c>
      <c r="D3155" s="43">
        <f t="shared" si="49"/>
        <v>5.0044714048938926E-3</v>
      </c>
      <c r="E3155" s="43">
        <f>IFERROR(INDEX(PSPS_Data!$C$2:$C$4275,MATCH(WF_Data!$A3155,PSPS_Data!$B$2:$B$4275,0)),0)</f>
        <v>0</v>
      </c>
      <c r="F3155" s="47"/>
    </row>
    <row r="3156" spans="1:6" x14ac:dyDescent="0.25">
      <c r="A3156" s="79"/>
      <c r="B3156" s="43">
        <v>1.1814269218132101</v>
      </c>
      <c r="C3156" s="43">
        <v>7.0793062513985197E-3</v>
      </c>
      <c r="D3156" s="43">
        <f t="shared" si="49"/>
        <v>8.0774884328457114E-2</v>
      </c>
      <c r="E3156" s="43">
        <f>IFERROR(INDEX(PSPS_Data!$C$2:$C$4275,MATCH(WF_Data!$A3156,PSPS_Data!$B$2:$B$4275,0)),0)</f>
        <v>0</v>
      </c>
      <c r="F3156" s="47"/>
    </row>
    <row r="3157" spans="1:6" x14ac:dyDescent="0.25">
      <c r="A3157" s="79"/>
      <c r="B3157" s="43">
        <v>0</v>
      </c>
      <c r="C3157" s="43">
        <v>9.59329929946761E-3</v>
      </c>
      <c r="D3157" s="43">
        <f t="shared" si="49"/>
        <v>0.10945954500692544</v>
      </c>
      <c r="E3157" s="43">
        <f>IFERROR(INDEX(PSPS_Data!$C$2:$C$4275,MATCH(WF_Data!$A3157,PSPS_Data!$B$2:$B$4275,0)),0)</f>
        <v>0</v>
      </c>
      <c r="F3157" s="47"/>
    </row>
    <row r="3158" spans="1:6" x14ac:dyDescent="0.25">
      <c r="A3158" s="79"/>
      <c r="B3158" s="43">
        <v>0.72621991728053903</v>
      </c>
      <c r="C3158" s="43">
        <v>6.23923392004144E-3</v>
      </c>
      <c r="D3158" s="43">
        <f t="shared" si="49"/>
        <v>7.1189659027672825E-2</v>
      </c>
      <c r="E3158" s="43">
        <f>IFERROR(INDEX(PSPS_Data!$C$2:$C$4275,MATCH(WF_Data!$A3158,PSPS_Data!$B$2:$B$4275,0)),0)</f>
        <v>0</v>
      </c>
      <c r="F3158" s="47"/>
    </row>
    <row r="3159" spans="1:6" x14ac:dyDescent="0.25">
      <c r="A3159" s="79"/>
      <c r="B3159" s="43">
        <v>3.1370454150127798</v>
      </c>
      <c r="C3159" s="43">
        <v>2.71056991255136E-2</v>
      </c>
      <c r="D3159" s="43">
        <f t="shared" si="49"/>
        <v>0.30927602702211016</v>
      </c>
      <c r="E3159" s="43">
        <f>IFERROR(INDEX(PSPS_Data!$C$2:$C$4275,MATCH(WF_Data!$A3159,PSPS_Data!$B$2:$B$4275,0)),0)</f>
        <v>0</v>
      </c>
      <c r="F3159" s="47"/>
    </row>
    <row r="3160" spans="1:6" x14ac:dyDescent="0.25">
      <c r="A3160" s="79"/>
      <c r="B3160" s="43">
        <v>0</v>
      </c>
      <c r="C3160" s="43">
        <v>2.22564981504547E-3</v>
      </c>
      <c r="D3160" s="43">
        <f t="shared" si="49"/>
        <v>2.5394664389668812E-2</v>
      </c>
      <c r="E3160" s="43">
        <f>IFERROR(INDEX(PSPS_Data!$C$2:$C$4275,MATCH(WF_Data!$A3160,PSPS_Data!$B$2:$B$4275,0)),0)</f>
        <v>0</v>
      </c>
      <c r="F3160" s="47"/>
    </row>
    <row r="3161" spans="1:6" x14ac:dyDescent="0.25">
      <c r="A3161" s="79"/>
      <c r="B3161" s="43">
        <v>0.92867242541802997</v>
      </c>
      <c r="C3161" s="43">
        <v>1.9778510705805202E-2</v>
      </c>
      <c r="D3161" s="43">
        <f t="shared" si="49"/>
        <v>0.22567280715323734</v>
      </c>
      <c r="E3161" s="43">
        <f>IFERROR(INDEX(PSPS_Data!$C$2:$C$4275,MATCH(WF_Data!$A3161,PSPS_Data!$B$2:$B$4275,0)),0)</f>
        <v>0</v>
      </c>
      <c r="F3161" s="47"/>
    </row>
    <row r="3162" spans="1:6" x14ac:dyDescent="0.25">
      <c r="A3162" s="79"/>
      <c r="B3162" s="43">
        <v>4.3447978708972901</v>
      </c>
      <c r="C3162" s="43">
        <v>1.00846833461218E-2</v>
      </c>
      <c r="D3162" s="43">
        <f t="shared" si="49"/>
        <v>0.11506623697924974</v>
      </c>
      <c r="E3162" s="43">
        <f>IFERROR(INDEX(PSPS_Data!$C$2:$C$4275,MATCH(WF_Data!$A3162,PSPS_Data!$B$2:$B$4275,0)),0)</f>
        <v>0</v>
      </c>
      <c r="F3162" s="47"/>
    </row>
    <row r="3163" spans="1:6" x14ac:dyDescent="0.25">
      <c r="A3163" s="79"/>
      <c r="B3163" s="43">
        <v>0</v>
      </c>
      <c r="C3163" s="43">
        <v>4.00486780154096E-3</v>
      </c>
      <c r="D3163" s="43">
        <f t="shared" si="49"/>
        <v>4.5695541615582355E-2</v>
      </c>
      <c r="E3163" s="43">
        <f>IFERROR(INDEX(PSPS_Data!$C$2:$C$4275,MATCH(WF_Data!$A3163,PSPS_Data!$B$2:$B$4275,0)),0)</f>
        <v>0</v>
      </c>
      <c r="F3163" s="47"/>
    </row>
    <row r="3164" spans="1:6" x14ac:dyDescent="0.25">
      <c r="A3164" s="79"/>
      <c r="B3164" s="43">
        <v>5.21333502458112E-2</v>
      </c>
      <c r="C3164" s="43">
        <v>2.7778554810235301E-3</v>
      </c>
      <c r="D3164" s="43">
        <f t="shared" si="49"/>
        <v>3.1695331038478478E-2</v>
      </c>
      <c r="E3164" s="43">
        <f>IFERROR(INDEX(PSPS_Data!$C$2:$C$4275,MATCH(WF_Data!$A3164,PSPS_Data!$B$2:$B$4275,0)),0)</f>
        <v>0</v>
      </c>
      <c r="F3164" s="47"/>
    </row>
    <row r="3165" spans="1:6" x14ac:dyDescent="0.25">
      <c r="A3165" s="79"/>
      <c r="B3165" s="43">
        <v>0</v>
      </c>
      <c r="C3165" s="43">
        <v>1.0394551124287899E-3</v>
      </c>
      <c r="D3165" s="43">
        <f t="shared" si="49"/>
        <v>1.1860182832812493E-2</v>
      </c>
      <c r="E3165" s="43">
        <f>IFERROR(INDEX(PSPS_Data!$C$2:$C$4275,MATCH(WF_Data!$A3165,PSPS_Data!$B$2:$B$4275,0)),0)</f>
        <v>0</v>
      </c>
      <c r="F3165" s="47"/>
    </row>
    <row r="3166" spans="1:6" x14ac:dyDescent="0.25">
      <c r="A3166" s="79"/>
      <c r="B3166" s="43">
        <v>5.11825193379648</v>
      </c>
      <c r="C3166" s="43">
        <v>1.5114059120662601E-2</v>
      </c>
      <c r="D3166" s="43">
        <f t="shared" si="49"/>
        <v>0.17245141456676027</v>
      </c>
      <c r="E3166" s="43">
        <f>IFERROR(INDEX(PSPS_Data!$C$2:$C$4275,MATCH(WF_Data!$A3166,PSPS_Data!$B$2:$B$4275,0)),0)</f>
        <v>0</v>
      </c>
      <c r="F3166" s="47"/>
    </row>
    <row r="3167" spans="1:6" x14ac:dyDescent="0.25">
      <c r="A3167" s="79"/>
      <c r="B3167" s="43">
        <v>7.1058828475081599</v>
      </c>
      <c r="C3167" s="43">
        <v>1.5991546203764501E-2</v>
      </c>
      <c r="D3167" s="43">
        <f t="shared" si="49"/>
        <v>0.18246354218495295</v>
      </c>
      <c r="E3167" s="43">
        <f>IFERROR(INDEX(PSPS_Data!$C$2:$C$4275,MATCH(WF_Data!$A3167,PSPS_Data!$B$2:$B$4275,0)),0)</f>
        <v>0</v>
      </c>
      <c r="F3167" s="47"/>
    </row>
    <row r="3168" spans="1:6" x14ac:dyDescent="0.25">
      <c r="A3168" s="79"/>
      <c r="B3168" s="43">
        <v>0</v>
      </c>
      <c r="C3168" s="43">
        <v>1.5662717814848199E-3</v>
      </c>
      <c r="D3168" s="43">
        <f t="shared" si="49"/>
        <v>1.7871161026741796E-2</v>
      </c>
      <c r="E3168" s="43">
        <f>IFERROR(INDEX(PSPS_Data!$C$2:$C$4275,MATCH(WF_Data!$A3168,PSPS_Data!$B$2:$B$4275,0)),0)</f>
        <v>0</v>
      </c>
      <c r="F3168" s="47"/>
    </row>
    <row r="3169" spans="1:6" x14ac:dyDescent="0.25">
      <c r="A3169" s="79"/>
      <c r="B3169" s="43">
        <v>2.0874003329867099</v>
      </c>
      <c r="C3169" s="43">
        <v>9.2914667059176195E-3</v>
      </c>
      <c r="D3169" s="43">
        <f t="shared" si="49"/>
        <v>0.10601563511452004</v>
      </c>
      <c r="E3169" s="43">
        <f>IFERROR(INDEX(PSPS_Data!$C$2:$C$4275,MATCH(WF_Data!$A3169,PSPS_Data!$B$2:$B$4275,0)),0)</f>
        <v>0</v>
      </c>
      <c r="F3169" s="47"/>
    </row>
    <row r="3170" spans="1:6" x14ac:dyDescent="0.25">
      <c r="A3170" s="79"/>
      <c r="B3170" s="43">
        <v>1.01536231355728</v>
      </c>
      <c r="C3170" s="43">
        <v>2.34476790137705E-3</v>
      </c>
      <c r="D3170" s="43">
        <f t="shared" si="49"/>
        <v>2.6753801754712141E-2</v>
      </c>
      <c r="E3170" s="43">
        <f>IFERROR(INDEX(PSPS_Data!$C$2:$C$4275,MATCH(WF_Data!$A3170,PSPS_Data!$B$2:$B$4275,0)),0)</f>
        <v>0</v>
      </c>
      <c r="F3170" s="47"/>
    </row>
    <row r="3171" spans="1:6" x14ac:dyDescent="0.25">
      <c r="A3171" s="79"/>
      <c r="B3171" s="43">
        <v>0.147389550587575</v>
      </c>
      <c r="C3171" s="43">
        <v>8.6934885600082092E-3</v>
      </c>
      <c r="D3171" s="43">
        <f t="shared" si="49"/>
        <v>9.9192704469693666E-2</v>
      </c>
      <c r="E3171" s="43">
        <f>IFERROR(INDEX(PSPS_Data!$C$2:$C$4275,MATCH(WF_Data!$A3171,PSPS_Data!$B$2:$B$4275,0)),0)</f>
        <v>0</v>
      </c>
      <c r="F3171" s="47"/>
    </row>
    <row r="3172" spans="1:6" x14ac:dyDescent="0.25">
      <c r="A3172" s="79"/>
      <c r="B3172" s="43">
        <v>1.8498495381832299E-2</v>
      </c>
      <c r="C3172" s="43">
        <v>4.2210103420075003E-3</v>
      </c>
      <c r="D3172" s="43">
        <f t="shared" si="49"/>
        <v>4.816172800230558E-2</v>
      </c>
      <c r="E3172" s="43">
        <f>IFERROR(INDEX(PSPS_Data!$C$2:$C$4275,MATCH(WF_Data!$A3172,PSPS_Data!$B$2:$B$4275,0)),0)</f>
        <v>0</v>
      </c>
      <c r="F3172" s="47"/>
    </row>
    <row r="3173" spans="1:6" x14ac:dyDescent="0.25">
      <c r="A3173" s="79"/>
      <c r="B3173" s="43">
        <v>3.3388629337860798</v>
      </c>
      <c r="C3173" s="43">
        <v>2.7335572226093001E-2</v>
      </c>
      <c r="D3173" s="43">
        <f t="shared" si="49"/>
        <v>0.31189887909972114</v>
      </c>
      <c r="E3173" s="43">
        <f>IFERROR(INDEX(PSPS_Data!$C$2:$C$4275,MATCH(WF_Data!$A3173,PSPS_Data!$B$2:$B$4275,0)),0)</f>
        <v>0</v>
      </c>
      <c r="F3173" s="47"/>
    </row>
    <row r="3174" spans="1:6" x14ac:dyDescent="0.25">
      <c r="A3174" s="79"/>
      <c r="B3174" s="43">
        <v>0</v>
      </c>
      <c r="C3174" s="43">
        <v>7.0299921208061202E-4</v>
      </c>
      <c r="D3174" s="43">
        <f t="shared" si="49"/>
        <v>8.0212210098397838E-3</v>
      </c>
      <c r="E3174" s="43">
        <f>IFERROR(INDEX(PSPS_Data!$C$2:$C$4275,MATCH(WF_Data!$A3174,PSPS_Data!$B$2:$B$4275,0)),0)</f>
        <v>0</v>
      </c>
      <c r="F3174" s="47"/>
    </row>
    <row r="3175" spans="1:6" x14ac:dyDescent="0.25">
      <c r="A3175" s="79"/>
      <c r="B3175" s="43">
        <v>0</v>
      </c>
      <c r="C3175" s="43">
        <v>1.8292805543751399E-4</v>
      </c>
      <c r="D3175" s="43">
        <f t="shared" si="49"/>
        <v>2.0872091125420347E-3</v>
      </c>
      <c r="E3175" s="43">
        <f>IFERROR(INDEX(PSPS_Data!$C$2:$C$4275,MATCH(WF_Data!$A3175,PSPS_Data!$B$2:$B$4275,0)),0)</f>
        <v>0</v>
      </c>
      <c r="F3175" s="47"/>
    </row>
    <row r="3176" spans="1:6" x14ac:dyDescent="0.25">
      <c r="A3176" s="79"/>
      <c r="B3176" s="43">
        <v>12.1209650046082</v>
      </c>
      <c r="C3176" s="43">
        <v>4.1554566373427797E-2</v>
      </c>
      <c r="D3176" s="43">
        <f t="shared" si="49"/>
        <v>0.47413760232081115</v>
      </c>
      <c r="E3176" s="43">
        <f>IFERROR(INDEX(PSPS_Data!$C$2:$C$4275,MATCH(WF_Data!$A3176,PSPS_Data!$B$2:$B$4275,0)),0)</f>
        <v>0</v>
      </c>
      <c r="F3176" s="47"/>
    </row>
    <row r="3177" spans="1:6" x14ac:dyDescent="0.25">
      <c r="A3177" s="79"/>
      <c r="B3177" s="43">
        <v>0</v>
      </c>
      <c r="C3177" s="43">
        <v>4.5558823330793503E-5</v>
      </c>
      <c r="D3177" s="43">
        <f t="shared" si="49"/>
        <v>5.1982617420435388E-4</v>
      </c>
      <c r="E3177" s="43">
        <f>IFERROR(INDEX(PSPS_Data!$C$2:$C$4275,MATCH(WF_Data!$A3177,PSPS_Data!$B$2:$B$4275,0)),0)</f>
        <v>0</v>
      </c>
      <c r="F3177" s="47"/>
    </row>
    <row r="3178" spans="1:6" x14ac:dyDescent="0.25">
      <c r="A3178" s="79"/>
      <c r="B3178" s="43">
        <v>0.143573899997506</v>
      </c>
      <c r="C3178" s="43">
        <v>1.01489513167507E-2</v>
      </c>
      <c r="D3178" s="43">
        <f t="shared" si="49"/>
        <v>0.11579953452412549</v>
      </c>
      <c r="E3178" s="43">
        <f>IFERROR(INDEX(PSPS_Data!$C$2:$C$4275,MATCH(WF_Data!$A3178,PSPS_Data!$B$2:$B$4275,0)),0)</f>
        <v>0</v>
      </c>
      <c r="F3178" s="47"/>
    </row>
    <row r="3179" spans="1:6" x14ac:dyDescent="0.25">
      <c r="A3179" s="79"/>
      <c r="B3179" s="43">
        <v>0</v>
      </c>
      <c r="C3179" s="43">
        <v>1.1373539909982299E-3</v>
      </c>
      <c r="D3179" s="43">
        <f t="shared" si="49"/>
        <v>1.2977209037289803E-2</v>
      </c>
      <c r="E3179" s="43">
        <f>IFERROR(INDEX(PSPS_Data!$C$2:$C$4275,MATCH(WF_Data!$A3179,PSPS_Data!$B$2:$B$4275,0)),0)</f>
        <v>0</v>
      </c>
      <c r="F3179" s="47"/>
    </row>
    <row r="3180" spans="1:6" x14ac:dyDescent="0.25">
      <c r="A3180" s="79"/>
      <c r="B3180" s="43">
        <v>0.32941161348013998</v>
      </c>
      <c r="C3180" s="43">
        <v>4.4383375216057097E-3</v>
      </c>
      <c r="D3180" s="43">
        <f t="shared" si="49"/>
        <v>5.0641431121521148E-2</v>
      </c>
      <c r="E3180" s="43">
        <f>IFERROR(INDEX(PSPS_Data!$C$2:$C$4275,MATCH(WF_Data!$A3180,PSPS_Data!$B$2:$B$4275,0)),0)</f>
        <v>0</v>
      </c>
      <c r="F3180" s="47"/>
    </row>
    <row r="3181" spans="1:6" x14ac:dyDescent="0.25">
      <c r="A3181" s="79"/>
      <c r="B3181" s="43">
        <v>1.5218576948181499</v>
      </c>
      <c r="C3181" s="43">
        <v>4.2112775490750201E-3</v>
      </c>
      <c r="D3181" s="43">
        <f t="shared" si="49"/>
        <v>4.8050676834945981E-2</v>
      </c>
      <c r="E3181" s="43">
        <f>IFERROR(INDEX(PSPS_Data!$C$2:$C$4275,MATCH(WF_Data!$A3181,PSPS_Data!$B$2:$B$4275,0)),0)</f>
        <v>0</v>
      </c>
      <c r="F3181" s="47"/>
    </row>
    <row r="3182" spans="1:6" x14ac:dyDescent="0.25">
      <c r="A3182" s="79"/>
      <c r="B3182" s="43">
        <v>2.1614476533434002</v>
      </c>
      <c r="C3182" s="43">
        <v>1.5632797106036302E-2</v>
      </c>
      <c r="D3182" s="43">
        <f t="shared" si="49"/>
        <v>0.17837021497987421</v>
      </c>
      <c r="E3182" s="43">
        <f>IFERROR(INDEX(PSPS_Data!$C$2:$C$4275,MATCH(WF_Data!$A3182,PSPS_Data!$B$2:$B$4275,0)),0)</f>
        <v>0</v>
      </c>
      <c r="F3182" s="47"/>
    </row>
    <row r="3183" spans="1:6" x14ac:dyDescent="0.25">
      <c r="A3183" s="79"/>
      <c r="B3183" s="43">
        <v>0</v>
      </c>
      <c r="C3183" s="43">
        <v>2.2583724785363302E-5</v>
      </c>
      <c r="D3183" s="43">
        <f t="shared" si="49"/>
        <v>2.5768029980099527E-4</v>
      </c>
      <c r="E3183" s="43">
        <f>IFERROR(INDEX(PSPS_Data!$C$2:$C$4275,MATCH(WF_Data!$A3183,PSPS_Data!$B$2:$B$4275,0)),0)</f>
        <v>0</v>
      </c>
      <c r="F3183" s="47"/>
    </row>
    <row r="3184" spans="1:6" x14ac:dyDescent="0.25">
      <c r="A3184" s="79"/>
      <c r="B3184" s="43">
        <v>0</v>
      </c>
      <c r="C3184" s="43">
        <v>4.0529989564674901E-4</v>
      </c>
      <c r="D3184" s="43">
        <f t="shared" si="49"/>
        <v>4.6244718093294062E-3</v>
      </c>
      <c r="E3184" s="43">
        <f>IFERROR(INDEX(PSPS_Data!$C$2:$C$4275,MATCH(WF_Data!$A3184,PSPS_Data!$B$2:$B$4275,0)),0)</f>
        <v>0</v>
      </c>
      <c r="F3184" s="47"/>
    </row>
    <row r="3185" spans="1:6" x14ac:dyDescent="0.25">
      <c r="A3185" s="79"/>
      <c r="B3185" s="43">
        <v>0</v>
      </c>
      <c r="C3185" s="43">
        <v>2.1150002030481101E-3</v>
      </c>
      <c r="D3185" s="43">
        <f t="shared" si="49"/>
        <v>2.4132152316778937E-2</v>
      </c>
      <c r="E3185" s="43">
        <f>IFERROR(INDEX(PSPS_Data!$C$2:$C$4275,MATCH(WF_Data!$A3185,PSPS_Data!$B$2:$B$4275,0)),0)</f>
        <v>0</v>
      </c>
      <c r="F3185" s="47"/>
    </row>
    <row r="3186" spans="1:6" x14ac:dyDescent="0.25">
      <c r="A3186" s="79"/>
      <c r="B3186" s="43">
        <v>0.498293930141888</v>
      </c>
      <c r="C3186" s="43">
        <v>3.9136604054874598E-3</v>
      </c>
      <c r="D3186" s="43">
        <f t="shared" si="49"/>
        <v>4.4654865226611919E-2</v>
      </c>
      <c r="E3186" s="43">
        <f>IFERROR(INDEX(PSPS_Data!$C$2:$C$4275,MATCH(WF_Data!$A3186,PSPS_Data!$B$2:$B$4275,0)),0)</f>
        <v>0</v>
      </c>
      <c r="F3186" s="47"/>
    </row>
    <row r="3187" spans="1:6" x14ac:dyDescent="0.25">
      <c r="A3187" s="79"/>
      <c r="B3187" s="43">
        <v>0</v>
      </c>
      <c r="C3187" s="43">
        <v>5.99394140105384E-5</v>
      </c>
      <c r="D3187" s="43">
        <f t="shared" si="49"/>
        <v>6.8390871386024316E-4</v>
      </c>
      <c r="E3187" s="43">
        <f>IFERROR(INDEX(PSPS_Data!$C$2:$C$4275,MATCH(WF_Data!$A3187,PSPS_Data!$B$2:$B$4275,0)),0)</f>
        <v>0</v>
      </c>
      <c r="F3187" s="47"/>
    </row>
    <row r="3188" spans="1:6" x14ac:dyDescent="0.25">
      <c r="A3188" s="79"/>
      <c r="B3188" s="43">
        <v>0.79556605686279303</v>
      </c>
      <c r="C3188" s="43">
        <v>1.44737479345167E-2</v>
      </c>
      <c r="D3188" s="43">
        <f t="shared" si="49"/>
        <v>0.16514546393283555</v>
      </c>
      <c r="E3188" s="43">
        <f>IFERROR(INDEX(PSPS_Data!$C$2:$C$4275,MATCH(WF_Data!$A3188,PSPS_Data!$B$2:$B$4275,0)),0)</f>
        <v>0</v>
      </c>
      <c r="F3188" s="47"/>
    </row>
    <row r="3189" spans="1:6" x14ac:dyDescent="0.25">
      <c r="A3189" s="79"/>
      <c r="B3189" s="43">
        <v>10.2586220799637</v>
      </c>
      <c r="C3189" s="43">
        <v>3.2996680211397199E-2</v>
      </c>
      <c r="D3189" s="43">
        <f t="shared" si="49"/>
        <v>0.37649212121204206</v>
      </c>
      <c r="E3189" s="43">
        <f>IFERROR(INDEX(PSPS_Data!$C$2:$C$4275,MATCH(WF_Data!$A3189,PSPS_Data!$B$2:$B$4275,0)),0)</f>
        <v>0</v>
      </c>
      <c r="F3189" s="47"/>
    </row>
    <row r="3190" spans="1:6" x14ac:dyDescent="0.25">
      <c r="A3190" s="79"/>
      <c r="B3190" s="43">
        <v>0.34068377156507401</v>
      </c>
      <c r="C3190" s="43">
        <v>3.5228300402650299E-2</v>
      </c>
      <c r="D3190" s="43">
        <f t="shared" si="49"/>
        <v>0.40195490759423991</v>
      </c>
      <c r="E3190" s="43">
        <f>IFERROR(INDEX(PSPS_Data!$C$2:$C$4275,MATCH(WF_Data!$A3190,PSPS_Data!$B$2:$B$4275,0)),0)</f>
        <v>0</v>
      </c>
      <c r="F3190" s="47"/>
    </row>
    <row r="3191" spans="1:6" x14ac:dyDescent="0.25">
      <c r="A3191" s="79"/>
      <c r="B3191" s="43">
        <v>0</v>
      </c>
      <c r="C3191" s="43">
        <v>2.6618045012582998E-4</v>
      </c>
      <c r="D3191" s="43">
        <f t="shared" si="49"/>
        <v>3.0371189359357201E-3</v>
      </c>
      <c r="E3191" s="43">
        <f>IFERROR(INDEX(PSPS_Data!$C$2:$C$4275,MATCH(WF_Data!$A3191,PSPS_Data!$B$2:$B$4275,0)),0)</f>
        <v>0</v>
      </c>
      <c r="F3191" s="47"/>
    </row>
    <row r="3192" spans="1:6" x14ac:dyDescent="0.25">
      <c r="A3192" s="79"/>
      <c r="B3192" s="43">
        <v>0.31014689472087698</v>
      </c>
      <c r="C3192" s="43">
        <v>9.0496465520573093E-3</v>
      </c>
      <c r="D3192" s="43">
        <f t="shared" si="49"/>
        <v>0.10325646715897389</v>
      </c>
      <c r="E3192" s="43">
        <f>IFERROR(INDEX(PSPS_Data!$C$2:$C$4275,MATCH(WF_Data!$A3192,PSPS_Data!$B$2:$B$4275,0)),0)</f>
        <v>0</v>
      </c>
      <c r="F3192" s="47"/>
    </row>
    <row r="3193" spans="1:6" x14ac:dyDescent="0.25">
      <c r="A3193" s="79"/>
      <c r="B3193" s="43">
        <v>0</v>
      </c>
      <c r="C3193" s="43">
        <v>1.0470294428159799E-3</v>
      </c>
      <c r="D3193" s="43">
        <f t="shared" si="49"/>
        <v>1.1946605942530331E-2</v>
      </c>
      <c r="E3193" s="43">
        <f>IFERROR(INDEX(PSPS_Data!$C$2:$C$4275,MATCH(WF_Data!$A3193,PSPS_Data!$B$2:$B$4275,0)),0)</f>
        <v>0</v>
      </c>
      <c r="F3193" s="47"/>
    </row>
    <row r="3194" spans="1:6" x14ac:dyDescent="0.25">
      <c r="A3194" s="79"/>
      <c r="B3194" s="43">
        <v>0</v>
      </c>
      <c r="C3194" s="43">
        <v>4.3962903873762102E-5</v>
      </c>
      <c r="D3194" s="43">
        <f t="shared" si="49"/>
        <v>5.0161673319962556E-4</v>
      </c>
      <c r="E3194" s="43">
        <f>IFERROR(INDEX(PSPS_Data!$C$2:$C$4275,MATCH(WF_Data!$A3194,PSPS_Data!$B$2:$B$4275,0)),0)</f>
        <v>0</v>
      </c>
      <c r="F3194" s="47"/>
    </row>
    <row r="3195" spans="1:6" x14ac:dyDescent="0.25">
      <c r="A3195" s="79"/>
      <c r="B3195" s="43">
        <v>0</v>
      </c>
      <c r="C3195" s="43">
        <v>7.3140835108157805E-5</v>
      </c>
      <c r="D3195" s="43">
        <f t="shared" si="49"/>
        <v>8.3453692858408059E-4</v>
      </c>
      <c r="E3195" s="43">
        <f>IFERROR(INDEX(PSPS_Data!$C$2:$C$4275,MATCH(WF_Data!$A3195,PSPS_Data!$B$2:$B$4275,0)),0)</f>
        <v>0</v>
      </c>
      <c r="F3195" s="47"/>
    </row>
    <row r="3196" spans="1:6" x14ac:dyDescent="0.25">
      <c r="A3196" s="79"/>
      <c r="B3196" s="43">
        <v>0.493380029065554</v>
      </c>
      <c r="C3196" s="43">
        <v>5.7519690838792699E-3</v>
      </c>
      <c r="D3196" s="43">
        <f t="shared" si="49"/>
        <v>6.5629967247062465E-2</v>
      </c>
      <c r="E3196" s="43">
        <f>IFERROR(INDEX(PSPS_Data!$C$2:$C$4275,MATCH(WF_Data!$A3196,PSPS_Data!$B$2:$B$4275,0)),0)</f>
        <v>0</v>
      </c>
      <c r="F3196" s="47"/>
    </row>
    <row r="3197" spans="1:6" x14ac:dyDescent="0.25">
      <c r="A3197" s="79"/>
      <c r="B3197" s="43">
        <v>0</v>
      </c>
      <c r="C3197" s="43">
        <v>3.05479999951785E-4</v>
      </c>
      <c r="D3197" s="43">
        <f t="shared" si="49"/>
        <v>3.4855267994498671E-3</v>
      </c>
      <c r="E3197" s="43">
        <f>IFERROR(INDEX(PSPS_Data!$C$2:$C$4275,MATCH(WF_Data!$A3197,PSPS_Data!$B$2:$B$4275,0)),0)</f>
        <v>0</v>
      </c>
      <c r="F3197" s="47"/>
    </row>
    <row r="3198" spans="1:6" x14ac:dyDescent="0.25">
      <c r="A3198" s="79"/>
      <c r="B3198" s="43">
        <v>0</v>
      </c>
      <c r="C3198" s="43">
        <v>5.0893850736125998E-5</v>
      </c>
      <c r="D3198" s="43">
        <f t="shared" si="49"/>
        <v>5.8069883689919766E-4</v>
      </c>
      <c r="E3198" s="43">
        <f>IFERROR(INDEX(PSPS_Data!$C$2:$C$4275,MATCH(WF_Data!$A3198,PSPS_Data!$B$2:$B$4275,0)),0)</f>
        <v>0</v>
      </c>
      <c r="F3198" s="47"/>
    </row>
    <row r="3199" spans="1:6" x14ac:dyDescent="0.25">
      <c r="A3199" s="79"/>
      <c r="B3199" s="43">
        <v>0</v>
      </c>
      <c r="C3199" s="43">
        <v>1.0176601305526299E-4</v>
      </c>
      <c r="D3199" s="43">
        <f t="shared" si="49"/>
        <v>1.1611502089605508E-3</v>
      </c>
      <c r="E3199" s="43">
        <f>IFERROR(INDEX(PSPS_Data!$C$2:$C$4275,MATCH(WF_Data!$A3199,PSPS_Data!$B$2:$B$4275,0)),0)</f>
        <v>0</v>
      </c>
      <c r="F3199" s="47"/>
    </row>
    <row r="3200" spans="1:6" x14ac:dyDescent="0.25">
      <c r="A3200" s="79"/>
      <c r="B3200" s="43">
        <v>6.8243075351643298E-2</v>
      </c>
      <c r="C3200" s="43">
        <v>1.0462856880167201E-2</v>
      </c>
      <c r="D3200" s="43">
        <f t="shared" si="49"/>
        <v>0.11938119700270776</v>
      </c>
      <c r="E3200" s="43">
        <f>IFERROR(INDEX(PSPS_Data!$C$2:$C$4275,MATCH(WF_Data!$A3200,PSPS_Data!$B$2:$B$4275,0)),0)</f>
        <v>0</v>
      </c>
      <c r="F3200" s="47"/>
    </row>
    <row r="3201" spans="1:6" x14ac:dyDescent="0.25">
      <c r="A3201" s="79"/>
      <c r="B3201" s="43">
        <v>0</v>
      </c>
      <c r="C3201" s="43">
        <v>1.5692080905864701E-3</v>
      </c>
      <c r="D3201" s="43">
        <f t="shared" si="49"/>
        <v>1.7904664313591622E-2</v>
      </c>
      <c r="E3201" s="43">
        <f>IFERROR(INDEX(PSPS_Data!$C$2:$C$4275,MATCH(WF_Data!$A3201,PSPS_Data!$B$2:$B$4275,0)),0)</f>
        <v>0</v>
      </c>
      <c r="F3201" s="47"/>
    </row>
    <row r="3202" spans="1:6" x14ac:dyDescent="0.25">
      <c r="A3202" s="79"/>
      <c r="B3202" s="43">
        <v>0</v>
      </c>
      <c r="C3202" s="43">
        <v>7.0701828505358799E-3</v>
      </c>
      <c r="D3202" s="43">
        <f t="shared" si="49"/>
        <v>8.0670786324614385E-2</v>
      </c>
      <c r="E3202" s="43">
        <f>IFERROR(INDEX(PSPS_Data!$C$2:$C$4275,MATCH(WF_Data!$A3202,PSPS_Data!$B$2:$B$4275,0)),0)</f>
        <v>0</v>
      </c>
      <c r="F3202" s="47"/>
    </row>
    <row r="3203" spans="1:6" x14ac:dyDescent="0.25">
      <c r="A3203" s="79"/>
      <c r="B3203" s="43">
        <v>4.7133463700579501</v>
      </c>
      <c r="C3203" s="43">
        <v>4.4598619491161097E-2</v>
      </c>
      <c r="D3203" s="43">
        <f t="shared" ref="D3203:D3266" si="50">$C3203*11.41</f>
        <v>0.50887024839414807</v>
      </c>
      <c r="E3203" s="43">
        <f>IFERROR(INDEX(PSPS_Data!$C$2:$C$4275,MATCH(WF_Data!$A3203,PSPS_Data!$B$2:$B$4275,0)),0)</f>
        <v>0</v>
      </c>
      <c r="F3203" s="47"/>
    </row>
    <row r="3204" spans="1:6" x14ac:dyDescent="0.25">
      <c r="A3204" s="79"/>
      <c r="B3204" s="43">
        <v>0.35006046004570002</v>
      </c>
      <c r="C3204" s="43">
        <v>1.24017138728049E-2</v>
      </c>
      <c r="D3204" s="43">
        <f t="shared" si="50"/>
        <v>0.1415035552887039</v>
      </c>
      <c r="E3204" s="43">
        <f>IFERROR(INDEX(PSPS_Data!$C$2:$C$4275,MATCH(WF_Data!$A3204,PSPS_Data!$B$2:$B$4275,0)),0)</f>
        <v>0</v>
      </c>
      <c r="F3204" s="47"/>
    </row>
    <row r="3205" spans="1:6" x14ac:dyDescent="0.25">
      <c r="A3205" s="79"/>
      <c r="B3205" s="43">
        <v>0</v>
      </c>
      <c r="C3205" s="43">
        <v>5.7917763721585797E-5</v>
      </c>
      <c r="D3205" s="43">
        <f t="shared" si="50"/>
        <v>6.6084168406329398E-4</v>
      </c>
      <c r="E3205" s="43">
        <f>IFERROR(INDEX(PSPS_Data!$C$2:$C$4275,MATCH(WF_Data!$A3205,PSPS_Data!$B$2:$B$4275,0)),0)</f>
        <v>0</v>
      </c>
      <c r="F3205" s="47"/>
    </row>
    <row r="3206" spans="1:6" x14ac:dyDescent="0.25">
      <c r="A3206" s="79"/>
      <c r="B3206" s="43">
        <v>5.79809943944486E-2</v>
      </c>
      <c r="C3206" s="43">
        <v>9.9725393920380091E-4</v>
      </c>
      <c r="D3206" s="43">
        <f t="shared" si="50"/>
        <v>1.1378667446315369E-2</v>
      </c>
      <c r="E3206" s="43">
        <f>IFERROR(INDEX(PSPS_Data!$C$2:$C$4275,MATCH(WF_Data!$A3206,PSPS_Data!$B$2:$B$4275,0)),0)</f>
        <v>0</v>
      </c>
      <c r="F3206" s="47"/>
    </row>
    <row r="3207" spans="1:6" x14ac:dyDescent="0.25">
      <c r="A3207" s="79"/>
      <c r="B3207" s="43">
        <v>0</v>
      </c>
      <c r="C3207" s="43">
        <v>1.15438633141214E-3</v>
      </c>
      <c r="D3207" s="43">
        <f t="shared" si="50"/>
        <v>1.3171548041412517E-2</v>
      </c>
      <c r="E3207" s="43">
        <f>IFERROR(INDEX(PSPS_Data!$C$2:$C$4275,MATCH(WF_Data!$A3207,PSPS_Data!$B$2:$B$4275,0)),0)</f>
        <v>0</v>
      </c>
      <c r="F3207" s="47"/>
    </row>
    <row r="3208" spans="1:6" x14ac:dyDescent="0.25">
      <c r="A3208" s="79"/>
      <c r="B3208" s="43">
        <v>0.91022272651897995</v>
      </c>
      <c r="C3208" s="43">
        <v>1.53842447378641E-2</v>
      </c>
      <c r="D3208" s="43">
        <f t="shared" si="50"/>
        <v>0.17553423245902938</v>
      </c>
      <c r="E3208" s="43">
        <f>IFERROR(INDEX(PSPS_Data!$C$2:$C$4275,MATCH(WF_Data!$A3208,PSPS_Data!$B$2:$B$4275,0)),0)</f>
        <v>0</v>
      </c>
      <c r="F3208" s="47"/>
    </row>
    <row r="3209" spans="1:6" x14ac:dyDescent="0.25">
      <c r="A3209" s="79"/>
      <c r="B3209" s="43">
        <v>0</v>
      </c>
      <c r="C3209" s="43">
        <v>2.8817967783349199E-5</v>
      </c>
      <c r="D3209" s="43">
        <f t="shared" si="50"/>
        <v>3.2881301240801435E-4</v>
      </c>
      <c r="E3209" s="43">
        <f>IFERROR(INDEX(PSPS_Data!$C$2:$C$4275,MATCH(WF_Data!$A3209,PSPS_Data!$B$2:$B$4275,0)),0)</f>
        <v>0</v>
      </c>
      <c r="F3209" s="47"/>
    </row>
    <row r="3210" spans="1:6" x14ac:dyDescent="0.25">
      <c r="A3210" s="79"/>
      <c r="B3210" s="43">
        <v>0</v>
      </c>
      <c r="C3210" s="43">
        <v>5.7824298469313301E-3</v>
      </c>
      <c r="D3210" s="43">
        <f t="shared" si="50"/>
        <v>6.5977524553486475E-2</v>
      </c>
      <c r="E3210" s="43">
        <f>IFERROR(INDEX(PSPS_Data!$C$2:$C$4275,MATCH(WF_Data!$A3210,PSPS_Data!$B$2:$B$4275,0)),0)</f>
        <v>0</v>
      </c>
      <c r="F3210" s="47"/>
    </row>
    <row r="3211" spans="1:6" x14ac:dyDescent="0.25">
      <c r="A3211" s="79"/>
      <c r="B3211" s="43">
        <v>9.8946504811367395E-2</v>
      </c>
      <c r="C3211" s="43">
        <v>3.4428089293214698E-4</v>
      </c>
      <c r="D3211" s="43">
        <f t="shared" si="50"/>
        <v>3.9282449883557974E-3</v>
      </c>
      <c r="E3211" s="43">
        <f>IFERROR(INDEX(PSPS_Data!$C$2:$C$4275,MATCH(WF_Data!$A3211,PSPS_Data!$B$2:$B$4275,0)),0)</f>
        <v>0</v>
      </c>
      <c r="F3211" s="47"/>
    </row>
    <row r="3212" spans="1:6" x14ac:dyDescent="0.25">
      <c r="A3212" s="79"/>
      <c r="B3212" s="43">
        <v>0</v>
      </c>
      <c r="C3212" s="43">
        <v>6.0204649525985501E-4</v>
      </c>
      <c r="D3212" s="43">
        <f t="shared" si="50"/>
        <v>6.8693505109149455E-3</v>
      </c>
      <c r="E3212" s="43">
        <f>IFERROR(INDEX(PSPS_Data!$C$2:$C$4275,MATCH(WF_Data!$A3212,PSPS_Data!$B$2:$B$4275,0)),0)</f>
        <v>0</v>
      </c>
      <c r="F3212" s="47"/>
    </row>
    <row r="3213" spans="1:6" x14ac:dyDescent="0.25">
      <c r="A3213" s="79"/>
      <c r="B3213" s="43">
        <v>0</v>
      </c>
      <c r="C3213" s="43">
        <v>4.2944870906467198E-3</v>
      </c>
      <c r="D3213" s="43">
        <f t="shared" si="50"/>
        <v>4.9000097704279072E-2</v>
      </c>
      <c r="E3213" s="43">
        <f>IFERROR(INDEX(PSPS_Data!$C$2:$C$4275,MATCH(WF_Data!$A3213,PSPS_Data!$B$2:$B$4275,0)),0)</f>
        <v>0</v>
      </c>
      <c r="F3213" s="47"/>
    </row>
    <row r="3214" spans="1:6" x14ac:dyDescent="0.25">
      <c r="A3214" s="79"/>
      <c r="B3214" s="43">
        <v>0</v>
      </c>
      <c r="C3214" s="43">
        <v>4.2884123104158701E-5</v>
      </c>
      <c r="D3214" s="43">
        <f t="shared" si="50"/>
        <v>4.8930784461845083E-4</v>
      </c>
      <c r="E3214" s="43">
        <f>IFERROR(INDEX(PSPS_Data!$C$2:$C$4275,MATCH(WF_Data!$A3214,PSPS_Data!$B$2:$B$4275,0)),0)</f>
        <v>0</v>
      </c>
      <c r="F3214" s="47"/>
    </row>
    <row r="3215" spans="1:6" x14ac:dyDescent="0.25">
      <c r="A3215" s="79"/>
      <c r="B3215" s="43">
        <v>0</v>
      </c>
      <c r="C3215" s="43">
        <v>1.18038865790974E-3</v>
      </c>
      <c r="D3215" s="43">
        <f t="shared" si="50"/>
        <v>1.3468234586750134E-2</v>
      </c>
      <c r="E3215" s="43">
        <f>IFERROR(INDEX(PSPS_Data!$C$2:$C$4275,MATCH(WF_Data!$A3215,PSPS_Data!$B$2:$B$4275,0)),0)</f>
        <v>0</v>
      </c>
      <c r="F3215" s="47"/>
    </row>
    <row r="3216" spans="1:6" x14ac:dyDescent="0.25">
      <c r="A3216" s="79"/>
      <c r="B3216" s="43">
        <v>0.13488817291518501</v>
      </c>
      <c r="C3216" s="43">
        <v>7.4101158118840696E-3</v>
      </c>
      <c r="D3216" s="43">
        <f t="shared" si="50"/>
        <v>8.4549421413597239E-2</v>
      </c>
      <c r="E3216" s="43">
        <f>IFERROR(INDEX(PSPS_Data!$C$2:$C$4275,MATCH(WF_Data!$A3216,PSPS_Data!$B$2:$B$4275,0)),0)</f>
        <v>0</v>
      </c>
      <c r="F3216" s="47"/>
    </row>
    <row r="3217" spans="1:6" x14ac:dyDescent="0.25">
      <c r="A3217" s="79"/>
      <c r="B3217" s="43">
        <v>1.90275766332838</v>
      </c>
      <c r="C3217" s="43">
        <v>1.40843660315113E-2</v>
      </c>
      <c r="D3217" s="43">
        <f t="shared" si="50"/>
        <v>0.16070261641954392</v>
      </c>
      <c r="E3217" s="43">
        <f>IFERROR(INDEX(PSPS_Data!$C$2:$C$4275,MATCH(WF_Data!$A3217,PSPS_Data!$B$2:$B$4275,0)),0)</f>
        <v>0</v>
      </c>
      <c r="F3217" s="47"/>
    </row>
    <row r="3218" spans="1:6" x14ac:dyDescent="0.25">
      <c r="A3218" s="79"/>
      <c r="B3218" s="43">
        <v>0.15445132623260699</v>
      </c>
      <c r="C3218" s="43">
        <v>1.5884148698205501E-2</v>
      </c>
      <c r="D3218" s="43">
        <f t="shared" si="50"/>
        <v>0.18123813664652477</v>
      </c>
      <c r="E3218" s="43">
        <f>IFERROR(INDEX(PSPS_Data!$C$2:$C$4275,MATCH(WF_Data!$A3218,PSPS_Data!$B$2:$B$4275,0)),0)</f>
        <v>0</v>
      </c>
      <c r="F3218" s="47"/>
    </row>
    <row r="3219" spans="1:6" x14ac:dyDescent="0.25">
      <c r="A3219" s="79"/>
      <c r="B3219" s="43">
        <v>0</v>
      </c>
      <c r="C3219" s="43">
        <v>3.4025211789412402E-4</v>
      </c>
      <c r="D3219" s="43">
        <f t="shared" si="50"/>
        <v>3.8822766651719553E-3</v>
      </c>
      <c r="E3219" s="43">
        <f>IFERROR(INDEX(PSPS_Data!$C$2:$C$4275,MATCH(WF_Data!$A3219,PSPS_Data!$B$2:$B$4275,0)),0)</f>
        <v>0</v>
      </c>
      <c r="F3219" s="47"/>
    </row>
    <row r="3220" spans="1:6" x14ac:dyDescent="0.25">
      <c r="A3220" s="79"/>
      <c r="B3220" s="43">
        <v>0</v>
      </c>
      <c r="C3220" s="43">
        <v>6.885882352695E-5</v>
      </c>
      <c r="D3220" s="43">
        <f t="shared" si="50"/>
        <v>7.8567917644249946E-4</v>
      </c>
      <c r="E3220" s="43">
        <f>IFERROR(INDEX(PSPS_Data!$C$2:$C$4275,MATCH(WF_Data!$A3220,PSPS_Data!$B$2:$B$4275,0)),0)</f>
        <v>0</v>
      </c>
      <c r="F3220" s="47"/>
    </row>
    <row r="3221" spans="1:6" x14ac:dyDescent="0.25">
      <c r="A3221" s="79"/>
      <c r="B3221" s="43">
        <v>0.90330984495983302</v>
      </c>
      <c r="C3221" s="43">
        <v>1.04842009371471E-3</v>
      </c>
      <c r="D3221" s="43">
        <f t="shared" si="50"/>
        <v>1.1962473269284842E-2</v>
      </c>
      <c r="E3221" s="43">
        <f>IFERROR(INDEX(PSPS_Data!$C$2:$C$4275,MATCH(WF_Data!$A3221,PSPS_Data!$B$2:$B$4275,0)),0)</f>
        <v>0</v>
      </c>
      <c r="F3221" s="47"/>
    </row>
    <row r="3222" spans="1:6" x14ac:dyDescent="0.25">
      <c r="A3222" s="79"/>
      <c r="B3222" s="43">
        <v>0</v>
      </c>
      <c r="C3222" s="43">
        <v>1.274892129004E-4</v>
      </c>
      <c r="D3222" s="43">
        <f t="shared" si="50"/>
        <v>1.4546519191935641E-3</v>
      </c>
      <c r="E3222" s="43">
        <f>IFERROR(INDEX(PSPS_Data!$C$2:$C$4275,MATCH(WF_Data!$A3222,PSPS_Data!$B$2:$B$4275,0)),0)</f>
        <v>0</v>
      </c>
      <c r="F3222" s="47"/>
    </row>
    <row r="3223" spans="1:6" x14ac:dyDescent="0.25">
      <c r="A3223" s="79"/>
      <c r="B3223" s="43">
        <v>0</v>
      </c>
      <c r="C3223" s="43">
        <v>1.0193908346991501E-3</v>
      </c>
      <c r="D3223" s="43">
        <f t="shared" si="50"/>
        <v>1.1631249423917302E-2</v>
      </c>
      <c r="E3223" s="43">
        <f>IFERROR(INDEX(PSPS_Data!$C$2:$C$4275,MATCH(WF_Data!$A3223,PSPS_Data!$B$2:$B$4275,0)),0)</f>
        <v>0</v>
      </c>
      <c r="F3223" s="47"/>
    </row>
    <row r="3224" spans="1:6" x14ac:dyDescent="0.25">
      <c r="A3224" s="79"/>
      <c r="B3224" s="43">
        <v>0.64611401127071799</v>
      </c>
      <c r="C3224" s="43">
        <v>8.4497129423652898E-3</v>
      </c>
      <c r="D3224" s="43">
        <f t="shared" si="50"/>
        <v>9.6411224672387955E-2</v>
      </c>
      <c r="E3224" s="43">
        <f>IFERROR(INDEX(PSPS_Data!$C$2:$C$4275,MATCH(WF_Data!$A3224,PSPS_Data!$B$2:$B$4275,0)),0)</f>
        <v>0</v>
      </c>
      <c r="F3224" s="47"/>
    </row>
    <row r="3225" spans="1:6" x14ac:dyDescent="0.25">
      <c r="A3225" s="79"/>
      <c r="B3225" s="43">
        <v>0</v>
      </c>
      <c r="C3225" s="43">
        <v>1.6939750421442999E-3</v>
      </c>
      <c r="D3225" s="43">
        <f t="shared" si="50"/>
        <v>1.932825523086646E-2</v>
      </c>
      <c r="E3225" s="43">
        <f>IFERROR(INDEX(PSPS_Data!$C$2:$C$4275,MATCH(WF_Data!$A3225,PSPS_Data!$B$2:$B$4275,0)),0)</f>
        <v>0</v>
      </c>
      <c r="F3225" s="47"/>
    </row>
    <row r="3226" spans="1:6" x14ac:dyDescent="0.25">
      <c r="A3226" s="79"/>
      <c r="B3226" s="43">
        <v>0.63078443480236901</v>
      </c>
      <c r="C3226" s="43">
        <v>5.9280914033479296E-3</v>
      </c>
      <c r="D3226" s="43">
        <f t="shared" si="50"/>
        <v>6.7639522912199879E-2</v>
      </c>
      <c r="E3226" s="43">
        <f>IFERROR(INDEX(PSPS_Data!$C$2:$C$4275,MATCH(WF_Data!$A3226,PSPS_Data!$B$2:$B$4275,0)),0)</f>
        <v>0</v>
      </c>
      <c r="F3226" s="47"/>
    </row>
    <row r="3227" spans="1:6" x14ac:dyDescent="0.25">
      <c r="A3227" s="79"/>
      <c r="B3227" s="43">
        <v>0</v>
      </c>
      <c r="C3227" s="43">
        <v>1.5187321077974E-3</v>
      </c>
      <c r="D3227" s="43">
        <f t="shared" si="50"/>
        <v>1.7328733349968335E-2</v>
      </c>
      <c r="E3227" s="43">
        <f>IFERROR(INDEX(PSPS_Data!$C$2:$C$4275,MATCH(WF_Data!$A3227,PSPS_Data!$B$2:$B$4275,0)),0)</f>
        <v>0</v>
      </c>
      <c r="F3227" s="47"/>
    </row>
    <row r="3228" spans="1:6" x14ac:dyDescent="0.25">
      <c r="A3228" s="79"/>
      <c r="B3228" s="43">
        <v>0.102738660824843</v>
      </c>
      <c r="C3228" s="43">
        <v>1.09659896588709E-3</v>
      </c>
      <c r="D3228" s="43">
        <f t="shared" si="50"/>
        <v>1.2512194200771697E-2</v>
      </c>
      <c r="E3228" s="43">
        <f>IFERROR(INDEX(PSPS_Data!$C$2:$C$4275,MATCH(WF_Data!$A3228,PSPS_Data!$B$2:$B$4275,0)),0)</f>
        <v>0</v>
      </c>
      <c r="F3228" s="47"/>
    </row>
    <row r="3229" spans="1:6" x14ac:dyDescent="0.25">
      <c r="A3229" s="79"/>
      <c r="B3229" s="43">
        <v>0.27708488812723697</v>
      </c>
      <c r="C3229" s="43">
        <v>1.17814772164213E-2</v>
      </c>
      <c r="D3229" s="43">
        <f t="shared" si="50"/>
        <v>0.13442665503936704</v>
      </c>
      <c r="E3229" s="43">
        <f>IFERROR(INDEX(PSPS_Data!$C$2:$C$4275,MATCH(WF_Data!$A3229,PSPS_Data!$B$2:$B$4275,0)),0)</f>
        <v>0</v>
      </c>
      <c r="F3229" s="47"/>
    </row>
    <row r="3230" spans="1:6" x14ac:dyDescent="0.25">
      <c r="A3230" s="79"/>
      <c r="B3230" s="43">
        <v>4.1033626326423303</v>
      </c>
      <c r="C3230" s="43">
        <v>5.5586573150018604E-3</v>
      </c>
      <c r="D3230" s="43">
        <f t="shared" si="50"/>
        <v>6.3424279964171229E-2</v>
      </c>
      <c r="E3230" s="43">
        <f>IFERROR(INDEX(PSPS_Data!$C$2:$C$4275,MATCH(WF_Data!$A3230,PSPS_Data!$B$2:$B$4275,0)),0)</f>
        <v>0</v>
      </c>
      <c r="F3230" s="47"/>
    </row>
    <row r="3231" spans="1:6" x14ac:dyDescent="0.25">
      <c r="A3231" s="79"/>
      <c r="B3231" s="43">
        <v>0</v>
      </c>
      <c r="C3231" s="43">
        <v>3.9082005350792298E-3</v>
      </c>
      <c r="D3231" s="43">
        <f t="shared" si="50"/>
        <v>4.4592568105254013E-2</v>
      </c>
      <c r="E3231" s="43">
        <f>IFERROR(INDEX(PSPS_Data!$C$2:$C$4275,MATCH(WF_Data!$A3231,PSPS_Data!$B$2:$B$4275,0)),0)</f>
        <v>0</v>
      </c>
      <c r="F3231" s="47"/>
    </row>
    <row r="3232" spans="1:6" x14ac:dyDescent="0.25">
      <c r="A3232" s="79"/>
      <c r="B3232" s="43">
        <v>0</v>
      </c>
      <c r="C3232" s="43">
        <v>3.3584876655368102E-4</v>
      </c>
      <c r="D3232" s="43">
        <f t="shared" si="50"/>
        <v>3.8320344263775004E-3</v>
      </c>
      <c r="E3232" s="43">
        <f>IFERROR(INDEX(PSPS_Data!$C$2:$C$4275,MATCH(WF_Data!$A3232,PSPS_Data!$B$2:$B$4275,0)),0)</f>
        <v>0</v>
      </c>
      <c r="F3232" s="47"/>
    </row>
    <row r="3233" spans="1:6" x14ac:dyDescent="0.25">
      <c r="A3233" s="79"/>
      <c r="B3233" s="43">
        <v>0</v>
      </c>
      <c r="C3233" s="43">
        <v>6.4248305854107401E-3</v>
      </c>
      <c r="D3233" s="43">
        <f t="shared" si="50"/>
        <v>7.3307316979536546E-2</v>
      </c>
      <c r="E3233" s="43">
        <f>IFERROR(INDEX(PSPS_Data!$C$2:$C$4275,MATCH(WF_Data!$A3233,PSPS_Data!$B$2:$B$4275,0)),0)</f>
        <v>0</v>
      </c>
      <c r="F3233" s="47"/>
    </row>
    <row r="3234" spans="1:6" x14ac:dyDescent="0.25">
      <c r="A3234" s="79"/>
      <c r="B3234" s="43">
        <v>0</v>
      </c>
      <c r="C3234" s="43">
        <v>6.9629813278737603E-3</v>
      </c>
      <c r="D3234" s="43">
        <f t="shared" si="50"/>
        <v>7.9447616951039607E-2</v>
      </c>
      <c r="E3234" s="43">
        <f>IFERROR(INDEX(PSPS_Data!$C$2:$C$4275,MATCH(WF_Data!$A3234,PSPS_Data!$B$2:$B$4275,0)),0)</f>
        <v>0</v>
      </c>
      <c r="F3234" s="47"/>
    </row>
    <row r="3235" spans="1:6" x14ac:dyDescent="0.25">
      <c r="A3235" s="79"/>
      <c r="B3235" s="43">
        <v>1.0532714854531899</v>
      </c>
      <c r="C3235" s="43">
        <v>4.7281248323542899E-3</v>
      </c>
      <c r="D3235" s="43">
        <f t="shared" si="50"/>
        <v>5.3947904337162449E-2</v>
      </c>
      <c r="E3235" s="43">
        <f>IFERROR(INDEX(PSPS_Data!$C$2:$C$4275,MATCH(WF_Data!$A3235,PSPS_Data!$B$2:$B$4275,0)),0)</f>
        <v>0</v>
      </c>
      <c r="F3235" s="47"/>
    </row>
    <row r="3236" spans="1:6" x14ac:dyDescent="0.25">
      <c r="A3236" s="79"/>
      <c r="B3236" s="43">
        <v>0</v>
      </c>
      <c r="C3236" s="43">
        <v>9.9714919269899794E-4</v>
      </c>
      <c r="D3236" s="43">
        <f t="shared" si="50"/>
        <v>1.1377472288695567E-2</v>
      </c>
      <c r="E3236" s="43">
        <f>IFERROR(INDEX(PSPS_Data!$C$2:$C$4275,MATCH(WF_Data!$A3236,PSPS_Data!$B$2:$B$4275,0)),0)</f>
        <v>0</v>
      </c>
      <c r="F3236" s="47"/>
    </row>
    <row r="3237" spans="1:6" x14ac:dyDescent="0.25">
      <c r="A3237" s="79"/>
      <c r="B3237" s="43">
        <v>0</v>
      </c>
      <c r="C3237" s="43">
        <v>2.7649626038813301E-5</v>
      </c>
      <c r="D3237" s="43">
        <f t="shared" si="50"/>
        <v>3.1548223310285978E-4</v>
      </c>
      <c r="E3237" s="43">
        <f>IFERROR(INDEX(PSPS_Data!$C$2:$C$4275,MATCH(WF_Data!$A3237,PSPS_Data!$B$2:$B$4275,0)),0)</f>
        <v>0</v>
      </c>
      <c r="F3237" s="47"/>
    </row>
    <row r="3238" spans="1:6" x14ac:dyDescent="0.25">
      <c r="A3238" s="79"/>
      <c r="B3238" s="43">
        <v>0</v>
      </c>
      <c r="C3238" s="43">
        <v>3.6809293842452401E-3</v>
      </c>
      <c r="D3238" s="43">
        <f t="shared" si="50"/>
        <v>4.1999404274238192E-2</v>
      </c>
      <c r="E3238" s="43">
        <f>IFERROR(INDEX(PSPS_Data!$C$2:$C$4275,MATCH(WF_Data!$A3238,PSPS_Data!$B$2:$B$4275,0)),0)</f>
        <v>0</v>
      </c>
      <c r="F3238" s="47"/>
    </row>
    <row r="3239" spans="1:6" x14ac:dyDescent="0.25">
      <c r="A3239" s="79"/>
      <c r="B3239" s="43">
        <v>0.35401029290735397</v>
      </c>
      <c r="C3239" s="43">
        <v>5.4582309960551304E-3</v>
      </c>
      <c r="D3239" s="43">
        <f t="shared" si="50"/>
        <v>6.227841566498904E-2</v>
      </c>
      <c r="E3239" s="43">
        <f>IFERROR(INDEX(PSPS_Data!$C$2:$C$4275,MATCH(WF_Data!$A3239,PSPS_Data!$B$2:$B$4275,0)),0)</f>
        <v>0</v>
      </c>
      <c r="F3239" s="47"/>
    </row>
    <row r="3240" spans="1:6" x14ac:dyDescent="0.25">
      <c r="A3240" s="79"/>
      <c r="B3240" s="43">
        <v>0</v>
      </c>
      <c r="C3240" s="43">
        <v>4.1298000724054798E-5</v>
      </c>
      <c r="D3240" s="43">
        <f t="shared" si="50"/>
        <v>4.7121018826146524E-4</v>
      </c>
      <c r="E3240" s="43">
        <f>IFERROR(INDEX(PSPS_Data!$C$2:$C$4275,MATCH(WF_Data!$A3240,PSPS_Data!$B$2:$B$4275,0)),0)</f>
        <v>0</v>
      </c>
      <c r="F3240" s="47"/>
    </row>
    <row r="3241" spans="1:6" x14ac:dyDescent="0.25">
      <c r="A3241" s="79"/>
      <c r="B3241" s="43">
        <v>0</v>
      </c>
      <c r="C3241" s="43">
        <v>5.2276965652708896E-4</v>
      </c>
      <c r="D3241" s="43">
        <f t="shared" si="50"/>
        <v>5.9648017809740854E-3</v>
      </c>
      <c r="E3241" s="43">
        <f>IFERROR(INDEX(PSPS_Data!$C$2:$C$4275,MATCH(WF_Data!$A3241,PSPS_Data!$B$2:$B$4275,0)),0)</f>
        <v>0</v>
      </c>
      <c r="F3241" s="47"/>
    </row>
    <row r="3242" spans="1:6" x14ac:dyDescent="0.25">
      <c r="A3242" s="79"/>
      <c r="B3242" s="43">
        <v>1.0364853883652501</v>
      </c>
      <c r="C3242" s="43">
        <v>9.5596464351122706E-3</v>
      </c>
      <c r="D3242" s="43">
        <f t="shared" si="50"/>
        <v>0.10907556582463102</v>
      </c>
      <c r="E3242" s="43">
        <f>IFERROR(INDEX(PSPS_Data!$C$2:$C$4275,MATCH(WF_Data!$A3242,PSPS_Data!$B$2:$B$4275,0)),0)</f>
        <v>0</v>
      </c>
      <c r="F3242" s="47"/>
    </row>
    <row r="3243" spans="1:6" x14ac:dyDescent="0.25">
      <c r="A3243" s="79"/>
      <c r="B3243" s="43">
        <v>8.5863468767965703</v>
      </c>
      <c r="C3243" s="43">
        <v>4.7251314299217001E-2</v>
      </c>
      <c r="D3243" s="43">
        <f t="shared" si="50"/>
        <v>0.53913749615406603</v>
      </c>
      <c r="E3243" s="43">
        <f>IFERROR(INDEX(PSPS_Data!$C$2:$C$4275,MATCH(WF_Data!$A3243,PSPS_Data!$B$2:$B$4275,0)),0)</f>
        <v>0</v>
      </c>
      <c r="F3243" s="47"/>
    </row>
    <row r="3244" spans="1:6" x14ac:dyDescent="0.25">
      <c r="A3244" s="79"/>
      <c r="B3244" s="43">
        <v>0.452300614846882</v>
      </c>
      <c r="C3244" s="43">
        <v>1.6811411041999201E-3</v>
      </c>
      <c r="D3244" s="43">
        <f t="shared" si="50"/>
        <v>1.9181819998921087E-2</v>
      </c>
      <c r="E3244" s="43">
        <f>IFERROR(INDEX(PSPS_Data!$C$2:$C$4275,MATCH(WF_Data!$A3244,PSPS_Data!$B$2:$B$4275,0)),0)</f>
        <v>0</v>
      </c>
      <c r="F3244" s="47"/>
    </row>
    <row r="3245" spans="1:6" x14ac:dyDescent="0.25">
      <c r="A3245" s="79"/>
      <c r="B3245" s="43">
        <v>0</v>
      </c>
      <c r="C3245" s="43">
        <v>3.4138973023800602E-4</v>
      </c>
      <c r="D3245" s="43">
        <f t="shared" si="50"/>
        <v>3.8952568220156488E-3</v>
      </c>
      <c r="E3245" s="43">
        <f>IFERROR(INDEX(PSPS_Data!$C$2:$C$4275,MATCH(WF_Data!$A3245,PSPS_Data!$B$2:$B$4275,0)),0)</f>
        <v>0</v>
      </c>
      <c r="F3245" s="47"/>
    </row>
    <row r="3246" spans="1:6" x14ac:dyDescent="0.25">
      <c r="A3246" s="79"/>
      <c r="B3246" s="43">
        <v>0</v>
      </c>
      <c r="C3246" s="43">
        <v>2.41484870275598E-3</v>
      </c>
      <c r="D3246" s="43">
        <f t="shared" si="50"/>
        <v>2.7553423698445732E-2</v>
      </c>
      <c r="E3246" s="43">
        <f>IFERROR(INDEX(PSPS_Data!$C$2:$C$4275,MATCH(WF_Data!$A3246,PSPS_Data!$B$2:$B$4275,0)),0)</f>
        <v>0</v>
      </c>
      <c r="F3246" s="47"/>
    </row>
    <row r="3247" spans="1:6" x14ac:dyDescent="0.25">
      <c r="A3247" s="79"/>
      <c r="B3247" s="43">
        <v>4.4754186364555197</v>
      </c>
      <c r="C3247" s="43">
        <v>2.4512479689633399E-2</v>
      </c>
      <c r="D3247" s="43">
        <f t="shared" si="50"/>
        <v>0.27968739325871711</v>
      </c>
      <c r="E3247" s="43">
        <f>IFERROR(INDEX(PSPS_Data!$C$2:$C$4275,MATCH(WF_Data!$A3247,PSPS_Data!$B$2:$B$4275,0)),0)</f>
        <v>0</v>
      </c>
      <c r="F3247" s="47"/>
    </row>
    <row r="3248" spans="1:6" x14ac:dyDescent="0.25">
      <c r="A3248" s="79"/>
      <c r="B3248" s="43">
        <v>0</v>
      </c>
      <c r="C3248" s="43">
        <v>4.08924279327038E-5</v>
      </c>
      <c r="D3248" s="43">
        <f t="shared" si="50"/>
        <v>4.6658260271215037E-4</v>
      </c>
      <c r="E3248" s="43">
        <f>IFERROR(INDEX(PSPS_Data!$C$2:$C$4275,MATCH(WF_Data!$A3248,PSPS_Data!$B$2:$B$4275,0)),0)</f>
        <v>0</v>
      </c>
      <c r="F3248" s="47"/>
    </row>
    <row r="3249" spans="1:6" x14ac:dyDescent="0.25">
      <c r="A3249" s="79"/>
      <c r="B3249" s="43">
        <v>0</v>
      </c>
      <c r="C3249" s="43">
        <v>2.4493683304171998E-4</v>
      </c>
      <c r="D3249" s="43">
        <f t="shared" si="50"/>
        <v>2.7947292650060251E-3</v>
      </c>
      <c r="E3249" s="43">
        <f>IFERROR(INDEX(PSPS_Data!$C$2:$C$4275,MATCH(WF_Data!$A3249,PSPS_Data!$B$2:$B$4275,0)),0)</f>
        <v>0</v>
      </c>
      <c r="F3249" s="47"/>
    </row>
    <row r="3250" spans="1:6" x14ac:dyDescent="0.25">
      <c r="A3250" s="79"/>
      <c r="B3250" s="43">
        <v>0</v>
      </c>
      <c r="C3250" s="43">
        <v>1.22007231984753E-3</v>
      </c>
      <c r="D3250" s="43">
        <f t="shared" si="50"/>
        <v>1.3921025169460317E-2</v>
      </c>
      <c r="E3250" s="43">
        <f>IFERROR(INDEX(PSPS_Data!$C$2:$C$4275,MATCH(WF_Data!$A3250,PSPS_Data!$B$2:$B$4275,0)),0)</f>
        <v>0</v>
      </c>
      <c r="F3250" s="47"/>
    </row>
    <row r="3251" spans="1:6" x14ac:dyDescent="0.25">
      <c r="A3251" s="79"/>
      <c r="B3251" s="43">
        <v>3.1963390013507398E-2</v>
      </c>
      <c r="C3251" s="43">
        <v>4.24740492477818E-3</v>
      </c>
      <c r="D3251" s="43">
        <f t="shared" si="50"/>
        <v>4.8462890191719038E-2</v>
      </c>
      <c r="E3251" s="43">
        <f>IFERROR(INDEX(PSPS_Data!$C$2:$C$4275,MATCH(WF_Data!$A3251,PSPS_Data!$B$2:$B$4275,0)),0)</f>
        <v>0</v>
      </c>
      <c r="F3251" s="47"/>
    </row>
    <row r="3252" spans="1:6" x14ac:dyDescent="0.25">
      <c r="A3252" s="79"/>
      <c r="B3252" s="43">
        <v>0</v>
      </c>
      <c r="C3252" s="43">
        <v>7.6812831449994201E-3</v>
      </c>
      <c r="D3252" s="43">
        <f t="shared" si="50"/>
        <v>8.764344068444338E-2</v>
      </c>
      <c r="E3252" s="43">
        <f>IFERROR(INDEX(PSPS_Data!$C$2:$C$4275,MATCH(WF_Data!$A3252,PSPS_Data!$B$2:$B$4275,0)),0)</f>
        <v>0</v>
      </c>
      <c r="F3252" s="47"/>
    </row>
    <row r="3253" spans="1:6" x14ac:dyDescent="0.25">
      <c r="A3253" s="79"/>
      <c r="B3253" s="43">
        <v>0.17125866497690401</v>
      </c>
      <c r="C3253" s="43">
        <v>4.9894979356395197E-3</v>
      </c>
      <c r="D3253" s="43">
        <f t="shared" si="50"/>
        <v>5.6930171445646924E-2</v>
      </c>
      <c r="E3253" s="43">
        <f>IFERROR(INDEX(PSPS_Data!$C$2:$C$4275,MATCH(WF_Data!$A3253,PSPS_Data!$B$2:$B$4275,0)),0)</f>
        <v>0</v>
      </c>
      <c r="F3253" s="47"/>
    </row>
    <row r="3254" spans="1:6" x14ac:dyDescent="0.25">
      <c r="A3254" s="79"/>
      <c r="B3254" s="43">
        <v>0</v>
      </c>
      <c r="C3254" s="43">
        <v>1.15330630796203E-2</v>
      </c>
      <c r="D3254" s="43">
        <f t="shared" si="50"/>
        <v>0.13159224973846761</v>
      </c>
      <c r="E3254" s="43">
        <f>IFERROR(INDEX(PSPS_Data!$C$2:$C$4275,MATCH(WF_Data!$A3254,PSPS_Data!$B$2:$B$4275,0)),0)</f>
        <v>0</v>
      </c>
      <c r="F3254" s="47"/>
    </row>
    <row r="3255" spans="1:6" x14ac:dyDescent="0.25">
      <c r="A3255" s="79"/>
      <c r="B3255" s="43">
        <v>0.59195840854700998</v>
      </c>
      <c r="C3255" s="43">
        <v>4.5797203438269199E-3</v>
      </c>
      <c r="D3255" s="43">
        <f t="shared" si="50"/>
        <v>5.2254609123065156E-2</v>
      </c>
      <c r="E3255" s="43">
        <f>IFERROR(INDEX(PSPS_Data!$C$2:$C$4275,MATCH(WF_Data!$A3255,PSPS_Data!$B$2:$B$4275,0)),0)</f>
        <v>0</v>
      </c>
      <c r="F3255" s="47"/>
    </row>
    <row r="3256" spans="1:6" x14ac:dyDescent="0.25">
      <c r="A3256" s="79"/>
      <c r="B3256" s="43">
        <v>0</v>
      </c>
      <c r="C3256" s="43">
        <v>1.55274154167273E-4</v>
      </c>
      <c r="D3256" s="43">
        <f t="shared" si="50"/>
        <v>1.7716780990485849E-3</v>
      </c>
      <c r="E3256" s="43">
        <f>IFERROR(INDEX(PSPS_Data!$C$2:$C$4275,MATCH(WF_Data!$A3256,PSPS_Data!$B$2:$B$4275,0)),0)</f>
        <v>0</v>
      </c>
      <c r="F3256" s="47"/>
    </row>
    <row r="3257" spans="1:6" x14ac:dyDescent="0.25">
      <c r="A3257" s="79"/>
      <c r="B3257" s="43">
        <v>0.68625354523086202</v>
      </c>
      <c r="C3257" s="43">
        <v>2.7856403216219398E-2</v>
      </c>
      <c r="D3257" s="43">
        <f t="shared" si="50"/>
        <v>0.31784156069706332</v>
      </c>
      <c r="E3257" s="43">
        <f>IFERROR(INDEX(PSPS_Data!$C$2:$C$4275,MATCH(WF_Data!$A3257,PSPS_Data!$B$2:$B$4275,0)),0)</f>
        <v>0</v>
      </c>
      <c r="F3257" s="47"/>
    </row>
    <row r="3258" spans="1:6" x14ac:dyDescent="0.25">
      <c r="A3258" s="79"/>
      <c r="B3258" s="43">
        <v>0</v>
      </c>
      <c r="C3258" s="43">
        <v>8.1220290355001092E-3</v>
      </c>
      <c r="D3258" s="43">
        <f t="shared" si="50"/>
        <v>9.2672351295056243E-2</v>
      </c>
      <c r="E3258" s="43">
        <f>IFERROR(INDEX(PSPS_Data!$C$2:$C$4275,MATCH(WF_Data!$A3258,PSPS_Data!$B$2:$B$4275,0)),0)</f>
        <v>0</v>
      </c>
      <c r="F3258" s="47"/>
    </row>
    <row r="3259" spans="1:6" x14ac:dyDescent="0.25">
      <c r="A3259" s="79"/>
      <c r="B3259" s="43">
        <v>0</v>
      </c>
      <c r="C3259" s="43">
        <v>4.0978730280585296E-3</v>
      </c>
      <c r="D3259" s="43">
        <f t="shared" si="50"/>
        <v>4.6756731250147822E-2</v>
      </c>
      <c r="E3259" s="43">
        <f>IFERROR(INDEX(PSPS_Data!$C$2:$C$4275,MATCH(WF_Data!$A3259,PSPS_Data!$B$2:$B$4275,0)),0)</f>
        <v>0</v>
      </c>
      <c r="F3259" s="47"/>
    </row>
    <row r="3260" spans="1:6" x14ac:dyDescent="0.25">
      <c r="A3260" s="79"/>
      <c r="B3260" s="43">
        <v>0</v>
      </c>
      <c r="C3260" s="43">
        <v>5.6429066898999703E-4</v>
      </c>
      <c r="D3260" s="43">
        <f t="shared" si="50"/>
        <v>6.4385565331758661E-3</v>
      </c>
      <c r="E3260" s="43">
        <f>IFERROR(INDEX(PSPS_Data!$C$2:$C$4275,MATCH(WF_Data!$A3260,PSPS_Data!$B$2:$B$4275,0)),0)</f>
        <v>0</v>
      </c>
      <c r="F3260" s="47"/>
    </row>
    <row r="3261" spans="1:6" x14ac:dyDescent="0.25">
      <c r="A3261" s="79"/>
      <c r="B3261" s="43">
        <v>3.05479038763943</v>
      </c>
      <c r="C3261" s="43">
        <v>1.4262792938097801E-2</v>
      </c>
      <c r="D3261" s="43">
        <f t="shared" si="50"/>
        <v>0.16273846742369591</v>
      </c>
      <c r="E3261" s="43">
        <f>IFERROR(INDEX(PSPS_Data!$C$2:$C$4275,MATCH(WF_Data!$A3261,PSPS_Data!$B$2:$B$4275,0)),0)</f>
        <v>0</v>
      </c>
      <c r="F3261" s="47"/>
    </row>
    <row r="3262" spans="1:6" x14ac:dyDescent="0.25">
      <c r="A3262" s="79"/>
      <c r="B3262" s="43">
        <v>0</v>
      </c>
      <c r="C3262" s="43">
        <v>4.0277165680890903E-5</v>
      </c>
      <c r="D3262" s="43">
        <f t="shared" si="50"/>
        <v>4.5956246041896522E-4</v>
      </c>
      <c r="E3262" s="43">
        <f>IFERROR(INDEX(PSPS_Data!$C$2:$C$4275,MATCH(WF_Data!$A3262,PSPS_Data!$B$2:$B$4275,0)),0)</f>
        <v>0</v>
      </c>
      <c r="F3262" s="47"/>
    </row>
    <row r="3263" spans="1:6" x14ac:dyDescent="0.25">
      <c r="A3263" s="79"/>
      <c r="B3263" s="43">
        <v>0</v>
      </c>
      <c r="C3263" s="43">
        <v>1.0873301980609501E-3</v>
      </c>
      <c r="D3263" s="43">
        <f t="shared" si="50"/>
        <v>1.240643755987544E-2</v>
      </c>
      <c r="E3263" s="43">
        <f>IFERROR(INDEX(PSPS_Data!$C$2:$C$4275,MATCH(WF_Data!$A3263,PSPS_Data!$B$2:$B$4275,0)),0)</f>
        <v>0</v>
      </c>
      <c r="F3263" s="47"/>
    </row>
    <row r="3264" spans="1:6" x14ac:dyDescent="0.25">
      <c r="A3264" s="79"/>
      <c r="B3264" s="43">
        <v>3.8200248579441101</v>
      </c>
      <c r="C3264" s="43">
        <v>2.20144366444401E-2</v>
      </c>
      <c r="D3264" s="43">
        <f t="shared" si="50"/>
        <v>0.25118472211306153</v>
      </c>
      <c r="E3264" s="43">
        <f>IFERROR(INDEX(PSPS_Data!$C$2:$C$4275,MATCH(WF_Data!$A3264,PSPS_Data!$B$2:$B$4275,0)),0)</f>
        <v>0</v>
      </c>
      <c r="F3264" s="47"/>
    </row>
    <row r="3265" spans="1:6" x14ac:dyDescent="0.25">
      <c r="A3265" s="79"/>
      <c r="B3265" s="43">
        <v>0</v>
      </c>
      <c r="C3265" s="43">
        <v>1.06916470637467E-4</v>
      </c>
      <c r="D3265" s="43">
        <f t="shared" si="50"/>
        <v>1.2199169299734985E-3</v>
      </c>
      <c r="E3265" s="43">
        <f>IFERROR(INDEX(PSPS_Data!$C$2:$C$4275,MATCH(WF_Data!$A3265,PSPS_Data!$B$2:$B$4275,0)),0)</f>
        <v>0</v>
      </c>
      <c r="F3265" s="47"/>
    </row>
    <row r="3266" spans="1:6" x14ac:dyDescent="0.25">
      <c r="A3266" s="79"/>
      <c r="B3266" s="43">
        <v>2.7735964880124899</v>
      </c>
      <c r="C3266" s="43">
        <v>5.5716954591389298E-3</v>
      </c>
      <c r="D3266" s="43">
        <f t="shared" si="50"/>
        <v>6.3573045188775185E-2</v>
      </c>
      <c r="E3266" s="43">
        <f>IFERROR(INDEX(PSPS_Data!$C$2:$C$4275,MATCH(WF_Data!$A3266,PSPS_Data!$B$2:$B$4275,0)),0)</f>
        <v>0</v>
      </c>
      <c r="F3266" s="47"/>
    </row>
    <row r="3267" spans="1:6" x14ac:dyDescent="0.25">
      <c r="A3267" s="79"/>
      <c r="B3267" s="43">
        <v>0</v>
      </c>
      <c r="C3267" s="43">
        <v>5.6561451762415001E-3</v>
      </c>
      <c r="D3267" s="43">
        <f t="shared" ref="D3267:D3330" si="51">$C3267*11.41</f>
        <v>6.4536616460915519E-2</v>
      </c>
      <c r="E3267" s="43">
        <f>IFERROR(INDEX(PSPS_Data!$C$2:$C$4275,MATCH(WF_Data!$A3267,PSPS_Data!$B$2:$B$4275,0)),0)</f>
        <v>0</v>
      </c>
      <c r="F3267" s="47"/>
    </row>
    <row r="3268" spans="1:6" x14ac:dyDescent="0.25">
      <c r="A3268" s="79"/>
      <c r="B3268" s="43">
        <v>0</v>
      </c>
      <c r="C3268" s="43">
        <v>3.35987166363338E-3</v>
      </c>
      <c r="D3268" s="43">
        <f t="shared" si="51"/>
        <v>3.8336135682056863E-2</v>
      </c>
      <c r="E3268" s="43">
        <f>IFERROR(INDEX(PSPS_Data!$C$2:$C$4275,MATCH(WF_Data!$A3268,PSPS_Data!$B$2:$B$4275,0)),0)</f>
        <v>0</v>
      </c>
      <c r="F3268" s="47"/>
    </row>
    <row r="3269" spans="1:6" x14ac:dyDescent="0.25">
      <c r="A3269" s="79"/>
      <c r="B3269" s="43">
        <v>0.96991612476385902</v>
      </c>
      <c r="C3269" s="43">
        <v>4.0757230649432997E-3</v>
      </c>
      <c r="D3269" s="43">
        <f t="shared" si="51"/>
        <v>4.6504000171003049E-2</v>
      </c>
      <c r="E3269" s="43">
        <f>IFERROR(INDEX(PSPS_Data!$C$2:$C$4275,MATCH(WF_Data!$A3269,PSPS_Data!$B$2:$B$4275,0)),0)</f>
        <v>0</v>
      </c>
      <c r="F3269" s="47"/>
    </row>
    <row r="3270" spans="1:6" x14ac:dyDescent="0.25">
      <c r="A3270" s="79"/>
      <c r="B3270" s="43">
        <v>0</v>
      </c>
      <c r="C3270" s="43">
        <v>8.5236132629991801E-4</v>
      </c>
      <c r="D3270" s="43">
        <f t="shared" si="51"/>
        <v>9.7254427330820646E-3</v>
      </c>
      <c r="E3270" s="43">
        <f>IFERROR(INDEX(PSPS_Data!$C$2:$C$4275,MATCH(WF_Data!$A3270,PSPS_Data!$B$2:$B$4275,0)),0)</f>
        <v>0</v>
      </c>
      <c r="F3270" s="47"/>
    </row>
    <row r="3271" spans="1:6" x14ac:dyDescent="0.25">
      <c r="A3271" s="79"/>
      <c r="B3271" s="43">
        <v>0</v>
      </c>
      <c r="C3271" s="43">
        <v>3.6867755322115599E-4</v>
      </c>
      <c r="D3271" s="43">
        <f t="shared" si="51"/>
        <v>4.2066108822533897E-3</v>
      </c>
      <c r="E3271" s="43">
        <f>IFERROR(INDEX(PSPS_Data!$C$2:$C$4275,MATCH(WF_Data!$A3271,PSPS_Data!$B$2:$B$4275,0)),0)</f>
        <v>0</v>
      </c>
      <c r="F3271" s="47"/>
    </row>
    <row r="3272" spans="1:6" x14ac:dyDescent="0.25">
      <c r="A3272" s="79"/>
      <c r="B3272" s="43">
        <v>0</v>
      </c>
      <c r="C3272" s="43">
        <v>4.2583464043370097E-5</v>
      </c>
      <c r="D3272" s="43">
        <f t="shared" si="51"/>
        <v>4.8587732473485284E-4</v>
      </c>
      <c r="E3272" s="43">
        <f>IFERROR(INDEX(PSPS_Data!$C$2:$C$4275,MATCH(WF_Data!$A3272,PSPS_Data!$B$2:$B$4275,0)),0)</f>
        <v>0</v>
      </c>
      <c r="F3272" s="47"/>
    </row>
    <row r="3273" spans="1:6" x14ac:dyDescent="0.25">
      <c r="A3273" s="79"/>
      <c r="B3273" s="43">
        <v>0.54757607856886603</v>
      </c>
      <c r="C3273" s="43">
        <v>9.1243650816371195E-3</v>
      </c>
      <c r="D3273" s="43">
        <f t="shared" si="51"/>
        <v>0.10410900558147954</v>
      </c>
      <c r="E3273" s="43">
        <f>IFERROR(INDEX(PSPS_Data!$C$2:$C$4275,MATCH(WF_Data!$A3273,PSPS_Data!$B$2:$B$4275,0)),0)</f>
        <v>0</v>
      </c>
      <c r="F3273" s="47"/>
    </row>
    <row r="3274" spans="1:6" x14ac:dyDescent="0.25">
      <c r="A3274" s="79"/>
      <c r="B3274" s="43">
        <v>0</v>
      </c>
      <c r="C3274" s="43">
        <v>2.76273511008184E-3</v>
      </c>
      <c r="D3274" s="43">
        <f t="shared" si="51"/>
        <v>3.1522807606033793E-2</v>
      </c>
      <c r="E3274" s="43">
        <f>IFERROR(INDEX(PSPS_Data!$C$2:$C$4275,MATCH(WF_Data!$A3274,PSPS_Data!$B$2:$B$4275,0)),0)</f>
        <v>0</v>
      </c>
      <c r="F3274" s="47"/>
    </row>
    <row r="3275" spans="1:6" x14ac:dyDescent="0.25">
      <c r="A3275" s="79"/>
      <c r="B3275" s="43">
        <v>0</v>
      </c>
      <c r="C3275" s="43">
        <v>1.0350484571972601E-3</v>
      </c>
      <c r="D3275" s="43">
        <f t="shared" si="51"/>
        <v>1.1809902896620738E-2</v>
      </c>
      <c r="E3275" s="43">
        <f>IFERROR(INDEX(PSPS_Data!$C$2:$C$4275,MATCH(WF_Data!$A3275,PSPS_Data!$B$2:$B$4275,0)),0)</f>
        <v>0</v>
      </c>
      <c r="F3275" s="47"/>
    </row>
    <row r="3276" spans="1:6" x14ac:dyDescent="0.25">
      <c r="A3276" s="79"/>
      <c r="B3276" s="43">
        <v>0</v>
      </c>
      <c r="C3276" s="43">
        <v>3.9792907045921297E-5</v>
      </c>
      <c r="D3276" s="43">
        <f t="shared" si="51"/>
        <v>4.54037069393962E-4</v>
      </c>
      <c r="E3276" s="43">
        <f>IFERROR(INDEX(PSPS_Data!$C$2:$C$4275,MATCH(WF_Data!$A3276,PSPS_Data!$B$2:$B$4275,0)),0)</f>
        <v>0</v>
      </c>
      <c r="F3276" s="47"/>
    </row>
    <row r="3277" spans="1:6" x14ac:dyDescent="0.25">
      <c r="A3277" s="79"/>
      <c r="B3277" s="43">
        <v>2.1193043612007201</v>
      </c>
      <c r="C3277" s="43">
        <v>1.48967942312481E-2</v>
      </c>
      <c r="D3277" s="43">
        <f t="shared" si="51"/>
        <v>0.16997242217854083</v>
      </c>
      <c r="E3277" s="43">
        <f>IFERROR(INDEX(PSPS_Data!$C$2:$C$4275,MATCH(WF_Data!$A3277,PSPS_Data!$B$2:$B$4275,0)),0)</f>
        <v>0</v>
      </c>
      <c r="F3277" s="47"/>
    </row>
    <row r="3278" spans="1:6" x14ac:dyDescent="0.25">
      <c r="A3278" s="79"/>
      <c r="B3278" s="43">
        <v>0</v>
      </c>
      <c r="C3278" s="43">
        <v>6.2102478113956695E-4</v>
      </c>
      <c r="D3278" s="43">
        <f t="shared" si="51"/>
        <v>7.0858927528024591E-3</v>
      </c>
      <c r="E3278" s="43">
        <f>IFERROR(INDEX(PSPS_Data!$C$2:$C$4275,MATCH(WF_Data!$A3278,PSPS_Data!$B$2:$B$4275,0)),0)</f>
        <v>0</v>
      </c>
      <c r="F3278" s="47"/>
    </row>
    <row r="3279" spans="1:6" x14ac:dyDescent="0.25">
      <c r="A3279" s="79"/>
      <c r="B3279" s="43">
        <v>0</v>
      </c>
      <c r="C3279" s="43">
        <v>9.8630330830928804E-4</v>
      </c>
      <c r="D3279" s="43">
        <f t="shared" si="51"/>
        <v>1.1253720747808976E-2</v>
      </c>
      <c r="E3279" s="43">
        <f>IFERROR(INDEX(PSPS_Data!$C$2:$C$4275,MATCH(WF_Data!$A3279,PSPS_Data!$B$2:$B$4275,0)),0)</f>
        <v>0</v>
      </c>
      <c r="F3279" s="47"/>
    </row>
    <row r="3280" spans="1:6" x14ac:dyDescent="0.25">
      <c r="A3280" s="79"/>
      <c r="B3280" s="43">
        <v>0</v>
      </c>
      <c r="C3280" s="43">
        <v>1.05110974254785E-3</v>
      </c>
      <c r="D3280" s="43">
        <f t="shared" si="51"/>
        <v>1.1993162162470969E-2</v>
      </c>
      <c r="E3280" s="43">
        <f>IFERROR(INDEX(PSPS_Data!$C$2:$C$4275,MATCH(WF_Data!$A3280,PSPS_Data!$B$2:$B$4275,0)),0)</f>
        <v>0</v>
      </c>
      <c r="F3280" s="47"/>
    </row>
    <row r="3281" spans="1:6" x14ac:dyDescent="0.25">
      <c r="A3281" s="79"/>
      <c r="B3281" s="43">
        <v>0</v>
      </c>
      <c r="C3281" s="43">
        <v>3.49742976025784E-3</v>
      </c>
      <c r="D3281" s="43">
        <f t="shared" si="51"/>
        <v>3.9905673564541957E-2</v>
      </c>
      <c r="E3281" s="43">
        <f>IFERROR(INDEX(PSPS_Data!$C$2:$C$4275,MATCH(WF_Data!$A3281,PSPS_Data!$B$2:$B$4275,0)),0)</f>
        <v>0</v>
      </c>
      <c r="F3281" s="47"/>
    </row>
    <row r="3282" spans="1:6" x14ac:dyDescent="0.25">
      <c r="A3282" s="79"/>
      <c r="B3282" s="43">
        <v>0</v>
      </c>
      <c r="C3282" s="43">
        <v>7.3340441059978403E-3</v>
      </c>
      <c r="D3282" s="43">
        <f t="shared" si="51"/>
        <v>8.3681443249435356E-2</v>
      </c>
      <c r="E3282" s="43">
        <f>IFERROR(INDEX(PSPS_Data!$C$2:$C$4275,MATCH(WF_Data!$A3282,PSPS_Data!$B$2:$B$4275,0)),0)</f>
        <v>0</v>
      </c>
      <c r="F3282" s="47"/>
    </row>
    <row r="3283" spans="1:6" x14ac:dyDescent="0.25">
      <c r="A3283" s="79"/>
      <c r="B3283" s="43">
        <v>0</v>
      </c>
      <c r="C3283" s="43">
        <v>7.4437341754673904E-4</v>
      </c>
      <c r="D3283" s="43">
        <f t="shared" si="51"/>
        <v>8.493300694208292E-3</v>
      </c>
      <c r="E3283" s="43">
        <f>IFERROR(INDEX(PSPS_Data!$C$2:$C$4275,MATCH(WF_Data!$A3283,PSPS_Data!$B$2:$B$4275,0)),0)</f>
        <v>0</v>
      </c>
      <c r="F3283" s="47"/>
    </row>
    <row r="3284" spans="1:6" x14ac:dyDescent="0.25">
      <c r="A3284" s="79"/>
      <c r="B3284" s="43">
        <v>0</v>
      </c>
      <c r="C3284" s="43">
        <v>3.40380394095518E-3</v>
      </c>
      <c r="D3284" s="43">
        <f t="shared" si="51"/>
        <v>3.8837402966298604E-2</v>
      </c>
      <c r="E3284" s="43">
        <f>IFERROR(INDEX(PSPS_Data!$C$2:$C$4275,MATCH(WF_Data!$A3284,PSPS_Data!$B$2:$B$4275,0)),0)</f>
        <v>0</v>
      </c>
      <c r="F3284" s="47"/>
    </row>
    <row r="3285" spans="1:6" x14ac:dyDescent="0.25">
      <c r="A3285" s="79"/>
      <c r="B3285" s="43">
        <v>0</v>
      </c>
      <c r="C3285" s="43">
        <v>1.0426042717881499E-4</v>
      </c>
      <c r="D3285" s="43">
        <f t="shared" si="51"/>
        <v>1.1896114741102792E-3</v>
      </c>
      <c r="E3285" s="43">
        <f>IFERROR(INDEX(PSPS_Data!$C$2:$C$4275,MATCH(WF_Data!$A3285,PSPS_Data!$B$2:$B$4275,0)),0)</f>
        <v>0</v>
      </c>
      <c r="F3285" s="47"/>
    </row>
    <row r="3286" spans="1:6" x14ac:dyDescent="0.25">
      <c r="A3286" s="79"/>
      <c r="B3286" s="43">
        <v>0</v>
      </c>
      <c r="C3286" s="43">
        <v>2.6841125175754601E-3</v>
      </c>
      <c r="D3286" s="43">
        <f t="shared" si="51"/>
        <v>3.0625723825536001E-2</v>
      </c>
      <c r="E3286" s="43">
        <f>IFERROR(INDEX(PSPS_Data!$C$2:$C$4275,MATCH(WF_Data!$A3286,PSPS_Data!$B$2:$B$4275,0)),0)</f>
        <v>0</v>
      </c>
      <c r="F3286" s="47"/>
    </row>
    <row r="3287" spans="1:6" x14ac:dyDescent="0.25">
      <c r="A3287" s="79"/>
      <c r="B3287" s="43">
        <v>0.61932059788745797</v>
      </c>
      <c r="C3287" s="43">
        <v>3.4780996629706299E-3</v>
      </c>
      <c r="D3287" s="43">
        <f t="shared" si="51"/>
        <v>3.9685117154494888E-2</v>
      </c>
      <c r="E3287" s="43">
        <f>IFERROR(INDEX(PSPS_Data!$C$2:$C$4275,MATCH(WF_Data!$A3287,PSPS_Data!$B$2:$B$4275,0)),0)</f>
        <v>0</v>
      </c>
      <c r="F3287" s="47"/>
    </row>
    <row r="3288" spans="1:6" x14ac:dyDescent="0.25">
      <c r="A3288" s="79"/>
      <c r="B3288" s="43">
        <v>0</v>
      </c>
      <c r="C3288" s="43">
        <v>7.6821911958783497E-4</v>
      </c>
      <c r="D3288" s="43">
        <f t="shared" si="51"/>
        <v>8.7653801544971977E-3</v>
      </c>
      <c r="E3288" s="43">
        <f>IFERROR(INDEX(PSPS_Data!$C$2:$C$4275,MATCH(WF_Data!$A3288,PSPS_Data!$B$2:$B$4275,0)),0)</f>
        <v>0</v>
      </c>
      <c r="F3288" s="47"/>
    </row>
    <row r="3289" spans="1:6" x14ac:dyDescent="0.25">
      <c r="A3289" s="79"/>
      <c r="B3289" s="43">
        <v>1.44300435045731</v>
      </c>
      <c r="C3289" s="43">
        <v>8.1044693504281895E-3</v>
      </c>
      <c r="D3289" s="43">
        <f t="shared" si="51"/>
        <v>9.247199528838565E-2</v>
      </c>
      <c r="E3289" s="43">
        <f>IFERROR(INDEX(PSPS_Data!$C$2:$C$4275,MATCH(WF_Data!$A3289,PSPS_Data!$B$2:$B$4275,0)),0)</f>
        <v>0</v>
      </c>
      <c r="F3289" s="47"/>
    </row>
    <row r="3290" spans="1:6" x14ac:dyDescent="0.25">
      <c r="A3290" s="79"/>
      <c r="B3290" s="43">
        <v>0.396926952342115</v>
      </c>
      <c r="C3290" s="43">
        <v>2.0886368367124901E-3</v>
      </c>
      <c r="D3290" s="43">
        <f t="shared" si="51"/>
        <v>2.3831346306889514E-2</v>
      </c>
      <c r="E3290" s="43">
        <f>IFERROR(INDEX(PSPS_Data!$C$2:$C$4275,MATCH(WF_Data!$A3290,PSPS_Data!$B$2:$B$4275,0)),0)</f>
        <v>0</v>
      </c>
      <c r="F3290" s="47"/>
    </row>
    <row r="3291" spans="1:6" x14ac:dyDescent="0.25">
      <c r="A3291" s="79"/>
      <c r="B3291" s="43">
        <v>0</v>
      </c>
      <c r="C3291" s="43">
        <v>3.1414420379102599E-3</v>
      </c>
      <c r="D3291" s="43">
        <f t="shared" si="51"/>
        <v>3.5843853652556067E-2</v>
      </c>
      <c r="E3291" s="43">
        <f>IFERROR(INDEX(PSPS_Data!$C$2:$C$4275,MATCH(WF_Data!$A3291,PSPS_Data!$B$2:$B$4275,0)),0)</f>
        <v>0</v>
      </c>
      <c r="F3291" s="47"/>
    </row>
    <row r="3292" spans="1:6" x14ac:dyDescent="0.25">
      <c r="A3292" s="79"/>
      <c r="B3292" s="43">
        <v>0</v>
      </c>
      <c r="C3292" s="43">
        <v>5.2949171367799798E-4</v>
      </c>
      <c r="D3292" s="43">
        <f t="shared" si="51"/>
        <v>6.0415004530659571E-3</v>
      </c>
      <c r="E3292" s="43">
        <f>IFERROR(INDEX(PSPS_Data!$C$2:$C$4275,MATCH(WF_Data!$A3292,PSPS_Data!$B$2:$B$4275,0)),0)</f>
        <v>0</v>
      </c>
      <c r="F3292" s="47"/>
    </row>
    <row r="3293" spans="1:6" x14ac:dyDescent="0.25">
      <c r="A3293" s="79"/>
      <c r="B3293" s="43">
        <v>0</v>
      </c>
      <c r="C3293" s="43">
        <v>2.4164755595847899E-3</v>
      </c>
      <c r="D3293" s="43">
        <f t="shared" si="51"/>
        <v>2.7571986134862454E-2</v>
      </c>
      <c r="E3293" s="43">
        <f>IFERROR(INDEX(PSPS_Data!$C$2:$C$4275,MATCH(WF_Data!$A3293,PSPS_Data!$B$2:$B$4275,0)),0)</f>
        <v>0</v>
      </c>
      <c r="F3293" s="47"/>
    </row>
    <row r="3294" spans="1:6" x14ac:dyDescent="0.25">
      <c r="A3294" s="79"/>
      <c r="B3294" s="43">
        <v>0.90838827220553098</v>
      </c>
      <c r="C3294" s="43">
        <v>4.9480272200526001E-3</v>
      </c>
      <c r="D3294" s="43">
        <f t="shared" si="51"/>
        <v>5.645699058080017E-2</v>
      </c>
      <c r="E3294" s="43">
        <f>IFERROR(INDEX(PSPS_Data!$C$2:$C$4275,MATCH(WF_Data!$A3294,PSPS_Data!$B$2:$B$4275,0)),0)</f>
        <v>0</v>
      </c>
      <c r="F3294" s="47"/>
    </row>
    <row r="3295" spans="1:6" x14ac:dyDescent="0.25">
      <c r="A3295" s="79"/>
      <c r="B3295" s="43">
        <v>0</v>
      </c>
      <c r="C3295" s="43">
        <v>2.0584213295175301E-4</v>
      </c>
      <c r="D3295" s="43">
        <f t="shared" si="51"/>
        <v>2.3486587369795017E-3</v>
      </c>
      <c r="E3295" s="43">
        <f>IFERROR(INDEX(PSPS_Data!$C$2:$C$4275,MATCH(WF_Data!$A3295,PSPS_Data!$B$2:$B$4275,0)),0)</f>
        <v>0</v>
      </c>
      <c r="F3295" s="47"/>
    </row>
    <row r="3296" spans="1:6" x14ac:dyDescent="0.25">
      <c r="A3296" s="79"/>
      <c r="B3296" s="43">
        <v>0</v>
      </c>
      <c r="C3296" s="43">
        <v>1.32454835026389E-3</v>
      </c>
      <c r="D3296" s="43">
        <f t="shared" si="51"/>
        <v>1.5113096676510986E-2</v>
      </c>
      <c r="E3296" s="43">
        <f>IFERROR(INDEX(PSPS_Data!$C$2:$C$4275,MATCH(WF_Data!$A3296,PSPS_Data!$B$2:$B$4275,0)),0)</f>
        <v>0</v>
      </c>
      <c r="F3296" s="47"/>
    </row>
    <row r="3297" spans="1:6" x14ac:dyDescent="0.25">
      <c r="A3297" s="79"/>
      <c r="B3297" s="43">
        <v>0</v>
      </c>
      <c r="C3297" s="43">
        <v>6.7871331581651796E-4</v>
      </c>
      <c r="D3297" s="43">
        <f t="shared" si="51"/>
        <v>7.7441189334664703E-3</v>
      </c>
      <c r="E3297" s="43">
        <f>IFERROR(INDEX(PSPS_Data!$C$2:$C$4275,MATCH(WF_Data!$A3297,PSPS_Data!$B$2:$B$4275,0)),0)</f>
        <v>0</v>
      </c>
      <c r="F3297" s="47"/>
    </row>
    <row r="3298" spans="1:6" x14ac:dyDescent="0.25">
      <c r="A3298" s="79"/>
      <c r="B3298" s="43">
        <v>0</v>
      </c>
      <c r="C3298" s="43">
        <v>4.9839052735478596E-4</v>
      </c>
      <c r="D3298" s="43">
        <f t="shared" si="51"/>
        <v>5.6866359171181078E-3</v>
      </c>
      <c r="E3298" s="43">
        <f>IFERROR(INDEX(PSPS_Data!$C$2:$C$4275,MATCH(WF_Data!$A3298,PSPS_Data!$B$2:$B$4275,0)),0)</f>
        <v>0</v>
      </c>
      <c r="F3298" s="47"/>
    </row>
    <row r="3299" spans="1:6" x14ac:dyDescent="0.25">
      <c r="A3299" s="79"/>
      <c r="B3299" s="43">
        <v>7.1757659886772203</v>
      </c>
      <c r="C3299" s="43">
        <v>3.0270254609225299E-2</v>
      </c>
      <c r="D3299" s="43">
        <f t="shared" si="51"/>
        <v>0.34538360509126065</v>
      </c>
      <c r="E3299" s="43">
        <f>IFERROR(INDEX(PSPS_Data!$C$2:$C$4275,MATCH(WF_Data!$A3299,PSPS_Data!$B$2:$B$4275,0)),0)</f>
        <v>0</v>
      </c>
      <c r="F3299" s="47"/>
    </row>
    <row r="3300" spans="1:6" x14ac:dyDescent="0.25">
      <c r="A3300" s="79"/>
      <c r="B3300" s="43">
        <v>4.7568663576327601E-2</v>
      </c>
      <c r="C3300" s="43">
        <v>1.9144114048685801E-5</v>
      </c>
      <c r="D3300" s="43">
        <f t="shared" si="51"/>
        <v>2.1843434129550498E-4</v>
      </c>
      <c r="E3300" s="43">
        <f>IFERROR(INDEX(PSPS_Data!$C$2:$C$4275,MATCH(WF_Data!$A3300,PSPS_Data!$B$2:$B$4275,0)),0)</f>
        <v>0</v>
      </c>
      <c r="F3300" s="47"/>
    </row>
    <row r="3301" spans="1:6" x14ac:dyDescent="0.25">
      <c r="A3301" s="79"/>
      <c r="B3301" s="43">
        <v>0.98882125530583298</v>
      </c>
      <c r="C3301" s="43">
        <v>8.3749131299555302E-3</v>
      </c>
      <c r="D3301" s="43">
        <f t="shared" si="51"/>
        <v>9.5557758812792604E-2</v>
      </c>
      <c r="E3301" s="43">
        <f>IFERROR(INDEX(PSPS_Data!$C$2:$C$4275,MATCH(WF_Data!$A3301,PSPS_Data!$B$2:$B$4275,0)),0)</f>
        <v>0</v>
      </c>
      <c r="F3301" s="47"/>
    </row>
    <row r="3302" spans="1:6" x14ac:dyDescent="0.25">
      <c r="A3302" s="79"/>
      <c r="B3302" s="43">
        <v>0</v>
      </c>
      <c r="C3302" s="43">
        <v>5.6023939638786603E-4</v>
      </c>
      <c r="D3302" s="43">
        <f t="shared" si="51"/>
        <v>6.3923315127855512E-3</v>
      </c>
      <c r="E3302" s="43">
        <f>IFERROR(INDEX(PSPS_Data!$C$2:$C$4275,MATCH(WF_Data!$A3302,PSPS_Data!$B$2:$B$4275,0)),0)</f>
        <v>0</v>
      </c>
      <c r="F3302" s="47"/>
    </row>
    <row r="3303" spans="1:6" x14ac:dyDescent="0.25">
      <c r="A3303" s="79"/>
      <c r="B3303" s="43">
        <v>2.80646162337926E-2</v>
      </c>
      <c r="C3303" s="43">
        <v>8.3614434731771308E-3</v>
      </c>
      <c r="D3303" s="43">
        <f t="shared" si="51"/>
        <v>9.5404070028951057E-2</v>
      </c>
      <c r="E3303" s="43">
        <f>IFERROR(INDEX(PSPS_Data!$C$2:$C$4275,MATCH(WF_Data!$A3303,PSPS_Data!$B$2:$B$4275,0)),0)</f>
        <v>0</v>
      </c>
      <c r="F3303" s="47"/>
    </row>
    <row r="3304" spans="1:6" x14ac:dyDescent="0.25">
      <c r="A3304" s="79"/>
      <c r="B3304" s="43">
        <v>0</v>
      </c>
      <c r="C3304" s="43">
        <v>1.9050142327614499E-4</v>
      </c>
      <c r="D3304" s="43">
        <f t="shared" si="51"/>
        <v>2.1736212395808145E-3</v>
      </c>
      <c r="E3304" s="43">
        <f>IFERROR(INDEX(PSPS_Data!$C$2:$C$4275,MATCH(WF_Data!$A3304,PSPS_Data!$B$2:$B$4275,0)),0)</f>
        <v>0</v>
      </c>
      <c r="F3304" s="47"/>
    </row>
    <row r="3305" spans="1:6" x14ac:dyDescent="0.25">
      <c r="A3305" s="79"/>
      <c r="B3305" s="43">
        <v>0.38901961036586602</v>
      </c>
      <c r="C3305" s="43">
        <v>2.3237161496202401E-2</v>
      </c>
      <c r="D3305" s="43">
        <f t="shared" si="51"/>
        <v>0.26513601267166942</v>
      </c>
      <c r="E3305" s="43">
        <f>IFERROR(INDEX(PSPS_Data!$C$2:$C$4275,MATCH(WF_Data!$A3305,PSPS_Data!$B$2:$B$4275,0)),0)</f>
        <v>0</v>
      </c>
      <c r="F3305" s="47"/>
    </row>
    <row r="3306" spans="1:6" x14ac:dyDescent="0.25">
      <c r="A3306" s="79"/>
      <c r="B3306" s="43">
        <v>0</v>
      </c>
      <c r="C3306" s="43">
        <v>1.5719791826995699E-3</v>
      </c>
      <c r="D3306" s="43">
        <f t="shared" si="51"/>
        <v>1.7936282474602092E-2</v>
      </c>
      <c r="E3306" s="43">
        <f>IFERROR(INDEX(PSPS_Data!$C$2:$C$4275,MATCH(WF_Data!$A3306,PSPS_Data!$B$2:$B$4275,0)),0)</f>
        <v>0</v>
      </c>
      <c r="F3306" s="47"/>
    </row>
    <row r="3307" spans="1:6" x14ac:dyDescent="0.25">
      <c r="A3307" s="79"/>
      <c r="B3307" s="43">
        <v>0</v>
      </c>
      <c r="C3307" s="43">
        <v>8.99850820739326E-4</v>
      </c>
      <c r="D3307" s="43">
        <f t="shared" si="51"/>
        <v>1.026729786463571E-2</v>
      </c>
      <c r="E3307" s="43">
        <f>IFERROR(INDEX(PSPS_Data!$C$2:$C$4275,MATCH(WF_Data!$A3307,PSPS_Data!$B$2:$B$4275,0)),0)</f>
        <v>0</v>
      </c>
      <c r="F3307" s="47"/>
    </row>
    <row r="3308" spans="1:6" x14ac:dyDescent="0.25">
      <c r="A3308" s="79"/>
      <c r="B3308" s="43">
        <v>0.88983632801927304</v>
      </c>
      <c r="C3308" s="43">
        <v>5.7752048764996202E-3</v>
      </c>
      <c r="D3308" s="43">
        <f t="shared" si="51"/>
        <v>6.5895087640860661E-2</v>
      </c>
      <c r="E3308" s="43">
        <f>IFERROR(INDEX(PSPS_Data!$C$2:$C$4275,MATCH(WF_Data!$A3308,PSPS_Data!$B$2:$B$4275,0)),0)</f>
        <v>0</v>
      </c>
      <c r="F3308" s="47"/>
    </row>
    <row r="3309" spans="1:6" x14ac:dyDescent="0.25">
      <c r="A3309" s="79"/>
      <c r="B3309" s="43">
        <v>0</v>
      </c>
      <c r="C3309" s="43">
        <v>2.6465591446746301E-3</v>
      </c>
      <c r="D3309" s="43">
        <f t="shared" si="51"/>
        <v>3.0197239840737529E-2</v>
      </c>
      <c r="E3309" s="43">
        <f>IFERROR(INDEX(PSPS_Data!$C$2:$C$4275,MATCH(WF_Data!$A3309,PSPS_Data!$B$2:$B$4275,0)),0)</f>
        <v>0</v>
      </c>
      <c r="F3309" s="47"/>
    </row>
    <row r="3310" spans="1:6" x14ac:dyDescent="0.25">
      <c r="A3310" s="79"/>
      <c r="B3310" s="43">
        <v>1.0220993962945299</v>
      </c>
      <c r="C3310" s="43">
        <v>1.2101428337170201E-2</v>
      </c>
      <c r="D3310" s="43">
        <f t="shared" si="51"/>
        <v>0.13807729732711199</v>
      </c>
      <c r="E3310" s="43">
        <f>IFERROR(INDEX(PSPS_Data!$C$2:$C$4275,MATCH(WF_Data!$A3310,PSPS_Data!$B$2:$B$4275,0)),0)</f>
        <v>0</v>
      </c>
      <c r="F3310" s="47"/>
    </row>
    <row r="3311" spans="1:6" x14ac:dyDescent="0.25">
      <c r="A3311" s="79"/>
      <c r="B3311" s="43">
        <v>0</v>
      </c>
      <c r="C3311" s="43">
        <v>1.8940789232146899E-5</v>
      </c>
      <c r="D3311" s="43">
        <f t="shared" si="51"/>
        <v>2.1611440513879613E-4</v>
      </c>
      <c r="E3311" s="43">
        <f>IFERROR(INDEX(PSPS_Data!$C$2:$C$4275,MATCH(WF_Data!$A3311,PSPS_Data!$B$2:$B$4275,0)),0)</f>
        <v>0</v>
      </c>
      <c r="F3311" s="47"/>
    </row>
    <row r="3312" spans="1:6" x14ac:dyDescent="0.25">
      <c r="A3312" s="79"/>
      <c r="B3312" s="43">
        <v>0</v>
      </c>
      <c r="C3312" s="43">
        <v>2.5252995934958199E-5</v>
      </c>
      <c r="D3312" s="43">
        <f t="shared" si="51"/>
        <v>2.8813668361787306E-4</v>
      </c>
      <c r="E3312" s="43">
        <f>IFERROR(INDEX(PSPS_Data!$C$2:$C$4275,MATCH(WF_Data!$A3312,PSPS_Data!$B$2:$B$4275,0)),0)</f>
        <v>0</v>
      </c>
      <c r="F3312" s="47"/>
    </row>
    <row r="3313" spans="1:6" x14ac:dyDescent="0.25">
      <c r="A3313" s="79"/>
      <c r="B3313" s="43">
        <v>0</v>
      </c>
      <c r="C3313" s="43">
        <v>6.6866858833236598E-4</v>
      </c>
      <c r="D3313" s="43">
        <f t="shared" si="51"/>
        <v>7.6295085928722957E-3</v>
      </c>
      <c r="E3313" s="43">
        <f>IFERROR(INDEX(PSPS_Data!$C$2:$C$4275,MATCH(WF_Data!$A3313,PSPS_Data!$B$2:$B$4275,0)),0)</f>
        <v>0</v>
      </c>
      <c r="F3313" s="47"/>
    </row>
    <row r="3314" spans="1:6" x14ac:dyDescent="0.25">
      <c r="A3314" s="79"/>
      <c r="B3314" s="43">
        <v>0</v>
      </c>
      <c r="C3314" s="43">
        <v>3.5309510470445501E-4</v>
      </c>
      <c r="D3314" s="43">
        <f t="shared" si="51"/>
        <v>4.028815144677832E-3</v>
      </c>
      <c r="E3314" s="43">
        <f>IFERROR(INDEX(PSPS_Data!$C$2:$C$4275,MATCH(WF_Data!$A3314,PSPS_Data!$B$2:$B$4275,0)),0)</f>
        <v>0</v>
      </c>
      <c r="F3314" s="47"/>
    </row>
    <row r="3315" spans="1:6" x14ac:dyDescent="0.25">
      <c r="A3315" s="79"/>
      <c r="B3315" s="43">
        <v>0</v>
      </c>
      <c r="C3315" s="43">
        <v>1.8788699890137599E-5</v>
      </c>
      <c r="D3315" s="43">
        <f t="shared" si="51"/>
        <v>2.1437906574647001E-4</v>
      </c>
      <c r="E3315" s="43">
        <f>IFERROR(INDEX(PSPS_Data!$C$2:$C$4275,MATCH(WF_Data!$A3315,PSPS_Data!$B$2:$B$4275,0)),0)</f>
        <v>0</v>
      </c>
      <c r="F3315" s="47"/>
    </row>
    <row r="3316" spans="1:6" x14ac:dyDescent="0.25">
      <c r="A3316" s="79"/>
      <c r="B3316" s="43">
        <v>0</v>
      </c>
      <c r="C3316" s="43">
        <v>9.957891237111949E-4</v>
      </c>
      <c r="D3316" s="43">
        <f t="shared" si="51"/>
        <v>1.1361953901544734E-2</v>
      </c>
      <c r="E3316" s="43">
        <f>IFERROR(INDEX(PSPS_Data!$C$2:$C$4275,MATCH(WF_Data!$A3316,PSPS_Data!$B$2:$B$4275,0)),0)</f>
        <v>0</v>
      </c>
      <c r="F3316" s="47"/>
    </row>
    <row r="3317" spans="1:6" x14ac:dyDescent="0.25">
      <c r="A3317" s="79"/>
      <c r="B3317" s="43">
        <v>3.2407606534975E-2</v>
      </c>
      <c r="C3317" s="43">
        <v>6.3880807192617697E-4</v>
      </c>
      <c r="D3317" s="43">
        <f t="shared" si="51"/>
        <v>7.2888001006776795E-3</v>
      </c>
      <c r="E3317" s="43">
        <f>IFERROR(INDEX(PSPS_Data!$C$2:$C$4275,MATCH(WF_Data!$A3317,PSPS_Data!$B$2:$B$4275,0)),0)</f>
        <v>0</v>
      </c>
      <c r="F3317" s="47"/>
    </row>
    <row r="3318" spans="1:6" x14ac:dyDescent="0.25">
      <c r="A3318" s="79"/>
      <c r="B3318" s="43">
        <v>0.34950969269543197</v>
      </c>
      <c r="C3318" s="43">
        <v>1.9020503974995001E-3</v>
      </c>
      <c r="D3318" s="43">
        <f t="shared" si="51"/>
        <v>2.1702395035469297E-2</v>
      </c>
      <c r="E3318" s="43">
        <f>IFERROR(INDEX(PSPS_Data!$C$2:$C$4275,MATCH(WF_Data!$A3318,PSPS_Data!$B$2:$B$4275,0)),0)</f>
        <v>0</v>
      </c>
      <c r="F3318" s="47"/>
    </row>
    <row r="3319" spans="1:6" x14ac:dyDescent="0.25">
      <c r="A3319" s="79"/>
      <c r="B3319" s="43">
        <v>0</v>
      </c>
      <c r="C3319" s="43">
        <v>1.49968851474113E-5</v>
      </c>
      <c r="D3319" s="43">
        <f t="shared" si="51"/>
        <v>1.7111445953196293E-4</v>
      </c>
      <c r="E3319" s="43">
        <f>IFERROR(INDEX(PSPS_Data!$C$2:$C$4275,MATCH(WF_Data!$A3319,PSPS_Data!$B$2:$B$4275,0)),0)</f>
        <v>0</v>
      </c>
      <c r="F3319" s="47"/>
    </row>
    <row r="3320" spans="1:6" x14ac:dyDescent="0.25">
      <c r="A3320" s="79"/>
      <c r="B3320" s="43">
        <v>0</v>
      </c>
      <c r="C3320" s="43">
        <v>3.74741321138571E-5</v>
      </c>
      <c r="D3320" s="43">
        <f t="shared" si="51"/>
        <v>4.2757984741910953E-4</v>
      </c>
      <c r="E3320" s="43">
        <f>IFERROR(INDEX(PSPS_Data!$C$2:$C$4275,MATCH(WF_Data!$A3320,PSPS_Data!$B$2:$B$4275,0)),0)</f>
        <v>0</v>
      </c>
      <c r="F3320" s="47"/>
    </row>
    <row r="3321" spans="1:6" x14ac:dyDescent="0.25">
      <c r="A3321" s="79"/>
      <c r="B3321" s="43">
        <v>0</v>
      </c>
      <c r="C3321" s="43">
        <v>3.7472676922334297E-5</v>
      </c>
      <c r="D3321" s="43">
        <f t="shared" si="51"/>
        <v>4.2756324368383434E-4</v>
      </c>
      <c r="E3321" s="43">
        <f>IFERROR(INDEX(PSPS_Data!$C$2:$C$4275,MATCH(WF_Data!$A3321,PSPS_Data!$B$2:$B$4275,0)),0)</f>
        <v>0</v>
      </c>
      <c r="F3321" s="47"/>
    </row>
    <row r="3322" spans="1:6" x14ac:dyDescent="0.25">
      <c r="A3322" s="79"/>
      <c r="B3322" s="43">
        <v>1.5789311371995102E-2</v>
      </c>
      <c r="C3322" s="43">
        <v>1.6235329167102401E-4</v>
      </c>
      <c r="D3322" s="43">
        <f t="shared" si="51"/>
        <v>1.852451057966384E-3</v>
      </c>
      <c r="E3322" s="43">
        <f>IFERROR(INDEX(PSPS_Data!$C$2:$C$4275,MATCH(WF_Data!$A3322,PSPS_Data!$B$2:$B$4275,0)),0)</f>
        <v>0</v>
      </c>
      <c r="F3322" s="47"/>
    </row>
    <row r="3323" spans="1:6" x14ac:dyDescent="0.25">
      <c r="A3323" s="79"/>
      <c r="B3323" s="43">
        <v>0.29430610905916998</v>
      </c>
      <c r="C3323" s="43">
        <v>3.06804678075423E-3</v>
      </c>
      <c r="D3323" s="43">
        <f t="shared" si="51"/>
        <v>3.5006413768405763E-2</v>
      </c>
      <c r="E3323" s="43">
        <f>IFERROR(INDEX(PSPS_Data!$C$2:$C$4275,MATCH(WF_Data!$A3323,PSPS_Data!$B$2:$B$4275,0)),0)</f>
        <v>0</v>
      </c>
      <c r="F3323" s="47"/>
    </row>
    <row r="3324" spans="1:6" x14ac:dyDescent="0.25">
      <c r="A3324" s="79"/>
      <c r="B3324" s="43">
        <v>0.207012609645015</v>
      </c>
      <c r="C3324" s="43">
        <v>6.3548549587721904E-4</v>
      </c>
      <c r="D3324" s="43">
        <f t="shared" si="51"/>
        <v>7.2508895079590697E-3</v>
      </c>
      <c r="E3324" s="43">
        <f>IFERROR(INDEX(PSPS_Data!$C$2:$C$4275,MATCH(WF_Data!$A3324,PSPS_Data!$B$2:$B$4275,0)),0)</f>
        <v>0</v>
      </c>
      <c r="F3324" s="47"/>
    </row>
    <row r="3325" spans="1:6" x14ac:dyDescent="0.25">
      <c r="A3325" s="79"/>
      <c r="B3325" s="43">
        <v>0</v>
      </c>
      <c r="C3325" s="43">
        <v>7.4665583573126499E-5</v>
      </c>
      <c r="D3325" s="43">
        <f t="shared" si="51"/>
        <v>8.5193430856937333E-4</v>
      </c>
      <c r="E3325" s="43">
        <f>IFERROR(INDEX(PSPS_Data!$C$2:$C$4275,MATCH(WF_Data!$A3325,PSPS_Data!$B$2:$B$4275,0)),0)</f>
        <v>0</v>
      </c>
      <c r="F3325" s="47"/>
    </row>
    <row r="3326" spans="1:6" x14ac:dyDescent="0.25">
      <c r="A3326" s="79"/>
      <c r="B3326" s="43">
        <v>0</v>
      </c>
      <c r="C3326" s="43">
        <v>1.71546217643481E-3</v>
      </c>
      <c r="D3326" s="43">
        <f t="shared" si="51"/>
        <v>1.9573423433121181E-2</v>
      </c>
      <c r="E3326" s="43">
        <f>IFERROR(INDEX(PSPS_Data!$C$2:$C$4275,MATCH(WF_Data!$A3326,PSPS_Data!$B$2:$B$4275,0)),0)</f>
        <v>0</v>
      </c>
      <c r="F3326" s="47"/>
    </row>
    <row r="3327" spans="1:6" x14ac:dyDescent="0.25">
      <c r="A3327" s="79"/>
      <c r="B3327" s="43">
        <v>0</v>
      </c>
      <c r="C3327" s="43">
        <v>1.86329129064688E-4</v>
      </c>
      <c r="D3327" s="43">
        <f t="shared" si="51"/>
        <v>2.1260153626280901E-3</v>
      </c>
      <c r="E3327" s="43">
        <f>IFERROR(INDEX(PSPS_Data!$C$2:$C$4275,MATCH(WF_Data!$A3327,PSPS_Data!$B$2:$B$4275,0)),0)</f>
        <v>0</v>
      </c>
      <c r="F3327" s="47"/>
    </row>
    <row r="3328" spans="1:6" x14ac:dyDescent="0.25">
      <c r="A3328" s="79"/>
      <c r="B3328" s="43">
        <v>2.7822937905788598</v>
      </c>
      <c r="C3328" s="43">
        <v>5.6234532130474604E-3</v>
      </c>
      <c r="D3328" s="43">
        <f t="shared" si="51"/>
        <v>6.4163601160871525E-2</v>
      </c>
      <c r="E3328" s="43">
        <f>IFERROR(INDEX(PSPS_Data!$C$2:$C$4275,MATCH(WF_Data!$A3328,PSPS_Data!$B$2:$B$4275,0)),0)</f>
        <v>0</v>
      </c>
      <c r="F3328" s="47"/>
    </row>
    <row r="3329" spans="1:6" x14ac:dyDescent="0.25">
      <c r="A3329" s="79"/>
      <c r="B3329" s="43">
        <v>0</v>
      </c>
      <c r="C3329" s="43">
        <v>3.0031581560857898E-3</v>
      </c>
      <c r="D3329" s="43">
        <f t="shared" si="51"/>
        <v>3.4266034560938866E-2</v>
      </c>
      <c r="E3329" s="43">
        <f>IFERROR(INDEX(PSPS_Data!$C$2:$C$4275,MATCH(WF_Data!$A3329,PSPS_Data!$B$2:$B$4275,0)),0)</f>
        <v>0</v>
      </c>
      <c r="F3329" s="47"/>
    </row>
    <row r="3330" spans="1:6" x14ac:dyDescent="0.25">
      <c r="A3330" s="79"/>
      <c r="B3330" s="43">
        <v>0</v>
      </c>
      <c r="C3330" s="43">
        <v>3.72243703168351E-5</v>
      </c>
      <c r="D3330" s="43">
        <f t="shared" si="51"/>
        <v>4.2473006531508847E-4</v>
      </c>
      <c r="E3330" s="43">
        <f>IFERROR(INDEX(PSPS_Data!$C$2:$C$4275,MATCH(WF_Data!$A3330,PSPS_Data!$B$2:$B$4275,0)),0)</f>
        <v>0</v>
      </c>
      <c r="F3330" s="47"/>
    </row>
    <row r="3331" spans="1:6" x14ac:dyDescent="0.25">
      <c r="A3331" s="79"/>
      <c r="B3331" s="43">
        <v>0</v>
      </c>
      <c r="C3331" s="43">
        <v>2.1623427818364301E-3</v>
      </c>
      <c r="D3331" s="43">
        <f t="shared" ref="D3331:D3394" si="52">$C3331*11.41</f>
        <v>2.4672331140753668E-2</v>
      </c>
      <c r="E3331" s="43">
        <f>IFERROR(INDEX(PSPS_Data!$C$2:$C$4275,MATCH(WF_Data!$A3331,PSPS_Data!$B$2:$B$4275,0)),0)</f>
        <v>0</v>
      </c>
      <c r="F3331" s="47"/>
    </row>
    <row r="3332" spans="1:6" x14ac:dyDescent="0.25">
      <c r="A3332" s="79"/>
      <c r="B3332" s="43">
        <v>0</v>
      </c>
      <c r="C3332" s="43">
        <v>4.9496207793708803E-5</v>
      </c>
      <c r="D3332" s="43">
        <f t="shared" si="52"/>
        <v>5.6475173092621739E-4</v>
      </c>
      <c r="E3332" s="43">
        <f>IFERROR(INDEX(PSPS_Data!$C$2:$C$4275,MATCH(WF_Data!$A3332,PSPS_Data!$B$2:$B$4275,0)),0)</f>
        <v>0</v>
      </c>
      <c r="F3332" s="47"/>
    </row>
    <row r="3333" spans="1:6" x14ac:dyDescent="0.25">
      <c r="A3333" s="79"/>
      <c r="B3333" s="43">
        <v>0</v>
      </c>
      <c r="C3333" s="43">
        <v>2.4723762665720001E-4</v>
      </c>
      <c r="D3333" s="43">
        <f t="shared" si="52"/>
        <v>2.8209813201586524E-3</v>
      </c>
      <c r="E3333" s="43">
        <f>IFERROR(INDEX(PSPS_Data!$C$2:$C$4275,MATCH(WF_Data!$A3333,PSPS_Data!$B$2:$B$4275,0)),0)</f>
        <v>0</v>
      </c>
      <c r="F3333" s="47"/>
    </row>
    <row r="3334" spans="1:6" x14ac:dyDescent="0.25">
      <c r="A3334" s="79"/>
      <c r="B3334" s="43">
        <v>0</v>
      </c>
      <c r="C3334" s="43">
        <v>9.8805396798222006E-5</v>
      </c>
      <c r="D3334" s="43">
        <f t="shared" si="52"/>
        <v>1.127369577467713E-3</v>
      </c>
      <c r="E3334" s="43">
        <f>IFERROR(INDEX(PSPS_Data!$C$2:$C$4275,MATCH(WF_Data!$A3334,PSPS_Data!$B$2:$B$4275,0)),0)</f>
        <v>0</v>
      </c>
      <c r="F3334" s="47"/>
    </row>
    <row r="3335" spans="1:6" x14ac:dyDescent="0.25">
      <c r="A3335" s="79"/>
      <c r="B3335" s="43">
        <v>0</v>
      </c>
      <c r="C3335" s="43">
        <v>7.4090621637878899E-5</v>
      </c>
      <c r="D3335" s="43">
        <f t="shared" si="52"/>
        <v>8.4537399288819827E-4</v>
      </c>
      <c r="E3335" s="43">
        <f>IFERROR(INDEX(PSPS_Data!$C$2:$C$4275,MATCH(WF_Data!$A3335,PSPS_Data!$B$2:$B$4275,0)),0)</f>
        <v>0</v>
      </c>
      <c r="F3335" s="47"/>
    </row>
    <row r="3336" spans="1:6" x14ac:dyDescent="0.25">
      <c r="A3336" s="79"/>
      <c r="B3336" s="43">
        <v>0</v>
      </c>
      <c r="C3336" s="43">
        <v>5.1815110600728E-4</v>
      </c>
      <c r="D3336" s="43">
        <f t="shared" si="52"/>
        <v>5.9121041195430652E-3</v>
      </c>
      <c r="E3336" s="43">
        <f>IFERROR(INDEX(PSPS_Data!$C$2:$C$4275,MATCH(WF_Data!$A3336,PSPS_Data!$B$2:$B$4275,0)),0)</f>
        <v>0</v>
      </c>
      <c r="F3336" s="47"/>
    </row>
    <row r="3337" spans="1:6" x14ac:dyDescent="0.25">
      <c r="A3337" s="79"/>
      <c r="B3337" s="43">
        <v>5.3059165754711403E-3</v>
      </c>
      <c r="C3337" s="43">
        <v>2.4301037275714999E-3</v>
      </c>
      <c r="D3337" s="43">
        <f t="shared" si="52"/>
        <v>2.7727483531590814E-2</v>
      </c>
      <c r="E3337" s="43">
        <f>IFERROR(INDEX(PSPS_Data!$C$2:$C$4275,MATCH(WF_Data!$A3337,PSPS_Data!$B$2:$B$4275,0)),0)</f>
        <v>0</v>
      </c>
      <c r="F3337" s="47"/>
    </row>
    <row r="3338" spans="1:6" x14ac:dyDescent="0.25">
      <c r="A3338" s="79"/>
      <c r="B3338" s="43">
        <v>0.84656432229738598</v>
      </c>
      <c r="C3338" s="43">
        <v>7.5806578056472002E-3</v>
      </c>
      <c r="D3338" s="43">
        <f t="shared" si="52"/>
        <v>8.6495305562434552E-2</v>
      </c>
      <c r="E3338" s="43">
        <f>IFERROR(INDEX(PSPS_Data!$C$2:$C$4275,MATCH(WF_Data!$A3338,PSPS_Data!$B$2:$B$4275,0)),0)</f>
        <v>0</v>
      </c>
      <c r="F3338" s="47"/>
    </row>
    <row r="3339" spans="1:6" x14ac:dyDescent="0.25">
      <c r="A3339" s="79"/>
      <c r="B3339" s="43">
        <v>3.8173648128223901E-2</v>
      </c>
      <c r="C3339" s="43">
        <v>3.6960225770599202E-5</v>
      </c>
      <c r="D3339" s="43">
        <f t="shared" si="52"/>
        <v>4.2171617604253692E-4</v>
      </c>
      <c r="E3339" s="43">
        <f>IFERROR(INDEX(PSPS_Data!$C$2:$C$4275,MATCH(WF_Data!$A3339,PSPS_Data!$B$2:$B$4275,0)),0)</f>
        <v>0</v>
      </c>
      <c r="F3339" s="47"/>
    </row>
    <row r="3340" spans="1:6" x14ac:dyDescent="0.25">
      <c r="A3340" s="79"/>
      <c r="B3340" s="43">
        <v>0</v>
      </c>
      <c r="C3340" s="43">
        <v>9.8137652576042404E-3</v>
      </c>
      <c r="D3340" s="43">
        <f t="shared" si="52"/>
        <v>0.11197506158926439</v>
      </c>
      <c r="E3340" s="43">
        <f>IFERROR(INDEX(PSPS_Data!$C$2:$C$4275,MATCH(WF_Data!$A3340,PSPS_Data!$B$2:$B$4275,0)),0)</f>
        <v>0</v>
      </c>
      <c r="F3340" s="47"/>
    </row>
    <row r="3341" spans="1:6" x14ac:dyDescent="0.25">
      <c r="A3341" s="79"/>
      <c r="B3341" s="43">
        <v>0</v>
      </c>
      <c r="C3341" s="43">
        <v>3.68465807696338E-5</v>
      </c>
      <c r="D3341" s="43">
        <f t="shared" si="52"/>
        <v>4.2041948658152166E-4</v>
      </c>
      <c r="E3341" s="43">
        <f>IFERROR(INDEX(PSPS_Data!$C$2:$C$4275,MATCH(WF_Data!$A3341,PSPS_Data!$B$2:$B$4275,0)),0)</f>
        <v>0</v>
      </c>
      <c r="F3341" s="47"/>
    </row>
    <row r="3342" spans="1:6" x14ac:dyDescent="0.25">
      <c r="A3342" s="79"/>
      <c r="B3342" s="43">
        <v>0</v>
      </c>
      <c r="C3342" s="43">
        <v>9.8185766546521295E-5</v>
      </c>
      <c r="D3342" s="43">
        <f t="shared" si="52"/>
        <v>1.120299596295808E-3</v>
      </c>
      <c r="E3342" s="43">
        <f>IFERROR(INDEX(PSPS_Data!$C$2:$C$4275,MATCH(WF_Data!$A3342,PSPS_Data!$B$2:$B$4275,0)),0)</f>
        <v>0</v>
      </c>
      <c r="F3342" s="47"/>
    </row>
    <row r="3343" spans="1:6" x14ac:dyDescent="0.25">
      <c r="A3343" s="79"/>
      <c r="B3343" s="43">
        <v>0</v>
      </c>
      <c r="C3343" s="43">
        <v>7.3562932811910205E-5</v>
      </c>
      <c r="D3343" s="43">
        <f t="shared" si="52"/>
        <v>8.393530633838955E-4</v>
      </c>
      <c r="E3343" s="43">
        <f>IFERROR(INDEX(PSPS_Data!$C$2:$C$4275,MATCH(WF_Data!$A3343,PSPS_Data!$B$2:$B$4275,0)),0)</f>
        <v>0</v>
      </c>
      <c r="F3343" s="47"/>
    </row>
    <row r="3344" spans="1:6" x14ac:dyDescent="0.25">
      <c r="A3344" s="79"/>
      <c r="B3344" s="43">
        <v>0</v>
      </c>
      <c r="C3344" s="43">
        <v>1.8005814054049499E-3</v>
      </c>
      <c r="D3344" s="43">
        <f t="shared" si="52"/>
        <v>2.054463383567048E-2</v>
      </c>
      <c r="E3344" s="43">
        <f>IFERROR(INDEX(PSPS_Data!$C$2:$C$4275,MATCH(WF_Data!$A3344,PSPS_Data!$B$2:$B$4275,0)),0)</f>
        <v>0</v>
      </c>
      <c r="F3344" s="47"/>
    </row>
    <row r="3345" spans="1:6" x14ac:dyDescent="0.25">
      <c r="A3345" s="79"/>
      <c r="B3345" s="43">
        <v>0</v>
      </c>
      <c r="C3345" s="43">
        <v>1.1085091488591001E-3</v>
      </c>
      <c r="D3345" s="43">
        <f t="shared" si="52"/>
        <v>1.2648089388482333E-2</v>
      </c>
      <c r="E3345" s="43">
        <f>IFERROR(INDEX(PSPS_Data!$C$2:$C$4275,MATCH(WF_Data!$A3345,PSPS_Data!$B$2:$B$4275,0)),0)</f>
        <v>0</v>
      </c>
      <c r="F3345" s="47"/>
    </row>
    <row r="3346" spans="1:6" x14ac:dyDescent="0.25">
      <c r="A3346" s="79"/>
      <c r="B3346" s="43">
        <v>0</v>
      </c>
      <c r="C3346" s="43">
        <v>2.4372415527977799E-3</v>
      </c>
      <c r="D3346" s="43">
        <f t="shared" si="52"/>
        <v>2.780892611742267E-2</v>
      </c>
      <c r="E3346" s="43">
        <f>IFERROR(INDEX(PSPS_Data!$C$2:$C$4275,MATCH(WF_Data!$A3346,PSPS_Data!$B$2:$B$4275,0)),0)</f>
        <v>0</v>
      </c>
      <c r="F3346" s="47"/>
    </row>
    <row r="3347" spans="1:6" x14ac:dyDescent="0.25">
      <c r="A3347" s="79"/>
      <c r="B3347" s="43">
        <v>0</v>
      </c>
      <c r="C3347" s="43">
        <v>2.5679526515887103E-4</v>
      </c>
      <c r="D3347" s="43">
        <f t="shared" si="52"/>
        <v>2.9300339754627183E-3</v>
      </c>
      <c r="E3347" s="43">
        <f>IFERROR(INDEX(PSPS_Data!$C$2:$C$4275,MATCH(WF_Data!$A3347,PSPS_Data!$B$2:$B$4275,0)),0)</f>
        <v>0</v>
      </c>
      <c r="F3347" s="47"/>
    </row>
    <row r="3348" spans="1:6" x14ac:dyDescent="0.25">
      <c r="A3348" s="79"/>
      <c r="B3348" s="43">
        <v>0</v>
      </c>
      <c r="C3348" s="43">
        <v>3.7905161722543801E-4</v>
      </c>
      <c r="D3348" s="43">
        <f t="shared" si="52"/>
        <v>4.3249789525422475E-3</v>
      </c>
      <c r="E3348" s="43">
        <f>IFERROR(INDEX(PSPS_Data!$C$2:$C$4275,MATCH(WF_Data!$A3348,PSPS_Data!$B$2:$B$4275,0)),0)</f>
        <v>0</v>
      </c>
      <c r="F3348" s="47"/>
    </row>
    <row r="3349" spans="1:6" x14ac:dyDescent="0.25">
      <c r="A3349" s="79"/>
      <c r="B3349" s="43">
        <v>0.47515487431016501</v>
      </c>
      <c r="C3349" s="43">
        <v>4.6856573526383701E-3</v>
      </c>
      <c r="D3349" s="43">
        <f t="shared" si="52"/>
        <v>5.3463350393603802E-2</v>
      </c>
      <c r="E3349" s="43">
        <f>IFERROR(INDEX(PSPS_Data!$C$2:$C$4275,MATCH(WF_Data!$A3349,PSPS_Data!$B$2:$B$4275,0)),0)</f>
        <v>0</v>
      </c>
      <c r="F3349" s="47"/>
    </row>
    <row r="3350" spans="1:6" x14ac:dyDescent="0.25">
      <c r="A3350" s="79"/>
      <c r="B3350" s="43">
        <v>0</v>
      </c>
      <c r="C3350" s="43">
        <v>3.6586116038961302E-5</v>
      </c>
      <c r="D3350" s="43">
        <f t="shared" si="52"/>
        <v>4.1744758400454849E-4</v>
      </c>
      <c r="E3350" s="43">
        <f>IFERROR(INDEX(PSPS_Data!$C$2:$C$4275,MATCH(WF_Data!$A3350,PSPS_Data!$B$2:$B$4275,0)),0)</f>
        <v>0</v>
      </c>
      <c r="F3350" s="47"/>
    </row>
    <row r="3351" spans="1:6" x14ac:dyDescent="0.25">
      <c r="A3351" s="79"/>
      <c r="B3351" s="43">
        <v>0.24782084854908901</v>
      </c>
      <c r="C3351" s="43">
        <v>8.0315114592697991E-3</v>
      </c>
      <c r="D3351" s="43">
        <f t="shared" si="52"/>
        <v>9.1639545750268406E-2</v>
      </c>
      <c r="E3351" s="43">
        <f>IFERROR(INDEX(PSPS_Data!$C$2:$C$4275,MATCH(WF_Data!$A3351,PSPS_Data!$B$2:$B$4275,0)),0)</f>
        <v>0</v>
      </c>
      <c r="F3351" s="47"/>
    </row>
    <row r="3352" spans="1:6" x14ac:dyDescent="0.25">
      <c r="A3352" s="79"/>
      <c r="B3352" s="43">
        <v>0</v>
      </c>
      <c r="C3352" s="43">
        <v>6.8048854761097201E-4</v>
      </c>
      <c r="D3352" s="43">
        <f t="shared" si="52"/>
        <v>7.7643743282411904E-3</v>
      </c>
      <c r="E3352" s="43">
        <f>IFERROR(INDEX(PSPS_Data!$C$2:$C$4275,MATCH(WF_Data!$A3352,PSPS_Data!$B$2:$B$4275,0)),0)</f>
        <v>0</v>
      </c>
      <c r="F3352" s="47"/>
    </row>
    <row r="3353" spans="1:6" x14ac:dyDescent="0.25">
      <c r="A3353" s="79"/>
      <c r="B3353" s="43">
        <v>0.63159000021866496</v>
      </c>
      <c r="C3353" s="43">
        <v>5.5775103064661302E-3</v>
      </c>
      <c r="D3353" s="43">
        <f t="shared" si="52"/>
        <v>6.3639392596778546E-2</v>
      </c>
      <c r="E3353" s="43">
        <f>IFERROR(INDEX(PSPS_Data!$C$2:$C$4275,MATCH(WF_Data!$A3353,PSPS_Data!$B$2:$B$4275,0)),0)</f>
        <v>0</v>
      </c>
      <c r="F3353" s="47"/>
    </row>
    <row r="3354" spans="1:6" x14ac:dyDescent="0.25">
      <c r="A3354" s="79"/>
      <c r="B3354" s="43">
        <v>0</v>
      </c>
      <c r="C3354" s="43">
        <v>3.0066251923320398E-3</v>
      </c>
      <c r="D3354" s="43">
        <f t="shared" si="52"/>
        <v>3.4305593444508571E-2</v>
      </c>
      <c r="E3354" s="43">
        <f>IFERROR(INDEX(PSPS_Data!$C$2:$C$4275,MATCH(WF_Data!$A3354,PSPS_Data!$B$2:$B$4275,0)),0)</f>
        <v>0</v>
      </c>
      <c r="F3354" s="47"/>
    </row>
    <row r="3355" spans="1:6" x14ac:dyDescent="0.25">
      <c r="A3355" s="79"/>
      <c r="B3355" s="43">
        <v>0</v>
      </c>
      <c r="C3355" s="43">
        <v>8.7867761309704895E-4</v>
      </c>
      <c r="D3355" s="43">
        <f t="shared" si="52"/>
        <v>1.0025711565437329E-2</v>
      </c>
      <c r="E3355" s="43">
        <f>IFERROR(INDEX(PSPS_Data!$C$2:$C$4275,MATCH(WF_Data!$A3355,PSPS_Data!$B$2:$B$4275,0)),0)</f>
        <v>0</v>
      </c>
      <c r="F3355" s="47"/>
    </row>
    <row r="3356" spans="1:6" x14ac:dyDescent="0.25">
      <c r="A3356" s="79"/>
      <c r="B3356" s="43">
        <v>0</v>
      </c>
      <c r="C3356" s="43">
        <v>1.29477024711377E-3</v>
      </c>
      <c r="D3356" s="43">
        <f t="shared" si="52"/>
        <v>1.4773328519568116E-2</v>
      </c>
      <c r="E3356" s="43">
        <f>IFERROR(INDEX(PSPS_Data!$C$2:$C$4275,MATCH(WF_Data!$A3356,PSPS_Data!$B$2:$B$4275,0)),0)</f>
        <v>0</v>
      </c>
      <c r="F3356" s="47"/>
    </row>
    <row r="3357" spans="1:6" x14ac:dyDescent="0.25">
      <c r="A3357" s="79"/>
      <c r="B3357" s="43">
        <v>2.92139721104442</v>
      </c>
      <c r="C3357" s="43">
        <v>8.2035670516233897E-3</v>
      </c>
      <c r="D3357" s="43">
        <f t="shared" si="52"/>
        <v>9.3602700059022881E-2</v>
      </c>
      <c r="E3357" s="43">
        <f>IFERROR(INDEX(PSPS_Data!$C$2:$C$4275,MATCH(WF_Data!$A3357,PSPS_Data!$B$2:$B$4275,0)),0)</f>
        <v>0</v>
      </c>
      <c r="F3357" s="47"/>
    </row>
    <row r="3358" spans="1:6" x14ac:dyDescent="0.25">
      <c r="A3358" s="79"/>
      <c r="B3358" s="43">
        <v>0</v>
      </c>
      <c r="C3358" s="43">
        <v>1.0060451177802501E-3</v>
      </c>
      <c r="D3358" s="43">
        <f t="shared" si="52"/>
        <v>1.1478974793872653E-2</v>
      </c>
      <c r="E3358" s="43">
        <f>IFERROR(INDEX(PSPS_Data!$C$2:$C$4275,MATCH(WF_Data!$A3358,PSPS_Data!$B$2:$B$4275,0)),0)</f>
        <v>0</v>
      </c>
      <c r="F3358" s="47"/>
    </row>
    <row r="3359" spans="1:6" x14ac:dyDescent="0.25">
      <c r="A3359" s="79"/>
      <c r="B3359" s="43">
        <v>0</v>
      </c>
      <c r="C3359" s="43">
        <v>2.5300259585492302E-4</v>
      </c>
      <c r="D3359" s="43">
        <f t="shared" si="52"/>
        <v>2.8867596187046717E-3</v>
      </c>
      <c r="E3359" s="43">
        <f>IFERROR(INDEX(PSPS_Data!$C$2:$C$4275,MATCH(WF_Data!$A3359,PSPS_Data!$B$2:$B$4275,0)),0)</f>
        <v>0</v>
      </c>
      <c r="F3359" s="47"/>
    </row>
    <row r="3360" spans="1:6" x14ac:dyDescent="0.25">
      <c r="A3360" s="79"/>
      <c r="B3360" s="43">
        <v>0</v>
      </c>
      <c r="C3360" s="43">
        <v>2.6433698682618901E-4</v>
      </c>
      <c r="D3360" s="43">
        <f t="shared" si="52"/>
        <v>3.0160850196868168E-3</v>
      </c>
      <c r="E3360" s="43">
        <f>IFERROR(INDEX(PSPS_Data!$C$2:$C$4275,MATCH(WF_Data!$A3360,PSPS_Data!$B$2:$B$4275,0)),0)</f>
        <v>0</v>
      </c>
      <c r="F3360" s="47"/>
    </row>
    <row r="3361" spans="1:6" x14ac:dyDescent="0.25">
      <c r="A3361" s="79"/>
      <c r="B3361" s="43">
        <v>0</v>
      </c>
      <c r="C3361" s="43">
        <v>7.9239604428948899E-3</v>
      </c>
      <c r="D3361" s="43">
        <f t="shared" si="52"/>
        <v>9.0412388653430695E-2</v>
      </c>
      <c r="E3361" s="43">
        <f>IFERROR(INDEX(PSPS_Data!$C$2:$C$4275,MATCH(WF_Data!$A3361,PSPS_Data!$B$2:$B$4275,0)),0)</f>
        <v>0</v>
      </c>
      <c r="F3361" s="47"/>
    </row>
    <row r="3362" spans="1:6" x14ac:dyDescent="0.25">
      <c r="A3362" s="79"/>
      <c r="B3362" s="43">
        <v>0.24984328725219501</v>
      </c>
      <c r="C3362" s="43">
        <v>9.0322913563340903E-3</v>
      </c>
      <c r="D3362" s="43">
        <f t="shared" si="52"/>
        <v>0.10305844437577197</v>
      </c>
      <c r="E3362" s="43">
        <f>IFERROR(INDEX(PSPS_Data!$C$2:$C$4275,MATCH(WF_Data!$A3362,PSPS_Data!$B$2:$B$4275,0)),0)</f>
        <v>0</v>
      </c>
      <c r="F3362" s="47"/>
    </row>
    <row r="3363" spans="1:6" x14ac:dyDescent="0.25">
      <c r="A3363" s="79"/>
      <c r="B3363" s="43">
        <v>0</v>
      </c>
      <c r="C3363" s="43">
        <v>5.5756192241460598E-3</v>
      </c>
      <c r="D3363" s="43">
        <f t="shared" si="52"/>
        <v>6.3617815347506546E-2</v>
      </c>
      <c r="E3363" s="43">
        <f>IFERROR(INDEX(PSPS_Data!$C$2:$C$4275,MATCH(WF_Data!$A3363,PSPS_Data!$B$2:$B$4275,0)),0)</f>
        <v>0</v>
      </c>
      <c r="F3363" s="47"/>
    </row>
    <row r="3364" spans="1:6" x14ac:dyDescent="0.25">
      <c r="A3364" s="79"/>
      <c r="B3364" s="43">
        <v>0</v>
      </c>
      <c r="C3364" s="43">
        <v>6.8797022455934496E-4</v>
      </c>
      <c r="D3364" s="43">
        <f t="shared" si="52"/>
        <v>7.8497402622221268E-3</v>
      </c>
      <c r="E3364" s="43">
        <f>IFERROR(INDEX(PSPS_Data!$C$2:$C$4275,MATCH(WF_Data!$A3364,PSPS_Data!$B$2:$B$4275,0)),0)</f>
        <v>0</v>
      </c>
      <c r="F3364" s="47"/>
    </row>
    <row r="3365" spans="1:6" x14ac:dyDescent="0.25">
      <c r="A3365" s="79"/>
      <c r="B3365" s="43">
        <v>0</v>
      </c>
      <c r="C3365" s="43">
        <v>7.1884889621287503E-5</v>
      </c>
      <c r="D3365" s="43">
        <f t="shared" si="52"/>
        <v>8.2020659057889045E-4</v>
      </c>
      <c r="E3365" s="43">
        <f>IFERROR(INDEX(PSPS_Data!$C$2:$C$4275,MATCH(WF_Data!$A3365,PSPS_Data!$B$2:$B$4275,0)),0)</f>
        <v>0</v>
      </c>
      <c r="F3365" s="47"/>
    </row>
    <row r="3366" spans="1:6" x14ac:dyDescent="0.25">
      <c r="A3366" s="79"/>
      <c r="B3366" s="43">
        <v>4.7229395250552801E-2</v>
      </c>
      <c r="C3366" s="43">
        <v>3.7719471140462701E-3</v>
      </c>
      <c r="D3366" s="43">
        <f t="shared" si="52"/>
        <v>4.3037916571267945E-2</v>
      </c>
      <c r="E3366" s="43">
        <f>IFERROR(INDEX(PSPS_Data!$C$2:$C$4275,MATCH(WF_Data!$A3366,PSPS_Data!$B$2:$B$4275,0)),0)</f>
        <v>0</v>
      </c>
      <c r="F3366" s="47"/>
    </row>
    <row r="3367" spans="1:6" x14ac:dyDescent="0.25">
      <c r="A3367" s="79"/>
      <c r="B3367" s="43">
        <v>0</v>
      </c>
      <c r="C3367" s="43">
        <v>2.3931846953928399E-5</v>
      </c>
      <c r="D3367" s="43">
        <f t="shared" si="52"/>
        <v>2.7306237374432306E-4</v>
      </c>
      <c r="E3367" s="43">
        <f>IFERROR(INDEX(PSPS_Data!$C$2:$C$4275,MATCH(WF_Data!$A3367,PSPS_Data!$B$2:$B$4275,0)),0)</f>
        <v>0</v>
      </c>
      <c r="F3367" s="47"/>
    </row>
    <row r="3368" spans="1:6" x14ac:dyDescent="0.25">
      <c r="A3368" s="79"/>
      <c r="B3368" s="43">
        <v>0.65823606051329298</v>
      </c>
      <c r="C3368" s="43">
        <v>8.1189415065333996E-3</v>
      </c>
      <c r="D3368" s="43">
        <f t="shared" si="52"/>
        <v>9.2637122589546095E-2</v>
      </c>
      <c r="E3368" s="43">
        <f>IFERROR(INDEX(PSPS_Data!$C$2:$C$4275,MATCH(WF_Data!$A3368,PSPS_Data!$B$2:$B$4275,0)),0)</f>
        <v>0</v>
      </c>
      <c r="F3368" s="47"/>
    </row>
    <row r="3369" spans="1:6" x14ac:dyDescent="0.25">
      <c r="A3369" s="79"/>
      <c r="B3369" s="43">
        <v>0.81718145828267397</v>
      </c>
      <c r="C3369" s="43">
        <v>1.23459647345498E-2</v>
      </c>
      <c r="D3369" s="43">
        <f t="shared" si="52"/>
        <v>0.14086745762121322</v>
      </c>
      <c r="E3369" s="43">
        <f>IFERROR(INDEX(PSPS_Data!$C$2:$C$4275,MATCH(WF_Data!$A3369,PSPS_Data!$B$2:$B$4275,0)),0)</f>
        <v>0</v>
      </c>
      <c r="F3369" s="47"/>
    </row>
    <row r="3370" spans="1:6" x14ac:dyDescent="0.25">
      <c r="A3370" s="79"/>
      <c r="B3370" s="43">
        <v>0</v>
      </c>
      <c r="C3370" s="43">
        <v>3.5746208595810397E-5</v>
      </c>
      <c r="D3370" s="43">
        <f t="shared" si="52"/>
        <v>4.0786424007819666E-4</v>
      </c>
      <c r="E3370" s="43">
        <f>IFERROR(INDEX(PSPS_Data!$C$2:$C$4275,MATCH(WF_Data!$A3370,PSPS_Data!$B$2:$B$4275,0)),0)</f>
        <v>0</v>
      </c>
      <c r="F3370" s="47"/>
    </row>
    <row r="3371" spans="1:6" x14ac:dyDescent="0.25">
      <c r="A3371" s="79"/>
      <c r="B3371" s="43">
        <v>0.17918868003902799</v>
      </c>
      <c r="C3371" s="43">
        <v>4.0263331058364802E-3</v>
      </c>
      <c r="D3371" s="43">
        <f t="shared" si="52"/>
        <v>4.5940460737594238E-2</v>
      </c>
      <c r="E3371" s="43">
        <f>IFERROR(INDEX(PSPS_Data!$C$2:$C$4275,MATCH(WF_Data!$A3371,PSPS_Data!$B$2:$B$4275,0)),0)</f>
        <v>0</v>
      </c>
      <c r="F3371" s="47"/>
    </row>
    <row r="3372" spans="1:6" x14ac:dyDescent="0.25">
      <c r="A3372" s="79"/>
      <c r="B3372" s="43">
        <v>0</v>
      </c>
      <c r="C3372" s="43">
        <v>5.0007233949145302E-4</v>
      </c>
      <c r="D3372" s="43">
        <f t="shared" si="52"/>
        <v>5.7058253935974787E-3</v>
      </c>
      <c r="E3372" s="43">
        <f>IFERROR(INDEX(PSPS_Data!$C$2:$C$4275,MATCH(WF_Data!$A3372,PSPS_Data!$B$2:$B$4275,0)),0)</f>
        <v>0</v>
      </c>
      <c r="F3372" s="47"/>
    </row>
    <row r="3373" spans="1:6" x14ac:dyDescent="0.25">
      <c r="A3373" s="79"/>
      <c r="B3373" s="43">
        <v>8.4168697379183399</v>
      </c>
      <c r="C3373" s="43">
        <v>1.6269172772164501E-2</v>
      </c>
      <c r="D3373" s="43">
        <f t="shared" si="52"/>
        <v>0.18563126133039695</v>
      </c>
      <c r="E3373" s="43">
        <f>IFERROR(INDEX(PSPS_Data!$C$2:$C$4275,MATCH(WF_Data!$A3373,PSPS_Data!$B$2:$B$4275,0)),0)</f>
        <v>0</v>
      </c>
      <c r="F3373" s="47"/>
    </row>
    <row r="3374" spans="1:6" x14ac:dyDescent="0.25">
      <c r="A3374" s="79"/>
      <c r="B3374" s="43">
        <v>0</v>
      </c>
      <c r="C3374" s="43">
        <v>3.2450371161151701E-3</v>
      </c>
      <c r="D3374" s="43">
        <f t="shared" si="52"/>
        <v>3.7025873494874094E-2</v>
      </c>
      <c r="E3374" s="43">
        <f>IFERROR(INDEX(PSPS_Data!$C$2:$C$4275,MATCH(WF_Data!$A3374,PSPS_Data!$B$2:$B$4275,0)),0)</f>
        <v>0</v>
      </c>
      <c r="F3374" s="47"/>
    </row>
    <row r="3375" spans="1:6" x14ac:dyDescent="0.25">
      <c r="A3375" s="79"/>
      <c r="B3375" s="43">
        <v>0</v>
      </c>
      <c r="C3375" s="43">
        <v>9.2632071391562899E-4</v>
      </c>
      <c r="D3375" s="43">
        <f t="shared" si="52"/>
        <v>1.0569319345777328E-2</v>
      </c>
      <c r="E3375" s="43">
        <f>IFERROR(INDEX(PSPS_Data!$C$2:$C$4275,MATCH(WF_Data!$A3375,PSPS_Data!$B$2:$B$4275,0)),0)</f>
        <v>0</v>
      </c>
      <c r="F3375" s="47"/>
    </row>
    <row r="3376" spans="1:6" x14ac:dyDescent="0.25">
      <c r="A3376" s="79"/>
      <c r="B3376" s="43">
        <v>0</v>
      </c>
      <c r="C3376" s="43">
        <v>2.6120869127529002E-4</v>
      </c>
      <c r="D3376" s="43">
        <f t="shared" si="52"/>
        <v>2.9803911674510593E-3</v>
      </c>
      <c r="E3376" s="43">
        <f>IFERROR(INDEX(PSPS_Data!$C$2:$C$4275,MATCH(WF_Data!$A3376,PSPS_Data!$B$2:$B$4275,0)),0)</f>
        <v>0</v>
      </c>
      <c r="F3376" s="47"/>
    </row>
    <row r="3377" spans="1:6" x14ac:dyDescent="0.25">
      <c r="A3377" s="79"/>
      <c r="B3377" s="43">
        <v>0.70195602429689496</v>
      </c>
      <c r="C3377" s="43">
        <v>4.08394035078648E-3</v>
      </c>
      <c r="D3377" s="43">
        <f t="shared" si="52"/>
        <v>4.6597759402473737E-2</v>
      </c>
      <c r="E3377" s="43">
        <f>IFERROR(INDEX(PSPS_Data!$C$2:$C$4275,MATCH(WF_Data!$A3377,PSPS_Data!$B$2:$B$4275,0)),0)</f>
        <v>0</v>
      </c>
      <c r="F3377" s="47"/>
    </row>
    <row r="3378" spans="1:6" x14ac:dyDescent="0.25">
      <c r="A3378" s="79"/>
      <c r="B3378" s="43">
        <v>0</v>
      </c>
      <c r="C3378" s="43">
        <v>5.6164760442091602E-3</v>
      </c>
      <c r="D3378" s="43">
        <f t="shared" si="52"/>
        <v>6.4083991664426521E-2</v>
      </c>
      <c r="E3378" s="43">
        <f>IFERROR(INDEX(PSPS_Data!$C$2:$C$4275,MATCH(WF_Data!$A3378,PSPS_Data!$B$2:$B$4275,0)),0)</f>
        <v>0</v>
      </c>
      <c r="F3378" s="47"/>
    </row>
    <row r="3379" spans="1:6" x14ac:dyDescent="0.25">
      <c r="A3379" s="79"/>
      <c r="B3379" s="43">
        <v>0</v>
      </c>
      <c r="C3379" s="43">
        <v>2.36305334971499E-3</v>
      </c>
      <c r="D3379" s="43">
        <f t="shared" si="52"/>
        <v>2.6962438720248037E-2</v>
      </c>
      <c r="E3379" s="43">
        <f>IFERROR(INDEX(PSPS_Data!$C$2:$C$4275,MATCH(WF_Data!$A3379,PSPS_Data!$B$2:$B$4275,0)),0)</f>
        <v>0</v>
      </c>
      <c r="F3379" s="47"/>
    </row>
    <row r="3380" spans="1:6" x14ac:dyDescent="0.25">
      <c r="A3380" s="79"/>
      <c r="B3380" s="43">
        <v>0</v>
      </c>
      <c r="C3380" s="43">
        <v>1.7497366491928299E-3</v>
      </c>
      <c r="D3380" s="43">
        <f t="shared" si="52"/>
        <v>1.9964495167290191E-2</v>
      </c>
      <c r="E3380" s="43">
        <f>IFERROR(INDEX(PSPS_Data!$C$2:$C$4275,MATCH(WF_Data!$A3380,PSPS_Data!$B$2:$B$4275,0)),0)</f>
        <v>0</v>
      </c>
      <c r="F3380" s="47"/>
    </row>
    <row r="3381" spans="1:6" x14ac:dyDescent="0.25">
      <c r="A3381" s="79"/>
      <c r="B3381" s="43">
        <v>0</v>
      </c>
      <c r="C3381" s="43">
        <v>6.7578806192614095E-4</v>
      </c>
      <c r="D3381" s="43">
        <f t="shared" si="52"/>
        <v>7.7107417865772687E-3</v>
      </c>
      <c r="E3381" s="43">
        <f>IFERROR(INDEX(PSPS_Data!$C$2:$C$4275,MATCH(WF_Data!$A3381,PSPS_Data!$B$2:$B$4275,0)),0)</f>
        <v>0</v>
      </c>
      <c r="F3381" s="47"/>
    </row>
    <row r="3382" spans="1:6" x14ac:dyDescent="0.25">
      <c r="A3382" s="79"/>
      <c r="B3382" s="43">
        <v>0</v>
      </c>
      <c r="C3382" s="43">
        <v>1.7766315068001801E-5</v>
      </c>
      <c r="D3382" s="43">
        <f t="shared" si="52"/>
        <v>2.0271365492590055E-4</v>
      </c>
      <c r="E3382" s="43">
        <f>IFERROR(INDEX(PSPS_Data!$C$2:$C$4275,MATCH(WF_Data!$A3382,PSPS_Data!$B$2:$B$4275,0)),0)</f>
        <v>0</v>
      </c>
      <c r="F3382" s="47"/>
    </row>
    <row r="3383" spans="1:6" x14ac:dyDescent="0.25">
      <c r="A3383" s="79"/>
      <c r="B3383" s="43">
        <v>2.01980887558928</v>
      </c>
      <c r="C3383" s="43">
        <v>7.5297135138043796E-3</v>
      </c>
      <c r="D3383" s="43">
        <f t="shared" si="52"/>
        <v>8.591403119250797E-2</v>
      </c>
      <c r="E3383" s="43">
        <f>IFERROR(INDEX(PSPS_Data!$C$2:$C$4275,MATCH(WF_Data!$A3383,PSPS_Data!$B$2:$B$4275,0)),0)</f>
        <v>0</v>
      </c>
      <c r="F3383" s="47"/>
    </row>
    <row r="3384" spans="1:6" x14ac:dyDescent="0.25">
      <c r="A3384" s="79"/>
      <c r="B3384" s="43">
        <v>0</v>
      </c>
      <c r="C3384" s="43">
        <v>1.4201162678849201E-3</v>
      </c>
      <c r="D3384" s="43">
        <f t="shared" si="52"/>
        <v>1.6203526616566939E-2</v>
      </c>
      <c r="E3384" s="43">
        <f>IFERROR(INDEX(PSPS_Data!$C$2:$C$4275,MATCH(WF_Data!$A3384,PSPS_Data!$B$2:$B$4275,0)),0)</f>
        <v>0</v>
      </c>
      <c r="F3384" s="47"/>
    </row>
    <row r="3385" spans="1:6" x14ac:dyDescent="0.25">
      <c r="A3385" s="79"/>
      <c r="B3385" s="43">
        <v>0</v>
      </c>
      <c r="C3385" s="43">
        <v>3.9980023299600901E-3</v>
      </c>
      <c r="D3385" s="43">
        <f t="shared" si="52"/>
        <v>4.5617206584844631E-2</v>
      </c>
      <c r="E3385" s="43">
        <f>IFERROR(INDEX(PSPS_Data!$C$2:$C$4275,MATCH(WF_Data!$A3385,PSPS_Data!$B$2:$B$4275,0)),0)</f>
        <v>0</v>
      </c>
      <c r="F3385" s="47"/>
    </row>
    <row r="3386" spans="1:6" x14ac:dyDescent="0.25">
      <c r="A3386" s="79"/>
      <c r="B3386" s="43">
        <v>0</v>
      </c>
      <c r="C3386" s="43">
        <v>9.4591867915975501E-5</v>
      </c>
      <c r="D3386" s="43">
        <f t="shared" si="52"/>
        <v>1.0792932129212805E-3</v>
      </c>
      <c r="E3386" s="43">
        <f>IFERROR(INDEX(PSPS_Data!$C$2:$C$4275,MATCH(WF_Data!$A3386,PSPS_Data!$B$2:$B$4275,0)),0)</f>
        <v>0</v>
      </c>
      <c r="F3386" s="47"/>
    </row>
    <row r="3387" spans="1:6" x14ac:dyDescent="0.25">
      <c r="A3387" s="79"/>
      <c r="B3387" s="43">
        <v>0</v>
      </c>
      <c r="C3387" s="43">
        <v>5.2726623304503503E-3</v>
      </c>
      <c r="D3387" s="43">
        <f t="shared" si="52"/>
        <v>6.0161077190438499E-2</v>
      </c>
      <c r="E3387" s="43">
        <f>IFERROR(INDEX(PSPS_Data!$C$2:$C$4275,MATCH(WF_Data!$A3387,PSPS_Data!$B$2:$B$4275,0)),0)</f>
        <v>0</v>
      </c>
      <c r="F3387" s="47"/>
    </row>
    <row r="3388" spans="1:6" x14ac:dyDescent="0.25">
      <c r="A3388" s="79"/>
      <c r="B3388" s="43">
        <v>5.6485313441971396E-3</v>
      </c>
      <c r="C3388" s="43">
        <v>4.6072974146227298E-4</v>
      </c>
      <c r="D3388" s="43">
        <f t="shared" si="52"/>
        <v>5.2569263500845346E-3</v>
      </c>
      <c r="E3388" s="43">
        <f>IFERROR(INDEX(PSPS_Data!$C$2:$C$4275,MATCH(WF_Data!$A3388,PSPS_Data!$B$2:$B$4275,0)),0)</f>
        <v>0</v>
      </c>
      <c r="F3388" s="47"/>
    </row>
    <row r="3389" spans="1:6" x14ac:dyDescent="0.25">
      <c r="A3389" s="79"/>
      <c r="B3389" s="43">
        <v>0</v>
      </c>
      <c r="C3389" s="43">
        <v>2.4766842761891802E-4</v>
      </c>
      <c r="D3389" s="43">
        <f t="shared" si="52"/>
        <v>2.8258967591318546E-3</v>
      </c>
      <c r="E3389" s="43">
        <f>IFERROR(INDEX(PSPS_Data!$C$2:$C$4275,MATCH(WF_Data!$A3389,PSPS_Data!$B$2:$B$4275,0)),0)</f>
        <v>0</v>
      </c>
      <c r="F3389" s="47"/>
    </row>
    <row r="3390" spans="1:6" x14ac:dyDescent="0.25">
      <c r="A3390" s="79"/>
      <c r="B3390" s="43">
        <v>0</v>
      </c>
      <c r="C3390" s="43">
        <v>2.3564339183697699E-4</v>
      </c>
      <c r="D3390" s="43">
        <f t="shared" si="52"/>
        <v>2.6886911008599077E-3</v>
      </c>
      <c r="E3390" s="43">
        <f>IFERROR(INDEX(PSPS_Data!$C$2:$C$4275,MATCH(WF_Data!$A3390,PSPS_Data!$B$2:$B$4275,0)),0)</f>
        <v>0</v>
      </c>
      <c r="F3390" s="47"/>
    </row>
    <row r="3391" spans="1:6" x14ac:dyDescent="0.25">
      <c r="A3391" s="79"/>
      <c r="B3391" s="43">
        <v>0</v>
      </c>
      <c r="C3391" s="43">
        <v>1.151839346979E-3</v>
      </c>
      <c r="D3391" s="43">
        <f t="shared" si="52"/>
        <v>1.3142486949030391E-2</v>
      </c>
      <c r="E3391" s="43">
        <f>IFERROR(INDEX(PSPS_Data!$C$2:$C$4275,MATCH(WF_Data!$A3391,PSPS_Data!$B$2:$B$4275,0)),0)</f>
        <v>0</v>
      </c>
      <c r="F3391" s="47"/>
    </row>
    <row r="3392" spans="1:6" x14ac:dyDescent="0.25">
      <c r="A3392" s="79"/>
      <c r="B3392" s="43">
        <v>9.2283939758605896E-2</v>
      </c>
      <c r="C3392" s="43">
        <v>2.3494661339403399E-5</v>
      </c>
      <c r="D3392" s="43">
        <f t="shared" si="52"/>
        <v>2.6807408588259279E-4</v>
      </c>
      <c r="E3392" s="43">
        <f>IFERROR(INDEX(PSPS_Data!$C$2:$C$4275,MATCH(WF_Data!$A3392,PSPS_Data!$B$2:$B$4275,0)),0)</f>
        <v>0</v>
      </c>
      <c r="F3392" s="47"/>
    </row>
    <row r="3393" spans="1:6" x14ac:dyDescent="0.25">
      <c r="A3393" s="79"/>
      <c r="B3393" s="43">
        <v>0</v>
      </c>
      <c r="C3393" s="43">
        <v>3.1300027330871602E-3</v>
      </c>
      <c r="D3393" s="43">
        <f t="shared" si="52"/>
        <v>3.5713331184524501E-2</v>
      </c>
      <c r="E3393" s="43">
        <f>IFERROR(INDEX(PSPS_Data!$C$2:$C$4275,MATCH(WF_Data!$A3393,PSPS_Data!$B$2:$B$4275,0)),0)</f>
        <v>0</v>
      </c>
      <c r="F3393" s="47"/>
    </row>
    <row r="3394" spans="1:6" x14ac:dyDescent="0.25">
      <c r="A3394" s="79"/>
      <c r="B3394" s="43">
        <v>0</v>
      </c>
      <c r="C3394" s="43">
        <v>1.4067182200960799E-4</v>
      </c>
      <c r="D3394" s="43">
        <f t="shared" si="52"/>
        <v>1.6050654891296271E-3</v>
      </c>
      <c r="E3394" s="43">
        <f>IFERROR(INDEX(PSPS_Data!$C$2:$C$4275,MATCH(WF_Data!$A3394,PSPS_Data!$B$2:$B$4275,0)),0)</f>
        <v>0</v>
      </c>
      <c r="F3394" s="47"/>
    </row>
    <row r="3395" spans="1:6" x14ac:dyDescent="0.25">
      <c r="A3395" s="79"/>
      <c r="B3395" s="43">
        <v>0</v>
      </c>
      <c r="C3395" s="43">
        <v>3.1632725949748398E-4</v>
      </c>
      <c r="D3395" s="43">
        <f t="shared" ref="D3395:D3458" si="53">$C3395*11.41</f>
        <v>3.609294030866292E-3</v>
      </c>
      <c r="E3395" s="43">
        <f>IFERROR(INDEX(PSPS_Data!$C$2:$C$4275,MATCH(WF_Data!$A3395,PSPS_Data!$B$2:$B$4275,0)),0)</f>
        <v>0</v>
      </c>
      <c r="F3395" s="47"/>
    </row>
    <row r="3396" spans="1:6" x14ac:dyDescent="0.25">
      <c r="A3396" s="79"/>
      <c r="B3396" s="43">
        <v>0</v>
      </c>
      <c r="C3396" s="43">
        <v>2.3407871291662199E-5</v>
      </c>
      <c r="D3396" s="43">
        <f t="shared" si="53"/>
        <v>2.6708381143786568E-4</v>
      </c>
      <c r="E3396" s="43">
        <f>IFERROR(INDEX(PSPS_Data!$C$2:$C$4275,MATCH(WF_Data!$A3396,PSPS_Data!$B$2:$B$4275,0)),0)</f>
        <v>0</v>
      </c>
      <c r="F3396" s="47"/>
    </row>
    <row r="3397" spans="1:6" x14ac:dyDescent="0.25">
      <c r="A3397" s="79"/>
      <c r="B3397" s="43">
        <v>0</v>
      </c>
      <c r="C3397" s="43">
        <v>2.3393957235384699E-5</v>
      </c>
      <c r="D3397" s="43">
        <f t="shared" si="53"/>
        <v>2.6692505205573944E-4</v>
      </c>
      <c r="E3397" s="43">
        <f>IFERROR(INDEX(PSPS_Data!$C$2:$C$4275,MATCH(WF_Data!$A3397,PSPS_Data!$B$2:$B$4275,0)),0)</f>
        <v>0</v>
      </c>
      <c r="F3397" s="47"/>
    </row>
    <row r="3398" spans="1:6" x14ac:dyDescent="0.25">
      <c r="A3398" s="79"/>
      <c r="B3398" s="43">
        <v>1.90071830774813E-3</v>
      </c>
      <c r="C3398" s="43">
        <v>4.5916617309558197E-3</v>
      </c>
      <c r="D3398" s="43">
        <f t="shared" si="53"/>
        <v>5.2390860350205903E-2</v>
      </c>
      <c r="E3398" s="43">
        <f>IFERROR(INDEX(PSPS_Data!$C$2:$C$4275,MATCH(WF_Data!$A3398,PSPS_Data!$B$2:$B$4275,0)),0)</f>
        <v>0</v>
      </c>
      <c r="F3398" s="47"/>
    </row>
    <row r="3399" spans="1:6" x14ac:dyDescent="0.25">
      <c r="A3399" s="79"/>
      <c r="B3399" s="43">
        <v>0</v>
      </c>
      <c r="C3399" s="43">
        <v>5.4899205194184697E-4</v>
      </c>
      <c r="D3399" s="43">
        <f t="shared" si="53"/>
        <v>6.2639993126564738E-3</v>
      </c>
      <c r="E3399" s="43">
        <f>IFERROR(INDEX(PSPS_Data!$C$2:$C$4275,MATCH(WF_Data!$A3399,PSPS_Data!$B$2:$B$4275,0)),0)</f>
        <v>0</v>
      </c>
      <c r="F3399" s="47"/>
    </row>
    <row r="3400" spans="1:6" x14ac:dyDescent="0.25">
      <c r="A3400" s="79"/>
      <c r="B3400" s="43">
        <v>0</v>
      </c>
      <c r="C3400" s="43">
        <v>2.7964930450252701E-4</v>
      </c>
      <c r="D3400" s="43">
        <f t="shared" si="53"/>
        <v>3.1907985643738332E-3</v>
      </c>
      <c r="E3400" s="43">
        <f>IFERROR(INDEX(PSPS_Data!$C$2:$C$4275,MATCH(WF_Data!$A3400,PSPS_Data!$B$2:$B$4275,0)),0)</f>
        <v>0</v>
      </c>
      <c r="F3400" s="47"/>
    </row>
    <row r="3401" spans="1:6" x14ac:dyDescent="0.25">
      <c r="A3401" s="79"/>
      <c r="B3401" s="43">
        <v>0</v>
      </c>
      <c r="C3401" s="43">
        <v>2.09656966035254E-4</v>
      </c>
      <c r="D3401" s="43">
        <f t="shared" si="53"/>
        <v>2.3921859824622481E-3</v>
      </c>
      <c r="E3401" s="43">
        <f>IFERROR(INDEX(PSPS_Data!$C$2:$C$4275,MATCH(WF_Data!$A3401,PSPS_Data!$B$2:$B$4275,0)),0)</f>
        <v>0</v>
      </c>
      <c r="F3401" s="47"/>
    </row>
    <row r="3402" spans="1:6" x14ac:dyDescent="0.25">
      <c r="A3402" s="79"/>
      <c r="B3402" s="43">
        <v>0</v>
      </c>
      <c r="C3402" s="43">
        <v>1.71426279763788E-3</v>
      </c>
      <c r="D3402" s="43">
        <f t="shared" si="53"/>
        <v>1.9559738521048212E-2</v>
      </c>
      <c r="E3402" s="43">
        <f>IFERROR(INDEX(PSPS_Data!$C$2:$C$4275,MATCH(WF_Data!$A3402,PSPS_Data!$B$2:$B$4275,0)),0)</f>
        <v>0</v>
      </c>
      <c r="F3402" s="47"/>
    </row>
    <row r="3403" spans="1:6" x14ac:dyDescent="0.25">
      <c r="A3403" s="79"/>
      <c r="B3403" s="43">
        <v>0</v>
      </c>
      <c r="C3403" s="43">
        <v>1.5252039202096001E-3</v>
      </c>
      <c r="D3403" s="43">
        <f t="shared" si="53"/>
        <v>1.7402576729591536E-2</v>
      </c>
      <c r="E3403" s="43">
        <f>IFERROR(INDEX(PSPS_Data!$C$2:$C$4275,MATCH(WF_Data!$A3403,PSPS_Data!$B$2:$B$4275,0)),0)</f>
        <v>0</v>
      </c>
      <c r="F3403" s="47"/>
    </row>
    <row r="3404" spans="1:6" x14ac:dyDescent="0.25">
      <c r="A3404" s="79"/>
      <c r="B3404" s="43">
        <v>0.18657121659655301</v>
      </c>
      <c r="C3404" s="43">
        <v>9.3107929690934996E-5</v>
      </c>
      <c r="D3404" s="43">
        <f t="shared" si="53"/>
        <v>1.0623614777735683E-3</v>
      </c>
      <c r="E3404" s="43">
        <f>IFERROR(INDEX(PSPS_Data!$C$2:$C$4275,MATCH(WF_Data!$A3404,PSPS_Data!$B$2:$B$4275,0)),0)</f>
        <v>0</v>
      </c>
      <c r="F3404" s="47"/>
    </row>
    <row r="3405" spans="1:6" x14ac:dyDescent="0.25">
      <c r="A3405" s="79"/>
      <c r="B3405" s="43">
        <v>0</v>
      </c>
      <c r="C3405" s="43">
        <v>3.20831315457326E-3</v>
      </c>
      <c r="D3405" s="43">
        <f t="shared" si="53"/>
        <v>3.6606853093680898E-2</v>
      </c>
      <c r="E3405" s="43">
        <f>IFERROR(INDEX(PSPS_Data!$C$2:$C$4275,MATCH(WF_Data!$A3405,PSPS_Data!$B$2:$B$4275,0)),0)</f>
        <v>0</v>
      </c>
      <c r="F3405" s="47"/>
    </row>
    <row r="3406" spans="1:6" x14ac:dyDescent="0.25">
      <c r="A3406" s="79"/>
      <c r="B3406" s="43">
        <v>0</v>
      </c>
      <c r="C3406" s="43">
        <v>2.4405622389167501E-4</v>
      </c>
      <c r="D3406" s="43">
        <f t="shared" si="53"/>
        <v>2.784681514604012E-3</v>
      </c>
      <c r="E3406" s="43">
        <f>IFERROR(INDEX(PSPS_Data!$C$2:$C$4275,MATCH(WF_Data!$A3406,PSPS_Data!$B$2:$B$4275,0)),0)</f>
        <v>0</v>
      </c>
      <c r="F3406" s="47"/>
    </row>
    <row r="3407" spans="1:6" x14ac:dyDescent="0.25">
      <c r="A3407" s="79"/>
      <c r="B3407" s="43">
        <v>6.8285121939614703E-4</v>
      </c>
      <c r="C3407" s="43">
        <v>2.0986122995812601E-3</v>
      </c>
      <c r="D3407" s="43">
        <f t="shared" si="53"/>
        <v>2.394516633822218E-2</v>
      </c>
      <c r="E3407" s="43">
        <f>IFERROR(INDEX(PSPS_Data!$C$2:$C$4275,MATCH(WF_Data!$A3407,PSPS_Data!$B$2:$B$4275,0)),0)</f>
        <v>0</v>
      </c>
      <c r="F3407" s="47"/>
    </row>
    <row r="3408" spans="1:6" x14ac:dyDescent="0.25">
      <c r="A3408" s="79"/>
      <c r="B3408" s="43">
        <v>0</v>
      </c>
      <c r="C3408" s="43">
        <v>1.9588291913047802E-3</v>
      </c>
      <c r="D3408" s="43">
        <f t="shared" si="53"/>
        <v>2.2350241072787543E-2</v>
      </c>
      <c r="E3408" s="43">
        <f>IFERROR(INDEX(PSPS_Data!$C$2:$C$4275,MATCH(WF_Data!$A3408,PSPS_Data!$B$2:$B$4275,0)),0)</f>
        <v>0</v>
      </c>
      <c r="F3408" s="47"/>
    </row>
    <row r="3409" spans="1:6" x14ac:dyDescent="0.25">
      <c r="A3409" s="79"/>
      <c r="B3409" s="43">
        <v>0</v>
      </c>
      <c r="C3409" s="43">
        <v>3.4745560697046999E-5</v>
      </c>
      <c r="D3409" s="43">
        <f t="shared" si="53"/>
        <v>3.9644684755330624E-4</v>
      </c>
      <c r="E3409" s="43">
        <f>IFERROR(INDEX(PSPS_Data!$C$2:$C$4275,MATCH(WF_Data!$A3409,PSPS_Data!$B$2:$B$4275,0)),0)</f>
        <v>0</v>
      </c>
      <c r="F3409" s="47"/>
    </row>
    <row r="3410" spans="1:6" x14ac:dyDescent="0.25">
      <c r="A3410" s="79"/>
      <c r="B3410" s="43">
        <v>0</v>
      </c>
      <c r="C3410" s="43">
        <v>1.3090858797416599E-3</v>
      </c>
      <c r="D3410" s="43">
        <f t="shared" si="53"/>
        <v>1.493666988785234E-2</v>
      </c>
      <c r="E3410" s="43">
        <f>IFERROR(INDEX(PSPS_Data!$C$2:$C$4275,MATCH(WF_Data!$A3410,PSPS_Data!$B$2:$B$4275,0)),0)</f>
        <v>0</v>
      </c>
      <c r="F3410" s="47"/>
    </row>
    <row r="3411" spans="1:6" x14ac:dyDescent="0.25">
      <c r="A3411" s="79"/>
      <c r="B3411" s="43">
        <v>0</v>
      </c>
      <c r="C3411" s="43">
        <v>1.80289045420067E-3</v>
      </c>
      <c r="D3411" s="43">
        <f t="shared" si="53"/>
        <v>2.0570980082429646E-2</v>
      </c>
      <c r="E3411" s="43">
        <f>IFERROR(INDEX(PSPS_Data!$C$2:$C$4275,MATCH(WF_Data!$A3411,PSPS_Data!$B$2:$B$4275,0)),0)</f>
        <v>0</v>
      </c>
      <c r="F3411" s="47"/>
    </row>
    <row r="3412" spans="1:6" x14ac:dyDescent="0.25">
      <c r="A3412" s="79"/>
      <c r="B3412" s="43">
        <v>0</v>
      </c>
      <c r="C3412" s="43">
        <v>6.5874231101285298E-4</v>
      </c>
      <c r="D3412" s="43">
        <f t="shared" si="53"/>
        <v>7.5162497686566522E-3</v>
      </c>
      <c r="E3412" s="43">
        <f>IFERROR(INDEX(PSPS_Data!$C$2:$C$4275,MATCH(WF_Data!$A3412,PSPS_Data!$B$2:$B$4275,0)),0)</f>
        <v>0</v>
      </c>
      <c r="F3412" s="47"/>
    </row>
    <row r="3413" spans="1:6" x14ac:dyDescent="0.25">
      <c r="A3413" s="79"/>
      <c r="B3413" s="43">
        <v>1.5314187523028</v>
      </c>
      <c r="C3413" s="43">
        <v>8.9430731757147407E-3</v>
      </c>
      <c r="D3413" s="43">
        <f t="shared" si="53"/>
        <v>0.10204046493490519</v>
      </c>
      <c r="E3413" s="43">
        <f>IFERROR(INDEX(PSPS_Data!$C$2:$C$4275,MATCH(WF_Data!$A3413,PSPS_Data!$B$2:$B$4275,0)),0)</f>
        <v>0</v>
      </c>
      <c r="F3413" s="47"/>
    </row>
    <row r="3414" spans="1:6" x14ac:dyDescent="0.25">
      <c r="A3414" s="79"/>
      <c r="B3414" s="43">
        <v>0.51636469648456496</v>
      </c>
      <c r="C3414" s="43">
        <v>9.9773695485509892E-3</v>
      </c>
      <c r="D3414" s="43">
        <f t="shared" si="53"/>
        <v>0.11384178654896679</v>
      </c>
      <c r="E3414" s="43">
        <f>IFERROR(INDEX(PSPS_Data!$C$2:$C$4275,MATCH(WF_Data!$A3414,PSPS_Data!$B$2:$B$4275,0)),0)</f>
        <v>0</v>
      </c>
      <c r="F3414" s="47"/>
    </row>
    <row r="3415" spans="1:6" x14ac:dyDescent="0.25">
      <c r="A3415" s="79"/>
      <c r="B3415" s="43">
        <v>0</v>
      </c>
      <c r="C3415" s="43">
        <v>2.06648824845008E-3</v>
      </c>
      <c r="D3415" s="43">
        <f t="shared" si="53"/>
        <v>2.3578630914815414E-2</v>
      </c>
      <c r="E3415" s="43">
        <f>IFERROR(INDEX(PSPS_Data!$C$2:$C$4275,MATCH(WF_Data!$A3415,PSPS_Data!$B$2:$B$4275,0)),0)</f>
        <v>0</v>
      </c>
      <c r="F3415" s="47"/>
    </row>
    <row r="3416" spans="1:6" x14ac:dyDescent="0.25">
      <c r="A3416" s="79"/>
      <c r="B3416" s="43">
        <v>0</v>
      </c>
      <c r="C3416" s="43">
        <v>8.77025065468236E-4</v>
      </c>
      <c r="D3416" s="43">
        <f t="shared" si="53"/>
        <v>1.0006855996992572E-2</v>
      </c>
      <c r="E3416" s="43">
        <f>IFERROR(INDEX(PSPS_Data!$C$2:$C$4275,MATCH(WF_Data!$A3416,PSPS_Data!$B$2:$B$4275,0)),0)</f>
        <v>0</v>
      </c>
      <c r="F3416" s="47"/>
    </row>
    <row r="3417" spans="1:6" x14ac:dyDescent="0.25">
      <c r="A3417" s="79"/>
      <c r="B3417" s="43">
        <v>0</v>
      </c>
      <c r="C3417" s="43">
        <v>3.4618857171153602E-5</v>
      </c>
      <c r="D3417" s="43">
        <f t="shared" si="53"/>
        <v>3.9500116032286259E-4</v>
      </c>
      <c r="E3417" s="43">
        <f>IFERROR(INDEX(PSPS_Data!$C$2:$C$4275,MATCH(WF_Data!$A3417,PSPS_Data!$B$2:$B$4275,0)),0)</f>
        <v>0</v>
      </c>
      <c r="F3417" s="47"/>
    </row>
    <row r="3418" spans="1:6" x14ac:dyDescent="0.25">
      <c r="A3418" s="79"/>
      <c r="B3418" s="43">
        <v>0</v>
      </c>
      <c r="C3418" s="43">
        <v>9.9222364982172895E-4</v>
      </c>
      <c r="D3418" s="43">
        <f t="shared" si="53"/>
        <v>1.1321271844465927E-2</v>
      </c>
      <c r="E3418" s="43">
        <f>IFERROR(INDEX(PSPS_Data!$C$2:$C$4275,MATCH(WF_Data!$A3418,PSPS_Data!$B$2:$B$4275,0)),0)</f>
        <v>0</v>
      </c>
      <c r="F3418" s="47"/>
    </row>
    <row r="3419" spans="1:6" x14ac:dyDescent="0.25">
      <c r="A3419" s="79"/>
      <c r="B3419" s="43">
        <v>0</v>
      </c>
      <c r="C3419" s="43">
        <v>4.34424981813208E-3</v>
      </c>
      <c r="D3419" s="43">
        <f t="shared" si="53"/>
        <v>4.9567890424887032E-2</v>
      </c>
      <c r="E3419" s="43">
        <f>IFERROR(INDEX(PSPS_Data!$C$2:$C$4275,MATCH(WF_Data!$A3419,PSPS_Data!$B$2:$B$4275,0)),0)</f>
        <v>0</v>
      </c>
      <c r="F3419" s="47"/>
    </row>
    <row r="3420" spans="1:6" x14ac:dyDescent="0.25">
      <c r="A3420" s="79"/>
      <c r="B3420" s="43">
        <v>0</v>
      </c>
      <c r="C3420" s="43">
        <v>8.7795257049947395E-3</v>
      </c>
      <c r="D3420" s="43">
        <f t="shared" si="53"/>
        <v>0.10017438829398997</v>
      </c>
      <c r="E3420" s="43">
        <f>IFERROR(INDEX(PSPS_Data!$C$2:$C$4275,MATCH(WF_Data!$A3420,PSPS_Data!$B$2:$B$4275,0)),0)</f>
        <v>0</v>
      </c>
      <c r="F3420" s="47"/>
    </row>
    <row r="3421" spans="1:6" x14ac:dyDescent="0.25">
      <c r="A3421" s="79"/>
      <c r="B3421" s="43">
        <v>3.1087125532884601E-2</v>
      </c>
      <c r="C3421" s="43">
        <v>1.1481075858227901E-2</v>
      </c>
      <c r="D3421" s="43">
        <f t="shared" si="53"/>
        <v>0.13099907554238036</v>
      </c>
      <c r="E3421" s="43">
        <f>IFERROR(INDEX(PSPS_Data!$C$2:$C$4275,MATCH(WF_Data!$A3421,PSPS_Data!$B$2:$B$4275,0)),0)</f>
        <v>0</v>
      </c>
      <c r="F3421" s="47"/>
    </row>
    <row r="3422" spans="1:6" x14ac:dyDescent="0.25">
      <c r="A3422" s="79"/>
      <c r="B3422" s="43">
        <v>3.5485419580342299</v>
      </c>
      <c r="C3422" s="43">
        <v>2.4126907368597E-2</v>
      </c>
      <c r="D3422" s="43">
        <f t="shared" si="53"/>
        <v>0.27528801307569178</v>
      </c>
      <c r="E3422" s="43">
        <f>IFERROR(INDEX(PSPS_Data!$C$2:$C$4275,MATCH(WF_Data!$A3422,PSPS_Data!$B$2:$B$4275,0)),0)</f>
        <v>0</v>
      </c>
      <c r="F3422" s="47"/>
    </row>
    <row r="3423" spans="1:6" x14ac:dyDescent="0.25">
      <c r="A3423" s="79"/>
      <c r="B3423" s="43">
        <v>0</v>
      </c>
      <c r="C3423" s="43">
        <v>3.4494780265958898E-5</v>
      </c>
      <c r="D3423" s="43">
        <f t="shared" si="53"/>
        <v>3.9358544283459105E-4</v>
      </c>
      <c r="E3423" s="43">
        <f>IFERROR(INDEX(PSPS_Data!$C$2:$C$4275,MATCH(WF_Data!$A3423,PSPS_Data!$B$2:$B$4275,0)),0)</f>
        <v>0</v>
      </c>
      <c r="F3423" s="47"/>
    </row>
    <row r="3424" spans="1:6" x14ac:dyDescent="0.25">
      <c r="A3424" s="79"/>
      <c r="B3424" s="43">
        <v>0</v>
      </c>
      <c r="C3424" s="43">
        <v>2.6882202278102302E-3</v>
      </c>
      <c r="D3424" s="43">
        <f t="shared" si="53"/>
        <v>3.0672592799314728E-2</v>
      </c>
      <c r="E3424" s="43">
        <f>IFERROR(INDEX(PSPS_Data!$C$2:$C$4275,MATCH(WF_Data!$A3424,PSPS_Data!$B$2:$B$4275,0)),0)</f>
        <v>0</v>
      </c>
      <c r="F3424" s="47"/>
    </row>
    <row r="3425" spans="1:6" x14ac:dyDescent="0.25">
      <c r="A3425" s="79"/>
      <c r="B3425" s="43">
        <v>0</v>
      </c>
      <c r="C3425" s="43">
        <v>3.4430169762344997E-5</v>
      </c>
      <c r="D3425" s="43">
        <f t="shared" si="53"/>
        <v>3.9284823698835641E-4</v>
      </c>
      <c r="E3425" s="43">
        <f>IFERROR(INDEX(PSPS_Data!$C$2:$C$4275,MATCH(WF_Data!$A3425,PSPS_Data!$B$2:$B$4275,0)),0)</f>
        <v>0</v>
      </c>
      <c r="F3425" s="47"/>
    </row>
    <row r="3426" spans="1:6" x14ac:dyDescent="0.25">
      <c r="A3426" s="79"/>
      <c r="B3426" s="43">
        <v>0</v>
      </c>
      <c r="C3426" s="43">
        <v>1.0322944217477899E-4</v>
      </c>
      <c r="D3426" s="43">
        <f t="shared" si="53"/>
        <v>1.1778479352142284E-3</v>
      </c>
      <c r="E3426" s="43">
        <f>IFERROR(INDEX(PSPS_Data!$C$2:$C$4275,MATCH(WF_Data!$A3426,PSPS_Data!$B$2:$B$4275,0)),0)</f>
        <v>0</v>
      </c>
      <c r="F3426" s="47"/>
    </row>
    <row r="3427" spans="1:6" x14ac:dyDescent="0.25">
      <c r="A3427" s="79"/>
      <c r="B3427" s="43">
        <v>2.0557623057333498</v>
      </c>
      <c r="C3427" s="43">
        <v>9.8628311774291398E-3</v>
      </c>
      <c r="D3427" s="43">
        <f t="shared" si="53"/>
        <v>0.11253490373446649</v>
      </c>
      <c r="E3427" s="43">
        <f>IFERROR(INDEX(PSPS_Data!$C$2:$C$4275,MATCH(WF_Data!$A3427,PSPS_Data!$B$2:$B$4275,0)),0)</f>
        <v>0</v>
      </c>
      <c r="F3427" s="47"/>
    </row>
    <row r="3428" spans="1:6" x14ac:dyDescent="0.25">
      <c r="A3428" s="79"/>
      <c r="B3428" s="43">
        <v>0</v>
      </c>
      <c r="C3428" s="43">
        <v>3.9241196827788302E-3</v>
      </c>
      <c r="D3428" s="43">
        <f t="shared" si="53"/>
        <v>4.4774205580506453E-2</v>
      </c>
      <c r="E3428" s="43">
        <f>IFERROR(INDEX(PSPS_Data!$C$2:$C$4275,MATCH(WF_Data!$A3428,PSPS_Data!$B$2:$B$4275,0)),0)</f>
        <v>0</v>
      </c>
      <c r="F3428" s="47"/>
    </row>
    <row r="3429" spans="1:6" x14ac:dyDescent="0.25">
      <c r="A3429" s="79"/>
      <c r="B3429" s="43">
        <v>0</v>
      </c>
      <c r="C3429" s="43">
        <v>1.2004010598805799E-3</v>
      </c>
      <c r="D3429" s="43">
        <f t="shared" si="53"/>
        <v>1.3696576093237416E-2</v>
      </c>
      <c r="E3429" s="43">
        <f>IFERROR(INDEX(PSPS_Data!$C$2:$C$4275,MATCH(WF_Data!$A3429,PSPS_Data!$B$2:$B$4275,0)),0)</f>
        <v>0</v>
      </c>
      <c r="F3429" s="47"/>
    </row>
    <row r="3430" spans="1:6" x14ac:dyDescent="0.25">
      <c r="A3430" s="79"/>
      <c r="B3430" s="43">
        <v>0</v>
      </c>
      <c r="C3430" s="43">
        <v>1.85128138218715E-3</v>
      </c>
      <c r="D3430" s="43">
        <f t="shared" si="53"/>
        <v>2.1123120570755383E-2</v>
      </c>
      <c r="E3430" s="43">
        <f>IFERROR(INDEX(PSPS_Data!$C$2:$C$4275,MATCH(WF_Data!$A3430,PSPS_Data!$B$2:$B$4275,0)),0)</f>
        <v>0</v>
      </c>
      <c r="F3430" s="47"/>
    </row>
    <row r="3431" spans="1:6" x14ac:dyDescent="0.25">
      <c r="A3431" s="79"/>
      <c r="B3431" s="43">
        <v>0</v>
      </c>
      <c r="C3431" s="43">
        <v>7.4182612903920598E-4</v>
      </c>
      <c r="D3431" s="43">
        <f t="shared" si="53"/>
        <v>8.4642361323373407E-3</v>
      </c>
      <c r="E3431" s="43">
        <f>IFERROR(INDEX(PSPS_Data!$C$2:$C$4275,MATCH(WF_Data!$A3431,PSPS_Data!$B$2:$B$4275,0)),0)</f>
        <v>0</v>
      </c>
      <c r="F3431" s="47"/>
    </row>
    <row r="3432" spans="1:6" x14ac:dyDescent="0.25">
      <c r="A3432" s="79"/>
      <c r="B3432" s="43">
        <v>0</v>
      </c>
      <c r="C3432" s="43">
        <v>2.1664338358580901E-4</v>
      </c>
      <c r="D3432" s="43">
        <f t="shared" si="53"/>
        <v>2.471901006714081E-3</v>
      </c>
      <c r="E3432" s="43">
        <f>IFERROR(INDEX(PSPS_Data!$C$2:$C$4275,MATCH(WF_Data!$A3432,PSPS_Data!$B$2:$B$4275,0)),0)</f>
        <v>0</v>
      </c>
      <c r="F3432" s="47"/>
    </row>
    <row r="3433" spans="1:6" x14ac:dyDescent="0.25">
      <c r="A3433" s="79"/>
      <c r="B3433" s="43">
        <v>0</v>
      </c>
      <c r="C3433" s="43">
        <v>8.8811160888629496E-3</v>
      </c>
      <c r="D3433" s="43">
        <f t="shared" si="53"/>
        <v>0.10133353457392626</v>
      </c>
      <c r="E3433" s="43">
        <f>IFERROR(INDEX(PSPS_Data!$C$2:$C$4275,MATCH(WF_Data!$A3433,PSPS_Data!$B$2:$B$4275,0)),0)</f>
        <v>0</v>
      </c>
      <c r="F3433" s="47"/>
    </row>
    <row r="3434" spans="1:6" x14ac:dyDescent="0.25">
      <c r="A3434" s="79"/>
      <c r="B3434" s="43">
        <v>0</v>
      </c>
      <c r="C3434" s="43">
        <v>4.60522284435379E-3</v>
      </c>
      <c r="D3434" s="43">
        <f t="shared" si="53"/>
        <v>5.2545592654076746E-2</v>
      </c>
      <c r="E3434" s="43">
        <f>IFERROR(INDEX(PSPS_Data!$C$2:$C$4275,MATCH(WF_Data!$A3434,PSPS_Data!$B$2:$B$4275,0)),0)</f>
        <v>0</v>
      </c>
      <c r="F3434" s="47"/>
    </row>
    <row r="3435" spans="1:6" x14ac:dyDescent="0.25">
      <c r="A3435" s="79"/>
      <c r="B3435" s="43">
        <v>0</v>
      </c>
      <c r="C3435" s="43">
        <v>1.8337097277859901E-3</v>
      </c>
      <c r="D3435" s="43">
        <f t="shared" si="53"/>
        <v>2.0922627994038146E-2</v>
      </c>
      <c r="E3435" s="43">
        <f>IFERROR(INDEX(PSPS_Data!$C$2:$C$4275,MATCH(WF_Data!$A3435,PSPS_Data!$B$2:$B$4275,0)),0)</f>
        <v>0</v>
      </c>
      <c r="F3435" s="47"/>
    </row>
    <row r="3436" spans="1:6" x14ac:dyDescent="0.25">
      <c r="A3436" s="79"/>
      <c r="B3436" s="43">
        <v>0.50240400663407203</v>
      </c>
      <c r="C3436" s="43">
        <v>1.69573606464723E-3</v>
      </c>
      <c r="D3436" s="43">
        <f t="shared" si="53"/>
        <v>1.9348348497624894E-2</v>
      </c>
      <c r="E3436" s="43">
        <f>IFERROR(INDEX(PSPS_Data!$C$2:$C$4275,MATCH(WF_Data!$A3436,PSPS_Data!$B$2:$B$4275,0)),0)</f>
        <v>0</v>
      </c>
      <c r="F3436" s="47"/>
    </row>
    <row r="3437" spans="1:6" x14ac:dyDescent="0.25">
      <c r="A3437" s="79"/>
      <c r="B3437" s="43">
        <v>0</v>
      </c>
      <c r="C3437" s="43">
        <v>1.8887167234424801E-3</v>
      </c>
      <c r="D3437" s="43">
        <f t="shared" si="53"/>
        <v>2.15502578144787E-2</v>
      </c>
      <c r="E3437" s="43">
        <f>IFERROR(INDEX(PSPS_Data!$C$2:$C$4275,MATCH(WF_Data!$A3437,PSPS_Data!$B$2:$B$4275,0)),0)</f>
        <v>0</v>
      </c>
      <c r="F3437" s="47"/>
    </row>
    <row r="3438" spans="1:6" x14ac:dyDescent="0.25">
      <c r="A3438" s="79"/>
      <c r="B3438" s="43">
        <v>0</v>
      </c>
      <c r="C3438" s="43">
        <v>4.6363826974508502E-3</v>
      </c>
      <c r="D3438" s="43">
        <f t="shared" si="53"/>
        <v>5.2901126577914202E-2</v>
      </c>
      <c r="E3438" s="43">
        <f>IFERROR(INDEX(PSPS_Data!$C$2:$C$4275,MATCH(WF_Data!$A3438,PSPS_Data!$B$2:$B$4275,0)),0)</f>
        <v>0</v>
      </c>
      <c r="F3438" s="47"/>
    </row>
    <row r="3439" spans="1:6" x14ac:dyDescent="0.25">
      <c r="A3439" s="79"/>
      <c r="B3439" s="43">
        <v>0.38690512554046602</v>
      </c>
      <c r="C3439" s="43">
        <v>1.68005770051422E-2</v>
      </c>
      <c r="D3439" s="43">
        <f t="shared" si="53"/>
        <v>0.1916945836286725</v>
      </c>
      <c r="E3439" s="43">
        <f>IFERROR(INDEX(PSPS_Data!$C$2:$C$4275,MATCH(WF_Data!$A3439,PSPS_Data!$B$2:$B$4275,0)),0)</f>
        <v>0</v>
      </c>
      <c r="F3439" s="47"/>
    </row>
    <row r="3440" spans="1:6" x14ac:dyDescent="0.25">
      <c r="A3440" s="79"/>
      <c r="B3440" s="43">
        <v>7.6182054256565698E-2</v>
      </c>
      <c r="C3440" s="43">
        <v>1.83759019273566E-3</v>
      </c>
      <c r="D3440" s="43">
        <f t="shared" si="53"/>
        <v>2.0966904099113882E-2</v>
      </c>
      <c r="E3440" s="43">
        <f>IFERROR(INDEX(PSPS_Data!$C$2:$C$4275,MATCH(WF_Data!$A3440,PSPS_Data!$B$2:$B$4275,0)),0)</f>
        <v>0</v>
      </c>
      <c r="F3440" s="47"/>
    </row>
    <row r="3441" spans="1:6" x14ac:dyDescent="0.25">
      <c r="A3441" s="79"/>
      <c r="B3441" s="43">
        <v>0</v>
      </c>
      <c r="C3441" s="43">
        <v>5.2060227390029398E-3</v>
      </c>
      <c r="D3441" s="43">
        <f t="shared" si="53"/>
        <v>5.9400719452023541E-2</v>
      </c>
      <c r="E3441" s="43">
        <f>IFERROR(INDEX(PSPS_Data!$C$2:$C$4275,MATCH(WF_Data!$A3441,PSPS_Data!$B$2:$B$4275,0)),0)</f>
        <v>0</v>
      </c>
      <c r="F3441" s="47"/>
    </row>
    <row r="3442" spans="1:6" x14ac:dyDescent="0.25">
      <c r="A3442" s="79"/>
      <c r="B3442" s="43">
        <v>0</v>
      </c>
      <c r="C3442" s="43">
        <v>1.7329854272247699E-3</v>
      </c>
      <c r="D3442" s="43">
        <f t="shared" si="53"/>
        <v>1.9773363724634625E-2</v>
      </c>
      <c r="E3442" s="43">
        <f>IFERROR(INDEX(PSPS_Data!$C$2:$C$4275,MATCH(WF_Data!$A3442,PSPS_Data!$B$2:$B$4275,0)),0)</f>
        <v>0</v>
      </c>
      <c r="F3442" s="47"/>
    </row>
    <row r="3443" spans="1:6" x14ac:dyDescent="0.25">
      <c r="A3443" s="79"/>
      <c r="B3443" s="43">
        <v>0</v>
      </c>
      <c r="C3443" s="43">
        <v>3.9612357128741301E-4</v>
      </c>
      <c r="D3443" s="43">
        <f t="shared" si="53"/>
        <v>4.5197699483893825E-3</v>
      </c>
      <c r="E3443" s="43">
        <f>IFERROR(INDEX(PSPS_Data!$C$2:$C$4275,MATCH(WF_Data!$A3443,PSPS_Data!$B$2:$B$4275,0)),0)</f>
        <v>0</v>
      </c>
      <c r="F3443" s="47"/>
    </row>
    <row r="3444" spans="1:6" x14ac:dyDescent="0.25">
      <c r="A3444" s="79"/>
      <c r="B3444" s="43">
        <v>0</v>
      </c>
      <c r="C3444" s="43">
        <v>6.7854683948098601E-5</v>
      </c>
      <c r="D3444" s="43">
        <f t="shared" si="53"/>
        <v>7.7422194384780499E-4</v>
      </c>
      <c r="E3444" s="43">
        <f>IFERROR(INDEX(PSPS_Data!$C$2:$C$4275,MATCH(WF_Data!$A3444,PSPS_Data!$B$2:$B$4275,0)),0)</f>
        <v>0</v>
      </c>
      <c r="F3444" s="47"/>
    </row>
    <row r="3445" spans="1:6" x14ac:dyDescent="0.25">
      <c r="A3445" s="79"/>
      <c r="B3445" s="43">
        <v>0</v>
      </c>
      <c r="C3445" s="43">
        <v>2.7130071369659399E-4</v>
      </c>
      <c r="D3445" s="43">
        <f t="shared" si="53"/>
        <v>3.0955411432781374E-3</v>
      </c>
      <c r="E3445" s="43">
        <f>IFERROR(INDEX(PSPS_Data!$C$2:$C$4275,MATCH(WF_Data!$A3445,PSPS_Data!$B$2:$B$4275,0)),0)</f>
        <v>0</v>
      </c>
      <c r="F3445" s="47"/>
    </row>
    <row r="3446" spans="1:6" x14ac:dyDescent="0.25">
      <c r="A3446" s="79"/>
      <c r="B3446" s="43">
        <v>0</v>
      </c>
      <c r="C3446" s="43">
        <v>4.6566438192625998E-3</v>
      </c>
      <c r="D3446" s="43">
        <f t="shared" si="53"/>
        <v>5.3132305977786266E-2</v>
      </c>
      <c r="E3446" s="43">
        <f>IFERROR(INDEX(PSPS_Data!$C$2:$C$4275,MATCH(WF_Data!$A3446,PSPS_Data!$B$2:$B$4275,0)),0)</f>
        <v>0</v>
      </c>
      <c r="F3446" s="47"/>
    </row>
    <row r="3447" spans="1:6" x14ac:dyDescent="0.25">
      <c r="A3447" s="79"/>
      <c r="B3447" s="43">
        <v>0</v>
      </c>
      <c r="C3447" s="43">
        <v>7.6430348629704199E-3</v>
      </c>
      <c r="D3447" s="43">
        <f t="shared" si="53"/>
        <v>8.7207027786492489E-2</v>
      </c>
      <c r="E3447" s="43">
        <f>IFERROR(INDEX(PSPS_Data!$C$2:$C$4275,MATCH(WF_Data!$A3447,PSPS_Data!$B$2:$B$4275,0)),0)</f>
        <v>0</v>
      </c>
      <c r="F3447" s="47"/>
    </row>
    <row r="3448" spans="1:6" x14ac:dyDescent="0.25">
      <c r="A3448" s="79"/>
      <c r="B3448" s="43">
        <v>3.2150445547464299</v>
      </c>
      <c r="C3448" s="43">
        <v>2.3006971339782401E-2</v>
      </c>
      <c r="D3448" s="43">
        <f t="shared" si="53"/>
        <v>0.2625095429869172</v>
      </c>
      <c r="E3448" s="43">
        <f>IFERROR(INDEX(PSPS_Data!$C$2:$C$4275,MATCH(WF_Data!$A3448,PSPS_Data!$B$2:$B$4275,0)),0)</f>
        <v>0</v>
      </c>
      <c r="F3448" s="47"/>
    </row>
    <row r="3449" spans="1:6" x14ac:dyDescent="0.25">
      <c r="A3449" s="79"/>
      <c r="B3449" s="43">
        <v>0</v>
      </c>
      <c r="C3449" s="43">
        <v>1.75887369277916E-3</v>
      </c>
      <c r="D3449" s="43">
        <f t="shared" si="53"/>
        <v>2.0068748834610215E-2</v>
      </c>
      <c r="E3449" s="43">
        <f>IFERROR(INDEX(PSPS_Data!$C$2:$C$4275,MATCH(WF_Data!$A3449,PSPS_Data!$B$2:$B$4275,0)),0)</f>
        <v>0</v>
      </c>
      <c r="F3449" s="47"/>
    </row>
    <row r="3450" spans="1:6" x14ac:dyDescent="0.25">
      <c r="A3450" s="79"/>
      <c r="B3450" s="43">
        <v>0</v>
      </c>
      <c r="C3450" s="43">
        <v>1.69086597452405E-4</v>
      </c>
      <c r="D3450" s="43">
        <f t="shared" si="53"/>
        <v>1.9292780769319411E-3</v>
      </c>
      <c r="E3450" s="43">
        <f>IFERROR(INDEX(PSPS_Data!$C$2:$C$4275,MATCH(WF_Data!$A3450,PSPS_Data!$B$2:$B$4275,0)),0)</f>
        <v>0</v>
      </c>
      <c r="F3450" s="47"/>
    </row>
    <row r="3451" spans="1:6" x14ac:dyDescent="0.25">
      <c r="A3451" s="79"/>
      <c r="B3451" s="43">
        <v>0</v>
      </c>
      <c r="C3451" s="43">
        <v>2.59204967733239E-4</v>
      </c>
      <c r="D3451" s="43">
        <f t="shared" si="53"/>
        <v>2.9575286818362568E-3</v>
      </c>
      <c r="E3451" s="43">
        <f>IFERROR(INDEX(PSPS_Data!$C$2:$C$4275,MATCH(WF_Data!$A3451,PSPS_Data!$B$2:$B$4275,0)),0)</f>
        <v>0</v>
      </c>
      <c r="F3451" s="47"/>
    </row>
    <row r="3452" spans="1:6" x14ac:dyDescent="0.25">
      <c r="A3452" s="79"/>
      <c r="B3452" s="43">
        <v>0</v>
      </c>
      <c r="C3452" s="43">
        <v>2.9916191421458802E-3</v>
      </c>
      <c r="D3452" s="43">
        <f t="shared" si="53"/>
        <v>3.4134374411884494E-2</v>
      </c>
      <c r="E3452" s="43">
        <f>IFERROR(INDEX(PSPS_Data!$C$2:$C$4275,MATCH(WF_Data!$A3452,PSPS_Data!$B$2:$B$4275,0)),0)</f>
        <v>0</v>
      </c>
      <c r="F3452" s="47"/>
    </row>
    <row r="3453" spans="1:6" x14ac:dyDescent="0.25">
      <c r="A3453" s="79"/>
      <c r="B3453" s="43">
        <v>0</v>
      </c>
      <c r="C3453" s="43">
        <v>6.86608795755698E-4</v>
      </c>
      <c r="D3453" s="43">
        <f t="shared" si="53"/>
        <v>7.8342063595725139E-3</v>
      </c>
      <c r="E3453" s="43">
        <f>IFERROR(INDEX(PSPS_Data!$C$2:$C$4275,MATCH(WF_Data!$A3453,PSPS_Data!$B$2:$B$4275,0)),0)</f>
        <v>0</v>
      </c>
      <c r="F3453" s="47"/>
    </row>
    <row r="3454" spans="1:6" x14ac:dyDescent="0.25">
      <c r="A3454" s="79"/>
      <c r="B3454" s="43">
        <v>0</v>
      </c>
      <c r="C3454" s="43">
        <v>3.3759355574147701E-5</v>
      </c>
      <c r="D3454" s="43">
        <f t="shared" si="53"/>
        <v>3.851942471010253E-4</v>
      </c>
      <c r="E3454" s="43">
        <f>IFERROR(INDEX(PSPS_Data!$C$2:$C$4275,MATCH(WF_Data!$A3454,PSPS_Data!$B$2:$B$4275,0)),0)</f>
        <v>0</v>
      </c>
      <c r="F3454" s="47"/>
    </row>
    <row r="3455" spans="1:6" x14ac:dyDescent="0.25">
      <c r="A3455" s="79"/>
      <c r="B3455" s="43">
        <v>0</v>
      </c>
      <c r="C3455" s="43">
        <v>8.4286604032968095E-4</v>
      </c>
      <c r="D3455" s="43">
        <f t="shared" si="53"/>
        <v>9.6171015201616597E-3</v>
      </c>
      <c r="E3455" s="43">
        <f>IFERROR(INDEX(PSPS_Data!$C$2:$C$4275,MATCH(WF_Data!$A3455,PSPS_Data!$B$2:$B$4275,0)),0)</f>
        <v>0</v>
      </c>
      <c r="F3455" s="47"/>
    </row>
    <row r="3456" spans="1:6" x14ac:dyDescent="0.25">
      <c r="A3456" s="79"/>
      <c r="B3456" s="43">
        <v>0</v>
      </c>
      <c r="C3456" s="43">
        <v>1.3651858547745999E-3</v>
      </c>
      <c r="D3456" s="43">
        <f t="shared" si="53"/>
        <v>1.5576770602978185E-2</v>
      </c>
      <c r="E3456" s="43">
        <f>IFERROR(INDEX(PSPS_Data!$C$2:$C$4275,MATCH(WF_Data!$A3456,PSPS_Data!$B$2:$B$4275,0)),0)</f>
        <v>0</v>
      </c>
      <c r="F3456" s="47"/>
    </row>
    <row r="3457" spans="1:6" x14ac:dyDescent="0.25">
      <c r="A3457" s="79"/>
      <c r="B3457" s="43">
        <v>0.51910430048953105</v>
      </c>
      <c r="C3457" s="43">
        <v>2.4556843300160801E-3</v>
      </c>
      <c r="D3457" s="43">
        <f t="shared" si="53"/>
        <v>2.8019358205483475E-2</v>
      </c>
      <c r="E3457" s="43">
        <f>IFERROR(INDEX(PSPS_Data!$C$2:$C$4275,MATCH(WF_Data!$A3457,PSPS_Data!$B$2:$B$4275,0)),0)</f>
        <v>0</v>
      </c>
      <c r="F3457" s="47"/>
    </row>
    <row r="3458" spans="1:6" x14ac:dyDescent="0.25">
      <c r="A3458" s="79"/>
      <c r="B3458" s="43">
        <v>0</v>
      </c>
      <c r="C3458" s="43">
        <v>2.2420991930023998E-5</v>
      </c>
      <c r="D3458" s="43">
        <f t="shared" si="53"/>
        <v>2.5582351792157381E-4</v>
      </c>
      <c r="E3458" s="43">
        <f>IFERROR(INDEX(PSPS_Data!$C$2:$C$4275,MATCH(WF_Data!$A3458,PSPS_Data!$B$2:$B$4275,0)),0)</f>
        <v>0</v>
      </c>
      <c r="F3458" s="47"/>
    </row>
    <row r="3459" spans="1:6" x14ac:dyDescent="0.25">
      <c r="A3459" s="79"/>
      <c r="B3459" s="43">
        <v>0.78821978192543596</v>
      </c>
      <c r="C3459" s="43">
        <v>2.00662371768582E-3</v>
      </c>
      <c r="D3459" s="43">
        <f t="shared" ref="D3459:D3522" si="54">$C3459*11.41</f>
        <v>2.2895576618795207E-2</v>
      </c>
      <c r="E3459" s="43">
        <f>IFERROR(INDEX(PSPS_Data!$C$2:$C$4275,MATCH(WF_Data!$A3459,PSPS_Data!$B$2:$B$4275,0)),0)</f>
        <v>0</v>
      </c>
      <c r="F3459" s="47"/>
    </row>
    <row r="3460" spans="1:6" x14ac:dyDescent="0.25">
      <c r="A3460" s="79"/>
      <c r="B3460" s="43">
        <v>0</v>
      </c>
      <c r="C3460" s="43">
        <v>2.4476460098412601E-3</v>
      </c>
      <c r="D3460" s="43">
        <f t="shared" si="54"/>
        <v>2.7927640972288777E-2</v>
      </c>
      <c r="E3460" s="43">
        <f>IFERROR(INDEX(PSPS_Data!$C$2:$C$4275,MATCH(WF_Data!$A3460,PSPS_Data!$B$2:$B$4275,0)),0)</f>
        <v>0</v>
      </c>
      <c r="F3460" s="47"/>
    </row>
    <row r="3461" spans="1:6" x14ac:dyDescent="0.25">
      <c r="A3461" s="79"/>
      <c r="B3461" s="43">
        <v>0</v>
      </c>
      <c r="C3461" s="43">
        <v>9.4068271300784502E-4</v>
      </c>
      <c r="D3461" s="43">
        <f t="shared" si="54"/>
        <v>1.0733189755419512E-2</v>
      </c>
      <c r="E3461" s="43">
        <f>IFERROR(INDEX(PSPS_Data!$C$2:$C$4275,MATCH(WF_Data!$A3461,PSPS_Data!$B$2:$B$4275,0)),0)</f>
        <v>0</v>
      </c>
      <c r="F3461" s="47"/>
    </row>
    <row r="3462" spans="1:6" x14ac:dyDescent="0.25">
      <c r="A3462" s="79"/>
      <c r="B3462" s="43">
        <v>0</v>
      </c>
      <c r="C3462" s="43">
        <v>3.2699373005016201E-4</v>
      </c>
      <c r="D3462" s="43">
        <f t="shared" si="54"/>
        <v>3.7309984598723487E-3</v>
      </c>
      <c r="E3462" s="43">
        <f>IFERROR(INDEX(PSPS_Data!$C$2:$C$4275,MATCH(WF_Data!$A3462,PSPS_Data!$B$2:$B$4275,0)),0)</f>
        <v>0</v>
      </c>
      <c r="F3462" s="47"/>
    </row>
    <row r="3463" spans="1:6" x14ac:dyDescent="0.25">
      <c r="A3463" s="79"/>
      <c r="B3463" s="43">
        <v>0</v>
      </c>
      <c r="C3463" s="43">
        <v>4.6487795740783096E-3</v>
      </c>
      <c r="D3463" s="43">
        <f t="shared" si="54"/>
        <v>5.3042574940233511E-2</v>
      </c>
      <c r="E3463" s="43">
        <f>IFERROR(INDEX(PSPS_Data!$C$2:$C$4275,MATCH(WF_Data!$A3463,PSPS_Data!$B$2:$B$4275,0)),0)</f>
        <v>0</v>
      </c>
      <c r="F3463" s="47"/>
    </row>
    <row r="3464" spans="1:6" x14ac:dyDescent="0.25">
      <c r="A3464" s="79"/>
      <c r="B3464" s="43">
        <v>1.6757588769938301E-2</v>
      </c>
      <c r="C3464" s="43">
        <v>9.7239312799501899E-4</v>
      </c>
      <c r="D3464" s="43">
        <f t="shared" si="54"/>
        <v>1.1095005590423167E-2</v>
      </c>
      <c r="E3464" s="43">
        <f>IFERROR(INDEX(PSPS_Data!$C$2:$C$4275,MATCH(WF_Data!$A3464,PSPS_Data!$B$2:$B$4275,0)),0)</f>
        <v>0</v>
      </c>
      <c r="F3464" s="47"/>
    </row>
    <row r="3465" spans="1:6" x14ac:dyDescent="0.25">
      <c r="A3465" s="79"/>
      <c r="B3465" s="43">
        <v>0</v>
      </c>
      <c r="C3465" s="43">
        <v>1.67578387845424E-4</v>
      </c>
      <c r="D3465" s="43">
        <f t="shared" si="54"/>
        <v>1.9120694053162879E-3</v>
      </c>
      <c r="E3465" s="43">
        <f>IFERROR(INDEX(PSPS_Data!$C$2:$C$4275,MATCH(WF_Data!$A3465,PSPS_Data!$B$2:$B$4275,0)),0)</f>
        <v>0</v>
      </c>
      <c r="F3465" s="47"/>
    </row>
    <row r="3466" spans="1:6" x14ac:dyDescent="0.25">
      <c r="A3466" s="79"/>
      <c r="B3466" s="43">
        <v>0</v>
      </c>
      <c r="C3466" s="43">
        <v>5.34927051072979E-4</v>
      </c>
      <c r="D3466" s="43">
        <f t="shared" si="54"/>
        <v>6.1035176527426908E-3</v>
      </c>
      <c r="E3466" s="43">
        <f>IFERROR(INDEX(PSPS_Data!$C$2:$C$4275,MATCH(WF_Data!$A3466,PSPS_Data!$B$2:$B$4275,0)),0)</f>
        <v>0</v>
      </c>
      <c r="F3466" s="47"/>
    </row>
    <row r="3467" spans="1:6" x14ac:dyDescent="0.25">
      <c r="A3467" s="79"/>
      <c r="B3467" s="43">
        <v>0</v>
      </c>
      <c r="C3467" s="43">
        <v>5.29121176441549E-4</v>
      </c>
      <c r="D3467" s="43">
        <f t="shared" si="54"/>
        <v>6.0372726231980745E-3</v>
      </c>
      <c r="E3467" s="43">
        <f>IFERROR(INDEX(PSPS_Data!$C$2:$C$4275,MATCH(WF_Data!$A3467,PSPS_Data!$B$2:$B$4275,0)),0)</f>
        <v>0</v>
      </c>
      <c r="F3467" s="47"/>
    </row>
    <row r="3468" spans="1:6" x14ac:dyDescent="0.25">
      <c r="A3468" s="79"/>
      <c r="B3468" s="43">
        <v>0</v>
      </c>
      <c r="C3468" s="43">
        <v>2.6715931380749599E-4</v>
      </c>
      <c r="D3468" s="43">
        <f t="shared" si="54"/>
        <v>3.0482877705435294E-3</v>
      </c>
      <c r="E3468" s="43">
        <f>IFERROR(INDEX(PSPS_Data!$C$2:$C$4275,MATCH(WF_Data!$A3468,PSPS_Data!$B$2:$B$4275,0)),0)</f>
        <v>0</v>
      </c>
      <c r="F3468" s="47"/>
    </row>
    <row r="3469" spans="1:6" x14ac:dyDescent="0.25">
      <c r="A3469" s="79"/>
      <c r="B3469" s="43">
        <v>2.37433791388038</v>
      </c>
      <c r="C3469" s="43">
        <v>1.74939064843329E-2</v>
      </c>
      <c r="D3469" s="43">
        <f t="shared" si="54"/>
        <v>0.1996054729862384</v>
      </c>
      <c r="E3469" s="43">
        <f>IFERROR(INDEX(PSPS_Data!$C$2:$C$4275,MATCH(WF_Data!$A3469,PSPS_Data!$B$2:$B$4275,0)),0)</f>
        <v>0</v>
      </c>
      <c r="F3469" s="47"/>
    </row>
    <row r="3470" spans="1:6" x14ac:dyDescent="0.25">
      <c r="A3470" s="79"/>
      <c r="B3470" s="43">
        <v>0.229554087150595</v>
      </c>
      <c r="C3470" s="43">
        <v>4.8048746907625103E-3</v>
      </c>
      <c r="D3470" s="43">
        <f t="shared" si="54"/>
        <v>5.4823620221600242E-2</v>
      </c>
      <c r="E3470" s="43">
        <f>IFERROR(INDEX(PSPS_Data!$C$2:$C$4275,MATCH(WF_Data!$A3470,PSPS_Data!$B$2:$B$4275,0)),0)</f>
        <v>0</v>
      </c>
      <c r="F3470" s="47"/>
    </row>
    <row r="3471" spans="1:6" x14ac:dyDescent="0.25">
      <c r="A3471" s="79"/>
      <c r="B3471" s="43">
        <v>0</v>
      </c>
      <c r="C3471" s="43">
        <v>3.2203921606802999E-4</v>
      </c>
      <c r="D3471" s="43">
        <f t="shared" si="54"/>
        <v>3.6744674553362221E-3</v>
      </c>
      <c r="E3471" s="43">
        <f>IFERROR(INDEX(PSPS_Data!$C$2:$C$4275,MATCH(WF_Data!$A3471,PSPS_Data!$B$2:$B$4275,0)),0)</f>
        <v>0</v>
      </c>
      <c r="F3471" s="47"/>
    </row>
    <row r="3472" spans="1:6" x14ac:dyDescent="0.25">
      <c r="A3472" s="79"/>
      <c r="B3472" s="43">
        <v>0</v>
      </c>
      <c r="C3472" s="43">
        <v>7.4379356495531503E-4</v>
      </c>
      <c r="D3472" s="43">
        <f t="shared" si="54"/>
        <v>8.4866845761401438E-3</v>
      </c>
      <c r="E3472" s="43">
        <f>IFERROR(INDEX(PSPS_Data!$C$2:$C$4275,MATCH(WF_Data!$A3472,PSPS_Data!$B$2:$B$4275,0)),0)</f>
        <v>0</v>
      </c>
      <c r="F3472" s="47"/>
    </row>
    <row r="3473" spans="1:6" x14ac:dyDescent="0.25">
      <c r="A3473" s="79"/>
      <c r="B3473" s="43">
        <v>0</v>
      </c>
      <c r="C3473" s="43">
        <v>4.7830797467819696E-3</v>
      </c>
      <c r="D3473" s="43">
        <f t="shared" si="54"/>
        <v>5.4574939910782272E-2</v>
      </c>
      <c r="E3473" s="43">
        <f>IFERROR(INDEX(PSPS_Data!$C$2:$C$4275,MATCH(WF_Data!$A3473,PSPS_Data!$B$2:$B$4275,0)),0)</f>
        <v>0</v>
      </c>
      <c r="F3473" s="47"/>
    </row>
    <row r="3474" spans="1:6" x14ac:dyDescent="0.25">
      <c r="A3474" s="79"/>
      <c r="B3474" s="43">
        <v>0</v>
      </c>
      <c r="C3474" s="43">
        <v>2.8498959215236602E-3</v>
      </c>
      <c r="D3474" s="43">
        <f t="shared" si="54"/>
        <v>3.251731246458496E-2</v>
      </c>
      <c r="E3474" s="43">
        <f>IFERROR(INDEX(PSPS_Data!$C$2:$C$4275,MATCH(WF_Data!$A3474,PSPS_Data!$B$2:$B$4275,0)),0)</f>
        <v>0</v>
      </c>
      <c r="F3474" s="47"/>
    </row>
    <row r="3475" spans="1:6" x14ac:dyDescent="0.25">
      <c r="A3475" s="79"/>
      <c r="B3475" s="43">
        <v>0</v>
      </c>
      <c r="C3475" s="43">
        <v>3.3266704122070203E-5</v>
      </c>
      <c r="D3475" s="43">
        <f t="shared" si="54"/>
        <v>3.7957309403282099E-4</v>
      </c>
      <c r="E3475" s="43">
        <f>IFERROR(INDEX(PSPS_Data!$C$2:$C$4275,MATCH(WF_Data!$A3475,PSPS_Data!$B$2:$B$4275,0)),0)</f>
        <v>0</v>
      </c>
      <c r="F3475" s="47"/>
    </row>
    <row r="3476" spans="1:6" x14ac:dyDescent="0.25">
      <c r="A3476" s="79"/>
      <c r="B3476" s="43">
        <v>0</v>
      </c>
      <c r="C3476" s="43">
        <v>7.7865182841681702E-4</v>
      </c>
      <c r="D3476" s="43">
        <f t="shared" si="54"/>
        <v>8.8844173622358823E-3</v>
      </c>
      <c r="E3476" s="43">
        <f>IFERROR(INDEX(PSPS_Data!$C$2:$C$4275,MATCH(WF_Data!$A3476,PSPS_Data!$B$2:$B$4275,0)),0)</f>
        <v>0</v>
      </c>
      <c r="F3476" s="47"/>
    </row>
    <row r="3477" spans="1:6" x14ac:dyDescent="0.25">
      <c r="A3477" s="79"/>
      <c r="B3477" s="43">
        <v>0</v>
      </c>
      <c r="C3477" s="43">
        <v>1.8646337381748399E-3</v>
      </c>
      <c r="D3477" s="43">
        <f t="shared" si="54"/>
        <v>2.1275470952574923E-2</v>
      </c>
      <c r="E3477" s="43">
        <f>IFERROR(INDEX(PSPS_Data!$C$2:$C$4275,MATCH(WF_Data!$A3477,PSPS_Data!$B$2:$B$4275,0)),0)</f>
        <v>0</v>
      </c>
      <c r="F3477" s="47"/>
    </row>
    <row r="3478" spans="1:6" x14ac:dyDescent="0.25">
      <c r="A3478" s="79"/>
      <c r="B3478" s="43">
        <v>0</v>
      </c>
      <c r="C3478" s="43">
        <v>8.1812163516587996E-4</v>
      </c>
      <c r="D3478" s="43">
        <f t="shared" si="54"/>
        <v>9.3347678572426908E-3</v>
      </c>
      <c r="E3478" s="43">
        <f>IFERROR(INDEX(PSPS_Data!$C$2:$C$4275,MATCH(WF_Data!$A3478,PSPS_Data!$B$2:$B$4275,0)),0)</f>
        <v>0</v>
      </c>
      <c r="F3478" s="47"/>
    </row>
    <row r="3479" spans="1:6" x14ac:dyDescent="0.25">
      <c r="A3479" s="79"/>
      <c r="B3479" s="43">
        <v>6.7379261136921095E-2</v>
      </c>
      <c r="C3479" s="43">
        <v>1.36344421248395E-2</v>
      </c>
      <c r="D3479" s="43">
        <f t="shared" si="54"/>
        <v>0.15556898464441871</v>
      </c>
      <c r="E3479" s="43">
        <f>IFERROR(INDEX(PSPS_Data!$C$2:$C$4275,MATCH(WF_Data!$A3479,PSPS_Data!$B$2:$B$4275,0)),0)</f>
        <v>0</v>
      </c>
      <c r="F3479" s="47"/>
    </row>
    <row r="3480" spans="1:6" x14ac:dyDescent="0.25">
      <c r="A3480" s="79"/>
      <c r="B3480" s="43">
        <v>0</v>
      </c>
      <c r="C3480" s="43">
        <v>1.6532997324247801E-4</v>
      </c>
      <c r="D3480" s="43">
        <f t="shared" si="54"/>
        <v>1.8864149946966741E-3</v>
      </c>
      <c r="E3480" s="43">
        <f>IFERROR(INDEX(PSPS_Data!$C$2:$C$4275,MATCH(WF_Data!$A3480,PSPS_Data!$B$2:$B$4275,0)),0)</f>
        <v>0</v>
      </c>
      <c r="F3480" s="47"/>
    </row>
    <row r="3481" spans="1:6" x14ac:dyDescent="0.25">
      <c r="A3481" s="79"/>
      <c r="B3481" s="43">
        <v>0</v>
      </c>
      <c r="C3481" s="43">
        <v>4.3880583743884901E-3</v>
      </c>
      <c r="D3481" s="43">
        <f t="shared" si="54"/>
        <v>5.0067746051772673E-2</v>
      </c>
      <c r="E3481" s="43">
        <f>IFERROR(INDEX(PSPS_Data!$C$2:$C$4275,MATCH(WF_Data!$A3481,PSPS_Data!$B$2:$B$4275,0)),0)</f>
        <v>0</v>
      </c>
      <c r="F3481" s="47"/>
    </row>
    <row r="3482" spans="1:6" x14ac:dyDescent="0.25">
      <c r="A3482" s="79"/>
      <c r="B3482" s="43">
        <v>0</v>
      </c>
      <c r="C3482" s="43">
        <v>1.9806755881290799E-4</v>
      </c>
      <c r="D3482" s="43">
        <f t="shared" si="54"/>
        <v>2.2599508460552802E-3</v>
      </c>
      <c r="E3482" s="43">
        <f>IFERROR(INDEX(PSPS_Data!$C$2:$C$4275,MATCH(WF_Data!$A3482,PSPS_Data!$B$2:$B$4275,0)),0)</f>
        <v>0</v>
      </c>
      <c r="F3482" s="47"/>
    </row>
    <row r="3483" spans="1:6" x14ac:dyDescent="0.25">
      <c r="A3483" s="79"/>
      <c r="B3483" s="43">
        <v>0</v>
      </c>
      <c r="C3483" s="43">
        <v>2.17869266589332E-3</v>
      </c>
      <c r="D3483" s="43">
        <f t="shared" si="54"/>
        <v>2.4858883317842782E-2</v>
      </c>
      <c r="E3483" s="43">
        <f>IFERROR(INDEX(PSPS_Data!$C$2:$C$4275,MATCH(WF_Data!$A3483,PSPS_Data!$B$2:$B$4275,0)),0)</f>
        <v>0</v>
      </c>
      <c r="F3483" s="47"/>
    </row>
    <row r="3484" spans="1:6" x14ac:dyDescent="0.25">
      <c r="A3484" s="79"/>
      <c r="B3484" s="43">
        <v>0</v>
      </c>
      <c r="C3484" s="43">
        <v>1.6833191766636401E-3</v>
      </c>
      <c r="D3484" s="43">
        <f t="shared" si="54"/>
        <v>1.9206671805732132E-2</v>
      </c>
      <c r="E3484" s="43">
        <f>IFERROR(INDEX(PSPS_Data!$C$2:$C$4275,MATCH(WF_Data!$A3484,PSPS_Data!$B$2:$B$4275,0)),0)</f>
        <v>0</v>
      </c>
      <c r="F3484" s="47"/>
    </row>
    <row r="3485" spans="1:6" x14ac:dyDescent="0.25">
      <c r="A3485" s="79"/>
      <c r="B3485" s="43">
        <v>0.36294288957475002</v>
      </c>
      <c r="C3485" s="43">
        <v>2.8055292302724402E-3</v>
      </c>
      <c r="D3485" s="43">
        <f t="shared" si="54"/>
        <v>3.201108851740854E-2</v>
      </c>
      <c r="E3485" s="43">
        <f>IFERROR(INDEX(PSPS_Data!$C$2:$C$4275,MATCH(WF_Data!$A3485,PSPS_Data!$B$2:$B$4275,0)),0)</f>
        <v>0</v>
      </c>
      <c r="F3485" s="47"/>
    </row>
    <row r="3486" spans="1:6" x14ac:dyDescent="0.25">
      <c r="A3486" s="79"/>
      <c r="B3486" s="43">
        <v>0.513338409385939</v>
      </c>
      <c r="C3486" s="43">
        <v>4.8167691761591396E-3</v>
      </c>
      <c r="D3486" s="43">
        <f t="shared" si="54"/>
        <v>5.4959336299975785E-2</v>
      </c>
      <c r="E3486" s="43">
        <f>IFERROR(INDEX(PSPS_Data!$C$2:$C$4275,MATCH(WF_Data!$A3486,PSPS_Data!$B$2:$B$4275,0)),0)</f>
        <v>0</v>
      </c>
      <c r="F3486" s="47"/>
    </row>
    <row r="3487" spans="1:6" x14ac:dyDescent="0.25">
      <c r="A3487" s="79"/>
      <c r="B3487" s="43">
        <v>0</v>
      </c>
      <c r="C3487" s="43">
        <v>1.77417658915146E-3</v>
      </c>
      <c r="D3487" s="43">
        <f t="shared" si="54"/>
        <v>2.0243354882218158E-2</v>
      </c>
      <c r="E3487" s="43">
        <f>IFERROR(INDEX(PSPS_Data!$C$2:$C$4275,MATCH(WF_Data!$A3487,PSPS_Data!$B$2:$B$4275,0)),0)</f>
        <v>0</v>
      </c>
      <c r="F3487" s="47"/>
    </row>
    <row r="3488" spans="1:6" x14ac:dyDescent="0.25">
      <c r="A3488" s="79"/>
      <c r="B3488" s="43">
        <v>0</v>
      </c>
      <c r="C3488" s="43">
        <v>5.3046368769476696E-3</v>
      </c>
      <c r="D3488" s="43">
        <f t="shared" si="54"/>
        <v>6.0525906765972907E-2</v>
      </c>
      <c r="E3488" s="43">
        <f>IFERROR(INDEX(PSPS_Data!$C$2:$C$4275,MATCH(WF_Data!$A3488,PSPS_Data!$B$2:$B$4275,0)),0)</f>
        <v>0</v>
      </c>
      <c r="F3488" s="47"/>
    </row>
    <row r="3489" spans="1:6" x14ac:dyDescent="0.25">
      <c r="A3489" s="79"/>
      <c r="B3489" s="43">
        <v>0</v>
      </c>
      <c r="C3489" s="43">
        <v>7.2842771295048197E-3</v>
      </c>
      <c r="D3489" s="43">
        <f t="shared" si="54"/>
        <v>8.311360204764999E-2</v>
      </c>
      <c r="E3489" s="43">
        <f>IFERROR(INDEX(PSPS_Data!$C$2:$C$4275,MATCH(WF_Data!$A3489,PSPS_Data!$B$2:$B$4275,0)),0)</f>
        <v>0</v>
      </c>
      <c r="F3489" s="47"/>
    </row>
    <row r="3490" spans="1:6" x14ac:dyDescent="0.25">
      <c r="A3490" s="79"/>
      <c r="B3490" s="43">
        <v>0.100213909504899</v>
      </c>
      <c r="C3490" s="43">
        <v>5.5866987850094996E-4</v>
      </c>
      <c r="D3490" s="43">
        <f t="shared" si="54"/>
        <v>6.374423313695839E-3</v>
      </c>
      <c r="E3490" s="43">
        <f>IFERROR(INDEX(PSPS_Data!$C$2:$C$4275,MATCH(WF_Data!$A3490,PSPS_Data!$B$2:$B$4275,0)),0)</f>
        <v>0</v>
      </c>
      <c r="F3490" s="47"/>
    </row>
    <row r="3491" spans="1:6" x14ac:dyDescent="0.25">
      <c r="A3491" s="79"/>
      <c r="B3491" s="43">
        <v>0</v>
      </c>
      <c r="C3491" s="43">
        <v>3.2859201019164099E-4</v>
      </c>
      <c r="D3491" s="43">
        <f t="shared" si="54"/>
        <v>3.7492348362866239E-3</v>
      </c>
      <c r="E3491" s="43">
        <f>IFERROR(INDEX(PSPS_Data!$C$2:$C$4275,MATCH(WF_Data!$A3491,PSPS_Data!$B$2:$B$4275,0)),0)</f>
        <v>0</v>
      </c>
      <c r="F3491" s="47"/>
    </row>
    <row r="3492" spans="1:6" x14ac:dyDescent="0.25">
      <c r="A3492" s="79"/>
      <c r="B3492" s="43">
        <v>0</v>
      </c>
      <c r="C3492" s="43">
        <v>3.2846524845808697E-5</v>
      </c>
      <c r="D3492" s="43">
        <f t="shared" si="54"/>
        <v>3.7477884849067722E-4</v>
      </c>
      <c r="E3492" s="43">
        <f>IFERROR(INDEX(PSPS_Data!$C$2:$C$4275,MATCH(WF_Data!$A3492,PSPS_Data!$B$2:$B$4275,0)),0)</f>
        <v>0</v>
      </c>
      <c r="F3492" s="47"/>
    </row>
    <row r="3493" spans="1:6" x14ac:dyDescent="0.25">
      <c r="A3493" s="79"/>
      <c r="B3493" s="43">
        <v>0</v>
      </c>
      <c r="C3493" s="43">
        <v>3.2811098208185197E-5</v>
      </c>
      <c r="D3493" s="43">
        <f t="shared" si="54"/>
        <v>3.7437463055539313E-4</v>
      </c>
      <c r="E3493" s="43">
        <f>IFERROR(INDEX(PSPS_Data!$C$2:$C$4275,MATCH(WF_Data!$A3493,PSPS_Data!$B$2:$B$4275,0)),0)</f>
        <v>0</v>
      </c>
      <c r="F3493" s="47"/>
    </row>
    <row r="3494" spans="1:6" x14ac:dyDescent="0.25">
      <c r="A3494" s="79"/>
      <c r="B3494" s="43">
        <v>0</v>
      </c>
      <c r="C3494" s="43">
        <v>3.2795564038678997E-5</v>
      </c>
      <c r="D3494" s="43">
        <f t="shared" si="54"/>
        <v>3.7419738568132737E-4</v>
      </c>
      <c r="E3494" s="43">
        <f>IFERROR(INDEX(PSPS_Data!$C$2:$C$4275,MATCH(WF_Data!$A3494,PSPS_Data!$B$2:$B$4275,0)),0)</f>
        <v>0</v>
      </c>
      <c r="F3494" s="47"/>
    </row>
    <row r="3495" spans="1:6" x14ac:dyDescent="0.25">
      <c r="A3495" s="79"/>
      <c r="B3495" s="43">
        <v>0</v>
      </c>
      <c r="C3495" s="43">
        <v>9.1809982563972805E-4</v>
      </c>
      <c r="D3495" s="43">
        <f t="shared" si="54"/>
        <v>1.0475519010549297E-2</v>
      </c>
      <c r="E3495" s="43">
        <f>IFERROR(INDEX(PSPS_Data!$C$2:$C$4275,MATCH(WF_Data!$A3495,PSPS_Data!$B$2:$B$4275,0)),0)</f>
        <v>0</v>
      </c>
      <c r="F3495" s="47"/>
    </row>
    <row r="3496" spans="1:6" x14ac:dyDescent="0.25">
      <c r="A3496" s="79"/>
      <c r="B3496" s="43">
        <v>0</v>
      </c>
      <c r="C3496" s="43">
        <v>1.6062600510243399E-3</v>
      </c>
      <c r="D3496" s="43">
        <f t="shared" si="54"/>
        <v>1.832742718218772E-2</v>
      </c>
      <c r="E3496" s="43">
        <f>IFERROR(INDEX(PSPS_Data!$C$2:$C$4275,MATCH(WF_Data!$A3496,PSPS_Data!$B$2:$B$4275,0)),0)</f>
        <v>0</v>
      </c>
      <c r="F3496" s="47"/>
    </row>
    <row r="3497" spans="1:6" x14ac:dyDescent="0.25">
      <c r="A3497" s="79"/>
      <c r="B3497" s="43">
        <v>0</v>
      </c>
      <c r="C3497" s="43">
        <v>1.42554432568431E-3</v>
      </c>
      <c r="D3497" s="43">
        <f t="shared" si="54"/>
        <v>1.6265460756057976E-2</v>
      </c>
      <c r="E3497" s="43">
        <f>IFERROR(INDEX(PSPS_Data!$C$2:$C$4275,MATCH(WF_Data!$A3497,PSPS_Data!$B$2:$B$4275,0)),0)</f>
        <v>0</v>
      </c>
      <c r="F3497" s="47"/>
    </row>
    <row r="3498" spans="1:6" x14ac:dyDescent="0.25">
      <c r="A3498" s="79"/>
      <c r="B3498" s="43">
        <v>0</v>
      </c>
      <c r="C3498" s="43">
        <v>2.6197583065368203E-4</v>
      </c>
      <c r="D3498" s="43">
        <f t="shared" si="54"/>
        <v>2.9891442277585121E-3</v>
      </c>
      <c r="E3498" s="43">
        <f>IFERROR(INDEX(PSPS_Data!$C$2:$C$4275,MATCH(WF_Data!$A3498,PSPS_Data!$B$2:$B$4275,0)),0)</f>
        <v>0</v>
      </c>
      <c r="F3498" s="47"/>
    </row>
    <row r="3499" spans="1:6" x14ac:dyDescent="0.25">
      <c r="A3499" s="79"/>
      <c r="B3499" s="43">
        <v>0</v>
      </c>
      <c r="C3499" s="43">
        <v>9.1615714700310404E-4</v>
      </c>
      <c r="D3499" s="43">
        <f t="shared" si="54"/>
        <v>1.0453353047305417E-2</v>
      </c>
      <c r="E3499" s="43">
        <f>IFERROR(INDEX(PSPS_Data!$C$2:$C$4275,MATCH(WF_Data!$A3499,PSPS_Data!$B$2:$B$4275,0)),0)</f>
        <v>0</v>
      </c>
      <c r="F3499" s="47"/>
    </row>
    <row r="3500" spans="1:6" x14ac:dyDescent="0.25">
      <c r="A3500" s="79"/>
      <c r="B3500" s="43">
        <v>0</v>
      </c>
      <c r="C3500" s="43">
        <v>1.4451067915312399E-3</v>
      </c>
      <c r="D3500" s="43">
        <f t="shared" si="54"/>
        <v>1.6488668491371448E-2</v>
      </c>
      <c r="E3500" s="43">
        <f>IFERROR(INDEX(PSPS_Data!$C$2:$C$4275,MATCH(WF_Data!$A3500,PSPS_Data!$B$2:$B$4275,0)),0)</f>
        <v>0</v>
      </c>
      <c r="F3500" s="47"/>
    </row>
    <row r="3501" spans="1:6" x14ac:dyDescent="0.25">
      <c r="A3501" s="79"/>
      <c r="B3501" s="43">
        <v>0</v>
      </c>
      <c r="C3501" s="43">
        <v>2.0918985801472402E-3</v>
      </c>
      <c r="D3501" s="43">
        <f t="shared" si="54"/>
        <v>2.3868562799480009E-2</v>
      </c>
      <c r="E3501" s="43">
        <f>IFERROR(INDEX(PSPS_Data!$C$2:$C$4275,MATCH(WF_Data!$A3501,PSPS_Data!$B$2:$B$4275,0)),0)</f>
        <v>0</v>
      </c>
      <c r="F3501" s="47"/>
    </row>
    <row r="3502" spans="1:6" x14ac:dyDescent="0.25">
      <c r="A3502" s="79"/>
      <c r="B3502" s="43">
        <v>0</v>
      </c>
      <c r="C3502" s="43">
        <v>2.39667276521989E-4</v>
      </c>
      <c r="D3502" s="43">
        <f t="shared" si="54"/>
        <v>2.7346036251158948E-3</v>
      </c>
      <c r="E3502" s="43">
        <f>IFERROR(INDEX(PSPS_Data!$C$2:$C$4275,MATCH(WF_Data!$A3502,PSPS_Data!$B$2:$B$4275,0)),0)</f>
        <v>0</v>
      </c>
      <c r="F3502" s="47"/>
    </row>
    <row r="3503" spans="1:6" x14ac:dyDescent="0.25">
      <c r="A3503" s="79"/>
      <c r="B3503" s="43">
        <v>0</v>
      </c>
      <c r="C3503" s="43">
        <v>3.2680472941137803E-5</v>
      </c>
      <c r="D3503" s="43">
        <f t="shared" si="54"/>
        <v>3.7288419625838235E-4</v>
      </c>
      <c r="E3503" s="43">
        <f>IFERROR(INDEX(PSPS_Data!$C$2:$C$4275,MATCH(WF_Data!$A3503,PSPS_Data!$B$2:$B$4275,0)),0)</f>
        <v>0</v>
      </c>
      <c r="F3503" s="47"/>
    </row>
    <row r="3504" spans="1:6" x14ac:dyDescent="0.25">
      <c r="A3504" s="79"/>
      <c r="B3504" s="43">
        <v>0</v>
      </c>
      <c r="C3504" s="43">
        <v>6.5319685745635002E-5</v>
      </c>
      <c r="D3504" s="43">
        <f t="shared" si="54"/>
        <v>7.4529761435769538E-4</v>
      </c>
      <c r="E3504" s="43">
        <f>IFERROR(INDEX(PSPS_Data!$C$2:$C$4275,MATCH(WF_Data!$A3504,PSPS_Data!$B$2:$B$4275,0)),0)</f>
        <v>0</v>
      </c>
      <c r="F3504" s="47"/>
    </row>
    <row r="3505" spans="1:6" x14ac:dyDescent="0.25">
      <c r="A3505" s="79"/>
      <c r="B3505" s="43">
        <v>0</v>
      </c>
      <c r="C3505" s="43">
        <v>2.5032210821033602E-4</v>
      </c>
      <c r="D3505" s="43">
        <f t="shared" si="54"/>
        <v>2.8561752546799341E-3</v>
      </c>
      <c r="E3505" s="43">
        <f>IFERROR(INDEX(PSPS_Data!$C$2:$C$4275,MATCH(WF_Data!$A3505,PSPS_Data!$B$2:$B$4275,0)),0)</f>
        <v>0</v>
      </c>
      <c r="F3505" s="47"/>
    </row>
    <row r="3506" spans="1:6" x14ac:dyDescent="0.25">
      <c r="A3506" s="79"/>
      <c r="B3506" s="43">
        <v>0</v>
      </c>
      <c r="C3506" s="43">
        <v>1.6651843739055E-3</v>
      </c>
      <c r="D3506" s="43">
        <f t="shared" si="54"/>
        <v>1.8999753706261755E-2</v>
      </c>
      <c r="E3506" s="43">
        <f>IFERROR(INDEX(PSPS_Data!$C$2:$C$4275,MATCH(WF_Data!$A3506,PSPS_Data!$B$2:$B$4275,0)),0)</f>
        <v>0</v>
      </c>
      <c r="F3506" s="47"/>
    </row>
    <row r="3507" spans="1:6" x14ac:dyDescent="0.25">
      <c r="A3507" s="79"/>
      <c r="B3507" s="43">
        <v>0.34772795005378898</v>
      </c>
      <c r="C3507" s="43">
        <v>2.1543515724715598E-3</v>
      </c>
      <c r="D3507" s="43">
        <f t="shared" si="54"/>
        <v>2.4581151441900498E-2</v>
      </c>
      <c r="E3507" s="43">
        <f>IFERROR(INDEX(PSPS_Data!$C$2:$C$4275,MATCH(WF_Data!$A3507,PSPS_Data!$B$2:$B$4275,0)),0)</f>
        <v>0</v>
      </c>
      <c r="F3507" s="47"/>
    </row>
    <row r="3508" spans="1:6" x14ac:dyDescent="0.25">
      <c r="A3508" s="79"/>
      <c r="B3508" s="43">
        <v>0</v>
      </c>
      <c r="C3508" s="43">
        <v>2.2503458749270002E-3</v>
      </c>
      <c r="D3508" s="43">
        <f t="shared" si="54"/>
        <v>2.5676446432917072E-2</v>
      </c>
      <c r="E3508" s="43">
        <f>IFERROR(INDEX(PSPS_Data!$C$2:$C$4275,MATCH(WF_Data!$A3508,PSPS_Data!$B$2:$B$4275,0)),0)</f>
        <v>0</v>
      </c>
      <c r="F3508" s="47"/>
    </row>
    <row r="3509" spans="1:6" x14ac:dyDescent="0.25">
      <c r="A3509" s="79"/>
      <c r="B3509" s="43">
        <v>0.909357584896891</v>
      </c>
      <c r="C3509" s="43">
        <v>8.6375181303992507E-3</v>
      </c>
      <c r="D3509" s="43">
        <f t="shared" si="54"/>
        <v>9.8554081867855456E-2</v>
      </c>
      <c r="E3509" s="43">
        <f>IFERROR(INDEX(PSPS_Data!$C$2:$C$4275,MATCH(WF_Data!$A3509,PSPS_Data!$B$2:$B$4275,0)),0)</f>
        <v>0</v>
      </c>
      <c r="F3509" s="47"/>
    </row>
    <row r="3510" spans="1:6" x14ac:dyDescent="0.25">
      <c r="A3510" s="79"/>
      <c r="B3510" s="43">
        <v>0</v>
      </c>
      <c r="C3510" s="43">
        <v>3.7802144446080301E-3</v>
      </c>
      <c r="D3510" s="43">
        <f t="shared" si="54"/>
        <v>4.3132246812977622E-2</v>
      </c>
      <c r="E3510" s="43">
        <f>IFERROR(INDEX(PSPS_Data!$C$2:$C$4275,MATCH(WF_Data!$A3510,PSPS_Data!$B$2:$B$4275,0)),0)</f>
        <v>0</v>
      </c>
      <c r="F3510" s="47"/>
    </row>
    <row r="3511" spans="1:6" x14ac:dyDescent="0.25">
      <c r="A3511" s="79"/>
      <c r="B3511" s="43">
        <v>0</v>
      </c>
      <c r="C3511" s="43">
        <v>7.7108194454922297E-4</v>
      </c>
      <c r="D3511" s="43">
        <f t="shared" si="54"/>
        <v>8.7980449873066337E-3</v>
      </c>
      <c r="E3511" s="43">
        <f>IFERROR(INDEX(PSPS_Data!$C$2:$C$4275,MATCH(WF_Data!$A3511,PSPS_Data!$B$2:$B$4275,0)),0)</f>
        <v>0</v>
      </c>
      <c r="F3511" s="47"/>
    </row>
    <row r="3512" spans="1:6" x14ac:dyDescent="0.25">
      <c r="A3512" s="79"/>
      <c r="B3512" s="43">
        <v>0</v>
      </c>
      <c r="C3512" s="43">
        <v>1.1510228108211999E-3</v>
      </c>
      <c r="D3512" s="43">
        <f t="shared" si="54"/>
        <v>1.3133170271469891E-2</v>
      </c>
      <c r="E3512" s="43">
        <f>IFERROR(INDEX(PSPS_Data!$C$2:$C$4275,MATCH(WF_Data!$A3512,PSPS_Data!$B$2:$B$4275,0)),0)</f>
        <v>0</v>
      </c>
      <c r="F3512" s="47"/>
    </row>
    <row r="3513" spans="1:6" x14ac:dyDescent="0.25">
      <c r="A3513" s="79"/>
      <c r="B3513" s="43">
        <v>0</v>
      </c>
      <c r="C3513" s="43">
        <v>4.2281024625481197E-3</v>
      </c>
      <c r="D3513" s="43">
        <f t="shared" si="54"/>
        <v>4.8242649097674048E-2</v>
      </c>
      <c r="E3513" s="43">
        <f>IFERROR(INDEX(PSPS_Data!$C$2:$C$4275,MATCH(WF_Data!$A3513,PSPS_Data!$B$2:$B$4275,0)),0)</f>
        <v>0</v>
      </c>
      <c r="F3513" s="47"/>
    </row>
    <row r="3514" spans="1:6" x14ac:dyDescent="0.25">
      <c r="A3514" s="79"/>
      <c r="B3514" s="43">
        <v>0</v>
      </c>
      <c r="C3514" s="43">
        <v>1.4679346730493599E-3</v>
      </c>
      <c r="D3514" s="43">
        <f t="shared" si="54"/>
        <v>1.6749134619493195E-2</v>
      </c>
      <c r="E3514" s="43">
        <f>IFERROR(INDEX(PSPS_Data!$C$2:$C$4275,MATCH(WF_Data!$A3514,PSPS_Data!$B$2:$B$4275,0)),0)</f>
        <v>0</v>
      </c>
      <c r="F3514" s="47"/>
    </row>
    <row r="3515" spans="1:6" x14ac:dyDescent="0.25">
      <c r="A3515" s="79"/>
      <c r="B3515" s="43">
        <v>9.0716842099541395E-2</v>
      </c>
      <c r="C3515" s="43">
        <v>4.7327178822342804E-3</v>
      </c>
      <c r="D3515" s="43">
        <f t="shared" si="54"/>
        <v>5.4000311036293137E-2</v>
      </c>
      <c r="E3515" s="43">
        <f>IFERROR(INDEX(PSPS_Data!$C$2:$C$4275,MATCH(WF_Data!$A3515,PSPS_Data!$B$2:$B$4275,0)),0)</f>
        <v>0</v>
      </c>
      <c r="F3515" s="47"/>
    </row>
    <row r="3516" spans="1:6" x14ac:dyDescent="0.25">
      <c r="A3516" s="79"/>
      <c r="B3516" s="43">
        <v>0.25035644403624902</v>
      </c>
      <c r="C3516" s="43">
        <v>3.1391153350644602E-3</v>
      </c>
      <c r="D3516" s="43">
        <f t="shared" si="54"/>
        <v>3.5817305973085488E-2</v>
      </c>
      <c r="E3516" s="43">
        <f>IFERROR(INDEX(PSPS_Data!$C$2:$C$4275,MATCH(WF_Data!$A3516,PSPS_Data!$B$2:$B$4275,0)),0)</f>
        <v>0</v>
      </c>
      <c r="F3516" s="47"/>
    </row>
    <row r="3517" spans="1:6" x14ac:dyDescent="0.25">
      <c r="A3517" s="79"/>
      <c r="B3517" s="43">
        <v>0</v>
      </c>
      <c r="C3517" s="43">
        <v>6.8168840516591401E-4</v>
      </c>
      <c r="D3517" s="43">
        <f t="shared" si="54"/>
        <v>7.7780647029430791E-3</v>
      </c>
      <c r="E3517" s="43">
        <f>IFERROR(INDEX(PSPS_Data!$C$2:$C$4275,MATCH(WF_Data!$A3517,PSPS_Data!$B$2:$B$4275,0)),0)</f>
        <v>0</v>
      </c>
      <c r="F3517" s="47"/>
    </row>
    <row r="3518" spans="1:6" x14ac:dyDescent="0.25">
      <c r="A3518" s="79"/>
      <c r="B3518" s="43">
        <v>0</v>
      </c>
      <c r="C3518" s="43">
        <v>6.3008546588510699E-3</v>
      </c>
      <c r="D3518" s="43">
        <f t="shared" si="54"/>
        <v>7.1892751657490706E-2</v>
      </c>
      <c r="E3518" s="43">
        <f>IFERROR(INDEX(PSPS_Data!$C$2:$C$4275,MATCH(WF_Data!$A3518,PSPS_Data!$B$2:$B$4275,0)),0)</f>
        <v>0</v>
      </c>
      <c r="F3518" s="47"/>
    </row>
    <row r="3519" spans="1:6" x14ac:dyDescent="0.25">
      <c r="A3519" s="79"/>
      <c r="B3519" s="43">
        <v>0</v>
      </c>
      <c r="C3519" s="43">
        <v>5.8400681700731996E-4</v>
      </c>
      <c r="D3519" s="43">
        <f t="shared" si="54"/>
        <v>6.6635177820535208E-3</v>
      </c>
      <c r="E3519" s="43">
        <f>IFERROR(INDEX(PSPS_Data!$C$2:$C$4275,MATCH(WF_Data!$A3519,PSPS_Data!$B$2:$B$4275,0)),0)</f>
        <v>0</v>
      </c>
      <c r="F3519" s="47"/>
    </row>
    <row r="3520" spans="1:6" x14ac:dyDescent="0.25">
      <c r="A3520" s="79"/>
      <c r="B3520" s="43">
        <v>0</v>
      </c>
      <c r="C3520" s="43">
        <v>3.2389074476668598E-5</v>
      </c>
      <c r="D3520" s="43">
        <f t="shared" si="54"/>
        <v>3.695593397787887E-4</v>
      </c>
      <c r="E3520" s="43">
        <f>IFERROR(INDEX(PSPS_Data!$C$2:$C$4275,MATCH(WF_Data!$A3520,PSPS_Data!$B$2:$B$4275,0)),0)</f>
        <v>0</v>
      </c>
      <c r="F3520" s="47"/>
    </row>
    <row r="3521" spans="1:6" x14ac:dyDescent="0.25">
      <c r="A3521" s="79"/>
      <c r="B3521" s="43">
        <v>0.11572358386336</v>
      </c>
      <c r="C3521" s="43">
        <v>4.8079469827371204E-3</v>
      </c>
      <c r="D3521" s="43">
        <f t="shared" si="54"/>
        <v>5.4858675073030543E-2</v>
      </c>
      <c r="E3521" s="43">
        <f>IFERROR(INDEX(PSPS_Data!$C$2:$C$4275,MATCH(WF_Data!$A3521,PSPS_Data!$B$2:$B$4275,0)),0)</f>
        <v>0</v>
      </c>
      <c r="F3521" s="47"/>
    </row>
    <row r="3522" spans="1:6" x14ac:dyDescent="0.25">
      <c r="A3522" s="79"/>
      <c r="B3522" s="43">
        <v>0</v>
      </c>
      <c r="C3522" s="43">
        <v>3.78767155780224E-3</v>
      </c>
      <c r="D3522" s="43">
        <f t="shared" si="54"/>
        <v>4.3217332474523557E-2</v>
      </c>
      <c r="E3522" s="43">
        <f>IFERROR(INDEX(PSPS_Data!$C$2:$C$4275,MATCH(WF_Data!$A3522,PSPS_Data!$B$2:$B$4275,0)),0)</f>
        <v>0</v>
      </c>
      <c r="F3522" s="47"/>
    </row>
    <row r="3523" spans="1:6" x14ac:dyDescent="0.25">
      <c r="A3523" s="79"/>
      <c r="B3523" s="43">
        <v>0</v>
      </c>
      <c r="C3523" s="43">
        <v>6.0319127057179298E-3</v>
      </c>
      <c r="D3523" s="43">
        <f t="shared" ref="D3523:D3586" si="55">$C3523*11.41</f>
        <v>6.882412397224158E-2</v>
      </c>
      <c r="E3523" s="43">
        <f>IFERROR(INDEX(PSPS_Data!$C$2:$C$4275,MATCH(WF_Data!$A3523,PSPS_Data!$B$2:$B$4275,0)),0)</f>
        <v>0</v>
      </c>
      <c r="F3523" s="47"/>
    </row>
    <row r="3524" spans="1:6" x14ac:dyDescent="0.25">
      <c r="A3524" s="79"/>
      <c r="B3524" s="43">
        <v>0</v>
      </c>
      <c r="C3524" s="43">
        <v>2.6970127404789901E-3</v>
      </c>
      <c r="D3524" s="43">
        <f t="shared" si="55"/>
        <v>3.0772915368865277E-2</v>
      </c>
      <c r="E3524" s="43">
        <f>IFERROR(INDEX(PSPS_Data!$C$2:$C$4275,MATCH(WF_Data!$A3524,PSPS_Data!$B$2:$B$4275,0)),0)</f>
        <v>0</v>
      </c>
      <c r="F3524" s="47"/>
    </row>
    <row r="3525" spans="1:6" x14ac:dyDescent="0.25">
      <c r="A3525" s="79"/>
      <c r="B3525" s="43">
        <v>0</v>
      </c>
      <c r="C3525" s="43">
        <v>5.2366497335848703E-3</v>
      </c>
      <c r="D3525" s="43">
        <f t="shared" si="55"/>
        <v>5.9750173460203372E-2</v>
      </c>
      <c r="E3525" s="43">
        <f>IFERROR(INDEX(PSPS_Data!$C$2:$C$4275,MATCH(WF_Data!$A3525,PSPS_Data!$B$2:$B$4275,0)),0)</f>
        <v>0</v>
      </c>
      <c r="F3525" s="47"/>
    </row>
    <row r="3526" spans="1:6" x14ac:dyDescent="0.25">
      <c r="A3526" s="79"/>
      <c r="B3526" s="43">
        <v>3.0745426838491199E-2</v>
      </c>
      <c r="C3526" s="43">
        <v>6.87749068068418E-3</v>
      </c>
      <c r="D3526" s="43">
        <f t="shared" si="55"/>
        <v>7.8472168666606501E-2</v>
      </c>
      <c r="E3526" s="43">
        <f>IFERROR(INDEX(PSPS_Data!$C$2:$C$4275,MATCH(WF_Data!$A3526,PSPS_Data!$B$2:$B$4275,0)),0)</f>
        <v>0</v>
      </c>
      <c r="F3526" s="47"/>
    </row>
    <row r="3527" spans="1:6" x14ac:dyDescent="0.25">
      <c r="A3527" s="79"/>
      <c r="B3527" s="43">
        <v>0</v>
      </c>
      <c r="C3527" s="43">
        <v>1.6158885036929799E-3</v>
      </c>
      <c r="D3527" s="43">
        <f t="shared" si="55"/>
        <v>1.8437287827136901E-2</v>
      </c>
      <c r="E3527" s="43">
        <f>IFERROR(INDEX(PSPS_Data!$C$2:$C$4275,MATCH(WF_Data!$A3527,PSPS_Data!$B$2:$B$4275,0)),0)</f>
        <v>0</v>
      </c>
      <c r="F3527" s="47"/>
    </row>
    <row r="3528" spans="1:6" x14ac:dyDescent="0.25">
      <c r="A3528" s="79"/>
      <c r="B3528" s="43">
        <v>0</v>
      </c>
      <c r="C3528" s="43">
        <v>1.85284192775725E-3</v>
      </c>
      <c r="D3528" s="43">
        <f t="shared" si="55"/>
        <v>2.1140926395710222E-2</v>
      </c>
      <c r="E3528" s="43">
        <f>IFERROR(INDEX(PSPS_Data!$C$2:$C$4275,MATCH(WF_Data!$A3528,PSPS_Data!$B$2:$B$4275,0)),0)</f>
        <v>0</v>
      </c>
      <c r="F3528" s="47"/>
    </row>
    <row r="3529" spans="1:6" x14ac:dyDescent="0.25">
      <c r="A3529" s="79"/>
      <c r="B3529" s="43">
        <v>0</v>
      </c>
      <c r="C3529" s="43">
        <v>7.7135475124426398E-3</v>
      </c>
      <c r="D3529" s="43">
        <f t="shared" si="55"/>
        <v>8.8011577116970524E-2</v>
      </c>
      <c r="E3529" s="43">
        <f>IFERROR(INDEX(PSPS_Data!$C$2:$C$4275,MATCH(WF_Data!$A3529,PSPS_Data!$B$2:$B$4275,0)),0)</f>
        <v>0</v>
      </c>
      <c r="F3529" s="47"/>
    </row>
    <row r="3530" spans="1:6" x14ac:dyDescent="0.25">
      <c r="A3530" s="79"/>
      <c r="B3530" s="43">
        <v>0</v>
      </c>
      <c r="C3530" s="43">
        <v>1.07621199276763E-5</v>
      </c>
      <c r="D3530" s="43">
        <f t="shared" si="55"/>
        <v>1.2279578837478657E-4</v>
      </c>
      <c r="E3530" s="43">
        <f>IFERROR(INDEX(PSPS_Data!$C$2:$C$4275,MATCH(WF_Data!$A3530,PSPS_Data!$B$2:$B$4275,0)),0)</f>
        <v>0</v>
      </c>
      <c r="F3530" s="47"/>
    </row>
    <row r="3531" spans="1:6" x14ac:dyDescent="0.25">
      <c r="A3531" s="79"/>
      <c r="B3531" s="43">
        <v>0</v>
      </c>
      <c r="C3531" s="43">
        <v>1.9470528738262699E-3</v>
      </c>
      <c r="D3531" s="43">
        <f t="shared" si="55"/>
        <v>2.2215873290357738E-2</v>
      </c>
      <c r="E3531" s="43">
        <f>IFERROR(INDEX(PSPS_Data!$C$2:$C$4275,MATCH(WF_Data!$A3531,PSPS_Data!$B$2:$B$4275,0)),0)</f>
        <v>0</v>
      </c>
      <c r="F3531" s="47"/>
    </row>
    <row r="3532" spans="1:6" x14ac:dyDescent="0.25">
      <c r="A3532" s="79"/>
      <c r="B3532" s="43">
        <v>0</v>
      </c>
      <c r="C3532" s="43">
        <v>3.6241891399602798E-3</v>
      </c>
      <c r="D3532" s="43">
        <f t="shared" si="55"/>
        <v>4.1351998086946791E-2</v>
      </c>
      <c r="E3532" s="43">
        <f>IFERROR(INDEX(PSPS_Data!$C$2:$C$4275,MATCH(WF_Data!$A3532,PSPS_Data!$B$2:$B$4275,0)),0)</f>
        <v>0</v>
      </c>
      <c r="F3532" s="47"/>
    </row>
    <row r="3533" spans="1:6" x14ac:dyDescent="0.25">
      <c r="A3533" s="79"/>
      <c r="B3533" s="43">
        <v>0</v>
      </c>
      <c r="C3533" s="43">
        <v>1.86486085476644E-3</v>
      </c>
      <c r="D3533" s="43">
        <f t="shared" si="55"/>
        <v>2.1278062352885079E-2</v>
      </c>
      <c r="E3533" s="43">
        <f>IFERROR(INDEX(PSPS_Data!$C$2:$C$4275,MATCH(WF_Data!$A3533,PSPS_Data!$B$2:$B$4275,0)),0)</f>
        <v>0</v>
      </c>
      <c r="F3533" s="47"/>
    </row>
    <row r="3534" spans="1:6" x14ac:dyDescent="0.25">
      <c r="A3534" s="79"/>
      <c r="B3534" s="43">
        <v>0</v>
      </c>
      <c r="C3534" s="43">
        <v>2.89976285785087E-4</v>
      </c>
      <c r="D3534" s="43">
        <f t="shared" si="55"/>
        <v>3.3086294208078426E-3</v>
      </c>
      <c r="E3534" s="43">
        <f>IFERROR(INDEX(PSPS_Data!$C$2:$C$4275,MATCH(WF_Data!$A3534,PSPS_Data!$B$2:$B$4275,0)),0)</f>
        <v>0</v>
      </c>
      <c r="F3534" s="47"/>
    </row>
    <row r="3535" spans="1:6" x14ac:dyDescent="0.25">
      <c r="A3535" s="79"/>
      <c r="B3535" s="43">
        <v>0</v>
      </c>
      <c r="C3535" s="43">
        <v>9.1236230825112797E-4</v>
      </c>
      <c r="D3535" s="43">
        <f t="shared" si="55"/>
        <v>1.0410053937145371E-2</v>
      </c>
      <c r="E3535" s="43">
        <f>IFERROR(INDEX(PSPS_Data!$C$2:$C$4275,MATCH(WF_Data!$A3535,PSPS_Data!$B$2:$B$4275,0)),0)</f>
        <v>0</v>
      </c>
      <c r="F3535" s="47"/>
    </row>
    <row r="3536" spans="1:6" x14ac:dyDescent="0.25">
      <c r="A3536" s="79"/>
      <c r="B3536" s="43">
        <v>0</v>
      </c>
      <c r="C3536" s="43">
        <v>2.4459168253088098E-3</v>
      </c>
      <c r="D3536" s="43">
        <f t="shared" si="55"/>
        <v>2.7907910976773521E-2</v>
      </c>
      <c r="E3536" s="43">
        <f>IFERROR(INDEX(PSPS_Data!$C$2:$C$4275,MATCH(WF_Data!$A3536,PSPS_Data!$B$2:$B$4275,0)),0)</f>
        <v>0</v>
      </c>
      <c r="F3536" s="47"/>
    </row>
    <row r="3537" spans="1:6" x14ac:dyDescent="0.25">
      <c r="A3537" s="79"/>
      <c r="B3537" s="43">
        <v>2.1524884085420801</v>
      </c>
      <c r="C3537" s="43">
        <v>2.7881944391386498E-3</v>
      </c>
      <c r="D3537" s="43">
        <f t="shared" si="55"/>
        <v>3.1813298550571995E-2</v>
      </c>
      <c r="E3537" s="43">
        <f>IFERROR(INDEX(PSPS_Data!$C$2:$C$4275,MATCH(WF_Data!$A3537,PSPS_Data!$B$2:$B$4275,0)),0)</f>
        <v>0</v>
      </c>
      <c r="F3537" s="47"/>
    </row>
    <row r="3538" spans="1:6" x14ac:dyDescent="0.25">
      <c r="A3538" s="79"/>
      <c r="B3538" s="43">
        <v>0</v>
      </c>
      <c r="C3538" s="43">
        <v>1.0509195929747201E-3</v>
      </c>
      <c r="D3538" s="43">
        <f t="shared" si="55"/>
        <v>1.1990992555841556E-2</v>
      </c>
      <c r="E3538" s="43">
        <f>IFERROR(INDEX(PSPS_Data!$C$2:$C$4275,MATCH(WF_Data!$A3538,PSPS_Data!$B$2:$B$4275,0)),0)</f>
        <v>0</v>
      </c>
      <c r="F3538" s="47"/>
    </row>
    <row r="3539" spans="1:6" x14ac:dyDescent="0.25">
      <c r="A3539" s="79"/>
      <c r="B3539" s="43">
        <v>0</v>
      </c>
      <c r="C3539" s="43">
        <v>4.2969243404513604E-3</v>
      </c>
      <c r="D3539" s="43">
        <f t="shared" si="55"/>
        <v>4.902790672455002E-2</v>
      </c>
      <c r="E3539" s="43">
        <f>IFERROR(INDEX(PSPS_Data!$C$2:$C$4275,MATCH(WF_Data!$A3539,PSPS_Data!$B$2:$B$4275,0)),0)</f>
        <v>0</v>
      </c>
      <c r="F3539" s="47"/>
    </row>
    <row r="3540" spans="1:6" x14ac:dyDescent="0.25">
      <c r="A3540" s="79"/>
      <c r="B3540" s="43">
        <v>0</v>
      </c>
      <c r="C3540" s="43">
        <v>7.9274487325164901E-4</v>
      </c>
      <c r="D3540" s="43">
        <f t="shared" si="55"/>
        <v>9.0452190038013153E-3</v>
      </c>
      <c r="E3540" s="43">
        <f>IFERROR(INDEX(PSPS_Data!$C$2:$C$4275,MATCH(WF_Data!$A3540,PSPS_Data!$B$2:$B$4275,0)),0)</f>
        <v>0</v>
      </c>
      <c r="F3540" s="47"/>
    </row>
    <row r="3541" spans="1:6" x14ac:dyDescent="0.25">
      <c r="A3541" s="79"/>
      <c r="B3541" s="43">
        <v>0</v>
      </c>
      <c r="C3541" s="43">
        <v>1.17672026211342E-3</v>
      </c>
      <c r="D3541" s="43">
        <f t="shared" si="55"/>
        <v>1.3426378190714123E-2</v>
      </c>
      <c r="E3541" s="43">
        <f>IFERROR(INDEX(PSPS_Data!$C$2:$C$4275,MATCH(WF_Data!$A3541,PSPS_Data!$B$2:$B$4275,0)),0)</f>
        <v>0</v>
      </c>
      <c r="F3541" s="47"/>
    </row>
    <row r="3542" spans="1:6" x14ac:dyDescent="0.25">
      <c r="A3542" s="79"/>
      <c r="B3542" s="43">
        <v>0</v>
      </c>
      <c r="C3542" s="43">
        <v>3.5177882291463898E-3</v>
      </c>
      <c r="D3542" s="43">
        <f t="shared" si="55"/>
        <v>4.0137963694560311E-2</v>
      </c>
      <c r="E3542" s="43">
        <f>IFERROR(INDEX(PSPS_Data!$C$2:$C$4275,MATCH(WF_Data!$A3542,PSPS_Data!$B$2:$B$4275,0)),0)</f>
        <v>0</v>
      </c>
      <c r="F3542" s="47"/>
    </row>
    <row r="3543" spans="1:6" x14ac:dyDescent="0.25">
      <c r="A3543" s="79"/>
      <c r="B3543" s="43">
        <v>0</v>
      </c>
      <c r="C3543" s="43">
        <v>3.7809102238194701E-3</v>
      </c>
      <c r="D3543" s="43">
        <f t="shared" si="55"/>
        <v>4.3140185653780153E-2</v>
      </c>
      <c r="E3543" s="43">
        <f>IFERROR(INDEX(PSPS_Data!$C$2:$C$4275,MATCH(WF_Data!$A3543,PSPS_Data!$B$2:$B$4275,0)),0)</f>
        <v>0</v>
      </c>
      <c r="F3543" s="47"/>
    </row>
    <row r="3544" spans="1:6" x14ac:dyDescent="0.25">
      <c r="A3544" s="79"/>
      <c r="B3544" s="43">
        <v>0</v>
      </c>
      <c r="C3544" s="43">
        <v>2.4366620527871401E-3</v>
      </c>
      <c r="D3544" s="43">
        <f t="shared" si="55"/>
        <v>2.780231402230127E-2</v>
      </c>
      <c r="E3544" s="43">
        <f>IFERROR(INDEX(PSPS_Data!$C$2:$C$4275,MATCH(WF_Data!$A3544,PSPS_Data!$B$2:$B$4275,0)),0)</f>
        <v>0</v>
      </c>
      <c r="F3544" s="47"/>
    </row>
    <row r="3545" spans="1:6" x14ac:dyDescent="0.25">
      <c r="A3545" s="79"/>
      <c r="B3545" s="43">
        <v>0.141329907015114</v>
      </c>
      <c r="C3545" s="43">
        <v>2.2965893505386199E-2</v>
      </c>
      <c r="D3545" s="43">
        <f t="shared" si="55"/>
        <v>0.26204084489645652</v>
      </c>
      <c r="E3545" s="43">
        <f>IFERROR(INDEX(PSPS_Data!$C$2:$C$4275,MATCH(WF_Data!$A3545,PSPS_Data!$B$2:$B$4275,0)),0)</f>
        <v>0</v>
      </c>
      <c r="F3545" s="47"/>
    </row>
    <row r="3546" spans="1:6" x14ac:dyDescent="0.25">
      <c r="A3546" s="79"/>
      <c r="B3546" s="43">
        <v>0</v>
      </c>
      <c r="C3546" s="43">
        <v>1.6012808009691E-4</v>
      </c>
      <c r="D3546" s="43">
        <f t="shared" si="55"/>
        <v>1.8270613939057431E-3</v>
      </c>
      <c r="E3546" s="43">
        <f>IFERROR(INDEX(PSPS_Data!$C$2:$C$4275,MATCH(WF_Data!$A3546,PSPS_Data!$B$2:$B$4275,0)),0)</f>
        <v>0</v>
      </c>
      <c r="F3546" s="47"/>
    </row>
    <row r="3547" spans="1:6" x14ac:dyDescent="0.25">
      <c r="A3547" s="79"/>
      <c r="B3547" s="43">
        <v>0</v>
      </c>
      <c r="C3547" s="43">
        <v>1.2793620771844801E-4</v>
      </c>
      <c r="D3547" s="43">
        <f t="shared" si="55"/>
        <v>1.4597521300674919E-3</v>
      </c>
      <c r="E3547" s="43">
        <f>IFERROR(INDEX(PSPS_Data!$C$2:$C$4275,MATCH(WF_Data!$A3547,PSPS_Data!$B$2:$B$4275,0)),0)</f>
        <v>0</v>
      </c>
      <c r="F3547" s="47"/>
    </row>
    <row r="3548" spans="1:6" x14ac:dyDescent="0.25">
      <c r="A3548" s="79"/>
      <c r="B3548" s="43">
        <v>0</v>
      </c>
      <c r="C3548" s="43">
        <v>2.2704663581407602E-3</v>
      </c>
      <c r="D3548" s="43">
        <f t="shared" si="55"/>
        <v>2.5906021146386075E-2</v>
      </c>
      <c r="E3548" s="43">
        <f>IFERROR(INDEX(PSPS_Data!$C$2:$C$4275,MATCH(WF_Data!$A3548,PSPS_Data!$B$2:$B$4275,0)),0)</f>
        <v>0</v>
      </c>
      <c r="F3548" s="47"/>
    </row>
    <row r="3549" spans="1:6" x14ac:dyDescent="0.25">
      <c r="A3549" s="79"/>
      <c r="B3549" s="43">
        <v>0</v>
      </c>
      <c r="C3549" s="43">
        <v>6.3834526372374899E-5</v>
      </c>
      <c r="D3549" s="43">
        <f t="shared" si="55"/>
        <v>7.283519459087976E-4</v>
      </c>
      <c r="E3549" s="43">
        <f>IFERROR(INDEX(PSPS_Data!$C$2:$C$4275,MATCH(WF_Data!$A3549,PSPS_Data!$B$2:$B$4275,0)),0)</f>
        <v>0</v>
      </c>
      <c r="F3549" s="47"/>
    </row>
    <row r="3550" spans="1:6" x14ac:dyDescent="0.25">
      <c r="A3550" s="79"/>
      <c r="B3550" s="43">
        <v>0</v>
      </c>
      <c r="C3550" s="43">
        <v>1.80849324715381E-3</v>
      </c>
      <c r="D3550" s="43">
        <f t="shared" si="55"/>
        <v>2.0634907950024973E-2</v>
      </c>
      <c r="E3550" s="43">
        <f>IFERROR(INDEX(PSPS_Data!$C$2:$C$4275,MATCH(WF_Data!$A3550,PSPS_Data!$B$2:$B$4275,0)),0)</f>
        <v>0</v>
      </c>
      <c r="F3550" s="47"/>
    </row>
    <row r="3551" spans="1:6" x14ac:dyDescent="0.25">
      <c r="A3551" s="79"/>
      <c r="B3551" s="43">
        <v>2.3001899873371299</v>
      </c>
      <c r="C3551" s="43">
        <v>8.3877865874910605E-3</v>
      </c>
      <c r="D3551" s="43">
        <f t="shared" si="55"/>
        <v>9.5704644963273008E-2</v>
      </c>
      <c r="E3551" s="43">
        <f>IFERROR(INDEX(PSPS_Data!$C$2:$C$4275,MATCH(WF_Data!$A3551,PSPS_Data!$B$2:$B$4275,0)),0)</f>
        <v>0</v>
      </c>
      <c r="F3551" s="47"/>
    </row>
    <row r="3552" spans="1:6" x14ac:dyDescent="0.25">
      <c r="A3552" s="79"/>
      <c r="B3552" s="43">
        <v>0</v>
      </c>
      <c r="C3552" s="43">
        <v>9.5673993200762197E-5</v>
      </c>
      <c r="D3552" s="43">
        <f t="shared" si="55"/>
        <v>1.0916402624206968E-3</v>
      </c>
      <c r="E3552" s="43">
        <f>IFERROR(INDEX(PSPS_Data!$C$2:$C$4275,MATCH(WF_Data!$A3552,PSPS_Data!$B$2:$B$4275,0)),0)</f>
        <v>0</v>
      </c>
      <c r="F3552" s="47"/>
    </row>
    <row r="3553" spans="1:6" x14ac:dyDescent="0.25">
      <c r="A3553" s="79"/>
      <c r="B3553" s="43">
        <v>0</v>
      </c>
      <c r="C3553" s="43">
        <v>1.00983434701144E-4</v>
      </c>
      <c r="D3553" s="43">
        <f t="shared" si="55"/>
        <v>1.1522209899400529E-3</v>
      </c>
      <c r="E3553" s="43">
        <f>IFERROR(INDEX(PSPS_Data!$C$2:$C$4275,MATCH(WF_Data!$A3553,PSPS_Data!$B$2:$B$4275,0)),0)</f>
        <v>0</v>
      </c>
      <c r="F3553" s="47"/>
    </row>
    <row r="3554" spans="1:6" x14ac:dyDescent="0.25">
      <c r="A3554" s="79"/>
      <c r="B3554" s="43">
        <v>0</v>
      </c>
      <c r="C3554" s="43">
        <v>5.4210366215556795E-4</v>
      </c>
      <c r="D3554" s="43">
        <f t="shared" si="55"/>
        <v>6.1854027851950301E-3</v>
      </c>
      <c r="E3554" s="43">
        <f>IFERROR(INDEX(PSPS_Data!$C$2:$C$4275,MATCH(WF_Data!$A3554,PSPS_Data!$B$2:$B$4275,0)),0)</f>
        <v>0</v>
      </c>
      <c r="F3554" s="47"/>
    </row>
    <row r="3555" spans="1:6" x14ac:dyDescent="0.25">
      <c r="A3555" s="79"/>
      <c r="B3555" s="43">
        <v>0</v>
      </c>
      <c r="C3555" s="43">
        <v>3.3143043801828701E-3</v>
      </c>
      <c r="D3555" s="43">
        <f t="shared" si="55"/>
        <v>3.7816212977886551E-2</v>
      </c>
      <c r="E3555" s="43">
        <f>IFERROR(INDEX(PSPS_Data!$C$2:$C$4275,MATCH(WF_Data!$A3555,PSPS_Data!$B$2:$B$4275,0)),0)</f>
        <v>0</v>
      </c>
      <c r="F3555" s="47"/>
    </row>
    <row r="3556" spans="1:6" x14ac:dyDescent="0.25">
      <c r="A3556" s="79"/>
      <c r="B3556" s="43">
        <v>0</v>
      </c>
      <c r="C3556" s="43">
        <v>1.5635890512688301E-3</v>
      </c>
      <c r="D3556" s="43">
        <f t="shared" si="55"/>
        <v>1.784055107497735E-2</v>
      </c>
      <c r="E3556" s="43">
        <f>IFERROR(INDEX(PSPS_Data!$C$2:$C$4275,MATCH(WF_Data!$A3556,PSPS_Data!$B$2:$B$4275,0)),0)</f>
        <v>0</v>
      </c>
      <c r="F3556" s="47"/>
    </row>
    <row r="3557" spans="1:6" x14ac:dyDescent="0.25">
      <c r="A3557" s="79"/>
      <c r="B3557" s="43">
        <v>0</v>
      </c>
      <c r="C3557" s="43">
        <v>1.2742392391373801E-4</v>
      </c>
      <c r="D3557" s="43">
        <f t="shared" si="55"/>
        <v>1.4539069718557506E-3</v>
      </c>
      <c r="E3557" s="43">
        <f>IFERROR(INDEX(PSPS_Data!$C$2:$C$4275,MATCH(WF_Data!$A3557,PSPS_Data!$B$2:$B$4275,0)),0)</f>
        <v>0</v>
      </c>
      <c r="F3557" s="47"/>
    </row>
    <row r="3558" spans="1:6" x14ac:dyDescent="0.25">
      <c r="A3558" s="79"/>
      <c r="B3558" s="43">
        <v>0</v>
      </c>
      <c r="C3558" s="43">
        <v>8.6933925498063503E-4</v>
      </c>
      <c r="D3558" s="43">
        <f t="shared" si="55"/>
        <v>9.919160899329045E-3</v>
      </c>
      <c r="E3558" s="43">
        <f>IFERROR(INDEX(PSPS_Data!$C$2:$C$4275,MATCH(WF_Data!$A3558,PSPS_Data!$B$2:$B$4275,0)),0)</f>
        <v>0</v>
      </c>
      <c r="F3558" s="47"/>
    </row>
    <row r="3559" spans="1:6" x14ac:dyDescent="0.25">
      <c r="A3559" s="79"/>
      <c r="B3559" s="43">
        <v>0</v>
      </c>
      <c r="C3559" s="43">
        <v>9.5320169445282406E-5</v>
      </c>
      <c r="D3559" s="43">
        <f t="shared" si="55"/>
        <v>1.0876031333706723E-3</v>
      </c>
      <c r="E3559" s="43">
        <f>IFERROR(INDEX(PSPS_Data!$C$2:$C$4275,MATCH(WF_Data!$A3559,PSPS_Data!$B$2:$B$4275,0)),0)</f>
        <v>0</v>
      </c>
      <c r="F3559" s="47"/>
    </row>
    <row r="3560" spans="1:6" x14ac:dyDescent="0.25">
      <c r="A3560" s="79"/>
      <c r="B3560" s="43">
        <v>0</v>
      </c>
      <c r="C3560" s="43">
        <v>4.4455282959461303E-3</v>
      </c>
      <c r="D3560" s="43">
        <f t="shared" si="55"/>
        <v>5.0723477856745344E-2</v>
      </c>
      <c r="E3560" s="43">
        <f>IFERROR(INDEX(PSPS_Data!$C$2:$C$4275,MATCH(WF_Data!$A3560,PSPS_Data!$B$2:$B$4275,0)),0)</f>
        <v>0</v>
      </c>
      <c r="F3560" s="47"/>
    </row>
    <row r="3561" spans="1:6" x14ac:dyDescent="0.25">
      <c r="A3561" s="79"/>
      <c r="B3561" s="43">
        <v>0</v>
      </c>
      <c r="C3561" s="43">
        <v>3.3757257503263301E-3</v>
      </c>
      <c r="D3561" s="43">
        <f t="shared" si="55"/>
        <v>3.8517030811223429E-2</v>
      </c>
      <c r="E3561" s="43">
        <f>IFERROR(INDEX(PSPS_Data!$C$2:$C$4275,MATCH(WF_Data!$A3561,PSPS_Data!$B$2:$B$4275,0)),0)</f>
        <v>0</v>
      </c>
      <c r="F3561" s="47"/>
    </row>
    <row r="3562" spans="1:6" x14ac:dyDescent="0.25">
      <c r="A3562" s="79"/>
      <c r="B3562" s="43">
        <v>0</v>
      </c>
      <c r="C3562" s="43">
        <v>3.1745246815262301E-5</v>
      </c>
      <c r="D3562" s="43">
        <f t="shared" si="55"/>
        <v>3.6221326616214285E-4</v>
      </c>
      <c r="E3562" s="43">
        <f>IFERROR(INDEX(PSPS_Data!$C$2:$C$4275,MATCH(WF_Data!$A3562,PSPS_Data!$B$2:$B$4275,0)),0)</f>
        <v>0</v>
      </c>
      <c r="F3562" s="47"/>
    </row>
    <row r="3563" spans="1:6" x14ac:dyDescent="0.25">
      <c r="A3563" s="79"/>
      <c r="B3563" s="43">
        <v>0</v>
      </c>
      <c r="C3563" s="43">
        <v>3.6711852359682402E-3</v>
      </c>
      <c r="D3563" s="43">
        <f t="shared" si="55"/>
        <v>4.1888223542397622E-2</v>
      </c>
      <c r="E3563" s="43">
        <f>IFERROR(INDEX(PSPS_Data!$C$2:$C$4275,MATCH(WF_Data!$A3563,PSPS_Data!$B$2:$B$4275,0)),0)</f>
        <v>0</v>
      </c>
      <c r="F3563" s="47"/>
    </row>
    <row r="3564" spans="1:6" x14ac:dyDescent="0.25">
      <c r="A3564" s="79"/>
      <c r="B3564" s="43">
        <v>0</v>
      </c>
      <c r="C3564" s="43">
        <v>7.93288204476994E-4</v>
      </c>
      <c r="D3564" s="43">
        <f t="shared" si="55"/>
        <v>9.0514184130825008E-3</v>
      </c>
      <c r="E3564" s="43">
        <f>IFERROR(INDEX(PSPS_Data!$C$2:$C$4275,MATCH(WF_Data!$A3564,PSPS_Data!$B$2:$B$4275,0)),0)</f>
        <v>0</v>
      </c>
      <c r="F3564" s="47"/>
    </row>
    <row r="3565" spans="1:6" x14ac:dyDescent="0.25">
      <c r="A3565" s="79"/>
      <c r="B3565" s="43">
        <v>0</v>
      </c>
      <c r="C3565" s="43">
        <v>1.9031586271012199E-4</v>
      </c>
      <c r="D3565" s="43">
        <f t="shared" si="55"/>
        <v>2.1715039935224921E-3</v>
      </c>
      <c r="E3565" s="43">
        <f>IFERROR(INDEX(PSPS_Data!$C$2:$C$4275,MATCH(WF_Data!$A3565,PSPS_Data!$B$2:$B$4275,0)),0)</f>
        <v>0</v>
      </c>
      <c r="F3565" s="47"/>
    </row>
    <row r="3566" spans="1:6" x14ac:dyDescent="0.25">
      <c r="A3566" s="79"/>
      <c r="B3566" s="43">
        <v>0</v>
      </c>
      <c r="C3566" s="43">
        <v>1.04616758744668E-3</v>
      </c>
      <c r="D3566" s="43">
        <f t="shared" si="55"/>
        <v>1.1936772172766619E-2</v>
      </c>
      <c r="E3566" s="43">
        <f>IFERROR(INDEX(PSPS_Data!$C$2:$C$4275,MATCH(WF_Data!$A3566,PSPS_Data!$B$2:$B$4275,0)),0)</f>
        <v>0</v>
      </c>
      <c r="F3566" s="47"/>
    </row>
    <row r="3567" spans="1:6" x14ac:dyDescent="0.25">
      <c r="A3567" s="79"/>
      <c r="B3567" s="43">
        <v>0</v>
      </c>
      <c r="C3567" s="43">
        <v>3.0241437868729301E-3</v>
      </c>
      <c r="D3567" s="43">
        <f t="shared" si="55"/>
        <v>3.4505480608220132E-2</v>
      </c>
      <c r="E3567" s="43">
        <f>IFERROR(INDEX(PSPS_Data!$C$2:$C$4275,MATCH(WF_Data!$A3567,PSPS_Data!$B$2:$B$4275,0)),0)</f>
        <v>0</v>
      </c>
      <c r="F3567" s="47"/>
    </row>
    <row r="3568" spans="1:6" x14ac:dyDescent="0.25">
      <c r="A3568" s="79"/>
      <c r="B3568" s="43">
        <v>0</v>
      </c>
      <c r="C3568" s="43">
        <v>2.33469869878414E-3</v>
      </c>
      <c r="D3568" s="43">
        <f t="shared" si="55"/>
        <v>2.6638912153127036E-2</v>
      </c>
      <c r="E3568" s="43">
        <f>IFERROR(INDEX(PSPS_Data!$C$2:$C$4275,MATCH(WF_Data!$A3568,PSPS_Data!$B$2:$B$4275,0)),0)</f>
        <v>0</v>
      </c>
      <c r="F3568" s="47"/>
    </row>
    <row r="3569" spans="1:6" x14ac:dyDescent="0.25">
      <c r="A3569" s="79"/>
      <c r="B3569" s="43">
        <v>0</v>
      </c>
      <c r="C3569" s="43">
        <v>9.2953056506909495E-4</v>
      </c>
      <c r="D3569" s="43">
        <f t="shared" si="55"/>
        <v>1.0605943747438373E-2</v>
      </c>
      <c r="E3569" s="43">
        <f>IFERROR(INDEX(PSPS_Data!$C$2:$C$4275,MATCH(WF_Data!$A3569,PSPS_Data!$B$2:$B$4275,0)),0)</f>
        <v>0</v>
      </c>
      <c r="F3569" s="47"/>
    </row>
    <row r="3570" spans="1:6" x14ac:dyDescent="0.25">
      <c r="A3570" s="79"/>
      <c r="B3570" s="43">
        <v>0</v>
      </c>
      <c r="C3570" s="43">
        <v>3.4856469392252599E-4</v>
      </c>
      <c r="D3570" s="43">
        <f t="shared" si="55"/>
        <v>3.9771231576560219E-3</v>
      </c>
      <c r="E3570" s="43">
        <f>IFERROR(INDEX(PSPS_Data!$C$2:$C$4275,MATCH(WF_Data!$A3570,PSPS_Data!$B$2:$B$4275,0)),0)</f>
        <v>0</v>
      </c>
      <c r="F3570" s="47"/>
    </row>
    <row r="3571" spans="1:6" x14ac:dyDescent="0.25">
      <c r="A3571" s="79"/>
      <c r="B3571" s="43">
        <v>0</v>
      </c>
      <c r="C3571" s="43">
        <v>3.6336012746601E-3</v>
      </c>
      <c r="D3571" s="43">
        <f t="shared" si="55"/>
        <v>4.1459390543871738E-2</v>
      </c>
      <c r="E3571" s="43">
        <f>IFERROR(INDEX(PSPS_Data!$C$2:$C$4275,MATCH(WF_Data!$A3571,PSPS_Data!$B$2:$B$4275,0)),0)</f>
        <v>0</v>
      </c>
      <c r="F3571" s="47"/>
    </row>
    <row r="3572" spans="1:6" x14ac:dyDescent="0.25">
      <c r="A3572" s="79"/>
      <c r="B3572" s="43">
        <v>0</v>
      </c>
      <c r="C3572" s="43">
        <v>3.5879344553298598E-4</v>
      </c>
      <c r="D3572" s="43">
        <f t="shared" si="55"/>
        <v>4.0938332135313704E-3</v>
      </c>
      <c r="E3572" s="43">
        <f>IFERROR(INDEX(PSPS_Data!$C$2:$C$4275,MATCH(WF_Data!$A3572,PSPS_Data!$B$2:$B$4275,0)),0)</f>
        <v>0</v>
      </c>
      <c r="F3572" s="47"/>
    </row>
    <row r="3573" spans="1:6" x14ac:dyDescent="0.25">
      <c r="A3573" s="79"/>
      <c r="B3573" s="43">
        <v>1.19437624630976</v>
      </c>
      <c r="C3573" s="43">
        <v>7.7736513793903797E-3</v>
      </c>
      <c r="D3573" s="43">
        <f t="shared" si="55"/>
        <v>8.8697362238844238E-2</v>
      </c>
      <c r="E3573" s="43">
        <f>IFERROR(INDEX(PSPS_Data!$C$2:$C$4275,MATCH(WF_Data!$A3573,PSPS_Data!$B$2:$B$4275,0)),0)</f>
        <v>0</v>
      </c>
      <c r="F3573" s="47"/>
    </row>
    <row r="3574" spans="1:6" x14ac:dyDescent="0.25">
      <c r="A3574" s="79"/>
      <c r="B3574" s="43">
        <v>0</v>
      </c>
      <c r="C3574" s="43">
        <v>2.8452061596908598E-3</v>
      </c>
      <c r="D3574" s="43">
        <f t="shared" si="55"/>
        <v>3.2463802282072712E-2</v>
      </c>
      <c r="E3574" s="43">
        <f>IFERROR(INDEX(PSPS_Data!$C$2:$C$4275,MATCH(WF_Data!$A3574,PSPS_Data!$B$2:$B$4275,0)),0)</f>
        <v>0</v>
      </c>
      <c r="F3574" s="47"/>
    </row>
    <row r="3575" spans="1:6" x14ac:dyDescent="0.25">
      <c r="A3575" s="79"/>
      <c r="B3575" s="43">
        <v>0</v>
      </c>
      <c r="C3575" s="43">
        <v>3.1613148166798001E-5</v>
      </c>
      <c r="D3575" s="43">
        <f t="shared" si="55"/>
        <v>3.6070602058316519E-4</v>
      </c>
      <c r="E3575" s="43">
        <f>IFERROR(INDEX(PSPS_Data!$C$2:$C$4275,MATCH(WF_Data!$A3575,PSPS_Data!$B$2:$B$4275,0)),0)</f>
        <v>0</v>
      </c>
      <c r="F3575" s="47"/>
    </row>
    <row r="3576" spans="1:6" x14ac:dyDescent="0.25">
      <c r="A3576" s="79"/>
      <c r="B3576" s="43">
        <v>0</v>
      </c>
      <c r="C3576" s="43">
        <v>1.5692949273216001E-3</v>
      </c>
      <c r="D3576" s="43">
        <f t="shared" si="55"/>
        <v>1.7905655120739456E-2</v>
      </c>
      <c r="E3576" s="43">
        <f>IFERROR(INDEX(PSPS_Data!$C$2:$C$4275,MATCH(WF_Data!$A3576,PSPS_Data!$B$2:$B$4275,0)),0)</f>
        <v>0</v>
      </c>
      <c r="F3576" s="47"/>
    </row>
    <row r="3577" spans="1:6" x14ac:dyDescent="0.25">
      <c r="A3577" s="79"/>
      <c r="B3577" s="43">
        <v>2.8154923490995201E-2</v>
      </c>
      <c r="C3577" s="43">
        <v>1.5055269439775E-3</v>
      </c>
      <c r="D3577" s="43">
        <f t="shared" si="55"/>
        <v>1.7178062430783275E-2</v>
      </c>
      <c r="E3577" s="43">
        <f>IFERROR(INDEX(PSPS_Data!$C$2:$C$4275,MATCH(WF_Data!$A3577,PSPS_Data!$B$2:$B$4275,0)),0)</f>
        <v>0</v>
      </c>
      <c r="F3577" s="47"/>
    </row>
    <row r="3578" spans="1:6" x14ac:dyDescent="0.25">
      <c r="A3578" s="79"/>
      <c r="B3578" s="43">
        <v>0</v>
      </c>
      <c r="C3578" s="43">
        <v>4.2305940284374302E-3</v>
      </c>
      <c r="D3578" s="43">
        <f t="shared" si="55"/>
        <v>4.8271077864471081E-2</v>
      </c>
      <c r="E3578" s="43">
        <f>IFERROR(INDEX(PSPS_Data!$C$2:$C$4275,MATCH(WF_Data!$A3578,PSPS_Data!$B$2:$B$4275,0)),0)</f>
        <v>0</v>
      </c>
      <c r="F3578" s="47"/>
    </row>
    <row r="3579" spans="1:6" x14ac:dyDescent="0.25">
      <c r="A3579" s="79"/>
      <c r="B3579" s="43">
        <v>0</v>
      </c>
      <c r="C3579" s="43">
        <v>1.5785337382112599E-5</v>
      </c>
      <c r="D3579" s="43">
        <f t="shared" si="55"/>
        <v>1.8011069952990477E-4</v>
      </c>
      <c r="E3579" s="43">
        <f>IFERROR(INDEX(PSPS_Data!$C$2:$C$4275,MATCH(WF_Data!$A3579,PSPS_Data!$B$2:$B$4275,0)),0)</f>
        <v>0</v>
      </c>
      <c r="F3579" s="47"/>
    </row>
    <row r="3580" spans="1:6" x14ac:dyDescent="0.25">
      <c r="A3580" s="79"/>
      <c r="B3580" s="43">
        <v>0</v>
      </c>
      <c r="C3580" s="43">
        <v>7.2368122388676596E-3</v>
      </c>
      <c r="D3580" s="43">
        <f t="shared" si="55"/>
        <v>8.2572027645479995E-2</v>
      </c>
      <c r="E3580" s="43">
        <f>IFERROR(INDEX(PSPS_Data!$C$2:$C$4275,MATCH(WF_Data!$A3580,PSPS_Data!$B$2:$B$4275,0)),0)</f>
        <v>0</v>
      </c>
      <c r="F3580" s="47"/>
    </row>
    <row r="3581" spans="1:6" x14ac:dyDescent="0.25">
      <c r="A3581" s="79"/>
      <c r="B3581" s="43">
        <v>0</v>
      </c>
      <c r="C3581" s="43">
        <v>1.15598232999521E-4</v>
      </c>
      <c r="D3581" s="43">
        <f t="shared" si="55"/>
        <v>1.3189758385245348E-3</v>
      </c>
      <c r="E3581" s="43">
        <f>IFERROR(INDEX(PSPS_Data!$C$2:$C$4275,MATCH(WF_Data!$A3581,PSPS_Data!$B$2:$B$4275,0)),0)</f>
        <v>0</v>
      </c>
      <c r="F3581" s="47"/>
    </row>
    <row r="3582" spans="1:6" x14ac:dyDescent="0.25">
      <c r="A3582" s="79"/>
      <c r="B3582" s="43">
        <v>0</v>
      </c>
      <c r="C3582" s="43">
        <v>5.2543107206777901E-5</v>
      </c>
      <c r="D3582" s="43">
        <f t="shared" si="55"/>
        <v>5.9951685322933584E-4</v>
      </c>
      <c r="E3582" s="43">
        <f>IFERROR(INDEX(PSPS_Data!$C$2:$C$4275,MATCH(WF_Data!$A3582,PSPS_Data!$B$2:$B$4275,0)),0)</f>
        <v>0</v>
      </c>
      <c r="F3582" s="47"/>
    </row>
    <row r="3583" spans="1:6" x14ac:dyDescent="0.25">
      <c r="A3583" s="79"/>
      <c r="B3583" s="43">
        <v>0</v>
      </c>
      <c r="C3583" s="43">
        <v>9.7710902446124194E-4</v>
      </c>
      <c r="D3583" s="43">
        <f t="shared" si="55"/>
        <v>1.1148813969102771E-2</v>
      </c>
      <c r="E3583" s="43">
        <f>IFERROR(INDEX(PSPS_Data!$C$2:$C$4275,MATCH(WF_Data!$A3583,PSPS_Data!$B$2:$B$4275,0)),0)</f>
        <v>0</v>
      </c>
      <c r="F3583" s="47"/>
    </row>
    <row r="3584" spans="1:6" x14ac:dyDescent="0.25">
      <c r="A3584" s="79"/>
      <c r="B3584" s="43">
        <v>0</v>
      </c>
      <c r="C3584" s="43">
        <v>3.1926564621850601E-3</v>
      </c>
      <c r="D3584" s="43">
        <f t="shared" si="55"/>
        <v>3.6428210233531537E-2</v>
      </c>
      <c r="E3584" s="43">
        <f>IFERROR(INDEX(PSPS_Data!$C$2:$C$4275,MATCH(WF_Data!$A3584,PSPS_Data!$B$2:$B$4275,0)),0)</f>
        <v>0</v>
      </c>
      <c r="F3584" s="47"/>
    </row>
    <row r="3585" spans="1:6" x14ac:dyDescent="0.25">
      <c r="A3585" s="79"/>
      <c r="B3585" s="43">
        <v>0</v>
      </c>
      <c r="C3585" s="43">
        <v>9.4459775937139002E-5</v>
      </c>
      <c r="D3585" s="43">
        <f t="shared" si="55"/>
        <v>1.077786043442756E-3</v>
      </c>
      <c r="E3585" s="43">
        <f>IFERROR(INDEX(PSPS_Data!$C$2:$C$4275,MATCH(WF_Data!$A3585,PSPS_Data!$B$2:$B$4275,0)),0)</f>
        <v>0</v>
      </c>
      <c r="F3585" s="47"/>
    </row>
    <row r="3586" spans="1:6" x14ac:dyDescent="0.25">
      <c r="A3586" s="79"/>
      <c r="B3586" s="43">
        <v>0</v>
      </c>
      <c r="C3586" s="43">
        <v>3.5439923127948201E-3</v>
      </c>
      <c r="D3586" s="43">
        <f t="shared" si="55"/>
        <v>4.04369522889889E-2</v>
      </c>
      <c r="E3586" s="43">
        <f>IFERROR(INDEX(PSPS_Data!$C$2:$C$4275,MATCH(WF_Data!$A3586,PSPS_Data!$B$2:$B$4275,0)),0)</f>
        <v>0</v>
      </c>
      <c r="F3586" s="47"/>
    </row>
    <row r="3587" spans="1:6" x14ac:dyDescent="0.25">
      <c r="A3587" s="79"/>
      <c r="B3587" s="43">
        <v>0</v>
      </c>
      <c r="C3587" s="43">
        <v>1.2582116869452799E-4</v>
      </c>
      <c r="D3587" s="43">
        <f t="shared" ref="D3587:D3650" si="56">$C3587*11.41</f>
        <v>1.4356195348045643E-3</v>
      </c>
      <c r="E3587" s="43">
        <f>IFERROR(INDEX(PSPS_Data!$C$2:$C$4275,MATCH(WF_Data!$A3587,PSPS_Data!$B$2:$B$4275,0)),0)</f>
        <v>0</v>
      </c>
      <c r="F3587" s="47"/>
    </row>
    <row r="3588" spans="1:6" x14ac:dyDescent="0.25">
      <c r="A3588" s="79"/>
      <c r="B3588" s="43">
        <v>0</v>
      </c>
      <c r="C3588" s="43">
        <v>7.4719694765311298E-3</v>
      </c>
      <c r="D3588" s="43">
        <f t="shared" si="56"/>
        <v>8.5255171727220191E-2</v>
      </c>
      <c r="E3588" s="43">
        <f>IFERROR(INDEX(PSPS_Data!$C$2:$C$4275,MATCH(WF_Data!$A3588,PSPS_Data!$B$2:$B$4275,0)),0)</f>
        <v>0</v>
      </c>
      <c r="F3588" s="47"/>
    </row>
    <row r="3589" spans="1:6" x14ac:dyDescent="0.25">
      <c r="A3589" s="79"/>
      <c r="B3589" s="43">
        <v>0</v>
      </c>
      <c r="C3589" s="43">
        <v>3.14155052668259E-5</v>
      </c>
      <c r="D3589" s="43">
        <f t="shared" si="56"/>
        <v>3.5845091509448355E-4</v>
      </c>
      <c r="E3589" s="43">
        <f>IFERROR(INDEX(PSPS_Data!$C$2:$C$4275,MATCH(WF_Data!$A3589,PSPS_Data!$B$2:$B$4275,0)),0)</f>
        <v>0</v>
      </c>
      <c r="F3589" s="47"/>
    </row>
    <row r="3590" spans="1:6" x14ac:dyDescent="0.25">
      <c r="A3590" s="79"/>
      <c r="B3590" s="43">
        <v>0</v>
      </c>
      <c r="C3590" s="43">
        <v>1.03623169638922E-3</v>
      </c>
      <c r="D3590" s="43">
        <f t="shared" si="56"/>
        <v>1.1823403655801E-2</v>
      </c>
      <c r="E3590" s="43">
        <f>IFERROR(INDEX(PSPS_Data!$C$2:$C$4275,MATCH(WF_Data!$A3590,PSPS_Data!$B$2:$B$4275,0)),0)</f>
        <v>0</v>
      </c>
      <c r="F3590" s="47"/>
    </row>
    <row r="3591" spans="1:6" x14ac:dyDescent="0.25">
      <c r="A3591" s="79"/>
      <c r="B3591" s="43">
        <v>0</v>
      </c>
      <c r="C3591" s="43">
        <v>4.0820486537995699E-4</v>
      </c>
      <c r="D3591" s="43">
        <f t="shared" si="56"/>
        <v>4.6576175139853094E-3</v>
      </c>
      <c r="E3591" s="43">
        <f>IFERROR(INDEX(PSPS_Data!$C$2:$C$4275,MATCH(WF_Data!$A3591,PSPS_Data!$B$2:$B$4275,0)),0)</f>
        <v>0</v>
      </c>
      <c r="F3591" s="47"/>
    </row>
    <row r="3592" spans="1:6" x14ac:dyDescent="0.25">
      <c r="A3592" s="79"/>
      <c r="B3592" s="43">
        <v>0</v>
      </c>
      <c r="C3592" s="43">
        <v>2.4801419822324498E-3</v>
      </c>
      <c r="D3592" s="43">
        <f t="shared" si="56"/>
        <v>2.8298420017272254E-2</v>
      </c>
      <c r="E3592" s="43">
        <f>IFERROR(INDEX(PSPS_Data!$C$2:$C$4275,MATCH(WF_Data!$A3592,PSPS_Data!$B$2:$B$4275,0)),0)</f>
        <v>0</v>
      </c>
      <c r="F3592" s="47"/>
    </row>
    <row r="3593" spans="1:6" x14ac:dyDescent="0.25">
      <c r="A3593" s="79"/>
      <c r="B3593" s="43">
        <v>0.16979515946496099</v>
      </c>
      <c r="C3593" s="43">
        <v>7.8886181296790401E-3</v>
      </c>
      <c r="D3593" s="43">
        <f t="shared" si="56"/>
        <v>9.0009132859637853E-2</v>
      </c>
      <c r="E3593" s="43">
        <f>IFERROR(INDEX(PSPS_Data!$C$2:$C$4275,MATCH(WF_Data!$A3593,PSPS_Data!$B$2:$B$4275,0)),0)</f>
        <v>0</v>
      </c>
      <c r="F3593" s="47"/>
    </row>
    <row r="3594" spans="1:6" x14ac:dyDescent="0.25">
      <c r="A3594" s="79"/>
      <c r="B3594" s="43">
        <v>0</v>
      </c>
      <c r="C3594" s="43">
        <v>3.6864519949328101E-3</v>
      </c>
      <c r="D3594" s="43">
        <f t="shared" si="56"/>
        <v>4.2062417262183363E-2</v>
      </c>
      <c r="E3594" s="43">
        <f>IFERROR(INDEX(PSPS_Data!$C$2:$C$4275,MATCH(WF_Data!$A3594,PSPS_Data!$B$2:$B$4275,0)),0)</f>
        <v>0</v>
      </c>
      <c r="F3594" s="47"/>
    </row>
    <row r="3595" spans="1:6" x14ac:dyDescent="0.25">
      <c r="A3595" s="79"/>
      <c r="B3595" s="43">
        <v>0</v>
      </c>
      <c r="C3595" s="43">
        <v>9.4815154167614897E-4</v>
      </c>
      <c r="D3595" s="43">
        <f t="shared" si="56"/>
        <v>1.0818409090524859E-2</v>
      </c>
      <c r="E3595" s="43">
        <f>IFERROR(INDEX(PSPS_Data!$C$2:$C$4275,MATCH(WF_Data!$A3595,PSPS_Data!$B$2:$B$4275,0)),0)</f>
        <v>0</v>
      </c>
      <c r="F3595" s="47"/>
    </row>
    <row r="3596" spans="1:6" x14ac:dyDescent="0.25">
      <c r="A3596" s="79"/>
      <c r="B3596" s="43">
        <v>0</v>
      </c>
      <c r="C3596" s="43">
        <v>8.3554685400789202E-4</v>
      </c>
      <c r="D3596" s="43">
        <f t="shared" si="56"/>
        <v>9.5335896042300482E-3</v>
      </c>
      <c r="E3596" s="43">
        <f>IFERROR(INDEX(PSPS_Data!$C$2:$C$4275,MATCH(WF_Data!$A3596,PSPS_Data!$B$2:$B$4275,0)),0)</f>
        <v>0</v>
      </c>
      <c r="F3596" s="47"/>
    </row>
    <row r="3597" spans="1:6" x14ac:dyDescent="0.25">
      <c r="A3597" s="79"/>
      <c r="B3597" s="43">
        <v>0</v>
      </c>
      <c r="C3597" s="43">
        <v>7.0490466281019799E-3</v>
      </c>
      <c r="D3597" s="43">
        <f t="shared" si="56"/>
        <v>8.0429622026643596E-2</v>
      </c>
      <c r="E3597" s="43">
        <f>IFERROR(INDEX(PSPS_Data!$C$2:$C$4275,MATCH(WF_Data!$A3597,PSPS_Data!$B$2:$B$4275,0)),0)</f>
        <v>0</v>
      </c>
      <c r="F3597" s="47"/>
    </row>
    <row r="3598" spans="1:6" x14ac:dyDescent="0.25">
      <c r="A3598" s="79"/>
      <c r="B3598" s="43">
        <v>0</v>
      </c>
      <c r="C3598" s="43">
        <v>7.9614491733082104E-4</v>
      </c>
      <c r="D3598" s="43">
        <f t="shared" si="56"/>
        <v>9.084013506744669E-3</v>
      </c>
      <c r="E3598" s="43">
        <f>IFERROR(INDEX(PSPS_Data!$C$2:$C$4275,MATCH(WF_Data!$A3598,PSPS_Data!$B$2:$B$4275,0)),0)</f>
        <v>0</v>
      </c>
      <c r="F3598" s="47"/>
    </row>
    <row r="3599" spans="1:6" x14ac:dyDescent="0.25">
      <c r="A3599" s="79"/>
      <c r="B3599" s="43">
        <v>0</v>
      </c>
      <c r="C3599" s="43">
        <v>1.1288727015805E-3</v>
      </c>
      <c r="D3599" s="43">
        <f t="shared" si="56"/>
        <v>1.2880437525033506E-2</v>
      </c>
      <c r="E3599" s="43">
        <f>IFERROR(INDEX(PSPS_Data!$C$2:$C$4275,MATCH(WF_Data!$A3599,PSPS_Data!$B$2:$B$4275,0)),0)</f>
        <v>0</v>
      </c>
      <c r="F3599" s="47"/>
    </row>
    <row r="3600" spans="1:6" x14ac:dyDescent="0.25">
      <c r="A3600" s="79"/>
      <c r="B3600" s="43">
        <v>8.3050957964364194E-2</v>
      </c>
      <c r="C3600" s="43">
        <v>3.6387453898593403E-5</v>
      </c>
      <c r="D3600" s="43">
        <f t="shared" si="56"/>
        <v>4.1518084898295075E-4</v>
      </c>
      <c r="E3600" s="43">
        <f>IFERROR(INDEX(PSPS_Data!$C$2:$C$4275,MATCH(WF_Data!$A3600,PSPS_Data!$B$2:$B$4275,0)),0)</f>
        <v>0</v>
      </c>
      <c r="F3600" s="47"/>
    </row>
    <row r="3601" spans="1:6" x14ac:dyDescent="0.25">
      <c r="A3601" s="79"/>
      <c r="B3601" s="43">
        <v>0</v>
      </c>
      <c r="C3601" s="43">
        <v>1.7750729803083199E-3</v>
      </c>
      <c r="D3601" s="43">
        <f t="shared" si="56"/>
        <v>2.0253582705317932E-2</v>
      </c>
      <c r="E3601" s="43">
        <f>IFERROR(INDEX(PSPS_Data!$C$2:$C$4275,MATCH(WF_Data!$A3601,PSPS_Data!$B$2:$B$4275,0)),0)</f>
        <v>0</v>
      </c>
      <c r="F3601" s="47"/>
    </row>
    <row r="3602" spans="1:6" x14ac:dyDescent="0.25">
      <c r="A3602" s="79"/>
      <c r="B3602" s="43">
        <v>0</v>
      </c>
      <c r="C3602" s="43">
        <v>4.2146454781989903E-3</v>
      </c>
      <c r="D3602" s="43">
        <f t="shared" si="56"/>
        <v>4.8089104906250478E-2</v>
      </c>
      <c r="E3602" s="43">
        <f>IFERROR(INDEX(PSPS_Data!$C$2:$C$4275,MATCH(WF_Data!$A3602,PSPS_Data!$B$2:$B$4275,0)),0)</f>
        <v>0</v>
      </c>
      <c r="F3602" s="47"/>
    </row>
    <row r="3603" spans="1:6" x14ac:dyDescent="0.25">
      <c r="A3603" s="79"/>
      <c r="B3603" s="43">
        <v>0</v>
      </c>
      <c r="C3603" s="43">
        <v>6.2252776842797094E-5</v>
      </c>
      <c r="D3603" s="43">
        <f t="shared" si="56"/>
        <v>7.1030418377631484E-4</v>
      </c>
      <c r="E3603" s="43">
        <f>IFERROR(INDEX(PSPS_Data!$C$2:$C$4275,MATCH(WF_Data!$A3603,PSPS_Data!$B$2:$B$4275,0)),0)</f>
        <v>0</v>
      </c>
      <c r="F3603" s="47"/>
    </row>
    <row r="3604" spans="1:6" x14ac:dyDescent="0.25">
      <c r="A3604" s="79"/>
      <c r="B3604" s="43">
        <v>0</v>
      </c>
      <c r="C3604" s="43">
        <v>2.5099069926000001E-3</v>
      </c>
      <c r="D3604" s="43">
        <f t="shared" si="56"/>
        <v>2.8638038785566002E-2</v>
      </c>
      <c r="E3604" s="43">
        <f>IFERROR(INDEX(PSPS_Data!$C$2:$C$4275,MATCH(WF_Data!$A3604,PSPS_Data!$B$2:$B$4275,0)),0)</f>
        <v>0</v>
      </c>
      <c r="F3604" s="47"/>
    </row>
    <row r="3605" spans="1:6" x14ac:dyDescent="0.25">
      <c r="A3605" s="79"/>
      <c r="B3605" s="43">
        <v>0</v>
      </c>
      <c r="C3605" s="43">
        <v>2.28532635264855E-3</v>
      </c>
      <c r="D3605" s="43">
        <f t="shared" si="56"/>
        <v>2.6075573683719957E-2</v>
      </c>
      <c r="E3605" s="43">
        <f>IFERROR(INDEX(PSPS_Data!$C$2:$C$4275,MATCH(WF_Data!$A3605,PSPS_Data!$B$2:$B$4275,0)),0)</f>
        <v>0</v>
      </c>
      <c r="F3605" s="47"/>
    </row>
    <row r="3606" spans="1:6" x14ac:dyDescent="0.25">
      <c r="A3606" s="79"/>
      <c r="B3606" s="43">
        <v>0</v>
      </c>
      <c r="C3606" s="43">
        <v>1.4188995972290201E-3</v>
      </c>
      <c r="D3606" s="43">
        <f t="shared" si="56"/>
        <v>1.618964440438312E-2</v>
      </c>
      <c r="E3606" s="43">
        <f>IFERROR(INDEX(PSPS_Data!$C$2:$C$4275,MATCH(WF_Data!$A3606,PSPS_Data!$B$2:$B$4275,0)),0)</f>
        <v>0</v>
      </c>
      <c r="F3606" s="47"/>
    </row>
    <row r="3607" spans="1:6" x14ac:dyDescent="0.25">
      <c r="A3607" s="79"/>
      <c r="B3607" s="43">
        <v>0</v>
      </c>
      <c r="C3607" s="43">
        <v>2.5451401033933499E-3</v>
      </c>
      <c r="D3607" s="43">
        <f t="shared" si="56"/>
        <v>2.9040048579718123E-2</v>
      </c>
      <c r="E3607" s="43">
        <f>IFERROR(INDEX(PSPS_Data!$C$2:$C$4275,MATCH(WF_Data!$A3607,PSPS_Data!$B$2:$B$4275,0)),0)</f>
        <v>0</v>
      </c>
      <c r="F3607" s="47"/>
    </row>
    <row r="3608" spans="1:6" x14ac:dyDescent="0.25">
      <c r="A3608" s="79"/>
      <c r="B3608" s="43">
        <v>0</v>
      </c>
      <c r="C3608" s="43">
        <v>3.9986145022036599E-3</v>
      </c>
      <c r="D3608" s="43">
        <f t="shared" si="56"/>
        <v>4.5624191470143759E-2</v>
      </c>
      <c r="E3608" s="43">
        <f>IFERROR(INDEX(PSPS_Data!$C$2:$C$4275,MATCH(WF_Data!$A3608,PSPS_Data!$B$2:$B$4275,0)),0)</f>
        <v>0</v>
      </c>
      <c r="F3608" s="47"/>
    </row>
    <row r="3609" spans="1:6" x14ac:dyDescent="0.25">
      <c r="A3609" s="79"/>
      <c r="B3609" s="43">
        <v>0</v>
      </c>
      <c r="C3609" s="43">
        <v>6.20496357441879E-5</v>
      </c>
      <c r="D3609" s="43">
        <f t="shared" si="56"/>
        <v>7.079863438411839E-4</v>
      </c>
      <c r="E3609" s="43">
        <f>IFERROR(INDEX(PSPS_Data!$C$2:$C$4275,MATCH(WF_Data!$A3609,PSPS_Data!$B$2:$B$4275,0)),0)</f>
        <v>0</v>
      </c>
      <c r="F3609" s="47"/>
    </row>
    <row r="3610" spans="1:6" x14ac:dyDescent="0.25">
      <c r="A3610" s="79"/>
      <c r="B3610" s="43">
        <v>0</v>
      </c>
      <c r="C3610" s="43">
        <v>4.5494723290175898E-3</v>
      </c>
      <c r="D3610" s="43">
        <f t="shared" si="56"/>
        <v>5.1909479274090703E-2</v>
      </c>
      <c r="E3610" s="43">
        <f>IFERROR(INDEX(PSPS_Data!$C$2:$C$4275,MATCH(WF_Data!$A3610,PSPS_Data!$B$2:$B$4275,0)),0)</f>
        <v>0</v>
      </c>
      <c r="F3610" s="47"/>
    </row>
    <row r="3611" spans="1:6" x14ac:dyDescent="0.25">
      <c r="A3611" s="79"/>
      <c r="B3611" s="43">
        <v>0</v>
      </c>
      <c r="C3611" s="43">
        <v>6.6132244501204696E-4</v>
      </c>
      <c r="D3611" s="43">
        <f t="shared" si="56"/>
        <v>7.5456890975874559E-3</v>
      </c>
      <c r="E3611" s="43">
        <f>IFERROR(INDEX(PSPS_Data!$C$2:$C$4275,MATCH(WF_Data!$A3611,PSPS_Data!$B$2:$B$4275,0)),0)</f>
        <v>0</v>
      </c>
      <c r="F3611" s="47"/>
    </row>
    <row r="3612" spans="1:6" x14ac:dyDescent="0.25">
      <c r="A3612" s="79"/>
      <c r="B3612" s="43">
        <v>0</v>
      </c>
      <c r="C3612" s="43">
        <v>5.16623974059863E-5</v>
      </c>
      <c r="D3612" s="43">
        <f t="shared" si="56"/>
        <v>5.894679544023037E-4</v>
      </c>
      <c r="E3612" s="43">
        <f>IFERROR(INDEX(PSPS_Data!$C$2:$C$4275,MATCH(WF_Data!$A3612,PSPS_Data!$B$2:$B$4275,0)),0)</f>
        <v>0</v>
      </c>
      <c r="F3612" s="47"/>
    </row>
    <row r="3613" spans="1:6" x14ac:dyDescent="0.25">
      <c r="A3613" s="79"/>
      <c r="B3613" s="43">
        <v>0</v>
      </c>
      <c r="C3613" s="43">
        <v>2.3298203871793999E-3</v>
      </c>
      <c r="D3613" s="43">
        <f t="shared" si="56"/>
        <v>2.6583250617716953E-2</v>
      </c>
      <c r="E3613" s="43">
        <f>IFERROR(INDEX(PSPS_Data!$C$2:$C$4275,MATCH(WF_Data!$A3613,PSPS_Data!$B$2:$B$4275,0)),0)</f>
        <v>0</v>
      </c>
      <c r="F3613" s="47"/>
    </row>
    <row r="3614" spans="1:6" x14ac:dyDescent="0.25">
      <c r="A3614" s="79"/>
      <c r="B3614" s="43">
        <v>0</v>
      </c>
      <c r="C3614" s="43">
        <v>3.96917344808874E-3</v>
      </c>
      <c r="D3614" s="43">
        <f t="shared" si="56"/>
        <v>4.5288269042692522E-2</v>
      </c>
      <c r="E3614" s="43">
        <f>IFERROR(INDEX(PSPS_Data!$C$2:$C$4275,MATCH(WF_Data!$A3614,PSPS_Data!$B$2:$B$4275,0)),0)</f>
        <v>0</v>
      </c>
      <c r="F3614" s="47"/>
    </row>
    <row r="3615" spans="1:6" x14ac:dyDescent="0.25">
      <c r="A3615" s="79"/>
      <c r="B3615" s="43">
        <v>0</v>
      </c>
      <c r="C3615" s="43">
        <v>2.8787237439852698E-3</v>
      </c>
      <c r="D3615" s="43">
        <f t="shared" si="56"/>
        <v>3.284623791887193E-2</v>
      </c>
      <c r="E3615" s="43">
        <f>IFERROR(INDEX(PSPS_Data!$C$2:$C$4275,MATCH(WF_Data!$A3615,PSPS_Data!$B$2:$B$4275,0)),0)</f>
        <v>0</v>
      </c>
      <c r="F3615" s="47"/>
    </row>
    <row r="3616" spans="1:6" x14ac:dyDescent="0.25">
      <c r="A3616" s="79"/>
      <c r="B3616" s="43">
        <v>0</v>
      </c>
      <c r="C3616" s="43">
        <v>1.5475467080250301E-5</v>
      </c>
      <c r="D3616" s="43">
        <f t="shared" si="56"/>
        <v>1.7657507938565595E-4</v>
      </c>
      <c r="E3616" s="43">
        <f>IFERROR(INDEX(PSPS_Data!$C$2:$C$4275,MATCH(WF_Data!$A3616,PSPS_Data!$B$2:$B$4275,0)),0)</f>
        <v>0</v>
      </c>
      <c r="F3616" s="47"/>
    </row>
    <row r="3617" spans="1:6" x14ac:dyDescent="0.25">
      <c r="A3617" s="79"/>
      <c r="B3617" s="43">
        <v>0</v>
      </c>
      <c r="C3617" s="43">
        <v>6.1825603552278995E-5</v>
      </c>
      <c r="D3617" s="43">
        <f t="shared" si="56"/>
        <v>7.0543013653150339E-4</v>
      </c>
      <c r="E3617" s="43">
        <f>IFERROR(INDEX(PSPS_Data!$C$2:$C$4275,MATCH(WF_Data!$A3617,PSPS_Data!$B$2:$B$4275,0)),0)</f>
        <v>0</v>
      </c>
      <c r="F3617" s="47"/>
    </row>
    <row r="3618" spans="1:6" x14ac:dyDescent="0.25">
      <c r="A3618" s="79"/>
      <c r="B3618" s="43">
        <v>0</v>
      </c>
      <c r="C3618" s="43">
        <v>3.4454454010604701E-3</v>
      </c>
      <c r="D3618" s="43">
        <f t="shared" si="56"/>
        <v>3.9312532026099967E-2</v>
      </c>
      <c r="E3618" s="43">
        <f>IFERROR(INDEX(PSPS_Data!$C$2:$C$4275,MATCH(WF_Data!$A3618,PSPS_Data!$B$2:$B$4275,0)),0)</f>
        <v>0</v>
      </c>
      <c r="F3618" s="47"/>
    </row>
    <row r="3619" spans="1:6" x14ac:dyDescent="0.25">
      <c r="A3619" s="79"/>
      <c r="B3619" s="43">
        <v>0</v>
      </c>
      <c r="C3619" s="43">
        <v>1.29737970746646E-3</v>
      </c>
      <c r="D3619" s="43">
        <f t="shared" si="56"/>
        <v>1.4803102462192309E-2</v>
      </c>
      <c r="E3619" s="43">
        <f>IFERROR(INDEX(PSPS_Data!$C$2:$C$4275,MATCH(WF_Data!$A3619,PSPS_Data!$B$2:$B$4275,0)),0)</f>
        <v>0</v>
      </c>
      <c r="F3619" s="47"/>
    </row>
    <row r="3620" spans="1:6" x14ac:dyDescent="0.25">
      <c r="A3620" s="79"/>
      <c r="B3620" s="43">
        <v>1.1838455841075299</v>
      </c>
      <c r="C3620" s="43">
        <v>1.5839282735669199E-2</v>
      </c>
      <c r="D3620" s="43">
        <f t="shared" si="56"/>
        <v>0.18072621601398556</v>
      </c>
      <c r="E3620" s="43">
        <f>IFERROR(INDEX(PSPS_Data!$C$2:$C$4275,MATCH(WF_Data!$A3620,PSPS_Data!$B$2:$B$4275,0)),0)</f>
        <v>0</v>
      </c>
      <c r="F3620" s="47"/>
    </row>
    <row r="3621" spans="1:6" x14ac:dyDescent="0.25">
      <c r="A3621" s="79"/>
      <c r="B3621" s="43">
        <v>0</v>
      </c>
      <c r="C3621" s="43">
        <v>3.2304867784963098E-3</v>
      </c>
      <c r="D3621" s="43">
        <f t="shared" si="56"/>
        <v>3.6859854142642895E-2</v>
      </c>
      <c r="E3621" s="43">
        <f>IFERROR(INDEX(PSPS_Data!$C$2:$C$4275,MATCH(WF_Data!$A3621,PSPS_Data!$B$2:$B$4275,0)),0)</f>
        <v>0</v>
      </c>
      <c r="F3621" s="47"/>
    </row>
    <row r="3622" spans="1:6" x14ac:dyDescent="0.25">
      <c r="A3622" s="79"/>
      <c r="B3622" s="43">
        <v>0</v>
      </c>
      <c r="C3622" s="43">
        <v>1.25499242888812E-3</v>
      </c>
      <c r="D3622" s="43">
        <f t="shared" si="56"/>
        <v>1.4319463613613449E-2</v>
      </c>
      <c r="E3622" s="43">
        <f>IFERROR(INDEX(PSPS_Data!$C$2:$C$4275,MATCH(WF_Data!$A3622,PSPS_Data!$B$2:$B$4275,0)),0)</f>
        <v>0</v>
      </c>
      <c r="F3622" s="47"/>
    </row>
    <row r="3623" spans="1:6" x14ac:dyDescent="0.25">
      <c r="A3623" s="79"/>
      <c r="B3623" s="43">
        <v>0</v>
      </c>
      <c r="C3623" s="43">
        <v>3.5492097537089998E-4</v>
      </c>
      <c r="D3623" s="43">
        <f t="shared" si="56"/>
        <v>4.0496483289819687E-3</v>
      </c>
      <c r="E3623" s="43">
        <f>IFERROR(INDEX(PSPS_Data!$C$2:$C$4275,MATCH(WF_Data!$A3623,PSPS_Data!$B$2:$B$4275,0)),0)</f>
        <v>0</v>
      </c>
      <c r="F3623" s="47"/>
    </row>
    <row r="3624" spans="1:6" x14ac:dyDescent="0.25">
      <c r="A3624" s="79"/>
      <c r="B3624" s="43">
        <v>0</v>
      </c>
      <c r="C3624" s="43">
        <v>6.1694963551417405E-4</v>
      </c>
      <c r="D3624" s="43">
        <f t="shared" si="56"/>
        <v>7.0393953412167263E-3</v>
      </c>
      <c r="E3624" s="43">
        <f>IFERROR(INDEX(PSPS_Data!$C$2:$C$4275,MATCH(WF_Data!$A3624,PSPS_Data!$B$2:$B$4275,0)),0)</f>
        <v>0</v>
      </c>
      <c r="F3624" s="47"/>
    </row>
    <row r="3625" spans="1:6" x14ac:dyDescent="0.25">
      <c r="A3625" s="79"/>
      <c r="B3625" s="43">
        <v>0</v>
      </c>
      <c r="C3625" s="43">
        <v>5.0726443293266704E-3</v>
      </c>
      <c r="D3625" s="43">
        <f t="shared" si="56"/>
        <v>5.7878871797617311E-2</v>
      </c>
      <c r="E3625" s="43">
        <f>IFERROR(INDEX(PSPS_Data!$C$2:$C$4275,MATCH(WF_Data!$A3625,PSPS_Data!$B$2:$B$4275,0)),0)</f>
        <v>0</v>
      </c>
      <c r="F3625" s="47"/>
    </row>
    <row r="3626" spans="1:6" x14ac:dyDescent="0.25">
      <c r="A3626" s="79"/>
      <c r="B3626" s="43">
        <v>2.0045118583486801E-2</v>
      </c>
      <c r="C3626" s="43">
        <v>6.9688177773059501E-3</v>
      </c>
      <c r="D3626" s="43">
        <f t="shared" si="56"/>
        <v>7.9514210839060892E-2</v>
      </c>
      <c r="E3626" s="43">
        <f>IFERROR(INDEX(PSPS_Data!$C$2:$C$4275,MATCH(WF_Data!$A3626,PSPS_Data!$B$2:$B$4275,0)),0)</f>
        <v>0</v>
      </c>
      <c r="F3626" s="47"/>
    </row>
    <row r="3627" spans="1:6" x14ac:dyDescent="0.25">
      <c r="A3627" s="79"/>
      <c r="B3627" s="43">
        <v>0</v>
      </c>
      <c r="C3627" s="43">
        <v>1.8497631723827599E-3</v>
      </c>
      <c r="D3627" s="43">
        <f t="shared" si="56"/>
        <v>2.1105797796887291E-2</v>
      </c>
      <c r="E3627" s="43">
        <f>IFERROR(INDEX(PSPS_Data!$C$2:$C$4275,MATCH(WF_Data!$A3627,PSPS_Data!$B$2:$B$4275,0)),0)</f>
        <v>0</v>
      </c>
      <c r="F3627" s="47"/>
    </row>
    <row r="3628" spans="1:6" x14ac:dyDescent="0.25">
      <c r="A3628" s="79"/>
      <c r="B3628" s="43">
        <v>0</v>
      </c>
      <c r="C3628" s="43">
        <v>1.5053062264390299E-3</v>
      </c>
      <c r="D3628" s="43">
        <f t="shared" si="56"/>
        <v>1.7175544043669333E-2</v>
      </c>
      <c r="E3628" s="43">
        <f>IFERROR(INDEX(PSPS_Data!$C$2:$C$4275,MATCH(WF_Data!$A3628,PSPS_Data!$B$2:$B$4275,0)),0)</f>
        <v>0</v>
      </c>
      <c r="F3628" s="47"/>
    </row>
    <row r="3629" spans="1:6" x14ac:dyDescent="0.25">
      <c r="A3629" s="79"/>
      <c r="B3629" s="43">
        <v>0</v>
      </c>
      <c r="C3629" s="43">
        <v>6.1419839810999497E-3</v>
      </c>
      <c r="D3629" s="43">
        <f t="shared" si="56"/>
        <v>7.0080037224350425E-2</v>
      </c>
      <c r="E3629" s="43">
        <f>IFERROR(INDEX(PSPS_Data!$C$2:$C$4275,MATCH(WF_Data!$A3629,PSPS_Data!$B$2:$B$4275,0)),0)</f>
        <v>0</v>
      </c>
      <c r="F3629" s="47"/>
    </row>
    <row r="3630" spans="1:6" x14ac:dyDescent="0.25">
      <c r="A3630" s="79"/>
      <c r="B3630" s="43">
        <v>0</v>
      </c>
      <c r="C3630" s="43">
        <v>2.74490187090729E-3</v>
      </c>
      <c r="D3630" s="43">
        <f t="shared" si="56"/>
        <v>3.1319330347052178E-2</v>
      </c>
      <c r="E3630" s="43">
        <f>IFERROR(INDEX(PSPS_Data!$C$2:$C$4275,MATCH(WF_Data!$A3630,PSPS_Data!$B$2:$B$4275,0)),0)</f>
        <v>0</v>
      </c>
      <c r="F3630" s="47"/>
    </row>
    <row r="3631" spans="1:6" x14ac:dyDescent="0.25">
      <c r="A3631" s="79"/>
      <c r="B3631" s="43">
        <v>0</v>
      </c>
      <c r="C3631" s="43">
        <v>6.1562870905618097E-4</v>
      </c>
      <c r="D3631" s="43">
        <f t="shared" si="56"/>
        <v>7.0243235703310253E-3</v>
      </c>
      <c r="E3631" s="43">
        <f>IFERROR(INDEX(PSPS_Data!$C$2:$C$4275,MATCH(WF_Data!$A3631,PSPS_Data!$B$2:$B$4275,0)),0)</f>
        <v>0</v>
      </c>
      <c r="F3631" s="47"/>
    </row>
    <row r="3632" spans="1:6" x14ac:dyDescent="0.25">
      <c r="A3632" s="79"/>
      <c r="B3632" s="43">
        <v>0</v>
      </c>
      <c r="C3632" s="43">
        <v>2.2462119468400401E-3</v>
      </c>
      <c r="D3632" s="43">
        <f t="shared" si="56"/>
        <v>2.5629278313444859E-2</v>
      </c>
      <c r="E3632" s="43">
        <f>IFERROR(INDEX(PSPS_Data!$C$2:$C$4275,MATCH(WF_Data!$A3632,PSPS_Data!$B$2:$B$4275,0)),0)</f>
        <v>0</v>
      </c>
      <c r="F3632" s="47"/>
    </row>
    <row r="3633" spans="1:6" x14ac:dyDescent="0.25">
      <c r="A3633" s="79"/>
      <c r="B3633" s="43">
        <v>0</v>
      </c>
      <c r="C3633" s="43">
        <v>4.1021560415780797E-5</v>
      </c>
      <c r="D3633" s="43">
        <f t="shared" si="56"/>
        <v>4.6805600434405892E-4</v>
      </c>
      <c r="E3633" s="43">
        <f>IFERROR(INDEX(PSPS_Data!$C$2:$C$4275,MATCH(WF_Data!$A3633,PSPS_Data!$B$2:$B$4275,0)),0)</f>
        <v>0</v>
      </c>
      <c r="F3633" s="47"/>
    </row>
    <row r="3634" spans="1:6" x14ac:dyDescent="0.25">
      <c r="A3634" s="79"/>
      <c r="B3634" s="43">
        <v>0.51017834220165603</v>
      </c>
      <c r="C3634" s="43">
        <v>3.6274058138587801E-3</v>
      </c>
      <c r="D3634" s="43">
        <f t="shared" si="56"/>
        <v>4.1388700336128681E-2</v>
      </c>
      <c r="E3634" s="43">
        <f>IFERROR(INDEX(PSPS_Data!$C$2:$C$4275,MATCH(WF_Data!$A3634,PSPS_Data!$B$2:$B$4275,0)),0)</f>
        <v>0</v>
      </c>
      <c r="F3634" s="47"/>
    </row>
    <row r="3635" spans="1:6" x14ac:dyDescent="0.25">
      <c r="A3635" s="79"/>
      <c r="B3635" s="43">
        <v>0</v>
      </c>
      <c r="C3635" s="43">
        <v>3.0740651709493202E-5</v>
      </c>
      <c r="D3635" s="43">
        <f t="shared" si="56"/>
        <v>3.5075083600531742E-4</v>
      </c>
      <c r="E3635" s="43">
        <f>IFERROR(INDEX(PSPS_Data!$C$2:$C$4275,MATCH(WF_Data!$A3635,PSPS_Data!$B$2:$B$4275,0)),0)</f>
        <v>0</v>
      </c>
      <c r="F3635" s="47"/>
    </row>
    <row r="3636" spans="1:6" x14ac:dyDescent="0.25">
      <c r="A3636" s="79"/>
      <c r="B3636" s="43">
        <v>0</v>
      </c>
      <c r="C3636" s="43">
        <v>1.65988389744597E-3</v>
      </c>
      <c r="D3636" s="43">
        <f t="shared" si="56"/>
        <v>1.8939275269858519E-2</v>
      </c>
      <c r="E3636" s="43">
        <f>IFERROR(INDEX(PSPS_Data!$C$2:$C$4275,MATCH(WF_Data!$A3636,PSPS_Data!$B$2:$B$4275,0)),0)</f>
        <v>0</v>
      </c>
      <c r="F3636" s="47"/>
    </row>
    <row r="3637" spans="1:6" x14ac:dyDescent="0.25">
      <c r="A3637" s="79"/>
      <c r="B3637" s="43">
        <v>4.0125958427790397E-2</v>
      </c>
      <c r="C3637" s="43">
        <v>2.4482083264653399E-3</v>
      </c>
      <c r="D3637" s="43">
        <f t="shared" si="56"/>
        <v>2.793405700496953E-2</v>
      </c>
      <c r="E3637" s="43">
        <f>IFERROR(INDEX(PSPS_Data!$C$2:$C$4275,MATCH(WF_Data!$A3637,PSPS_Data!$B$2:$B$4275,0)),0)</f>
        <v>0</v>
      </c>
      <c r="F3637" s="47"/>
    </row>
    <row r="3638" spans="1:6" x14ac:dyDescent="0.25">
      <c r="A3638" s="79"/>
      <c r="B3638" s="43">
        <v>0</v>
      </c>
      <c r="C3638" s="43">
        <v>3.6046378451525598E-4</v>
      </c>
      <c r="D3638" s="43">
        <f t="shared" si="56"/>
        <v>4.1128917813190707E-3</v>
      </c>
      <c r="E3638" s="43">
        <f>IFERROR(INDEX(PSPS_Data!$C$2:$C$4275,MATCH(WF_Data!$A3638,PSPS_Data!$B$2:$B$4275,0)),0)</f>
        <v>0</v>
      </c>
      <c r="F3638" s="47"/>
    </row>
    <row r="3639" spans="1:6" x14ac:dyDescent="0.25">
      <c r="A3639" s="79"/>
      <c r="B3639" s="43">
        <v>0</v>
      </c>
      <c r="C3639" s="43">
        <v>5.92660081989985E-3</v>
      </c>
      <c r="D3639" s="43">
        <f t="shared" si="56"/>
        <v>6.7622515355057283E-2</v>
      </c>
      <c r="E3639" s="43">
        <f>IFERROR(INDEX(PSPS_Data!$C$2:$C$4275,MATCH(WF_Data!$A3639,PSPS_Data!$B$2:$B$4275,0)),0)</f>
        <v>0</v>
      </c>
      <c r="F3639" s="47"/>
    </row>
    <row r="3640" spans="1:6" x14ac:dyDescent="0.25">
      <c r="A3640" s="79"/>
      <c r="B3640" s="43">
        <v>7.4319375757618404</v>
      </c>
      <c r="C3640" s="43">
        <v>7.4502687470309496E-3</v>
      </c>
      <c r="D3640" s="43">
        <f t="shared" si="56"/>
        <v>8.5007566403623142E-2</v>
      </c>
      <c r="E3640" s="43">
        <f>IFERROR(INDEX(PSPS_Data!$C$2:$C$4275,MATCH(WF_Data!$A3640,PSPS_Data!$B$2:$B$4275,0)),0)</f>
        <v>0</v>
      </c>
      <c r="F3640" s="47"/>
    </row>
    <row r="3641" spans="1:6" x14ac:dyDescent="0.25">
      <c r="A3641" s="79"/>
      <c r="B3641" s="43">
        <v>0</v>
      </c>
      <c r="C3641" s="43">
        <v>2.04332689463626E-4</v>
      </c>
      <c r="D3641" s="43">
        <f t="shared" si="56"/>
        <v>2.3314359867799726E-3</v>
      </c>
      <c r="E3641" s="43">
        <f>IFERROR(INDEX(PSPS_Data!$C$2:$C$4275,MATCH(WF_Data!$A3641,PSPS_Data!$B$2:$B$4275,0)),0)</f>
        <v>0</v>
      </c>
      <c r="F3641" s="47"/>
    </row>
    <row r="3642" spans="1:6" x14ac:dyDescent="0.25">
      <c r="A3642" s="79"/>
      <c r="B3642" s="43">
        <v>0</v>
      </c>
      <c r="C3642" s="43">
        <v>1.53150886035291E-5</v>
      </c>
      <c r="D3642" s="43">
        <f t="shared" si="56"/>
        <v>1.7474516096626703E-4</v>
      </c>
      <c r="E3642" s="43">
        <f>IFERROR(INDEX(PSPS_Data!$C$2:$C$4275,MATCH(WF_Data!$A3642,PSPS_Data!$B$2:$B$4275,0)),0)</f>
        <v>0</v>
      </c>
      <c r="F3642" s="47"/>
    </row>
    <row r="3643" spans="1:6" x14ac:dyDescent="0.25">
      <c r="A3643" s="79"/>
      <c r="B3643" s="43">
        <v>0</v>
      </c>
      <c r="C3643" s="43">
        <v>6.6006763881887301E-3</v>
      </c>
      <c r="D3643" s="43">
        <f t="shared" si="56"/>
        <v>7.5313717589233414E-2</v>
      </c>
      <c r="E3643" s="43">
        <f>IFERROR(INDEX(PSPS_Data!$C$2:$C$4275,MATCH(WF_Data!$A3643,PSPS_Data!$B$2:$B$4275,0)),0)</f>
        <v>0</v>
      </c>
      <c r="F3643" s="47"/>
    </row>
    <row r="3644" spans="1:6" x14ac:dyDescent="0.25">
      <c r="A3644" s="79"/>
      <c r="B3644" s="43">
        <v>0</v>
      </c>
      <c r="C3644" s="43">
        <v>3.57193587963896E-5</v>
      </c>
      <c r="D3644" s="43">
        <f t="shared" si="56"/>
        <v>4.0755788386680534E-4</v>
      </c>
      <c r="E3644" s="43">
        <f>IFERROR(INDEX(PSPS_Data!$C$2:$C$4275,MATCH(WF_Data!$A3644,PSPS_Data!$B$2:$B$4275,0)),0)</f>
        <v>0</v>
      </c>
      <c r="F3644" s="47"/>
    </row>
    <row r="3645" spans="1:6" x14ac:dyDescent="0.25">
      <c r="A3645" s="79"/>
      <c r="B3645" s="43">
        <v>3.6365028241487098</v>
      </c>
      <c r="C3645" s="43">
        <v>8.9324409393611807E-3</v>
      </c>
      <c r="D3645" s="43">
        <f t="shared" si="56"/>
        <v>0.10191915111811108</v>
      </c>
      <c r="E3645" s="43">
        <f>IFERROR(INDEX(PSPS_Data!$C$2:$C$4275,MATCH(WF_Data!$A3645,PSPS_Data!$B$2:$B$4275,0)),0)</f>
        <v>0</v>
      </c>
      <c r="F3645" s="47"/>
    </row>
    <row r="3646" spans="1:6" x14ac:dyDescent="0.25">
      <c r="A3646" s="79"/>
      <c r="B3646" s="43">
        <v>1.4198029318844501</v>
      </c>
      <c r="C3646" s="43">
        <v>1.49558158361742E-2</v>
      </c>
      <c r="D3646" s="43">
        <f t="shared" si="56"/>
        <v>0.17064585869074764</v>
      </c>
      <c r="E3646" s="43">
        <f>IFERROR(INDEX(PSPS_Data!$C$2:$C$4275,MATCH(WF_Data!$A3646,PSPS_Data!$B$2:$B$4275,0)),0)</f>
        <v>0</v>
      </c>
      <c r="F3646" s="47"/>
    </row>
    <row r="3647" spans="1:6" x14ac:dyDescent="0.25">
      <c r="A3647" s="79"/>
      <c r="B3647" s="43">
        <v>0</v>
      </c>
      <c r="C3647" s="43">
        <v>4.1723743042893996E-3</v>
      </c>
      <c r="D3647" s="43">
        <f t="shared" si="56"/>
        <v>4.7606790811942051E-2</v>
      </c>
      <c r="E3647" s="43">
        <f>IFERROR(INDEX(PSPS_Data!$C$2:$C$4275,MATCH(WF_Data!$A3647,PSPS_Data!$B$2:$B$4275,0)),0)</f>
        <v>0</v>
      </c>
      <c r="F3647" s="47"/>
    </row>
    <row r="3648" spans="1:6" x14ac:dyDescent="0.25">
      <c r="A3648" s="79"/>
      <c r="B3648" s="43">
        <v>0.39537197269926599</v>
      </c>
      <c r="C3648" s="43">
        <v>5.4705726688553096E-3</v>
      </c>
      <c r="D3648" s="43">
        <f t="shared" si="56"/>
        <v>6.241923415163908E-2</v>
      </c>
      <c r="E3648" s="43">
        <f>IFERROR(INDEX(PSPS_Data!$C$2:$C$4275,MATCH(WF_Data!$A3648,PSPS_Data!$B$2:$B$4275,0)),0)</f>
        <v>0</v>
      </c>
      <c r="F3648" s="47"/>
    </row>
    <row r="3649" spans="1:6" x14ac:dyDescent="0.25">
      <c r="A3649" s="79"/>
      <c r="B3649" s="43">
        <v>0</v>
      </c>
      <c r="C3649" s="43">
        <v>1.71125102315272E-3</v>
      </c>
      <c r="D3649" s="43">
        <f t="shared" si="56"/>
        <v>1.9525374174172536E-2</v>
      </c>
      <c r="E3649" s="43">
        <f>IFERROR(INDEX(PSPS_Data!$C$2:$C$4275,MATCH(WF_Data!$A3649,PSPS_Data!$B$2:$B$4275,0)),0)</f>
        <v>0</v>
      </c>
      <c r="F3649" s="47"/>
    </row>
    <row r="3650" spans="1:6" x14ac:dyDescent="0.25">
      <c r="A3650" s="79"/>
      <c r="B3650" s="43">
        <v>0</v>
      </c>
      <c r="C3650" s="43">
        <v>6.7219543416285801E-4</v>
      </c>
      <c r="D3650" s="43">
        <f t="shared" si="56"/>
        <v>7.6697499037982099E-3</v>
      </c>
      <c r="E3650" s="43">
        <f>IFERROR(INDEX(PSPS_Data!$C$2:$C$4275,MATCH(WF_Data!$A3650,PSPS_Data!$B$2:$B$4275,0)),0)</f>
        <v>0</v>
      </c>
      <c r="F3650" s="47"/>
    </row>
    <row r="3651" spans="1:6" x14ac:dyDescent="0.25">
      <c r="A3651" s="79"/>
      <c r="B3651" s="43">
        <v>0</v>
      </c>
      <c r="C3651" s="43">
        <v>9.46739013670594E-4</v>
      </c>
      <c r="D3651" s="43">
        <f t="shared" ref="D3651:D3714" si="57">$C3651*11.41</f>
        <v>1.0802292145981478E-2</v>
      </c>
      <c r="E3651" s="43">
        <f>IFERROR(INDEX(PSPS_Data!$C$2:$C$4275,MATCH(WF_Data!$A3651,PSPS_Data!$B$2:$B$4275,0)),0)</f>
        <v>0</v>
      </c>
      <c r="F3651" s="47"/>
    </row>
    <row r="3652" spans="1:6" x14ac:dyDescent="0.25">
      <c r="A3652" s="79"/>
      <c r="B3652" s="43">
        <v>0</v>
      </c>
      <c r="C3652" s="43">
        <v>6.1027603805996403E-5</v>
      </c>
      <c r="D3652" s="43">
        <f t="shared" si="57"/>
        <v>6.9632495942641896E-4</v>
      </c>
      <c r="E3652" s="43">
        <f>IFERROR(INDEX(PSPS_Data!$C$2:$C$4275,MATCH(WF_Data!$A3652,PSPS_Data!$B$2:$B$4275,0)),0)</f>
        <v>0</v>
      </c>
      <c r="F3652" s="47"/>
    </row>
    <row r="3653" spans="1:6" x14ac:dyDescent="0.25">
      <c r="A3653" s="79"/>
      <c r="B3653" s="43">
        <v>0</v>
      </c>
      <c r="C3653" s="43">
        <v>1.2200686614960401E-5</v>
      </c>
      <c r="D3653" s="43">
        <f t="shared" si="57"/>
        <v>1.3920983427669818E-4</v>
      </c>
      <c r="E3653" s="43">
        <f>IFERROR(INDEX(PSPS_Data!$C$2:$C$4275,MATCH(WF_Data!$A3653,PSPS_Data!$B$2:$B$4275,0)),0)</f>
        <v>0</v>
      </c>
      <c r="F3653" s="47"/>
    </row>
    <row r="3654" spans="1:6" x14ac:dyDescent="0.25">
      <c r="A3654" s="79"/>
      <c r="B3654" s="43">
        <v>0</v>
      </c>
      <c r="C3654" s="43">
        <v>1.2200686614960401E-5</v>
      </c>
      <c r="D3654" s="43">
        <f t="shared" si="57"/>
        <v>1.3920983427669818E-4</v>
      </c>
      <c r="E3654" s="43">
        <f>IFERROR(INDEX(PSPS_Data!$C$2:$C$4275,MATCH(WF_Data!$A3654,PSPS_Data!$B$2:$B$4275,0)),0)</f>
        <v>0</v>
      </c>
      <c r="F3654" s="47"/>
    </row>
    <row r="3655" spans="1:6" x14ac:dyDescent="0.25">
      <c r="A3655" s="79"/>
      <c r="B3655" s="43">
        <v>0</v>
      </c>
      <c r="C3655" s="43">
        <v>1.3316002079288101E-3</v>
      </c>
      <c r="D3655" s="43">
        <f t="shared" si="57"/>
        <v>1.5193558372467723E-2</v>
      </c>
      <c r="E3655" s="43">
        <f>IFERROR(INDEX(PSPS_Data!$C$2:$C$4275,MATCH(WF_Data!$A3655,PSPS_Data!$B$2:$B$4275,0)),0)</f>
        <v>0</v>
      </c>
      <c r="F3655" s="47"/>
    </row>
    <row r="3656" spans="1:6" x14ac:dyDescent="0.25">
      <c r="A3656" s="79"/>
      <c r="B3656" s="43">
        <v>0</v>
      </c>
      <c r="C3656" s="43">
        <v>1.25019374809198E-3</v>
      </c>
      <c r="D3656" s="43">
        <f t="shared" si="57"/>
        <v>1.4264710665729492E-2</v>
      </c>
      <c r="E3656" s="43">
        <f>IFERROR(INDEX(PSPS_Data!$C$2:$C$4275,MATCH(WF_Data!$A3656,PSPS_Data!$B$2:$B$4275,0)),0)</f>
        <v>0</v>
      </c>
      <c r="F3656" s="47"/>
    </row>
    <row r="3657" spans="1:6" x14ac:dyDescent="0.25">
      <c r="A3657" s="79"/>
      <c r="B3657" s="43">
        <v>0</v>
      </c>
      <c r="C3657" s="43">
        <v>2.22315056544175E-3</v>
      </c>
      <c r="D3657" s="43">
        <f t="shared" si="57"/>
        <v>2.5366147951690367E-2</v>
      </c>
      <c r="E3657" s="43">
        <f>IFERROR(INDEX(PSPS_Data!$C$2:$C$4275,MATCH(WF_Data!$A3657,PSPS_Data!$B$2:$B$4275,0)),0)</f>
        <v>0</v>
      </c>
      <c r="F3657" s="47"/>
    </row>
    <row r="3658" spans="1:6" x14ac:dyDescent="0.25">
      <c r="A3658" s="79"/>
      <c r="B3658" s="43">
        <v>0</v>
      </c>
      <c r="C3658" s="43">
        <v>5.0447253368777903E-3</v>
      </c>
      <c r="D3658" s="43">
        <f t="shared" si="57"/>
        <v>5.7560316093775592E-2</v>
      </c>
      <c r="E3658" s="43">
        <f>IFERROR(INDEX(PSPS_Data!$C$2:$C$4275,MATCH(WF_Data!$A3658,PSPS_Data!$B$2:$B$4275,0)),0)</f>
        <v>0</v>
      </c>
      <c r="F3658" s="47"/>
    </row>
    <row r="3659" spans="1:6" x14ac:dyDescent="0.25">
      <c r="A3659" s="79"/>
      <c r="B3659" s="43">
        <v>0</v>
      </c>
      <c r="C3659" s="43">
        <v>1.11552096617136E-4</v>
      </c>
      <c r="D3659" s="43">
        <f t="shared" si="57"/>
        <v>1.2728094224015217E-3</v>
      </c>
      <c r="E3659" s="43">
        <f>IFERROR(INDEX(PSPS_Data!$C$2:$C$4275,MATCH(WF_Data!$A3659,PSPS_Data!$B$2:$B$4275,0)),0)</f>
        <v>0</v>
      </c>
      <c r="F3659" s="47"/>
    </row>
    <row r="3660" spans="1:6" x14ac:dyDescent="0.25">
      <c r="A3660" s="79"/>
      <c r="B3660" s="43">
        <v>0</v>
      </c>
      <c r="C3660" s="43">
        <v>1.4893573097651801E-3</v>
      </c>
      <c r="D3660" s="43">
        <f t="shared" si="57"/>
        <v>1.6993566904420703E-2</v>
      </c>
      <c r="E3660" s="43">
        <f>IFERROR(INDEX(PSPS_Data!$C$2:$C$4275,MATCH(WF_Data!$A3660,PSPS_Data!$B$2:$B$4275,0)),0)</f>
        <v>0</v>
      </c>
      <c r="F3660" s="47"/>
    </row>
    <row r="3661" spans="1:6" x14ac:dyDescent="0.25">
      <c r="A3661" s="79"/>
      <c r="B3661" s="43">
        <v>0</v>
      </c>
      <c r="C3661" s="43">
        <v>4.1530499220243601E-4</v>
      </c>
      <c r="D3661" s="43">
        <f t="shared" si="57"/>
        <v>4.7386299610297951E-3</v>
      </c>
      <c r="E3661" s="43">
        <f>IFERROR(INDEX(PSPS_Data!$C$2:$C$4275,MATCH(WF_Data!$A3661,PSPS_Data!$B$2:$B$4275,0)),0)</f>
        <v>0</v>
      </c>
      <c r="F3661" s="47"/>
    </row>
    <row r="3662" spans="1:6" x14ac:dyDescent="0.25">
      <c r="A3662" s="79"/>
      <c r="B3662" s="43">
        <v>0</v>
      </c>
      <c r="C3662" s="43">
        <v>2.0509237365331501E-3</v>
      </c>
      <c r="D3662" s="43">
        <f t="shared" si="57"/>
        <v>2.3401039833843243E-2</v>
      </c>
      <c r="E3662" s="43">
        <f>IFERROR(INDEX(PSPS_Data!$C$2:$C$4275,MATCH(WF_Data!$A3662,PSPS_Data!$B$2:$B$4275,0)),0)</f>
        <v>0</v>
      </c>
      <c r="F3662" s="47"/>
    </row>
    <row r="3663" spans="1:6" x14ac:dyDescent="0.25">
      <c r="A3663" s="79"/>
      <c r="B3663" s="43">
        <v>0</v>
      </c>
      <c r="C3663" s="43">
        <v>2.0493858555710098E-3</v>
      </c>
      <c r="D3663" s="43">
        <f t="shared" si="57"/>
        <v>2.3383492612065224E-2</v>
      </c>
      <c r="E3663" s="43">
        <f>IFERROR(INDEX(PSPS_Data!$C$2:$C$4275,MATCH(WF_Data!$A3663,PSPS_Data!$B$2:$B$4275,0)),0)</f>
        <v>0</v>
      </c>
      <c r="F3663" s="47"/>
    </row>
    <row r="3664" spans="1:6" x14ac:dyDescent="0.25">
      <c r="A3664" s="79"/>
      <c r="B3664" s="43">
        <v>0.46440367164576501</v>
      </c>
      <c r="C3664" s="43">
        <v>6.7089329359077904E-3</v>
      </c>
      <c r="D3664" s="43">
        <f t="shared" si="57"/>
        <v>7.6548924798707896E-2</v>
      </c>
      <c r="E3664" s="43">
        <f>IFERROR(INDEX(PSPS_Data!$C$2:$C$4275,MATCH(WF_Data!$A3664,PSPS_Data!$B$2:$B$4275,0)),0)</f>
        <v>0</v>
      </c>
      <c r="F3664" s="47"/>
    </row>
    <row r="3665" spans="1:6" x14ac:dyDescent="0.25">
      <c r="A3665" s="79"/>
      <c r="B3665" s="43">
        <v>0</v>
      </c>
      <c r="C3665" s="43">
        <v>6.3730857012463495E-4</v>
      </c>
      <c r="D3665" s="43">
        <f t="shared" si="57"/>
        <v>7.2716907851220853E-3</v>
      </c>
      <c r="E3665" s="43">
        <f>IFERROR(INDEX(PSPS_Data!$C$2:$C$4275,MATCH(WF_Data!$A3665,PSPS_Data!$B$2:$B$4275,0)),0)</f>
        <v>0</v>
      </c>
      <c r="F3665" s="47"/>
    </row>
    <row r="3666" spans="1:6" x14ac:dyDescent="0.25">
      <c r="A3666" s="79"/>
      <c r="B3666" s="43">
        <v>0</v>
      </c>
      <c r="C3666" s="43">
        <v>4.0760676389860803E-3</v>
      </c>
      <c r="D3666" s="43">
        <f t="shared" si="57"/>
        <v>4.6507931760831178E-2</v>
      </c>
      <c r="E3666" s="43">
        <f>IFERROR(INDEX(PSPS_Data!$C$2:$C$4275,MATCH(WF_Data!$A3666,PSPS_Data!$B$2:$B$4275,0)),0)</f>
        <v>0</v>
      </c>
      <c r="F3666" s="47"/>
    </row>
    <row r="3667" spans="1:6" x14ac:dyDescent="0.25">
      <c r="A3667" s="79"/>
      <c r="B3667" s="43">
        <v>0</v>
      </c>
      <c r="C3667" s="43">
        <v>2.6141056699392098E-3</v>
      </c>
      <c r="D3667" s="43">
        <f t="shared" si="57"/>
        <v>2.9826945694006384E-2</v>
      </c>
      <c r="E3667" s="43">
        <f>IFERROR(INDEX(PSPS_Data!$C$2:$C$4275,MATCH(WF_Data!$A3667,PSPS_Data!$B$2:$B$4275,0)),0)</f>
        <v>0</v>
      </c>
      <c r="F3667" s="47"/>
    </row>
    <row r="3668" spans="1:6" x14ac:dyDescent="0.25">
      <c r="A3668" s="79"/>
      <c r="B3668" s="43">
        <v>0</v>
      </c>
      <c r="C3668" s="43">
        <v>1.80498207191703E-3</v>
      </c>
      <c r="D3668" s="43">
        <f t="shared" si="57"/>
        <v>2.0594845440573311E-2</v>
      </c>
      <c r="E3668" s="43">
        <f>IFERROR(INDEX(PSPS_Data!$C$2:$C$4275,MATCH(WF_Data!$A3668,PSPS_Data!$B$2:$B$4275,0)),0)</f>
        <v>0</v>
      </c>
      <c r="F3668" s="47"/>
    </row>
    <row r="3669" spans="1:6" x14ac:dyDescent="0.25">
      <c r="A3669" s="79"/>
      <c r="B3669" s="43">
        <v>0</v>
      </c>
      <c r="C3669" s="43">
        <v>3.0310327929328101E-5</v>
      </c>
      <c r="D3669" s="43">
        <f t="shared" si="57"/>
        <v>3.4584084167363366E-4</v>
      </c>
      <c r="E3669" s="43">
        <f>IFERROR(INDEX(PSPS_Data!$C$2:$C$4275,MATCH(WF_Data!$A3669,PSPS_Data!$B$2:$B$4275,0)),0)</f>
        <v>0</v>
      </c>
      <c r="F3669" s="47"/>
    </row>
    <row r="3670" spans="1:6" x14ac:dyDescent="0.25">
      <c r="A3670" s="79"/>
      <c r="B3670" s="43">
        <v>0</v>
      </c>
      <c r="C3670" s="43">
        <v>3.03097440337296E-5</v>
      </c>
      <c r="D3670" s="43">
        <f t="shared" si="57"/>
        <v>3.4583417942485474E-4</v>
      </c>
      <c r="E3670" s="43">
        <f>IFERROR(INDEX(PSPS_Data!$C$2:$C$4275,MATCH(WF_Data!$A3670,PSPS_Data!$B$2:$B$4275,0)),0)</f>
        <v>0</v>
      </c>
      <c r="F3670" s="47"/>
    </row>
    <row r="3671" spans="1:6" x14ac:dyDescent="0.25">
      <c r="A3671" s="79"/>
      <c r="B3671" s="43">
        <v>0</v>
      </c>
      <c r="C3671" s="43">
        <v>3.83894284823327E-4</v>
      </c>
      <c r="D3671" s="43">
        <f t="shared" si="57"/>
        <v>4.3802337898341615E-3</v>
      </c>
      <c r="E3671" s="43">
        <f>IFERROR(INDEX(PSPS_Data!$C$2:$C$4275,MATCH(WF_Data!$A3671,PSPS_Data!$B$2:$B$4275,0)),0)</f>
        <v>0</v>
      </c>
      <c r="F3671" s="47"/>
    </row>
    <row r="3672" spans="1:6" x14ac:dyDescent="0.25">
      <c r="A3672" s="79"/>
      <c r="B3672" s="43">
        <v>0</v>
      </c>
      <c r="C3672" s="43">
        <v>2.4548741395543998E-3</v>
      </c>
      <c r="D3672" s="43">
        <f t="shared" si="57"/>
        <v>2.8010113932315703E-2</v>
      </c>
      <c r="E3672" s="43">
        <f>IFERROR(INDEX(PSPS_Data!$C$2:$C$4275,MATCH(WF_Data!$A3672,PSPS_Data!$B$2:$B$4275,0)),0)</f>
        <v>0</v>
      </c>
      <c r="F3672" s="47"/>
    </row>
    <row r="3673" spans="1:6" x14ac:dyDescent="0.25">
      <c r="A3673" s="79"/>
      <c r="B3673" s="43">
        <v>0</v>
      </c>
      <c r="C3673" s="43">
        <v>3.0294486350612701E-5</v>
      </c>
      <c r="D3673" s="43">
        <f t="shared" si="57"/>
        <v>3.4566008926049095E-4</v>
      </c>
      <c r="E3673" s="43">
        <f>IFERROR(INDEX(PSPS_Data!$C$2:$C$4275,MATCH(WF_Data!$A3673,PSPS_Data!$B$2:$B$4275,0)),0)</f>
        <v>0</v>
      </c>
      <c r="F3673" s="47"/>
    </row>
    <row r="3674" spans="1:6" x14ac:dyDescent="0.25">
      <c r="A3674" s="79"/>
      <c r="B3674" s="43">
        <v>0</v>
      </c>
      <c r="C3674" s="43">
        <v>6.3086308791320098E-4</v>
      </c>
      <c r="D3674" s="43">
        <f t="shared" si="57"/>
        <v>7.1981478330896236E-3</v>
      </c>
      <c r="E3674" s="43">
        <f>IFERROR(INDEX(PSPS_Data!$C$2:$C$4275,MATCH(WF_Data!$A3674,PSPS_Data!$B$2:$B$4275,0)),0)</f>
        <v>0</v>
      </c>
      <c r="F3674" s="47"/>
    </row>
    <row r="3675" spans="1:6" x14ac:dyDescent="0.25">
      <c r="A3675" s="79"/>
      <c r="B3675" s="43">
        <v>0</v>
      </c>
      <c r="C3675" s="43">
        <v>1.0289616766385699E-3</v>
      </c>
      <c r="D3675" s="43">
        <f t="shared" si="57"/>
        <v>1.1740452730446084E-2</v>
      </c>
      <c r="E3675" s="43">
        <f>IFERROR(INDEX(PSPS_Data!$C$2:$C$4275,MATCH(WF_Data!$A3675,PSPS_Data!$B$2:$B$4275,0)),0)</f>
        <v>0</v>
      </c>
      <c r="F3675" s="47"/>
    </row>
    <row r="3676" spans="1:6" x14ac:dyDescent="0.25">
      <c r="A3676" s="79"/>
      <c r="B3676" s="43">
        <v>0</v>
      </c>
      <c r="C3676" s="43">
        <v>1.78482249793887E-3</v>
      </c>
      <c r="D3676" s="43">
        <f t="shared" si="57"/>
        <v>2.0364824701482508E-2</v>
      </c>
      <c r="E3676" s="43">
        <f>IFERROR(INDEX(PSPS_Data!$C$2:$C$4275,MATCH(WF_Data!$A3676,PSPS_Data!$B$2:$B$4275,0)),0)</f>
        <v>0</v>
      </c>
      <c r="F3676" s="47"/>
    </row>
    <row r="3677" spans="1:6" x14ac:dyDescent="0.25">
      <c r="A3677" s="79"/>
      <c r="B3677" s="43">
        <v>0</v>
      </c>
      <c r="C3677" s="43">
        <v>3.2368715492339102E-3</v>
      </c>
      <c r="D3677" s="43">
        <f t="shared" si="57"/>
        <v>3.6932704376758912E-2</v>
      </c>
      <c r="E3677" s="43">
        <f>IFERROR(INDEX(PSPS_Data!$C$2:$C$4275,MATCH(WF_Data!$A3677,PSPS_Data!$B$2:$B$4275,0)),0)</f>
        <v>0</v>
      </c>
      <c r="F3677" s="47"/>
    </row>
    <row r="3678" spans="1:6" x14ac:dyDescent="0.25">
      <c r="A3678" s="79"/>
      <c r="B3678" s="43">
        <v>0</v>
      </c>
      <c r="C3678" s="43">
        <v>2.016690026115E-5</v>
      </c>
      <c r="D3678" s="43">
        <f t="shared" si="57"/>
        <v>2.3010433197972151E-4</v>
      </c>
      <c r="E3678" s="43">
        <f>IFERROR(INDEX(PSPS_Data!$C$2:$C$4275,MATCH(WF_Data!$A3678,PSPS_Data!$B$2:$B$4275,0)),0)</f>
        <v>0</v>
      </c>
      <c r="F3678" s="47"/>
    </row>
    <row r="3679" spans="1:6" x14ac:dyDescent="0.25">
      <c r="A3679" s="79"/>
      <c r="B3679" s="43">
        <v>0</v>
      </c>
      <c r="C3679" s="43">
        <v>3.0238485123845701E-5</v>
      </c>
      <c r="D3679" s="43">
        <f t="shared" si="57"/>
        <v>3.4502111526307945E-4</v>
      </c>
      <c r="E3679" s="43">
        <f>IFERROR(INDEX(PSPS_Data!$C$2:$C$4275,MATCH(WF_Data!$A3679,PSPS_Data!$B$2:$B$4275,0)),0)</f>
        <v>0</v>
      </c>
      <c r="F3679" s="47"/>
    </row>
    <row r="3680" spans="1:6" x14ac:dyDescent="0.25">
      <c r="A3680" s="79"/>
      <c r="B3680" s="43">
        <v>0</v>
      </c>
      <c r="C3680" s="43">
        <v>4.1014376377764402E-4</v>
      </c>
      <c r="D3680" s="43">
        <f t="shared" si="57"/>
        <v>4.6797403447029181E-3</v>
      </c>
      <c r="E3680" s="43">
        <f>IFERROR(INDEX(PSPS_Data!$C$2:$C$4275,MATCH(WF_Data!$A3680,PSPS_Data!$B$2:$B$4275,0)),0)</f>
        <v>0</v>
      </c>
      <c r="F3680" s="47"/>
    </row>
    <row r="3681" spans="1:6" x14ac:dyDescent="0.25">
      <c r="A3681" s="79"/>
      <c r="B3681" s="43">
        <v>0</v>
      </c>
      <c r="C3681" s="43">
        <v>2.0153996350321198E-5</v>
      </c>
      <c r="D3681" s="43">
        <f t="shared" si="57"/>
        <v>2.2995709835716487E-4</v>
      </c>
      <c r="E3681" s="43">
        <f>IFERROR(INDEX(PSPS_Data!$C$2:$C$4275,MATCH(WF_Data!$A3681,PSPS_Data!$B$2:$B$4275,0)),0)</f>
        <v>0</v>
      </c>
      <c r="F3681" s="47"/>
    </row>
    <row r="3682" spans="1:6" x14ac:dyDescent="0.25">
      <c r="A3682" s="79"/>
      <c r="B3682" s="43">
        <v>0</v>
      </c>
      <c r="C3682" s="43">
        <v>3.2342713766837501E-3</v>
      </c>
      <c r="D3682" s="43">
        <f t="shared" si="57"/>
        <v>3.6903036407961588E-2</v>
      </c>
      <c r="E3682" s="43">
        <f>IFERROR(INDEX(PSPS_Data!$C$2:$C$4275,MATCH(WF_Data!$A3682,PSPS_Data!$B$2:$B$4275,0)),0)</f>
        <v>0</v>
      </c>
      <c r="F3682" s="47"/>
    </row>
    <row r="3683" spans="1:6" x14ac:dyDescent="0.25">
      <c r="A3683" s="79"/>
      <c r="B3683" s="43">
        <v>0</v>
      </c>
      <c r="C3683" s="43">
        <v>3.5260966190738403E-5</v>
      </c>
      <c r="D3683" s="43">
        <f t="shared" si="57"/>
        <v>4.0232762423632519E-4</v>
      </c>
      <c r="E3683" s="43">
        <f>IFERROR(INDEX(PSPS_Data!$C$2:$C$4275,MATCH(WF_Data!$A3683,PSPS_Data!$B$2:$B$4275,0)),0)</f>
        <v>0</v>
      </c>
      <c r="F3683" s="47"/>
    </row>
    <row r="3684" spans="1:6" x14ac:dyDescent="0.25">
      <c r="A3684" s="79"/>
      <c r="B3684" s="43">
        <v>0</v>
      </c>
      <c r="C3684" s="43">
        <v>2.5278855787291801E-3</v>
      </c>
      <c r="D3684" s="43">
        <f t="shared" si="57"/>
        <v>2.8843174453299945E-2</v>
      </c>
      <c r="E3684" s="43">
        <f>IFERROR(INDEX(PSPS_Data!$C$2:$C$4275,MATCH(WF_Data!$A3684,PSPS_Data!$B$2:$B$4275,0)),0)</f>
        <v>0</v>
      </c>
      <c r="F3684" s="47"/>
    </row>
    <row r="3685" spans="1:6" x14ac:dyDescent="0.25">
      <c r="A3685" s="79"/>
      <c r="B3685" s="43">
        <v>0</v>
      </c>
      <c r="C3685" s="43">
        <v>1.5099194303426499E-3</v>
      </c>
      <c r="D3685" s="43">
        <f t="shared" si="57"/>
        <v>1.7228180700209636E-2</v>
      </c>
      <c r="E3685" s="43">
        <f>IFERROR(INDEX(PSPS_Data!$C$2:$C$4275,MATCH(WF_Data!$A3685,PSPS_Data!$B$2:$B$4275,0)),0)</f>
        <v>0</v>
      </c>
      <c r="F3685" s="47"/>
    </row>
    <row r="3686" spans="1:6" x14ac:dyDescent="0.25">
      <c r="A3686" s="79"/>
      <c r="B3686" s="43">
        <v>0.17125430292941499</v>
      </c>
      <c r="C3686" s="43">
        <v>1.47930923867534E-3</v>
      </c>
      <c r="D3686" s="43">
        <f t="shared" si="57"/>
        <v>1.6878918413285628E-2</v>
      </c>
      <c r="E3686" s="43">
        <f>IFERROR(INDEX(PSPS_Data!$C$2:$C$4275,MATCH(WF_Data!$A3686,PSPS_Data!$B$2:$B$4275,0)),0)</f>
        <v>0</v>
      </c>
      <c r="F3686" s="47"/>
    </row>
    <row r="3687" spans="1:6" x14ac:dyDescent="0.25">
      <c r="A3687" s="79"/>
      <c r="B3687" s="43">
        <v>0</v>
      </c>
      <c r="C3687" s="43">
        <v>1.6150584824572399E-3</v>
      </c>
      <c r="D3687" s="43">
        <f t="shared" si="57"/>
        <v>1.8427817284837108E-2</v>
      </c>
      <c r="E3687" s="43">
        <f>IFERROR(INDEX(PSPS_Data!$C$2:$C$4275,MATCH(WF_Data!$A3687,PSPS_Data!$B$2:$B$4275,0)),0)</f>
        <v>0</v>
      </c>
      <c r="F3687" s="47"/>
    </row>
    <row r="3688" spans="1:6" x14ac:dyDescent="0.25">
      <c r="A3688" s="79"/>
      <c r="B3688" s="43">
        <v>0</v>
      </c>
      <c r="C3688" s="43">
        <v>2.8574538758524099E-3</v>
      </c>
      <c r="D3688" s="43">
        <f t="shared" si="57"/>
        <v>3.2603548723475997E-2</v>
      </c>
      <c r="E3688" s="43">
        <f>IFERROR(INDEX(PSPS_Data!$C$2:$C$4275,MATCH(WF_Data!$A3688,PSPS_Data!$B$2:$B$4275,0)),0)</f>
        <v>0</v>
      </c>
      <c r="F3688" s="47"/>
    </row>
    <row r="3689" spans="1:6" x14ac:dyDescent="0.25">
      <c r="A3689" s="79"/>
      <c r="B3689" s="43">
        <v>0</v>
      </c>
      <c r="C3689" s="43">
        <v>1.16706448716286E-3</v>
      </c>
      <c r="D3689" s="43">
        <f t="shared" si="57"/>
        <v>1.3316205798528232E-2</v>
      </c>
      <c r="E3689" s="43">
        <f>IFERROR(INDEX(PSPS_Data!$C$2:$C$4275,MATCH(WF_Data!$A3689,PSPS_Data!$B$2:$B$4275,0)),0)</f>
        <v>0</v>
      </c>
      <c r="F3689" s="47"/>
    </row>
    <row r="3690" spans="1:6" x14ac:dyDescent="0.25">
      <c r="A3690" s="79"/>
      <c r="B3690" s="43">
        <v>0</v>
      </c>
      <c r="C3690" s="43">
        <v>1.02062087717058E-3</v>
      </c>
      <c r="D3690" s="43">
        <f t="shared" si="57"/>
        <v>1.1645284208516318E-2</v>
      </c>
      <c r="E3690" s="43">
        <f>IFERROR(INDEX(PSPS_Data!$C$2:$C$4275,MATCH(WF_Data!$A3690,PSPS_Data!$B$2:$B$4275,0)),0)</f>
        <v>0</v>
      </c>
      <c r="F3690" s="47"/>
    </row>
    <row r="3691" spans="1:6" x14ac:dyDescent="0.25">
      <c r="A3691" s="79"/>
      <c r="B3691" s="43">
        <v>0</v>
      </c>
      <c r="C3691" s="43">
        <v>3.01510499411961E-5</v>
      </c>
      <c r="D3691" s="43">
        <f t="shared" si="57"/>
        <v>3.4402347982904748E-4</v>
      </c>
      <c r="E3691" s="43">
        <f>IFERROR(INDEX(PSPS_Data!$C$2:$C$4275,MATCH(WF_Data!$A3691,PSPS_Data!$B$2:$B$4275,0)),0)</f>
        <v>0</v>
      </c>
      <c r="F3691" s="47"/>
    </row>
    <row r="3692" spans="1:6" x14ac:dyDescent="0.25">
      <c r="A3692" s="79"/>
      <c r="B3692" s="43">
        <v>0</v>
      </c>
      <c r="C3692" s="43">
        <v>7.0329716436390299E-4</v>
      </c>
      <c r="D3692" s="43">
        <f t="shared" si="57"/>
        <v>8.0246206453921335E-3</v>
      </c>
      <c r="E3692" s="43">
        <f>IFERROR(INDEX(PSPS_Data!$C$2:$C$4275,MATCH(WF_Data!$A3692,PSPS_Data!$B$2:$B$4275,0)),0)</f>
        <v>0</v>
      </c>
      <c r="F3692" s="47"/>
    </row>
    <row r="3693" spans="1:6" x14ac:dyDescent="0.25">
      <c r="A3693" s="79"/>
      <c r="B3693" s="43">
        <v>0</v>
      </c>
      <c r="C3693" s="43">
        <v>4.2443250628518099E-3</v>
      </c>
      <c r="D3693" s="43">
        <f t="shared" si="57"/>
        <v>4.8427748967139153E-2</v>
      </c>
      <c r="E3693" s="43">
        <f>IFERROR(INDEX(PSPS_Data!$C$2:$C$4275,MATCH(WF_Data!$A3693,PSPS_Data!$B$2:$B$4275,0)),0)</f>
        <v>0</v>
      </c>
      <c r="F3693" s="47"/>
    </row>
    <row r="3694" spans="1:6" x14ac:dyDescent="0.25">
      <c r="A3694" s="79"/>
      <c r="B3694" s="43">
        <v>0</v>
      </c>
      <c r="C3694" s="43">
        <v>9.0275396360084401E-5</v>
      </c>
      <c r="D3694" s="43">
        <f t="shared" si="57"/>
        <v>1.030042272468563E-3</v>
      </c>
      <c r="E3694" s="43">
        <f>IFERROR(INDEX(PSPS_Data!$C$2:$C$4275,MATCH(WF_Data!$A3694,PSPS_Data!$B$2:$B$4275,0)),0)</f>
        <v>0</v>
      </c>
      <c r="F3694" s="47"/>
    </row>
    <row r="3695" spans="1:6" x14ac:dyDescent="0.25">
      <c r="A3695" s="79"/>
      <c r="B3695" s="43">
        <v>5.1926837966020697E-2</v>
      </c>
      <c r="C3695" s="43">
        <v>4.1517580052641201E-3</v>
      </c>
      <c r="D3695" s="43">
        <f t="shared" si="57"/>
        <v>4.737155884006361E-2</v>
      </c>
      <c r="E3695" s="43">
        <f>IFERROR(INDEX(PSPS_Data!$C$2:$C$4275,MATCH(WF_Data!$A3695,PSPS_Data!$B$2:$B$4275,0)),0)</f>
        <v>0</v>
      </c>
      <c r="F3695" s="47"/>
    </row>
    <row r="3696" spans="1:6" x14ac:dyDescent="0.25">
      <c r="A3696" s="79"/>
      <c r="B3696" s="43">
        <v>0</v>
      </c>
      <c r="C3696" s="43">
        <v>2.6070011275199502E-4</v>
      </c>
      <c r="D3696" s="43">
        <f t="shared" si="57"/>
        <v>2.974588286500263E-3</v>
      </c>
      <c r="E3696" s="43">
        <f>IFERROR(INDEX(PSPS_Data!$C$2:$C$4275,MATCH(WF_Data!$A3696,PSPS_Data!$B$2:$B$4275,0)),0)</f>
        <v>0</v>
      </c>
      <c r="F3696" s="47"/>
    </row>
    <row r="3697" spans="1:6" x14ac:dyDescent="0.25">
      <c r="A3697" s="79"/>
      <c r="B3697" s="43">
        <v>0</v>
      </c>
      <c r="C3697" s="43">
        <v>2.00521062652114E-5</v>
      </c>
      <c r="D3697" s="43">
        <f t="shared" si="57"/>
        <v>2.2879453248606207E-4</v>
      </c>
      <c r="E3697" s="43">
        <f>IFERROR(INDEX(PSPS_Data!$C$2:$C$4275,MATCH(WF_Data!$A3697,PSPS_Data!$B$2:$B$4275,0)),0)</f>
        <v>0</v>
      </c>
      <c r="F3697" s="47"/>
    </row>
    <row r="3698" spans="1:6" x14ac:dyDescent="0.25">
      <c r="A3698" s="79"/>
      <c r="B3698" s="43">
        <v>0</v>
      </c>
      <c r="C3698" s="43">
        <v>4.4114339956043499E-4</v>
      </c>
      <c r="D3698" s="43">
        <f t="shared" si="57"/>
        <v>5.0334461889845637E-3</v>
      </c>
      <c r="E3698" s="43">
        <f>IFERROR(INDEX(PSPS_Data!$C$2:$C$4275,MATCH(WF_Data!$A3698,PSPS_Data!$B$2:$B$4275,0)),0)</f>
        <v>0</v>
      </c>
      <c r="F3698" s="47"/>
    </row>
    <row r="3699" spans="1:6" x14ac:dyDescent="0.25">
      <c r="A3699" s="79"/>
      <c r="B3699" s="43">
        <v>0</v>
      </c>
      <c r="C3699" s="43">
        <v>1.16257709244867E-3</v>
      </c>
      <c r="D3699" s="43">
        <f t="shared" si="57"/>
        <v>1.3265004624839325E-2</v>
      </c>
      <c r="E3699" s="43">
        <f>IFERROR(INDEX(PSPS_Data!$C$2:$C$4275,MATCH(WF_Data!$A3699,PSPS_Data!$B$2:$B$4275,0)),0)</f>
        <v>0</v>
      </c>
      <c r="F3699" s="47"/>
    </row>
    <row r="3700" spans="1:6" x14ac:dyDescent="0.25">
      <c r="A3700" s="79"/>
      <c r="B3700" s="43">
        <v>0</v>
      </c>
      <c r="C3700" s="43">
        <v>6.0123582443338799E-5</v>
      </c>
      <c r="D3700" s="43">
        <f t="shared" si="57"/>
        <v>6.8601007567849572E-4</v>
      </c>
      <c r="E3700" s="43">
        <f>IFERROR(INDEX(PSPS_Data!$C$2:$C$4275,MATCH(WF_Data!$A3700,PSPS_Data!$B$2:$B$4275,0)),0)</f>
        <v>0</v>
      </c>
      <c r="F3700" s="47"/>
    </row>
    <row r="3701" spans="1:6" x14ac:dyDescent="0.25">
      <c r="A3701" s="79"/>
      <c r="B3701" s="43">
        <v>0</v>
      </c>
      <c r="C3701" s="43">
        <v>4.7951370370355999E-3</v>
      </c>
      <c r="D3701" s="43">
        <f t="shared" si="57"/>
        <v>5.4712513592576194E-2</v>
      </c>
      <c r="E3701" s="43">
        <f>IFERROR(INDEX(PSPS_Data!$C$2:$C$4275,MATCH(WF_Data!$A3701,PSPS_Data!$B$2:$B$4275,0)),0)</f>
        <v>0</v>
      </c>
      <c r="F3701" s="47"/>
    </row>
    <row r="3702" spans="1:6" x14ac:dyDescent="0.25">
      <c r="A3702" s="79"/>
      <c r="B3702" s="43">
        <v>0</v>
      </c>
      <c r="C3702" s="43">
        <v>4.4767502251336997E-3</v>
      </c>
      <c r="D3702" s="43">
        <f t="shared" si="57"/>
        <v>5.1079720068775515E-2</v>
      </c>
      <c r="E3702" s="43">
        <f>IFERROR(INDEX(PSPS_Data!$C$2:$C$4275,MATCH(WF_Data!$A3702,PSPS_Data!$B$2:$B$4275,0)),0)</f>
        <v>0</v>
      </c>
      <c r="F3702" s="47"/>
    </row>
    <row r="3703" spans="1:6" x14ac:dyDescent="0.25">
      <c r="A3703" s="79"/>
      <c r="B3703" s="43">
        <v>0</v>
      </c>
      <c r="C3703" s="43">
        <v>9.4067154835405099E-4</v>
      </c>
      <c r="D3703" s="43">
        <f t="shared" si="57"/>
        <v>1.0733062366719722E-2</v>
      </c>
      <c r="E3703" s="43">
        <f>IFERROR(INDEX(PSPS_Data!$C$2:$C$4275,MATCH(WF_Data!$A3703,PSPS_Data!$B$2:$B$4275,0)),0)</f>
        <v>0</v>
      </c>
      <c r="F3703" s="47"/>
    </row>
    <row r="3704" spans="1:6" x14ac:dyDescent="0.25">
      <c r="A3704" s="79"/>
      <c r="B3704" s="43">
        <v>0</v>
      </c>
      <c r="C3704" s="43">
        <v>4.5026197767583599E-4</v>
      </c>
      <c r="D3704" s="43">
        <f t="shared" si="57"/>
        <v>5.1374891652812889E-3</v>
      </c>
      <c r="E3704" s="43">
        <f>IFERROR(INDEX(PSPS_Data!$C$2:$C$4275,MATCH(WF_Data!$A3704,PSPS_Data!$B$2:$B$4275,0)),0)</f>
        <v>0</v>
      </c>
      <c r="F3704" s="47"/>
    </row>
    <row r="3705" spans="1:6" x14ac:dyDescent="0.25">
      <c r="A3705" s="79"/>
      <c r="B3705" s="43">
        <v>0</v>
      </c>
      <c r="C3705" s="43">
        <v>2.0668801395610499E-3</v>
      </c>
      <c r="D3705" s="43">
        <f t="shared" si="57"/>
        <v>2.3583102392391579E-2</v>
      </c>
      <c r="E3705" s="43">
        <f>IFERROR(INDEX(PSPS_Data!$C$2:$C$4275,MATCH(WF_Data!$A3705,PSPS_Data!$B$2:$B$4275,0)),0)</f>
        <v>0</v>
      </c>
      <c r="F3705" s="47"/>
    </row>
    <row r="3706" spans="1:6" x14ac:dyDescent="0.25">
      <c r="A3706" s="79"/>
      <c r="B3706" s="43">
        <v>0</v>
      </c>
      <c r="C3706" s="43">
        <v>4.7992930679659597E-3</v>
      </c>
      <c r="D3706" s="43">
        <f t="shared" si="57"/>
        <v>5.4759933905491602E-2</v>
      </c>
      <c r="E3706" s="43">
        <f>IFERROR(INDEX(PSPS_Data!$C$2:$C$4275,MATCH(WF_Data!$A3706,PSPS_Data!$B$2:$B$4275,0)),0)</f>
        <v>0</v>
      </c>
      <c r="F3706" s="47"/>
    </row>
    <row r="3707" spans="1:6" x14ac:dyDescent="0.25">
      <c r="A3707" s="79"/>
      <c r="B3707" s="43">
        <v>0</v>
      </c>
      <c r="C3707" s="43">
        <v>5.3973814465280102E-4</v>
      </c>
      <c r="D3707" s="43">
        <f t="shared" si="57"/>
        <v>6.1584122304884602E-3</v>
      </c>
      <c r="E3707" s="43">
        <f>IFERROR(INDEX(PSPS_Data!$C$2:$C$4275,MATCH(WF_Data!$A3707,PSPS_Data!$B$2:$B$4275,0)),0)</f>
        <v>0</v>
      </c>
      <c r="F3707" s="47"/>
    </row>
    <row r="3708" spans="1:6" x14ac:dyDescent="0.25">
      <c r="A3708" s="79"/>
      <c r="B3708" s="43">
        <v>0</v>
      </c>
      <c r="C3708" s="43">
        <v>1.1788983656515399E-3</v>
      </c>
      <c r="D3708" s="43">
        <f t="shared" si="57"/>
        <v>1.345123035208407E-2</v>
      </c>
      <c r="E3708" s="43">
        <f>IFERROR(INDEX(PSPS_Data!$C$2:$C$4275,MATCH(WF_Data!$A3708,PSPS_Data!$B$2:$B$4275,0)),0)</f>
        <v>0</v>
      </c>
      <c r="F3708" s="47"/>
    </row>
    <row r="3709" spans="1:6" x14ac:dyDescent="0.25">
      <c r="A3709" s="79"/>
      <c r="B3709" s="43">
        <v>0</v>
      </c>
      <c r="C3709" s="43">
        <v>1.4754172868682201E-3</v>
      </c>
      <c r="D3709" s="43">
        <f t="shared" si="57"/>
        <v>1.683451124316639E-2</v>
      </c>
      <c r="E3709" s="43">
        <f>IFERROR(INDEX(PSPS_Data!$C$2:$C$4275,MATCH(WF_Data!$A3709,PSPS_Data!$B$2:$B$4275,0)),0)</f>
        <v>0</v>
      </c>
      <c r="F3709" s="47"/>
    </row>
    <row r="3710" spans="1:6" x14ac:dyDescent="0.25">
      <c r="A3710" s="79"/>
      <c r="B3710" s="43">
        <v>0</v>
      </c>
      <c r="C3710" s="43">
        <v>3.1450849898343797E-4</v>
      </c>
      <c r="D3710" s="43">
        <f t="shared" si="57"/>
        <v>3.5885419734010275E-3</v>
      </c>
      <c r="E3710" s="43">
        <f>IFERROR(INDEX(PSPS_Data!$C$2:$C$4275,MATCH(WF_Data!$A3710,PSPS_Data!$B$2:$B$4275,0)),0)</f>
        <v>0</v>
      </c>
      <c r="F3710" s="47"/>
    </row>
    <row r="3711" spans="1:6" x14ac:dyDescent="0.25">
      <c r="A3711" s="79"/>
      <c r="B3711" s="43">
        <v>0</v>
      </c>
      <c r="C3711" s="43">
        <v>1.20202607489166E-2</v>
      </c>
      <c r="D3711" s="43">
        <f t="shared" si="57"/>
        <v>0.13715117514513842</v>
      </c>
      <c r="E3711" s="43">
        <f>IFERROR(INDEX(PSPS_Data!$C$2:$C$4275,MATCH(WF_Data!$A3711,PSPS_Data!$B$2:$B$4275,0)),0)</f>
        <v>0</v>
      </c>
      <c r="F3711" s="47"/>
    </row>
    <row r="3712" spans="1:6" x14ac:dyDescent="0.25">
      <c r="A3712" s="79"/>
      <c r="B3712" s="43">
        <v>0</v>
      </c>
      <c r="C3712" s="43">
        <v>1.5372715758227599E-3</v>
      </c>
      <c r="D3712" s="43">
        <f t="shared" si="57"/>
        <v>1.754026868013769E-2</v>
      </c>
      <c r="E3712" s="43">
        <f>IFERROR(INDEX(PSPS_Data!$C$2:$C$4275,MATCH(WF_Data!$A3712,PSPS_Data!$B$2:$B$4275,0)),0)</f>
        <v>0</v>
      </c>
      <c r="F3712" s="47"/>
    </row>
    <row r="3713" spans="1:6" x14ac:dyDescent="0.25">
      <c r="A3713" s="79"/>
      <c r="B3713" s="43">
        <v>0</v>
      </c>
      <c r="C3713" s="43">
        <v>1.4970683332649E-4</v>
      </c>
      <c r="D3713" s="43">
        <f t="shared" si="57"/>
        <v>1.7081549682552509E-3</v>
      </c>
      <c r="E3713" s="43">
        <f>IFERROR(INDEX(PSPS_Data!$C$2:$C$4275,MATCH(WF_Data!$A3713,PSPS_Data!$B$2:$B$4275,0)),0)</f>
        <v>0</v>
      </c>
      <c r="F3713" s="47"/>
    </row>
    <row r="3714" spans="1:6" x14ac:dyDescent="0.25">
      <c r="A3714" s="79"/>
      <c r="B3714" s="43">
        <v>0</v>
      </c>
      <c r="C3714" s="43">
        <v>3.9735669302293298E-3</v>
      </c>
      <c r="D3714" s="43">
        <f t="shared" si="57"/>
        <v>4.5338398673916654E-2</v>
      </c>
      <c r="E3714" s="43">
        <f>IFERROR(INDEX(PSPS_Data!$C$2:$C$4275,MATCH(WF_Data!$A3714,PSPS_Data!$B$2:$B$4275,0)),0)</f>
        <v>0</v>
      </c>
      <c r="F3714" s="47"/>
    </row>
    <row r="3715" spans="1:6" x14ac:dyDescent="0.25">
      <c r="A3715" s="79"/>
      <c r="B3715" s="43">
        <v>1.9876366848272299E-2</v>
      </c>
      <c r="C3715" s="43">
        <v>3.4616029099652202E-3</v>
      </c>
      <c r="D3715" s="43">
        <f t="shared" ref="D3715:D3778" si="58">$C3715*11.41</f>
        <v>3.949688920270316E-2</v>
      </c>
      <c r="E3715" s="43">
        <f>IFERROR(INDEX(PSPS_Data!$C$2:$C$4275,MATCH(WF_Data!$A3715,PSPS_Data!$B$2:$B$4275,0)),0)</f>
        <v>0</v>
      </c>
      <c r="F3715" s="47"/>
    </row>
    <row r="3716" spans="1:6" x14ac:dyDescent="0.25">
      <c r="A3716" s="79"/>
      <c r="B3716" s="43">
        <v>0</v>
      </c>
      <c r="C3716" s="43">
        <v>2.0841236388757E-3</v>
      </c>
      <c r="D3716" s="43">
        <f t="shared" si="58"/>
        <v>2.3779850719571737E-2</v>
      </c>
      <c r="E3716" s="43">
        <f>IFERROR(INDEX(PSPS_Data!$C$2:$C$4275,MATCH(WF_Data!$A3716,PSPS_Data!$B$2:$B$4275,0)),0)</f>
        <v>0</v>
      </c>
      <c r="F3716" s="47"/>
    </row>
    <row r="3717" spans="1:6" x14ac:dyDescent="0.25">
      <c r="A3717" s="79"/>
      <c r="B3717" s="43">
        <v>0</v>
      </c>
      <c r="C3717" s="43">
        <v>8.9680759629118202E-5</v>
      </c>
      <c r="D3717" s="43">
        <f t="shared" si="58"/>
        <v>1.0232574673682388E-3</v>
      </c>
      <c r="E3717" s="43">
        <f>IFERROR(INDEX(PSPS_Data!$C$2:$C$4275,MATCH(WF_Data!$A3717,PSPS_Data!$B$2:$B$4275,0)),0)</f>
        <v>0</v>
      </c>
      <c r="F3717" s="47"/>
    </row>
    <row r="3718" spans="1:6" x14ac:dyDescent="0.25">
      <c r="A3718" s="79"/>
      <c r="B3718" s="43">
        <v>5.9207719646521897E-2</v>
      </c>
      <c r="C3718" s="43">
        <v>2.3413841070881302E-3</v>
      </c>
      <c r="D3718" s="43">
        <f t="shared" si="58"/>
        <v>2.6715192661875567E-2</v>
      </c>
      <c r="E3718" s="43">
        <f>IFERROR(INDEX(PSPS_Data!$C$2:$C$4275,MATCH(WF_Data!$A3718,PSPS_Data!$B$2:$B$4275,0)),0)</f>
        <v>0</v>
      </c>
      <c r="F3718" s="47"/>
    </row>
    <row r="3719" spans="1:6" x14ac:dyDescent="0.25">
      <c r="A3719" s="79"/>
      <c r="B3719" s="43">
        <v>3.1341212670921999E-2</v>
      </c>
      <c r="C3719" s="43">
        <v>1.31506745628939E-3</v>
      </c>
      <c r="D3719" s="43">
        <f t="shared" si="58"/>
        <v>1.5004919676261941E-2</v>
      </c>
      <c r="E3719" s="43">
        <f>IFERROR(INDEX(PSPS_Data!$C$2:$C$4275,MATCH(WF_Data!$A3719,PSPS_Data!$B$2:$B$4275,0)),0)</f>
        <v>0</v>
      </c>
      <c r="F3719" s="47"/>
    </row>
    <row r="3720" spans="1:6" x14ac:dyDescent="0.25">
      <c r="A3720" s="79"/>
      <c r="B3720" s="43">
        <v>0.55223547160911202</v>
      </c>
      <c r="C3720" s="43">
        <v>1.82282225614471E-3</v>
      </c>
      <c r="D3720" s="43">
        <f t="shared" si="58"/>
        <v>2.0798401942611143E-2</v>
      </c>
      <c r="E3720" s="43">
        <f>IFERROR(INDEX(PSPS_Data!$C$2:$C$4275,MATCH(WF_Data!$A3720,PSPS_Data!$B$2:$B$4275,0)),0)</f>
        <v>0</v>
      </c>
      <c r="F3720" s="47"/>
    </row>
    <row r="3721" spans="1:6" x14ac:dyDescent="0.25">
      <c r="A3721" s="79"/>
      <c r="B3721" s="43">
        <v>0</v>
      </c>
      <c r="C3721" s="43">
        <v>1.27627044760932E-3</v>
      </c>
      <c r="D3721" s="43">
        <f t="shared" si="58"/>
        <v>1.4562245807222341E-2</v>
      </c>
      <c r="E3721" s="43">
        <f>IFERROR(INDEX(PSPS_Data!$C$2:$C$4275,MATCH(WF_Data!$A3721,PSPS_Data!$B$2:$B$4275,0)),0)</f>
        <v>0</v>
      </c>
      <c r="F3721" s="47"/>
    </row>
    <row r="3722" spans="1:6" x14ac:dyDescent="0.25">
      <c r="A3722" s="79"/>
      <c r="B3722" s="43">
        <v>0</v>
      </c>
      <c r="C3722" s="43">
        <v>2.2696172891301099E-3</v>
      </c>
      <c r="D3722" s="43">
        <f t="shared" si="58"/>
        <v>2.5896333268974555E-2</v>
      </c>
      <c r="E3722" s="43">
        <f>IFERROR(INDEX(PSPS_Data!$C$2:$C$4275,MATCH(WF_Data!$A3722,PSPS_Data!$B$2:$B$4275,0)),0)</f>
        <v>0</v>
      </c>
      <c r="F3722" s="47"/>
    </row>
    <row r="3723" spans="1:6" x14ac:dyDescent="0.25">
      <c r="A3723" s="79"/>
      <c r="B3723" s="43">
        <v>0</v>
      </c>
      <c r="C3723" s="43">
        <v>1.98992189931838E-5</v>
      </c>
      <c r="D3723" s="43">
        <f t="shared" si="58"/>
        <v>2.2705008871222717E-4</v>
      </c>
      <c r="E3723" s="43">
        <f>IFERROR(INDEX(PSPS_Data!$C$2:$C$4275,MATCH(WF_Data!$A3723,PSPS_Data!$B$2:$B$4275,0)),0)</f>
        <v>0</v>
      </c>
      <c r="F3723" s="47"/>
    </row>
    <row r="3724" spans="1:6" x14ac:dyDescent="0.25">
      <c r="A3724" s="79"/>
      <c r="B3724" s="43">
        <v>0</v>
      </c>
      <c r="C3724" s="43">
        <v>1.79073221473421E-3</v>
      </c>
      <c r="D3724" s="43">
        <f t="shared" si="58"/>
        <v>2.0432254570117336E-2</v>
      </c>
      <c r="E3724" s="43">
        <f>IFERROR(INDEX(PSPS_Data!$C$2:$C$4275,MATCH(WF_Data!$A3724,PSPS_Data!$B$2:$B$4275,0)),0)</f>
        <v>0</v>
      </c>
      <c r="F3724" s="47"/>
    </row>
    <row r="3725" spans="1:6" x14ac:dyDescent="0.25">
      <c r="A3725" s="79"/>
      <c r="B3725" s="43">
        <v>0</v>
      </c>
      <c r="C3725" s="43">
        <v>1.1638202581707401E-3</v>
      </c>
      <c r="D3725" s="43">
        <f t="shared" si="58"/>
        <v>1.3279189145728145E-2</v>
      </c>
      <c r="E3725" s="43">
        <f>IFERROR(INDEX(PSPS_Data!$C$2:$C$4275,MATCH(WF_Data!$A3725,PSPS_Data!$B$2:$B$4275,0)),0)</f>
        <v>0</v>
      </c>
      <c r="F3725" s="47"/>
    </row>
    <row r="3726" spans="1:6" x14ac:dyDescent="0.25">
      <c r="A3726" s="79"/>
      <c r="B3726" s="43">
        <v>0</v>
      </c>
      <c r="C3726" s="43">
        <v>2.2077790144976401E-3</v>
      </c>
      <c r="D3726" s="43">
        <f t="shared" si="58"/>
        <v>2.5190758555418073E-2</v>
      </c>
      <c r="E3726" s="43">
        <f>IFERROR(INDEX(PSPS_Data!$C$2:$C$4275,MATCH(WF_Data!$A3726,PSPS_Data!$B$2:$B$4275,0)),0)</f>
        <v>0</v>
      </c>
      <c r="F3726" s="47"/>
    </row>
    <row r="3727" spans="1:6" x14ac:dyDescent="0.25">
      <c r="A3727" s="79"/>
      <c r="B3727" s="43">
        <v>0</v>
      </c>
      <c r="C3727" s="43">
        <v>9.892749767459459E-4</v>
      </c>
      <c r="D3727" s="43">
        <f t="shared" si="58"/>
        <v>1.1287627484671242E-2</v>
      </c>
      <c r="E3727" s="43">
        <f>IFERROR(INDEX(PSPS_Data!$C$2:$C$4275,MATCH(WF_Data!$A3727,PSPS_Data!$B$2:$B$4275,0)),0)</f>
        <v>0</v>
      </c>
      <c r="F3727" s="47"/>
    </row>
    <row r="3728" spans="1:6" x14ac:dyDescent="0.25">
      <c r="A3728" s="79"/>
      <c r="B3728" s="43">
        <v>0</v>
      </c>
      <c r="C3728" s="43">
        <v>5.0666555034695096E-4</v>
      </c>
      <c r="D3728" s="43">
        <f t="shared" si="58"/>
        <v>5.7810539294587101E-3</v>
      </c>
      <c r="E3728" s="43">
        <f>IFERROR(INDEX(PSPS_Data!$C$2:$C$4275,MATCH(WF_Data!$A3728,PSPS_Data!$B$2:$B$4275,0)),0)</f>
        <v>0</v>
      </c>
      <c r="F3728" s="47"/>
    </row>
    <row r="3729" spans="1:6" x14ac:dyDescent="0.25">
      <c r="A3729" s="79"/>
      <c r="B3729" s="43">
        <v>0</v>
      </c>
      <c r="C3729" s="43">
        <v>6.4562238185317201E-4</v>
      </c>
      <c r="D3729" s="43">
        <f t="shared" si="58"/>
        <v>7.3665513769446932E-3</v>
      </c>
      <c r="E3729" s="43">
        <f>IFERROR(INDEX(PSPS_Data!$C$2:$C$4275,MATCH(WF_Data!$A3729,PSPS_Data!$B$2:$B$4275,0)),0)</f>
        <v>0</v>
      </c>
      <c r="F3729" s="47"/>
    </row>
    <row r="3730" spans="1:6" x14ac:dyDescent="0.25">
      <c r="A3730" s="79"/>
      <c r="B3730" s="43">
        <v>0</v>
      </c>
      <c r="C3730" s="43">
        <v>1.13201034582743E-3</v>
      </c>
      <c r="D3730" s="43">
        <f t="shared" si="58"/>
        <v>1.2916238045890977E-2</v>
      </c>
      <c r="E3730" s="43">
        <f>IFERROR(INDEX(PSPS_Data!$C$2:$C$4275,MATCH(WF_Data!$A3730,PSPS_Data!$B$2:$B$4275,0)),0)</f>
        <v>0</v>
      </c>
      <c r="F3730" s="47"/>
    </row>
    <row r="3731" spans="1:6" x14ac:dyDescent="0.25">
      <c r="A3731" s="79"/>
      <c r="B3731" s="43">
        <v>0</v>
      </c>
      <c r="C3731" s="43">
        <v>1.65800480256924E-3</v>
      </c>
      <c r="D3731" s="43">
        <f t="shared" si="58"/>
        <v>1.8917834797315028E-2</v>
      </c>
      <c r="E3731" s="43">
        <f>IFERROR(INDEX(PSPS_Data!$C$2:$C$4275,MATCH(WF_Data!$A3731,PSPS_Data!$B$2:$B$4275,0)),0)</f>
        <v>0</v>
      </c>
      <c r="F3731" s="47"/>
    </row>
    <row r="3732" spans="1:6" x14ac:dyDescent="0.25">
      <c r="A3732" s="79"/>
      <c r="B3732" s="43">
        <v>0</v>
      </c>
      <c r="C3732" s="43">
        <v>5.5476237155289701E-3</v>
      </c>
      <c r="D3732" s="43">
        <f t="shared" si="58"/>
        <v>6.3298386594185546E-2</v>
      </c>
      <c r="E3732" s="43">
        <f>IFERROR(INDEX(PSPS_Data!$C$2:$C$4275,MATCH(WF_Data!$A3732,PSPS_Data!$B$2:$B$4275,0)),0)</f>
        <v>0</v>
      </c>
      <c r="F3732" s="47"/>
    </row>
    <row r="3733" spans="1:6" x14ac:dyDescent="0.25">
      <c r="A3733" s="79"/>
      <c r="B3733" s="43">
        <v>0</v>
      </c>
      <c r="C3733" s="43">
        <v>1.9294095970205101E-3</v>
      </c>
      <c r="D3733" s="43">
        <f t="shared" si="58"/>
        <v>2.2014563502004019E-2</v>
      </c>
      <c r="E3733" s="43">
        <f>IFERROR(INDEX(PSPS_Data!$C$2:$C$4275,MATCH(WF_Data!$A3733,PSPS_Data!$B$2:$B$4275,0)),0)</f>
        <v>0</v>
      </c>
      <c r="F3733" s="47"/>
    </row>
    <row r="3734" spans="1:6" x14ac:dyDescent="0.25">
      <c r="A3734" s="79"/>
      <c r="B3734" s="43">
        <v>0</v>
      </c>
      <c r="C3734" s="43">
        <v>8.9215857315139103E-4</v>
      </c>
      <c r="D3734" s="43">
        <f t="shared" si="58"/>
        <v>1.0179529319657371E-2</v>
      </c>
      <c r="E3734" s="43">
        <f>IFERROR(INDEX(PSPS_Data!$C$2:$C$4275,MATCH(WF_Data!$A3734,PSPS_Data!$B$2:$B$4275,0)),0)</f>
        <v>0</v>
      </c>
      <c r="F3734" s="47"/>
    </row>
    <row r="3735" spans="1:6" x14ac:dyDescent="0.25">
      <c r="A3735" s="79"/>
      <c r="B3735" s="43">
        <v>0</v>
      </c>
      <c r="C3735" s="43">
        <v>4.4588436321646397E-4</v>
      </c>
      <c r="D3735" s="43">
        <f t="shared" si="58"/>
        <v>5.0875405842998539E-3</v>
      </c>
      <c r="E3735" s="43">
        <f>IFERROR(INDEX(PSPS_Data!$C$2:$C$4275,MATCH(WF_Data!$A3735,PSPS_Data!$B$2:$B$4275,0)),0)</f>
        <v>0</v>
      </c>
      <c r="F3735" s="47"/>
    </row>
    <row r="3736" spans="1:6" x14ac:dyDescent="0.25">
      <c r="A3736" s="79"/>
      <c r="B3736" s="43">
        <v>0</v>
      </c>
      <c r="C3736" s="43">
        <v>1.4657478568551501E-3</v>
      </c>
      <c r="D3736" s="43">
        <f t="shared" si="58"/>
        <v>1.6724183046717262E-2</v>
      </c>
      <c r="E3736" s="43">
        <f>IFERROR(INDEX(PSPS_Data!$C$2:$C$4275,MATCH(WF_Data!$A3736,PSPS_Data!$B$2:$B$4275,0)),0)</f>
        <v>0</v>
      </c>
      <c r="F3736" s="47"/>
    </row>
    <row r="3737" spans="1:6" x14ac:dyDescent="0.25">
      <c r="A3737" s="79"/>
      <c r="B3737" s="43">
        <v>0</v>
      </c>
      <c r="C3737" s="43">
        <v>9.1598467376267402E-4</v>
      </c>
      <c r="D3737" s="43">
        <f t="shared" si="58"/>
        <v>1.045138512763211E-2</v>
      </c>
      <c r="E3737" s="43">
        <f>IFERROR(INDEX(PSPS_Data!$C$2:$C$4275,MATCH(WF_Data!$A3737,PSPS_Data!$B$2:$B$4275,0)),0)</f>
        <v>0</v>
      </c>
      <c r="F3737" s="47"/>
    </row>
    <row r="3738" spans="1:6" x14ac:dyDescent="0.25">
      <c r="A3738" s="79"/>
      <c r="B3738" s="43">
        <v>0</v>
      </c>
      <c r="C3738" s="43">
        <v>4.1571910151105802E-4</v>
      </c>
      <c r="D3738" s="43">
        <f t="shared" si="58"/>
        <v>4.7433549482411722E-3</v>
      </c>
      <c r="E3738" s="43">
        <f>IFERROR(INDEX(PSPS_Data!$C$2:$C$4275,MATCH(WF_Data!$A3738,PSPS_Data!$B$2:$B$4275,0)),0)</f>
        <v>0</v>
      </c>
      <c r="F3738" s="47"/>
    </row>
    <row r="3739" spans="1:6" x14ac:dyDescent="0.25">
      <c r="A3739" s="79"/>
      <c r="B3739" s="43">
        <v>2.7529599987781799</v>
      </c>
      <c r="C3739" s="43">
        <v>2.0143318321098901E-2</v>
      </c>
      <c r="D3739" s="43">
        <f t="shared" si="58"/>
        <v>0.22983526204373847</v>
      </c>
      <c r="E3739" s="43">
        <f>IFERROR(INDEX(PSPS_Data!$C$2:$C$4275,MATCH(WF_Data!$A3739,PSPS_Data!$B$2:$B$4275,0)),0)</f>
        <v>0</v>
      </c>
      <c r="F3739" s="47"/>
    </row>
    <row r="3740" spans="1:6" x14ac:dyDescent="0.25">
      <c r="A3740" s="79"/>
      <c r="B3740" s="43">
        <v>0</v>
      </c>
      <c r="C3740" s="43">
        <v>2.3142830114011299E-3</v>
      </c>
      <c r="D3740" s="43">
        <f t="shared" si="58"/>
        <v>2.6405969160086893E-2</v>
      </c>
      <c r="E3740" s="43">
        <f>IFERROR(INDEX(PSPS_Data!$C$2:$C$4275,MATCH(WF_Data!$A3740,PSPS_Data!$B$2:$B$4275,0)),0)</f>
        <v>0</v>
      </c>
      <c r="F3740" s="47"/>
    </row>
    <row r="3741" spans="1:6" x14ac:dyDescent="0.25">
      <c r="A3741" s="79"/>
      <c r="B3741" s="43">
        <v>0</v>
      </c>
      <c r="C3741" s="43">
        <v>6.5266882302239505E-4</v>
      </c>
      <c r="D3741" s="43">
        <f t="shared" si="58"/>
        <v>7.4469512706855272E-3</v>
      </c>
      <c r="E3741" s="43">
        <f>IFERROR(INDEX(PSPS_Data!$C$2:$C$4275,MATCH(WF_Data!$A3741,PSPS_Data!$B$2:$B$4275,0)),0)</f>
        <v>0</v>
      </c>
      <c r="F3741" s="47"/>
    </row>
    <row r="3742" spans="1:6" x14ac:dyDescent="0.25">
      <c r="A3742" s="79"/>
      <c r="B3742" s="43">
        <v>0</v>
      </c>
      <c r="C3742" s="43">
        <v>1.77930271092918E-4</v>
      </c>
      <c r="D3742" s="43">
        <f t="shared" si="58"/>
        <v>2.0301843931701943E-3</v>
      </c>
      <c r="E3742" s="43">
        <f>IFERROR(INDEX(PSPS_Data!$C$2:$C$4275,MATCH(WF_Data!$A3742,PSPS_Data!$B$2:$B$4275,0)),0)</f>
        <v>0</v>
      </c>
      <c r="F3742" s="47"/>
    </row>
    <row r="3743" spans="1:6" x14ac:dyDescent="0.25">
      <c r="A3743" s="79"/>
      <c r="B3743" s="43">
        <v>0</v>
      </c>
      <c r="C3743" s="43">
        <v>9.3382593331625598E-4</v>
      </c>
      <c r="D3743" s="43">
        <f t="shared" si="58"/>
        <v>1.0654953899138481E-2</v>
      </c>
      <c r="E3743" s="43">
        <f>IFERROR(INDEX(PSPS_Data!$C$2:$C$4275,MATCH(WF_Data!$A3743,PSPS_Data!$B$2:$B$4275,0)),0)</f>
        <v>0</v>
      </c>
      <c r="F3743" s="47"/>
    </row>
    <row r="3744" spans="1:6" x14ac:dyDescent="0.25">
      <c r="A3744" s="79"/>
      <c r="B3744" s="43">
        <v>0</v>
      </c>
      <c r="C3744" s="43">
        <v>1.15605631071957E-3</v>
      </c>
      <c r="D3744" s="43">
        <f t="shared" si="58"/>
        <v>1.3190602505310295E-2</v>
      </c>
      <c r="E3744" s="43">
        <f>IFERROR(INDEX(PSPS_Data!$C$2:$C$4275,MATCH(WF_Data!$A3744,PSPS_Data!$B$2:$B$4275,0)),0)</f>
        <v>0</v>
      </c>
      <c r="F3744" s="47"/>
    </row>
    <row r="3745" spans="1:6" x14ac:dyDescent="0.25">
      <c r="A3745" s="79"/>
      <c r="B3745" s="43">
        <v>0</v>
      </c>
      <c r="C3745" s="43">
        <v>1.03748097171774E-3</v>
      </c>
      <c r="D3745" s="43">
        <f t="shared" si="58"/>
        <v>1.1837657887299414E-2</v>
      </c>
      <c r="E3745" s="43">
        <f>IFERROR(INDEX(PSPS_Data!$C$2:$C$4275,MATCH(WF_Data!$A3745,PSPS_Data!$B$2:$B$4275,0)),0)</f>
        <v>0</v>
      </c>
      <c r="F3745" s="47"/>
    </row>
    <row r="3746" spans="1:6" x14ac:dyDescent="0.25">
      <c r="A3746" s="79"/>
      <c r="B3746" s="43">
        <v>0</v>
      </c>
      <c r="C3746" s="43">
        <v>7.0589957673898097E-4</v>
      </c>
      <c r="D3746" s="43">
        <f t="shared" si="58"/>
        <v>8.0543141705917733E-3</v>
      </c>
      <c r="E3746" s="43">
        <f>IFERROR(INDEX(PSPS_Data!$C$2:$C$4275,MATCH(WF_Data!$A3746,PSPS_Data!$B$2:$B$4275,0)),0)</f>
        <v>0</v>
      </c>
      <c r="F3746" s="47"/>
    </row>
    <row r="3747" spans="1:6" x14ac:dyDescent="0.25">
      <c r="A3747" s="79"/>
      <c r="B3747" s="43">
        <v>0</v>
      </c>
      <c r="C3747" s="43">
        <v>7.5004223132661197E-4</v>
      </c>
      <c r="D3747" s="43">
        <f t="shared" si="58"/>
        <v>8.5579818594366426E-3</v>
      </c>
      <c r="E3747" s="43">
        <f>IFERROR(INDEX(PSPS_Data!$C$2:$C$4275,MATCH(WF_Data!$A3747,PSPS_Data!$B$2:$B$4275,0)),0)</f>
        <v>0</v>
      </c>
      <c r="F3747" s="47"/>
    </row>
    <row r="3748" spans="1:6" x14ac:dyDescent="0.25">
      <c r="A3748" s="79"/>
      <c r="B3748" s="43">
        <v>0</v>
      </c>
      <c r="C3748" s="43">
        <v>1.8822631148699E-3</v>
      </c>
      <c r="D3748" s="43">
        <f t="shared" si="58"/>
        <v>2.147662214066556E-2</v>
      </c>
      <c r="E3748" s="43">
        <f>IFERROR(INDEX(PSPS_Data!$C$2:$C$4275,MATCH(WF_Data!$A3748,PSPS_Data!$B$2:$B$4275,0)),0)</f>
        <v>0</v>
      </c>
      <c r="F3748" s="47"/>
    </row>
    <row r="3749" spans="1:6" x14ac:dyDescent="0.25">
      <c r="A3749" s="79"/>
      <c r="B3749" s="43">
        <v>0</v>
      </c>
      <c r="C3749" s="43">
        <v>8.8692599092610099E-5</v>
      </c>
      <c r="D3749" s="43">
        <f t="shared" si="58"/>
        <v>1.0119825556466813E-3</v>
      </c>
      <c r="E3749" s="43">
        <f>IFERROR(INDEX(PSPS_Data!$C$2:$C$4275,MATCH(WF_Data!$A3749,PSPS_Data!$B$2:$B$4275,0)),0)</f>
        <v>0</v>
      </c>
      <c r="F3749" s="47"/>
    </row>
    <row r="3750" spans="1:6" x14ac:dyDescent="0.25">
      <c r="A3750" s="79"/>
      <c r="B3750" s="43">
        <v>0</v>
      </c>
      <c r="C3750" s="43">
        <v>2.2664578561186E-4</v>
      </c>
      <c r="D3750" s="43">
        <f t="shared" si="58"/>
        <v>2.5860284138313227E-3</v>
      </c>
      <c r="E3750" s="43">
        <f>IFERROR(INDEX(PSPS_Data!$C$2:$C$4275,MATCH(WF_Data!$A3750,PSPS_Data!$B$2:$B$4275,0)),0)</f>
        <v>0</v>
      </c>
      <c r="F3750" s="47"/>
    </row>
    <row r="3751" spans="1:6" x14ac:dyDescent="0.25">
      <c r="A3751" s="79"/>
      <c r="B3751" s="43">
        <v>0</v>
      </c>
      <c r="C3751" s="43">
        <v>4.5957952876657703E-3</v>
      </c>
      <c r="D3751" s="43">
        <f t="shared" si="58"/>
        <v>5.2438024232266442E-2</v>
      </c>
      <c r="E3751" s="43">
        <f>IFERROR(INDEX(PSPS_Data!$C$2:$C$4275,MATCH(WF_Data!$A3751,PSPS_Data!$B$2:$B$4275,0)),0)</f>
        <v>0</v>
      </c>
      <c r="F3751" s="47"/>
    </row>
    <row r="3752" spans="1:6" x14ac:dyDescent="0.25">
      <c r="A3752" s="79"/>
      <c r="B3752" s="43">
        <v>0</v>
      </c>
      <c r="C3752" s="43">
        <v>5.8341081709537904E-3</v>
      </c>
      <c r="D3752" s="43">
        <f t="shared" si="58"/>
        <v>6.6567174230582754E-2</v>
      </c>
      <c r="E3752" s="43">
        <f>IFERROR(INDEX(PSPS_Data!$C$2:$C$4275,MATCH(WF_Data!$A3752,PSPS_Data!$B$2:$B$4275,0)),0)</f>
        <v>0</v>
      </c>
      <c r="F3752" s="47"/>
    </row>
    <row r="3753" spans="1:6" x14ac:dyDescent="0.25">
      <c r="A3753" s="79"/>
      <c r="B3753" s="43">
        <v>0</v>
      </c>
      <c r="C3753" s="43">
        <v>1.74094674912339E-3</v>
      </c>
      <c r="D3753" s="43">
        <f t="shared" si="58"/>
        <v>1.986420240749788E-2</v>
      </c>
      <c r="E3753" s="43">
        <f>IFERROR(INDEX(PSPS_Data!$C$2:$C$4275,MATCH(WF_Data!$A3753,PSPS_Data!$B$2:$B$4275,0)),0)</f>
        <v>0</v>
      </c>
      <c r="F3753" s="47"/>
    </row>
    <row r="3754" spans="1:6" x14ac:dyDescent="0.25">
      <c r="A3754" s="79"/>
      <c r="B3754" s="43">
        <v>0</v>
      </c>
      <c r="C3754" s="43">
        <v>1.2093475625079E-3</v>
      </c>
      <c r="D3754" s="43">
        <f t="shared" si="58"/>
        <v>1.3798655688215139E-2</v>
      </c>
      <c r="E3754" s="43">
        <f>IFERROR(INDEX(PSPS_Data!$C$2:$C$4275,MATCH(WF_Data!$A3754,PSPS_Data!$B$2:$B$4275,0)),0)</f>
        <v>0</v>
      </c>
      <c r="F3754" s="47"/>
    </row>
    <row r="3755" spans="1:6" x14ac:dyDescent="0.25">
      <c r="A3755" s="79"/>
      <c r="B3755" s="43">
        <v>0</v>
      </c>
      <c r="C3755" s="43">
        <v>2.7524748232584197E-4</v>
      </c>
      <c r="D3755" s="43">
        <f t="shared" si="58"/>
        <v>3.1405737733378571E-3</v>
      </c>
      <c r="E3755" s="43">
        <f>IFERROR(INDEX(PSPS_Data!$C$2:$C$4275,MATCH(WF_Data!$A3755,PSPS_Data!$B$2:$B$4275,0)),0)</f>
        <v>0</v>
      </c>
      <c r="F3755" s="47"/>
    </row>
    <row r="3756" spans="1:6" x14ac:dyDescent="0.25">
      <c r="A3756" s="79"/>
      <c r="B3756" s="43">
        <v>0</v>
      </c>
      <c r="C3756" s="43">
        <v>7.3699516481913905E-5</v>
      </c>
      <c r="D3756" s="43">
        <f t="shared" si="58"/>
        <v>8.4091148305863765E-4</v>
      </c>
      <c r="E3756" s="43">
        <f>IFERROR(INDEX(PSPS_Data!$C$2:$C$4275,MATCH(WF_Data!$A3756,PSPS_Data!$B$2:$B$4275,0)),0)</f>
        <v>0</v>
      </c>
      <c r="F3756" s="47"/>
    </row>
    <row r="3757" spans="1:6" x14ac:dyDescent="0.25">
      <c r="A3757" s="79"/>
      <c r="B3757" s="43">
        <v>1.40017302572368E-2</v>
      </c>
      <c r="C3757" s="43">
        <v>6.2374560881532095E-4</v>
      </c>
      <c r="D3757" s="43">
        <f t="shared" si="58"/>
        <v>7.116937396582812E-3</v>
      </c>
      <c r="E3757" s="43">
        <f>IFERROR(INDEX(PSPS_Data!$C$2:$C$4275,MATCH(WF_Data!$A3757,PSPS_Data!$B$2:$B$4275,0)),0)</f>
        <v>0</v>
      </c>
      <c r="F3757" s="47"/>
    </row>
    <row r="3758" spans="1:6" x14ac:dyDescent="0.25">
      <c r="A3758" s="79"/>
      <c r="B3758" s="43">
        <v>0</v>
      </c>
      <c r="C3758" s="43">
        <v>6.4794749323482295E-4</v>
      </c>
      <c r="D3758" s="43">
        <f t="shared" si="58"/>
        <v>7.3930808978093301E-3</v>
      </c>
      <c r="E3758" s="43">
        <f>IFERROR(INDEX(PSPS_Data!$C$2:$C$4275,MATCH(WF_Data!$A3758,PSPS_Data!$B$2:$B$4275,0)),0)</f>
        <v>0</v>
      </c>
      <c r="F3758" s="47"/>
    </row>
    <row r="3759" spans="1:6" x14ac:dyDescent="0.25">
      <c r="A3759" s="79"/>
      <c r="B3759" s="43">
        <v>6.3144835949872399E-2</v>
      </c>
      <c r="C3759" s="43">
        <v>1.53615967125612E-3</v>
      </c>
      <c r="D3759" s="43">
        <f t="shared" si="58"/>
        <v>1.7527581849032327E-2</v>
      </c>
      <c r="E3759" s="43">
        <f>IFERROR(INDEX(PSPS_Data!$C$2:$C$4275,MATCH(WF_Data!$A3759,PSPS_Data!$B$2:$B$4275,0)),0)</f>
        <v>0</v>
      </c>
      <c r="F3759" s="47"/>
    </row>
    <row r="3760" spans="1:6" x14ac:dyDescent="0.25">
      <c r="A3760" s="79"/>
      <c r="B3760" s="43">
        <v>0</v>
      </c>
      <c r="C3760" s="43">
        <v>1.4915859037500901E-3</v>
      </c>
      <c r="D3760" s="43">
        <f t="shared" si="58"/>
        <v>1.7018995161788529E-2</v>
      </c>
      <c r="E3760" s="43">
        <f>IFERROR(INDEX(PSPS_Data!$C$2:$C$4275,MATCH(WF_Data!$A3760,PSPS_Data!$B$2:$B$4275,0)),0)</f>
        <v>0</v>
      </c>
      <c r="F3760" s="47"/>
    </row>
    <row r="3761" spans="1:6" x14ac:dyDescent="0.25">
      <c r="A3761" s="79"/>
      <c r="B3761" s="43">
        <v>0</v>
      </c>
      <c r="C3761" s="43">
        <v>4.0468103084094703E-3</v>
      </c>
      <c r="D3761" s="43">
        <f t="shared" si="58"/>
        <v>4.6174105618952056E-2</v>
      </c>
      <c r="E3761" s="43">
        <f>IFERROR(INDEX(PSPS_Data!$C$2:$C$4275,MATCH(WF_Data!$A3761,PSPS_Data!$B$2:$B$4275,0)),0)</f>
        <v>0</v>
      </c>
      <c r="F3761" s="47"/>
    </row>
    <row r="3762" spans="1:6" x14ac:dyDescent="0.25">
      <c r="A3762" s="79"/>
      <c r="B3762" s="43">
        <v>1.9621007541245501</v>
      </c>
      <c r="C3762" s="43">
        <v>1.6771426946093002E-2</v>
      </c>
      <c r="D3762" s="43">
        <f t="shared" si="58"/>
        <v>0.19136198145492114</v>
      </c>
      <c r="E3762" s="43">
        <f>IFERROR(INDEX(PSPS_Data!$C$2:$C$4275,MATCH(WF_Data!$A3762,PSPS_Data!$B$2:$B$4275,0)),0)</f>
        <v>0</v>
      </c>
      <c r="F3762" s="47"/>
    </row>
    <row r="3763" spans="1:6" x14ac:dyDescent="0.25">
      <c r="A3763" s="79"/>
      <c r="B3763" s="43">
        <v>0</v>
      </c>
      <c r="C3763" s="43">
        <v>1.07835514427279E-4</v>
      </c>
      <c r="D3763" s="43">
        <f t="shared" si="58"/>
        <v>1.2304032196152534E-3</v>
      </c>
      <c r="E3763" s="43">
        <f>IFERROR(INDEX(PSPS_Data!$C$2:$C$4275,MATCH(WF_Data!$A3763,PSPS_Data!$B$2:$B$4275,0)),0)</f>
        <v>0</v>
      </c>
      <c r="F3763" s="47"/>
    </row>
    <row r="3764" spans="1:6" x14ac:dyDescent="0.25">
      <c r="A3764" s="79"/>
      <c r="B3764" s="43">
        <v>0</v>
      </c>
      <c r="C3764" s="43">
        <v>2.2836034237722399E-3</v>
      </c>
      <c r="D3764" s="43">
        <f t="shared" si="58"/>
        <v>2.6055915065241256E-2</v>
      </c>
      <c r="E3764" s="43">
        <f>IFERROR(INDEX(PSPS_Data!$C$2:$C$4275,MATCH(WF_Data!$A3764,PSPS_Data!$B$2:$B$4275,0)),0)</f>
        <v>0</v>
      </c>
      <c r="F3764" s="47"/>
    </row>
    <row r="3765" spans="1:6" x14ac:dyDescent="0.25">
      <c r="A3765" s="79"/>
      <c r="B3765" s="43">
        <v>0</v>
      </c>
      <c r="C3765" s="43">
        <v>1.9600211089709699E-5</v>
      </c>
      <c r="D3765" s="43">
        <f t="shared" si="58"/>
        <v>2.2363840853358767E-4</v>
      </c>
      <c r="E3765" s="43">
        <f>IFERROR(INDEX(PSPS_Data!$C$2:$C$4275,MATCH(WF_Data!$A3765,PSPS_Data!$B$2:$B$4275,0)),0)</f>
        <v>0</v>
      </c>
      <c r="F3765" s="47"/>
    </row>
    <row r="3766" spans="1:6" x14ac:dyDescent="0.25">
      <c r="A3766" s="79"/>
      <c r="B3766" s="43">
        <v>0</v>
      </c>
      <c r="C3766" s="43">
        <v>3.84048599335073E-3</v>
      </c>
      <c r="D3766" s="43">
        <f t="shared" si="58"/>
        <v>4.3819945184131834E-2</v>
      </c>
      <c r="E3766" s="43">
        <f>IFERROR(INDEX(PSPS_Data!$C$2:$C$4275,MATCH(WF_Data!$A3766,PSPS_Data!$B$2:$B$4275,0)),0)</f>
        <v>0</v>
      </c>
      <c r="F3766" s="47"/>
    </row>
    <row r="3767" spans="1:6" x14ac:dyDescent="0.25">
      <c r="A3767" s="79"/>
      <c r="B3767" s="43">
        <v>0</v>
      </c>
      <c r="C3767" s="43">
        <v>4.1426811844757997E-3</v>
      </c>
      <c r="D3767" s="43">
        <f t="shared" si="58"/>
        <v>4.7267992314868876E-2</v>
      </c>
      <c r="E3767" s="43">
        <f>IFERROR(INDEX(PSPS_Data!$C$2:$C$4275,MATCH(WF_Data!$A3767,PSPS_Data!$B$2:$B$4275,0)),0)</f>
        <v>0</v>
      </c>
      <c r="F3767" s="47"/>
    </row>
    <row r="3768" spans="1:6" x14ac:dyDescent="0.25">
      <c r="A3768" s="79"/>
      <c r="B3768" s="43">
        <v>0</v>
      </c>
      <c r="C3768" s="43">
        <v>1.3417131037082601E-3</v>
      </c>
      <c r="D3768" s="43">
        <f t="shared" si="58"/>
        <v>1.5308946513311248E-2</v>
      </c>
      <c r="E3768" s="43">
        <f>IFERROR(INDEX(PSPS_Data!$C$2:$C$4275,MATCH(WF_Data!$A3768,PSPS_Data!$B$2:$B$4275,0)),0)</f>
        <v>0</v>
      </c>
      <c r="F3768" s="47"/>
    </row>
    <row r="3769" spans="1:6" x14ac:dyDescent="0.25">
      <c r="A3769" s="79"/>
      <c r="B3769" s="43">
        <v>0</v>
      </c>
      <c r="C3769" s="43">
        <v>2.5723164487014001E-3</v>
      </c>
      <c r="D3769" s="43">
        <f t="shared" si="58"/>
        <v>2.9350130679682975E-2</v>
      </c>
      <c r="E3769" s="43">
        <f>IFERROR(INDEX(PSPS_Data!$C$2:$C$4275,MATCH(WF_Data!$A3769,PSPS_Data!$B$2:$B$4275,0)),0)</f>
        <v>0</v>
      </c>
      <c r="F3769" s="47"/>
    </row>
    <row r="3770" spans="1:6" x14ac:dyDescent="0.25">
      <c r="A3770" s="79"/>
      <c r="B3770" s="43">
        <v>0</v>
      </c>
      <c r="C3770" s="43">
        <v>1.6631957857195299E-3</v>
      </c>
      <c r="D3770" s="43">
        <f t="shared" si="58"/>
        <v>1.8977063915059836E-2</v>
      </c>
      <c r="E3770" s="43">
        <f>IFERROR(INDEX(PSPS_Data!$C$2:$C$4275,MATCH(WF_Data!$A3770,PSPS_Data!$B$2:$B$4275,0)),0)</f>
        <v>0</v>
      </c>
      <c r="F3770" s="47"/>
    </row>
    <row r="3771" spans="1:6" x14ac:dyDescent="0.25">
      <c r="A3771" s="79"/>
      <c r="B3771" s="43">
        <v>0</v>
      </c>
      <c r="C3771" s="43">
        <v>1.56456801353973E-3</v>
      </c>
      <c r="D3771" s="43">
        <f t="shared" si="58"/>
        <v>1.7851721034488319E-2</v>
      </c>
      <c r="E3771" s="43">
        <f>IFERROR(INDEX(PSPS_Data!$C$2:$C$4275,MATCH(WF_Data!$A3771,PSPS_Data!$B$2:$B$4275,0)),0)</f>
        <v>0</v>
      </c>
      <c r="F3771" s="47"/>
    </row>
    <row r="3772" spans="1:6" x14ac:dyDescent="0.25">
      <c r="A3772" s="79"/>
      <c r="B3772" s="43">
        <v>0.54940180572251296</v>
      </c>
      <c r="C3772" s="43">
        <v>5.5429735830330104E-3</v>
      </c>
      <c r="D3772" s="43">
        <f t="shared" si="58"/>
        <v>6.3245328582406654E-2</v>
      </c>
      <c r="E3772" s="43">
        <f>IFERROR(INDEX(PSPS_Data!$C$2:$C$4275,MATCH(WF_Data!$A3772,PSPS_Data!$B$2:$B$4275,0)),0)</f>
        <v>0</v>
      </c>
      <c r="F3772" s="47"/>
    </row>
    <row r="3773" spans="1:6" x14ac:dyDescent="0.25">
      <c r="A3773" s="79"/>
      <c r="B3773" s="43">
        <v>3.2026731516368499E-2</v>
      </c>
      <c r="C3773" s="43">
        <v>1.1134488113384499E-3</v>
      </c>
      <c r="D3773" s="43">
        <f t="shared" si="58"/>
        <v>1.2704450937371714E-2</v>
      </c>
      <c r="E3773" s="43">
        <f>IFERROR(INDEX(PSPS_Data!$C$2:$C$4275,MATCH(WF_Data!$A3773,PSPS_Data!$B$2:$B$4275,0)),0)</f>
        <v>0</v>
      </c>
      <c r="F3773" s="47"/>
    </row>
    <row r="3774" spans="1:6" x14ac:dyDescent="0.25">
      <c r="A3774" s="79"/>
      <c r="B3774" s="43">
        <v>0</v>
      </c>
      <c r="C3774" s="43">
        <v>2.1298146580193099E-3</v>
      </c>
      <c r="D3774" s="43">
        <f t="shared" si="58"/>
        <v>2.4301185248000325E-2</v>
      </c>
      <c r="E3774" s="43">
        <f>IFERROR(INDEX(PSPS_Data!$C$2:$C$4275,MATCH(WF_Data!$A3774,PSPS_Data!$B$2:$B$4275,0)),0)</f>
        <v>0</v>
      </c>
      <c r="F3774" s="47"/>
    </row>
    <row r="3775" spans="1:6" x14ac:dyDescent="0.25">
      <c r="A3775" s="79"/>
      <c r="B3775" s="43">
        <v>0</v>
      </c>
      <c r="C3775" s="43">
        <v>6.4357194423791898E-4</v>
      </c>
      <c r="D3775" s="43">
        <f t="shared" si="58"/>
        <v>7.3431558837546559E-3</v>
      </c>
      <c r="E3775" s="43">
        <f>IFERROR(INDEX(PSPS_Data!$C$2:$C$4275,MATCH(WF_Data!$A3775,PSPS_Data!$B$2:$B$4275,0)),0)</f>
        <v>0</v>
      </c>
      <c r="F3775" s="47"/>
    </row>
    <row r="3776" spans="1:6" x14ac:dyDescent="0.25">
      <c r="A3776" s="79"/>
      <c r="B3776" s="43">
        <v>0</v>
      </c>
      <c r="C3776" s="43">
        <v>4.4852651838785498E-4</v>
      </c>
      <c r="D3776" s="43">
        <f t="shared" si="58"/>
        <v>5.1176875748054256E-3</v>
      </c>
      <c r="E3776" s="43">
        <f>IFERROR(INDEX(PSPS_Data!$C$2:$C$4275,MATCH(WF_Data!$A3776,PSPS_Data!$B$2:$B$4275,0)),0)</f>
        <v>0</v>
      </c>
      <c r="F3776" s="47"/>
    </row>
    <row r="3777" spans="1:6" x14ac:dyDescent="0.25">
      <c r="A3777" s="79"/>
      <c r="B3777" s="43">
        <v>6.2171760609596297E-2</v>
      </c>
      <c r="C3777" s="43">
        <v>2.6903838670477801E-3</v>
      </c>
      <c r="D3777" s="43">
        <f t="shared" si="58"/>
        <v>3.0697279923015172E-2</v>
      </c>
      <c r="E3777" s="43">
        <f>IFERROR(INDEX(PSPS_Data!$C$2:$C$4275,MATCH(WF_Data!$A3777,PSPS_Data!$B$2:$B$4275,0)),0)</f>
        <v>0</v>
      </c>
      <c r="F3777" s="47"/>
    </row>
    <row r="3778" spans="1:6" x14ac:dyDescent="0.25">
      <c r="A3778" s="79"/>
      <c r="B3778" s="43">
        <v>0</v>
      </c>
      <c r="C3778" s="43">
        <v>1.00334400334152E-3</v>
      </c>
      <c r="D3778" s="43">
        <f t="shared" si="58"/>
        <v>1.1448155078126743E-2</v>
      </c>
      <c r="E3778" s="43">
        <f>IFERROR(INDEX(PSPS_Data!$C$2:$C$4275,MATCH(WF_Data!$A3778,PSPS_Data!$B$2:$B$4275,0)),0)</f>
        <v>0</v>
      </c>
      <c r="F3778" s="47"/>
    </row>
    <row r="3779" spans="1:6" x14ac:dyDescent="0.25">
      <c r="A3779" s="79"/>
      <c r="B3779" s="43">
        <v>0</v>
      </c>
      <c r="C3779" s="43">
        <v>2.9216229449957599E-5</v>
      </c>
      <c r="D3779" s="43">
        <f t="shared" ref="D3779:D3842" si="59">$C3779*11.41</f>
        <v>3.3335717802401621E-4</v>
      </c>
      <c r="E3779" s="43">
        <f>IFERROR(INDEX(PSPS_Data!$C$2:$C$4275,MATCH(WF_Data!$A3779,PSPS_Data!$B$2:$B$4275,0)),0)</f>
        <v>0</v>
      </c>
      <c r="F3779" s="47"/>
    </row>
    <row r="3780" spans="1:6" x14ac:dyDescent="0.25">
      <c r="A3780" s="79"/>
      <c r="B3780" s="43">
        <v>0</v>
      </c>
      <c r="C3780" s="43">
        <v>6.37870467471657E-4</v>
      </c>
      <c r="D3780" s="43">
        <f t="shared" si="59"/>
        <v>7.2781020338516062E-3</v>
      </c>
      <c r="E3780" s="43">
        <f>IFERROR(INDEX(PSPS_Data!$C$2:$C$4275,MATCH(WF_Data!$A3780,PSPS_Data!$B$2:$B$4275,0)),0)</f>
        <v>0</v>
      </c>
      <c r="F3780" s="47"/>
    </row>
    <row r="3781" spans="1:6" x14ac:dyDescent="0.25">
      <c r="A3781" s="79"/>
      <c r="B3781" s="43">
        <v>0</v>
      </c>
      <c r="C3781" s="43">
        <v>1.29637889464599E-3</v>
      </c>
      <c r="D3781" s="43">
        <f t="shared" si="59"/>
        <v>1.4791683187910746E-2</v>
      </c>
      <c r="E3781" s="43">
        <f>IFERROR(INDEX(PSPS_Data!$C$2:$C$4275,MATCH(WF_Data!$A3781,PSPS_Data!$B$2:$B$4275,0)),0)</f>
        <v>0</v>
      </c>
      <c r="F3781" s="47"/>
    </row>
    <row r="3782" spans="1:6" x14ac:dyDescent="0.25">
      <c r="A3782" s="79"/>
      <c r="B3782" s="43">
        <v>0</v>
      </c>
      <c r="C3782" s="43">
        <v>5.1657981261996602E-3</v>
      </c>
      <c r="D3782" s="43">
        <f t="shared" si="59"/>
        <v>5.8941756619938127E-2</v>
      </c>
      <c r="E3782" s="43">
        <f>IFERROR(INDEX(PSPS_Data!$C$2:$C$4275,MATCH(WF_Data!$A3782,PSPS_Data!$B$2:$B$4275,0)),0)</f>
        <v>0</v>
      </c>
      <c r="F3782" s="47"/>
    </row>
    <row r="3783" spans="1:6" x14ac:dyDescent="0.25">
      <c r="A3783" s="79"/>
      <c r="B3783" s="43">
        <v>0</v>
      </c>
      <c r="C3783" s="43">
        <v>2.0815935793810502E-3</v>
      </c>
      <c r="D3783" s="43">
        <f t="shared" si="59"/>
        <v>2.3750982740737784E-2</v>
      </c>
      <c r="E3783" s="43">
        <f>IFERROR(INDEX(PSPS_Data!$C$2:$C$4275,MATCH(WF_Data!$A3783,PSPS_Data!$B$2:$B$4275,0)),0)</f>
        <v>0</v>
      </c>
      <c r="F3783" s="47"/>
    </row>
    <row r="3784" spans="1:6" x14ac:dyDescent="0.25">
      <c r="A3784" s="79"/>
      <c r="B3784" s="43">
        <v>0</v>
      </c>
      <c r="C3784" s="43">
        <v>4.0849296874512198E-4</v>
      </c>
      <c r="D3784" s="43">
        <f t="shared" si="59"/>
        <v>4.6609047733818416E-3</v>
      </c>
      <c r="E3784" s="43">
        <f>IFERROR(INDEX(PSPS_Data!$C$2:$C$4275,MATCH(WF_Data!$A3784,PSPS_Data!$B$2:$B$4275,0)),0)</f>
        <v>0</v>
      </c>
      <c r="F3784" s="47"/>
    </row>
    <row r="3785" spans="1:6" x14ac:dyDescent="0.25">
      <c r="A3785" s="79"/>
      <c r="B3785" s="43">
        <v>1.5688904605868199</v>
      </c>
      <c r="C3785" s="43">
        <v>1.5551517191624901E-2</v>
      </c>
      <c r="D3785" s="43">
        <f t="shared" si="59"/>
        <v>0.17744281115644012</v>
      </c>
      <c r="E3785" s="43">
        <f>IFERROR(INDEX(PSPS_Data!$C$2:$C$4275,MATCH(WF_Data!$A3785,PSPS_Data!$B$2:$B$4275,0)),0)</f>
        <v>0</v>
      </c>
      <c r="F3785" s="47"/>
    </row>
    <row r="3786" spans="1:6" x14ac:dyDescent="0.25">
      <c r="A3786" s="79"/>
      <c r="B3786" s="43">
        <v>0</v>
      </c>
      <c r="C3786" s="43">
        <v>8.0681481328307803E-4</v>
      </c>
      <c r="D3786" s="43">
        <f t="shared" si="59"/>
        <v>9.2057570195599198E-3</v>
      </c>
      <c r="E3786" s="43">
        <f>IFERROR(INDEX(PSPS_Data!$C$2:$C$4275,MATCH(WF_Data!$A3786,PSPS_Data!$B$2:$B$4275,0)),0)</f>
        <v>0</v>
      </c>
      <c r="F3786" s="47"/>
    </row>
    <row r="3787" spans="1:6" x14ac:dyDescent="0.25">
      <c r="A3787" s="79"/>
      <c r="B3787" s="43">
        <v>0</v>
      </c>
      <c r="C3787" s="43">
        <v>2.9157348762964799E-5</v>
      </c>
      <c r="D3787" s="43">
        <f t="shared" si="59"/>
        <v>3.3268534938542835E-4</v>
      </c>
      <c r="E3787" s="43">
        <f>IFERROR(INDEX(PSPS_Data!$C$2:$C$4275,MATCH(WF_Data!$A3787,PSPS_Data!$B$2:$B$4275,0)),0)</f>
        <v>0</v>
      </c>
      <c r="F3787" s="47"/>
    </row>
    <row r="3788" spans="1:6" x14ac:dyDescent="0.25">
      <c r="A3788" s="79"/>
      <c r="B3788" s="43">
        <v>0</v>
      </c>
      <c r="C3788" s="43">
        <v>3.61385424002946E-3</v>
      </c>
      <c r="D3788" s="43">
        <f t="shared" si="59"/>
        <v>4.1234076878736141E-2</v>
      </c>
      <c r="E3788" s="43">
        <f>IFERROR(INDEX(PSPS_Data!$C$2:$C$4275,MATCH(WF_Data!$A3788,PSPS_Data!$B$2:$B$4275,0)),0)</f>
        <v>0</v>
      </c>
      <c r="F3788" s="47"/>
    </row>
    <row r="3789" spans="1:6" x14ac:dyDescent="0.25">
      <c r="A3789" s="79"/>
      <c r="B3789" s="43">
        <v>0.399842043657892</v>
      </c>
      <c r="C3789" s="43">
        <v>4.4578591575827799E-3</v>
      </c>
      <c r="D3789" s="43">
        <f t="shared" si="59"/>
        <v>5.086417298801952E-2</v>
      </c>
      <c r="E3789" s="43">
        <f>IFERROR(INDEX(PSPS_Data!$C$2:$C$4275,MATCH(WF_Data!$A3789,PSPS_Data!$B$2:$B$4275,0)),0)</f>
        <v>0</v>
      </c>
      <c r="F3789" s="47"/>
    </row>
    <row r="3790" spans="1:6" x14ac:dyDescent="0.25">
      <c r="A3790" s="79"/>
      <c r="B3790" s="43">
        <v>0</v>
      </c>
      <c r="C3790" s="43">
        <v>5.3497892355759699E-3</v>
      </c>
      <c r="D3790" s="43">
        <f t="shared" si="59"/>
        <v>6.104109517792182E-2</v>
      </c>
      <c r="E3790" s="43">
        <f>IFERROR(INDEX(PSPS_Data!$C$2:$C$4275,MATCH(WF_Data!$A3790,PSPS_Data!$B$2:$B$4275,0)),0)</f>
        <v>0</v>
      </c>
      <c r="F3790" s="47"/>
    </row>
    <row r="3791" spans="1:6" x14ac:dyDescent="0.25">
      <c r="A3791" s="79"/>
      <c r="B3791" s="43">
        <v>7.4085666218613594E-2</v>
      </c>
      <c r="C3791" s="43">
        <v>8.7379559818145903E-4</v>
      </c>
      <c r="D3791" s="43">
        <f t="shared" si="59"/>
        <v>9.9700077752504484E-3</v>
      </c>
      <c r="E3791" s="43">
        <f>IFERROR(INDEX(PSPS_Data!$C$2:$C$4275,MATCH(WF_Data!$A3791,PSPS_Data!$B$2:$B$4275,0)),0)</f>
        <v>0</v>
      </c>
      <c r="F3791" s="47"/>
    </row>
    <row r="3792" spans="1:6" x14ac:dyDescent="0.25">
      <c r="A3792" s="79"/>
      <c r="B3792" s="43">
        <v>0.13862421682596199</v>
      </c>
      <c r="C3792" s="43">
        <v>1.3973783152323399E-3</v>
      </c>
      <c r="D3792" s="43">
        <f t="shared" si="59"/>
        <v>1.5944086576800999E-2</v>
      </c>
      <c r="E3792" s="43">
        <f>IFERROR(INDEX(PSPS_Data!$C$2:$C$4275,MATCH(WF_Data!$A3792,PSPS_Data!$B$2:$B$4275,0)),0)</f>
        <v>0</v>
      </c>
      <c r="F3792" s="47"/>
    </row>
    <row r="3793" spans="1:6" x14ac:dyDescent="0.25">
      <c r="A3793" s="79"/>
      <c r="B3793" s="43">
        <v>0</v>
      </c>
      <c r="C3793" s="43">
        <v>7.9319975714800695E-3</v>
      </c>
      <c r="D3793" s="43">
        <f t="shared" si="59"/>
        <v>9.050409229058759E-2</v>
      </c>
      <c r="E3793" s="43">
        <f>IFERROR(INDEX(PSPS_Data!$C$2:$C$4275,MATCH(WF_Data!$A3793,PSPS_Data!$B$2:$B$4275,0)),0)</f>
        <v>0</v>
      </c>
      <c r="F3793" s="47"/>
    </row>
    <row r="3794" spans="1:6" x14ac:dyDescent="0.25">
      <c r="A3794" s="79"/>
      <c r="B3794" s="43">
        <v>0</v>
      </c>
      <c r="C3794" s="43">
        <v>6.4022964033938403E-4</v>
      </c>
      <c r="D3794" s="43">
        <f t="shared" si="59"/>
        <v>7.3050201962723722E-3</v>
      </c>
      <c r="E3794" s="43">
        <f>IFERROR(INDEX(PSPS_Data!$C$2:$C$4275,MATCH(WF_Data!$A3794,PSPS_Data!$B$2:$B$4275,0)),0)</f>
        <v>0</v>
      </c>
      <c r="F3794" s="47"/>
    </row>
    <row r="3795" spans="1:6" x14ac:dyDescent="0.25">
      <c r="A3795" s="79"/>
      <c r="B3795" s="43">
        <v>0</v>
      </c>
      <c r="C3795" s="43">
        <v>1.0766359500848899E-3</v>
      </c>
      <c r="D3795" s="43">
        <f t="shared" si="59"/>
        <v>1.2284416190468595E-2</v>
      </c>
      <c r="E3795" s="43">
        <f>IFERROR(INDEX(PSPS_Data!$C$2:$C$4275,MATCH(WF_Data!$A3795,PSPS_Data!$B$2:$B$4275,0)),0)</f>
        <v>0</v>
      </c>
      <c r="F3795" s="47"/>
    </row>
    <row r="3796" spans="1:6" x14ac:dyDescent="0.25">
      <c r="A3796" s="79"/>
      <c r="B3796" s="43">
        <v>0</v>
      </c>
      <c r="C3796" s="43">
        <v>1.6652588254752699E-3</v>
      </c>
      <c r="D3796" s="43">
        <f t="shared" si="59"/>
        <v>1.900060319867283E-2</v>
      </c>
      <c r="E3796" s="43">
        <f>IFERROR(INDEX(PSPS_Data!$C$2:$C$4275,MATCH(WF_Data!$A3796,PSPS_Data!$B$2:$B$4275,0)),0)</f>
        <v>0</v>
      </c>
      <c r="F3796" s="47"/>
    </row>
    <row r="3797" spans="1:6" x14ac:dyDescent="0.25">
      <c r="A3797" s="79"/>
      <c r="B3797" s="43">
        <v>0</v>
      </c>
      <c r="C3797" s="43">
        <v>6.8486780983221199E-3</v>
      </c>
      <c r="D3797" s="43">
        <f t="shared" si="59"/>
        <v>7.8143417101855392E-2</v>
      </c>
      <c r="E3797" s="43">
        <f>IFERROR(INDEX(PSPS_Data!$C$2:$C$4275,MATCH(WF_Data!$A3797,PSPS_Data!$B$2:$B$4275,0)),0)</f>
        <v>0</v>
      </c>
      <c r="F3797" s="47"/>
    </row>
    <row r="3798" spans="1:6" x14ac:dyDescent="0.25">
      <c r="A3798" s="79"/>
      <c r="B3798" s="43">
        <v>0</v>
      </c>
      <c r="C3798" s="43">
        <v>3.6805752157912698E-4</v>
      </c>
      <c r="D3798" s="43">
        <f t="shared" si="59"/>
        <v>4.199536321217839E-3</v>
      </c>
      <c r="E3798" s="43">
        <f>IFERROR(INDEX(PSPS_Data!$C$2:$C$4275,MATCH(WF_Data!$A3798,PSPS_Data!$B$2:$B$4275,0)),0)</f>
        <v>0</v>
      </c>
      <c r="F3798" s="47"/>
    </row>
    <row r="3799" spans="1:6" x14ac:dyDescent="0.25">
      <c r="A3799" s="79"/>
      <c r="B3799" s="43">
        <v>0</v>
      </c>
      <c r="C3799" s="43">
        <v>6.9734165208501498E-4</v>
      </c>
      <c r="D3799" s="43">
        <f t="shared" si="59"/>
        <v>7.9566682502900214E-3</v>
      </c>
      <c r="E3799" s="43">
        <f>IFERROR(INDEX(PSPS_Data!$C$2:$C$4275,MATCH(WF_Data!$A3799,PSPS_Data!$B$2:$B$4275,0)),0)</f>
        <v>0</v>
      </c>
      <c r="F3799" s="47"/>
    </row>
    <row r="3800" spans="1:6" x14ac:dyDescent="0.25">
      <c r="A3800" s="79"/>
      <c r="B3800" s="43">
        <v>0</v>
      </c>
      <c r="C3800" s="43">
        <v>1.30666367113008E-4</v>
      </c>
      <c r="D3800" s="43">
        <f t="shared" si="59"/>
        <v>1.4909032487594213E-3</v>
      </c>
      <c r="E3800" s="43">
        <f>IFERROR(INDEX(PSPS_Data!$C$2:$C$4275,MATCH(WF_Data!$A3800,PSPS_Data!$B$2:$B$4275,0)),0)</f>
        <v>0</v>
      </c>
      <c r="F3800" s="47"/>
    </row>
    <row r="3801" spans="1:6" x14ac:dyDescent="0.25">
      <c r="A3801" s="79"/>
      <c r="B3801" s="43">
        <v>0</v>
      </c>
      <c r="C3801" s="43">
        <v>7.74045200159889E-4</v>
      </c>
      <c r="D3801" s="43">
        <f t="shared" si="59"/>
        <v>8.8318557338243342E-3</v>
      </c>
      <c r="E3801" s="43">
        <f>IFERROR(INDEX(PSPS_Data!$C$2:$C$4275,MATCH(WF_Data!$A3801,PSPS_Data!$B$2:$B$4275,0)),0)</f>
        <v>0</v>
      </c>
      <c r="F3801" s="47"/>
    </row>
    <row r="3802" spans="1:6" x14ac:dyDescent="0.25">
      <c r="A3802" s="79"/>
      <c r="B3802" s="43">
        <v>0</v>
      </c>
      <c r="C3802" s="43">
        <v>1.10284342736122E-3</v>
      </c>
      <c r="D3802" s="43">
        <f t="shared" si="59"/>
        <v>1.2583443506191521E-2</v>
      </c>
      <c r="E3802" s="43">
        <f>IFERROR(INDEX(PSPS_Data!$C$2:$C$4275,MATCH(WF_Data!$A3802,PSPS_Data!$B$2:$B$4275,0)),0)</f>
        <v>0</v>
      </c>
      <c r="F3802" s="47"/>
    </row>
    <row r="3803" spans="1:6" x14ac:dyDescent="0.25">
      <c r="A3803" s="79"/>
      <c r="B3803" s="43">
        <v>0</v>
      </c>
      <c r="C3803" s="43">
        <v>9.8660855534641592E-4</v>
      </c>
      <c r="D3803" s="43">
        <f t="shared" si="59"/>
        <v>1.1257203616502606E-2</v>
      </c>
      <c r="E3803" s="43">
        <f>IFERROR(INDEX(PSPS_Data!$C$2:$C$4275,MATCH(WF_Data!$A3803,PSPS_Data!$B$2:$B$4275,0)),0)</f>
        <v>0</v>
      </c>
      <c r="F3803" s="47"/>
    </row>
    <row r="3804" spans="1:6" x14ac:dyDescent="0.25">
      <c r="A3804" s="79"/>
      <c r="B3804" s="43">
        <v>0</v>
      </c>
      <c r="C3804" s="43">
        <v>6.6725793294608495E-4</v>
      </c>
      <c r="D3804" s="43">
        <f t="shared" si="59"/>
        <v>7.6134130149148292E-3</v>
      </c>
      <c r="E3804" s="43">
        <f>IFERROR(INDEX(PSPS_Data!$C$2:$C$4275,MATCH(WF_Data!$A3804,PSPS_Data!$B$2:$B$4275,0)),0)</f>
        <v>0</v>
      </c>
      <c r="F3804" s="47"/>
    </row>
    <row r="3805" spans="1:6" x14ac:dyDescent="0.25">
      <c r="A3805" s="79"/>
      <c r="B3805" s="43">
        <v>0</v>
      </c>
      <c r="C3805" s="43">
        <v>4.0414736849925196E-3</v>
      </c>
      <c r="D3805" s="43">
        <f t="shared" si="59"/>
        <v>4.6113214745764651E-2</v>
      </c>
      <c r="E3805" s="43">
        <f>IFERROR(INDEX(PSPS_Data!$C$2:$C$4275,MATCH(WF_Data!$A3805,PSPS_Data!$B$2:$B$4275,0)),0)</f>
        <v>0</v>
      </c>
      <c r="F3805" s="47"/>
    </row>
    <row r="3806" spans="1:6" x14ac:dyDescent="0.25">
      <c r="A3806" s="79"/>
      <c r="B3806" s="43">
        <v>0</v>
      </c>
      <c r="C3806" s="43">
        <v>2.8905597873745098E-3</v>
      </c>
      <c r="D3806" s="43">
        <f t="shared" si="59"/>
        <v>3.2981287173943157E-2</v>
      </c>
      <c r="E3806" s="43">
        <f>IFERROR(INDEX(PSPS_Data!$C$2:$C$4275,MATCH(WF_Data!$A3806,PSPS_Data!$B$2:$B$4275,0)),0)</f>
        <v>0</v>
      </c>
      <c r="F3806" s="47"/>
    </row>
    <row r="3807" spans="1:6" x14ac:dyDescent="0.25">
      <c r="A3807" s="79"/>
      <c r="B3807" s="43">
        <v>0</v>
      </c>
      <c r="C3807" s="43">
        <v>2.1717476836783998E-3</v>
      </c>
      <c r="D3807" s="43">
        <f t="shared" si="59"/>
        <v>2.4779641070770544E-2</v>
      </c>
      <c r="E3807" s="43">
        <f>IFERROR(INDEX(PSPS_Data!$C$2:$C$4275,MATCH(WF_Data!$A3807,PSPS_Data!$B$2:$B$4275,0)),0)</f>
        <v>0</v>
      </c>
      <c r="F3807" s="47"/>
    </row>
    <row r="3808" spans="1:6" x14ac:dyDescent="0.25">
      <c r="A3808" s="79"/>
      <c r="B3808" s="43">
        <v>0</v>
      </c>
      <c r="C3808" s="43">
        <v>7.2484818156226495E-4</v>
      </c>
      <c r="D3808" s="43">
        <f t="shared" si="59"/>
        <v>8.270517751625444E-3</v>
      </c>
      <c r="E3808" s="43">
        <f>IFERROR(INDEX(PSPS_Data!$C$2:$C$4275,MATCH(WF_Data!$A3808,PSPS_Data!$B$2:$B$4275,0)),0)</f>
        <v>0</v>
      </c>
      <c r="F3808" s="47"/>
    </row>
    <row r="3809" spans="1:6" x14ac:dyDescent="0.25">
      <c r="A3809" s="79"/>
      <c r="B3809" s="43">
        <v>0</v>
      </c>
      <c r="C3809" s="43">
        <v>7.5313454181013997E-4</v>
      </c>
      <c r="D3809" s="43">
        <f t="shared" si="59"/>
        <v>8.593265122053698E-3</v>
      </c>
      <c r="E3809" s="43">
        <f>IFERROR(INDEX(PSPS_Data!$C$2:$C$4275,MATCH(WF_Data!$A3809,PSPS_Data!$B$2:$B$4275,0)),0)</f>
        <v>0</v>
      </c>
      <c r="F3809" s="47"/>
    </row>
    <row r="3810" spans="1:6" x14ac:dyDescent="0.25">
      <c r="A3810" s="79"/>
      <c r="B3810" s="43">
        <v>4.62436302934753E-2</v>
      </c>
      <c r="C3810" s="43">
        <v>1.0709951170610999E-3</v>
      </c>
      <c r="D3810" s="43">
        <f t="shared" si="59"/>
        <v>1.2220054285667151E-2</v>
      </c>
      <c r="E3810" s="43">
        <f>IFERROR(INDEX(PSPS_Data!$C$2:$C$4275,MATCH(WF_Data!$A3810,PSPS_Data!$B$2:$B$4275,0)),0)</f>
        <v>0</v>
      </c>
      <c r="F3810" s="47"/>
    </row>
    <row r="3811" spans="1:6" x14ac:dyDescent="0.25">
      <c r="A3811" s="79"/>
      <c r="B3811" s="43">
        <v>0</v>
      </c>
      <c r="C3811" s="43">
        <v>5.40249946425319E-4</v>
      </c>
      <c r="D3811" s="43">
        <f t="shared" si="59"/>
        <v>6.1642518887128897E-3</v>
      </c>
      <c r="E3811" s="43">
        <f>IFERROR(INDEX(PSPS_Data!$C$2:$C$4275,MATCH(WF_Data!$A3811,PSPS_Data!$B$2:$B$4275,0)),0)</f>
        <v>0</v>
      </c>
      <c r="F3811" s="47"/>
    </row>
    <row r="3812" spans="1:6" x14ac:dyDescent="0.25">
      <c r="A3812" s="79"/>
      <c r="B3812" s="43">
        <v>0</v>
      </c>
      <c r="C3812" s="43">
        <v>2.2331609990639302E-3</v>
      </c>
      <c r="D3812" s="43">
        <f t="shared" si="59"/>
        <v>2.5480366999319444E-2</v>
      </c>
      <c r="E3812" s="43">
        <f>IFERROR(INDEX(PSPS_Data!$C$2:$C$4275,MATCH(WF_Data!$A3812,PSPS_Data!$B$2:$B$4275,0)),0)</f>
        <v>0</v>
      </c>
      <c r="F3812" s="47"/>
    </row>
    <row r="3813" spans="1:6" x14ac:dyDescent="0.25">
      <c r="A3813" s="79"/>
      <c r="B3813" s="43">
        <v>0</v>
      </c>
      <c r="C3813" s="43">
        <v>3.6944209732609999E-3</v>
      </c>
      <c r="D3813" s="43">
        <f t="shared" si="59"/>
        <v>4.2153343304908011E-2</v>
      </c>
      <c r="E3813" s="43">
        <f>IFERROR(INDEX(PSPS_Data!$C$2:$C$4275,MATCH(WF_Data!$A3813,PSPS_Data!$B$2:$B$4275,0)),0)</f>
        <v>0</v>
      </c>
      <c r="F3813" s="47"/>
    </row>
    <row r="3814" spans="1:6" x14ac:dyDescent="0.25">
      <c r="A3814" s="79"/>
      <c r="B3814" s="43">
        <v>0</v>
      </c>
      <c r="C3814" s="43">
        <v>2.8720123173115999E-3</v>
      </c>
      <c r="D3814" s="43">
        <f t="shared" si="59"/>
        <v>3.2769660540525353E-2</v>
      </c>
      <c r="E3814" s="43">
        <f>IFERROR(INDEX(PSPS_Data!$C$2:$C$4275,MATCH(WF_Data!$A3814,PSPS_Data!$B$2:$B$4275,0)),0)</f>
        <v>0</v>
      </c>
      <c r="F3814" s="47"/>
    </row>
    <row r="3815" spans="1:6" x14ac:dyDescent="0.25">
      <c r="A3815" s="79"/>
      <c r="B3815" s="43">
        <v>0</v>
      </c>
      <c r="C3815" s="43">
        <v>2.8907499472552401E-4</v>
      </c>
      <c r="D3815" s="43">
        <f t="shared" si="59"/>
        <v>3.2983456898182288E-3</v>
      </c>
      <c r="E3815" s="43">
        <f>IFERROR(INDEX(PSPS_Data!$C$2:$C$4275,MATCH(WF_Data!$A3815,PSPS_Data!$B$2:$B$4275,0)),0)</f>
        <v>0</v>
      </c>
      <c r="F3815" s="47"/>
    </row>
    <row r="3816" spans="1:6" x14ac:dyDescent="0.25">
      <c r="A3816" s="79"/>
      <c r="B3816" s="43">
        <v>0</v>
      </c>
      <c r="C3816" s="43">
        <v>5.1999048810102901E-4</v>
      </c>
      <c r="D3816" s="43">
        <f t="shared" si="59"/>
        <v>5.9330914692327409E-3</v>
      </c>
      <c r="E3816" s="43">
        <f>IFERROR(INDEX(PSPS_Data!$C$2:$C$4275,MATCH(WF_Data!$A3816,PSPS_Data!$B$2:$B$4275,0)),0)</f>
        <v>0</v>
      </c>
      <c r="F3816" s="47"/>
    </row>
    <row r="3817" spans="1:6" x14ac:dyDescent="0.25">
      <c r="A3817" s="79"/>
      <c r="B3817" s="43">
        <v>8.9579590057248196E-3</v>
      </c>
      <c r="C3817" s="43">
        <v>1.8868579168156399E-3</v>
      </c>
      <c r="D3817" s="43">
        <f t="shared" si="59"/>
        <v>2.1529048830866451E-2</v>
      </c>
      <c r="E3817" s="43">
        <f>IFERROR(INDEX(PSPS_Data!$C$2:$C$4275,MATCH(WF_Data!$A3817,PSPS_Data!$B$2:$B$4275,0)),0)</f>
        <v>0</v>
      </c>
      <c r="F3817" s="47"/>
    </row>
    <row r="3818" spans="1:6" x14ac:dyDescent="0.25">
      <c r="A3818" s="79"/>
      <c r="B3818" s="43">
        <v>0</v>
      </c>
      <c r="C3818" s="43">
        <v>2.10814038291573E-3</v>
      </c>
      <c r="D3818" s="43">
        <f t="shared" si="59"/>
        <v>2.4053881769068482E-2</v>
      </c>
      <c r="E3818" s="43">
        <f>IFERROR(INDEX(PSPS_Data!$C$2:$C$4275,MATCH(WF_Data!$A3818,PSPS_Data!$B$2:$B$4275,0)),0)</f>
        <v>0</v>
      </c>
      <c r="F3818" s="47"/>
    </row>
    <row r="3819" spans="1:6" x14ac:dyDescent="0.25">
      <c r="A3819" s="79"/>
      <c r="B3819" s="43">
        <v>0</v>
      </c>
      <c r="C3819" s="43">
        <v>3.8482365198433399E-5</v>
      </c>
      <c r="D3819" s="43">
        <f t="shared" si="59"/>
        <v>4.3908378691412511E-4</v>
      </c>
      <c r="E3819" s="43">
        <f>IFERROR(INDEX(PSPS_Data!$C$2:$C$4275,MATCH(WF_Data!$A3819,PSPS_Data!$B$2:$B$4275,0)),0)</f>
        <v>0</v>
      </c>
      <c r="F3819" s="47"/>
    </row>
    <row r="3820" spans="1:6" x14ac:dyDescent="0.25">
      <c r="A3820" s="79"/>
      <c r="B3820" s="43">
        <v>0.73365451994062503</v>
      </c>
      <c r="C3820" s="43">
        <v>9.2343967116903503E-4</v>
      </c>
      <c r="D3820" s="43">
        <f t="shared" si="59"/>
        <v>1.053644664803869E-2</v>
      </c>
      <c r="E3820" s="43">
        <f>IFERROR(INDEX(PSPS_Data!$C$2:$C$4275,MATCH(WF_Data!$A3820,PSPS_Data!$B$2:$B$4275,0)),0)</f>
        <v>0</v>
      </c>
      <c r="F3820" s="47"/>
    </row>
    <row r="3821" spans="1:6" x14ac:dyDescent="0.25">
      <c r="A3821" s="79"/>
      <c r="B3821" s="43">
        <v>0.30974178711070699</v>
      </c>
      <c r="C3821" s="43">
        <v>4.68241885088597E-3</v>
      </c>
      <c r="D3821" s="43">
        <f t="shared" si="59"/>
        <v>5.3426399088608918E-2</v>
      </c>
      <c r="E3821" s="43">
        <f>IFERROR(INDEX(PSPS_Data!$C$2:$C$4275,MATCH(WF_Data!$A3821,PSPS_Data!$B$2:$B$4275,0)),0)</f>
        <v>0</v>
      </c>
      <c r="F3821" s="47"/>
    </row>
    <row r="3822" spans="1:6" x14ac:dyDescent="0.25">
      <c r="A3822" s="79"/>
      <c r="B3822" s="43">
        <v>0</v>
      </c>
      <c r="C3822" s="43">
        <v>6.9076641075298496E-3</v>
      </c>
      <c r="D3822" s="43">
        <f t="shared" si="59"/>
        <v>7.8816447466915587E-2</v>
      </c>
      <c r="E3822" s="43">
        <f>IFERROR(INDEX(PSPS_Data!$C$2:$C$4275,MATCH(WF_Data!$A3822,PSPS_Data!$B$2:$B$4275,0)),0)</f>
        <v>0</v>
      </c>
      <c r="F3822" s="47"/>
    </row>
    <row r="3823" spans="1:6" x14ac:dyDescent="0.25">
      <c r="A3823" s="79"/>
      <c r="B3823" s="43">
        <v>0</v>
      </c>
      <c r="C3823" s="43">
        <v>2.8822792955907001E-5</v>
      </c>
      <c r="D3823" s="43">
        <f t="shared" si="59"/>
        <v>3.2886806762689888E-4</v>
      </c>
      <c r="E3823" s="43">
        <f>IFERROR(INDEX(PSPS_Data!$C$2:$C$4275,MATCH(WF_Data!$A3823,PSPS_Data!$B$2:$B$4275,0)),0)</f>
        <v>0</v>
      </c>
      <c r="F3823" s="47"/>
    </row>
    <row r="3824" spans="1:6" x14ac:dyDescent="0.25">
      <c r="A3824" s="79"/>
      <c r="B3824" s="43">
        <v>0.93706454125537797</v>
      </c>
      <c r="C3824" s="43">
        <v>9.0664876270996793E-3</v>
      </c>
      <c r="D3824" s="43">
        <f t="shared" si="59"/>
        <v>0.10344862382520734</v>
      </c>
      <c r="E3824" s="43">
        <f>IFERROR(INDEX(PSPS_Data!$C$2:$C$4275,MATCH(WF_Data!$A3824,PSPS_Data!$B$2:$B$4275,0)),0)</f>
        <v>0</v>
      </c>
      <c r="F3824" s="47"/>
    </row>
    <row r="3825" spans="1:6" x14ac:dyDescent="0.25">
      <c r="A3825" s="79"/>
      <c r="B3825" s="43">
        <v>0</v>
      </c>
      <c r="C3825" s="43">
        <v>8.64173371155629E-4</v>
      </c>
      <c r="D3825" s="43">
        <f t="shared" si="59"/>
        <v>9.8602181648857271E-3</v>
      </c>
      <c r="E3825" s="43">
        <f>IFERROR(INDEX(PSPS_Data!$C$2:$C$4275,MATCH(WF_Data!$A3825,PSPS_Data!$B$2:$B$4275,0)),0)</f>
        <v>0</v>
      </c>
      <c r="F3825" s="47"/>
    </row>
    <row r="3826" spans="1:6" x14ac:dyDescent="0.25">
      <c r="A3826" s="79"/>
      <c r="B3826" s="43">
        <v>0</v>
      </c>
      <c r="C3826" s="43">
        <v>4.3205288966419099E-4</v>
      </c>
      <c r="D3826" s="43">
        <f t="shared" si="59"/>
        <v>4.9297234710684191E-3</v>
      </c>
      <c r="E3826" s="43">
        <f>IFERROR(INDEX(PSPS_Data!$C$2:$C$4275,MATCH(WF_Data!$A3826,PSPS_Data!$B$2:$B$4275,0)),0)</f>
        <v>0</v>
      </c>
      <c r="F3826" s="47"/>
    </row>
    <row r="3827" spans="1:6" x14ac:dyDescent="0.25">
      <c r="A3827" s="79"/>
      <c r="B3827" s="43">
        <v>0</v>
      </c>
      <c r="C3827" s="43">
        <v>6.5273550414228E-4</v>
      </c>
      <c r="D3827" s="43">
        <f t="shared" si="59"/>
        <v>7.4477121022634152E-3</v>
      </c>
      <c r="E3827" s="43">
        <f>IFERROR(INDEX(PSPS_Data!$C$2:$C$4275,MATCH(WF_Data!$A3827,PSPS_Data!$B$2:$B$4275,0)),0)</f>
        <v>0</v>
      </c>
      <c r="F3827" s="47"/>
    </row>
    <row r="3828" spans="1:6" x14ac:dyDescent="0.25">
      <c r="A3828" s="79"/>
      <c r="B3828" s="43">
        <v>0</v>
      </c>
      <c r="C3828" s="43">
        <v>1.98697770520084E-3</v>
      </c>
      <c r="D3828" s="43">
        <f t="shared" si="59"/>
        <v>2.2671415616341586E-2</v>
      </c>
      <c r="E3828" s="43">
        <f>IFERROR(INDEX(PSPS_Data!$C$2:$C$4275,MATCH(WF_Data!$A3828,PSPS_Data!$B$2:$B$4275,0)),0)</f>
        <v>0</v>
      </c>
      <c r="F3828" s="47"/>
    </row>
    <row r="3829" spans="1:6" x14ac:dyDescent="0.25">
      <c r="A3829" s="79"/>
      <c r="B3829" s="43">
        <v>0</v>
      </c>
      <c r="C3829" s="43">
        <v>1.1325686888691601E-3</v>
      </c>
      <c r="D3829" s="43">
        <f t="shared" si="59"/>
        <v>1.2922608739997116E-2</v>
      </c>
      <c r="E3829" s="43">
        <f>IFERROR(INDEX(PSPS_Data!$C$2:$C$4275,MATCH(WF_Data!$A3829,PSPS_Data!$B$2:$B$4275,0)),0)</f>
        <v>0</v>
      </c>
      <c r="F3829" s="47"/>
    </row>
    <row r="3830" spans="1:6" x14ac:dyDescent="0.25">
      <c r="A3830" s="79"/>
      <c r="B3830" s="43">
        <v>0</v>
      </c>
      <c r="C3830" s="43">
        <v>2.8786461613587201E-4</v>
      </c>
      <c r="D3830" s="43">
        <f t="shared" si="59"/>
        <v>3.2845352701102999E-3</v>
      </c>
      <c r="E3830" s="43">
        <f>IFERROR(INDEX(PSPS_Data!$C$2:$C$4275,MATCH(WF_Data!$A3830,PSPS_Data!$B$2:$B$4275,0)),0)</f>
        <v>0</v>
      </c>
      <c r="F3830" s="47"/>
    </row>
    <row r="3831" spans="1:6" x14ac:dyDescent="0.25">
      <c r="A3831" s="79"/>
      <c r="B3831" s="43">
        <v>0</v>
      </c>
      <c r="C3831" s="43">
        <v>4.0924439896722698E-3</v>
      </c>
      <c r="D3831" s="43">
        <f t="shared" si="59"/>
        <v>4.66947859221606E-2</v>
      </c>
      <c r="E3831" s="43">
        <f>IFERROR(INDEX(PSPS_Data!$C$2:$C$4275,MATCH(WF_Data!$A3831,PSPS_Data!$B$2:$B$4275,0)),0)</f>
        <v>0</v>
      </c>
      <c r="F3831" s="47"/>
    </row>
    <row r="3832" spans="1:6" x14ac:dyDescent="0.25">
      <c r="A3832" s="79"/>
      <c r="B3832" s="43">
        <v>0</v>
      </c>
      <c r="C3832" s="43">
        <v>1.84087547495437E-3</v>
      </c>
      <c r="D3832" s="43">
        <f t="shared" si="59"/>
        <v>2.1004389169229361E-2</v>
      </c>
      <c r="E3832" s="43">
        <f>IFERROR(INDEX(PSPS_Data!$C$2:$C$4275,MATCH(WF_Data!$A3832,PSPS_Data!$B$2:$B$4275,0)),0)</f>
        <v>0</v>
      </c>
      <c r="F3832" s="47"/>
    </row>
    <row r="3833" spans="1:6" x14ac:dyDescent="0.25">
      <c r="A3833" s="79"/>
      <c r="B3833" s="43">
        <v>0</v>
      </c>
      <c r="C3833" s="43">
        <v>1.8610672913079399E-3</v>
      </c>
      <c r="D3833" s="43">
        <f t="shared" si="59"/>
        <v>2.1234777793823593E-2</v>
      </c>
      <c r="E3833" s="43">
        <f>IFERROR(INDEX(PSPS_Data!$C$2:$C$4275,MATCH(WF_Data!$A3833,PSPS_Data!$B$2:$B$4275,0)),0)</f>
        <v>0</v>
      </c>
      <c r="F3833" s="47"/>
    </row>
    <row r="3834" spans="1:6" x14ac:dyDescent="0.25">
      <c r="A3834" s="79"/>
      <c r="B3834" s="43">
        <v>0</v>
      </c>
      <c r="C3834" s="43">
        <v>6.5143237103863305E-4</v>
      </c>
      <c r="D3834" s="43">
        <f t="shared" si="59"/>
        <v>7.432843353550803E-3</v>
      </c>
      <c r="E3834" s="43">
        <f>IFERROR(INDEX(PSPS_Data!$C$2:$C$4275,MATCH(WF_Data!$A3834,PSPS_Data!$B$2:$B$4275,0)),0)</f>
        <v>0</v>
      </c>
      <c r="F3834" s="47"/>
    </row>
    <row r="3835" spans="1:6" x14ac:dyDescent="0.25">
      <c r="A3835" s="79"/>
      <c r="B3835" s="43">
        <v>0</v>
      </c>
      <c r="C3835" s="43">
        <v>3.70719089141857E-3</v>
      </c>
      <c r="D3835" s="43">
        <f t="shared" si="59"/>
        <v>4.2299048071085886E-2</v>
      </c>
      <c r="E3835" s="43">
        <f>IFERROR(INDEX(PSPS_Data!$C$2:$C$4275,MATCH(WF_Data!$A3835,PSPS_Data!$B$2:$B$4275,0)),0)</f>
        <v>0</v>
      </c>
      <c r="F3835" s="47"/>
    </row>
    <row r="3836" spans="1:6" x14ac:dyDescent="0.25">
      <c r="A3836" s="79"/>
      <c r="B3836" s="43">
        <v>0</v>
      </c>
      <c r="C3836" s="43">
        <v>2.1262077273907598E-3</v>
      </c>
      <c r="D3836" s="43">
        <f t="shared" si="59"/>
        <v>2.426003016952857E-2</v>
      </c>
      <c r="E3836" s="43">
        <f>IFERROR(INDEX(PSPS_Data!$C$2:$C$4275,MATCH(WF_Data!$A3836,PSPS_Data!$B$2:$B$4275,0)),0)</f>
        <v>0</v>
      </c>
      <c r="F3836" s="47"/>
    </row>
    <row r="3837" spans="1:6" x14ac:dyDescent="0.25">
      <c r="A3837" s="79"/>
      <c r="B3837" s="43">
        <v>0</v>
      </c>
      <c r="C3837" s="43">
        <v>9.1794538320755204E-4</v>
      </c>
      <c r="D3837" s="43">
        <f t="shared" si="59"/>
        <v>1.0473756822398169E-2</v>
      </c>
      <c r="E3837" s="43">
        <f>IFERROR(INDEX(PSPS_Data!$C$2:$C$4275,MATCH(WF_Data!$A3837,PSPS_Data!$B$2:$B$4275,0)),0)</f>
        <v>0</v>
      </c>
      <c r="F3837" s="47"/>
    </row>
    <row r="3838" spans="1:6" x14ac:dyDescent="0.25">
      <c r="A3838" s="79"/>
      <c r="B3838" s="43">
        <v>0</v>
      </c>
      <c r="C3838" s="43">
        <v>1.23328023437352E-3</v>
      </c>
      <c r="D3838" s="43">
        <f t="shared" si="59"/>
        <v>1.4071727474201863E-2</v>
      </c>
      <c r="E3838" s="43">
        <f>IFERROR(INDEX(PSPS_Data!$C$2:$C$4275,MATCH(WF_Data!$A3838,PSPS_Data!$B$2:$B$4275,0)),0)</f>
        <v>0</v>
      </c>
      <c r="F3838" s="47"/>
    </row>
    <row r="3839" spans="1:6" x14ac:dyDescent="0.25">
      <c r="A3839" s="79"/>
      <c r="B3839" s="43">
        <v>0</v>
      </c>
      <c r="C3839" s="43">
        <v>3.0574567305544998E-4</v>
      </c>
      <c r="D3839" s="43">
        <f t="shared" si="59"/>
        <v>3.4885581295626845E-3</v>
      </c>
      <c r="E3839" s="43">
        <f>IFERROR(INDEX(PSPS_Data!$C$2:$C$4275,MATCH(WF_Data!$A3839,PSPS_Data!$B$2:$B$4275,0)),0)</f>
        <v>0</v>
      </c>
      <c r="F3839" s="47"/>
    </row>
    <row r="3840" spans="1:6" x14ac:dyDescent="0.25">
      <c r="A3840" s="79"/>
      <c r="B3840" s="43">
        <v>0</v>
      </c>
      <c r="C3840" s="43">
        <v>7.0411702851439798E-3</v>
      </c>
      <c r="D3840" s="43">
        <f t="shared" si="59"/>
        <v>8.0339752953492813E-2</v>
      </c>
      <c r="E3840" s="43">
        <f>IFERROR(INDEX(PSPS_Data!$C$2:$C$4275,MATCH(WF_Data!$A3840,PSPS_Data!$B$2:$B$4275,0)),0)</f>
        <v>0</v>
      </c>
      <c r="F3840" s="47"/>
    </row>
    <row r="3841" spans="1:6" x14ac:dyDescent="0.25">
      <c r="A3841" s="79"/>
      <c r="B3841" s="43">
        <v>0</v>
      </c>
      <c r="C3841" s="43">
        <v>8.0245874414686103E-4</v>
      </c>
      <c r="D3841" s="43">
        <f t="shared" si="59"/>
        <v>9.1560542707156845E-3</v>
      </c>
      <c r="E3841" s="43">
        <f>IFERROR(INDEX(PSPS_Data!$C$2:$C$4275,MATCH(WF_Data!$A3841,PSPS_Data!$B$2:$B$4275,0)),0)</f>
        <v>0</v>
      </c>
      <c r="F3841" s="47"/>
    </row>
    <row r="3842" spans="1:6" x14ac:dyDescent="0.25">
      <c r="A3842" s="79"/>
      <c r="B3842" s="43">
        <v>0</v>
      </c>
      <c r="C3842" s="43">
        <v>2.8657244911300899E-5</v>
      </c>
      <c r="D3842" s="43">
        <f t="shared" si="59"/>
        <v>3.2697916443794327E-4</v>
      </c>
      <c r="E3842" s="43">
        <f>IFERROR(INDEX(PSPS_Data!$C$2:$C$4275,MATCH(WF_Data!$A3842,PSPS_Data!$B$2:$B$4275,0)),0)</f>
        <v>0</v>
      </c>
      <c r="F3842" s="47"/>
    </row>
    <row r="3843" spans="1:6" x14ac:dyDescent="0.25">
      <c r="A3843" s="79"/>
      <c r="B3843" s="43">
        <v>0</v>
      </c>
      <c r="C3843" s="43">
        <v>3.9895342571980999E-3</v>
      </c>
      <c r="D3843" s="43">
        <f t="shared" ref="D3843:D3906" si="60">$C3843*11.41</f>
        <v>4.5520585874630322E-2</v>
      </c>
      <c r="E3843" s="43">
        <f>IFERROR(INDEX(PSPS_Data!$C$2:$C$4275,MATCH(WF_Data!$A3843,PSPS_Data!$B$2:$B$4275,0)),0)</f>
        <v>0</v>
      </c>
      <c r="F3843" s="47"/>
    </row>
    <row r="3844" spans="1:6" x14ac:dyDescent="0.25">
      <c r="A3844" s="79"/>
      <c r="B3844" s="43">
        <v>0</v>
      </c>
      <c r="C3844" s="43">
        <v>1.29809435869295E-3</v>
      </c>
      <c r="D3844" s="43">
        <f t="shared" si="60"/>
        <v>1.4811256632686559E-2</v>
      </c>
      <c r="E3844" s="43">
        <f>IFERROR(INDEX(PSPS_Data!$C$2:$C$4275,MATCH(WF_Data!$A3844,PSPS_Data!$B$2:$B$4275,0)),0)</f>
        <v>0</v>
      </c>
      <c r="F3844" s="47"/>
    </row>
    <row r="3845" spans="1:6" x14ac:dyDescent="0.25">
      <c r="A3845" s="79"/>
      <c r="B3845" s="43">
        <v>0</v>
      </c>
      <c r="C3845" s="43">
        <v>1.76272195027801E-3</v>
      </c>
      <c r="D3845" s="43">
        <f t="shared" si="60"/>
        <v>2.0112657452672093E-2</v>
      </c>
      <c r="E3845" s="43">
        <f>IFERROR(INDEX(PSPS_Data!$C$2:$C$4275,MATCH(WF_Data!$A3845,PSPS_Data!$B$2:$B$4275,0)),0)</f>
        <v>0</v>
      </c>
      <c r="F3845" s="47"/>
    </row>
    <row r="3846" spans="1:6" x14ac:dyDescent="0.25">
      <c r="A3846" s="79"/>
      <c r="B3846" s="43">
        <v>0</v>
      </c>
      <c r="C3846" s="43">
        <v>5.2486727793924102E-3</v>
      </c>
      <c r="D3846" s="43">
        <f t="shared" si="60"/>
        <v>5.9887356412867403E-2</v>
      </c>
      <c r="E3846" s="43">
        <f>IFERROR(INDEX(PSPS_Data!$C$2:$C$4275,MATCH(WF_Data!$A3846,PSPS_Data!$B$2:$B$4275,0)),0)</f>
        <v>0</v>
      </c>
      <c r="F3846" s="47"/>
    </row>
    <row r="3847" spans="1:6" x14ac:dyDescent="0.25">
      <c r="A3847" s="79"/>
      <c r="B3847" s="43">
        <v>0</v>
      </c>
      <c r="C3847" s="43">
        <v>4.2933881559292699E-4</v>
      </c>
      <c r="D3847" s="43">
        <f t="shared" si="60"/>
        <v>4.8987558859152971E-3</v>
      </c>
      <c r="E3847" s="43">
        <f>IFERROR(INDEX(PSPS_Data!$C$2:$C$4275,MATCH(WF_Data!$A3847,PSPS_Data!$B$2:$B$4275,0)),0)</f>
        <v>0</v>
      </c>
      <c r="F3847" s="47"/>
    </row>
    <row r="3848" spans="1:6" x14ac:dyDescent="0.25">
      <c r="A3848" s="79"/>
      <c r="B3848" s="43">
        <v>0</v>
      </c>
      <c r="C3848" s="43">
        <v>2.41302359609107E-3</v>
      </c>
      <c r="D3848" s="43">
        <f t="shared" si="60"/>
        <v>2.753259923139911E-2</v>
      </c>
      <c r="E3848" s="43">
        <f>IFERROR(INDEX(PSPS_Data!$C$2:$C$4275,MATCH(WF_Data!$A3848,PSPS_Data!$B$2:$B$4275,0)),0)</f>
        <v>0</v>
      </c>
      <c r="F3848" s="47"/>
    </row>
    <row r="3849" spans="1:6" x14ac:dyDescent="0.25">
      <c r="A3849" s="79"/>
      <c r="B3849" s="43">
        <v>0</v>
      </c>
      <c r="C3849" s="43">
        <v>9.5339382217692504E-5</v>
      </c>
      <c r="D3849" s="43">
        <f t="shared" si="60"/>
        <v>1.0878223511038715E-3</v>
      </c>
      <c r="E3849" s="43">
        <f>IFERROR(INDEX(PSPS_Data!$C$2:$C$4275,MATCH(WF_Data!$A3849,PSPS_Data!$B$2:$B$4275,0)),0)</f>
        <v>0</v>
      </c>
      <c r="F3849" s="47"/>
    </row>
    <row r="3850" spans="1:6" x14ac:dyDescent="0.25">
      <c r="A3850" s="79"/>
      <c r="B3850" s="43">
        <v>0</v>
      </c>
      <c r="C3850" s="43">
        <v>1.5058103745104699E-3</v>
      </c>
      <c r="D3850" s="43">
        <f t="shared" si="60"/>
        <v>1.7181296373164463E-2</v>
      </c>
      <c r="E3850" s="43">
        <f>IFERROR(INDEX(PSPS_Data!$C$2:$C$4275,MATCH(WF_Data!$A3850,PSPS_Data!$B$2:$B$4275,0)),0)</f>
        <v>0</v>
      </c>
      <c r="F3850" s="47"/>
    </row>
    <row r="3851" spans="1:6" x14ac:dyDescent="0.25">
      <c r="A3851" s="79"/>
      <c r="B3851" s="43">
        <v>0</v>
      </c>
      <c r="C3851" s="43">
        <v>8.4780820543528502E-4</v>
      </c>
      <c r="D3851" s="43">
        <f t="shared" si="60"/>
        <v>9.6734916240166016E-3</v>
      </c>
      <c r="E3851" s="43">
        <f>IFERROR(INDEX(PSPS_Data!$C$2:$C$4275,MATCH(WF_Data!$A3851,PSPS_Data!$B$2:$B$4275,0)),0)</f>
        <v>0</v>
      </c>
      <c r="F3851" s="47"/>
    </row>
    <row r="3852" spans="1:6" x14ac:dyDescent="0.25">
      <c r="A3852" s="79"/>
      <c r="B3852" s="43">
        <v>0</v>
      </c>
      <c r="C3852" s="43">
        <v>3.1911293990560799E-3</v>
      </c>
      <c r="D3852" s="43">
        <f t="shared" si="60"/>
        <v>3.641078644322987E-2</v>
      </c>
      <c r="E3852" s="43">
        <f>IFERROR(INDEX(PSPS_Data!$C$2:$C$4275,MATCH(WF_Data!$A3852,PSPS_Data!$B$2:$B$4275,0)),0)</f>
        <v>0</v>
      </c>
      <c r="F3852" s="47"/>
    </row>
    <row r="3853" spans="1:6" x14ac:dyDescent="0.25">
      <c r="A3853" s="79"/>
      <c r="B3853" s="43">
        <v>0.119101822359523</v>
      </c>
      <c r="C3853" s="43">
        <v>3.5334135512433301E-3</v>
      </c>
      <c r="D3853" s="43">
        <f t="shared" si="60"/>
        <v>4.0316248619686398E-2</v>
      </c>
      <c r="E3853" s="43">
        <f>IFERROR(INDEX(PSPS_Data!$C$2:$C$4275,MATCH(WF_Data!$A3853,PSPS_Data!$B$2:$B$4275,0)),0)</f>
        <v>0</v>
      </c>
      <c r="F3853" s="47"/>
    </row>
    <row r="3854" spans="1:6" x14ac:dyDescent="0.25">
      <c r="A3854" s="79"/>
      <c r="B3854" s="43">
        <v>0</v>
      </c>
      <c r="C3854" s="43">
        <v>2.1704902549875699E-3</v>
      </c>
      <c r="D3854" s="43">
        <f t="shared" si="60"/>
        <v>2.4765293809408173E-2</v>
      </c>
      <c r="E3854" s="43">
        <f>IFERROR(INDEX(PSPS_Data!$C$2:$C$4275,MATCH(WF_Data!$A3854,PSPS_Data!$B$2:$B$4275,0)),0)</f>
        <v>0</v>
      </c>
      <c r="F3854" s="47"/>
    </row>
    <row r="3855" spans="1:6" x14ac:dyDescent="0.25">
      <c r="A3855" s="79"/>
      <c r="B3855" s="43">
        <v>0</v>
      </c>
      <c r="C3855" s="43">
        <v>1.38977158773438E-3</v>
      </c>
      <c r="D3855" s="43">
        <f t="shared" si="60"/>
        <v>1.5857293816049275E-2</v>
      </c>
      <c r="E3855" s="43">
        <f>IFERROR(INDEX(PSPS_Data!$C$2:$C$4275,MATCH(WF_Data!$A3855,PSPS_Data!$B$2:$B$4275,0)),0)</f>
        <v>0</v>
      </c>
      <c r="F3855" s="47"/>
    </row>
    <row r="3856" spans="1:6" x14ac:dyDescent="0.25">
      <c r="A3856" s="79"/>
      <c r="B3856" s="43">
        <v>0</v>
      </c>
      <c r="C3856" s="43">
        <v>1.3325298156511599E-4</v>
      </c>
      <c r="D3856" s="43">
        <f t="shared" si="60"/>
        <v>1.5204165196579735E-3</v>
      </c>
      <c r="E3856" s="43">
        <f>IFERROR(INDEX(PSPS_Data!$C$2:$C$4275,MATCH(WF_Data!$A3856,PSPS_Data!$B$2:$B$4275,0)),0)</f>
        <v>0</v>
      </c>
      <c r="F3856" s="47"/>
    </row>
    <row r="3857" spans="1:6" x14ac:dyDescent="0.25">
      <c r="A3857" s="79"/>
      <c r="B3857" s="43">
        <v>0</v>
      </c>
      <c r="C3857" s="43">
        <v>8.7526660172443295E-4</v>
      </c>
      <c r="D3857" s="43">
        <f t="shared" si="60"/>
        <v>9.9867919256757809E-3</v>
      </c>
      <c r="E3857" s="43">
        <f>IFERROR(INDEX(PSPS_Data!$C$2:$C$4275,MATCH(WF_Data!$A3857,PSPS_Data!$B$2:$B$4275,0)),0)</f>
        <v>0</v>
      </c>
      <c r="F3857" s="47"/>
    </row>
    <row r="3858" spans="1:6" x14ac:dyDescent="0.25">
      <c r="A3858" s="79"/>
      <c r="B3858" s="43">
        <v>0</v>
      </c>
      <c r="C3858" s="43">
        <v>2.9476008239726E-4</v>
      </c>
      <c r="D3858" s="43">
        <f t="shared" si="60"/>
        <v>3.3632125401527367E-3</v>
      </c>
      <c r="E3858" s="43">
        <f>IFERROR(INDEX(PSPS_Data!$C$2:$C$4275,MATCH(WF_Data!$A3858,PSPS_Data!$B$2:$B$4275,0)),0)</f>
        <v>0</v>
      </c>
      <c r="F3858" s="47"/>
    </row>
    <row r="3859" spans="1:6" x14ac:dyDescent="0.25">
      <c r="A3859" s="79"/>
      <c r="B3859" s="43">
        <v>0</v>
      </c>
      <c r="C3859" s="43">
        <v>3.26057726063785E-3</v>
      </c>
      <c r="D3859" s="43">
        <f t="shared" si="60"/>
        <v>3.7203186543877872E-2</v>
      </c>
      <c r="E3859" s="43">
        <f>IFERROR(INDEX(PSPS_Data!$C$2:$C$4275,MATCH(WF_Data!$A3859,PSPS_Data!$B$2:$B$4275,0)),0)</f>
        <v>0</v>
      </c>
      <c r="F3859" s="47"/>
    </row>
    <row r="3860" spans="1:6" x14ac:dyDescent="0.25">
      <c r="A3860" s="79"/>
      <c r="B3860" s="43">
        <v>0</v>
      </c>
      <c r="C3860" s="43">
        <v>8.5536032747768299E-4</v>
      </c>
      <c r="D3860" s="43">
        <f t="shared" si="60"/>
        <v>9.759661336520363E-3</v>
      </c>
      <c r="E3860" s="43">
        <f>IFERROR(INDEX(PSPS_Data!$C$2:$C$4275,MATCH(WF_Data!$A3860,PSPS_Data!$B$2:$B$4275,0)),0)</f>
        <v>0</v>
      </c>
      <c r="F3860" s="47"/>
    </row>
    <row r="3861" spans="1:6" x14ac:dyDescent="0.25">
      <c r="A3861" s="79"/>
      <c r="B3861" s="43">
        <v>0</v>
      </c>
      <c r="C3861" s="43">
        <v>1.8671146491821299E-3</v>
      </c>
      <c r="D3861" s="43">
        <f t="shared" si="60"/>
        <v>2.1303778147168103E-2</v>
      </c>
      <c r="E3861" s="43">
        <f>IFERROR(INDEX(PSPS_Data!$C$2:$C$4275,MATCH(WF_Data!$A3861,PSPS_Data!$B$2:$B$4275,0)),0)</f>
        <v>0</v>
      </c>
      <c r="F3861" s="47"/>
    </row>
    <row r="3862" spans="1:6" x14ac:dyDescent="0.25">
      <c r="A3862" s="79"/>
      <c r="B3862" s="43">
        <v>0</v>
      </c>
      <c r="C3862" s="43">
        <v>3.6580439154931799E-4</v>
      </c>
      <c r="D3862" s="43">
        <f t="shared" si="60"/>
        <v>4.1738281075777185E-3</v>
      </c>
      <c r="E3862" s="43">
        <f>IFERROR(INDEX(PSPS_Data!$C$2:$C$4275,MATCH(WF_Data!$A3862,PSPS_Data!$B$2:$B$4275,0)),0)</f>
        <v>0</v>
      </c>
      <c r="F3862" s="47"/>
    </row>
    <row r="3863" spans="1:6" x14ac:dyDescent="0.25">
      <c r="A3863" s="79"/>
      <c r="B3863" s="43">
        <v>0</v>
      </c>
      <c r="C3863" s="43">
        <v>1.1861062951841899E-3</v>
      </c>
      <c r="D3863" s="43">
        <f t="shared" si="60"/>
        <v>1.3533472828051608E-2</v>
      </c>
      <c r="E3863" s="43">
        <f>IFERROR(INDEX(PSPS_Data!$C$2:$C$4275,MATCH(WF_Data!$A3863,PSPS_Data!$B$2:$B$4275,0)),0)</f>
        <v>0</v>
      </c>
      <c r="F3863" s="47"/>
    </row>
    <row r="3864" spans="1:6" x14ac:dyDescent="0.25">
      <c r="A3864" s="79"/>
      <c r="B3864" s="43">
        <v>0</v>
      </c>
      <c r="C3864" s="43">
        <v>1.29982965033074E-3</v>
      </c>
      <c r="D3864" s="43">
        <f t="shared" si="60"/>
        <v>1.4831056310273743E-2</v>
      </c>
      <c r="E3864" s="43">
        <f>IFERROR(INDEX(PSPS_Data!$C$2:$C$4275,MATCH(WF_Data!$A3864,PSPS_Data!$B$2:$B$4275,0)),0)</f>
        <v>0</v>
      </c>
      <c r="F3864" s="47"/>
    </row>
    <row r="3865" spans="1:6" x14ac:dyDescent="0.25">
      <c r="A3865" s="79"/>
      <c r="B3865" s="43">
        <v>0</v>
      </c>
      <c r="C3865" s="43">
        <v>9.3877732888358802E-4</v>
      </c>
      <c r="D3865" s="43">
        <f t="shared" si="60"/>
        <v>1.0711449322561739E-2</v>
      </c>
      <c r="E3865" s="43">
        <f>IFERROR(INDEX(PSPS_Data!$C$2:$C$4275,MATCH(WF_Data!$A3865,PSPS_Data!$B$2:$B$4275,0)),0)</f>
        <v>0</v>
      </c>
      <c r="F3865" s="47"/>
    </row>
    <row r="3866" spans="1:6" x14ac:dyDescent="0.25">
      <c r="A3866" s="79"/>
      <c r="B3866" s="43">
        <v>0</v>
      </c>
      <c r="C3866" s="43">
        <v>9.3869445299787902E-4</v>
      </c>
      <c r="D3866" s="43">
        <f t="shared" si="60"/>
        <v>1.07105037087058E-2</v>
      </c>
      <c r="E3866" s="43">
        <f>IFERROR(INDEX(PSPS_Data!$C$2:$C$4275,MATCH(WF_Data!$A3866,PSPS_Data!$B$2:$B$4275,0)),0)</f>
        <v>0</v>
      </c>
      <c r="F3866" s="47"/>
    </row>
    <row r="3867" spans="1:6" x14ac:dyDescent="0.25">
      <c r="A3867" s="79"/>
      <c r="B3867" s="43">
        <v>0</v>
      </c>
      <c r="C3867" s="43">
        <v>2.8443762857932499E-5</v>
      </c>
      <c r="D3867" s="43">
        <f t="shared" si="60"/>
        <v>3.245433342090098E-4</v>
      </c>
      <c r="E3867" s="43">
        <f>IFERROR(INDEX(PSPS_Data!$C$2:$C$4275,MATCH(WF_Data!$A3867,PSPS_Data!$B$2:$B$4275,0)),0)</f>
        <v>0</v>
      </c>
      <c r="F3867" s="47"/>
    </row>
    <row r="3868" spans="1:6" x14ac:dyDescent="0.25">
      <c r="A3868" s="79"/>
      <c r="B3868" s="43">
        <v>1.0148874729839099</v>
      </c>
      <c r="C3868" s="43">
        <v>1.38804785005959E-2</v>
      </c>
      <c r="D3868" s="43">
        <f t="shared" si="60"/>
        <v>0.15837625969179922</v>
      </c>
      <c r="E3868" s="43">
        <f>IFERROR(INDEX(PSPS_Data!$C$2:$C$4275,MATCH(WF_Data!$A3868,PSPS_Data!$B$2:$B$4275,0)),0)</f>
        <v>0</v>
      </c>
      <c r="F3868" s="47"/>
    </row>
    <row r="3869" spans="1:6" x14ac:dyDescent="0.25">
      <c r="A3869" s="79"/>
      <c r="B3869" s="43">
        <v>0</v>
      </c>
      <c r="C3869" s="43">
        <v>3.1279073109544602E-3</v>
      </c>
      <c r="D3869" s="43">
        <f t="shared" si="60"/>
        <v>3.5689422417990391E-2</v>
      </c>
      <c r="E3869" s="43">
        <f>IFERROR(INDEX(PSPS_Data!$C$2:$C$4275,MATCH(WF_Data!$A3869,PSPS_Data!$B$2:$B$4275,0)),0)</f>
        <v>0</v>
      </c>
      <c r="F3869" s="47"/>
    </row>
    <row r="3870" spans="1:6" x14ac:dyDescent="0.25">
      <c r="A3870" s="79"/>
      <c r="B3870" s="43">
        <v>0</v>
      </c>
      <c r="C3870" s="43">
        <v>1.51591849620065E-4</v>
      </c>
      <c r="D3870" s="43">
        <f t="shared" si="60"/>
        <v>1.7296630041649416E-3</v>
      </c>
      <c r="E3870" s="43">
        <f>IFERROR(INDEX(PSPS_Data!$C$2:$C$4275,MATCH(WF_Data!$A3870,PSPS_Data!$B$2:$B$4275,0)),0)</f>
        <v>0</v>
      </c>
      <c r="F3870" s="47"/>
    </row>
    <row r="3871" spans="1:6" x14ac:dyDescent="0.25">
      <c r="A3871" s="79"/>
      <c r="B3871" s="43">
        <v>0</v>
      </c>
      <c r="C3871" s="43">
        <v>1.26791238913678E-3</v>
      </c>
      <c r="D3871" s="43">
        <f t="shared" si="60"/>
        <v>1.4466880360050661E-2</v>
      </c>
      <c r="E3871" s="43">
        <f>IFERROR(INDEX(PSPS_Data!$C$2:$C$4275,MATCH(WF_Data!$A3871,PSPS_Data!$B$2:$B$4275,0)),0)</f>
        <v>0</v>
      </c>
      <c r="F3871" s="47"/>
    </row>
    <row r="3872" spans="1:6" x14ac:dyDescent="0.25">
      <c r="A3872" s="79"/>
      <c r="B3872" s="43">
        <v>0</v>
      </c>
      <c r="C3872" s="43">
        <v>1.0703495148239499E-3</v>
      </c>
      <c r="D3872" s="43">
        <f t="shared" si="60"/>
        <v>1.2212687964141268E-2</v>
      </c>
      <c r="E3872" s="43">
        <f>IFERROR(INDEX(PSPS_Data!$C$2:$C$4275,MATCH(WF_Data!$A3872,PSPS_Data!$B$2:$B$4275,0)),0)</f>
        <v>0</v>
      </c>
      <c r="F3872" s="47"/>
    </row>
    <row r="3873" spans="1:6" x14ac:dyDescent="0.25">
      <c r="A3873" s="79"/>
      <c r="B3873" s="43">
        <v>0</v>
      </c>
      <c r="C3873" s="43">
        <v>1.24929421690467E-3</v>
      </c>
      <c r="D3873" s="43">
        <f t="shared" si="60"/>
        <v>1.4254447014882285E-2</v>
      </c>
      <c r="E3873" s="43">
        <f>IFERROR(INDEX(PSPS_Data!$C$2:$C$4275,MATCH(WF_Data!$A3873,PSPS_Data!$B$2:$B$4275,0)),0)</f>
        <v>0</v>
      </c>
      <c r="F3873" s="47"/>
    </row>
    <row r="3874" spans="1:6" x14ac:dyDescent="0.25">
      <c r="A3874" s="79"/>
      <c r="B3874" s="43">
        <v>0</v>
      </c>
      <c r="C3874" s="43">
        <v>1.32413875871861E-3</v>
      </c>
      <c r="D3874" s="43">
        <f t="shared" si="60"/>
        <v>1.510842323697934E-2</v>
      </c>
      <c r="E3874" s="43">
        <f>IFERROR(INDEX(PSPS_Data!$C$2:$C$4275,MATCH(WF_Data!$A3874,PSPS_Data!$B$2:$B$4275,0)),0)</f>
        <v>0</v>
      </c>
      <c r="F3874" s="47"/>
    </row>
    <row r="3875" spans="1:6" x14ac:dyDescent="0.25">
      <c r="A3875" s="79"/>
      <c r="B3875" s="43">
        <v>0</v>
      </c>
      <c r="C3875" s="43">
        <v>7.6846673740268003E-4</v>
      </c>
      <c r="D3875" s="43">
        <f t="shared" si="60"/>
        <v>8.7682054737645791E-3</v>
      </c>
      <c r="E3875" s="43">
        <f>IFERROR(INDEX(PSPS_Data!$C$2:$C$4275,MATCH(WF_Data!$A3875,PSPS_Data!$B$2:$B$4275,0)),0)</f>
        <v>0</v>
      </c>
      <c r="F3875" s="47"/>
    </row>
    <row r="3876" spans="1:6" x14ac:dyDescent="0.25">
      <c r="A3876" s="79"/>
      <c r="B3876" s="43">
        <v>0</v>
      </c>
      <c r="C3876" s="43">
        <v>4.2535133313018899E-4</v>
      </c>
      <c r="D3876" s="43">
        <f t="shared" si="60"/>
        <v>4.8532587110154566E-3</v>
      </c>
      <c r="E3876" s="43">
        <f>IFERROR(INDEX(PSPS_Data!$C$2:$C$4275,MATCH(WF_Data!$A3876,PSPS_Data!$B$2:$B$4275,0)),0)</f>
        <v>0</v>
      </c>
      <c r="F3876" s="47"/>
    </row>
    <row r="3877" spans="1:6" x14ac:dyDescent="0.25">
      <c r="A3877" s="79"/>
      <c r="B3877" s="43">
        <v>0</v>
      </c>
      <c r="C3877" s="43">
        <v>1.7485978996774E-3</v>
      </c>
      <c r="D3877" s="43">
        <f t="shared" si="60"/>
        <v>1.9951502035319136E-2</v>
      </c>
      <c r="E3877" s="43">
        <f>IFERROR(INDEX(PSPS_Data!$C$2:$C$4275,MATCH(WF_Data!$A3877,PSPS_Data!$B$2:$B$4275,0)),0)</f>
        <v>0</v>
      </c>
      <c r="F3877" s="47"/>
    </row>
    <row r="3878" spans="1:6" x14ac:dyDescent="0.25">
      <c r="A3878" s="79"/>
      <c r="B3878" s="43">
        <v>9.8051313676867494E-2</v>
      </c>
      <c r="C3878" s="43">
        <v>1.91847896985564E-3</v>
      </c>
      <c r="D3878" s="43">
        <f t="shared" si="60"/>
        <v>2.1889845046052851E-2</v>
      </c>
      <c r="E3878" s="43">
        <f>IFERROR(INDEX(PSPS_Data!$C$2:$C$4275,MATCH(WF_Data!$A3878,PSPS_Data!$B$2:$B$4275,0)),0)</f>
        <v>0</v>
      </c>
      <c r="F3878" s="47"/>
    </row>
    <row r="3879" spans="1:6" x14ac:dyDescent="0.25">
      <c r="A3879" s="79"/>
      <c r="B3879" s="43">
        <v>0</v>
      </c>
      <c r="C3879" s="43">
        <v>2.83491044683614E-5</v>
      </c>
      <c r="D3879" s="43">
        <f t="shared" si="60"/>
        <v>3.234632819840036E-4</v>
      </c>
      <c r="E3879" s="43">
        <f>IFERROR(INDEX(PSPS_Data!$C$2:$C$4275,MATCH(WF_Data!$A3879,PSPS_Data!$B$2:$B$4275,0)),0)</f>
        <v>0</v>
      </c>
      <c r="F3879" s="47"/>
    </row>
    <row r="3880" spans="1:6" x14ac:dyDescent="0.25">
      <c r="A3880" s="79"/>
      <c r="B3880" s="43">
        <v>0</v>
      </c>
      <c r="C3880" s="43">
        <v>3.8737816369878902E-4</v>
      </c>
      <c r="D3880" s="43">
        <f t="shared" si="60"/>
        <v>4.4199848478031828E-3</v>
      </c>
      <c r="E3880" s="43">
        <f>IFERROR(INDEX(PSPS_Data!$C$2:$C$4275,MATCH(WF_Data!$A3880,PSPS_Data!$B$2:$B$4275,0)),0)</f>
        <v>0</v>
      </c>
      <c r="F3880" s="47"/>
    </row>
    <row r="3881" spans="1:6" x14ac:dyDescent="0.25">
      <c r="A3881" s="79"/>
      <c r="B3881" s="43">
        <v>0</v>
      </c>
      <c r="C3881" s="43">
        <v>1.4919430438264101E-3</v>
      </c>
      <c r="D3881" s="43">
        <f t="shared" si="60"/>
        <v>1.702307013005934E-2</v>
      </c>
      <c r="E3881" s="43">
        <f>IFERROR(INDEX(PSPS_Data!$C$2:$C$4275,MATCH(WF_Data!$A3881,PSPS_Data!$B$2:$B$4275,0)),0)</f>
        <v>0</v>
      </c>
      <c r="F3881" s="47"/>
    </row>
    <row r="3882" spans="1:6" x14ac:dyDescent="0.25">
      <c r="A3882" s="79"/>
      <c r="B3882" s="43">
        <v>0</v>
      </c>
      <c r="C3882" s="43">
        <v>4.7196571661818997E-5</v>
      </c>
      <c r="D3882" s="43">
        <f t="shared" si="60"/>
        <v>5.3851288266135481E-4</v>
      </c>
      <c r="E3882" s="43">
        <f>IFERROR(INDEX(PSPS_Data!$C$2:$C$4275,MATCH(WF_Data!$A3882,PSPS_Data!$B$2:$B$4275,0)),0)</f>
        <v>0</v>
      </c>
      <c r="F3882" s="47"/>
    </row>
    <row r="3883" spans="1:6" x14ac:dyDescent="0.25">
      <c r="A3883" s="79"/>
      <c r="B3883" s="43">
        <v>0</v>
      </c>
      <c r="C3883" s="43">
        <v>1.8874629555890901E-5</v>
      </c>
      <c r="D3883" s="43">
        <f t="shared" si="60"/>
        <v>2.1535952323271519E-4</v>
      </c>
      <c r="E3883" s="43">
        <f>IFERROR(INDEX(PSPS_Data!$C$2:$C$4275,MATCH(WF_Data!$A3883,PSPS_Data!$B$2:$B$4275,0)),0)</f>
        <v>0</v>
      </c>
      <c r="F3883" s="47"/>
    </row>
    <row r="3884" spans="1:6" x14ac:dyDescent="0.25">
      <c r="A3884" s="79"/>
      <c r="B3884" s="43">
        <v>0</v>
      </c>
      <c r="C3884" s="43">
        <v>2.07616344293152E-4</v>
      </c>
      <c r="D3884" s="43">
        <f t="shared" si="60"/>
        <v>2.3689024883848642E-3</v>
      </c>
      <c r="E3884" s="43">
        <f>IFERROR(INDEX(PSPS_Data!$C$2:$C$4275,MATCH(WF_Data!$A3884,PSPS_Data!$B$2:$B$4275,0)),0)</f>
        <v>0</v>
      </c>
      <c r="F3884" s="47"/>
    </row>
    <row r="3885" spans="1:6" x14ac:dyDescent="0.25">
      <c r="A3885" s="79"/>
      <c r="B3885" s="43">
        <v>0</v>
      </c>
      <c r="C3885" s="43">
        <v>1.8871879243912699E-5</v>
      </c>
      <c r="D3885" s="43">
        <f t="shared" si="60"/>
        <v>2.1532814217304391E-4</v>
      </c>
      <c r="E3885" s="43">
        <f>IFERROR(INDEX(PSPS_Data!$C$2:$C$4275,MATCH(WF_Data!$A3885,PSPS_Data!$B$2:$B$4275,0)),0)</f>
        <v>0</v>
      </c>
      <c r="F3885" s="47"/>
    </row>
    <row r="3886" spans="1:6" x14ac:dyDescent="0.25">
      <c r="A3886" s="79"/>
      <c r="B3886" s="43">
        <v>0</v>
      </c>
      <c r="C3886" s="43">
        <v>3.1130305978876999E-4</v>
      </c>
      <c r="D3886" s="43">
        <f t="shared" si="60"/>
        <v>3.5519679121898658E-3</v>
      </c>
      <c r="E3886" s="43">
        <f>IFERROR(INDEX(PSPS_Data!$C$2:$C$4275,MATCH(WF_Data!$A3886,PSPS_Data!$B$2:$B$4275,0)),0)</f>
        <v>0</v>
      </c>
      <c r="F3886" s="47"/>
    </row>
    <row r="3887" spans="1:6" x14ac:dyDescent="0.25">
      <c r="A3887" s="79"/>
      <c r="B3887" s="43">
        <v>0</v>
      </c>
      <c r="C3887" s="43">
        <v>9.9965190050473507E-4</v>
      </c>
      <c r="D3887" s="43">
        <f t="shared" si="60"/>
        <v>1.1406028184759028E-2</v>
      </c>
      <c r="E3887" s="43">
        <f>IFERROR(INDEX(PSPS_Data!$C$2:$C$4275,MATCH(WF_Data!$A3887,PSPS_Data!$B$2:$B$4275,0)),0)</f>
        <v>0</v>
      </c>
      <c r="F3887" s="47"/>
    </row>
    <row r="3888" spans="1:6" x14ac:dyDescent="0.25">
      <c r="A3888" s="79"/>
      <c r="B3888" s="43">
        <v>0</v>
      </c>
      <c r="C3888" s="43">
        <v>6.50257579764002E-4</v>
      </c>
      <c r="D3888" s="43">
        <f t="shared" si="60"/>
        <v>7.4194389851072627E-3</v>
      </c>
      <c r="E3888" s="43">
        <f>IFERROR(INDEX(PSPS_Data!$C$2:$C$4275,MATCH(WF_Data!$A3888,PSPS_Data!$B$2:$B$4275,0)),0)</f>
        <v>0</v>
      </c>
      <c r="F3888" s="47"/>
    </row>
    <row r="3889" spans="1:6" x14ac:dyDescent="0.25">
      <c r="A3889" s="79"/>
      <c r="B3889" s="43">
        <v>0</v>
      </c>
      <c r="C3889" s="43">
        <v>2.7314630885181602E-4</v>
      </c>
      <c r="D3889" s="43">
        <f t="shared" si="60"/>
        <v>3.1165993839992207E-3</v>
      </c>
      <c r="E3889" s="43">
        <f>IFERROR(INDEX(PSPS_Data!$C$2:$C$4275,MATCH(WF_Data!$A3889,PSPS_Data!$B$2:$B$4275,0)),0)</f>
        <v>0</v>
      </c>
      <c r="F3889" s="47"/>
    </row>
    <row r="3890" spans="1:6" x14ac:dyDescent="0.25">
      <c r="A3890" s="79"/>
      <c r="B3890" s="43">
        <v>0.12957660181192501</v>
      </c>
      <c r="C3890" s="43">
        <v>8.1545115711681593E-3</v>
      </c>
      <c r="D3890" s="43">
        <f t="shared" si="60"/>
        <v>9.3042977027028698E-2</v>
      </c>
      <c r="E3890" s="43">
        <f>IFERROR(INDEX(PSPS_Data!$C$2:$C$4275,MATCH(WF_Data!$A3890,PSPS_Data!$B$2:$B$4275,0)),0)</f>
        <v>0</v>
      </c>
      <c r="F3890" s="47"/>
    </row>
    <row r="3891" spans="1:6" x14ac:dyDescent="0.25">
      <c r="A3891" s="79"/>
      <c r="B3891" s="43">
        <v>0</v>
      </c>
      <c r="C3891" s="43">
        <v>8.4923539288865796E-4</v>
      </c>
      <c r="D3891" s="43">
        <f t="shared" si="60"/>
        <v>9.689775832859588E-3</v>
      </c>
      <c r="E3891" s="43">
        <f>IFERROR(INDEX(PSPS_Data!$C$2:$C$4275,MATCH(WF_Data!$A3891,PSPS_Data!$B$2:$B$4275,0)),0)</f>
        <v>0</v>
      </c>
      <c r="F3891" s="47"/>
    </row>
    <row r="3892" spans="1:6" x14ac:dyDescent="0.25">
      <c r="A3892" s="79"/>
      <c r="B3892" s="43">
        <v>2.54829979740322</v>
      </c>
      <c r="C3892" s="43">
        <v>2.0015309802602101E-2</v>
      </c>
      <c r="D3892" s="43">
        <f t="shared" si="60"/>
        <v>0.22837468484768997</v>
      </c>
      <c r="E3892" s="43">
        <f>IFERROR(INDEX(PSPS_Data!$C$2:$C$4275,MATCH(WF_Data!$A3892,PSPS_Data!$B$2:$B$4275,0)),0)</f>
        <v>0</v>
      </c>
      <c r="F3892" s="47"/>
    </row>
    <row r="3893" spans="1:6" x14ac:dyDescent="0.25">
      <c r="A3893" s="79"/>
      <c r="B3893" s="43">
        <v>0</v>
      </c>
      <c r="C3893" s="43">
        <v>2.96202849222027E-3</v>
      </c>
      <c r="D3893" s="43">
        <f t="shared" si="60"/>
        <v>3.3796745096233281E-2</v>
      </c>
      <c r="E3893" s="43">
        <f>IFERROR(INDEX(PSPS_Data!$C$2:$C$4275,MATCH(WF_Data!$A3893,PSPS_Data!$B$2:$B$4275,0)),0)</f>
        <v>0</v>
      </c>
      <c r="F3893" s="47"/>
    </row>
    <row r="3894" spans="1:6" x14ac:dyDescent="0.25">
      <c r="A3894" s="79"/>
      <c r="B3894" s="43">
        <v>0</v>
      </c>
      <c r="C3894" s="43">
        <v>3.0227467870342101E-3</v>
      </c>
      <c r="D3894" s="43">
        <f t="shared" si="60"/>
        <v>3.448954084006034E-2</v>
      </c>
      <c r="E3894" s="43">
        <f>IFERROR(INDEX(PSPS_Data!$C$2:$C$4275,MATCH(WF_Data!$A3894,PSPS_Data!$B$2:$B$4275,0)),0)</f>
        <v>0</v>
      </c>
      <c r="F3894" s="47"/>
    </row>
    <row r="3895" spans="1:6" x14ac:dyDescent="0.25">
      <c r="A3895" s="79"/>
      <c r="B3895" s="43">
        <v>0</v>
      </c>
      <c r="C3895" s="43">
        <v>2.09662974915166E-3</v>
      </c>
      <c r="D3895" s="43">
        <f t="shared" si="60"/>
        <v>2.392254543782044E-2</v>
      </c>
      <c r="E3895" s="43">
        <f>IFERROR(INDEX(PSPS_Data!$C$2:$C$4275,MATCH(WF_Data!$A3895,PSPS_Data!$B$2:$B$4275,0)),0)</f>
        <v>0</v>
      </c>
      <c r="F3895" s="47"/>
    </row>
    <row r="3896" spans="1:6" x14ac:dyDescent="0.25">
      <c r="A3896" s="79"/>
      <c r="B3896" s="43">
        <v>0</v>
      </c>
      <c r="C3896" s="43">
        <v>7.8451826296562399E-4</v>
      </c>
      <c r="D3896" s="43">
        <f t="shared" si="60"/>
        <v>8.9513533804377703E-3</v>
      </c>
      <c r="E3896" s="43">
        <f>IFERROR(INDEX(PSPS_Data!$C$2:$C$4275,MATCH(WF_Data!$A3896,PSPS_Data!$B$2:$B$4275,0)),0)</f>
        <v>0</v>
      </c>
      <c r="F3896" s="47"/>
    </row>
    <row r="3897" spans="1:6" x14ac:dyDescent="0.25">
      <c r="A3897" s="79"/>
      <c r="B3897" s="43">
        <v>0</v>
      </c>
      <c r="C3897" s="43">
        <v>8.0325221279053895E-4</v>
      </c>
      <c r="D3897" s="43">
        <f t="shared" si="60"/>
        <v>9.1651077479400489E-3</v>
      </c>
      <c r="E3897" s="43">
        <f>IFERROR(INDEX(PSPS_Data!$C$2:$C$4275,MATCH(WF_Data!$A3897,PSPS_Data!$B$2:$B$4275,0)),0)</f>
        <v>0</v>
      </c>
      <c r="F3897" s="47"/>
    </row>
    <row r="3898" spans="1:6" x14ac:dyDescent="0.25">
      <c r="A3898" s="79"/>
      <c r="B3898" s="43">
        <v>0</v>
      </c>
      <c r="C3898" s="43">
        <v>4.4151221603290898E-4</v>
      </c>
      <c r="D3898" s="43">
        <f t="shared" si="60"/>
        <v>5.0376543849354914E-3</v>
      </c>
      <c r="E3898" s="43">
        <f>IFERROR(INDEX(PSPS_Data!$C$2:$C$4275,MATCH(WF_Data!$A3898,PSPS_Data!$B$2:$B$4275,0)),0)</f>
        <v>0</v>
      </c>
      <c r="F3898" s="47"/>
    </row>
    <row r="3899" spans="1:6" x14ac:dyDescent="0.25">
      <c r="A3899" s="79"/>
      <c r="B3899" s="43">
        <v>0</v>
      </c>
      <c r="C3899" s="43">
        <v>1.97264795133378E-4</v>
      </c>
      <c r="D3899" s="43">
        <f t="shared" si="60"/>
        <v>2.2507913124718429E-3</v>
      </c>
      <c r="E3899" s="43">
        <f>IFERROR(INDEX(PSPS_Data!$C$2:$C$4275,MATCH(WF_Data!$A3899,PSPS_Data!$B$2:$B$4275,0)),0)</f>
        <v>0</v>
      </c>
      <c r="F3899" s="47"/>
    </row>
    <row r="3900" spans="1:6" x14ac:dyDescent="0.25">
      <c r="A3900" s="79"/>
      <c r="B3900" s="43">
        <v>0</v>
      </c>
      <c r="C3900" s="43">
        <v>2.0561979079047801E-3</v>
      </c>
      <c r="D3900" s="43">
        <f t="shared" si="60"/>
        <v>2.346121812919354E-2</v>
      </c>
      <c r="E3900" s="43">
        <f>IFERROR(INDEX(PSPS_Data!$C$2:$C$4275,MATCH(WF_Data!$A3900,PSPS_Data!$B$2:$B$4275,0)),0)</f>
        <v>0</v>
      </c>
      <c r="F3900" s="47"/>
    </row>
    <row r="3901" spans="1:6" x14ac:dyDescent="0.25">
      <c r="A3901" s="79"/>
      <c r="B3901" s="43">
        <v>0</v>
      </c>
      <c r="C3901" s="43">
        <v>8.4457414232019801E-4</v>
      </c>
      <c r="D3901" s="43">
        <f t="shared" si="60"/>
        <v>9.6365909638734589E-3</v>
      </c>
      <c r="E3901" s="43">
        <f>IFERROR(INDEX(PSPS_Data!$C$2:$C$4275,MATCH(WF_Data!$A3901,PSPS_Data!$B$2:$B$4275,0)),0)</f>
        <v>0</v>
      </c>
      <c r="F3901" s="47"/>
    </row>
    <row r="3902" spans="1:6" x14ac:dyDescent="0.25">
      <c r="A3902" s="79"/>
      <c r="B3902" s="43">
        <v>0</v>
      </c>
      <c r="C3902" s="43">
        <v>1.9678210810525299E-4</v>
      </c>
      <c r="D3902" s="43">
        <f t="shared" si="60"/>
        <v>2.2452838534809368E-3</v>
      </c>
      <c r="E3902" s="43">
        <f>IFERROR(INDEX(PSPS_Data!$C$2:$C$4275,MATCH(WF_Data!$A3902,PSPS_Data!$B$2:$B$4275,0)),0)</f>
        <v>0</v>
      </c>
      <c r="F3902" s="47"/>
    </row>
    <row r="3903" spans="1:6" x14ac:dyDescent="0.25">
      <c r="A3903" s="79"/>
      <c r="B3903" s="43">
        <v>0</v>
      </c>
      <c r="C3903" s="43">
        <v>6.4649571140762397E-4</v>
      </c>
      <c r="D3903" s="43">
        <f t="shared" si="60"/>
        <v>7.3765160671609899E-3</v>
      </c>
      <c r="E3903" s="43">
        <f>IFERROR(INDEX(PSPS_Data!$C$2:$C$4275,MATCH(WF_Data!$A3903,PSPS_Data!$B$2:$B$4275,0)),0)</f>
        <v>0</v>
      </c>
      <c r="F3903" s="47"/>
    </row>
    <row r="3904" spans="1:6" x14ac:dyDescent="0.25">
      <c r="A3904" s="79"/>
      <c r="B3904" s="43">
        <v>0</v>
      </c>
      <c r="C3904" s="43">
        <v>2.90375355871219E-3</v>
      </c>
      <c r="D3904" s="43">
        <f t="shared" si="60"/>
        <v>3.3131828104906086E-2</v>
      </c>
      <c r="E3904" s="43">
        <f>IFERROR(INDEX(PSPS_Data!$C$2:$C$4275,MATCH(WF_Data!$A3904,PSPS_Data!$B$2:$B$4275,0)),0)</f>
        <v>0</v>
      </c>
      <c r="F3904" s="47"/>
    </row>
    <row r="3905" spans="1:6" x14ac:dyDescent="0.25">
      <c r="A3905" s="79"/>
      <c r="B3905" s="43">
        <v>0</v>
      </c>
      <c r="C3905" s="43">
        <v>3.0026304624958098E-4</v>
      </c>
      <c r="D3905" s="43">
        <f t="shared" si="60"/>
        <v>3.426001357707719E-3</v>
      </c>
      <c r="E3905" s="43">
        <f>IFERROR(INDEX(PSPS_Data!$C$2:$C$4275,MATCH(WF_Data!$A3905,PSPS_Data!$B$2:$B$4275,0)),0)</f>
        <v>0</v>
      </c>
      <c r="F3905" s="47"/>
    </row>
    <row r="3906" spans="1:6" x14ac:dyDescent="0.25">
      <c r="A3906" s="79"/>
      <c r="B3906" s="43">
        <v>0</v>
      </c>
      <c r="C3906" s="43">
        <v>2.15356014117181E-3</v>
      </c>
      <c r="D3906" s="43">
        <f t="shared" si="60"/>
        <v>2.4572121210770351E-2</v>
      </c>
      <c r="E3906" s="43">
        <f>IFERROR(INDEX(PSPS_Data!$C$2:$C$4275,MATCH(WF_Data!$A3906,PSPS_Data!$B$2:$B$4275,0)),0)</f>
        <v>0</v>
      </c>
      <c r="F3906" s="47"/>
    </row>
    <row r="3907" spans="1:6" x14ac:dyDescent="0.25">
      <c r="A3907" s="79"/>
      <c r="B3907" s="43">
        <v>0</v>
      </c>
      <c r="C3907" s="43">
        <v>2.9183319115873001E-3</v>
      </c>
      <c r="D3907" s="43">
        <f t="shared" ref="D3907:D3970" si="61">$C3907*11.41</f>
        <v>3.3298167111211092E-2</v>
      </c>
      <c r="E3907" s="43">
        <f>IFERROR(INDEX(PSPS_Data!$C$2:$C$4275,MATCH(WF_Data!$A3907,PSPS_Data!$B$2:$B$4275,0)),0)</f>
        <v>0</v>
      </c>
      <c r="F3907" s="47"/>
    </row>
    <row r="3908" spans="1:6" x14ac:dyDescent="0.25">
      <c r="A3908" s="79"/>
      <c r="B3908" s="43">
        <v>0</v>
      </c>
      <c r="C3908" s="43">
        <v>4.2135244721066504E-3</v>
      </c>
      <c r="D3908" s="43">
        <f t="shared" si="61"/>
        <v>4.8076314226736881E-2</v>
      </c>
      <c r="E3908" s="43">
        <f>IFERROR(INDEX(PSPS_Data!$C$2:$C$4275,MATCH(WF_Data!$A3908,PSPS_Data!$B$2:$B$4275,0)),0)</f>
        <v>0</v>
      </c>
      <c r="F3908" s="47"/>
    </row>
    <row r="3909" spans="1:6" x14ac:dyDescent="0.25">
      <c r="A3909" s="79"/>
      <c r="B3909" s="43">
        <v>0</v>
      </c>
      <c r="C3909" s="43">
        <v>2.7449758272268801E-3</v>
      </c>
      <c r="D3909" s="43">
        <f t="shared" si="61"/>
        <v>3.1320174188658699E-2</v>
      </c>
      <c r="E3909" s="43">
        <f>IFERROR(INDEX(PSPS_Data!$C$2:$C$4275,MATCH(WF_Data!$A3909,PSPS_Data!$B$2:$B$4275,0)),0)</f>
        <v>0</v>
      </c>
      <c r="F3909" s="47"/>
    </row>
    <row r="3910" spans="1:6" x14ac:dyDescent="0.25">
      <c r="A3910" s="79"/>
      <c r="B3910" s="43">
        <v>10.469247933183899</v>
      </c>
      <c r="C3910" s="43">
        <v>3.1045897201295199E-2</v>
      </c>
      <c r="D3910" s="43">
        <f t="shared" si="61"/>
        <v>0.35423368706677821</v>
      </c>
      <c r="E3910" s="43">
        <f>IFERROR(INDEX(PSPS_Data!$C$2:$C$4275,MATCH(WF_Data!$A3910,PSPS_Data!$B$2:$B$4275,0)),0)</f>
        <v>0</v>
      </c>
      <c r="F3910" s="47"/>
    </row>
    <row r="3911" spans="1:6" x14ac:dyDescent="0.25">
      <c r="A3911" s="79"/>
      <c r="B3911" s="43">
        <v>0</v>
      </c>
      <c r="C3911" s="43">
        <v>2.1866630928949801E-3</v>
      </c>
      <c r="D3911" s="43">
        <f t="shared" si="61"/>
        <v>2.4949825889931724E-2</v>
      </c>
      <c r="E3911" s="43">
        <f>IFERROR(INDEX(PSPS_Data!$C$2:$C$4275,MATCH(WF_Data!$A3911,PSPS_Data!$B$2:$B$4275,0)),0)</f>
        <v>0</v>
      </c>
      <c r="F3911" s="47"/>
    </row>
    <row r="3912" spans="1:6" x14ac:dyDescent="0.25">
      <c r="A3912" s="79"/>
      <c r="B3912" s="43">
        <v>0</v>
      </c>
      <c r="C3912" s="43">
        <v>4.8486503158831802E-3</v>
      </c>
      <c r="D3912" s="43">
        <f t="shared" si="61"/>
        <v>5.5323100104227085E-2</v>
      </c>
      <c r="E3912" s="43">
        <f>IFERROR(INDEX(PSPS_Data!$C$2:$C$4275,MATCH(WF_Data!$A3912,PSPS_Data!$B$2:$B$4275,0)),0)</f>
        <v>0</v>
      </c>
      <c r="F3912" s="47"/>
    </row>
    <row r="3913" spans="1:6" x14ac:dyDescent="0.25">
      <c r="A3913" s="79"/>
      <c r="B3913" s="43">
        <v>0</v>
      </c>
      <c r="C3913" s="43">
        <v>3.5778562557122E-3</v>
      </c>
      <c r="D3913" s="43">
        <f t="shared" si="61"/>
        <v>4.0823339877676203E-2</v>
      </c>
      <c r="E3913" s="43">
        <f>IFERROR(INDEX(PSPS_Data!$C$2:$C$4275,MATCH(WF_Data!$A3913,PSPS_Data!$B$2:$B$4275,0)),0)</f>
        <v>0</v>
      </c>
      <c r="F3913" s="47"/>
    </row>
    <row r="3914" spans="1:6" x14ac:dyDescent="0.25">
      <c r="A3914" s="79"/>
      <c r="B3914" s="43">
        <v>0</v>
      </c>
      <c r="C3914" s="43">
        <v>2.65295100355918E-3</v>
      </c>
      <c r="D3914" s="43">
        <f t="shared" si="61"/>
        <v>3.0270170950610246E-2</v>
      </c>
      <c r="E3914" s="43">
        <f>IFERROR(INDEX(PSPS_Data!$C$2:$C$4275,MATCH(WF_Data!$A3914,PSPS_Data!$B$2:$B$4275,0)),0)</f>
        <v>0</v>
      </c>
      <c r="F3914" s="47"/>
    </row>
    <row r="3915" spans="1:6" x14ac:dyDescent="0.25">
      <c r="A3915" s="79"/>
      <c r="B3915" s="43">
        <v>0</v>
      </c>
      <c r="C3915" s="43">
        <v>3.0997220953092098E-3</v>
      </c>
      <c r="D3915" s="43">
        <f t="shared" si="61"/>
        <v>3.5367829107478085E-2</v>
      </c>
      <c r="E3915" s="43">
        <f>IFERROR(INDEX(PSPS_Data!$C$2:$C$4275,MATCH(WF_Data!$A3915,PSPS_Data!$B$2:$B$4275,0)),0)</f>
        <v>0</v>
      </c>
      <c r="F3915" s="47"/>
    </row>
    <row r="3916" spans="1:6" x14ac:dyDescent="0.25">
      <c r="A3916" s="79"/>
      <c r="B3916" s="43">
        <v>0</v>
      </c>
      <c r="C3916" s="43">
        <v>1.86728454233768E-5</v>
      </c>
      <c r="D3916" s="43">
        <f t="shared" si="61"/>
        <v>2.1305716628072929E-4</v>
      </c>
      <c r="E3916" s="43">
        <f>IFERROR(INDEX(PSPS_Data!$C$2:$C$4275,MATCH(WF_Data!$A3916,PSPS_Data!$B$2:$B$4275,0)),0)</f>
        <v>0</v>
      </c>
      <c r="F3916" s="47"/>
    </row>
    <row r="3917" spans="1:6" x14ac:dyDescent="0.25">
      <c r="A3917" s="79"/>
      <c r="B3917" s="43">
        <v>0</v>
      </c>
      <c r="C3917" s="43">
        <v>1.06612024319474E-3</v>
      </c>
      <c r="D3917" s="43">
        <f t="shared" si="61"/>
        <v>1.2164431974851984E-2</v>
      </c>
      <c r="E3917" s="43">
        <f>IFERROR(INDEX(PSPS_Data!$C$2:$C$4275,MATCH(WF_Data!$A3917,PSPS_Data!$B$2:$B$4275,0)),0)</f>
        <v>0</v>
      </c>
      <c r="F3917" s="47"/>
    </row>
    <row r="3918" spans="1:6" x14ac:dyDescent="0.25">
      <c r="A3918" s="79"/>
      <c r="B3918" s="43">
        <v>0</v>
      </c>
      <c r="C3918" s="43">
        <v>1.86675678075213E-4</v>
      </c>
      <c r="D3918" s="43">
        <f t="shared" si="61"/>
        <v>2.1299694868381802E-3</v>
      </c>
      <c r="E3918" s="43">
        <f>IFERROR(INDEX(PSPS_Data!$C$2:$C$4275,MATCH(WF_Data!$A3918,PSPS_Data!$B$2:$B$4275,0)),0)</f>
        <v>0</v>
      </c>
      <c r="F3918" s="47"/>
    </row>
    <row r="3919" spans="1:6" x14ac:dyDescent="0.25">
      <c r="A3919" s="79"/>
      <c r="B3919" s="43">
        <v>0</v>
      </c>
      <c r="C3919" s="43">
        <v>6.3647880397183995E-4</v>
      </c>
      <c r="D3919" s="43">
        <f t="shared" si="61"/>
        <v>7.2622231533186936E-3</v>
      </c>
      <c r="E3919" s="43">
        <f>IFERROR(INDEX(PSPS_Data!$C$2:$C$4275,MATCH(WF_Data!$A3919,PSPS_Data!$B$2:$B$4275,0)),0)</f>
        <v>0</v>
      </c>
      <c r="F3919" s="47"/>
    </row>
    <row r="3920" spans="1:6" x14ac:dyDescent="0.25">
      <c r="A3920" s="79"/>
      <c r="B3920" s="43">
        <v>0</v>
      </c>
      <c r="C3920" s="43">
        <v>2.7040398102447699E-4</v>
      </c>
      <c r="D3920" s="43">
        <f t="shared" si="61"/>
        <v>3.0853094234892823E-3</v>
      </c>
      <c r="E3920" s="43">
        <f>IFERROR(INDEX(PSPS_Data!$C$2:$C$4275,MATCH(WF_Data!$A3920,PSPS_Data!$B$2:$B$4275,0)),0)</f>
        <v>0</v>
      </c>
      <c r="F3920" s="47"/>
    </row>
    <row r="3921" spans="1:6" x14ac:dyDescent="0.25">
      <c r="A3921" s="79"/>
      <c r="B3921" s="43">
        <v>0</v>
      </c>
      <c r="C3921" s="43">
        <v>4.8483832142665002E-4</v>
      </c>
      <c r="D3921" s="43">
        <f t="shared" si="61"/>
        <v>5.5320052474780767E-3</v>
      </c>
      <c r="E3921" s="43">
        <f>IFERROR(INDEX(PSPS_Data!$C$2:$C$4275,MATCH(WF_Data!$A3921,PSPS_Data!$B$2:$B$4275,0)),0)</f>
        <v>0</v>
      </c>
      <c r="F3921" s="47"/>
    </row>
    <row r="3922" spans="1:6" x14ac:dyDescent="0.25">
      <c r="A3922" s="79"/>
      <c r="B3922" s="43">
        <v>0</v>
      </c>
      <c r="C3922" s="43">
        <v>8.3846658526454094E-5</v>
      </c>
      <c r="D3922" s="43">
        <f t="shared" si="61"/>
        <v>9.5669037378684127E-4</v>
      </c>
      <c r="E3922" s="43">
        <f>IFERROR(INDEX(PSPS_Data!$C$2:$C$4275,MATCH(WF_Data!$A3922,PSPS_Data!$B$2:$B$4275,0)),0)</f>
        <v>0</v>
      </c>
      <c r="F3922" s="47"/>
    </row>
    <row r="3923" spans="1:6" x14ac:dyDescent="0.25">
      <c r="A3923" s="79"/>
      <c r="B3923" s="43">
        <v>0</v>
      </c>
      <c r="C3923" s="43">
        <v>3.6235904187075598E-3</v>
      </c>
      <c r="D3923" s="43">
        <f t="shared" si="61"/>
        <v>4.1345166677453256E-2</v>
      </c>
      <c r="E3923" s="43">
        <f>IFERROR(INDEX(PSPS_Data!$C$2:$C$4275,MATCH(WF_Data!$A3923,PSPS_Data!$B$2:$B$4275,0)),0)</f>
        <v>0</v>
      </c>
      <c r="F3923" s="47"/>
    </row>
    <row r="3924" spans="1:6" x14ac:dyDescent="0.25">
      <c r="A3924" s="79"/>
      <c r="B3924" s="43">
        <v>0</v>
      </c>
      <c r="C3924" s="43">
        <v>1.2481982121243999E-3</v>
      </c>
      <c r="D3924" s="43">
        <f t="shared" si="61"/>
        <v>1.4241941600339402E-2</v>
      </c>
      <c r="E3924" s="43">
        <f>IFERROR(INDEX(PSPS_Data!$C$2:$C$4275,MATCH(WF_Data!$A3924,PSPS_Data!$B$2:$B$4275,0)),0)</f>
        <v>0</v>
      </c>
      <c r="F3924" s="47"/>
    </row>
    <row r="3925" spans="1:6" x14ac:dyDescent="0.25">
      <c r="A3925" s="79"/>
      <c r="B3925" s="43">
        <v>0</v>
      </c>
      <c r="C3925" s="43">
        <v>3.4557144999780502E-3</v>
      </c>
      <c r="D3925" s="43">
        <f t="shared" si="61"/>
        <v>3.9429702444749554E-2</v>
      </c>
      <c r="E3925" s="43">
        <f>IFERROR(INDEX(PSPS_Data!$C$2:$C$4275,MATCH(WF_Data!$A3925,PSPS_Data!$B$2:$B$4275,0)),0)</f>
        <v>0</v>
      </c>
      <c r="F3925" s="47"/>
    </row>
    <row r="3926" spans="1:6" x14ac:dyDescent="0.25">
      <c r="A3926" s="79"/>
      <c r="B3926" s="43">
        <v>0</v>
      </c>
      <c r="C3926" s="43">
        <v>1.93723121750129E-3</v>
      </c>
      <c r="D3926" s="43">
        <f t="shared" si="61"/>
        <v>2.2103808191689719E-2</v>
      </c>
      <c r="E3926" s="43">
        <f>IFERROR(INDEX(PSPS_Data!$C$2:$C$4275,MATCH(WF_Data!$A3926,PSPS_Data!$B$2:$B$4275,0)),0)</f>
        <v>0</v>
      </c>
      <c r="F3926" s="47"/>
    </row>
    <row r="3927" spans="1:6" x14ac:dyDescent="0.25">
      <c r="A3927" s="79"/>
      <c r="B3927" s="43">
        <v>0</v>
      </c>
      <c r="C3927" s="43">
        <v>1.76933144272576E-3</v>
      </c>
      <c r="D3927" s="43">
        <f t="shared" si="61"/>
        <v>2.0188071761500923E-2</v>
      </c>
      <c r="E3927" s="43">
        <f>IFERROR(INDEX(PSPS_Data!$C$2:$C$4275,MATCH(WF_Data!$A3927,PSPS_Data!$B$2:$B$4275,0)),0)</f>
        <v>0</v>
      </c>
      <c r="F3927" s="47"/>
    </row>
    <row r="3928" spans="1:6" x14ac:dyDescent="0.25">
      <c r="A3928" s="79"/>
      <c r="B3928" s="43">
        <v>0</v>
      </c>
      <c r="C3928" s="43">
        <v>4.1624586110628999E-3</v>
      </c>
      <c r="D3928" s="43">
        <f t="shared" si="61"/>
        <v>4.7493652752227687E-2</v>
      </c>
      <c r="E3928" s="43">
        <f>IFERROR(INDEX(PSPS_Data!$C$2:$C$4275,MATCH(WF_Data!$A3928,PSPS_Data!$B$2:$B$4275,0)),0)</f>
        <v>0</v>
      </c>
      <c r="F3928" s="47"/>
    </row>
    <row r="3929" spans="1:6" x14ac:dyDescent="0.25">
      <c r="A3929" s="79"/>
      <c r="B3929" s="43">
        <v>0</v>
      </c>
      <c r="C3929" s="43">
        <v>2.4211019687451501E-4</v>
      </c>
      <c r="D3929" s="43">
        <f t="shared" si="61"/>
        <v>2.7624773463382161E-3</v>
      </c>
      <c r="E3929" s="43">
        <f>IFERROR(INDEX(PSPS_Data!$C$2:$C$4275,MATCH(WF_Data!$A3929,PSPS_Data!$B$2:$B$4275,0)),0)</f>
        <v>0</v>
      </c>
      <c r="F3929" s="47"/>
    </row>
    <row r="3930" spans="1:6" x14ac:dyDescent="0.25">
      <c r="A3930" s="79"/>
      <c r="B3930" s="43">
        <v>0</v>
      </c>
      <c r="C3930" s="43">
        <v>2.58780030890193E-3</v>
      </c>
      <c r="D3930" s="43">
        <f t="shared" si="61"/>
        <v>2.952680152457102E-2</v>
      </c>
      <c r="E3930" s="43">
        <f>IFERROR(INDEX(PSPS_Data!$C$2:$C$4275,MATCH(WF_Data!$A3930,PSPS_Data!$B$2:$B$4275,0)),0)</f>
        <v>0</v>
      </c>
      <c r="F3930" s="47"/>
    </row>
    <row r="3931" spans="1:6" x14ac:dyDescent="0.25">
      <c r="A3931" s="79"/>
      <c r="B3931" s="43">
        <v>0</v>
      </c>
      <c r="C3931" s="43">
        <v>9.4942731720948305E-4</v>
      </c>
      <c r="D3931" s="43">
        <f t="shared" si="61"/>
        <v>1.0832965689360203E-2</v>
      </c>
      <c r="E3931" s="43">
        <f>IFERROR(INDEX(PSPS_Data!$C$2:$C$4275,MATCH(WF_Data!$A3931,PSPS_Data!$B$2:$B$4275,0)),0)</f>
        <v>0</v>
      </c>
      <c r="F3931" s="47"/>
    </row>
    <row r="3932" spans="1:6" x14ac:dyDescent="0.25">
      <c r="A3932" s="79"/>
      <c r="B3932" s="43">
        <v>0</v>
      </c>
      <c r="C3932" s="43">
        <v>1.0712604672259299E-2</v>
      </c>
      <c r="D3932" s="43">
        <f t="shared" si="61"/>
        <v>0.12223081931047861</v>
      </c>
      <c r="E3932" s="43">
        <f>IFERROR(INDEX(PSPS_Data!$C$2:$C$4275,MATCH(WF_Data!$A3932,PSPS_Data!$B$2:$B$4275,0)),0)</f>
        <v>0</v>
      </c>
      <c r="F3932" s="47"/>
    </row>
    <row r="3933" spans="1:6" x14ac:dyDescent="0.25">
      <c r="A3933" s="79"/>
      <c r="B3933" s="43">
        <v>0</v>
      </c>
      <c r="C3933" s="43">
        <v>1.39587205921998E-4</v>
      </c>
      <c r="D3933" s="43">
        <f t="shared" si="61"/>
        <v>1.5926900195699972E-3</v>
      </c>
      <c r="E3933" s="43">
        <f>IFERROR(INDEX(PSPS_Data!$C$2:$C$4275,MATCH(WF_Data!$A3933,PSPS_Data!$B$2:$B$4275,0)),0)</f>
        <v>0</v>
      </c>
      <c r="F3933" s="47"/>
    </row>
    <row r="3934" spans="1:6" x14ac:dyDescent="0.25">
      <c r="A3934" s="79"/>
      <c r="B3934" s="43">
        <v>0</v>
      </c>
      <c r="C3934" s="43">
        <v>6.9766816159244605E-4</v>
      </c>
      <c r="D3934" s="43">
        <f t="shared" si="61"/>
        <v>7.9603937237698093E-3</v>
      </c>
      <c r="E3934" s="43">
        <f>IFERROR(INDEX(PSPS_Data!$C$2:$C$4275,MATCH(WF_Data!$A3934,PSPS_Data!$B$2:$B$4275,0)),0)</f>
        <v>0</v>
      </c>
      <c r="F3934" s="47"/>
    </row>
    <row r="3935" spans="1:6" x14ac:dyDescent="0.25">
      <c r="A3935" s="79"/>
      <c r="B3935" s="43">
        <v>0</v>
      </c>
      <c r="C3935" s="43">
        <v>1.19964365603664E-3</v>
      </c>
      <c r="D3935" s="43">
        <f t="shared" si="61"/>
        <v>1.3687934115378062E-2</v>
      </c>
      <c r="E3935" s="43">
        <f>IFERROR(INDEX(PSPS_Data!$C$2:$C$4275,MATCH(WF_Data!$A3935,PSPS_Data!$B$2:$B$4275,0)),0)</f>
        <v>0</v>
      </c>
      <c r="F3935" s="47"/>
    </row>
    <row r="3936" spans="1:6" x14ac:dyDescent="0.25">
      <c r="A3936" s="79"/>
      <c r="B3936" s="43">
        <v>0.143469736023568</v>
      </c>
      <c r="C3936" s="43">
        <v>1.9711959036309598E-3</v>
      </c>
      <c r="D3936" s="43">
        <f t="shared" si="61"/>
        <v>2.249134526042925E-2</v>
      </c>
      <c r="E3936" s="43">
        <f>IFERROR(INDEX(PSPS_Data!$C$2:$C$4275,MATCH(WF_Data!$A3936,PSPS_Data!$B$2:$B$4275,0)),0)</f>
        <v>0</v>
      </c>
      <c r="F3936" s="47"/>
    </row>
    <row r="3937" spans="1:6" x14ac:dyDescent="0.25">
      <c r="A3937" s="79"/>
      <c r="B3937" s="43">
        <v>0</v>
      </c>
      <c r="C3937" s="43">
        <v>1.7012791686283799E-3</v>
      </c>
      <c r="D3937" s="43">
        <f t="shared" si="61"/>
        <v>1.9411595314049814E-2</v>
      </c>
      <c r="E3937" s="43">
        <f>IFERROR(INDEX(PSPS_Data!$C$2:$C$4275,MATCH(WF_Data!$A3937,PSPS_Data!$B$2:$B$4275,0)),0)</f>
        <v>0</v>
      </c>
      <c r="F3937" s="47"/>
    </row>
    <row r="3938" spans="1:6" x14ac:dyDescent="0.25">
      <c r="A3938" s="79"/>
      <c r="B3938" s="43">
        <v>0</v>
      </c>
      <c r="C3938" s="43">
        <v>1.85927444060022E-5</v>
      </c>
      <c r="D3938" s="43">
        <f t="shared" si="61"/>
        <v>2.1214321367248509E-4</v>
      </c>
      <c r="E3938" s="43">
        <f>IFERROR(INDEX(PSPS_Data!$C$2:$C$4275,MATCH(WF_Data!$A3938,PSPS_Data!$B$2:$B$4275,0)),0)</f>
        <v>0</v>
      </c>
      <c r="F3938" s="47"/>
    </row>
    <row r="3939" spans="1:6" x14ac:dyDescent="0.25">
      <c r="A3939" s="79"/>
      <c r="B3939" s="43">
        <v>0</v>
      </c>
      <c r="C3939" s="43">
        <v>1.69669825874431E-2</v>
      </c>
      <c r="D3939" s="43">
        <f t="shared" si="61"/>
        <v>0.19359327132272577</v>
      </c>
      <c r="E3939" s="43">
        <f>IFERROR(INDEX(PSPS_Data!$C$2:$C$4275,MATCH(WF_Data!$A3939,PSPS_Data!$B$2:$B$4275,0)),0)</f>
        <v>0</v>
      </c>
      <c r="F3939" s="47"/>
    </row>
    <row r="3940" spans="1:6" x14ac:dyDescent="0.25">
      <c r="A3940" s="79"/>
      <c r="B3940" s="43">
        <v>0</v>
      </c>
      <c r="C3940" s="43">
        <v>2.4772242313702E-3</v>
      </c>
      <c r="D3940" s="43">
        <f t="shared" si="61"/>
        <v>2.8265128479933982E-2</v>
      </c>
      <c r="E3940" s="43">
        <f>IFERROR(INDEX(PSPS_Data!$C$2:$C$4275,MATCH(WF_Data!$A3940,PSPS_Data!$B$2:$B$4275,0)),0)</f>
        <v>0</v>
      </c>
      <c r="F3940" s="47"/>
    </row>
    <row r="3941" spans="1:6" x14ac:dyDescent="0.25">
      <c r="A3941" s="79"/>
      <c r="B3941" s="43">
        <v>0</v>
      </c>
      <c r="C3941" s="43">
        <v>2.4492737701014701E-3</v>
      </c>
      <c r="D3941" s="43">
        <f t="shared" si="61"/>
        <v>2.7946213716857776E-2</v>
      </c>
      <c r="E3941" s="43">
        <f>IFERROR(INDEX(PSPS_Data!$C$2:$C$4275,MATCH(WF_Data!$A3941,PSPS_Data!$B$2:$B$4275,0)),0)</f>
        <v>0</v>
      </c>
      <c r="F3941" s="47"/>
    </row>
    <row r="3942" spans="1:6" x14ac:dyDescent="0.25">
      <c r="A3942" s="79"/>
      <c r="B3942" s="43">
        <v>0</v>
      </c>
      <c r="C3942" s="43">
        <v>3.8019704455412702E-4</v>
      </c>
      <c r="D3942" s="43">
        <f t="shared" si="61"/>
        <v>4.3380482783625897E-3</v>
      </c>
      <c r="E3942" s="43">
        <f>IFERROR(INDEX(PSPS_Data!$C$2:$C$4275,MATCH(WF_Data!$A3942,PSPS_Data!$B$2:$B$4275,0)),0)</f>
        <v>0</v>
      </c>
      <c r="F3942" s="47"/>
    </row>
    <row r="3943" spans="1:6" x14ac:dyDescent="0.25">
      <c r="A3943" s="79"/>
      <c r="B3943" s="43">
        <v>0</v>
      </c>
      <c r="C3943" s="43">
        <v>7.9737036988566001E-4</v>
      </c>
      <c r="D3943" s="43">
        <f t="shared" si="61"/>
        <v>9.0979959203953808E-3</v>
      </c>
      <c r="E3943" s="43">
        <f>IFERROR(INDEX(PSPS_Data!$C$2:$C$4275,MATCH(WF_Data!$A3943,PSPS_Data!$B$2:$B$4275,0)),0)</f>
        <v>0</v>
      </c>
      <c r="F3943" s="47"/>
    </row>
    <row r="3944" spans="1:6" x14ac:dyDescent="0.25">
      <c r="A3944" s="79"/>
      <c r="B3944" s="43">
        <v>0</v>
      </c>
      <c r="C3944" s="43">
        <v>9.5398747507715598E-3</v>
      </c>
      <c r="D3944" s="43">
        <f t="shared" si="61"/>
        <v>0.10884997090630349</v>
      </c>
      <c r="E3944" s="43">
        <f>IFERROR(INDEX(PSPS_Data!$C$2:$C$4275,MATCH(WF_Data!$A3944,PSPS_Data!$B$2:$B$4275,0)),0)</f>
        <v>0</v>
      </c>
      <c r="F3944" s="47"/>
    </row>
    <row r="3945" spans="1:6" x14ac:dyDescent="0.25">
      <c r="A3945" s="79"/>
      <c r="B3945" s="43">
        <v>0.82032814766010798</v>
      </c>
      <c r="C3945" s="43">
        <v>6.2296917678850098E-3</v>
      </c>
      <c r="D3945" s="43">
        <f t="shared" si="61"/>
        <v>7.1080783071567968E-2</v>
      </c>
      <c r="E3945" s="43">
        <f>IFERROR(INDEX(PSPS_Data!$C$2:$C$4275,MATCH(WF_Data!$A3945,PSPS_Data!$B$2:$B$4275,0)),0)</f>
        <v>0</v>
      </c>
      <c r="F3945" s="47"/>
    </row>
    <row r="3946" spans="1:6" x14ac:dyDescent="0.25">
      <c r="A3946" s="79"/>
      <c r="B3946" s="43">
        <v>0</v>
      </c>
      <c r="C3946" s="43">
        <v>1.57088263586047E-3</v>
      </c>
      <c r="D3946" s="43">
        <f t="shared" si="61"/>
        <v>1.7923770875167961E-2</v>
      </c>
      <c r="E3946" s="43">
        <f>IFERROR(INDEX(PSPS_Data!$C$2:$C$4275,MATCH(WF_Data!$A3946,PSPS_Data!$B$2:$B$4275,0)),0)</f>
        <v>0</v>
      </c>
      <c r="F3946" s="47"/>
    </row>
    <row r="3947" spans="1:6" x14ac:dyDescent="0.25">
      <c r="A3947" s="79"/>
      <c r="B3947" s="43">
        <v>0</v>
      </c>
      <c r="C3947" s="43">
        <v>2.1236132951040999E-3</v>
      </c>
      <c r="D3947" s="43">
        <f t="shared" si="61"/>
        <v>2.423042769713778E-2</v>
      </c>
      <c r="E3947" s="43">
        <f>IFERROR(INDEX(PSPS_Data!$C$2:$C$4275,MATCH(WF_Data!$A3947,PSPS_Data!$B$2:$B$4275,0)),0)</f>
        <v>0</v>
      </c>
      <c r="F3947" s="47"/>
    </row>
    <row r="3948" spans="1:6" x14ac:dyDescent="0.25">
      <c r="A3948" s="79"/>
      <c r="B3948" s="43">
        <v>0.23508722864254999</v>
      </c>
      <c r="C3948" s="43">
        <v>4.3348998879082501E-3</v>
      </c>
      <c r="D3948" s="43">
        <f t="shared" si="61"/>
        <v>4.9461207721033136E-2</v>
      </c>
      <c r="E3948" s="43">
        <f>IFERROR(INDEX(PSPS_Data!$C$2:$C$4275,MATCH(WF_Data!$A3948,PSPS_Data!$B$2:$B$4275,0)),0)</f>
        <v>0</v>
      </c>
      <c r="F3948" s="47"/>
    </row>
    <row r="3949" spans="1:6" x14ac:dyDescent="0.25">
      <c r="A3949" s="79"/>
      <c r="B3949" s="43">
        <v>0</v>
      </c>
      <c r="C3949" s="43">
        <v>6.4810341427801096E-5</v>
      </c>
      <c r="D3949" s="43">
        <f t="shared" si="61"/>
        <v>7.3948599569121048E-4</v>
      </c>
      <c r="E3949" s="43">
        <f>IFERROR(INDEX(PSPS_Data!$C$2:$C$4275,MATCH(WF_Data!$A3949,PSPS_Data!$B$2:$B$4275,0)),0)</f>
        <v>0</v>
      </c>
      <c r="F3949" s="47"/>
    </row>
    <row r="3950" spans="1:6" x14ac:dyDescent="0.25">
      <c r="A3950" s="79"/>
      <c r="B3950" s="43">
        <v>0</v>
      </c>
      <c r="C3950" s="43">
        <v>1.0457317941169699E-3</v>
      </c>
      <c r="D3950" s="43">
        <f t="shared" si="61"/>
        <v>1.1931799770874628E-2</v>
      </c>
      <c r="E3950" s="43">
        <f>IFERROR(INDEX(PSPS_Data!$C$2:$C$4275,MATCH(WF_Data!$A3950,PSPS_Data!$B$2:$B$4275,0)),0)</f>
        <v>0</v>
      </c>
      <c r="F3950" s="47"/>
    </row>
    <row r="3951" spans="1:6" x14ac:dyDescent="0.25">
      <c r="A3951" s="79"/>
      <c r="B3951" s="43">
        <v>0</v>
      </c>
      <c r="C3951" s="43">
        <v>9.6219648564025795E-4</v>
      </c>
      <c r="D3951" s="43">
        <f t="shared" si="61"/>
        <v>1.0978661901155344E-2</v>
      </c>
      <c r="E3951" s="43">
        <f>IFERROR(INDEX(PSPS_Data!$C$2:$C$4275,MATCH(WF_Data!$A3951,PSPS_Data!$B$2:$B$4275,0)),0)</f>
        <v>0</v>
      </c>
      <c r="F3951" s="47"/>
    </row>
    <row r="3952" spans="1:6" x14ac:dyDescent="0.25">
      <c r="A3952" s="79"/>
      <c r="B3952" s="43">
        <v>0</v>
      </c>
      <c r="C3952" s="43">
        <v>6.3835003493295495E-4</v>
      </c>
      <c r="D3952" s="43">
        <f t="shared" si="61"/>
        <v>7.2835738985850161E-3</v>
      </c>
      <c r="E3952" s="43">
        <f>IFERROR(INDEX(PSPS_Data!$C$2:$C$4275,MATCH(WF_Data!$A3952,PSPS_Data!$B$2:$B$4275,0)),0)</f>
        <v>0</v>
      </c>
      <c r="F3952" s="47"/>
    </row>
    <row r="3953" spans="1:6" x14ac:dyDescent="0.25">
      <c r="A3953" s="79"/>
      <c r="B3953" s="43">
        <v>0</v>
      </c>
      <c r="C3953" s="43">
        <v>9.3185045846742708E-3</v>
      </c>
      <c r="D3953" s="43">
        <f t="shared" si="61"/>
        <v>0.10632413731113344</v>
      </c>
      <c r="E3953" s="43">
        <f>IFERROR(INDEX(PSPS_Data!$C$2:$C$4275,MATCH(WF_Data!$A3953,PSPS_Data!$B$2:$B$4275,0)),0)</f>
        <v>0</v>
      </c>
      <c r="F3953" s="47"/>
    </row>
    <row r="3954" spans="1:6" x14ac:dyDescent="0.25">
      <c r="A3954" s="79"/>
      <c r="B3954" s="43">
        <v>0</v>
      </c>
      <c r="C3954" s="43">
        <v>5.8718676488448795E-4</v>
      </c>
      <c r="D3954" s="43">
        <f t="shared" si="61"/>
        <v>6.6998009873320075E-3</v>
      </c>
      <c r="E3954" s="43">
        <f>IFERROR(INDEX(PSPS_Data!$C$2:$C$4275,MATCH(WF_Data!$A3954,PSPS_Data!$B$2:$B$4275,0)),0)</f>
        <v>0</v>
      </c>
      <c r="F3954" s="47"/>
    </row>
    <row r="3955" spans="1:6" x14ac:dyDescent="0.25">
      <c r="A3955" s="79"/>
      <c r="B3955" s="43">
        <v>0</v>
      </c>
      <c r="C3955" s="43">
        <v>5.0949465104774003E-3</v>
      </c>
      <c r="D3955" s="43">
        <f t="shared" si="61"/>
        <v>5.813333968454714E-2</v>
      </c>
      <c r="E3955" s="43">
        <f>IFERROR(INDEX(PSPS_Data!$C$2:$C$4275,MATCH(WF_Data!$A3955,PSPS_Data!$B$2:$B$4275,0)),0)</f>
        <v>0</v>
      </c>
      <c r="F3955" s="47"/>
    </row>
    <row r="3956" spans="1:6" x14ac:dyDescent="0.25">
      <c r="A3956" s="79"/>
      <c r="B3956" s="43">
        <v>0</v>
      </c>
      <c r="C3956" s="43">
        <v>4.1597750082473699E-3</v>
      </c>
      <c r="D3956" s="43">
        <f t="shared" si="61"/>
        <v>4.7463032844102492E-2</v>
      </c>
      <c r="E3956" s="43">
        <f>IFERROR(INDEX(PSPS_Data!$C$2:$C$4275,MATCH(WF_Data!$A3956,PSPS_Data!$B$2:$B$4275,0)),0)</f>
        <v>0</v>
      </c>
      <c r="F3956" s="47"/>
    </row>
    <row r="3957" spans="1:6" x14ac:dyDescent="0.25">
      <c r="A3957" s="79"/>
      <c r="B3957" s="43">
        <v>0</v>
      </c>
      <c r="C3957" s="43">
        <v>1.7025925567092199E-3</v>
      </c>
      <c r="D3957" s="43">
        <f t="shared" si="61"/>
        <v>1.9426581072052199E-2</v>
      </c>
      <c r="E3957" s="43">
        <f>IFERROR(INDEX(PSPS_Data!$C$2:$C$4275,MATCH(WF_Data!$A3957,PSPS_Data!$B$2:$B$4275,0)),0)</f>
        <v>0</v>
      </c>
      <c r="F3957" s="47"/>
    </row>
    <row r="3958" spans="1:6" x14ac:dyDescent="0.25">
      <c r="A3958" s="79"/>
      <c r="B3958" s="43">
        <v>0</v>
      </c>
      <c r="C3958" s="43">
        <v>1.6911447887650801E-3</v>
      </c>
      <c r="D3958" s="43">
        <f t="shared" si="61"/>
        <v>1.9295962039809565E-2</v>
      </c>
      <c r="E3958" s="43">
        <f>IFERROR(INDEX(PSPS_Data!$C$2:$C$4275,MATCH(WF_Data!$A3958,PSPS_Data!$B$2:$B$4275,0)),0)</f>
        <v>0</v>
      </c>
      <c r="F3958" s="47"/>
    </row>
    <row r="3959" spans="1:6" x14ac:dyDescent="0.25">
      <c r="A3959" s="79"/>
      <c r="B3959" s="43">
        <v>0</v>
      </c>
      <c r="C3959" s="43">
        <v>1.3860640137863799E-5</v>
      </c>
      <c r="D3959" s="43">
        <f t="shared" si="61"/>
        <v>1.5814990397302594E-4</v>
      </c>
      <c r="E3959" s="43">
        <f>IFERROR(INDEX(PSPS_Data!$C$2:$C$4275,MATCH(WF_Data!$A3959,PSPS_Data!$B$2:$B$4275,0)),0)</f>
        <v>0</v>
      </c>
      <c r="F3959" s="47"/>
    </row>
    <row r="3960" spans="1:6" x14ac:dyDescent="0.25">
      <c r="A3960" s="79"/>
      <c r="B3960" s="43">
        <v>0</v>
      </c>
      <c r="C3960" s="43">
        <v>4.4306698036962102E-3</v>
      </c>
      <c r="D3960" s="43">
        <f t="shared" si="61"/>
        <v>5.0553942460173758E-2</v>
      </c>
      <c r="E3960" s="43">
        <f>IFERROR(INDEX(PSPS_Data!$C$2:$C$4275,MATCH(WF_Data!$A3960,PSPS_Data!$B$2:$B$4275,0)),0)</f>
        <v>0</v>
      </c>
      <c r="F3960" s="47"/>
    </row>
    <row r="3961" spans="1:6" x14ac:dyDescent="0.25">
      <c r="A3961" s="79"/>
      <c r="B3961" s="43">
        <v>0</v>
      </c>
      <c r="C3961" s="43">
        <v>4.4298265083853004E-3</v>
      </c>
      <c r="D3961" s="43">
        <f t="shared" si="61"/>
        <v>5.0544320460676279E-2</v>
      </c>
      <c r="E3961" s="43">
        <f>IFERROR(INDEX(PSPS_Data!$C$2:$C$4275,MATCH(WF_Data!$A3961,PSPS_Data!$B$2:$B$4275,0)),0)</f>
        <v>0</v>
      </c>
      <c r="F3961" s="47"/>
    </row>
    <row r="3962" spans="1:6" x14ac:dyDescent="0.25">
      <c r="A3962" s="79"/>
      <c r="B3962" s="43">
        <v>0</v>
      </c>
      <c r="C3962" s="43">
        <v>6.7392678538453696E-3</v>
      </c>
      <c r="D3962" s="43">
        <f t="shared" si="61"/>
        <v>7.6895046212375667E-2</v>
      </c>
      <c r="E3962" s="43">
        <f>IFERROR(INDEX(PSPS_Data!$C$2:$C$4275,MATCH(WF_Data!$A3962,PSPS_Data!$B$2:$B$4275,0)),0)</f>
        <v>0</v>
      </c>
      <c r="F3962" s="47"/>
    </row>
    <row r="3963" spans="1:6" x14ac:dyDescent="0.25">
      <c r="A3963" s="79"/>
      <c r="B3963" s="43">
        <v>0</v>
      </c>
      <c r="C3963" s="43">
        <v>9.2254940682323599E-6</v>
      </c>
      <c r="D3963" s="43">
        <f t="shared" si="61"/>
        <v>1.0526288731853123E-4</v>
      </c>
      <c r="E3963" s="43">
        <f>IFERROR(INDEX(PSPS_Data!$C$2:$C$4275,MATCH(WF_Data!$A3963,PSPS_Data!$B$2:$B$4275,0)),0)</f>
        <v>0</v>
      </c>
      <c r="F3963" s="47"/>
    </row>
    <row r="3964" spans="1:6" x14ac:dyDescent="0.25">
      <c r="A3964" s="79"/>
      <c r="B3964" s="43">
        <v>0</v>
      </c>
      <c r="C3964" s="43">
        <v>2.9051096615451801E-3</v>
      </c>
      <c r="D3964" s="43">
        <f t="shared" si="61"/>
        <v>3.3147301238230502E-2</v>
      </c>
      <c r="E3964" s="43">
        <f>IFERROR(INDEX(PSPS_Data!$C$2:$C$4275,MATCH(WF_Data!$A3964,PSPS_Data!$B$2:$B$4275,0)),0)</f>
        <v>0</v>
      </c>
      <c r="F3964" s="47"/>
    </row>
    <row r="3965" spans="1:6" x14ac:dyDescent="0.25">
      <c r="A3965" s="79"/>
      <c r="B3965" s="43">
        <v>0</v>
      </c>
      <c r="C3965" s="43">
        <v>4.4378828156974703E-3</v>
      </c>
      <c r="D3965" s="43">
        <f t="shared" si="61"/>
        <v>5.0636242927108138E-2</v>
      </c>
      <c r="E3965" s="43">
        <f>IFERROR(INDEX(PSPS_Data!$C$2:$C$4275,MATCH(WF_Data!$A3965,PSPS_Data!$B$2:$B$4275,0)),0)</f>
        <v>0</v>
      </c>
      <c r="F3965" s="47"/>
    </row>
    <row r="3966" spans="1:6" x14ac:dyDescent="0.25">
      <c r="A3966" s="79"/>
      <c r="B3966" s="43">
        <v>0</v>
      </c>
      <c r="C3966" s="43">
        <v>6.6398740091244603E-4</v>
      </c>
      <c r="D3966" s="43">
        <f t="shared" si="61"/>
        <v>7.5760962444110097E-3</v>
      </c>
      <c r="E3966" s="43">
        <f>IFERROR(INDEX(PSPS_Data!$C$2:$C$4275,MATCH(WF_Data!$A3966,PSPS_Data!$B$2:$B$4275,0)),0)</f>
        <v>0</v>
      </c>
      <c r="F3966" s="47"/>
    </row>
    <row r="3967" spans="1:6" x14ac:dyDescent="0.25">
      <c r="A3967" s="79"/>
      <c r="B3967" s="43">
        <v>0</v>
      </c>
      <c r="C3967" s="43">
        <v>1.64777959992837E-3</v>
      </c>
      <c r="D3967" s="43">
        <f t="shared" si="61"/>
        <v>1.8801165235182701E-2</v>
      </c>
      <c r="E3967" s="43">
        <f>IFERROR(INDEX(PSPS_Data!$C$2:$C$4275,MATCH(WF_Data!$A3967,PSPS_Data!$B$2:$B$4275,0)),0)</f>
        <v>0</v>
      </c>
      <c r="F3967" s="47"/>
    </row>
    <row r="3968" spans="1:6" x14ac:dyDescent="0.25">
      <c r="A3968" s="79"/>
      <c r="B3968" s="43">
        <v>0</v>
      </c>
      <c r="C3968" s="43">
        <v>3.29990714787224E-3</v>
      </c>
      <c r="D3968" s="43">
        <f t="shared" si="61"/>
        <v>3.7651940557222256E-2</v>
      </c>
      <c r="E3968" s="43">
        <f>IFERROR(INDEX(PSPS_Data!$C$2:$C$4275,MATCH(WF_Data!$A3968,PSPS_Data!$B$2:$B$4275,0)),0)</f>
        <v>0</v>
      </c>
      <c r="F3968" s="47"/>
    </row>
    <row r="3969" spans="1:6" x14ac:dyDescent="0.25">
      <c r="A3969" s="79"/>
      <c r="B3969" s="43">
        <v>0</v>
      </c>
      <c r="C3969" s="43">
        <v>5.3967727299095696E-3</v>
      </c>
      <c r="D3969" s="43">
        <f t="shared" si="61"/>
        <v>6.1577176848268189E-2</v>
      </c>
      <c r="E3969" s="43">
        <f>IFERROR(INDEX(PSPS_Data!$C$2:$C$4275,MATCH(WF_Data!$A3969,PSPS_Data!$B$2:$B$4275,0)),0)</f>
        <v>0</v>
      </c>
      <c r="F3969" s="47"/>
    </row>
    <row r="3970" spans="1:6" x14ac:dyDescent="0.25">
      <c r="A3970" s="79"/>
      <c r="B3970" s="43">
        <v>0</v>
      </c>
      <c r="C3970" s="43">
        <v>5.2523273916449302E-5</v>
      </c>
      <c r="D3970" s="43">
        <f t="shared" si="61"/>
        <v>5.9929055538668655E-4</v>
      </c>
      <c r="E3970" s="43">
        <f>IFERROR(INDEX(PSPS_Data!$C$2:$C$4275,MATCH(WF_Data!$A3970,PSPS_Data!$B$2:$B$4275,0)),0)</f>
        <v>0</v>
      </c>
      <c r="F3970" s="47"/>
    </row>
    <row r="3971" spans="1:6" x14ac:dyDescent="0.25">
      <c r="A3971" s="79"/>
      <c r="B3971" s="43">
        <v>0</v>
      </c>
      <c r="C3971" s="43">
        <v>1.6374160649017199E-3</v>
      </c>
      <c r="D3971" s="43">
        <f t="shared" ref="D3971:D4034" si="62">$C3971*11.41</f>
        <v>1.8682917300528623E-2</v>
      </c>
      <c r="E3971" s="43">
        <f>IFERROR(INDEX(PSPS_Data!$C$2:$C$4275,MATCH(WF_Data!$A3971,PSPS_Data!$B$2:$B$4275,0)),0)</f>
        <v>0</v>
      </c>
      <c r="F3971" s="47"/>
    </row>
    <row r="3972" spans="1:6" x14ac:dyDescent="0.25">
      <c r="A3972" s="79"/>
      <c r="B3972" s="43">
        <v>0</v>
      </c>
      <c r="C3972" s="43">
        <v>2.7642801796900999E-5</v>
      </c>
      <c r="D3972" s="43">
        <f t="shared" si="62"/>
        <v>3.1540436850264038E-4</v>
      </c>
      <c r="E3972" s="43">
        <f>IFERROR(INDEX(PSPS_Data!$C$2:$C$4275,MATCH(WF_Data!$A3972,PSPS_Data!$B$2:$B$4275,0)),0)</f>
        <v>0</v>
      </c>
      <c r="F3972" s="47"/>
    </row>
    <row r="3973" spans="1:6" x14ac:dyDescent="0.25">
      <c r="A3973" s="79"/>
      <c r="B3973" s="43">
        <v>0</v>
      </c>
      <c r="C3973" s="43">
        <v>3.7775880749298498E-4</v>
      </c>
      <c r="D3973" s="43">
        <f t="shared" si="62"/>
        <v>4.3102279934949589E-3</v>
      </c>
      <c r="E3973" s="43">
        <f>IFERROR(INDEX(PSPS_Data!$C$2:$C$4275,MATCH(WF_Data!$A3973,PSPS_Data!$B$2:$B$4275,0)),0)</f>
        <v>0</v>
      </c>
      <c r="F3973" s="47"/>
    </row>
    <row r="3974" spans="1:6" x14ac:dyDescent="0.25">
      <c r="A3974" s="79"/>
      <c r="B3974" s="43">
        <v>0</v>
      </c>
      <c r="C3974" s="43">
        <v>5.80347811895383E-4</v>
      </c>
      <c r="D3974" s="43">
        <f t="shared" si="62"/>
        <v>6.6217685337263202E-3</v>
      </c>
      <c r="E3974" s="43">
        <f>IFERROR(INDEX(PSPS_Data!$C$2:$C$4275,MATCH(WF_Data!$A3974,PSPS_Data!$B$2:$B$4275,0)),0)</f>
        <v>0</v>
      </c>
      <c r="F3974" s="47"/>
    </row>
    <row r="3975" spans="1:6" x14ac:dyDescent="0.25">
      <c r="A3975" s="79"/>
      <c r="B3975" s="43">
        <v>0</v>
      </c>
      <c r="C3975" s="43">
        <v>4.4155246881321802E-3</v>
      </c>
      <c r="D3975" s="43">
        <f t="shared" si="62"/>
        <v>5.0381136691588176E-2</v>
      </c>
      <c r="E3975" s="43">
        <f>IFERROR(INDEX(PSPS_Data!$C$2:$C$4275,MATCH(WF_Data!$A3975,PSPS_Data!$B$2:$B$4275,0)),0)</f>
        <v>0</v>
      </c>
      <c r="F3975" s="47"/>
    </row>
    <row r="3976" spans="1:6" x14ac:dyDescent="0.25">
      <c r="A3976" s="79"/>
      <c r="B3976" s="43">
        <v>0</v>
      </c>
      <c r="C3976" s="43">
        <v>9.5728991103290596E-4</v>
      </c>
      <c r="D3976" s="43">
        <f t="shared" si="62"/>
        <v>1.0922677884885457E-2</v>
      </c>
      <c r="E3976" s="43">
        <f>IFERROR(INDEX(PSPS_Data!$C$2:$C$4275,MATCH(WF_Data!$A3976,PSPS_Data!$B$2:$B$4275,0)),0)</f>
        <v>0</v>
      </c>
      <c r="F3976" s="47"/>
    </row>
    <row r="3977" spans="1:6" x14ac:dyDescent="0.25">
      <c r="A3977" s="79"/>
      <c r="B3977" s="43">
        <v>0</v>
      </c>
      <c r="C3977" s="43">
        <v>1.9323331898704001E-3</v>
      </c>
      <c r="D3977" s="43">
        <f t="shared" si="62"/>
        <v>2.2047921696421266E-2</v>
      </c>
      <c r="E3977" s="43">
        <f>IFERROR(INDEX(PSPS_Data!$C$2:$C$4275,MATCH(WF_Data!$A3977,PSPS_Data!$B$2:$B$4275,0)),0)</f>
        <v>0</v>
      </c>
      <c r="F3977" s="47"/>
    </row>
    <row r="3978" spans="1:6" x14ac:dyDescent="0.25">
      <c r="A3978" s="79"/>
      <c r="B3978" s="43">
        <v>0</v>
      </c>
      <c r="C3978" s="43">
        <v>2.5395601442141898E-3</v>
      </c>
      <c r="D3978" s="43">
        <f t="shared" si="62"/>
        <v>2.8976381245483906E-2</v>
      </c>
      <c r="E3978" s="43">
        <f>IFERROR(INDEX(PSPS_Data!$C$2:$C$4275,MATCH(WF_Data!$A3978,PSPS_Data!$B$2:$B$4275,0)),0)</f>
        <v>0</v>
      </c>
      <c r="F3978" s="47"/>
    </row>
    <row r="3979" spans="1:6" x14ac:dyDescent="0.25">
      <c r="A3979" s="79"/>
      <c r="B3979" s="43">
        <v>0</v>
      </c>
      <c r="C3979" s="43">
        <v>2.0115403785894099E-3</v>
      </c>
      <c r="D3979" s="43">
        <f t="shared" si="62"/>
        <v>2.2951675719705168E-2</v>
      </c>
      <c r="E3979" s="43">
        <f>IFERROR(INDEX(PSPS_Data!$C$2:$C$4275,MATCH(WF_Data!$A3979,PSPS_Data!$B$2:$B$4275,0)),0)</f>
        <v>0</v>
      </c>
      <c r="F3979" s="47"/>
    </row>
    <row r="3980" spans="1:6" x14ac:dyDescent="0.25">
      <c r="A3980" s="79"/>
      <c r="B3980" s="43">
        <v>0</v>
      </c>
      <c r="C3980" s="43">
        <v>2.0894011740892802E-3</v>
      </c>
      <c r="D3980" s="43">
        <f t="shared" si="62"/>
        <v>2.3840067396358688E-2</v>
      </c>
      <c r="E3980" s="43">
        <f>IFERROR(INDEX(PSPS_Data!$C$2:$C$4275,MATCH(WF_Data!$A3980,PSPS_Data!$B$2:$B$4275,0)),0)</f>
        <v>0</v>
      </c>
      <c r="F3980" s="47"/>
    </row>
    <row r="3981" spans="1:6" x14ac:dyDescent="0.25">
      <c r="A3981" s="79"/>
      <c r="B3981" s="43">
        <v>0</v>
      </c>
      <c r="C3981" s="43">
        <v>1.23958531548851E-3</v>
      </c>
      <c r="D3981" s="43">
        <f t="shared" si="62"/>
        <v>1.4143668449723899E-2</v>
      </c>
      <c r="E3981" s="43">
        <f>IFERROR(INDEX(PSPS_Data!$C$2:$C$4275,MATCH(WF_Data!$A3981,PSPS_Data!$B$2:$B$4275,0)),0)</f>
        <v>0</v>
      </c>
      <c r="F3981" s="47"/>
    </row>
    <row r="3982" spans="1:6" x14ac:dyDescent="0.25">
      <c r="A3982" s="79"/>
      <c r="B3982" s="43">
        <v>0</v>
      </c>
      <c r="C3982" s="43">
        <v>2.26394293142675E-2</v>
      </c>
      <c r="D3982" s="43">
        <f t="shared" si="62"/>
        <v>0.25831588847579218</v>
      </c>
      <c r="E3982" s="43">
        <f>IFERROR(INDEX(PSPS_Data!$C$2:$C$4275,MATCH(WF_Data!$A3982,PSPS_Data!$B$2:$B$4275,0)),0)</f>
        <v>0</v>
      </c>
      <c r="F3982" s="47"/>
    </row>
    <row r="3983" spans="1:6" x14ac:dyDescent="0.25">
      <c r="A3983" s="79"/>
      <c r="B3983" s="43">
        <v>0</v>
      </c>
      <c r="C3983" s="43">
        <v>6.0586902873183102E-4</v>
      </c>
      <c r="D3983" s="43">
        <f t="shared" si="62"/>
        <v>6.9129656178301925E-3</v>
      </c>
      <c r="E3983" s="43">
        <f>IFERROR(INDEX(PSPS_Data!$C$2:$C$4275,MATCH(WF_Data!$A3983,PSPS_Data!$B$2:$B$4275,0)),0)</f>
        <v>0</v>
      </c>
      <c r="F3983" s="47"/>
    </row>
    <row r="3984" spans="1:6" x14ac:dyDescent="0.25">
      <c r="A3984" s="79"/>
      <c r="B3984" s="43">
        <v>0</v>
      </c>
      <c r="C3984" s="43">
        <v>1.0783846200865799E-3</v>
      </c>
      <c r="D3984" s="43">
        <f t="shared" si="62"/>
        <v>1.2304368515187876E-2</v>
      </c>
      <c r="E3984" s="43">
        <f>IFERROR(INDEX(PSPS_Data!$C$2:$C$4275,MATCH(WF_Data!$A3984,PSPS_Data!$B$2:$B$4275,0)),0)</f>
        <v>0</v>
      </c>
      <c r="F3984" s="47"/>
    </row>
    <row r="3985" spans="1:6" x14ac:dyDescent="0.25">
      <c r="A3985" s="79"/>
      <c r="B3985" s="43">
        <v>0</v>
      </c>
      <c r="C3985" s="43">
        <v>4.5236692809946001E-3</v>
      </c>
      <c r="D3985" s="43">
        <f t="shared" si="62"/>
        <v>5.1615066496148387E-2</v>
      </c>
      <c r="E3985" s="43">
        <f>IFERROR(INDEX(PSPS_Data!$C$2:$C$4275,MATCH(WF_Data!$A3985,PSPS_Data!$B$2:$B$4275,0)),0)</f>
        <v>0</v>
      </c>
      <c r="F3985" s="47"/>
    </row>
    <row r="3986" spans="1:6" x14ac:dyDescent="0.25">
      <c r="A3986" s="79"/>
      <c r="B3986" s="43">
        <v>0</v>
      </c>
      <c r="C3986" s="43">
        <v>5.8169684186092701E-3</v>
      </c>
      <c r="D3986" s="43">
        <f t="shared" si="62"/>
        <v>6.6371609656331779E-2</v>
      </c>
      <c r="E3986" s="43">
        <f>IFERROR(INDEX(PSPS_Data!$C$2:$C$4275,MATCH(WF_Data!$A3986,PSPS_Data!$B$2:$B$4275,0)),0)</f>
        <v>0</v>
      </c>
      <c r="F3986" s="47"/>
    </row>
    <row r="3987" spans="1:6" x14ac:dyDescent="0.25">
      <c r="A3987" s="79"/>
      <c r="B3987" s="43">
        <v>0</v>
      </c>
      <c r="C3987" s="43">
        <v>1.69672272659227E-3</v>
      </c>
      <c r="D3987" s="43">
        <f t="shared" si="62"/>
        <v>1.9359606310417801E-2</v>
      </c>
      <c r="E3987" s="43">
        <f>IFERROR(INDEX(PSPS_Data!$C$2:$C$4275,MATCH(WF_Data!$A3987,PSPS_Data!$B$2:$B$4275,0)),0)</f>
        <v>0</v>
      </c>
      <c r="F3987" s="47"/>
    </row>
    <row r="3988" spans="1:6" x14ac:dyDescent="0.25">
      <c r="A3988" s="79"/>
      <c r="B3988" s="43">
        <v>0</v>
      </c>
      <c r="C3988" s="43">
        <v>1.9259651890024499E-4</v>
      </c>
      <c r="D3988" s="43">
        <f t="shared" si="62"/>
        <v>2.1975262806517952E-3</v>
      </c>
      <c r="E3988" s="43">
        <f>IFERROR(INDEX(PSPS_Data!$C$2:$C$4275,MATCH(WF_Data!$A3988,PSPS_Data!$B$2:$B$4275,0)),0)</f>
        <v>0</v>
      </c>
      <c r="F3988" s="47"/>
    </row>
    <row r="3989" spans="1:6" x14ac:dyDescent="0.25">
      <c r="A3989" s="79"/>
      <c r="B3989" s="43">
        <v>0</v>
      </c>
      <c r="C3989" s="43">
        <v>7.4282176137785395E-4</v>
      </c>
      <c r="D3989" s="43">
        <f t="shared" si="62"/>
        <v>8.4755962973213136E-3</v>
      </c>
      <c r="E3989" s="43">
        <f>IFERROR(INDEX(PSPS_Data!$C$2:$C$4275,MATCH(WF_Data!$A3989,PSPS_Data!$B$2:$B$4275,0)),0)</f>
        <v>0</v>
      </c>
      <c r="F3989" s="47"/>
    </row>
    <row r="3990" spans="1:6" x14ac:dyDescent="0.25">
      <c r="A3990" s="79"/>
      <c r="B3990" s="43">
        <v>0</v>
      </c>
      <c r="C3990" s="43">
        <v>3.5190001126465999E-3</v>
      </c>
      <c r="D3990" s="43">
        <f t="shared" si="62"/>
        <v>4.0151791285297708E-2</v>
      </c>
      <c r="E3990" s="43">
        <f>IFERROR(INDEX(PSPS_Data!$C$2:$C$4275,MATCH(WF_Data!$A3990,PSPS_Data!$B$2:$B$4275,0)),0)</f>
        <v>0</v>
      </c>
      <c r="F3990" s="47"/>
    </row>
    <row r="3991" spans="1:6" x14ac:dyDescent="0.25">
      <c r="A3991" s="79"/>
      <c r="B3991" s="43">
        <v>0</v>
      </c>
      <c r="C3991" s="43">
        <v>2.8398252655582202E-3</v>
      </c>
      <c r="D3991" s="43">
        <f t="shared" si="62"/>
        <v>3.2402406280019294E-2</v>
      </c>
      <c r="E3991" s="43">
        <f>IFERROR(INDEX(PSPS_Data!$C$2:$C$4275,MATCH(WF_Data!$A3991,PSPS_Data!$B$2:$B$4275,0)),0)</f>
        <v>0</v>
      </c>
      <c r="F3991" s="47"/>
    </row>
    <row r="3992" spans="1:6" x14ac:dyDescent="0.25">
      <c r="A3992" s="79"/>
      <c r="B3992" s="43">
        <v>0</v>
      </c>
      <c r="C3992" s="43">
        <v>3.3253383780902299E-3</v>
      </c>
      <c r="D3992" s="43">
        <f t="shared" si="62"/>
        <v>3.794211089400952E-2</v>
      </c>
      <c r="E3992" s="43">
        <f>IFERROR(INDEX(PSPS_Data!$C$2:$C$4275,MATCH(WF_Data!$A3992,PSPS_Data!$B$2:$B$4275,0)),0)</f>
        <v>0</v>
      </c>
      <c r="F3992" s="47"/>
    </row>
    <row r="3993" spans="1:6" x14ac:dyDescent="0.25">
      <c r="A3993" s="79"/>
      <c r="B3993" s="43">
        <v>0</v>
      </c>
      <c r="C3993" s="43">
        <v>2.5649537292338198E-4</v>
      </c>
      <c r="D3993" s="43">
        <f t="shared" si="62"/>
        <v>2.9266122050557886E-3</v>
      </c>
      <c r="E3993" s="43">
        <f>IFERROR(INDEX(PSPS_Data!$C$2:$C$4275,MATCH(WF_Data!$A3993,PSPS_Data!$B$2:$B$4275,0)),0)</f>
        <v>0</v>
      </c>
      <c r="F3993" s="47"/>
    </row>
    <row r="3994" spans="1:6" x14ac:dyDescent="0.25">
      <c r="A3994" s="79"/>
      <c r="B3994" s="43">
        <v>0</v>
      </c>
      <c r="C3994" s="43">
        <v>4.85488778698102E-4</v>
      </c>
      <c r="D3994" s="43">
        <f t="shared" si="62"/>
        <v>5.5394269649453442E-3</v>
      </c>
      <c r="E3994" s="43">
        <f>IFERROR(INDEX(PSPS_Data!$C$2:$C$4275,MATCH(WF_Data!$A3994,PSPS_Data!$B$2:$B$4275,0)),0)</f>
        <v>0</v>
      </c>
      <c r="F3994" s="47"/>
    </row>
    <row r="3995" spans="1:6" x14ac:dyDescent="0.25">
      <c r="A3995" s="79"/>
      <c r="B3995" s="43">
        <v>0</v>
      </c>
      <c r="C3995" s="43">
        <v>3.2792652103429002E-3</v>
      </c>
      <c r="D3995" s="43">
        <f t="shared" si="62"/>
        <v>3.7416416050012488E-2</v>
      </c>
      <c r="E3995" s="43">
        <f>IFERROR(INDEX(PSPS_Data!$C$2:$C$4275,MATCH(WF_Data!$A3995,PSPS_Data!$B$2:$B$4275,0)),0)</f>
        <v>0</v>
      </c>
      <c r="F3995" s="47"/>
    </row>
    <row r="3996" spans="1:6" x14ac:dyDescent="0.25">
      <c r="A3996" s="79"/>
      <c r="B3996" s="43">
        <v>0</v>
      </c>
      <c r="C3996" s="43">
        <v>1.64834016686654E-4</v>
      </c>
      <c r="D3996" s="43">
        <f t="shared" si="62"/>
        <v>1.8807561303947221E-3</v>
      </c>
      <c r="E3996" s="43">
        <f>IFERROR(INDEX(PSPS_Data!$C$2:$C$4275,MATCH(WF_Data!$A3996,PSPS_Data!$B$2:$B$4275,0)),0)</f>
        <v>0</v>
      </c>
      <c r="F3996" s="47"/>
    </row>
    <row r="3997" spans="1:6" x14ac:dyDescent="0.25">
      <c r="A3997" s="79"/>
      <c r="B3997" s="43">
        <v>0</v>
      </c>
      <c r="C3997" s="43">
        <v>1.97972799833223E-3</v>
      </c>
      <c r="D3997" s="43">
        <f t="shared" si="62"/>
        <v>2.2588696460970743E-2</v>
      </c>
      <c r="E3997" s="43">
        <f>IFERROR(INDEX(PSPS_Data!$C$2:$C$4275,MATCH(WF_Data!$A3997,PSPS_Data!$B$2:$B$4275,0)),0)</f>
        <v>0</v>
      </c>
      <c r="F3997" s="47"/>
    </row>
    <row r="3998" spans="1:6" x14ac:dyDescent="0.25">
      <c r="A3998" s="79"/>
      <c r="B3998" s="43">
        <v>0</v>
      </c>
      <c r="C3998" s="43">
        <v>3.2049091793548202E-3</v>
      </c>
      <c r="D3998" s="43">
        <f t="shared" si="62"/>
        <v>3.6568013736438497E-2</v>
      </c>
      <c r="E3998" s="43">
        <f>IFERROR(INDEX(PSPS_Data!$C$2:$C$4275,MATCH(WF_Data!$A3998,PSPS_Data!$B$2:$B$4275,0)),0)</f>
        <v>0</v>
      </c>
      <c r="F3998" s="47"/>
    </row>
    <row r="3999" spans="1:6" x14ac:dyDescent="0.25">
      <c r="A3999" s="79"/>
      <c r="B3999" s="43">
        <v>0</v>
      </c>
      <c r="C3999" s="43">
        <v>3.5251268169910499E-3</v>
      </c>
      <c r="D3999" s="43">
        <f t="shared" si="62"/>
        <v>4.022169698186788E-2</v>
      </c>
      <c r="E3999" s="43">
        <f>IFERROR(INDEX(PSPS_Data!$C$2:$C$4275,MATCH(WF_Data!$A3999,PSPS_Data!$B$2:$B$4275,0)),0)</f>
        <v>0</v>
      </c>
      <c r="F3999" s="47"/>
    </row>
    <row r="4000" spans="1:6" x14ac:dyDescent="0.25">
      <c r="A4000" s="79"/>
      <c r="B4000" s="43">
        <v>0</v>
      </c>
      <c r="C4000" s="43">
        <v>9.2870579083258499E-3</v>
      </c>
      <c r="D4000" s="43">
        <f t="shared" si="62"/>
        <v>0.10596533073399794</v>
      </c>
      <c r="E4000" s="43">
        <f>IFERROR(INDEX(PSPS_Data!$C$2:$C$4275,MATCH(WF_Data!$A4000,PSPS_Data!$B$2:$B$4275,0)),0)</f>
        <v>0</v>
      </c>
      <c r="F4000" s="47"/>
    </row>
    <row r="4001" spans="1:6" x14ac:dyDescent="0.25">
      <c r="A4001" s="79"/>
      <c r="B4001" s="43">
        <v>0</v>
      </c>
      <c r="C4001" s="43">
        <v>2.8370069958327798E-4</v>
      </c>
      <c r="D4001" s="43">
        <f t="shared" si="62"/>
        <v>3.2370249822452016E-3</v>
      </c>
      <c r="E4001" s="43">
        <f>IFERROR(INDEX(PSPS_Data!$C$2:$C$4275,MATCH(WF_Data!$A4001,PSPS_Data!$B$2:$B$4275,0)),0)</f>
        <v>0</v>
      </c>
      <c r="F4001" s="47"/>
    </row>
    <row r="4002" spans="1:6" x14ac:dyDescent="0.25">
      <c r="A4002" s="79"/>
      <c r="B4002" s="43">
        <v>0</v>
      </c>
      <c r="C4002" s="43">
        <v>7.3201380776784594E-5</v>
      </c>
      <c r="D4002" s="43">
        <f t="shared" si="62"/>
        <v>8.3522775466311218E-4</v>
      </c>
      <c r="E4002" s="43">
        <f>IFERROR(INDEX(PSPS_Data!$C$2:$C$4275,MATCH(WF_Data!$A4002,PSPS_Data!$B$2:$B$4275,0)),0)</f>
        <v>0</v>
      </c>
      <c r="F4002" s="47"/>
    </row>
    <row r="4003" spans="1:6" x14ac:dyDescent="0.25">
      <c r="A4003" s="79"/>
      <c r="B4003" s="43">
        <v>0</v>
      </c>
      <c r="C4003" s="43">
        <v>2.7419052639743302E-4</v>
      </c>
      <c r="D4003" s="43">
        <f t="shared" si="62"/>
        <v>3.1285139061947107E-3</v>
      </c>
      <c r="E4003" s="43">
        <f>IFERROR(INDEX(PSPS_Data!$C$2:$C$4275,MATCH(WF_Data!$A4003,PSPS_Data!$B$2:$B$4275,0)),0)</f>
        <v>0</v>
      </c>
      <c r="F4003" s="47"/>
    </row>
    <row r="4004" spans="1:6" x14ac:dyDescent="0.25">
      <c r="A4004" s="79"/>
      <c r="B4004" s="43">
        <v>0</v>
      </c>
      <c r="C4004" s="43">
        <v>2.7414440319262201E-4</v>
      </c>
      <c r="D4004" s="43">
        <f t="shared" si="62"/>
        <v>3.1279876404278172E-3</v>
      </c>
      <c r="E4004" s="43">
        <f>IFERROR(INDEX(PSPS_Data!$C$2:$C$4275,MATCH(WF_Data!$A4004,PSPS_Data!$B$2:$B$4275,0)),0)</f>
        <v>0</v>
      </c>
      <c r="F4004" s="47"/>
    </row>
    <row r="4005" spans="1:6" x14ac:dyDescent="0.25">
      <c r="A4005" s="79"/>
      <c r="B4005" s="43">
        <v>0</v>
      </c>
      <c r="C4005" s="43">
        <v>3.9107371515759298E-3</v>
      </c>
      <c r="D4005" s="43">
        <f t="shared" si="62"/>
        <v>4.4621510899481361E-2</v>
      </c>
      <c r="E4005" s="43">
        <f>IFERROR(INDEX(PSPS_Data!$C$2:$C$4275,MATCH(WF_Data!$A4005,PSPS_Data!$B$2:$B$4275,0)),0)</f>
        <v>0</v>
      </c>
      <c r="F4005" s="47"/>
    </row>
    <row r="4006" spans="1:6" x14ac:dyDescent="0.25">
      <c r="A4006" s="79"/>
      <c r="B4006" s="43">
        <v>0</v>
      </c>
      <c r="C4006" s="43">
        <v>9.4472917539102693E-3</v>
      </c>
      <c r="D4006" s="43">
        <f t="shared" si="62"/>
        <v>0.10779359891211618</v>
      </c>
      <c r="E4006" s="43">
        <f>IFERROR(INDEX(PSPS_Data!$C$2:$C$4275,MATCH(WF_Data!$A4006,PSPS_Data!$B$2:$B$4275,0)),0)</f>
        <v>0</v>
      </c>
      <c r="F4006" s="47"/>
    </row>
    <row r="4007" spans="1:6" x14ac:dyDescent="0.25">
      <c r="A4007" s="79"/>
      <c r="B4007" s="43">
        <v>0.226521909178836</v>
      </c>
      <c r="C4007" s="43">
        <v>1.69887930132972E-3</v>
      </c>
      <c r="D4007" s="43">
        <f t="shared" si="62"/>
        <v>1.9384212828172105E-2</v>
      </c>
      <c r="E4007" s="43">
        <f>IFERROR(INDEX(PSPS_Data!$C$2:$C$4275,MATCH(WF_Data!$A4007,PSPS_Data!$B$2:$B$4275,0)),0)</f>
        <v>0</v>
      </c>
      <c r="F4007" s="47"/>
    </row>
    <row r="4008" spans="1:6" x14ac:dyDescent="0.25">
      <c r="A4008" s="79"/>
      <c r="B4008" s="43">
        <v>0</v>
      </c>
      <c r="C4008" s="43">
        <v>2.6487688046472602E-4</v>
      </c>
      <c r="D4008" s="43">
        <f t="shared" si="62"/>
        <v>3.0222452061025237E-3</v>
      </c>
      <c r="E4008" s="43">
        <f>IFERROR(INDEX(PSPS_Data!$C$2:$C$4275,MATCH(WF_Data!$A4008,PSPS_Data!$B$2:$B$4275,0)),0)</f>
        <v>0</v>
      </c>
      <c r="F4008" s="47"/>
    </row>
    <row r="4009" spans="1:6" x14ac:dyDescent="0.25">
      <c r="A4009" s="79"/>
      <c r="B4009" s="43">
        <v>0</v>
      </c>
      <c r="C4009" s="43">
        <v>2.7948559263677401E-3</v>
      </c>
      <c r="D4009" s="43">
        <f t="shared" si="62"/>
        <v>3.1889306119855916E-2</v>
      </c>
      <c r="E4009" s="43">
        <f>IFERROR(INDEX(PSPS_Data!$C$2:$C$4275,MATCH(WF_Data!$A4009,PSPS_Data!$B$2:$B$4275,0)),0)</f>
        <v>0</v>
      </c>
      <c r="F4009" s="47"/>
    </row>
    <row r="4010" spans="1:6" x14ac:dyDescent="0.25">
      <c r="A4010" s="79"/>
      <c r="B4010" s="43">
        <v>0</v>
      </c>
      <c r="C4010" s="43">
        <v>4.4255467482798797E-3</v>
      </c>
      <c r="D4010" s="43">
        <f t="shared" si="62"/>
        <v>5.0495488397873427E-2</v>
      </c>
      <c r="E4010" s="43">
        <f>IFERROR(INDEX(PSPS_Data!$C$2:$C$4275,MATCH(WF_Data!$A4010,PSPS_Data!$B$2:$B$4275,0)),0)</f>
        <v>0</v>
      </c>
      <c r="F4010" s="47"/>
    </row>
    <row r="4011" spans="1:6" x14ac:dyDescent="0.25">
      <c r="A4011" s="79"/>
      <c r="B4011" s="43">
        <v>0</v>
      </c>
      <c r="C4011" s="43">
        <v>4.0435036065294598E-3</v>
      </c>
      <c r="D4011" s="43">
        <f t="shared" si="62"/>
        <v>4.6136376150501139E-2</v>
      </c>
      <c r="E4011" s="43">
        <f>IFERROR(INDEX(PSPS_Data!$C$2:$C$4275,MATCH(WF_Data!$A4011,PSPS_Data!$B$2:$B$4275,0)),0)</f>
        <v>0</v>
      </c>
      <c r="F4011" s="47"/>
    </row>
    <row r="4012" spans="1:6" x14ac:dyDescent="0.25">
      <c r="A4012" s="79"/>
      <c r="B4012" s="43">
        <v>0</v>
      </c>
      <c r="C4012" s="43">
        <v>1.5195935347946899E-3</v>
      </c>
      <c r="D4012" s="43">
        <f t="shared" si="62"/>
        <v>1.7338562232007412E-2</v>
      </c>
      <c r="E4012" s="43">
        <f>IFERROR(INDEX(PSPS_Data!$C$2:$C$4275,MATCH(WF_Data!$A4012,PSPS_Data!$B$2:$B$4275,0)),0)</f>
        <v>0</v>
      </c>
      <c r="F4012" s="47"/>
    </row>
    <row r="4013" spans="1:6" x14ac:dyDescent="0.25">
      <c r="A4013" s="79"/>
      <c r="B4013" s="43">
        <v>0</v>
      </c>
      <c r="C4013" s="43">
        <v>5.4748437833040898E-5</v>
      </c>
      <c r="D4013" s="43">
        <f t="shared" si="62"/>
        <v>6.2467967567499669E-4</v>
      </c>
      <c r="E4013" s="43">
        <f>IFERROR(INDEX(PSPS_Data!$C$2:$C$4275,MATCH(WF_Data!$A4013,PSPS_Data!$B$2:$B$4275,0)),0)</f>
        <v>0</v>
      </c>
      <c r="F4013" s="47"/>
    </row>
    <row r="4014" spans="1:6" x14ac:dyDescent="0.25">
      <c r="A4014" s="79"/>
      <c r="B4014" s="43">
        <v>0.123831753324565</v>
      </c>
      <c r="C4014" s="43">
        <v>4.1229971143366103E-3</v>
      </c>
      <c r="D4014" s="43">
        <f t="shared" si="62"/>
        <v>4.7043397074580724E-2</v>
      </c>
      <c r="E4014" s="43">
        <f>IFERROR(INDEX(PSPS_Data!$C$2:$C$4275,MATCH(WF_Data!$A4014,PSPS_Data!$B$2:$B$4275,0)),0)</f>
        <v>0</v>
      </c>
      <c r="F4014" s="47"/>
    </row>
    <row r="4015" spans="1:6" x14ac:dyDescent="0.25">
      <c r="A4015" s="79"/>
      <c r="B4015" s="43">
        <v>0</v>
      </c>
      <c r="C4015" s="43">
        <v>1.5278457047619E-3</v>
      </c>
      <c r="D4015" s="43">
        <f t="shared" si="62"/>
        <v>1.7432719491333279E-2</v>
      </c>
      <c r="E4015" s="43">
        <f>IFERROR(INDEX(PSPS_Data!$C$2:$C$4275,MATCH(WF_Data!$A4015,PSPS_Data!$B$2:$B$4275,0)),0)</f>
        <v>0</v>
      </c>
      <c r="F4015" s="47"/>
    </row>
    <row r="4016" spans="1:6" x14ac:dyDescent="0.25">
      <c r="A4016" s="79"/>
      <c r="B4016" s="43">
        <v>0.212932577408917</v>
      </c>
      <c r="C4016" s="43">
        <v>3.9585854768423197E-3</v>
      </c>
      <c r="D4016" s="43">
        <f t="shared" si="62"/>
        <v>4.5167460290770865E-2</v>
      </c>
      <c r="E4016" s="43">
        <f>IFERROR(INDEX(PSPS_Data!$C$2:$C$4275,MATCH(WF_Data!$A4016,PSPS_Data!$B$2:$B$4275,0)),0)</f>
        <v>0</v>
      </c>
      <c r="F4016" s="47"/>
    </row>
    <row r="4017" spans="1:6" x14ac:dyDescent="0.25">
      <c r="A4017" s="79"/>
      <c r="B4017" s="43">
        <v>0</v>
      </c>
      <c r="C4017" s="43">
        <v>1.1764670944103201E-3</v>
      </c>
      <c r="D4017" s="43">
        <f t="shared" si="62"/>
        <v>1.3423489547221753E-2</v>
      </c>
      <c r="E4017" s="43">
        <f>IFERROR(INDEX(PSPS_Data!$C$2:$C$4275,MATCH(WF_Data!$A4017,PSPS_Data!$B$2:$B$4275,0)),0)</f>
        <v>0</v>
      </c>
      <c r="F4017" s="47"/>
    </row>
    <row r="4018" spans="1:6" x14ac:dyDescent="0.25">
      <c r="A4018" s="79"/>
      <c r="B4018" s="43">
        <v>0</v>
      </c>
      <c r="C4018" s="43">
        <v>1.4153584638430999E-2</v>
      </c>
      <c r="D4018" s="43">
        <f t="shared" si="62"/>
        <v>0.16149240072449769</v>
      </c>
      <c r="E4018" s="43">
        <f>IFERROR(INDEX(PSPS_Data!$C$2:$C$4275,MATCH(WF_Data!$A4018,PSPS_Data!$B$2:$B$4275,0)),0)</f>
        <v>0</v>
      </c>
      <c r="F4018" s="47"/>
    </row>
    <row r="4019" spans="1:6" x14ac:dyDescent="0.25">
      <c r="A4019" s="79"/>
      <c r="B4019" s="43">
        <v>0</v>
      </c>
      <c r="C4019" s="43">
        <v>2.6347623092988202E-3</v>
      </c>
      <c r="D4019" s="43">
        <f t="shared" si="62"/>
        <v>3.0062637949099538E-2</v>
      </c>
      <c r="E4019" s="43">
        <f>IFERROR(INDEX(PSPS_Data!$C$2:$C$4275,MATCH(WF_Data!$A4019,PSPS_Data!$B$2:$B$4275,0)),0)</f>
        <v>0</v>
      </c>
      <c r="F4019" s="47"/>
    </row>
    <row r="4020" spans="1:6" x14ac:dyDescent="0.25">
      <c r="A4020" s="79"/>
      <c r="B4020" s="43">
        <v>0</v>
      </c>
      <c r="C4020" s="43">
        <v>6.1968743284523899E-4</v>
      </c>
      <c r="D4020" s="43">
        <f t="shared" si="62"/>
        <v>7.0706336087641769E-3</v>
      </c>
      <c r="E4020" s="43">
        <f>IFERROR(INDEX(PSPS_Data!$C$2:$C$4275,MATCH(WF_Data!$A4020,PSPS_Data!$B$2:$B$4275,0)),0)</f>
        <v>0</v>
      </c>
      <c r="F4020" s="47"/>
    </row>
    <row r="4021" spans="1:6" x14ac:dyDescent="0.25">
      <c r="A4021" s="79"/>
      <c r="B4021" s="43">
        <v>0</v>
      </c>
      <c r="C4021" s="43">
        <v>4.9294183042244699E-3</v>
      </c>
      <c r="D4021" s="43">
        <f t="shared" si="62"/>
        <v>5.6244662851201201E-2</v>
      </c>
      <c r="E4021" s="43">
        <f>IFERROR(INDEX(PSPS_Data!$C$2:$C$4275,MATCH(WF_Data!$A4021,PSPS_Data!$B$2:$B$4275,0)),0)</f>
        <v>0</v>
      </c>
      <c r="F4021" s="47"/>
    </row>
    <row r="4022" spans="1:6" x14ac:dyDescent="0.25">
      <c r="A4022" s="79"/>
      <c r="B4022" s="43">
        <v>0</v>
      </c>
      <c r="C4022" s="43">
        <v>1.3662334094988101E-4</v>
      </c>
      <c r="D4022" s="43">
        <f t="shared" si="62"/>
        <v>1.5588723202381424E-3</v>
      </c>
      <c r="E4022" s="43">
        <f>IFERROR(INDEX(PSPS_Data!$C$2:$C$4275,MATCH(WF_Data!$A4022,PSPS_Data!$B$2:$B$4275,0)),0)</f>
        <v>0</v>
      </c>
      <c r="F4022" s="47"/>
    </row>
    <row r="4023" spans="1:6" x14ac:dyDescent="0.25">
      <c r="A4023" s="79"/>
      <c r="B4023" s="43">
        <v>0</v>
      </c>
      <c r="C4023" s="43">
        <v>1.6388532640121401E-4</v>
      </c>
      <c r="D4023" s="43">
        <f t="shared" si="62"/>
        <v>1.8699315742378517E-3</v>
      </c>
      <c r="E4023" s="43">
        <f>IFERROR(INDEX(PSPS_Data!$C$2:$C$4275,MATCH(WF_Data!$A4023,PSPS_Data!$B$2:$B$4275,0)),0)</f>
        <v>0</v>
      </c>
      <c r="F4023" s="47"/>
    </row>
    <row r="4024" spans="1:6" x14ac:dyDescent="0.25">
      <c r="A4024" s="79"/>
      <c r="B4024" s="43">
        <v>0</v>
      </c>
      <c r="C4024" s="43">
        <v>7.7381373860892599E-5</v>
      </c>
      <c r="D4024" s="43">
        <f t="shared" si="62"/>
        <v>8.8292147575278455E-4</v>
      </c>
      <c r="E4024" s="43">
        <f>IFERROR(INDEX(PSPS_Data!$C$2:$C$4275,MATCH(WF_Data!$A4024,PSPS_Data!$B$2:$B$4275,0)),0)</f>
        <v>0</v>
      </c>
      <c r="F4024" s="47"/>
    </row>
    <row r="4025" spans="1:6" x14ac:dyDescent="0.25">
      <c r="A4025" s="79"/>
      <c r="B4025" s="43">
        <v>0</v>
      </c>
      <c r="C4025" s="43">
        <v>1.2196820016470099E-3</v>
      </c>
      <c r="D4025" s="43">
        <f t="shared" si="62"/>
        <v>1.3916571638792383E-2</v>
      </c>
      <c r="E4025" s="43">
        <f>IFERROR(INDEX(PSPS_Data!$C$2:$C$4275,MATCH(WF_Data!$A4025,PSPS_Data!$B$2:$B$4275,0)),0)</f>
        <v>0</v>
      </c>
      <c r="F4025" s="47"/>
    </row>
    <row r="4026" spans="1:6" x14ac:dyDescent="0.25">
      <c r="A4026" s="79"/>
      <c r="B4026" s="43">
        <v>0</v>
      </c>
      <c r="C4026" s="43">
        <v>1.0330828077258001E-2</v>
      </c>
      <c r="D4026" s="43">
        <f t="shared" si="62"/>
        <v>0.11787474836151379</v>
      </c>
      <c r="E4026" s="43">
        <f>IFERROR(INDEX(PSPS_Data!$C$2:$C$4275,MATCH(WF_Data!$A4026,PSPS_Data!$B$2:$B$4275,0)),0)</f>
        <v>0</v>
      </c>
      <c r="F4026" s="47"/>
    </row>
    <row r="4027" spans="1:6" x14ac:dyDescent="0.25">
      <c r="A4027" s="79"/>
      <c r="B4027" s="43">
        <v>0</v>
      </c>
      <c r="C4027" s="43">
        <v>4.18302908673511E-3</v>
      </c>
      <c r="D4027" s="43">
        <f t="shared" si="62"/>
        <v>4.7728361879647609E-2</v>
      </c>
      <c r="E4027" s="43">
        <f>IFERROR(INDEX(PSPS_Data!$C$2:$C$4275,MATCH(WF_Data!$A4027,PSPS_Data!$B$2:$B$4275,0)),0)</f>
        <v>0</v>
      </c>
      <c r="F4027" s="47"/>
    </row>
    <row r="4028" spans="1:6" x14ac:dyDescent="0.25">
      <c r="A4028" s="79"/>
      <c r="B4028" s="43">
        <v>0</v>
      </c>
      <c r="C4028" s="43">
        <v>5.0964394176844497E-4</v>
      </c>
      <c r="D4028" s="43">
        <f t="shared" si="62"/>
        <v>5.8150373755779571E-3</v>
      </c>
      <c r="E4028" s="43">
        <f>IFERROR(INDEX(PSPS_Data!$C$2:$C$4275,MATCH(WF_Data!$A4028,PSPS_Data!$B$2:$B$4275,0)),0)</f>
        <v>0</v>
      </c>
      <c r="F4028" s="47"/>
    </row>
    <row r="4029" spans="1:6" x14ac:dyDescent="0.25">
      <c r="A4029" s="79"/>
      <c r="B4029" s="43">
        <v>0</v>
      </c>
      <c r="C4029" s="43">
        <v>1.7099774907667999E-3</v>
      </c>
      <c r="D4029" s="43">
        <f t="shared" si="62"/>
        <v>1.9510843169649187E-2</v>
      </c>
      <c r="E4029" s="43">
        <f>IFERROR(INDEX(PSPS_Data!$C$2:$C$4275,MATCH(WF_Data!$A4029,PSPS_Data!$B$2:$B$4275,0)),0)</f>
        <v>0</v>
      </c>
      <c r="F4029" s="47"/>
    </row>
    <row r="4030" spans="1:6" x14ac:dyDescent="0.25">
      <c r="A4030" s="79"/>
      <c r="B4030" s="43">
        <v>0</v>
      </c>
      <c r="C4030" s="43">
        <v>8.1831822171807194E-5</v>
      </c>
      <c r="D4030" s="43">
        <f t="shared" si="62"/>
        <v>9.3370109098032006E-4</v>
      </c>
      <c r="E4030" s="43">
        <f>IFERROR(INDEX(PSPS_Data!$C$2:$C$4275,MATCH(WF_Data!$A4030,PSPS_Data!$B$2:$B$4275,0)),0)</f>
        <v>0</v>
      </c>
      <c r="F4030" s="47"/>
    </row>
    <row r="4031" spans="1:6" x14ac:dyDescent="0.25">
      <c r="A4031" s="79"/>
      <c r="B4031" s="43">
        <v>0</v>
      </c>
      <c r="C4031" s="43">
        <v>5.9100564188459704E-4</v>
      </c>
      <c r="D4031" s="43">
        <f t="shared" si="62"/>
        <v>6.743374373903252E-3</v>
      </c>
      <c r="E4031" s="43">
        <f>IFERROR(INDEX(PSPS_Data!$C$2:$C$4275,MATCH(WF_Data!$A4031,PSPS_Data!$B$2:$B$4275,0)),0)</f>
        <v>0</v>
      </c>
      <c r="F4031" s="47"/>
    </row>
    <row r="4032" spans="1:6" x14ac:dyDescent="0.25">
      <c r="A4032" s="79"/>
      <c r="B4032" s="43">
        <v>0</v>
      </c>
      <c r="C4032" s="43">
        <v>2.5094075308516E-3</v>
      </c>
      <c r="D4032" s="43">
        <f t="shared" si="62"/>
        <v>2.8632339927016758E-2</v>
      </c>
      <c r="E4032" s="43">
        <f>IFERROR(INDEX(PSPS_Data!$C$2:$C$4275,MATCH(WF_Data!$A4032,PSPS_Data!$B$2:$B$4275,0)),0)</f>
        <v>0</v>
      </c>
      <c r="F4032" s="47"/>
    </row>
    <row r="4033" spans="1:6" x14ac:dyDescent="0.25">
      <c r="A4033" s="79"/>
      <c r="B4033" s="43">
        <v>0</v>
      </c>
      <c r="C4033" s="43">
        <v>3.53674155121552E-4</v>
      </c>
      <c r="D4033" s="43">
        <f t="shared" si="62"/>
        <v>4.035422109936908E-3</v>
      </c>
      <c r="E4033" s="43">
        <f>IFERROR(INDEX(PSPS_Data!$C$2:$C$4275,MATCH(WF_Data!$A4033,PSPS_Data!$B$2:$B$4275,0)),0)</f>
        <v>0</v>
      </c>
      <c r="F4033" s="47"/>
    </row>
    <row r="4034" spans="1:6" x14ac:dyDescent="0.25">
      <c r="A4034" s="79"/>
      <c r="B4034" s="43">
        <v>0</v>
      </c>
      <c r="C4034" s="43">
        <v>2.90988421329529E-3</v>
      </c>
      <c r="D4034" s="43">
        <f t="shared" si="62"/>
        <v>3.320177887369926E-2</v>
      </c>
      <c r="E4034" s="43">
        <f>IFERROR(INDEX(PSPS_Data!$C$2:$C$4275,MATCH(WF_Data!$A4034,PSPS_Data!$B$2:$B$4275,0)),0)</f>
        <v>0</v>
      </c>
      <c r="F4034" s="47"/>
    </row>
    <row r="4035" spans="1:6" x14ac:dyDescent="0.25">
      <c r="A4035" s="79"/>
      <c r="B4035" s="43">
        <v>0</v>
      </c>
      <c r="C4035" s="43">
        <v>1.59091169401411E-3</v>
      </c>
      <c r="D4035" s="43">
        <f t="shared" ref="D4035:D4098" si="63">$C4035*11.41</f>
        <v>1.8152302428700997E-2</v>
      </c>
      <c r="E4035" s="43">
        <f>IFERROR(INDEX(PSPS_Data!$C$2:$C$4275,MATCH(WF_Data!$A4035,PSPS_Data!$B$2:$B$4275,0)),0)</f>
        <v>0</v>
      </c>
      <c r="F4035" s="47"/>
    </row>
    <row r="4036" spans="1:6" x14ac:dyDescent="0.25">
      <c r="A4036" s="79"/>
      <c r="B4036" s="43">
        <v>6.6120482648224801E-2</v>
      </c>
      <c r="C4036" s="43">
        <v>4.0766801885183597E-4</v>
      </c>
      <c r="D4036" s="43">
        <f t="shared" si="63"/>
        <v>4.6514920950994484E-3</v>
      </c>
      <c r="E4036" s="43">
        <f>IFERROR(INDEX(PSPS_Data!$C$2:$C$4275,MATCH(WF_Data!$A4036,PSPS_Data!$B$2:$B$4275,0)),0)</f>
        <v>0</v>
      </c>
      <c r="F4036" s="47"/>
    </row>
    <row r="4037" spans="1:6" x14ac:dyDescent="0.25">
      <c r="A4037" s="79"/>
      <c r="B4037" s="43">
        <v>0</v>
      </c>
      <c r="C4037" s="43">
        <v>2.7177185984328301E-5</v>
      </c>
      <c r="D4037" s="43">
        <f t="shared" si="63"/>
        <v>3.1009169208118589E-4</v>
      </c>
      <c r="E4037" s="43">
        <f>IFERROR(INDEX(PSPS_Data!$C$2:$C$4275,MATCH(WF_Data!$A4037,PSPS_Data!$B$2:$B$4275,0)),0)</f>
        <v>0</v>
      </c>
      <c r="F4037" s="47"/>
    </row>
    <row r="4038" spans="1:6" x14ac:dyDescent="0.25">
      <c r="A4038" s="79"/>
      <c r="B4038" s="43">
        <v>0</v>
      </c>
      <c r="C4038" s="43">
        <v>3.1705735697566201E-4</v>
      </c>
      <c r="D4038" s="43">
        <f t="shared" si="63"/>
        <v>3.6176244430923036E-3</v>
      </c>
      <c r="E4038" s="43">
        <f>IFERROR(INDEX(PSPS_Data!$C$2:$C$4275,MATCH(WF_Data!$A4038,PSPS_Data!$B$2:$B$4275,0)),0)</f>
        <v>0</v>
      </c>
      <c r="F4038" s="47"/>
    </row>
    <row r="4039" spans="1:6" x14ac:dyDescent="0.25">
      <c r="A4039" s="79"/>
      <c r="B4039" s="43">
        <v>0</v>
      </c>
      <c r="C4039" s="43">
        <v>2.1187254260439602E-3</v>
      </c>
      <c r="D4039" s="43">
        <f t="shared" si="63"/>
        <v>2.4174657111161586E-2</v>
      </c>
      <c r="E4039" s="43">
        <f>IFERROR(INDEX(PSPS_Data!$C$2:$C$4275,MATCH(WF_Data!$A4039,PSPS_Data!$B$2:$B$4275,0)),0)</f>
        <v>0</v>
      </c>
      <c r="F4039" s="47"/>
    </row>
    <row r="4040" spans="1:6" x14ac:dyDescent="0.25">
      <c r="A4040" s="79"/>
      <c r="B4040" s="43">
        <v>0</v>
      </c>
      <c r="C4040" s="43">
        <v>6.2547968233275198E-3</v>
      </c>
      <c r="D4040" s="43">
        <f t="shared" si="63"/>
        <v>7.1367231754166996E-2</v>
      </c>
      <c r="E4040" s="43">
        <f>IFERROR(INDEX(PSPS_Data!$C$2:$C$4275,MATCH(WF_Data!$A4040,PSPS_Data!$B$2:$B$4275,0)),0)</f>
        <v>0</v>
      </c>
      <c r="F4040" s="47"/>
    </row>
    <row r="4041" spans="1:6" x14ac:dyDescent="0.25">
      <c r="A4041" s="79"/>
      <c r="B4041" s="43">
        <v>0</v>
      </c>
      <c r="C4041" s="43">
        <v>3.8551222896785402E-3</v>
      </c>
      <c r="D4041" s="43">
        <f t="shared" si="63"/>
        <v>4.3986945325232146E-2</v>
      </c>
      <c r="E4041" s="43">
        <f>IFERROR(INDEX(PSPS_Data!$C$2:$C$4275,MATCH(WF_Data!$A4041,PSPS_Data!$B$2:$B$4275,0)),0)</f>
        <v>0</v>
      </c>
      <c r="F4041" s="47"/>
    </row>
    <row r="4042" spans="1:6" x14ac:dyDescent="0.25">
      <c r="A4042" s="79"/>
      <c r="B4042" s="43">
        <v>0</v>
      </c>
      <c r="C4042" s="43">
        <v>1.44736470277469E-3</v>
      </c>
      <c r="D4042" s="43">
        <f t="shared" si="63"/>
        <v>1.6514431258659215E-2</v>
      </c>
      <c r="E4042" s="43">
        <f>IFERROR(INDEX(PSPS_Data!$C$2:$C$4275,MATCH(WF_Data!$A4042,PSPS_Data!$B$2:$B$4275,0)),0)</f>
        <v>0</v>
      </c>
      <c r="F4042" s="47"/>
    </row>
    <row r="4043" spans="1:6" x14ac:dyDescent="0.25">
      <c r="A4043" s="79"/>
      <c r="B4043" s="43">
        <v>0</v>
      </c>
      <c r="C4043" s="43">
        <v>4.0700271711102599E-5</v>
      </c>
      <c r="D4043" s="43">
        <f t="shared" si="63"/>
        <v>4.6439010022368066E-4</v>
      </c>
      <c r="E4043" s="43">
        <f>IFERROR(INDEX(PSPS_Data!$C$2:$C$4275,MATCH(WF_Data!$A4043,PSPS_Data!$B$2:$B$4275,0)),0)</f>
        <v>0</v>
      </c>
      <c r="F4043" s="47"/>
    </row>
    <row r="4044" spans="1:6" x14ac:dyDescent="0.25">
      <c r="A4044" s="79"/>
      <c r="B4044" s="43">
        <v>0</v>
      </c>
      <c r="C4044" s="43">
        <v>4.0700271711102599E-5</v>
      </c>
      <c r="D4044" s="43">
        <f t="shared" si="63"/>
        <v>4.6439010022368066E-4</v>
      </c>
      <c r="E4044" s="43">
        <f>IFERROR(INDEX(PSPS_Data!$C$2:$C$4275,MATCH(WF_Data!$A4044,PSPS_Data!$B$2:$B$4275,0)),0)</f>
        <v>0</v>
      </c>
      <c r="F4044" s="47"/>
    </row>
    <row r="4045" spans="1:6" x14ac:dyDescent="0.25">
      <c r="A4045" s="79"/>
      <c r="B4045" s="43">
        <v>0</v>
      </c>
      <c r="C4045" s="43">
        <v>3.4184032165285299E-3</v>
      </c>
      <c r="D4045" s="43">
        <f t="shared" si="63"/>
        <v>3.9003980700590524E-2</v>
      </c>
      <c r="E4045" s="43">
        <f>IFERROR(INDEX(PSPS_Data!$C$2:$C$4275,MATCH(WF_Data!$A4045,PSPS_Data!$B$2:$B$4275,0)),0)</f>
        <v>0</v>
      </c>
      <c r="F4045" s="47"/>
    </row>
    <row r="4046" spans="1:6" x14ac:dyDescent="0.25">
      <c r="A4046" s="79"/>
      <c r="B4046" s="43">
        <v>0.180381637969943</v>
      </c>
      <c r="C4046" s="43">
        <v>9.5741150098547206E-3</v>
      </c>
      <c r="D4046" s="43">
        <f t="shared" si="63"/>
        <v>0.10924065226244237</v>
      </c>
      <c r="E4046" s="43">
        <f>IFERROR(INDEX(PSPS_Data!$C$2:$C$4275,MATCH(WF_Data!$A4046,PSPS_Data!$B$2:$B$4275,0)),0)</f>
        <v>0</v>
      </c>
      <c r="F4046" s="47"/>
    </row>
    <row r="4047" spans="1:6" x14ac:dyDescent="0.25">
      <c r="A4047" s="79"/>
      <c r="B4047" s="43">
        <v>0</v>
      </c>
      <c r="C4047" s="43">
        <v>4.2035855999529304E-3</v>
      </c>
      <c r="D4047" s="43">
        <f t="shared" si="63"/>
        <v>4.7962911695462934E-2</v>
      </c>
      <c r="E4047" s="43">
        <f>IFERROR(INDEX(PSPS_Data!$C$2:$C$4275,MATCH(WF_Data!$A4047,PSPS_Data!$B$2:$B$4275,0)),0)</f>
        <v>0</v>
      </c>
      <c r="F4047" s="47"/>
    </row>
    <row r="4048" spans="1:6" x14ac:dyDescent="0.25">
      <c r="A4048" s="79"/>
      <c r="B4048" s="43">
        <v>0</v>
      </c>
      <c r="C4048" s="43">
        <v>9.988980746129519E-4</v>
      </c>
      <c r="D4048" s="43">
        <f t="shared" si="63"/>
        <v>1.1397427031333781E-2</v>
      </c>
      <c r="E4048" s="43">
        <f>IFERROR(INDEX(PSPS_Data!$C$2:$C$4275,MATCH(WF_Data!$A4048,PSPS_Data!$B$2:$B$4275,0)),0)</f>
        <v>0</v>
      </c>
      <c r="F4048" s="47"/>
    </row>
    <row r="4049" spans="1:6" x14ac:dyDescent="0.25">
      <c r="A4049" s="79"/>
      <c r="B4049" s="43">
        <v>0</v>
      </c>
      <c r="C4049" s="43">
        <v>4.4588841371608198E-3</v>
      </c>
      <c r="D4049" s="43">
        <f t="shared" si="63"/>
        <v>5.0875868005004952E-2</v>
      </c>
      <c r="E4049" s="43">
        <f>IFERROR(INDEX(PSPS_Data!$C$2:$C$4275,MATCH(WF_Data!$A4049,PSPS_Data!$B$2:$B$4275,0)),0)</f>
        <v>0</v>
      </c>
      <c r="F4049" s="47"/>
    </row>
    <row r="4050" spans="1:6" x14ac:dyDescent="0.25">
      <c r="A4050" s="79"/>
      <c r="B4050" s="43">
        <v>0</v>
      </c>
      <c r="C4050" s="43">
        <v>4.49121543988439E-3</v>
      </c>
      <c r="D4050" s="43">
        <f t="shared" si="63"/>
        <v>5.1244768169080891E-2</v>
      </c>
      <c r="E4050" s="43">
        <f>IFERROR(INDEX(PSPS_Data!$C$2:$C$4275,MATCH(WF_Data!$A4050,PSPS_Data!$B$2:$B$4275,0)),0)</f>
        <v>0</v>
      </c>
      <c r="F4050" s="47"/>
    </row>
    <row r="4051" spans="1:6" x14ac:dyDescent="0.25">
      <c r="A4051" s="79"/>
      <c r="B4051" s="43">
        <v>0</v>
      </c>
      <c r="C4051" s="43">
        <v>2.2764834366171202E-3</v>
      </c>
      <c r="D4051" s="43">
        <f t="shared" si="63"/>
        <v>2.5974676011801343E-2</v>
      </c>
      <c r="E4051" s="43">
        <f>IFERROR(INDEX(PSPS_Data!$C$2:$C$4275,MATCH(WF_Data!$A4051,PSPS_Data!$B$2:$B$4275,0)),0)</f>
        <v>0</v>
      </c>
      <c r="F4051" s="47"/>
    </row>
    <row r="4052" spans="1:6" x14ac:dyDescent="0.25">
      <c r="A4052" s="79"/>
      <c r="B4052" s="43">
        <v>0</v>
      </c>
      <c r="C4052" s="43">
        <v>9.0331650729543302E-4</v>
      </c>
      <c r="D4052" s="43">
        <f t="shared" si="63"/>
        <v>1.0306841348240892E-2</v>
      </c>
      <c r="E4052" s="43">
        <f>IFERROR(INDEX(PSPS_Data!$C$2:$C$4275,MATCH(WF_Data!$A4052,PSPS_Data!$B$2:$B$4275,0)),0)</f>
        <v>0</v>
      </c>
      <c r="F4052" s="47"/>
    </row>
    <row r="4053" spans="1:6" x14ac:dyDescent="0.25">
      <c r="A4053" s="79"/>
      <c r="B4053" s="43">
        <v>0</v>
      </c>
      <c r="C4053" s="43">
        <v>2.0579382839969098E-3</v>
      </c>
      <c r="D4053" s="43">
        <f t="shared" si="63"/>
        <v>2.3481075820404741E-2</v>
      </c>
      <c r="E4053" s="43">
        <f>IFERROR(INDEX(PSPS_Data!$C$2:$C$4275,MATCH(WF_Data!$A4053,PSPS_Data!$B$2:$B$4275,0)),0)</f>
        <v>0</v>
      </c>
      <c r="F4053" s="47"/>
    </row>
    <row r="4054" spans="1:6" x14ac:dyDescent="0.25">
      <c r="A4054" s="79"/>
      <c r="B4054" s="43">
        <v>0</v>
      </c>
      <c r="C4054" s="43">
        <v>6.5298086874463401E-3</v>
      </c>
      <c r="D4054" s="43">
        <f t="shared" si="63"/>
        <v>7.4505117123762746E-2</v>
      </c>
      <c r="E4054" s="43">
        <f>IFERROR(INDEX(PSPS_Data!$C$2:$C$4275,MATCH(WF_Data!$A4054,PSPS_Data!$B$2:$B$4275,0)),0)</f>
        <v>0</v>
      </c>
      <c r="F4054" s="47"/>
    </row>
    <row r="4055" spans="1:6" x14ac:dyDescent="0.25">
      <c r="A4055" s="79"/>
      <c r="B4055" s="43">
        <v>0</v>
      </c>
      <c r="C4055" s="43">
        <v>3.8915364929683399E-3</v>
      </c>
      <c r="D4055" s="43">
        <f t="shared" si="63"/>
        <v>4.4402431384768758E-2</v>
      </c>
      <c r="E4055" s="43">
        <f>IFERROR(INDEX(PSPS_Data!$C$2:$C$4275,MATCH(WF_Data!$A4055,PSPS_Data!$B$2:$B$4275,0)),0)</f>
        <v>0</v>
      </c>
      <c r="F4055" s="47"/>
    </row>
    <row r="4056" spans="1:6" x14ac:dyDescent="0.25">
      <c r="A4056" s="79"/>
      <c r="B4056" s="43">
        <v>0</v>
      </c>
      <c r="C4056" s="43">
        <v>1.01955198776219E-3</v>
      </c>
      <c r="D4056" s="43">
        <f t="shared" si="63"/>
        <v>1.1633088180366588E-2</v>
      </c>
      <c r="E4056" s="43">
        <f>IFERROR(INDEX(PSPS_Data!$C$2:$C$4275,MATCH(WF_Data!$A4056,PSPS_Data!$B$2:$B$4275,0)),0)</f>
        <v>0</v>
      </c>
      <c r="F4056" s="47"/>
    </row>
    <row r="4057" spans="1:6" x14ac:dyDescent="0.25">
      <c r="A4057" s="79"/>
      <c r="B4057" s="43">
        <v>0</v>
      </c>
      <c r="C4057" s="43">
        <v>2.66586328014E-2</v>
      </c>
      <c r="D4057" s="43">
        <f t="shared" si="63"/>
        <v>0.30417500026397398</v>
      </c>
      <c r="E4057" s="43">
        <f>IFERROR(INDEX(PSPS_Data!$C$2:$C$4275,MATCH(WF_Data!$A4057,PSPS_Data!$B$2:$B$4275,0)),0)</f>
        <v>0</v>
      </c>
      <c r="F4057" s="47"/>
    </row>
    <row r="4058" spans="1:6" x14ac:dyDescent="0.25">
      <c r="A4058" s="79"/>
      <c r="B4058" s="43">
        <v>0</v>
      </c>
      <c r="C4058" s="43">
        <v>1.86423341116703E-3</v>
      </c>
      <c r="D4058" s="43">
        <f t="shared" si="63"/>
        <v>2.1270903221415813E-2</v>
      </c>
      <c r="E4058" s="43">
        <f>IFERROR(INDEX(PSPS_Data!$C$2:$C$4275,MATCH(WF_Data!$A4058,PSPS_Data!$B$2:$B$4275,0)),0)</f>
        <v>0</v>
      </c>
      <c r="F4058" s="47"/>
    </row>
    <row r="4059" spans="1:6" x14ac:dyDescent="0.25">
      <c r="A4059" s="79"/>
      <c r="B4059" s="43">
        <v>0</v>
      </c>
      <c r="C4059" s="43">
        <v>1.81214030226328E-3</v>
      </c>
      <c r="D4059" s="43">
        <f t="shared" si="63"/>
        <v>2.0676520848824025E-2</v>
      </c>
      <c r="E4059" s="43">
        <f>IFERROR(INDEX(PSPS_Data!$C$2:$C$4275,MATCH(WF_Data!$A4059,PSPS_Data!$B$2:$B$4275,0)),0)</f>
        <v>0</v>
      </c>
      <c r="F4059" s="47"/>
    </row>
    <row r="4060" spans="1:6" x14ac:dyDescent="0.25">
      <c r="A4060" s="79"/>
      <c r="B4060" s="43">
        <v>0</v>
      </c>
      <c r="C4060" s="43">
        <v>2.9743023333139701E-4</v>
      </c>
      <c r="D4060" s="43">
        <f t="shared" si="63"/>
        <v>3.39367896231124E-3</v>
      </c>
      <c r="E4060" s="43">
        <f>IFERROR(INDEX(PSPS_Data!$C$2:$C$4275,MATCH(WF_Data!$A4060,PSPS_Data!$B$2:$B$4275,0)),0)</f>
        <v>0</v>
      </c>
      <c r="F4060" s="47"/>
    </row>
    <row r="4061" spans="1:6" x14ac:dyDescent="0.25">
      <c r="A4061" s="79"/>
      <c r="B4061" s="43">
        <v>0</v>
      </c>
      <c r="C4061" s="43">
        <v>3.7295790800726501E-3</v>
      </c>
      <c r="D4061" s="43">
        <f t="shared" si="63"/>
        <v>4.2554497303628938E-2</v>
      </c>
      <c r="E4061" s="43">
        <f>IFERROR(INDEX(PSPS_Data!$C$2:$C$4275,MATCH(WF_Data!$A4061,PSPS_Data!$B$2:$B$4275,0)),0)</f>
        <v>0</v>
      </c>
      <c r="F4061" s="47"/>
    </row>
    <row r="4062" spans="1:6" x14ac:dyDescent="0.25">
      <c r="A4062" s="79"/>
      <c r="B4062" s="43">
        <v>0</v>
      </c>
      <c r="C4062" s="43">
        <v>3.6933929550286799E-4</v>
      </c>
      <c r="D4062" s="43">
        <f t="shared" si="63"/>
        <v>4.2141613616877242E-3</v>
      </c>
      <c r="E4062" s="43">
        <f>IFERROR(INDEX(PSPS_Data!$C$2:$C$4275,MATCH(WF_Data!$A4062,PSPS_Data!$B$2:$B$4275,0)),0)</f>
        <v>0</v>
      </c>
      <c r="F4062" s="47"/>
    </row>
    <row r="4063" spans="1:6" x14ac:dyDescent="0.25">
      <c r="A4063" s="79"/>
      <c r="B4063" s="43">
        <v>0</v>
      </c>
      <c r="C4063" s="43">
        <v>2.7022670110454702E-5</v>
      </c>
      <c r="D4063" s="43">
        <f t="shared" si="63"/>
        <v>3.0832866596028813E-4</v>
      </c>
      <c r="E4063" s="43">
        <f>IFERROR(INDEX(PSPS_Data!$C$2:$C$4275,MATCH(WF_Data!$A4063,PSPS_Data!$B$2:$B$4275,0)),0)</f>
        <v>0</v>
      </c>
      <c r="F4063" s="47"/>
    </row>
    <row r="4064" spans="1:6" x14ac:dyDescent="0.25">
      <c r="A4064" s="79"/>
      <c r="B4064" s="43">
        <v>0</v>
      </c>
      <c r="C4064" s="43">
        <v>2.5666056162663101E-3</v>
      </c>
      <c r="D4064" s="43">
        <f t="shared" si="63"/>
        <v>2.92849700815986E-2</v>
      </c>
      <c r="E4064" s="43">
        <f>IFERROR(INDEX(PSPS_Data!$C$2:$C$4275,MATCH(WF_Data!$A4064,PSPS_Data!$B$2:$B$4275,0)),0)</f>
        <v>0</v>
      </c>
      <c r="F4064" s="47"/>
    </row>
    <row r="4065" spans="1:6" x14ac:dyDescent="0.25">
      <c r="A4065" s="79"/>
      <c r="B4065" s="43">
        <v>0</v>
      </c>
      <c r="C4065" s="43">
        <v>2.49255508454856E-3</v>
      </c>
      <c r="D4065" s="43">
        <f t="shared" si="63"/>
        <v>2.8440053514699071E-2</v>
      </c>
      <c r="E4065" s="43">
        <f>IFERROR(INDEX(PSPS_Data!$C$2:$C$4275,MATCH(WF_Data!$A4065,PSPS_Data!$B$2:$B$4275,0)),0)</f>
        <v>0</v>
      </c>
      <c r="F4065" s="47"/>
    </row>
    <row r="4066" spans="1:6" x14ac:dyDescent="0.25">
      <c r="A4066" s="79"/>
      <c r="B4066" s="43">
        <v>0</v>
      </c>
      <c r="C4066" s="43">
        <v>9.8970001393657402E-5</v>
      </c>
      <c r="D4066" s="43">
        <f t="shared" si="63"/>
        <v>1.1292477159016311E-3</v>
      </c>
      <c r="E4066" s="43">
        <f>IFERROR(INDEX(PSPS_Data!$C$2:$C$4275,MATCH(WF_Data!$A4066,PSPS_Data!$B$2:$B$4275,0)),0)</f>
        <v>0</v>
      </c>
      <c r="F4066" s="47"/>
    </row>
    <row r="4067" spans="1:6" x14ac:dyDescent="0.25">
      <c r="A4067" s="79"/>
      <c r="B4067" s="43">
        <v>0</v>
      </c>
      <c r="C4067" s="43">
        <v>1.13349533512518E-3</v>
      </c>
      <c r="D4067" s="43">
        <f t="shared" si="63"/>
        <v>1.2933181773778304E-2</v>
      </c>
      <c r="E4067" s="43">
        <f>IFERROR(INDEX(PSPS_Data!$C$2:$C$4275,MATCH(WF_Data!$A4067,PSPS_Data!$B$2:$B$4275,0)),0)</f>
        <v>0</v>
      </c>
      <c r="F4067" s="47"/>
    </row>
    <row r="4068" spans="1:6" x14ac:dyDescent="0.25">
      <c r="A4068" s="79"/>
      <c r="B4068" s="43">
        <v>0</v>
      </c>
      <c r="C4068" s="43">
        <v>4.7850267280106498E-4</v>
      </c>
      <c r="D4068" s="43">
        <f t="shared" si="63"/>
        <v>5.4597154966601518E-3</v>
      </c>
      <c r="E4068" s="43">
        <f>IFERROR(INDEX(PSPS_Data!$C$2:$C$4275,MATCH(WF_Data!$A4068,PSPS_Data!$B$2:$B$4275,0)),0)</f>
        <v>0</v>
      </c>
      <c r="F4068" s="47"/>
    </row>
    <row r="4069" spans="1:6" x14ac:dyDescent="0.25">
      <c r="A4069" s="79"/>
      <c r="B4069" s="43">
        <v>0</v>
      </c>
      <c r="C4069" s="43">
        <v>7.0327778836750997E-3</v>
      </c>
      <c r="D4069" s="43">
        <f t="shared" si="63"/>
        <v>8.0243995652732894E-2</v>
      </c>
      <c r="E4069" s="43">
        <f>IFERROR(INDEX(PSPS_Data!$C$2:$C$4275,MATCH(WF_Data!$A4069,PSPS_Data!$B$2:$B$4275,0)),0)</f>
        <v>0</v>
      </c>
      <c r="F4069" s="47"/>
    </row>
    <row r="4070" spans="1:6" x14ac:dyDescent="0.25">
      <c r="A4070" s="79"/>
      <c r="B4070" s="43">
        <v>0</v>
      </c>
      <c r="C4070" s="43">
        <v>4.4570628760387298E-3</v>
      </c>
      <c r="D4070" s="43">
        <f t="shared" si="63"/>
        <v>5.0855087415601907E-2</v>
      </c>
      <c r="E4070" s="43">
        <f>IFERROR(INDEX(PSPS_Data!$C$2:$C$4275,MATCH(WF_Data!$A4070,PSPS_Data!$B$2:$B$4275,0)),0)</f>
        <v>0</v>
      </c>
      <c r="F4070" s="47"/>
    </row>
    <row r="4071" spans="1:6" x14ac:dyDescent="0.25">
      <c r="A4071" s="79"/>
      <c r="B4071" s="43">
        <v>0</v>
      </c>
      <c r="C4071" s="43">
        <v>2.2628210546827101E-3</v>
      </c>
      <c r="D4071" s="43">
        <f t="shared" si="63"/>
        <v>2.5818788233929722E-2</v>
      </c>
      <c r="E4071" s="43">
        <f>IFERROR(INDEX(PSPS_Data!$C$2:$C$4275,MATCH(WF_Data!$A4071,PSPS_Data!$B$2:$B$4275,0)),0)</f>
        <v>0</v>
      </c>
      <c r="F4071" s="47"/>
    </row>
    <row r="4072" spans="1:6" x14ac:dyDescent="0.25">
      <c r="A4072" s="79"/>
      <c r="B4072" s="43">
        <v>0</v>
      </c>
      <c r="C4072" s="43">
        <v>2.1841078514626099E-3</v>
      </c>
      <c r="D4072" s="43">
        <f t="shared" si="63"/>
        <v>2.4920670585188379E-2</v>
      </c>
      <c r="E4072" s="43">
        <f>IFERROR(INDEX(PSPS_Data!$C$2:$C$4275,MATCH(WF_Data!$A4072,PSPS_Data!$B$2:$B$4275,0)),0)</f>
        <v>0</v>
      </c>
      <c r="F4072" s="47"/>
    </row>
    <row r="4073" spans="1:6" x14ac:dyDescent="0.25">
      <c r="A4073" s="79"/>
      <c r="B4073" s="43">
        <v>0</v>
      </c>
      <c r="C4073" s="43">
        <v>2.6957275622407899E-5</v>
      </c>
      <c r="D4073" s="43">
        <f t="shared" si="63"/>
        <v>3.0758251485167414E-4</v>
      </c>
      <c r="E4073" s="43">
        <f>IFERROR(INDEX(PSPS_Data!$C$2:$C$4275,MATCH(WF_Data!$A4073,PSPS_Data!$B$2:$B$4275,0)),0)</f>
        <v>0</v>
      </c>
      <c r="F4073" s="47"/>
    </row>
    <row r="4074" spans="1:6" x14ac:dyDescent="0.25">
      <c r="A4074" s="79"/>
      <c r="B4074" s="43">
        <v>0</v>
      </c>
      <c r="C4074" s="43">
        <v>1.5095237022251201E-3</v>
      </c>
      <c r="D4074" s="43">
        <f t="shared" si="63"/>
        <v>1.7223665442388621E-2</v>
      </c>
      <c r="E4074" s="43">
        <f>IFERROR(INDEX(PSPS_Data!$C$2:$C$4275,MATCH(WF_Data!$A4074,PSPS_Data!$B$2:$B$4275,0)),0)</f>
        <v>0</v>
      </c>
      <c r="F4074" s="47"/>
    </row>
    <row r="4075" spans="1:6" x14ac:dyDescent="0.25">
      <c r="A4075" s="79"/>
      <c r="B4075" s="43">
        <v>0</v>
      </c>
      <c r="C4075" s="43">
        <v>4.51397752203774E-3</v>
      </c>
      <c r="D4075" s="43">
        <f t="shared" si="63"/>
        <v>5.1504483526450616E-2</v>
      </c>
      <c r="E4075" s="43">
        <f>IFERROR(INDEX(PSPS_Data!$C$2:$C$4275,MATCH(WF_Data!$A4075,PSPS_Data!$B$2:$B$4275,0)),0)</f>
        <v>0</v>
      </c>
      <c r="F4075" s="47"/>
    </row>
    <row r="4076" spans="1:6" x14ac:dyDescent="0.25">
      <c r="A4076" s="79"/>
      <c r="B4076" s="43">
        <v>0</v>
      </c>
      <c r="C4076" s="43">
        <v>3.8429000414907902E-3</v>
      </c>
      <c r="D4076" s="43">
        <f t="shared" si="63"/>
        <v>4.3847489473409919E-2</v>
      </c>
      <c r="E4076" s="43">
        <f>IFERROR(INDEX(PSPS_Data!$C$2:$C$4275,MATCH(WF_Data!$A4076,PSPS_Data!$B$2:$B$4275,0)),0)</f>
        <v>0</v>
      </c>
      <c r="F4076" s="47"/>
    </row>
    <row r="4077" spans="1:6" x14ac:dyDescent="0.25">
      <c r="A4077" s="79"/>
      <c r="B4077" s="43">
        <v>0</v>
      </c>
      <c r="C4077" s="43">
        <v>1.12225379022371E-3</v>
      </c>
      <c r="D4077" s="43">
        <f t="shared" si="63"/>
        <v>1.280491574645253E-2</v>
      </c>
      <c r="E4077" s="43">
        <f>IFERROR(INDEX(PSPS_Data!$C$2:$C$4275,MATCH(WF_Data!$A4077,PSPS_Data!$B$2:$B$4275,0)),0)</f>
        <v>0</v>
      </c>
      <c r="F4077" s="47"/>
    </row>
    <row r="4078" spans="1:6" x14ac:dyDescent="0.25">
      <c r="A4078" s="79"/>
      <c r="B4078" s="43">
        <v>0</v>
      </c>
      <c r="C4078" s="43">
        <v>7.1820885447474795E-5</v>
      </c>
      <c r="D4078" s="43">
        <f t="shared" si="63"/>
        <v>8.1947630295568742E-4</v>
      </c>
      <c r="E4078" s="43">
        <f>IFERROR(INDEX(PSPS_Data!$C$2:$C$4275,MATCH(WF_Data!$A4078,PSPS_Data!$B$2:$B$4275,0)),0)</f>
        <v>0</v>
      </c>
      <c r="F4078" s="47"/>
    </row>
    <row r="4079" spans="1:6" x14ac:dyDescent="0.25">
      <c r="A4079" s="79"/>
      <c r="B4079" s="43">
        <v>1.47684507011864</v>
      </c>
      <c r="C4079" s="43">
        <v>9.1001584510195192E-3</v>
      </c>
      <c r="D4079" s="43">
        <f t="shared" si="63"/>
        <v>0.10383280792613271</v>
      </c>
      <c r="E4079" s="43">
        <f>IFERROR(INDEX(PSPS_Data!$C$2:$C$4275,MATCH(WF_Data!$A4079,PSPS_Data!$B$2:$B$4275,0)),0)</f>
        <v>0</v>
      </c>
      <c r="F4079" s="47"/>
    </row>
    <row r="4080" spans="1:6" x14ac:dyDescent="0.25">
      <c r="A4080" s="79"/>
      <c r="B4080" s="43">
        <v>0</v>
      </c>
      <c r="C4080" s="43">
        <v>5.46448402565147E-3</v>
      </c>
      <c r="D4080" s="43">
        <f t="shared" si="63"/>
        <v>6.2349762732683271E-2</v>
      </c>
      <c r="E4080" s="43">
        <f>IFERROR(INDEX(PSPS_Data!$C$2:$C$4275,MATCH(WF_Data!$A4080,PSPS_Data!$B$2:$B$4275,0)),0)</f>
        <v>0</v>
      </c>
      <c r="F4080" s="47"/>
    </row>
    <row r="4081" spans="1:6" x14ac:dyDescent="0.25">
      <c r="A4081" s="79"/>
      <c r="B4081" s="43">
        <v>0</v>
      </c>
      <c r="C4081" s="43">
        <v>4.6644808874892298E-4</v>
      </c>
      <c r="D4081" s="43">
        <f t="shared" si="63"/>
        <v>5.3221726926252115E-3</v>
      </c>
      <c r="E4081" s="43">
        <f>IFERROR(INDEX(PSPS_Data!$C$2:$C$4275,MATCH(WF_Data!$A4081,PSPS_Data!$B$2:$B$4275,0)),0)</f>
        <v>0</v>
      </c>
      <c r="F4081" s="47"/>
    </row>
    <row r="4082" spans="1:6" x14ac:dyDescent="0.25">
      <c r="A4082" s="79"/>
      <c r="B4082" s="43">
        <v>3.0497191597661599</v>
      </c>
      <c r="C4082" s="43">
        <v>1.9510051732680701E-2</v>
      </c>
      <c r="D4082" s="43">
        <f t="shared" si="63"/>
        <v>0.22260969026988681</v>
      </c>
      <c r="E4082" s="43">
        <f>IFERROR(INDEX(PSPS_Data!$C$2:$C$4275,MATCH(WF_Data!$A4082,PSPS_Data!$B$2:$B$4275,0)),0)</f>
        <v>0</v>
      </c>
      <c r="F4082" s="47"/>
    </row>
    <row r="4083" spans="1:6" x14ac:dyDescent="0.25">
      <c r="A4083" s="79"/>
      <c r="B4083" s="43">
        <v>0</v>
      </c>
      <c r="C4083" s="43">
        <v>1.2721875336865101E-3</v>
      </c>
      <c r="D4083" s="43">
        <f t="shared" si="63"/>
        <v>1.451565975936308E-2</v>
      </c>
      <c r="E4083" s="43">
        <f>IFERROR(INDEX(PSPS_Data!$C$2:$C$4275,MATCH(WF_Data!$A4083,PSPS_Data!$B$2:$B$4275,0)),0)</f>
        <v>0</v>
      </c>
      <c r="F4083" s="47"/>
    </row>
    <row r="4084" spans="1:6" x14ac:dyDescent="0.25">
      <c r="A4084" s="79"/>
      <c r="B4084" s="43">
        <v>0</v>
      </c>
      <c r="C4084" s="43">
        <v>3.3307174859752799E-3</v>
      </c>
      <c r="D4084" s="43">
        <f t="shared" si="63"/>
        <v>3.8003486514977945E-2</v>
      </c>
      <c r="E4084" s="43">
        <f>IFERROR(INDEX(PSPS_Data!$C$2:$C$4275,MATCH(WF_Data!$A4084,PSPS_Data!$B$2:$B$4275,0)),0)</f>
        <v>0</v>
      </c>
      <c r="F4084" s="47"/>
    </row>
    <row r="4085" spans="1:6" x14ac:dyDescent="0.25">
      <c r="A4085" s="79"/>
      <c r="B4085" s="43">
        <v>0</v>
      </c>
      <c r="C4085" s="43">
        <v>5.22813614376597E-3</v>
      </c>
      <c r="D4085" s="43">
        <f t="shared" si="63"/>
        <v>5.9653033400369718E-2</v>
      </c>
      <c r="E4085" s="43">
        <f>IFERROR(INDEX(PSPS_Data!$C$2:$C$4275,MATCH(WF_Data!$A4085,PSPS_Data!$B$2:$B$4275,0)),0)</f>
        <v>0</v>
      </c>
      <c r="F4085" s="47"/>
    </row>
    <row r="4086" spans="1:6" x14ac:dyDescent="0.25">
      <c r="A4086" s="79"/>
      <c r="B4086" s="43">
        <v>0</v>
      </c>
      <c r="C4086" s="43">
        <v>6.49005033361997E-4</v>
      </c>
      <c r="D4086" s="43">
        <f t="shared" si="63"/>
        <v>7.4051474306603858E-3</v>
      </c>
      <c r="E4086" s="43">
        <f>IFERROR(INDEX(PSPS_Data!$C$2:$C$4275,MATCH(WF_Data!$A4086,PSPS_Data!$B$2:$B$4275,0)),0)</f>
        <v>0</v>
      </c>
      <c r="F4086" s="47"/>
    </row>
    <row r="4087" spans="1:6" x14ac:dyDescent="0.25">
      <c r="A4087" s="79"/>
      <c r="B4087" s="43">
        <v>0</v>
      </c>
      <c r="C4087" s="43">
        <v>2.5951630474689103E-4</v>
      </c>
      <c r="D4087" s="43">
        <f t="shared" si="63"/>
        <v>2.9610810371620265E-3</v>
      </c>
      <c r="E4087" s="43">
        <f>IFERROR(INDEX(PSPS_Data!$C$2:$C$4275,MATCH(WF_Data!$A4087,PSPS_Data!$B$2:$B$4275,0)),0)</f>
        <v>0</v>
      </c>
      <c r="F4087" s="47"/>
    </row>
    <row r="4088" spans="1:6" x14ac:dyDescent="0.25">
      <c r="A4088" s="79"/>
      <c r="B4088" s="43">
        <v>0</v>
      </c>
      <c r="C4088" s="43">
        <v>1.61018977451021E-3</v>
      </c>
      <c r="D4088" s="43">
        <f t="shared" si="63"/>
        <v>1.8372265327161498E-2</v>
      </c>
      <c r="E4088" s="43">
        <f>IFERROR(INDEX(PSPS_Data!$C$2:$C$4275,MATCH(WF_Data!$A4088,PSPS_Data!$B$2:$B$4275,0)),0)</f>
        <v>0</v>
      </c>
      <c r="F4088" s="47"/>
    </row>
    <row r="4089" spans="1:6" x14ac:dyDescent="0.25">
      <c r="A4089" s="79"/>
      <c r="B4089" s="43">
        <v>0</v>
      </c>
      <c r="C4089" s="43">
        <v>2.0378986355353802E-3</v>
      </c>
      <c r="D4089" s="43">
        <f t="shared" si="63"/>
        <v>2.3252423431458689E-2</v>
      </c>
      <c r="E4089" s="43">
        <f>IFERROR(INDEX(PSPS_Data!$C$2:$C$4275,MATCH(WF_Data!$A4089,PSPS_Data!$B$2:$B$4275,0)),0)</f>
        <v>0</v>
      </c>
      <c r="F4089" s="47"/>
    </row>
    <row r="4090" spans="1:6" x14ac:dyDescent="0.25">
      <c r="A4090" s="79"/>
      <c r="B4090" s="43">
        <v>0</v>
      </c>
      <c r="C4090" s="43">
        <v>2.1178086935833501E-3</v>
      </c>
      <c r="D4090" s="43">
        <f t="shared" si="63"/>
        <v>2.4164197193786024E-2</v>
      </c>
      <c r="E4090" s="43">
        <f>IFERROR(INDEX(PSPS_Data!$C$2:$C$4275,MATCH(WF_Data!$A4090,PSPS_Data!$B$2:$B$4275,0)),0)</f>
        <v>0</v>
      </c>
      <c r="F4090" s="47"/>
    </row>
    <row r="4091" spans="1:6" x14ac:dyDescent="0.25">
      <c r="A4091" s="79"/>
      <c r="B4091" s="43">
        <v>0</v>
      </c>
      <c r="C4091" s="43">
        <v>7.2374238698102999E-4</v>
      </c>
      <c r="D4091" s="43">
        <f t="shared" si="63"/>
        <v>8.2579006354535529E-3</v>
      </c>
      <c r="E4091" s="43">
        <f>IFERROR(INDEX(PSPS_Data!$C$2:$C$4275,MATCH(WF_Data!$A4091,PSPS_Data!$B$2:$B$4275,0)),0)</f>
        <v>0</v>
      </c>
      <c r="F4091" s="47"/>
    </row>
    <row r="4092" spans="1:6" x14ac:dyDescent="0.25">
      <c r="A4092" s="79"/>
      <c r="B4092" s="43">
        <v>0</v>
      </c>
      <c r="C4092" s="43">
        <v>4.5254686045457897E-3</v>
      </c>
      <c r="D4092" s="43">
        <f t="shared" si="63"/>
        <v>5.1635596777867464E-2</v>
      </c>
      <c r="E4092" s="43">
        <f>IFERROR(INDEX(PSPS_Data!$C$2:$C$4275,MATCH(WF_Data!$A4092,PSPS_Data!$B$2:$B$4275,0)),0)</f>
        <v>0</v>
      </c>
      <c r="F4092" s="47"/>
    </row>
    <row r="4093" spans="1:6" x14ac:dyDescent="0.25">
      <c r="A4093" s="79"/>
      <c r="B4093" s="43">
        <v>0.139221466773327</v>
      </c>
      <c r="C4093" s="43">
        <v>1.91795211821954E-3</v>
      </c>
      <c r="D4093" s="43">
        <f t="shared" si="63"/>
        <v>2.1883833668884953E-2</v>
      </c>
      <c r="E4093" s="43">
        <f>IFERROR(INDEX(PSPS_Data!$C$2:$C$4275,MATCH(WF_Data!$A4093,PSPS_Data!$B$2:$B$4275,0)),0)</f>
        <v>0</v>
      </c>
      <c r="F4093" s="47"/>
    </row>
    <row r="4094" spans="1:6" x14ac:dyDescent="0.25">
      <c r="A4094" s="79"/>
      <c r="B4094" s="43">
        <v>0</v>
      </c>
      <c r="C4094" s="43">
        <v>4.5485948021450797E-4</v>
      </c>
      <c r="D4094" s="43">
        <f t="shared" si="63"/>
        <v>5.1899466692475358E-3</v>
      </c>
      <c r="E4094" s="43">
        <f>IFERROR(INDEX(PSPS_Data!$C$2:$C$4275,MATCH(WF_Data!$A4094,PSPS_Data!$B$2:$B$4275,0)),0)</f>
        <v>0</v>
      </c>
      <c r="F4094" s="47"/>
    </row>
    <row r="4095" spans="1:6" x14ac:dyDescent="0.25">
      <c r="A4095" s="79"/>
      <c r="B4095" s="43">
        <v>0</v>
      </c>
      <c r="C4095" s="43">
        <v>2.1403281061793599E-3</v>
      </c>
      <c r="D4095" s="43">
        <f t="shared" si="63"/>
        <v>2.4421143691506497E-2</v>
      </c>
      <c r="E4095" s="43">
        <f>IFERROR(INDEX(PSPS_Data!$C$2:$C$4275,MATCH(WF_Data!$A4095,PSPS_Data!$B$2:$B$4275,0)),0)</f>
        <v>0</v>
      </c>
      <c r="F4095" s="47"/>
    </row>
    <row r="4096" spans="1:6" x14ac:dyDescent="0.25">
      <c r="A4096" s="79"/>
      <c r="B4096" s="43">
        <v>0</v>
      </c>
      <c r="C4096" s="43">
        <v>2.0662845757518202E-3</v>
      </c>
      <c r="D4096" s="43">
        <f t="shared" si="63"/>
        <v>2.3576307009328269E-2</v>
      </c>
      <c r="E4096" s="43">
        <f>IFERROR(INDEX(PSPS_Data!$C$2:$C$4275,MATCH(WF_Data!$A4096,PSPS_Data!$B$2:$B$4275,0)),0)</f>
        <v>0</v>
      </c>
      <c r="F4096" s="47"/>
    </row>
    <row r="4097" spans="1:6" x14ac:dyDescent="0.25">
      <c r="A4097" s="79"/>
      <c r="B4097" s="43">
        <v>0</v>
      </c>
      <c r="C4097" s="43">
        <v>1.79016067068005E-3</v>
      </c>
      <c r="D4097" s="43">
        <f t="shared" si="63"/>
        <v>2.0425733252459371E-2</v>
      </c>
      <c r="E4097" s="43">
        <f>IFERROR(INDEX(PSPS_Data!$C$2:$C$4275,MATCH(WF_Data!$A4097,PSPS_Data!$B$2:$B$4275,0)),0)</f>
        <v>0</v>
      </c>
      <c r="F4097" s="47"/>
    </row>
    <row r="4098" spans="1:6" x14ac:dyDescent="0.25">
      <c r="A4098" s="79"/>
      <c r="B4098" s="43">
        <v>0</v>
      </c>
      <c r="C4098" s="43">
        <v>3.4460208044038102E-3</v>
      </c>
      <c r="D4098" s="43">
        <f t="shared" si="63"/>
        <v>3.9319097378247472E-2</v>
      </c>
      <c r="E4098" s="43">
        <f>IFERROR(INDEX(PSPS_Data!$C$2:$C$4275,MATCH(WF_Data!$A4098,PSPS_Data!$B$2:$B$4275,0)),0)</f>
        <v>0</v>
      </c>
      <c r="F4098" s="47"/>
    </row>
    <row r="4099" spans="1:6" x14ac:dyDescent="0.25">
      <c r="A4099" s="79"/>
      <c r="B4099" s="43">
        <v>0</v>
      </c>
      <c r="C4099" s="43">
        <v>8.1871694783330895E-4</v>
      </c>
      <c r="D4099" s="43">
        <f t="shared" ref="D4099:D4162" si="64">$C4099*11.41</f>
        <v>9.3415603747780546E-3</v>
      </c>
      <c r="E4099" s="43">
        <f>IFERROR(INDEX(PSPS_Data!$C$2:$C$4275,MATCH(WF_Data!$A4099,PSPS_Data!$B$2:$B$4275,0)),0)</f>
        <v>0</v>
      </c>
      <c r="F4099" s="47"/>
    </row>
    <row r="4100" spans="1:6" x14ac:dyDescent="0.25">
      <c r="A4100" s="79"/>
      <c r="B4100" s="43">
        <v>0</v>
      </c>
      <c r="C4100" s="43">
        <v>5.2936753403021904E-3</v>
      </c>
      <c r="D4100" s="43">
        <f t="shared" si="64"/>
        <v>6.0400835632847996E-2</v>
      </c>
      <c r="E4100" s="43">
        <f>IFERROR(INDEX(PSPS_Data!$C$2:$C$4275,MATCH(WF_Data!$A4100,PSPS_Data!$B$2:$B$4275,0)),0)</f>
        <v>0</v>
      </c>
      <c r="F4100" s="47"/>
    </row>
    <row r="4101" spans="1:6" x14ac:dyDescent="0.25">
      <c r="A4101" s="79"/>
      <c r="B4101" s="43">
        <v>0</v>
      </c>
      <c r="C4101" s="43">
        <v>2.4819263935569299E-3</v>
      </c>
      <c r="D4101" s="43">
        <f t="shared" si="64"/>
        <v>2.8318780150484571E-2</v>
      </c>
      <c r="E4101" s="43">
        <f>IFERROR(INDEX(PSPS_Data!$C$2:$C$4275,MATCH(WF_Data!$A4101,PSPS_Data!$B$2:$B$4275,0)),0)</f>
        <v>0</v>
      </c>
      <c r="F4101" s="47"/>
    </row>
    <row r="4102" spans="1:6" x14ac:dyDescent="0.25">
      <c r="A4102" s="79"/>
      <c r="B4102" s="43">
        <v>0</v>
      </c>
      <c r="C4102" s="43">
        <v>1.7968339258610799E-3</v>
      </c>
      <c r="D4102" s="43">
        <f t="shared" si="64"/>
        <v>2.0501875094074921E-2</v>
      </c>
      <c r="E4102" s="43">
        <f>IFERROR(INDEX(PSPS_Data!$C$2:$C$4275,MATCH(WF_Data!$A4102,PSPS_Data!$B$2:$B$4275,0)),0)</f>
        <v>0</v>
      </c>
      <c r="F4102" s="47"/>
    </row>
    <row r="4103" spans="1:6" x14ac:dyDescent="0.25">
      <c r="A4103" s="79"/>
      <c r="B4103" s="43">
        <v>0</v>
      </c>
      <c r="C4103" s="43">
        <v>2.1763004203724698E-3</v>
      </c>
      <c r="D4103" s="43">
        <f t="shared" si="64"/>
        <v>2.483158779644988E-2</v>
      </c>
      <c r="E4103" s="43">
        <f>IFERROR(INDEX(PSPS_Data!$C$2:$C$4275,MATCH(WF_Data!$A4103,PSPS_Data!$B$2:$B$4275,0)),0)</f>
        <v>0</v>
      </c>
      <c r="F4103" s="47"/>
    </row>
    <row r="4104" spans="1:6" x14ac:dyDescent="0.25">
      <c r="A4104" s="79"/>
      <c r="B4104" s="43">
        <v>0</v>
      </c>
      <c r="C4104" s="43">
        <v>1.4934907726455999E-3</v>
      </c>
      <c r="D4104" s="43">
        <f t="shared" si="64"/>
        <v>1.7040729715886296E-2</v>
      </c>
      <c r="E4104" s="43">
        <f>IFERROR(INDEX(PSPS_Data!$C$2:$C$4275,MATCH(WF_Data!$A4104,PSPS_Data!$B$2:$B$4275,0)),0)</f>
        <v>0</v>
      </c>
      <c r="F4104" s="47"/>
    </row>
    <row r="4105" spans="1:6" x14ac:dyDescent="0.25">
      <c r="A4105" s="79"/>
      <c r="B4105" s="43">
        <v>0</v>
      </c>
      <c r="C4105" s="43">
        <v>3.1112671725471297E-5</v>
      </c>
      <c r="D4105" s="43">
        <f t="shared" si="64"/>
        <v>3.5499558438762752E-4</v>
      </c>
      <c r="E4105" s="43">
        <f>IFERROR(INDEX(PSPS_Data!$C$2:$C$4275,MATCH(WF_Data!$A4105,PSPS_Data!$B$2:$B$4275,0)),0)</f>
        <v>0</v>
      </c>
      <c r="F4105" s="47"/>
    </row>
    <row r="4106" spans="1:6" x14ac:dyDescent="0.25">
      <c r="A4106" s="79"/>
      <c r="B4106" s="43">
        <v>0</v>
      </c>
      <c r="C4106" s="43">
        <v>2.2483457820878E-3</v>
      </c>
      <c r="D4106" s="43">
        <f t="shared" si="64"/>
        <v>2.56536253736218E-2</v>
      </c>
      <c r="E4106" s="43">
        <f>IFERROR(INDEX(PSPS_Data!$C$2:$C$4275,MATCH(WF_Data!$A4106,PSPS_Data!$B$2:$B$4275,0)),0)</f>
        <v>0</v>
      </c>
      <c r="F4106" s="47"/>
    </row>
    <row r="4107" spans="1:6" x14ac:dyDescent="0.25">
      <c r="A4107" s="79"/>
      <c r="B4107" s="43">
        <v>0</v>
      </c>
      <c r="C4107" s="43">
        <v>1.0039036293771101E-3</v>
      </c>
      <c r="D4107" s="43">
        <f t="shared" si="64"/>
        <v>1.1454540411192827E-2</v>
      </c>
      <c r="E4107" s="43">
        <f>IFERROR(INDEX(PSPS_Data!$C$2:$C$4275,MATCH(WF_Data!$A4107,PSPS_Data!$B$2:$B$4275,0)),0)</f>
        <v>0</v>
      </c>
      <c r="F4107" s="47"/>
    </row>
    <row r="4108" spans="1:6" x14ac:dyDescent="0.25">
      <c r="A4108" s="79"/>
      <c r="B4108" s="43">
        <v>0</v>
      </c>
      <c r="C4108" s="43">
        <v>2.9314474886632497E-4</v>
      </c>
      <c r="D4108" s="43">
        <f t="shared" si="64"/>
        <v>3.3447815845647679E-3</v>
      </c>
      <c r="E4108" s="43">
        <f>IFERROR(INDEX(PSPS_Data!$C$2:$C$4275,MATCH(WF_Data!$A4108,PSPS_Data!$B$2:$B$4275,0)),0)</f>
        <v>0</v>
      </c>
      <c r="F4108" s="47"/>
    </row>
    <row r="4109" spans="1:6" x14ac:dyDescent="0.25">
      <c r="A4109" s="79"/>
      <c r="B4109" s="43">
        <v>0</v>
      </c>
      <c r="C4109" s="43">
        <v>2.2412584520073598E-3</v>
      </c>
      <c r="D4109" s="43">
        <f t="shared" si="64"/>
        <v>2.5572758937403975E-2</v>
      </c>
      <c r="E4109" s="43">
        <f>IFERROR(INDEX(PSPS_Data!$C$2:$C$4275,MATCH(WF_Data!$A4109,PSPS_Data!$B$2:$B$4275,0)),0)</f>
        <v>0</v>
      </c>
      <c r="F4109" s="47"/>
    </row>
    <row r="4110" spans="1:6" x14ac:dyDescent="0.25">
      <c r="A4110" s="79"/>
      <c r="B4110" s="43">
        <v>0</v>
      </c>
      <c r="C4110" s="43">
        <v>4.3032454217003098E-4</v>
      </c>
      <c r="D4110" s="43">
        <f t="shared" si="64"/>
        <v>4.9100030261600537E-3</v>
      </c>
      <c r="E4110" s="43">
        <f>IFERROR(INDEX(PSPS_Data!$C$2:$C$4275,MATCH(WF_Data!$A4110,PSPS_Data!$B$2:$B$4275,0)),0)</f>
        <v>0</v>
      </c>
      <c r="F4110" s="47"/>
    </row>
    <row r="4111" spans="1:6" x14ac:dyDescent="0.25">
      <c r="A4111" s="79"/>
      <c r="B4111" s="43">
        <v>0</v>
      </c>
      <c r="C4111" s="43">
        <v>3.9655070137693304E-3</v>
      </c>
      <c r="D4111" s="43">
        <f t="shared" si="64"/>
        <v>4.524643502710806E-2</v>
      </c>
      <c r="E4111" s="43">
        <f>IFERROR(INDEX(PSPS_Data!$C$2:$C$4275,MATCH(WF_Data!$A4111,PSPS_Data!$B$2:$B$4275,0)),0)</f>
        <v>0</v>
      </c>
      <c r="F4111" s="47"/>
    </row>
    <row r="4112" spans="1:6" x14ac:dyDescent="0.25">
      <c r="A4112" s="79"/>
      <c r="B4112" s="43">
        <v>0</v>
      </c>
      <c r="C4112" s="43">
        <v>8.2679269677707096E-4</v>
      </c>
      <c r="D4112" s="43">
        <f t="shared" si="64"/>
        <v>9.433704670226379E-3</v>
      </c>
      <c r="E4112" s="43">
        <f>IFERROR(INDEX(PSPS_Data!$C$2:$C$4275,MATCH(WF_Data!$A4112,PSPS_Data!$B$2:$B$4275,0)),0)</f>
        <v>0</v>
      </c>
      <c r="F4112" s="47"/>
    </row>
    <row r="4113" spans="1:6" x14ac:dyDescent="0.25">
      <c r="A4113" s="79"/>
      <c r="B4113" s="43">
        <v>0</v>
      </c>
      <c r="C4113" s="43">
        <v>2.06179593624256E-3</v>
      </c>
      <c r="D4113" s="43">
        <f t="shared" si="64"/>
        <v>2.3525091632527608E-2</v>
      </c>
      <c r="E4113" s="43">
        <f>IFERROR(INDEX(PSPS_Data!$C$2:$C$4275,MATCH(WF_Data!$A4113,PSPS_Data!$B$2:$B$4275,0)),0)</f>
        <v>0</v>
      </c>
      <c r="F4113" s="47"/>
    </row>
    <row r="4114" spans="1:6" x14ac:dyDescent="0.25">
      <c r="A4114" s="79"/>
      <c r="B4114" s="43">
        <v>0</v>
      </c>
      <c r="C4114" s="43">
        <v>1.54295761126377E-3</v>
      </c>
      <c r="D4114" s="43">
        <f t="shared" si="64"/>
        <v>1.7605146344519616E-2</v>
      </c>
      <c r="E4114" s="43">
        <f>IFERROR(INDEX(PSPS_Data!$C$2:$C$4275,MATCH(WF_Data!$A4114,PSPS_Data!$B$2:$B$4275,0)),0)</f>
        <v>0</v>
      </c>
      <c r="F4114" s="47"/>
    </row>
    <row r="4115" spans="1:6" x14ac:dyDescent="0.25">
      <c r="A4115" s="79"/>
      <c r="B4115" s="43">
        <v>0</v>
      </c>
      <c r="C4115" s="43">
        <v>1.5287629885365401E-3</v>
      </c>
      <c r="D4115" s="43">
        <f t="shared" si="64"/>
        <v>1.7443185699201922E-2</v>
      </c>
      <c r="E4115" s="43">
        <f>IFERROR(INDEX(PSPS_Data!$C$2:$C$4275,MATCH(WF_Data!$A4115,PSPS_Data!$B$2:$B$4275,0)),0)</f>
        <v>0</v>
      </c>
      <c r="F4115" s="47"/>
    </row>
    <row r="4116" spans="1:6" x14ac:dyDescent="0.25">
      <c r="A4116" s="79"/>
      <c r="B4116" s="43">
        <v>0</v>
      </c>
      <c r="C4116" s="43">
        <v>2.2642409761222801E-3</v>
      </c>
      <c r="D4116" s="43">
        <f t="shared" si="64"/>
        <v>2.5834989537555215E-2</v>
      </c>
      <c r="E4116" s="43">
        <f>IFERROR(INDEX(PSPS_Data!$C$2:$C$4275,MATCH(WF_Data!$A4116,PSPS_Data!$B$2:$B$4275,0)),0)</f>
        <v>0</v>
      </c>
      <c r="F4116" s="47"/>
    </row>
    <row r="4117" spans="1:6" x14ac:dyDescent="0.25">
      <c r="A4117" s="79"/>
      <c r="B4117" s="43">
        <v>0</v>
      </c>
      <c r="C4117" s="43">
        <v>5.4049689151725001E-4</v>
      </c>
      <c r="D4117" s="43">
        <f t="shared" si="64"/>
        <v>6.1670695322118231E-3</v>
      </c>
      <c r="E4117" s="43">
        <f>IFERROR(INDEX(PSPS_Data!$C$2:$C$4275,MATCH(WF_Data!$A4117,PSPS_Data!$B$2:$B$4275,0)),0)</f>
        <v>0</v>
      </c>
      <c r="F4117" s="47"/>
    </row>
    <row r="4118" spans="1:6" x14ac:dyDescent="0.25">
      <c r="A4118" s="79"/>
      <c r="B4118" s="43">
        <v>0</v>
      </c>
      <c r="C4118" s="43">
        <v>1.7586985723028099E-3</v>
      </c>
      <c r="D4118" s="43">
        <f t="shared" si="64"/>
        <v>2.0066750709975063E-2</v>
      </c>
      <c r="E4118" s="43">
        <f>IFERROR(INDEX(PSPS_Data!$C$2:$C$4275,MATCH(WF_Data!$A4118,PSPS_Data!$B$2:$B$4275,0)),0)</f>
        <v>0</v>
      </c>
      <c r="F4118" s="47"/>
    </row>
    <row r="4119" spans="1:6" x14ac:dyDescent="0.25">
      <c r="A4119" s="79"/>
      <c r="B4119" s="43">
        <v>0</v>
      </c>
      <c r="C4119" s="43">
        <v>1.0095732711003301E-3</v>
      </c>
      <c r="D4119" s="43">
        <f t="shared" si="64"/>
        <v>1.1519231023254766E-2</v>
      </c>
      <c r="E4119" s="43">
        <f>IFERROR(INDEX(PSPS_Data!$C$2:$C$4275,MATCH(WF_Data!$A4119,PSPS_Data!$B$2:$B$4275,0)),0)</f>
        <v>0</v>
      </c>
      <c r="F4119" s="47"/>
    </row>
    <row r="4120" spans="1:6" x14ac:dyDescent="0.25">
      <c r="A4120" s="79"/>
      <c r="B4120" s="43">
        <v>0</v>
      </c>
      <c r="C4120" s="43">
        <v>3.4534685346443401E-4</v>
      </c>
      <c r="D4120" s="43">
        <f t="shared" si="64"/>
        <v>3.9404075980291921E-3</v>
      </c>
      <c r="E4120" s="43">
        <f>IFERROR(INDEX(PSPS_Data!$C$2:$C$4275,MATCH(WF_Data!$A4120,PSPS_Data!$B$2:$B$4275,0)),0)</f>
        <v>0</v>
      </c>
      <c r="F4120" s="47"/>
    </row>
    <row r="4121" spans="1:6" x14ac:dyDescent="0.25">
      <c r="A4121" s="79"/>
      <c r="B4121" s="43">
        <v>0</v>
      </c>
      <c r="C4121" s="43">
        <v>3.9844897037255502E-4</v>
      </c>
      <c r="D4121" s="43">
        <f t="shared" si="64"/>
        <v>4.5463027519508526E-3</v>
      </c>
      <c r="E4121" s="43">
        <f>IFERROR(INDEX(PSPS_Data!$C$2:$C$4275,MATCH(WF_Data!$A4121,PSPS_Data!$B$2:$B$4275,0)),0)</f>
        <v>0</v>
      </c>
      <c r="F4121" s="47"/>
    </row>
    <row r="4122" spans="1:6" x14ac:dyDescent="0.25">
      <c r="A4122" s="79"/>
      <c r="B4122" s="43">
        <v>0</v>
      </c>
      <c r="C4122" s="43">
        <v>1.2128667749493601E-3</v>
      </c>
      <c r="D4122" s="43">
        <f t="shared" si="64"/>
        <v>1.3838809902172199E-2</v>
      </c>
      <c r="E4122" s="43">
        <f>IFERROR(INDEX(PSPS_Data!$C$2:$C$4275,MATCH(WF_Data!$A4122,PSPS_Data!$B$2:$B$4275,0)),0)</f>
        <v>0</v>
      </c>
      <c r="F4122" s="47"/>
    </row>
    <row r="4123" spans="1:6" x14ac:dyDescent="0.25">
      <c r="A4123" s="79"/>
      <c r="B4123" s="43">
        <v>0</v>
      </c>
      <c r="C4123" s="43">
        <v>2.56632532303532E-4</v>
      </c>
      <c r="D4123" s="43">
        <f t="shared" si="64"/>
        <v>2.9281771935833001E-3</v>
      </c>
      <c r="E4123" s="43">
        <f>IFERROR(INDEX(PSPS_Data!$C$2:$C$4275,MATCH(WF_Data!$A4123,PSPS_Data!$B$2:$B$4275,0)),0)</f>
        <v>0</v>
      </c>
      <c r="F4123" s="47"/>
    </row>
    <row r="4124" spans="1:6" x14ac:dyDescent="0.25">
      <c r="A4124" s="79"/>
      <c r="B4124" s="43">
        <v>0.33708014502778599</v>
      </c>
      <c r="C4124" s="43">
        <v>1.1149191795993801E-3</v>
      </c>
      <c r="D4124" s="43">
        <f t="shared" si="64"/>
        <v>1.2721227839228928E-2</v>
      </c>
      <c r="E4124" s="43">
        <f>IFERROR(INDEX(PSPS_Data!$C$2:$C$4275,MATCH(WF_Data!$A4124,PSPS_Data!$B$2:$B$4275,0)),0)</f>
        <v>0</v>
      </c>
      <c r="F4124" s="47"/>
    </row>
    <row r="4125" spans="1:6" x14ac:dyDescent="0.25">
      <c r="A4125" s="79"/>
      <c r="B4125" s="43">
        <v>0</v>
      </c>
      <c r="C4125" s="43">
        <v>2.6277962851963799E-3</v>
      </c>
      <c r="D4125" s="43">
        <f t="shared" si="64"/>
        <v>2.9983155614090696E-2</v>
      </c>
      <c r="E4125" s="43">
        <f>IFERROR(INDEX(PSPS_Data!$C$2:$C$4275,MATCH(WF_Data!$A4125,PSPS_Data!$B$2:$B$4275,0)),0)</f>
        <v>0</v>
      </c>
      <c r="F4125" s="47"/>
    </row>
    <row r="4126" spans="1:6" x14ac:dyDescent="0.25">
      <c r="A4126" s="79"/>
      <c r="B4126" s="43">
        <v>0</v>
      </c>
      <c r="C4126" s="43">
        <v>1.2297982296634699E-3</v>
      </c>
      <c r="D4126" s="43">
        <f t="shared" si="64"/>
        <v>1.4031997800460192E-2</v>
      </c>
      <c r="E4126" s="43">
        <f>IFERROR(INDEX(PSPS_Data!$C$2:$C$4275,MATCH(WF_Data!$A4126,PSPS_Data!$B$2:$B$4275,0)),0)</f>
        <v>0</v>
      </c>
      <c r="F4126" s="47"/>
    </row>
    <row r="4127" spans="1:6" x14ac:dyDescent="0.25">
      <c r="A4127" s="79"/>
      <c r="B4127" s="43">
        <v>0</v>
      </c>
      <c r="C4127" s="43">
        <v>1.90207124129907E-4</v>
      </c>
      <c r="D4127" s="43">
        <f t="shared" si="64"/>
        <v>2.1702632863222389E-3</v>
      </c>
      <c r="E4127" s="43">
        <f>IFERROR(INDEX(PSPS_Data!$C$2:$C$4275,MATCH(WF_Data!$A4127,PSPS_Data!$B$2:$B$4275,0)),0)</f>
        <v>0</v>
      </c>
      <c r="F4127" s="47"/>
    </row>
    <row r="4128" spans="1:6" x14ac:dyDescent="0.25">
      <c r="A4128" s="79"/>
      <c r="B4128" s="43">
        <v>0</v>
      </c>
      <c r="C4128" s="43">
        <v>3.5381245349223399E-5</v>
      </c>
      <c r="D4128" s="43">
        <f t="shared" si="64"/>
        <v>4.03700009434639E-4</v>
      </c>
      <c r="E4128" s="43">
        <f>IFERROR(INDEX(PSPS_Data!$C$2:$C$4275,MATCH(WF_Data!$A4128,PSPS_Data!$B$2:$B$4275,0)),0)</f>
        <v>0</v>
      </c>
      <c r="F4128" s="47"/>
    </row>
    <row r="4129" spans="1:6" x14ac:dyDescent="0.25">
      <c r="A4129" s="79"/>
      <c r="B4129" s="43">
        <v>0</v>
      </c>
      <c r="C4129" s="43">
        <v>1.43283902343682E-3</v>
      </c>
      <c r="D4129" s="43">
        <f t="shared" si="64"/>
        <v>1.6348693257414115E-2</v>
      </c>
      <c r="E4129" s="43">
        <f>IFERROR(INDEX(PSPS_Data!$C$2:$C$4275,MATCH(WF_Data!$A4129,PSPS_Data!$B$2:$B$4275,0)),0)</f>
        <v>0</v>
      </c>
      <c r="F4129" s="47"/>
    </row>
    <row r="4130" spans="1:6" x14ac:dyDescent="0.25">
      <c r="A4130" s="79"/>
      <c r="B4130" s="43">
        <v>0</v>
      </c>
      <c r="C4130" s="43">
        <v>2.4755300300967E-3</v>
      </c>
      <c r="D4130" s="43">
        <f t="shared" si="64"/>
        <v>2.8245797643403348E-2</v>
      </c>
      <c r="E4130" s="43">
        <f>IFERROR(INDEX(PSPS_Data!$C$2:$C$4275,MATCH(WF_Data!$A4130,PSPS_Data!$B$2:$B$4275,0)),0)</f>
        <v>0</v>
      </c>
      <c r="F4130" s="47"/>
    </row>
    <row r="4131" spans="1:6" x14ac:dyDescent="0.25">
      <c r="A4131" s="79"/>
      <c r="B4131" s="43">
        <v>0</v>
      </c>
      <c r="C4131" s="43">
        <v>5.6715395251861296E-3</v>
      </c>
      <c r="D4131" s="43">
        <f t="shared" si="64"/>
        <v>6.4712265982373743E-2</v>
      </c>
      <c r="E4131" s="43">
        <f>IFERROR(INDEX(PSPS_Data!$C$2:$C$4275,MATCH(WF_Data!$A4131,PSPS_Data!$B$2:$B$4275,0)),0)</f>
        <v>0</v>
      </c>
      <c r="F4131" s="47"/>
    </row>
    <row r="4132" spans="1:6" x14ac:dyDescent="0.25">
      <c r="A4132" s="79"/>
      <c r="B4132" s="43">
        <v>0</v>
      </c>
      <c r="C4132" s="43">
        <v>7.4701622482583197E-4</v>
      </c>
      <c r="D4132" s="43">
        <f t="shared" si="64"/>
        <v>8.5234551252627421E-3</v>
      </c>
      <c r="E4132" s="43">
        <f>IFERROR(INDEX(PSPS_Data!$C$2:$C$4275,MATCH(WF_Data!$A4132,PSPS_Data!$B$2:$B$4275,0)),0)</f>
        <v>0</v>
      </c>
      <c r="F4132" s="47"/>
    </row>
    <row r="4133" spans="1:6" x14ac:dyDescent="0.25">
      <c r="A4133" s="79"/>
      <c r="B4133" s="43">
        <v>9.6993559075654198E-2</v>
      </c>
      <c r="C4133" s="43">
        <v>7.0271381620538396E-3</v>
      </c>
      <c r="D4133" s="43">
        <f t="shared" si="64"/>
        <v>8.0179646429034315E-2</v>
      </c>
      <c r="E4133" s="43">
        <f>IFERROR(INDEX(PSPS_Data!$C$2:$C$4275,MATCH(WF_Data!$A4133,PSPS_Data!$B$2:$B$4275,0)),0)</f>
        <v>0</v>
      </c>
      <c r="F4133" s="47"/>
    </row>
    <row r="4134" spans="1:6" x14ac:dyDescent="0.25">
      <c r="A4134" s="79"/>
      <c r="B4134" s="43">
        <v>0</v>
      </c>
      <c r="C4134" s="43">
        <v>3.18134561894112E-4</v>
      </c>
      <c r="D4134" s="43">
        <f t="shared" si="64"/>
        <v>3.6299153512118179E-3</v>
      </c>
      <c r="E4134" s="43">
        <f>IFERROR(INDEX(PSPS_Data!$C$2:$C$4275,MATCH(WF_Data!$A4134,PSPS_Data!$B$2:$B$4275,0)),0)</f>
        <v>0</v>
      </c>
      <c r="F4134" s="47"/>
    </row>
    <row r="4135" spans="1:6" x14ac:dyDescent="0.25">
      <c r="A4135" s="79"/>
      <c r="B4135" s="43">
        <v>0</v>
      </c>
      <c r="C4135" s="43">
        <v>3.9942018659833798E-3</v>
      </c>
      <c r="D4135" s="43">
        <f t="shared" si="64"/>
        <v>4.5573843290870365E-2</v>
      </c>
      <c r="E4135" s="43">
        <f>IFERROR(INDEX(PSPS_Data!$C$2:$C$4275,MATCH(WF_Data!$A4135,PSPS_Data!$B$2:$B$4275,0)),0)</f>
        <v>0</v>
      </c>
      <c r="F4135" s="47"/>
    </row>
    <row r="4136" spans="1:6" x14ac:dyDescent="0.25">
      <c r="A4136" s="79"/>
      <c r="B4136" s="43">
        <v>0</v>
      </c>
      <c r="C4136" s="43">
        <v>1.66981323764048E-3</v>
      </c>
      <c r="D4136" s="43">
        <f t="shared" si="64"/>
        <v>1.9052569041477879E-2</v>
      </c>
      <c r="E4136" s="43">
        <f>IFERROR(INDEX(PSPS_Data!$C$2:$C$4275,MATCH(WF_Data!$A4136,PSPS_Data!$B$2:$B$4275,0)),0)</f>
        <v>0</v>
      </c>
      <c r="F4136" s="47"/>
    </row>
    <row r="4137" spans="1:6" x14ac:dyDescent="0.25">
      <c r="A4137" s="79"/>
      <c r="B4137" s="43">
        <v>0</v>
      </c>
      <c r="C4137" s="43">
        <v>5.2998516730440304E-4</v>
      </c>
      <c r="D4137" s="43">
        <f t="shared" si="64"/>
        <v>6.0471307589432385E-3</v>
      </c>
      <c r="E4137" s="43">
        <f>IFERROR(INDEX(PSPS_Data!$C$2:$C$4275,MATCH(WF_Data!$A4137,PSPS_Data!$B$2:$B$4275,0)),0)</f>
        <v>0</v>
      </c>
      <c r="F4137" s="47"/>
    </row>
    <row r="4138" spans="1:6" x14ac:dyDescent="0.25">
      <c r="A4138" s="79"/>
      <c r="B4138" s="43">
        <v>0</v>
      </c>
      <c r="C4138" s="43">
        <v>6.8886249027855196E-4</v>
      </c>
      <c r="D4138" s="43">
        <f t="shared" si="64"/>
        <v>7.8599210140782774E-3</v>
      </c>
      <c r="E4138" s="43">
        <f>IFERROR(INDEX(PSPS_Data!$C$2:$C$4275,MATCH(WF_Data!$A4138,PSPS_Data!$B$2:$B$4275,0)),0)</f>
        <v>0</v>
      </c>
      <c r="F4138" s="47"/>
    </row>
    <row r="4139" spans="1:6" x14ac:dyDescent="0.25">
      <c r="A4139" s="79"/>
      <c r="B4139" s="43">
        <v>0</v>
      </c>
      <c r="C4139" s="43">
        <v>3.0904145205568002E-4</v>
      </c>
      <c r="D4139" s="43">
        <f t="shared" si="64"/>
        <v>3.526162967955309E-3</v>
      </c>
      <c r="E4139" s="43">
        <f>IFERROR(INDEX(PSPS_Data!$C$2:$C$4275,MATCH(WF_Data!$A4139,PSPS_Data!$B$2:$B$4275,0)),0)</f>
        <v>0</v>
      </c>
      <c r="F4139" s="47"/>
    </row>
    <row r="4140" spans="1:6" x14ac:dyDescent="0.25">
      <c r="A4140" s="79"/>
      <c r="B4140" s="43">
        <v>0.52322435331115102</v>
      </c>
      <c r="C4140" s="43">
        <v>7.3069731033683603E-3</v>
      </c>
      <c r="D4140" s="43">
        <f t="shared" si="64"/>
        <v>8.3372563109432987E-2</v>
      </c>
      <c r="E4140" s="43">
        <f>IFERROR(INDEX(PSPS_Data!$C$2:$C$4275,MATCH(WF_Data!$A4140,PSPS_Data!$B$2:$B$4275,0)),0)</f>
        <v>0</v>
      </c>
      <c r="F4140" s="47"/>
    </row>
    <row r="4141" spans="1:6" x14ac:dyDescent="0.25">
      <c r="A4141" s="79"/>
      <c r="B4141" s="43">
        <v>0.182160350165091</v>
      </c>
      <c r="C4141" s="43">
        <v>6.1989301104858896E-3</v>
      </c>
      <c r="D4141" s="43">
        <f t="shared" si="64"/>
        <v>7.0729792560644003E-2</v>
      </c>
      <c r="E4141" s="43">
        <f>IFERROR(INDEX(PSPS_Data!$C$2:$C$4275,MATCH(WF_Data!$A4141,PSPS_Data!$B$2:$B$4275,0)),0)</f>
        <v>0</v>
      </c>
      <c r="F4141" s="47"/>
    </row>
    <row r="4142" spans="1:6" x14ac:dyDescent="0.25">
      <c r="A4142" s="79"/>
      <c r="B4142" s="43">
        <v>0</v>
      </c>
      <c r="C4142" s="43">
        <v>7.9400950198760202E-5</v>
      </c>
      <c r="D4142" s="43">
        <f t="shared" si="64"/>
        <v>9.0596484176785387E-4</v>
      </c>
      <c r="E4142" s="43">
        <f>IFERROR(INDEX(PSPS_Data!$C$2:$C$4275,MATCH(WF_Data!$A4142,PSPS_Data!$B$2:$B$4275,0)),0)</f>
        <v>0</v>
      </c>
      <c r="F4142" s="47"/>
    </row>
    <row r="4143" spans="1:6" x14ac:dyDescent="0.25">
      <c r="A4143" s="79"/>
      <c r="B4143" s="43">
        <v>1.0909981180006201</v>
      </c>
      <c r="C4143" s="43">
        <v>6.4843132845453502E-3</v>
      </c>
      <c r="D4143" s="43">
        <f t="shared" si="64"/>
        <v>7.3986014576662443E-2</v>
      </c>
      <c r="E4143" s="43">
        <f>IFERROR(INDEX(PSPS_Data!$C$2:$C$4275,MATCH(WF_Data!$A4143,PSPS_Data!$B$2:$B$4275,0)),0)</f>
        <v>0</v>
      </c>
      <c r="F4143" s="47"/>
    </row>
    <row r="4144" spans="1:6" x14ac:dyDescent="0.25">
      <c r="A4144" s="79"/>
      <c r="B4144" s="43">
        <v>0</v>
      </c>
      <c r="C4144" s="43">
        <v>1.3012178987992201E-3</v>
      </c>
      <c r="D4144" s="43">
        <f t="shared" si="64"/>
        <v>1.4846896225299101E-2</v>
      </c>
      <c r="E4144" s="43">
        <f>IFERROR(INDEX(PSPS_Data!$C$2:$C$4275,MATCH(WF_Data!$A4144,PSPS_Data!$B$2:$B$4275,0)),0)</f>
        <v>0</v>
      </c>
      <c r="F4144" s="47"/>
    </row>
    <row r="4145" spans="1:6" x14ac:dyDescent="0.25">
      <c r="A4145" s="79"/>
      <c r="B4145" s="43">
        <v>0</v>
      </c>
      <c r="C4145" s="43">
        <v>1.0580062371445801E-5</v>
      </c>
      <c r="D4145" s="43">
        <f t="shared" si="64"/>
        <v>1.2071851165819658E-4</v>
      </c>
      <c r="E4145" s="43">
        <f>IFERROR(INDEX(PSPS_Data!$C$2:$C$4275,MATCH(WF_Data!$A4145,PSPS_Data!$B$2:$B$4275,0)),0)</f>
        <v>0</v>
      </c>
      <c r="F4145" s="47"/>
    </row>
    <row r="4146" spans="1:6" x14ac:dyDescent="0.25">
      <c r="A4146" s="79"/>
      <c r="B4146" s="43">
        <v>0</v>
      </c>
      <c r="C4146" s="43">
        <v>1.8774009022308701E-3</v>
      </c>
      <c r="D4146" s="43">
        <f t="shared" si="64"/>
        <v>2.1421144294454228E-2</v>
      </c>
      <c r="E4146" s="43">
        <f>IFERROR(INDEX(PSPS_Data!$C$2:$C$4275,MATCH(WF_Data!$A4146,PSPS_Data!$B$2:$B$4275,0)),0)</f>
        <v>0</v>
      </c>
      <c r="F4146" s="47"/>
    </row>
    <row r="4147" spans="1:6" x14ac:dyDescent="0.25">
      <c r="A4147" s="79"/>
      <c r="B4147" s="43">
        <v>0</v>
      </c>
      <c r="C4147" s="43">
        <v>7.8323682558523904E-4</v>
      </c>
      <c r="D4147" s="43">
        <f t="shared" si="64"/>
        <v>8.9367321799275774E-3</v>
      </c>
      <c r="E4147" s="43">
        <f>IFERROR(INDEX(PSPS_Data!$C$2:$C$4275,MATCH(WF_Data!$A4147,PSPS_Data!$B$2:$B$4275,0)),0)</f>
        <v>0</v>
      </c>
      <c r="F4147" s="47"/>
    </row>
    <row r="4148" spans="1:6" x14ac:dyDescent="0.25">
      <c r="A4148" s="79"/>
      <c r="B4148" s="43">
        <v>0</v>
      </c>
      <c r="C4148" s="43">
        <v>1.93796325174844E-3</v>
      </c>
      <c r="D4148" s="43">
        <f t="shared" si="64"/>
        <v>2.2112160702449701E-2</v>
      </c>
      <c r="E4148" s="43">
        <f>IFERROR(INDEX(PSPS_Data!$C$2:$C$4275,MATCH(WF_Data!$A4148,PSPS_Data!$B$2:$B$4275,0)),0)</f>
        <v>0</v>
      </c>
      <c r="F4148" s="47"/>
    </row>
    <row r="4149" spans="1:6" x14ac:dyDescent="0.25">
      <c r="A4149" s="79"/>
      <c r="B4149" s="43">
        <v>0</v>
      </c>
      <c r="C4149" s="43">
        <v>1.5060464826698601E-3</v>
      </c>
      <c r="D4149" s="43">
        <f t="shared" si="64"/>
        <v>1.7183990367263105E-2</v>
      </c>
      <c r="E4149" s="43">
        <f>IFERROR(INDEX(PSPS_Data!$C$2:$C$4275,MATCH(WF_Data!$A4149,PSPS_Data!$B$2:$B$4275,0)),0)</f>
        <v>0</v>
      </c>
      <c r="F4149" s="47"/>
    </row>
    <row r="4150" spans="1:6" x14ac:dyDescent="0.25">
      <c r="A4150" s="79"/>
      <c r="B4150" s="43">
        <v>5.3312126348846904</v>
      </c>
      <c r="C4150" s="43">
        <v>2.0740356900205301E-2</v>
      </c>
      <c r="D4150" s="43">
        <f t="shared" si="64"/>
        <v>0.23664747223134247</v>
      </c>
      <c r="E4150" s="43">
        <f>IFERROR(INDEX(PSPS_Data!$C$2:$C$4275,MATCH(WF_Data!$A4150,PSPS_Data!$B$2:$B$4275,0)),0)</f>
        <v>0</v>
      </c>
      <c r="F4150" s="47"/>
    </row>
    <row r="4151" spans="1:6" x14ac:dyDescent="0.25">
      <c r="A4151" s="79"/>
      <c r="B4151" s="43">
        <v>0</v>
      </c>
      <c r="C4151" s="43">
        <v>2.8180972719079899E-3</v>
      </c>
      <c r="D4151" s="43">
        <f t="shared" si="64"/>
        <v>3.2154489872470167E-2</v>
      </c>
      <c r="E4151" s="43">
        <f>IFERROR(INDEX(PSPS_Data!$C$2:$C$4275,MATCH(WF_Data!$A4151,PSPS_Data!$B$2:$B$4275,0)),0)</f>
        <v>0</v>
      </c>
      <c r="F4151" s="47"/>
    </row>
    <row r="4152" spans="1:6" x14ac:dyDescent="0.25">
      <c r="A4152" s="79"/>
      <c r="B4152" s="43">
        <v>0</v>
      </c>
      <c r="C4152" s="43">
        <v>5.19574031295633E-3</v>
      </c>
      <c r="D4152" s="43">
        <f t="shared" si="64"/>
        <v>5.928339697083173E-2</v>
      </c>
      <c r="E4152" s="43">
        <f>IFERROR(INDEX(PSPS_Data!$C$2:$C$4275,MATCH(WF_Data!$A4152,PSPS_Data!$B$2:$B$4275,0)),0)</f>
        <v>0</v>
      </c>
      <c r="F4152" s="47"/>
    </row>
    <row r="4153" spans="1:6" x14ac:dyDescent="0.25">
      <c r="A4153" s="79"/>
      <c r="B4153" s="43">
        <v>0</v>
      </c>
      <c r="C4153" s="43">
        <v>2.7294197570881802E-3</v>
      </c>
      <c r="D4153" s="43">
        <f t="shared" si="64"/>
        <v>3.1142679428376136E-2</v>
      </c>
      <c r="E4153" s="43">
        <f>IFERROR(INDEX(PSPS_Data!$C$2:$C$4275,MATCH(WF_Data!$A4153,PSPS_Data!$B$2:$B$4275,0)),0)</f>
        <v>0</v>
      </c>
      <c r="F4153" s="47"/>
    </row>
    <row r="4154" spans="1:6" x14ac:dyDescent="0.25">
      <c r="A4154" s="79"/>
      <c r="B4154" s="43">
        <v>0</v>
      </c>
      <c r="C4154" s="43">
        <v>1.8651438834759899E-3</v>
      </c>
      <c r="D4154" s="43">
        <f t="shared" si="64"/>
        <v>2.1281291710461045E-2</v>
      </c>
      <c r="E4154" s="43">
        <f>IFERROR(INDEX(PSPS_Data!$C$2:$C$4275,MATCH(WF_Data!$A4154,PSPS_Data!$B$2:$B$4275,0)),0)</f>
        <v>0</v>
      </c>
      <c r="F4154" s="47"/>
    </row>
    <row r="4155" spans="1:6" x14ac:dyDescent="0.25">
      <c r="A4155" s="79"/>
      <c r="B4155" s="43">
        <v>0</v>
      </c>
      <c r="C4155" s="43">
        <v>1.1582872588405701E-3</v>
      </c>
      <c r="D4155" s="43">
        <f t="shared" si="64"/>
        <v>1.3216057623370905E-2</v>
      </c>
      <c r="E4155" s="43">
        <f>IFERROR(INDEX(PSPS_Data!$C$2:$C$4275,MATCH(WF_Data!$A4155,PSPS_Data!$B$2:$B$4275,0)),0)</f>
        <v>0</v>
      </c>
      <c r="F4155" s="47"/>
    </row>
    <row r="4156" spans="1:6" x14ac:dyDescent="0.25">
      <c r="A4156" s="79"/>
      <c r="B4156" s="43">
        <v>0</v>
      </c>
      <c r="C4156" s="43">
        <v>1.2497029271495801E-3</v>
      </c>
      <c r="D4156" s="43">
        <f t="shared" si="64"/>
        <v>1.425911039877671E-2</v>
      </c>
      <c r="E4156" s="43">
        <f>IFERROR(INDEX(PSPS_Data!$C$2:$C$4275,MATCH(WF_Data!$A4156,PSPS_Data!$B$2:$B$4275,0)),0)</f>
        <v>0</v>
      </c>
      <c r="F4156" s="47"/>
    </row>
    <row r="4157" spans="1:6" x14ac:dyDescent="0.25">
      <c r="A4157" s="79"/>
      <c r="B4157" s="43">
        <v>0</v>
      </c>
      <c r="C4157" s="43">
        <v>2.66634551311047E-3</v>
      </c>
      <c r="D4157" s="43">
        <f t="shared" si="64"/>
        <v>3.0423002304590462E-2</v>
      </c>
      <c r="E4157" s="43">
        <f>IFERROR(INDEX(PSPS_Data!$C$2:$C$4275,MATCH(WF_Data!$A4157,PSPS_Data!$B$2:$B$4275,0)),0)</f>
        <v>0</v>
      </c>
      <c r="F4157" s="47"/>
    </row>
    <row r="4158" spans="1:6" x14ac:dyDescent="0.25">
      <c r="A4158" s="79"/>
      <c r="B4158" s="43">
        <v>0</v>
      </c>
      <c r="C4158" s="43">
        <v>1.3463477748700799E-3</v>
      </c>
      <c r="D4158" s="43">
        <f t="shared" si="64"/>
        <v>1.5361828111267612E-2</v>
      </c>
      <c r="E4158" s="43">
        <f>IFERROR(INDEX(PSPS_Data!$C$2:$C$4275,MATCH(WF_Data!$A4158,PSPS_Data!$B$2:$B$4275,0)),0)</f>
        <v>0</v>
      </c>
      <c r="F4158" s="47"/>
    </row>
    <row r="4159" spans="1:6" x14ac:dyDescent="0.25">
      <c r="A4159" s="79"/>
      <c r="B4159" s="43">
        <v>0</v>
      </c>
      <c r="C4159" s="43">
        <v>2.67199291550111E-3</v>
      </c>
      <c r="D4159" s="43">
        <f t="shared" si="64"/>
        <v>3.0487439165867665E-2</v>
      </c>
      <c r="E4159" s="43">
        <f>IFERROR(INDEX(PSPS_Data!$C$2:$C$4275,MATCH(WF_Data!$A4159,PSPS_Data!$B$2:$B$4275,0)),0)</f>
        <v>0</v>
      </c>
      <c r="F4159" s="47"/>
    </row>
    <row r="4160" spans="1:6" x14ac:dyDescent="0.25">
      <c r="A4160" s="79"/>
      <c r="B4160" s="43">
        <v>0</v>
      </c>
      <c r="C4160" s="43">
        <v>3.7635003415440798E-3</v>
      </c>
      <c r="D4160" s="43">
        <f t="shared" si="64"/>
        <v>4.2941538897017954E-2</v>
      </c>
      <c r="E4160" s="43">
        <f>IFERROR(INDEX(PSPS_Data!$C$2:$C$4275,MATCH(WF_Data!$A4160,PSPS_Data!$B$2:$B$4275,0)),0)</f>
        <v>0</v>
      </c>
      <c r="F4160" s="47"/>
    </row>
    <row r="4161" spans="1:6" x14ac:dyDescent="0.25">
      <c r="A4161" s="79"/>
      <c r="B4161" s="43">
        <v>0</v>
      </c>
      <c r="C4161" s="43">
        <v>8.1746213254518796E-4</v>
      </c>
      <c r="D4161" s="43">
        <f t="shared" si="64"/>
        <v>9.3272429323405948E-3</v>
      </c>
      <c r="E4161" s="43">
        <f>IFERROR(INDEX(PSPS_Data!$C$2:$C$4275,MATCH(WF_Data!$A4161,PSPS_Data!$B$2:$B$4275,0)),0)</f>
        <v>0</v>
      </c>
      <c r="F4161" s="47"/>
    </row>
    <row r="4162" spans="1:6" x14ac:dyDescent="0.25">
      <c r="A4162" s="79"/>
      <c r="B4162" s="43">
        <v>0</v>
      </c>
      <c r="C4162" s="43">
        <v>3.8175284727913002E-3</v>
      </c>
      <c r="D4162" s="43">
        <f t="shared" si="64"/>
        <v>4.3557999874548739E-2</v>
      </c>
      <c r="E4162" s="43">
        <f>IFERROR(INDEX(PSPS_Data!$C$2:$C$4275,MATCH(WF_Data!$A4162,PSPS_Data!$B$2:$B$4275,0)),0)</f>
        <v>0</v>
      </c>
      <c r="F4162" s="47"/>
    </row>
    <row r="4163" spans="1:6" x14ac:dyDescent="0.25">
      <c r="A4163" s="79"/>
      <c r="B4163" s="43">
        <v>0</v>
      </c>
      <c r="C4163" s="43">
        <v>1.66067690497584E-3</v>
      </c>
      <c r="D4163" s="43">
        <f t="shared" ref="D4163:D4226" si="65">$C4163*11.41</f>
        <v>1.8948323485774334E-2</v>
      </c>
      <c r="E4163" s="43">
        <f>IFERROR(INDEX(PSPS_Data!$C$2:$C$4275,MATCH(WF_Data!$A4163,PSPS_Data!$B$2:$B$4275,0)),0)</f>
        <v>0</v>
      </c>
      <c r="F4163" s="47"/>
    </row>
    <row r="4164" spans="1:6" x14ac:dyDescent="0.25">
      <c r="A4164" s="79"/>
      <c r="B4164" s="43">
        <v>0</v>
      </c>
      <c r="C4164" s="43">
        <v>9.2861842207033298E-4</v>
      </c>
      <c r="D4164" s="43">
        <f t="shared" si="65"/>
        <v>1.05955361958225E-2</v>
      </c>
      <c r="E4164" s="43">
        <f>IFERROR(INDEX(PSPS_Data!$C$2:$C$4275,MATCH(WF_Data!$A4164,PSPS_Data!$B$2:$B$4275,0)),0)</f>
        <v>0</v>
      </c>
      <c r="F4164" s="47"/>
    </row>
    <row r="4165" spans="1:6" x14ac:dyDescent="0.25">
      <c r="A4165" s="79"/>
      <c r="B4165" s="43">
        <v>0</v>
      </c>
      <c r="C4165" s="43">
        <v>2.5736263204028799E-3</v>
      </c>
      <c r="D4165" s="43">
        <f t="shared" si="65"/>
        <v>2.9365076315796861E-2</v>
      </c>
      <c r="E4165" s="43">
        <f>IFERROR(INDEX(PSPS_Data!$C$2:$C$4275,MATCH(WF_Data!$A4165,PSPS_Data!$B$2:$B$4275,0)),0)</f>
        <v>0</v>
      </c>
      <c r="F4165" s="47"/>
    </row>
    <row r="4166" spans="1:6" x14ac:dyDescent="0.25">
      <c r="A4166" s="79"/>
      <c r="B4166" s="43">
        <v>0</v>
      </c>
      <c r="C4166" s="43">
        <v>3.3990287679444E-3</v>
      </c>
      <c r="D4166" s="43">
        <f t="shared" si="65"/>
        <v>3.8782918242245605E-2</v>
      </c>
      <c r="E4166" s="43">
        <f>IFERROR(INDEX(PSPS_Data!$C$2:$C$4275,MATCH(WF_Data!$A4166,PSPS_Data!$B$2:$B$4275,0)),0)</f>
        <v>0</v>
      </c>
      <c r="F4166" s="47"/>
    </row>
    <row r="4167" spans="1:6" x14ac:dyDescent="0.25">
      <c r="A4167" s="79"/>
      <c r="B4167" s="43">
        <v>0</v>
      </c>
      <c r="C4167" s="43">
        <v>7.1437415749642198E-3</v>
      </c>
      <c r="D4167" s="43">
        <f t="shared" si="65"/>
        <v>8.151009137034175E-2</v>
      </c>
      <c r="E4167" s="43">
        <f>IFERROR(INDEX(PSPS_Data!$C$2:$C$4275,MATCH(WF_Data!$A4167,PSPS_Data!$B$2:$B$4275,0)),0)</f>
        <v>0</v>
      </c>
      <c r="F4167" s="47"/>
    </row>
    <row r="4168" spans="1:6" x14ac:dyDescent="0.25">
      <c r="A4168" s="79"/>
      <c r="B4168" s="43">
        <v>0</v>
      </c>
      <c r="C4168" s="43">
        <v>1.3596501351761001E-4</v>
      </c>
      <c r="D4168" s="43">
        <f t="shared" si="65"/>
        <v>1.5513608042359301E-3</v>
      </c>
      <c r="E4168" s="43">
        <f>IFERROR(INDEX(PSPS_Data!$C$2:$C$4275,MATCH(WF_Data!$A4168,PSPS_Data!$B$2:$B$4275,0)),0)</f>
        <v>0</v>
      </c>
      <c r="F4168" s="47"/>
    </row>
    <row r="4169" spans="1:6" x14ac:dyDescent="0.25">
      <c r="A4169" s="79"/>
      <c r="B4169" s="43">
        <v>0</v>
      </c>
      <c r="C4169" s="43">
        <v>2.06010046713345E-3</v>
      </c>
      <c r="D4169" s="43">
        <f t="shared" si="65"/>
        <v>2.3505746329992666E-2</v>
      </c>
      <c r="E4169" s="43">
        <f>IFERROR(INDEX(PSPS_Data!$C$2:$C$4275,MATCH(WF_Data!$A4169,PSPS_Data!$B$2:$B$4275,0)),0)</f>
        <v>0</v>
      </c>
      <c r="F4169" s="47"/>
    </row>
    <row r="4170" spans="1:6" x14ac:dyDescent="0.25">
      <c r="A4170" s="79"/>
      <c r="B4170" s="43">
        <v>0</v>
      </c>
      <c r="C4170" s="43">
        <v>1.84916314780518E-3</v>
      </c>
      <c r="D4170" s="43">
        <f t="shared" si="65"/>
        <v>2.1098951516457104E-2</v>
      </c>
      <c r="E4170" s="43">
        <f>IFERROR(INDEX(PSPS_Data!$C$2:$C$4275,MATCH(WF_Data!$A4170,PSPS_Data!$B$2:$B$4275,0)),0)</f>
        <v>0</v>
      </c>
      <c r="F4170" s="47"/>
    </row>
    <row r="4171" spans="1:6" x14ac:dyDescent="0.25">
      <c r="A4171" s="79"/>
      <c r="B4171" s="43">
        <v>0</v>
      </c>
      <c r="C4171" s="43">
        <v>1.2529431311728899E-3</v>
      </c>
      <c r="D4171" s="43">
        <f t="shared" si="65"/>
        <v>1.4296081126682673E-2</v>
      </c>
      <c r="E4171" s="43">
        <f>IFERROR(INDEX(PSPS_Data!$C$2:$C$4275,MATCH(WF_Data!$A4171,PSPS_Data!$B$2:$B$4275,0)),0)</f>
        <v>0</v>
      </c>
      <c r="F4171" s="47"/>
    </row>
    <row r="4172" spans="1:6" x14ac:dyDescent="0.25">
      <c r="A4172" s="79"/>
      <c r="B4172" s="43">
        <v>0</v>
      </c>
      <c r="C4172" s="43">
        <v>4.3798300490986202E-5</v>
      </c>
      <c r="D4172" s="43">
        <f t="shared" si="65"/>
        <v>4.9973860860215262E-4</v>
      </c>
      <c r="E4172" s="43">
        <f>IFERROR(INDEX(PSPS_Data!$C$2:$C$4275,MATCH(WF_Data!$A4172,PSPS_Data!$B$2:$B$4275,0)),0)</f>
        <v>0</v>
      </c>
      <c r="F4172" s="47"/>
    </row>
    <row r="4173" spans="1:6" x14ac:dyDescent="0.25">
      <c r="A4173" s="79"/>
      <c r="B4173" s="43">
        <v>0</v>
      </c>
      <c r="C4173" s="43">
        <v>4.8820577346001901E-3</v>
      </c>
      <c r="D4173" s="43">
        <f t="shared" si="65"/>
        <v>5.5704278751788169E-2</v>
      </c>
      <c r="E4173" s="43">
        <f>IFERROR(INDEX(PSPS_Data!$C$2:$C$4275,MATCH(WF_Data!$A4173,PSPS_Data!$B$2:$B$4275,0)),0)</f>
        <v>0</v>
      </c>
      <c r="F4173" s="47"/>
    </row>
    <row r="4174" spans="1:6" x14ac:dyDescent="0.25">
      <c r="A4174" s="79"/>
      <c r="B4174" s="43">
        <v>0</v>
      </c>
      <c r="C4174" s="43">
        <v>4.3746293678850598E-3</v>
      </c>
      <c r="D4174" s="43">
        <f t="shared" si="65"/>
        <v>4.9914521087568532E-2</v>
      </c>
      <c r="E4174" s="43">
        <f>IFERROR(INDEX(PSPS_Data!$C$2:$C$4275,MATCH(WF_Data!$A4174,PSPS_Data!$B$2:$B$4275,0)),0)</f>
        <v>0</v>
      </c>
      <c r="F4174" s="47"/>
    </row>
    <row r="4175" spans="1:6" x14ac:dyDescent="0.25">
      <c r="A4175" s="79"/>
      <c r="B4175" s="43">
        <v>0</v>
      </c>
      <c r="C4175" s="43">
        <v>4.3313903875059597E-3</v>
      </c>
      <c r="D4175" s="43">
        <f t="shared" si="65"/>
        <v>4.9421164321443001E-2</v>
      </c>
      <c r="E4175" s="43">
        <f>IFERROR(INDEX(PSPS_Data!$C$2:$C$4275,MATCH(WF_Data!$A4175,PSPS_Data!$B$2:$B$4275,0)),0)</f>
        <v>0</v>
      </c>
      <c r="F4175" s="47"/>
    </row>
    <row r="4176" spans="1:6" x14ac:dyDescent="0.25">
      <c r="A4176" s="79"/>
      <c r="B4176" s="43">
        <v>0</v>
      </c>
      <c r="C4176" s="43">
        <v>1.7498725355835601E-5</v>
      </c>
      <c r="D4176" s="43">
        <f t="shared" si="65"/>
        <v>1.996604563100842E-4</v>
      </c>
      <c r="E4176" s="43">
        <f>IFERROR(INDEX(PSPS_Data!$C$2:$C$4275,MATCH(WF_Data!$A4176,PSPS_Data!$B$2:$B$4275,0)),0)</f>
        <v>0</v>
      </c>
      <c r="F4176" s="47"/>
    </row>
    <row r="4177" spans="1:6" x14ac:dyDescent="0.25">
      <c r="A4177" s="79"/>
      <c r="B4177" s="43">
        <v>0</v>
      </c>
      <c r="C4177" s="43">
        <v>6.12321214733431E-3</v>
      </c>
      <c r="D4177" s="43">
        <f t="shared" si="65"/>
        <v>6.9865850601084481E-2</v>
      </c>
      <c r="E4177" s="43">
        <f>IFERROR(INDEX(PSPS_Data!$C$2:$C$4275,MATCH(WF_Data!$A4177,PSPS_Data!$B$2:$B$4275,0)),0)</f>
        <v>0</v>
      </c>
      <c r="F4177" s="47"/>
    </row>
    <row r="4178" spans="1:6" x14ac:dyDescent="0.25">
      <c r="A4178" s="79"/>
      <c r="B4178" s="43">
        <v>0</v>
      </c>
      <c r="C4178" s="43">
        <v>2.6227678972645598E-5</v>
      </c>
      <c r="D4178" s="43">
        <f t="shared" si="65"/>
        <v>2.9925781707788629E-4</v>
      </c>
      <c r="E4178" s="43">
        <f>IFERROR(INDEX(PSPS_Data!$C$2:$C$4275,MATCH(WF_Data!$A4178,PSPS_Data!$B$2:$B$4275,0)),0)</f>
        <v>0</v>
      </c>
      <c r="F4178" s="47"/>
    </row>
    <row r="4179" spans="1:6" x14ac:dyDescent="0.25">
      <c r="A4179" s="79"/>
      <c r="B4179" s="43">
        <v>2.10580794041848</v>
      </c>
      <c r="C4179" s="43">
        <v>1.4443161716457001E-2</v>
      </c>
      <c r="D4179" s="43">
        <f t="shared" si="65"/>
        <v>0.16479647518477439</v>
      </c>
      <c r="E4179" s="43">
        <f>IFERROR(INDEX(PSPS_Data!$C$2:$C$4275,MATCH(WF_Data!$A4179,PSPS_Data!$B$2:$B$4275,0)),0)</f>
        <v>0</v>
      </c>
      <c r="F4179" s="47"/>
    </row>
    <row r="4180" spans="1:6" x14ac:dyDescent="0.25">
      <c r="A4180" s="79"/>
      <c r="B4180" s="43">
        <v>0</v>
      </c>
      <c r="C4180" s="43">
        <v>8.1202885758102595E-4</v>
      </c>
      <c r="D4180" s="43">
        <f t="shared" si="65"/>
        <v>9.2652492649995064E-3</v>
      </c>
      <c r="E4180" s="43">
        <f>IFERROR(INDEX(PSPS_Data!$C$2:$C$4275,MATCH(WF_Data!$A4180,PSPS_Data!$B$2:$B$4275,0)),0)</f>
        <v>0</v>
      </c>
      <c r="F4180" s="47"/>
    </row>
    <row r="4181" spans="1:6" x14ac:dyDescent="0.25">
      <c r="A4181" s="79"/>
      <c r="B4181" s="43">
        <v>0</v>
      </c>
      <c r="C4181" s="43">
        <v>5.9630291706677403E-3</v>
      </c>
      <c r="D4181" s="43">
        <f t="shared" si="65"/>
        <v>6.8038162837318922E-2</v>
      </c>
      <c r="E4181" s="43">
        <f>IFERROR(INDEX(PSPS_Data!$C$2:$C$4275,MATCH(WF_Data!$A4181,PSPS_Data!$B$2:$B$4275,0)),0)</f>
        <v>0</v>
      </c>
      <c r="F4181" s="47"/>
    </row>
    <row r="4182" spans="1:6" x14ac:dyDescent="0.25">
      <c r="A4182" s="79"/>
      <c r="B4182" s="43">
        <v>0</v>
      </c>
      <c r="C4182" s="43">
        <v>1.2742633559052201E-3</v>
      </c>
      <c r="D4182" s="43">
        <f t="shared" si="65"/>
        <v>1.4539344890878561E-2</v>
      </c>
      <c r="E4182" s="43">
        <f>IFERROR(INDEX(PSPS_Data!$C$2:$C$4275,MATCH(WF_Data!$A4182,PSPS_Data!$B$2:$B$4275,0)),0)</f>
        <v>0</v>
      </c>
      <c r="F4182" s="47"/>
    </row>
    <row r="4183" spans="1:6" x14ac:dyDescent="0.25">
      <c r="A4183" s="79"/>
      <c r="B4183" s="43">
        <v>20.542664472786601</v>
      </c>
      <c r="C4183" s="43">
        <v>8.5306512292589703E-2</v>
      </c>
      <c r="D4183" s="43">
        <f t="shared" si="65"/>
        <v>0.97334730525844848</v>
      </c>
      <c r="E4183" s="43">
        <f>IFERROR(INDEX(PSPS_Data!$C$2:$C$4275,MATCH(WF_Data!$A4183,PSPS_Data!$B$2:$B$4275,0)),0)</f>
        <v>0</v>
      </c>
      <c r="F4183" s="47"/>
    </row>
    <row r="4184" spans="1:6" x14ac:dyDescent="0.25">
      <c r="A4184" s="79"/>
      <c r="B4184" s="43">
        <v>0</v>
      </c>
      <c r="C4184" s="43">
        <v>8.3658626790565904E-3</v>
      </c>
      <c r="D4184" s="43">
        <f t="shared" si="65"/>
        <v>9.5454493168035698E-2</v>
      </c>
      <c r="E4184" s="43">
        <f>IFERROR(INDEX(PSPS_Data!$C$2:$C$4275,MATCH(WF_Data!$A4184,PSPS_Data!$B$2:$B$4275,0)),0)</f>
        <v>0</v>
      </c>
      <c r="F4184" s="47"/>
    </row>
    <row r="4185" spans="1:6" x14ac:dyDescent="0.25">
      <c r="A4185" s="79"/>
      <c r="B4185" s="43">
        <v>0</v>
      </c>
      <c r="C4185" s="43">
        <v>6.2742439452752698E-4</v>
      </c>
      <c r="D4185" s="43">
        <f t="shared" si="65"/>
        <v>7.158912341559083E-3</v>
      </c>
      <c r="E4185" s="43">
        <f>IFERROR(INDEX(PSPS_Data!$C$2:$C$4275,MATCH(WF_Data!$A4185,PSPS_Data!$B$2:$B$4275,0)),0)</f>
        <v>0</v>
      </c>
      <c r="F4185" s="47"/>
    </row>
    <row r="4186" spans="1:6" x14ac:dyDescent="0.25">
      <c r="A4186" s="79"/>
      <c r="B4186" s="43">
        <v>0</v>
      </c>
      <c r="C4186" s="43">
        <v>2.2345413878307801E-3</v>
      </c>
      <c r="D4186" s="43">
        <f t="shared" si="65"/>
        <v>2.5496117235149201E-2</v>
      </c>
      <c r="E4186" s="43">
        <f>IFERROR(INDEX(PSPS_Data!$C$2:$C$4275,MATCH(WF_Data!$A4186,PSPS_Data!$B$2:$B$4275,0)),0)</f>
        <v>0</v>
      </c>
      <c r="F4186" s="47"/>
    </row>
    <row r="4187" spans="1:6" x14ac:dyDescent="0.25">
      <c r="A4187" s="79"/>
      <c r="B4187" s="43">
        <v>0</v>
      </c>
      <c r="C4187" s="43">
        <v>3.6669727383014101E-3</v>
      </c>
      <c r="D4187" s="43">
        <f t="shared" si="65"/>
        <v>4.1840158944019087E-2</v>
      </c>
      <c r="E4187" s="43">
        <f>IFERROR(INDEX(PSPS_Data!$C$2:$C$4275,MATCH(WF_Data!$A4187,PSPS_Data!$B$2:$B$4275,0)),0)</f>
        <v>0</v>
      </c>
      <c r="F4187" s="47"/>
    </row>
    <row r="4188" spans="1:6" x14ac:dyDescent="0.25">
      <c r="A4188" s="79"/>
      <c r="B4188" s="43">
        <v>0</v>
      </c>
      <c r="C4188" s="43">
        <v>9.6654728622524999E-4</v>
      </c>
      <c r="D4188" s="43">
        <f t="shared" si="65"/>
        <v>1.1028304535830102E-2</v>
      </c>
      <c r="E4188" s="43">
        <f>IFERROR(INDEX(PSPS_Data!$C$2:$C$4275,MATCH(WF_Data!$A4188,PSPS_Data!$B$2:$B$4275,0)),0)</f>
        <v>0</v>
      </c>
      <c r="F4188" s="47"/>
    </row>
    <row r="4189" spans="1:6" x14ac:dyDescent="0.25">
      <c r="A4189" s="79"/>
      <c r="B4189" s="43">
        <v>0</v>
      </c>
      <c r="C4189" s="43">
        <v>9.1413636073411897E-4</v>
      </c>
      <c r="D4189" s="43">
        <f t="shared" si="65"/>
        <v>1.0430295875976298E-2</v>
      </c>
      <c r="E4189" s="43">
        <f>IFERROR(INDEX(PSPS_Data!$C$2:$C$4275,MATCH(WF_Data!$A4189,PSPS_Data!$B$2:$B$4275,0)),0)</f>
        <v>0</v>
      </c>
      <c r="F4189" s="47"/>
    </row>
    <row r="4190" spans="1:6" x14ac:dyDescent="0.25">
      <c r="A4190" s="79"/>
      <c r="B4190" s="43">
        <v>0</v>
      </c>
      <c r="C4190" s="43">
        <v>5.7195006941886497E-4</v>
      </c>
      <c r="D4190" s="43">
        <f t="shared" si="65"/>
        <v>6.525950292069249E-3</v>
      </c>
      <c r="E4190" s="43">
        <f>IFERROR(INDEX(PSPS_Data!$C$2:$C$4275,MATCH(WF_Data!$A4190,PSPS_Data!$B$2:$B$4275,0)),0)</f>
        <v>0</v>
      </c>
      <c r="F4190" s="47"/>
    </row>
    <row r="4191" spans="1:6" x14ac:dyDescent="0.25">
      <c r="A4191" s="79"/>
      <c r="B4191" s="43">
        <v>0</v>
      </c>
      <c r="C4191" s="43">
        <v>4.1782247535593299E-4</v>
      </c>
      <c r="D4191" s="43">
        <f t="shared" si="65"/>
        <v>4.7673544438111958E-3</v>
      </c>
      <c r="E4191" s="43">
        <f>IFERROR(INDEX(PSPS_Data!$C$2:$C$4275,MATCH(WF_Data!$A4191,PSPS_Data!$B$2:$B$4275,0)),0)</f>
        <v>0</v>
      </c>
      <c r="F4191" s="47"/>
    </row>
    <row r="4192" spans="1:6" x14ac:dyDescent="0.25">
      <c r="A4192" s="79"/>
      <c r="B4192" s="43">
        <v>0</v>
      </c>
      <c r="C4192" s="43">
        <v>3.0988172381209199E-3</v>
      </c>
      <c r="D4192" s="43">
        <f t="shared" si="65"/>
        <v>3.5357504686959695E-2</v>
      </c>
      <c r="E4192" s="43">
        <f>IFERROR(INDEX(PSPS_Data!$C$2:$C$4275,MATCH(WF_Data!$A4192,PSPS_Data!$B$2:$B$4275,0)),0)</f>
        <v>0</v>
      </c>
      <c r="F4192" s="47"/>
    </row>
    <row r="4193" spans="1:6" x14ac:dyDescent="0.25">
      <c r="A4193" s="79"/>
      <c r="B4193" s="43">
        <v>0</v>
      </c>
      <c r="C4193" s="43">
        <v>4.1072570605441196E-3</v>
      </c>
      <c r="D4193" s="43">
        <f t="shared" si="65"/>
        <v>4.6863803060808402E-2</v>
      </c>
      <c r="E4193" s="43">
        <f>IFERROR(INDEX(PSPS_Data!$C$2:$C$4275,MATCH(WF_Data!$A4193,PSPS_Data!$B$2:$B$4275,0)),0)</f>
        <v>0</v>
      </c>
      <c r="F4193" s="47"/>
    </row>
    <row r="4194" spans="1:6" x14ac:dyDescent="0.25">
      <c r="A4194" s="79"/>
      <c r="B4194" s="43">
        <v>0</v>
      </c>
      <c r="C4194" s="43">
        <v>4.5249185495777001E-4</v>
      </c>
      <c r="D4194" s="43">
        <f t="shared" si="65"/>
        <v>5.162932065068156E-3</v>
      </c>
      <c r="E4194" s="43">
        <f>IFERROR(INDEX(PSPS_Data!$C$2:$C$4275,MATCH(WF_Data!$A4194,PSPS_Data!$B$2:$B$4275,0)),0)</f>
        <v>0</v>
      </c>
      <c r="F4194" s="47"/>
    </row>
    <row r="4195" spans="1:6" x14ac:dyDescent="0.25">
      <c r="A4195" s="79"/>
      <c r="B4195" s="43">
        <v>0</v>
      </c>
      <c r="C4195" s="43">
        <v>5.2206592954462299E-5</v>
      </c>
      <c r="D4195" s="43">
        <f t="shared" si="65"/>
        <v>5.9567722561041487E-4</v>
      </c>
      <c r="E4195" s="43">
        <f>IFERROR(INDEX(PSPS_Data!$C$2:$C$4275,MATCH(WF_Data!$A4195,PSPS_Data!$B$2:$B$4275,0)),0)</f>
        <v>0</v>
      </c>
      <c r="F4195" s="47"/>
    </row>
    <row r="4196" spans="1:6" x14ac:dyDescent="0.25">
      <c r="A4196" s="79"/>
      <c r="B4196" s="43">
        <v>0</v>
      </c>
      <c r="C4196" s="43">
        <v>2.2709023730082302E-3</v>
      </c>
      <c r="D4196" s="43">
        <f t="shared" si="65"/>
        <v>2.5910996076023908E-2</v>
      </c>
      <c r="E4196" s="43">
        <f>IFERROR(INDEX(PSPS_Data!$C$2:$C$4275,MATCH(WF_Data!$A4196,PSPS_Data!$B$2:$B$4275,0)),0)</f>
        <v>0</v>
      </c>
      <c r="F4196" s="47"/>
    </row>
    <row r="4197" spans="1:6" x14ac:dyDescent="0.25">
      <c r="A4197" s="79"/>
      <c r="B4197" s="43">
        <v>0.57372791569472403</v>
      </c>
      <c r="C4197" s="43">
        <v>7.17360761404961E-3</v>
      </c>
      <c r="D4197" s="43">
        <f t="shared" si="65"/>
        <v>8.1850862876306052E-2</v>
      </c>
      <c r="E4197" s="43">
        <f>IFERROR(INDEX(PSPS_Data!$C$2:$C$4275,MATCH(WF_Data!$A4197,PSPS_Data!$B$2:$B$4275,0)),0)</f>
        <v>0</v>
      </c>
      <c r="F4197" s="47"/>
    </row>
    <row r="4198" spans="1:6" x14ac:dyDescent="0.25">
      <c r="A4198" s="79"/>
      <c r="B4198" s="43">
        <v>0</v>
      </c>
      <c r="C4198" s="43">
        <v>2.6084318960784E-5</v>
      </c>
      <c r="D4198" s="43">
        <f t="shared" si="65"/>
        <v>2.9762207934254544E-4</v>
      </c>
      <c r="E4198" s="43">
        <f>IFERROR(INDEX(PSPS_Data!$C$2:$C$4275,MATCH(WF_Data!$A4198,PSPS_Data!$B$2:$B$4275,0)),0)</f>
        <v>0</v>
      </c>
      <c r="F4198" s="47"/>
    </row>
    <row r="4199" spans="1:6" x14ac:dyDescent="0.25">
      <c r="A4199" s="79"/>
      <c r="B4199" s="43">
        <v>0</v>
      </c>
      <c r="C4199" s="43">
        <v>4.4338101542962201E-4</v>
      </c>
      <c r="D4199" s="43">
        <f t="shared" si="65"/>
        <v>5.0589773860519873E-3</v>
      </c>
      <c r="E4199" s="43">
        <f>IFERROR(INDEX(PSPS_Data!$C$2:$C$4275,MATCH(WF_Data!$A4199,PSPS_Data!$B$2:$B$4275,0)),0)</f>
        <v>0</v>
      </c>
      <c r="F4199" s="47"/>
    </row>
    <row r="4200" spans="1:6" x14ac:dyDescent="0.25">
      <c r="A4200" s="79"/>
      <c r="B4200" s="43">
        <v>0</v>
      </c>
      <c r="C4200" s="43">
        <v>4.3076637178576897E-3</v>
      </c>
      <c r="D4200" s="43">
        <f t="shared" si="65"/>
        <v>4.9150443020756239E-2</v>
      </c>
      <c r="E4200" s="43">
        <f>IFERROR(INDEX(PSPS_Data!$C$2:$C$4275,MATCH(WF_Data!$A4200,PSPS_Data!$B$2:$B$4275,0)),0)</f>
        <v>0</v>
      </c>
      <c r="F4200" s="47"/>
    </row>
    <row r="4201" spans="1:6" x14ac:dyDescent="0.25">
      <c r="A4201" s="79"/>
      <c r="B4201" s="43">
        <v>0</v>
      </c>
      <c r="C4201" s="43">
        <v>1.3037282587902101E-4</v>
      </c>
      <c r="D4201" s="43">
        <f t="shared" si="65"/>
        <v>1.4875539432796297E-3</v>
      </c>
      <c r="E4201" s="43">
        <f>IFERROR(INDEX(PSPS_Data!$C$2:$C$4275,MATCH(WF_Data!$A4201,PSPS_Data!$B$2:$B$4275,0)),0)</f>
        <v>0</v>
      </c>
      <c r="F4201" s="47"/>
    </row>
    <row r="4202" spans="1:6" x14ac:dyDescent="0.25">
      <c r="A4202" s="79"/>
      <c r="B4202" s="43">
        <v>0</v>
      </c>
      <c r="C4202" s="43">
        <v>1.7383020652535599E-5</v>
      </c>
      <c r="D4202" s="43">
        <f t="shared" si="65"/>
        <v>1.9834026564543119E-4</v>
      </c>
      <c r="E4202" s="43">
        <f>IFERROR(INDEX(PSPS_Data!$C$2:$C$4275,MATCH(WF_Data!$A4202,PSPS_Data!$B$2:$B$4275,0)),0)</f>
        <v>0</v>
      </c>
      <c r="F4202" s="47"/>
    </row>
    <row r="4203" spans="1:6" x14ac:dyDescent="0.25">
      <c r="A4203" s="79"/>
      <c r="B4203" s="43">
        <v>0</v>
      </c>
      <c r="C4203" s="43">
        <v>1.6339009125658701E-3</v>
      </c>
      <c r="D4203" s="43">
        <f t="shared" si="65"/>
        <v>1.8642809412376577E-2</v>
      </c>
      <c r="E4203" s="43">
        <f>IFERROR(INDEX(PSPS_Data!$C$2:$C$4275,MATCH(WF_Data!$A4203,PSPS_Data!$B$2:$B$4275,0)),0)</f>
        <v>0</v>
      </c>
      <c r="F4203" s="47"/>
    </row>
    <row r="4204" spans="1:6" x14ac:dyDescent="0.25">
      <c r="A4204" s="79"/>
      <c r="B4204" s="43">
        <v>0.43265871600808198</v>
      </c>
      <c r="C4204" s="43">
        <v>6.0742455939362099E-3</v>
      </c>
      <c r="D4204" s="43">
        <f t="shared" si="65"/>
        <v>6.9307142226812155E-2</v>
      </c>
      <c r="E4204" s="43">
        <f>IFERROR(INDEX(PSPS_Data!$C$2:$C$4275,MATCH(WF_Data!$A4204,PSPS_Data!$B$2:$B$4275,0)),0)</f>
        <v>0</v>
      </c>
      <c r="F4204" s="47"/>
    </row>
    <row r="4205" spans="1:6" x14ac:dyDescent="0.25">
      <c r="A4205" s="79"/>
      <c r="B4205" s="43">
        <v>0</v>
      </c>
      <c r="C4205" s="43">
        <v>7.7324681418152299E-4</v>
      </c>
      <c r="D4205" s="43">
        <f t="shared" si="65"/>
        <v>8.8227461498111767E-3</v>
      </c>
      <c r="E4205" s="43">
        <f>IFERROR(INDEX(PSPS_Data!$C$2:$C$4275,MATCH(WF_Data!$A4205,PSPS_Data!$B$2:$B$4275,0)),0)</f>
        <v>0</v>
      </c>
      <c r="F4205" s="47"/>
    </row>
    <row r="4206" spans="1:6" x14ac:dyDescent="0.25">
      <c r="A4206" s="79"/>
      <c r="B4206" s="43">
        <v>0</v>
      </c>
      <c r="C4206" s="43">
        <v>7.8188585212046703E-4</v>
      </c>
      <c r="D4206" s="43">
        <f t="shared" si="65"/>
        <v>8.9213175726945287E-3</v>
      </c>
      <c r="E4206" s="43">
        <f>IFERROR(INDEX(PSPS_Data!$C$2:$C$4275,MATCH(WF_Data!$A4206,PSPS_Data!$B$2:$B$4275,0)),0)</f>
        <v>0</v>
      </c>
      <c r="F4206" s="47"/>
    </row>
    <row r="4207" spans="1:6" x14ac:dyDescent="0.25">
      <c r="A4207" s="79"/>
      <c r="B4207" s="43">
        <v>0</v>
      </c>
      <c r="C4207" s="43">
        <v>2.34561039178515E-4</v>
      </c>
      <c r="D4207" s="43">
        <f t="shared" si="65"/>
        <v>2.6763414570268561E-3</v>
      </c>
      <c r="E4207" s="43">
        <f>IFERROR(INDEX(PSPS_Data!$C$2:$C$4275,MATCH(WF_Data!$A4207,PSPS_Data!$B$2:$B$4275,0)),0)</f>
        <v>0</v>
      </c>
      <c r="F4207" s="47"/>
    </row>
    <row r="4208" spans="1:6" x14ac:dyDescent="0.25">
      <c r="A4208" s="79"/>
      <c r="B4208" s="43">
        <v>0</v>
      </c>
      <c r="C4208" s="43">
        <v>4.4584406226758303E-3</v>
      </c>
      <c r="D4208" s="43">
        <f t="shared" si="65"/>
        <v>5.0870807504731226E-2</v>
      </c>
      <c r="E4208" s="43">
        <f>IFERROR(INDEX(PSPS_Data!$C$2:$C$4275,MATCH(WF_Data!$A4208,PSPS_Data!$B$2:$B$4275,0)),0)</f>
        <v>0</v>
      </c>
      <c r="F4208" s="47"/>
    </row>
    <row r="4209" spans="1:6" x14ac:dyDescent="0.25">
      <c r="A4209" s="79"/>
      <c r="B4209" s="43">
        <v>0</v>
      </c>
      <c r="C4209" s="43">
        <v>8.3364969441390702E-4</v>
      </c>
      <c r="D4209" s="43">
        <f t="shared" si="65"/>
        <v>9.5119430132626793E-3</v>
      </c>
      <c r="E4209" s="43">
        <f>IFERROR(INDEX(PSPS_Data!$C$2:$C$4275,MATCH(WF_Data!$A4209,PSPS_Data!$B$2:$B$4275,0)),0)</f>
        <v>0</v>
      </c>
      <c r="F4209" s="47"/>
    </row>
    <row r="4210" spans="1:6" x14ac:dyDescent="0.25">
      <c r="A4210" s="79"/>
      <c r="B4210" s="43">
        <v>0</v>
      </c>
      <c r="C4210" s="43">
        <v>8.7699494542903202E-4</v>
      </c>
      <c r="D4210" s="43">
        <f t="shared" si="65"/>
        <v>1.0006512327345255E-2</v>
      </c>
      <c r="E4210" s="43">
        <f>IFERROR(INDEX(PSPS_Data!$C$2:$C$4275,MATCH(WF_Data!$A4210,PSPS_Data!$B$2:$B$4275,0)),0)</f>
        <v>0</v>
      </c>
      <c r="F4210" s="47"/>
    </row>
    <row r="4211" spans="1:6" x14ac:dyDescent="0.25">
      <c r="A4211" s="79"/>
      <c r="B4211" s="43">
        <v>0</v>
      </c>
      <c r="C4211" s="43">
        <v>1.69292056625636E-3</v>
      </c>
      <c r="D4211" s="43">
        <f t="shared" si="65"/>
        <v>1.9316223660985069E-2</v>
      </c>
      <c r="E4211" s="43">
        <f>IFERROR(INDEX(PSPS_Data!$C$2:$C$4275,MATCH(WF_Data!$A4211,PSPS_Data!$B$2:$B$4275,0)),0)</f>
        <v>0</v>
      </c>
      <c r="F4211" s="47"/>
    </row>
    <row r="4212" spans="1:6" x14ac:dyDescent="0.25">
      <c r="A4212" s="79"/>
      <c r="B4212" s="43">
        <v>0.11841349696504599</v>
      </c>
      <c r="C4212" s="43">
        <v>3.0123865461367401E-3</v>
      </c>
      <c r="D4212" s="43">
        <f t="shared" si="65"/>
        <v>3.4371330491420209E-2</v>
      </c>
      <c r="E4212" s="43">
        <f>IFERROR(INDEX(PSPS_Data!$C$2:$C$4275,MATCH(WF_Data!$A4212,PSPS_Data!$B$2:$B$4275,0)),0)</f>
        <v>0</v>
      </c>
      <c r="F4212" s="47"/>
    </row>
    <row r="4213" spans="1:6" x14ac:dyDescent="0.25">
      <c r="A4213" s="79"/>
      <c r="B4213" s="43">
        <v>0</v>
      </c>
      <c r="C4213" s="43">
        <v>6.5709391868343399E-4</v>
      </c>
      <c r="D4213" s="43">
        <f t="shared" si="65"/>
        <v>7.4974416121779816E-3</v>
      </c>
      <c r="E4213" s="43">
        <f>IFERROR(INDEX(PSPS_Data!$C$2:$C$4275,MATCH(WF_Data!$A4213,PSPS_Data!$B$2:$B$4275,0)),0)</f>
        <v>0</v>
      </c>
      <c r="F4213" s="47"/>
    </row>
    <row r="4214" spans="1:6" x14ac:dyDescent="0.25">
      <c r="A4214" s="79"/>
      <c r="B4214" s="43">
        <v>0</v>
      </c>
      <c r="C4214" s="43">
        <v>3.3114020946716899E-3</v>
      </c>
      <c r="D4214" s="43">
        <f t="shared" si="65"/>
        <v>3.7783097900203982E-2</v>
      </c>
      <c r="E4214" s="43">
        <f>IFERROR(INDEX(PSPS_Data!$C$2:$C$4275,MATCH(WF_Data!$A4214,PSPS_Data!$B$2:$B$4275,0)),0)</f>
        <v>0</v>
      </c>
      <c r="F4214" s="47"/>
    </row>
    <row r="4215" spans="1:6" x14ac:dyDescent="0.25">
      <c r="A4215" s="79"/>
      <c r="B4215" s="43">
        <v>0.65954994881218698</v>
      </c>
      <c r="C4215" s="43">
        <v>3.1497806396600901E-3</v>
      </c>
      <c r="D4215" s="43">
        <f t="shared" si="65"/>
        <v>3.5938997098521629E-2</v>
      </c>
      <c r="E4215" s="43">
        <f>IFERROR(INDEX(PSPS_Data!$C$2:$C$4275,MATCH(WF_Data!$A4215,PSPS_Data!$B$2:$B$4275,0)),0)</f>
        <v>0</v>
      </c>
      <c r="F4215" s="47"/>
    </row>
    <row r="4216" spans="1:6" x14ac:dyDescent="0.25">
      <c r="A4216" s="79"/>
      <c r="B4216" s="43">
        <v>0</v>
      </c>
      <c r="C4216" s="43">
        <v>5.20450212206924E-5</v>
      </c>
      <c r="D4216" s="43">
        <f t="shared" si="65"/>
        <v>5.9383369212810027E-4</v>
      </c>
      <c r="E4216" s="43">
        <f>IFERROR(INDEX(PSPS_Data!$C$2:$C$4275,MATCH(WF_Data!$A4216,PSPS_Data!$B$2:$B$4275,0)),0)</f>
        <v>0</v>
      </c>
      <c r="F4216" s="47"/>
    </row>
    <row r="4217" spans="1:6" x14ac:dyDescent="0.25">
      <c r="A4217" s="79"/>
      <c r="B4217" s="43">
        <v>3.06613014375407E-2</v>
      </c>
      <c r="C4217" s="43">
        <v>4.55132473257435E-3</v>
      </c>
      <c r="D4217" s="43">
        <f t="shared" si="65"/>
        <v>5.1930615198673334E-2</v>
      </c>
      <c r="E4217" s="43">
        <f>IFERROR(INDEX(PSPS_Data!$C$2:$C$4275,MATCH(WF_Data!$A4217,PSPS_Data!$B$2:$B$4275,0)),0)</f>
        <v>0</v>
      </c>
      <c r="F4217" s="47"/>
    </row>
    <row r="4218" spans="1:6" x14ac:dyDescent="0.25">
      <c r="A4218" s="79"/>
      <c r="B4218" s="43">
        <v>0</v>
      </c>
      <c r="C4218" s="43">
        <v>3.1381963992013501E-3</v>
      </c>
      <c r="D4218" s="43">
        <f t="shared" si="65"/>
        <v>3.5806820914887405E-2</v>
      </c>
      <c r="E4218" s="43">
        <f>IFERROR(INDEX(PSPS_Data!$C$2:$C$4275,MATCH(WF_Data!$A4218,PSPS_Data!$B$2:$B$4275,0)),0)</f>
        <v>0</v>
      </c>
      <c r="F4218" s="47"/>
    </row>
    <row r="4219" spans="1:6" x14ac:dyDescent="0.25">
      <c r="A4219" s="79"/>
      <c r="B4219" s="43">
        <v>0</v>
      </c>
      <c r="C4219" s="43">
        <v>5.2876411382385396E-3</v>
      </c>
      <c r="D4219" s="43">
        <f t="shared" si="65"/>
        <v>6.0331985387301737E-2</v>
      </c>
      <c r="E4219" s="43">
        <f>IFERROR(INDEX(PSPS_Data!$C$2:$C$4275,MATCH(WF_Data!$A4219,PSPS_Data!$B$2:$B$4275,0)),0)</f>
        <v>0</v>
      </c>
      <c r="F4219" s="47"/>
    </row>
    <row r="4220" spans="1:6" x14ac:dyDescent="0.25">
      <c r="A4220" s="79"/>
      <c r="B4220" s="43">
        <v>0.14518848310228699</v>
      </c>
      <c r="C4220" s="43">
        <v>6.7596184817375604E-4</v>
      </c>
      <c r="D4220" s="43">
        <f t="shared" si="65"/>
        <v>7.7127246876625569E-3</v>
      </c>
      <c r="E4220" s="43">
        <f>IFERROR(INDEX(PSPS_Data!$C$2:$C$4275,MATCH(WF_Data!$A4220,PSPS_Data!$B$2:$B$4275,0)),0)</f>
        <v>0</v>
      </c>
      <c r="F4220" s="47"/>
    </row>
    <row r="4221" spans="1:6" x14ac:dyDescent="0.25">
      <c r="A4221" s="79"/>
      <c r="B4221" s="43">
        <v>0</v>
      </c>
      <c r="C4221" s="43">
        <v>3.0149827707646099E-3</v>
      </c>
      <c r="D4221" s="43">
        <f t="shared" si="65"/>
        <v>3.4400953414424201E-2</v>
      </c>
      <c r="E4221" s="43">
        <f>IFERROR(INDEX(PSPS_Data!$C$2:$C$4275,MATCH(WF_Data!$A4221,PSPS_Data!$B$2:$B$4275,0)),0)</f>
        <v>0</v>
      </c>
      <c r="F4221" s="47"/>
    </row>
    <row r="4222" spans="1:6" x14ac:dyDescent="0.25">
      <c r="A4222" s="79"/>
      <c r="B4222" s="43">
        <v>0</v>
      </c>
      <c r="C4222" s="43">
        <v>8.0117586279205392E-3</v>
      </c>
      <c r="D4222" s="43">
        <f t="shared" si="65"/>
        <v>9.1414165944573356E-2</v>
      </c>
      <c r="E4222" s="43">
        <f>IFERROR(INDEX(PSPS_Data!$C$2:$C$4275,MATCH(WF_Data!$A4222,PSPS_Data!$B$2:$B$4275,0)),0)</f>
        <v>0</v>
      </c>
      <c r="F4222" s="47"/>
    </row>
    <row r="4223" spans="1:6" x14ac:dyDescent="0.25">
      <c r="A4223" s="79"/>
      <c r="B4223" s="43">
        <v>0</v>
      </c>
      <c r="C4223" s="43">
        <v>1.80153888944308E-3</v>
      </c>
      <c r="D4223" s="43">
        <f t="shared" si="65"/>
        <v>2.0555558728545545E-2</v>
      </c>
      <c r="E4223" s="43">
        <f>IFERROR(INDEX(PSPS_Data!$C$2:$C$4275,MATCH(WF_Data!$A4223,PSPS_Data!$B$2:$B$4275,0)),0)</f>
        <v>0</v>
      </c>
      <c r="F4223" s="47"/>
    </row>
    <row r="4224" spans="1:6" x14ac:dyDescent="0.25">
      <c r="A4224" s="79"/>
      <c r="B4224" s="43">
        <v>0</v>
      </c>
      <c r="C4224" s="43">
        <v>2.14346962305474E-3</v>
      </c>
      <c r="D4224" s="43">
        <f t="shared" si="65"/>
        <v>2.4456988399054583E-2</v>
      </c>
      <c r="E4224" s="43">
        <f>IFERROR(INDEX(PSPS_Data!$C$2:$C$4275,MATCH(WF_Data!$A4224,PSPS_Data!$B$2:$B$4275,0)),0)</f>
        <v>0</v>
      </c>
      <c r="F4224" s="47"/>
    </row>
    <row r="4225" spans="1:6" x14ac:dyDescent="0.25">
      <c r="A4225" s="79"/>
      <c r="B4225" s="43">
        <v>0</v>
      </c>
      <c r="C4225" s="43">
        <v>1.2119252592128699E-3</v>
      </c>
      <c r="D4225" s="43">
        <f t="shared" si="65"/>
        <v>1.3828067207618845E-2</v>
      </c>
      <c r="E4225" s="43">
        <f>IFERROR(INDEX(PSPS_Data!$C$2:$C$4275,MATCH(WF_Data!$A4225,PSPS_Data!$B$2:$B$4275,0)),0)</f>
        <v>0</v>
      </c>
      <c r="F4225" s="47"/>
    </row>
    <row r="4226" spans="1:6" x14ac:dyDescent="0.25">
      <c r="A4226" s="79"/>
      <c r="B4226" s="43">
        <v>0</v>
      </c>
      <c r="C4226" s="43">
        <v>1.7312122508883398E-5</v>
      </c>
      <c r="D4226" s="43">
        <f t="shared" si="65"/>
        <v>1.9753131782635958E-4</v>
      </c>
      <c r="E4226" s="43">
        <f>IFERROR(INDEX(PSPS_Data!$C$2:$C$4275,MATCH(WF_Data!$A4226,PSPS_Data!$B$2:$B$4275,0)),0)</f>
        <v>0</v>
      </c>
      <c r="F4226" s="47"/>
    </row>
    <row r="4227" spans="1:6" x14ac:dyDescent="0.25">
      <c r="A4227" s="79"/>
      <c r="B4227" s="43">
        <v>2.0802116936714299</v>
      </c>
      <c r="C4227" s="43">
        <v>1.50537250801789E-2</v>
      </c>
      <c r="D4227" s="43">
        <f t="shared" ref="D4227:D4290" si="66">$C4227*11.41</f>
        <v>0.17176300316484125</v>
      </c>
      <c r="E4227" s="43">
        <f>IFERROR(INDEX(PSPS_Data!$C$2:$C$4275,MATCH(WF_Data!$A4227,PSPS_Data!$B$2:$B$4275,0)),0)</f>
        <v>0</v>
      </c>
      <c r="F4227" s="47"/>
    </row>
    <row r="4228" spans="1:6" x14ac:dyDescent="0.25">
      <c r="A4228" s="79"/>
      <c r="B4228" s="43">
        <v>0</v>
      </c>
      <c r="C4228" s="43">
        <v>5.4481914412462997E-4</v>
      </c>
      <c r="D4228" s="43">
        <f t="shared" si="66"/>
        <v>6.2163864344620279E-3</v>
      </c>
      <c r="E4228" s="43">
        <f>IFERROR(INDEX(PSPS_Data!$C$2:$C$4275,MATCH(WF_Data!$A4228,PSPS_Data!$B$2:$B$4275,0)),0)</f>
        <v>0</v>
      </c>
      <c r="F4228" s="47"/>
    </row>
    <row r="4229" spans="1:6" x14ac:dyDescent="0.25">
      <c r="A4229" s="79"/>
      <c r="B4229" s="43">
        <v>0</v>
      </c>
      <c r="C4229" s="43">
        <v>3.2082168210460301E-3</v>
      </c>
      <c r="D4229" s="43">
        <f t="shared" si="66"/>
        <v>3.6605753928135205E-2</v>
      </c>
      <c r="E4229" s="43">
        <f>IFERROR(INDEX(PSPS_Data!$C$2:$C$4275,MATCH(WF_Data!$A4229,PSPS_Data!$B$2:$B$4275,0)),0)</f>
        <v>0</v>
      </c>
      <c r="F4229" s="47"/>
    </row>
    <row r="4230" spans="1:6" x14ac:dyDescent="0.25">
      <c r="A4230" s="79"/>
      <c r="B4230" s="43">
        <v>0</v>
      </c>
      <c r="C4230" s="43">
        <v>1.0418877706494299E-3</v>
      </c>
      <c r="D4230" s="43">
        <f t="shared" si="66"/>
        <v>1.1887939463109995E-2</v>
      </c>
      <c r="E4230" s="43">
        <f>IFERROR(INDEX(PSPS_Data!$C$2:$C$4275,MATCH(WF_Data!$A4230,PSPS_Data!$B$2:$B$4275,0)),0)</f>
        <v>0</v>
      </c>
      <c r="F4230" s="47"/>
    </row>
    <row r="4231" spans="1:6" x14ac:dyDescent="0.25">
      <c r="A4231" s="79"/>
      <c r="B4231" s="43">
        <v>0</v>
      </c>
      <c r="C4231" s="43">
        <v>9.1127095780999898E-3</v>
      </c>
      <c r="D4231" s="43">
        <f t="shared" si="66"/>
        <v>0.10397601628612088</v>
      </c>
      <c r="E4231" s="43">
        <f>IFERROR(INDEX(PSPS_Data!$C$2:$C$4275,MATCH(WF_Data!$A4231,PSPS_Data!$B$2:$B$4275,0)),0)</f>
        <v>0</v>
      </c>
      <c r="F4231" s="47"/>
    </row>
    <row r="4232" spans="1:6" x14ac:dyDescent="0.25">
      <c r="A4232" s="79"/>
      <c r="B4232" s="43">
        <v>0</v>
      </c>
      <c r="C4232" s="43">
        <v>6.1805063614883595E-4</v>
      </c>
      <c r="D4232" s="43">
        <f t="shared" si="66"/>
        <v>7.0519577584582183E-3</v>
      </c>
      <c r="E4232" s="43">
        <f>IFERROR(INDEX(PSPS_Data!$C$2:$C$4275,MATCH(WF_Data!$A4232,PSPS_Data!$B$2:$B$4275,0)),0)</f>
        <v>0</v>
      </c>
      <c r="F4232" s="47"/>
    </row>
    <row r="4233" spans="1:6" x14ac:dyDescent="0.25">
      <c r="A4233" s="79"/>
      <c r="B4233" s="43">
        <v>0</v>
      </c>
      <c r="C4233" s="43">
        <v>1.47810561747974E-3</v>
      </c>
      <c r="D4233" s="43">
        <f t="shared" si="66"/>
        <v>1.6865185095443835E-2</v>
      </c>
      <c r="E4233" s="43">
        <f>IFERROR(INDEX(PSPS_Data!$C$2:$C$4275,MATCH(WF_Data!$A4233,PSPS_Data!$B$2:$B$4275,0)),0)</f>
        <v>0</v>
      </c>
      <c r="F4233" s="47"/>
    </row>
    <row r="4234" spans="1:6" x14ac:dyDescent="0.25">
      <c r="A4234" s="79"/>
      <c r="B4234" s="43">
        <v>0</v>
      </c>
      <c r="C4234" s="43">
        <v>1.39575836738004E-3</v>
      </c>
      <c r="D4234" s="43">
        <f t="shared" si="66"/>
        <v>1.5925602971806258E-2</v>
      </c>
      <c r="E4234" s="43">
        <f>IFERROR(INDEX(PSPS_Data!$C$2:$C$4275,MATCH(WF_Data!$A4234,PSPS_Data!$B$2:$B$4275,0)),0)</f>
        <v>0</v>
      </c>
      <c r="F4234" s="47"/>
    </row>
    <row r="4235" spans="1:6" x14ac:dyDescent="0.25">
      <c r="A4235" s="79"/>
      <c r="B4235" s="43">
        <v>0</v>
      </c>
      <c r="C4235" s="43">
        <v>2.5926738089765398E-5</v>
      </c>
      <c r="D4235" s="43">
        <f t="shared" si="66"/>
        <v>2.9582408160422319E-4</v>
      </c>
      <c r="E4235" s="43">
        <f>IFERROR(INDEX(PSPS_Data!$C$2:$C$4275,MATCH(WF_Data!$A4235,PSPS_Data!$B$2:$B$4275,0)),0)</f>
        <v>0</v>
      </c>
      <c r="F4235" s="47"/>
    </row>
    <row r="4236" spans="1:6" x14ac:dyDescent="0.25">
      <c r="A4236" s="79"/>
      <c r="B4236" s="43">
        <v>0</v>
      </c>
      <c r="C4236" s="43">
        <v>6.9996003003325302E-4</v>
      </c>
      <c r="D4236" s="43">
        <f t="shared" si="66"/>
        <v>7.9865439426794176E-3</v>
      </c>
      <c r="E4236" s="43">
        <f>IFERROR(INDEX(PSPS_Data!$C$2:$C$4275,MATCH(WF_Data!$A4236,PSPS_Data!$B$2:$B$4275,0)),0)</f>
        <v>0</v>
      </c>
      <c r="F4236" s="47"/>
    </row>
    <row r="4237" spans="1:6" x14ac:dyDescent="0.25">
      <c r="A4237" s="79"/>
      <c r="B4237" s="43">
        <v>0</v>
      </c>
      <c r="C4237" s="43">
        <v>7.7754277299391106E-5</v>
      </c>
      <c r="D4237" s="43">
        <f t="shared" si="66"/>
        <v>8.8717630398605252E-4</v>
      </c>
      <c r="E4237" s="43">
        <f>IFERROR(INDEX(PSPS_Data!$C$2:$C$4275,MATCH(WF_Data!$A4237,PSPS_Data!$B$2:$B$4275,0)),0)</f>
        <v>0</v>
      </c>
      <c r="F4237" s="47"/>
    </row>
    <row r="4238" spans="1:6" x14ac:dyDescent="0.25">
      <c r="A4238" s="79"/>
      <c r="B4238" s="43">
        <v>2.7521099379389799E-3</v>
      </c>
      <c r="C4238" s="43">
        <v>2.59178832493489E-5</v>
      </c>
      <c r="D4238" s="43">
        <f t="shared" si="66"/>
        <v>2.9572304787507095E-4</v>
      </c>
      <c r="E4238" s="43">
        <f>IFERROR(INDEX(PSPS_Data!$C$2:$C$4275,MATCH(WF_Data!$A4238,PSPS_Data!$B$2:$B$4275,0)),0)</f>
        <v>0</v>
      </c>
      <c r="F4238" s="47"/>
    </row>
    <row r="4239" spans="1:6" x14ac:dyDescent="0.25">
      <c r="A4239" s="79"/>
      <c r="B4239" s="43">
        <v>0</v>
      </c>
      <c r="C4239" s="43">
        <v>6.8552971800575797E-4</v>
      </c>
      <c r="D4239" s="43">
        <f t="shared" si="66"/>
        <v>7.8218940824456989E-3</v>
      </c>
      <c r="E4239" s="43">
        <f>IFERROR(INDEX(PSPS_Data!$C$2:$C$4275,MATCH(WF_Data!$A4239,PSPS_Data!$B$2:$B$4275,0)),0)</f>
        <v>0</v>
      </c>
      <c r="F4239" s="47"/>
    </row>
    <row r="4240" spans="1:6" x14ac:dyDescent="0.25">
      <c r="A4240" s="79"/>
      <c r="B4240" s="43">
        <v>0</v>
      </c>
      <c r="C4240" s="43">
        <v>1.0875228176701001E-3</v>
      </c>
      <c r="D4240" s="43">
        <f t="shared" si="66"/>
        <v>1.2408635349615843E-2</v>
      </c>
      <c r="E4240" s="43">
        <f>IFERROR(INDEX(PSPS_Data!$C$2:$C$4275,MATCH(WF_Data!$A4240,PSPS_Data!$B$2:$B$4275,0)),0)</f>
        <v>0</v>
      </c>
      <c r="F4240" s="47"/>
    </row>
    <row r="4241" spans="1:6" x14ac:dyDescent="0.25">
      <c r="A4241" s="79"/>
      <c r="B4241" s="43">
        <v>0</v>
      </c>
      <c r="C4241" s="43">
        <v>4.5916404991051697E-3</v>
      </c>
      <c r="D4241" s="43">
        <f t="shared" si="66"/>
        <v>5.2390618094789988E-2</v>
      </c>
      <c r="E4241" s="43">
        <f>IFERROR(INDEX(PSPS_Data!$C$2:$C$4275,MATCH(WF_Data!$A4241,PSPS_Data!$B$2:$B$4275,0)),0)</f>
        <v>0</v>
      </c>
      <c r="F4241" s="47"/>
    </row>
    <row r="4242" spans="1:6" x14ac:dyDescent="0.25">
      <c r="A4242" s="79"/>
      <c r="B4242" s="43">
        <v>0</v>
      </c>
      <c r="C4242" s="43">
        <v>4.14265135987079E-4</v>
      </c>
      <c r="D4242" s="43">
        <f t="shared" si="66"/>
        <v>4.7267652016125712E-3</v>
      </c>
      <c r="E4242" s="43">
        <f>IFERROR(INDEX(PSPS_Data!$C$2:$C$4275,MATCH(WF_Data!$A4242,PSPS_Data!$B$2:$B$4275,0)),0)</f>
        <v>0</v>
      </c>
      <c r="F4242" s="47"/>
    </row>
    <row r="4243" spans="1:6" x14ac:dyDescent="0.25">
      <c r="A4243" s="79"/>
      <c r="B4243" s="43">
        <v>0</v>
      </c>
      <c r="C4243" s="43">
        <v>3.4520404019531201E-3</v>
      </c>
      <c r="D4243" s="43">
        <f t="shared" si="66"/>
        <v>3.9387780986285099E-2</v>
      </c>
      <c r="E4243" s="43">
        <f>IFERROR(INDEX(PSPS_Data!$C$2:$C$4275,MATCH(WF_Data!$A4243,PSPS_Data!$B$2:$B$4275,0)),0)</f>
        <v>0</v>
      </c>
      <c r="F4243" s="47"/>
    </row>
    <row r="4244" spans="1:6" x14ac:dyDescent="0.25">
      <c r="A4244" s="79"/>
      <c r="B4244" s="43">
        <v>0</v>
      </c>
      <c r="C4244" s="43">
        <v>2.2351614273550999E-3</v>
      </c>
      <c r="D4244" s="43">
        <f t="shared" si="66"/>
        <v>2.5503191886121691E-2</v>
      </c>
      <c r="E4244" s="43">
        <f>IFERROR(INDEX(PSPS_Data!$C$2:$C$4275,MATCH(WF_Data!$A4244,PSPS_Data!$B$2:$B$4275,0)),0)</f>
        <v>0</v>
      </c>
      <c r="F4244" s="47"/>
    </row>
    <row r="4245" spans="1:6" x14ac:dyDescent="0.25">
      <c r="A4245" s="79"/>
      <c r="B4245" s="43">
        <v>0</v>
      </c>
      <c r="C4245" s="43">
        <v>3.42510966099022E-3</v>
      </c>
      <c r="D4245" s="43">
        <f t="shared" si="66"/>
        <v>3.9080501231898414E-2</v>
      </c>
      <c r="E4245" s="43">
        <f>IFERROR(INDEX(PSPS_Data!$C$2:$C$4275,MATCH(WF_Data!$A4245,PSPS_Data!$B$2:$B$4275,0)),0)</f>
        <v>0</v>
      </c>
      <c r="F4245" s="47"/>
    </row>
    <row r="4246" spans="1:6" x14ac:dyDescent="0.25">
      <c r="A4246" s="79"/>
      <c r="B4246" s="43">
        <v>0</v>
      </c>
      <c r="C4246" s="43">
        <v>5.3469014953103999E-4</v>
      </c>
      <c r="D4246" s="43">
        <f t="shared" si="66"/>
        <v>6.100814606149166E-3</v>
      </c>
      <c r="E4246" s="43">
        <f>IFERROR(INDEX(PSPS_Data!$C$2:$C$4275,MATCH(WF_Data!$A4246,PSPS_Data!$B$2:$B$4275,0)),0)</f>
        <v>0</v>
      </c>
      <c r="F4246" s="47"/>
    </row>
    <row r="4247" spans="1:6" x14ac:dyDescent="0.25">
      <c r="A4247" s="79"/>
      <c r="B4247" s="43">
        <v>0</v>
      </c>
      <c r="C4247" s="43">
        <v>3.9488377168102797E-3</v>
      </c>
      <c r="D4247" s="43">
        <f t="shared" si="66"/>
        <v>4.5056238348805289E-2</v>
      </c>
      <c r="E4247" s="43">
        <f>IFERROR(INDEX(PSPS_Data!$C$2:$C$4275,MATCH(WF_Data!$A4247,PSPS_Data!$B$2:$B$4275,0)),0)</f>
        <v>0</v>
      </c>
      <c r="F4247" s="47"/>
    </row>
    <row r="4248" spans="1:6" x14ac:dyDescent="0.25">
      <c r="A4248" s="79"/>
      <c r="B4248" s="43">
        <v>0</v>
      </c>
      <c r="C4248" s="43">
        <v>1.39669163885021E-3</v>
      </c>
      <c r="D4248" s="43">
        <f t="shared" si="66"/>
        <v>1.5936251599280894E-2</v>
      </c>
      <c r="E4248" s="43">
        <f>IFERROR(INDEX(PSPS_Data!$C$2:$C$4275,MATCH(WF_Data!$A4248,PSPS_Data!$B$2:$B$4275,0)),0)</f>
        <v>0</v>
      </c>
      <c r="F4248" s="47"/>
    </row>
    <row r="4249" spans="1:6" x14ac:dyDescent="0.25">
      <c r="A4249" s="79"/>
      <c r="B4249" s="43">
        <v>0</v>
      </c>
      <c r="C4249" s="43">
        <v>1.0256134980105901E-3</v>
      </c>
      <c r="D4249" s="43">
        <f t="shared" si="66"/>
        <v>1.1702250012300833E-2</v>
      </c>
      <c r="E4249" s="43">
        <f>IFERROR(INDEX(PSPS_Data!$C$2:$C$4275,MATCH(WF_Data!$A4249,PSPS_Data!$B$2:$B$4275,0)),0)</f>
        <v>0</v>
      </c>
      <c r="F4249" s="47"/>
    </row>
    <row r="4250" spans="1:6" x14ac:dyDescent="0.25">
      <c r="A4250" s="79"/>
      <c r="B4250" s="43">
        <v>0</v>
      </c>
      <c r="C4250" s="43">
        <v>4.5483550561584698E-3</v>
      </c>
      <c r="D4250" s="43">
        <f t="shared" si="66"/>
        <v>5.1896731190768139E-2</v>
      </c>
      <c r="E4250" s="43">
        <f>IFERROR(INDEX(PSPS_Data!$C$2:$C$4275,MATCH(WF_Data!$A4250,PSPS_Data!$B$2:$B$4275,0)),0)</f>
        <v>0</v>
      </c>
      <c r="F4250" s="47"/>
    </row>
    <row r="4251" spans="1:6" x14ac:dyDescent="0.25">
      <c r="A4251" s="79"/>
      <c r="B4251" s="43">
        <v>0</v>
      </c>
      <c r="C4251" s="43">
        <v>2.5841012757155099E-5</v>
      </c>
      <c r="D4251" s="43">
        <f t="shared" si="66"/>
        <v>2.948459555591397E-4</v>
      </c>
      <c r="E4251" s="43">
        <f>IFERROR(INDEX(PSPS_Data!$C$2:$C$4275,MATCH(WF_Data!$A4251,PSPS_Data!$B$2:$B$4275,0)),0)</f>
        <v>0</v>
      </c>
      <c r="F4251" s="47"/>
    </row>
    <row r="4252" spans="1:6" x14ac:dyDescent="0.25">
      <c r="A4252" s="79"/>
      <c r="B4252" s="43">
        <v>0</v>
      </c>
      <c r="C4252" s="43">
        <v>5.2611647811318099E-3</v>
      </c>
      <c r="D4252" s="43">
        <f t="shared" si="66"/>
        <v>6.0029890152713948E-2</v>
      </c>
      <c r="E4252" s="43">
        <f>IFERROR(INDEX(PSPS_Data!$C$2:$C$4275,MATCH(WF_Data!$A4252,PSPS_Data!$B$2:$B$4275,0)),0)</f>
        <v>0</v>
      </c>
      <c r="F4252" s="47"/>
    </row>
    <row r="4253" spans="1:6" x14ac:dyDescent="0.25">
      <c r="A4253" s="79"/>
      <c r="B4253" s="43">
        <v>0</v>
      </c>
      <c r="C4253" s="43">
        <v>3.1941259488424498E-3</v>
      </c>
      <c r="D4253" s="43">
        <f t="shared" si="66"/>
        <v>3.6444977076292351E-2</v>
      </c>
      <c r="E4253" s="43">
        <f>IFERROR(INDEX(PSPS_Data!$C$2:$C$4275,MATCH(WF_Data!$A4253,PSPS_Data!$B$2:$B$4275,0)),0)</f>
        <v>0</v>
      </c>
      <c r="F4253" s="47"/>
    </row>
    <row r="4254" spans="1:6" x14ac:dyDescent="0.25">
      <c r="A4254" s="79"/>
      <c r="B4254" s="43">
        <v>0</v>
      </c>
      <c r="C4254" s="43">
        <v>2.7545566566307801E-4</v>
      </c>
      <c r="D4254" s="43">
        <f t="shared" si="66"/>
        <v>3.14294914521572E-3</v>
      </c>
      <c r="E4254" s="43">
        <f>IFERROR(INDEX(PSPS_Data!$C$2:$C$4275,MATCH(WF_Data!$A4254,PSPS_Data!$B$2:$B$4275,0)),0)</f>
        <v>0</v>
      </c>
      <c r="F4254" s="47"/>
    </row>
    <row r="4255" spans="1:6" x14ac:dyDescent="0.25">
      <c r="A4255" s="79"/>
      <c r="B4255" s="43">
        <v>0</v>
      </c>
      <c r="C4255" s="43">
        <v>4.3892682697332897E-4</v>
      </c>
      <c r="D4255" s="43">
        <f t="shared" si="66"/>
        <v>5.0081550957656838E-3</v>
      </c>
      <c r="E4255" s="43">
        <f>IFERROR(INDEX(PSPS_Data!$C$2:$C$4275,MATCH(WF_Data!$A4255,PSPS_Data!$B$2:$B$4275,0)),0)</f>
        <v>0</v>
      </c>
      <c r="F4255" s="47"/>
    </row>
    <row r="4256" spans="1:6" x14ac:dyDescent="0.25">
      <c r="A4256" s="79"/>
      <c r="B4256" s="43">
        <v>0</v>
      </c>
      <c r="C4256" s="43">
        <v>5.2644470374919603E-3</v>
      </c>
      <c r="D4256" s="43">
        <f t="shared" si="66"/>
        <v>6.0067340697783266E-2</v>
      </c>
      <c r="E4256" s="43">
        <f>IFERROR(INDEX(PSPS_Data!$C$2:$C$4275,MATCH(WF_Data!$A4256,PSPS_Data!$B$2:$B$4275,0)),0)</f>
        <v>0</v>
      </c>
      <c r="F4256" s="47"/>
    </row>
    <row r="4257" spans="1:6" x14ac:dyDescent="0.25">
      <c r="A4257" s="79"/>
      <c r="B4257" s="43">
        <v>0</v>
      </c>
      <c r="C4257" s="43">
        <v>2.5816987545113001E-5</v>
      </c>
      <c r="D4257" s="43">
        <f t="shared" si="66"/>
        <v>2.9457182788973933E-4</v>
      </c>
      <c r="E4257" s="43">
        <f>IFERROR(INDEX(PSPS_Data!$C$2:$C$4275,MATCH(WF_Data!$A4257,PSPS_Data!$B$2:$B$4275,0)),0)</f>
        <v>0</v>
      </c>
      <c r="F4257" s="47"/>
    </row>
    <row r="4258" spans="1:6" x14ac:dyDescent="0.25">
      <c r="A4258" s="79"/>
      <c r="B4258" s="43">
        <v>0</v>
      </c>
      <c r="C4258" s="43">
        <v>2.7708604541961299E-3</v>
      </c>
      <c r="D4258" s="43">
        <f t="shared" si="66"/>
        <v>3.1615517782377846E-2</v>
      </c>
      <c r="E4258" s="43">
        <f>IFERROR(INDEX(PSPS_Data!$C$2:$C$4275,MATCH(WF_Data!$A4258,PSPS_Data!$B$2:$B$4275,0)),0)</f>
        <v>0</v>
      </c>
      <c r="F4258" s="47"/>
    </row>
    <row r="4259" spans="1:6" x14ac:dyDescent="0.25">
      <c r="A4259" s="79"/>
      <c r="B4259" s="43">
        <v>0</v>
      </c>
      <c r="C4259" s="43">
        <v>3.8720483098586501E-4</v>
      </c>
      <c r="D4259" s="43">
        <f t="shared" si="66"/>
        <v>4.4180071215487197E-3</v>
      </c>
      <c r="E4259" s="43">
        <f>IFERROR(INDEX(PSPS_Data!$C$2:$C$4275,MATCH(WF_Data!$A4259,PSPS_Data!$B$2:$B$4275,0)),0)</f>
        <v>0</v>
      </c>
      <c r="F4259" s="47"/>
    </row>
    <row r="4260" spans="1:6" x14ac:dyDescent="0.25">
      <c r="A4260" s="79"/>
      <c r="B4260" s="43">
        <v>0</v>
      </c>
      <c r="C4260" s="43">
        <v>4.8778554907281998E-3</v>
      </c>
      <c r="D4260" s="43">
        <f t="shared" si="66"/>
        <v>5.565633114920876E-2</v>
      </c>
      <c r="E4260" s="43">
        <f>IFERROR(INDEX(PSPS_Data!$C$2:$C$4275,MATCH(WF_Data!$A4260,PSPS_Data!$B$2:$B$4275,0)),0)</f>
        <v>0</v>
      </c>
      <c r="F4260" s="47"/>
    </row>
    <row r="4261" spans="1:6" x14ac:dyDescent="0.25">
      <c r="A4261" s="79"/>
      <c r="B4261" s="43">
        <v>0.14021321975243201</v>
      </c>
      <c r="C4261" s="43">
        <v>8.8763945464051999E-3</v>
      </c>
      <c r="D4261" s="43">
        <f t="shared" si="66"/>
        <v>0.10127966177448333</v>
      </c>
      <c r="E4261" s="43">
        <f>IFERROR(INDEX(PSPS_Data!$C$2:$C$4275,MATCH(WF_Data!$A4261,PSPS_Data!$B$2:$B$4275,0)),0)</f>
        <v>0</v>
      </c>
      <c r="F4261" s="47"/>
    </row>
    <row r="4262" spans="1:6" x14ac:dyDescent="0.25">
      <c r="A4262" s="79"/>
      <c r="B4262" s="43">
        <v>0</v>
      </c>
      <c r="C4262" s="43">
        <v>2.3647862811533998E-3</v>
      </c>
      <c r="D4262" s="43">
        <f t="shared" si="66"/>
        <v>2.6982211467960291E-2</v>
      </c>
      <c r="E4262" s="43">
        <f>IFERROR(INDEX(PSPS_Data!$C$2:$C$4275,MATCH(WF_Data!$A4262,PSPS_Data!$B$2:$B$4275,0)),0)</f>
        <v>0</v>
      </c>
      <c r="F4262" s="47"/>
    </row>
    <row r="4263" spans="1:6" x14ac:dyDescent="0.25">
      <c r="A4263" s="79"/>
      <c r="B4263" s="43">
        <v>0</v>
      </c>
      <c r="C4263" s="43">
        <v>3.39637919296365E-3</v>
      </c>
      <c r="D4263" s="43">
        <f t="shared" si="66"/>
        <v>3.8752686591715248E-2</v>
      </c>
      <c r="E4263" s="43">
        <f>IFERROR(INDEX(PSPS_Data!$C$2:$C$4275,MATCH(WF_Data!$A4263,PSPS_Data!$B$2:$B$4275,0)),0)</f>
        <v>0</v>
      </c>
      <c r="F4263" s="47"/>
    </row>
    <row r="4264" spans="1:6" x14ac:dyDescent="0.25">
      <c r="A4264" s="79"/>
      <c r="B4264" s="43">
        <v>0</v>
      </c>
      <c r="C4264" s="43">
        <v>7.8518241211895604E-3</v>
      </c>
      <c r="D4264" s="43">
        <f t="shared" si="66"/>
        <v>8.9589313222772887E-2</v>
      </c>
      <c r="E4264" s="43">
        <f>IFERROR(INDEX(PSPS_Data!$C$2:$C$4275,MATCH(WF_Data!$A4264,PSPS_Data!$B$2:$B$4275,0)),0)</f>
        <v>0</v>
      </c>
      <c r="F4264" s="47"/>
    </row>
    <row r="4265" spans="1:6" x14ac:dyDescent="0.25">
      <c r="A4265" s="79"/>
      <c r="B4265" s="43">
        <v>0</v>
      </c>
      <c r="C4265" s="43">
        <v>7.4798731172146795E-4</v>
      </c>
      <c r="D4265" s="43">
        <f t="shared" si="66"/>
        <v>8.5345352267419492E-3</v>
      </c>
      <c r="E4265" s="43">
        <f>IFERROR(INDEX(PSPS_Data!$C$2:$C$4275,MATCH(WF_Data!$A4265,PSPS_Data!$B$2:$B$4275,0)),0)</f>
        <v>0</v>
      </c>
      <c r="F4265" s="47"/>
    </row>
    <row r="4266" spans="1:6" x14ac:dyDescent="0.25">
      <c r="A4266" s="79"/>
      <c r="B4266" s="43">
        <v>0</v>
      </c>
      <c r="C4266" s="43">
        <v>3.8161589768605998E-3</v>
      </c>
      <c r="D4266" s="43">
        <f t="shared" si="66"/>
        <v>4.3542373925979448E-2</v>
      </c>
      <c r="E4266" s="43">
        <f>IFERROR(INDEX(PSPS_Data!$C$2:$C$4275,MATCH(WF_Data!$A4266,PSPS_Data!$B$2:$B$4275,0)),0)</f>
        <v>0</v>
      </c>
      <c r="F4266" s="47"/>
    </row>
    <row r="4267" spans="1:6" x14ac:dyDescent="0.25">
      <c r="A4267" s="79"/>
      <c r="B4267" s="43">
        <v>0</v>
      </c>
      <c r="C4267" s="43">
        <v>1.94163589685558E-3</v>
      </c>
      <c r="D4267" s="43">
        <f t="shared" si="66"/>
        <v>2.2154065583122169E-2</v>
      </c>
      <c r="E4267" s="43">
        <f>IFERROR(INDEX(PSPS_Data!$C$2:$C$4275,MATCH(WF_Data!$A4267,PSPS_Data!$B$2:$B$4275,0)),0)</f>
        <v>0</v>
      </c>
      <c r="F4267" s="47"/>
    </row>
    <row r="4268" spans="1:6" x14ac:dyDescent="0.25">
      <c r="A4268" s="79"/>
      <c r="B4268" s="43">
        <v>0</v>
      </c>
      <c r="C4268" s="43">
        <v>4.1744711904053997E-3</v>
      </c>
      <c r="D4268" s="43">
        <f t="shared" si="66"/>
        <v>4.7630716282525611E-2</v>
      </c>
      <c r="E4268" s="43">
        <f>IFERROR(INDEX(PSPS_Data!$C$2:$C$4275,MATCH(WF_Data!$A4268,PSPS_Data!$B$2:$B$4275,0)),0)</f>
        <v>0</v>
      </c>
      <c r="F4268" s="47"/>
    </row>
    <row r="4269" spans="1:6" x14ac:dyDescent="0.25">
      <c r="A4269" s="79"/>
      <c r="B4269" s="43">
        <v>0</v>
      </c>
      <c r="C4269" s="43">
        <v>6.3636714746735301E-3</v>
      </c>
      <c r="D4269" s="43">
        <f t="shared" si="66"/>
        <v>7.2609491526024986E-2</v>
      </c>
      <c r="E4269" s="43">
        <f>IFERROR(INDEX(PSPS_Data!$C$2:$C$4275,MATCH(WF_Data!$A4269,PSPS_Data!$B$2:$B$4275,0)),0)</f>
        <v>0</v>
      </c>
      <c r="F4269" s="47"/>
    </row>
    <row r="4270" spans="1:6" x14ac:dyDescent="0.25">
      <c r="A4270" s="79"/>
      <c r="B4270" s="43">
        <v>0</v>
      </c>
      <c r="C4270" s="43">
        <v>2.1982963025948201E-3</v>
      </c>
      <c r="D4270" s="43">
        <f t="shared" si="66"/>
        <v>2.5082560812606899E-2</v>
      </c>
      <c r="E4270" s="43">
        <f>IFERROR(INDEX(PSPS_Data!$C$2:$C$4275,MATCH(WF_Data!$A4270,PSPS_Data!$B$2:$B$4275,0)),0)</f>
        <v>0</v>
      </c>
      <c r="F4270" s="47"/>
    </row>
    <row r="4271" spans="1:6" x14ac:dyDescent="0.25">
      <c r="A4271" s="79"/>
      <c r="B4271" s="43">
        <v>0</v>
      </c>
      <c r="C4271" s="43">
        <v>6.2661443644174098E-4</v>
      </c>
      <c r="D4271" s="43">
        <f t="shared" si="66"/>
        <v>7.1496707198002649E-3</v>
      </c>
      <c r="E4271" s="43">
        <f>IFERROR(INDEX(PSPS_Data!$C$2:$C$4275,MATCH(WF_Data!$A4271,PSPS_Data!$B$2:$B$4275,0)),0)</f>
        <v>0</v>
      </c>
      <c r="F4271" s="47"/>
    </row>
    <row r="4272" spans="1:6" x14ac:dyDescent="0.25">
      <c r="A4272" s="79"/>
      <c r="B4272" s="43">
        <v>1.15020024483966</v>
      </c>
      <c r="C4272" s="43">
        <v>1.00919090491515E-2</v>
      </c>
      <c r="D4272" s="43">
        <f t="shared" si="66"/>
        <v>0.11514868225081862</v>
      </c>
      <c r="E4272" s="43">
        <f>IFERROR(INDEX(PSPS_Data!$C$2:$C$4275,MATCH(WF_Data!$A4272,PSPS_Data!$B$2:$B$4275,0)),0)</f>
        <v>0</v>
      </c>
      <c r="F4272" s="47"/>
    </row>
    <row r="4273" spans="1:6" x14ac:dyDescent="0.25">
      <c r="A4273" s="79"/>
      <c r="B4273" s="43">
        <v>0</v>
      </c>
      <c r="C4273" s="43">
        <v>1.2442033833697901E-3</v>
      </c>
      <c r="D4273" s="43">
        <f t="shared" si="66"/>
        <v>1.4196360604249305E-2</v>
      </c>
      <c r="E4273" s="43">
        <f>IFERROR(INDEX(PSPS_Data!$C$2:$C$4275,MATCH(WF_Data!$A4273,PSPS_Data!$B$2:$B$4275,0)),0)</f>
        <v>0</v>
      </c>
      <c r="F4273" s="47"/>
    </row>
    <row r="4274" spans="1:6" x14ac:dyDescent="0.25">
      <c r="A4274" s="79"/>
      <c r="B4274" s="43">
        <v>0</v>
      </c>
      <c r="C4274" s="43">
        <v>7.3781801377966296E-4</v>
      </c>
      <c r="D4274" s="43">
        <f t="shared" si="66"/>
        <v>8.4185035372259538E-3</v>
      </c>
      <c r="E4274" s="43">
        <f>IFERROR(INDEX(PSPS_Data!$C$2:$C$4275,MATCH(WF_Data!$A4274,PSPS_Data!$B$2:$B$4275,0)),0)</f>
        <v>0</v>
      </c>
      <c r="F4274" s="47"/>
    </row>
    <row r="4275" spans="1:6" x14ac:dyDescent="0.25">
      <c r="A4275" s="79"/>
      <c r="B4275" s="43">
        <v>0</v>
      </c>
      <c r="C4275" s="43">
        <v>2.3076068150658098E-3</v>
      </c>
      <c r="D4275" s="43">
        <f t="shared" si="66"/>
        <v>2.6329793759900889E-2</v>
      </c>
      <c r="E4275" s="43">
        <f>IFERROR(INDEX(PSPS_Data!$C$2:$C$4275,MATCH(WF_Data!$A4275,PSPS_Data!$B$2:$B$4275,0)),0)</f>
        <v>0</v>
      </c>
      <c r="F4275" s="47"/>
    </row>
    <row r="4276" spans="1:6" x14ac:dyDescent="0.25">
      <c r="A4276" s="79"/>
      <c r="B4276" s="43">
        <v>0</v>
      </c>
      <c r="C4276" s="43">
        <v>1.02502917980018E-3</v>
      </c>
      <c r="D4276" s="43">
        <f t="shared" si="66"/>
        <v>1.1695582941520054E-2</v>
      </c>
      <c r="E4276" s="43">
        <f>IFERROR(INDEX(PSPS_Data!$C$2:$C$4275,MATCH(WF_Data!$A4276,PSPS_Data!$B$2:$B$4275,0)),0)</f>
        <v>0</v>
      </c>
      <c r="F4276" s="47"/>
    </row>
    <row r="4277" spans="1:6" x14ac:dyDescent="0.25">
      <c r="A4277" s="79"/>
      <c r="B4277" s="43">
        <v>0</v>
      </c>
      <c r="C4277" s="43">
        <v>4.6299674841066002E-4</v>
      </c>
      <c r="D4277" s="43">
        <f t="shared" si="66"/>
        <v>5.2827928993656311E-3</v>
      </c>
      <c r="E4277" s="43">
        <f>IFERROR(INDEX(PSPS_Data!$C$2:$C$4275,MATCH(WF_Data!$A4277,PSPS_Data!$B$2:$B$4275,0)),0)</f>
        <v>0</v>
      </c>
      <c r="F4277" s="47"/>
    </row>
    <row r="4278" spans="1:6" x14ac:dyDescent="0.25">
      <c r="A4278" s="79"/>
      <c r="B4278" s="43">
        <v>0</v>
      </c>
      <c r="C4278" s="43">
        <v>4.6916618604882299E-3</v>
      </c>
      <c r="D4278" s="43">
        <f t="shared" si="66"/>
        <v>5.3531861828170706E-2</v>
      </c>
      <c r="E4278" s="43">
        <f>IFERROR(INDEX(PSPS_Data!$C$2:$C$4275,MATCH(WF_Data!$A4278,PSPS_Data!$B$2:$B$4275,0)),0)</f>
        <v>0</v>
      </c>
      <c r="F4278" s="47"/>
    </row>
    <row r="4279" spans="1:6" x14ac:dyDescent="0.25">
      <c r="A4279" s="79"/>
      <c r="B4279" s="43">
        <v>0</v>
      </c>
      <c r="C4279" s="43">
        <v>1.1187478172966299E-3</v>
      </c>
      <c r="D4279" s="43">
        <f t="shared" si="66"/>
        <v>1.2764912595354547E-2</v>
      </c>
      <c r="E4279" s="43">
        <f>IFERROR(INDEX(PSPS_Data!$C$2:$C$4275,MATCH(WF_Data!$A4279,PSPS_Data!$B$2:$B$4275,0)),0)</f>
        <v>0</v>
      </c>
      <c r="F4279" s="47"/>
    </row>
    <row r="4280" spans="1:6" x14ac:dyDescent="0.25">
      <c r="A4280" s="79"/>
      <c r="B4280" s="43">
        <v>0</v>
      </c>
      <c r="C4280" s="43">
        <v>9.1706991376364901E-4</v>
      </c>
      <c r="D4280" s="43">
        <f t="shared" si="66"/>
        <v>1.0463767716043236E-2</v>
      </c>
      <c r="E4280" s="43">
        <f>IFERROR(INDEX(PSPS_Data!$C$2:$C$4275,MATCH(WF_Data!$A4280,PSPS_Data!$B$2:$B$4275,0)),0)</f>
        <v>0</v>
      </c>
      <c r="F4280" s="47"/>
    </row>
    <row r="4281" spans="1:6" x14ac:dyDescent="0.25">
      <c r="A4281" s="79"/>
      <c r="B4281" s="43">
        <v>0</v>
      </c>
      <c r="C4281" s="43">
        <v>1.2852364488935499E-4</v>
      </c>
      <c r="D4281" s="43">
        <f t="shared" si="66"/>
        <v>1.4664547881875405E-3</v>
      </c>
      <c r="E4281" s="43">
        <f>IFERROR(INDEX(PSPS_Data!$C$2:$C$4275,MATCH(WF_Data!$A4281,PSPS_Data!$B$2:$B$4275,0)),0)</f>
        <v>0</v>
      </c>
      <c r="F4281" s="47"/>
    </row>
    <row r="4282" spans="1:6" x14ac:dyDescent="0.25">
      <c r="A4282" s="79"/>
      <c r="B4282" s="43">
        <v>0</v>
      </c>
      <c r="C4282" s="43">
        <v>6.0659552683925196E-3</v>
      </c>
      <c r="D4282" s="43">
        <f t="shared" si="66"/>
        <v>6.9212549612358648E-2</v>
      </c>
      <c r="E4282" s="43">
        <f>IFERROR(INDEX(PSPS_Data!$C$2:$C$4275,MATCH(WF_Data!$A4282,PSPS_Data!$B$2:$B$4275,0)),0)</f>
        <v>0</v>
      </c>
      <c r="F4282" s="47"/>
    </row>
    <row r="4283" spans="1:6" x14ac:dyDescent="0.25">
      <c r="A4283" s="79"/>
      <c r="B4283" s="43">
        <v>0</v>
      </c>
      <c r="C4283" s="43">
        <v>8.0535367609021102E-4</v>
      </c>
      <c r="D4283" s="43">
        <f t="shared" si="66"/>
        <v>9.1890854441893082E-3</v>
      </c>
      <c r="E4283" s="43">
        <f>IFERROR(INDEX(PSPS_Data!$C$2:$C$4275,MATCH(WF_Data!$A4283,PSPS_Data!$B$2:$B$4275,0)),0)</f>
        <v>0</v>
      </c>
      <c r="F4283" s="47"/>
    </row>
    <row r="4284" spans="1:6" x14ac:dyDescent="0.25">
      <c r="A4284" s="79"/>
      <c r="B4284" s="43">
        <v>0</v>
      </c>
      <c r="C4284" s="43">
        <v>2.3814137512090301E-3</v>
      </c>
      <c r="D4284" s="43">
        <f t="shared" si="66"/>
        <v>2.7171930901295032E-2</v>
      </c>
      <c r="E4284" s="43">
        <f>IFERROR(INDEX(PSPS_Data!$C$2:$C$4275,MATCH(WF_Data!$A4284,PSPS_Data!$B$2:$B$4275,0)),0)</f>
        <v>0</v>
      </c>
      <c r="F4284" s="47"/>
    </row>
    <row r="4285" spans="1:6" x14ac:dyDescent="0.25">
      <c r="A4285" s="79"/>
      <c r="B4285" s="43">
        <v>0</v>
      </c>
      <c r="C4285" s="43">
        <v>2.3128094653657099E-4</v>
      </c>
      <c r="D4285" s="43">
        <f t="shared" si="66"/>
        <v>2.6389155999822752E-3</v>
      </c>
      <c r="E4285" s="43">
        <f>IFERROR(INDEX(PSPS_Data!$C$2:$C$4275,MATCH(WF_Data!$A4285,PSPS_Data!$B$2:$B$4275,0)),0)</f>
        <v>0</v>
      </c>
      <c r="F4285" s="47"/>
    </row>
    <row r="4286" spans="1:6" x14ac:dyDescent="0.25">
      <c r="A4286" s="79"/>
      <c r="B4286" s="43">
        <v>0</v>
      </c>
      <c r="C4286" s="43">
        <v>5.2673137239859602E-4</v>
      </c>
      <c r="D4286" s="43">
        <f t="shared" si="66"/>
        <v>6.0100049590679806E-3</v>
      </c>
      <c r="E4286" s="43">
        <f>IFERROR(INDEX(PSPS_Data!$C$2:$C$4275,MATCH(WF_Data!$A4286,PSPS_Data!$B$2:$B$4275,0)),0)</f>
        <v>0</v>
      </c>
      <c r="F4286" s="47"/>
    </row>
    <row r="4287" spans="1:6" x14ac:dyDescent="0.25">
      <c r="A4287" s="79"/>
      <c r="B4287" s="43">
        <v>0</v>
      </c>
      <c r="C4287" s="43">
        <v>3.8540825516974997E-4</v>
      </c>
      <c r="D4287" s="43">
        <f t="shared" si="66"/>
        <v>4.3975081914868468E-3</v>
      </c>
      <c r="E4287" s="43">
        <f>IFERROR(INDEX(PSPS_Data!$C$2:$C$4275,MATCH(WF_Data!$A4287,PSPS_Data!$B$2:$B$4275,0)),0)</f>
        <v>0</v>
      </c>
      <c r="F4287" s="47"/>
    </row>
    <row r="4288" spans="1:6" x14ac:dyDescent="0.25">
      <c r="A4288" s="79"/>
      <c r="B4288" s="43">
        <v>0</v>
      </c>
      <c r="C4288" s="43">
        <v>1.0620059292705201E-3</v>
      </c>
      <c r="D4288" s="43">
        <f t="shared" si="66"/>
        <v>1.2117487652976634E-2</v>
      </c>
      <c r="E4288" s="43">
        <f>IFERROR(INDEX(PSPS_Data!$C$2:$C$4275,MATCH(WF_Data!$A4288,PSPS_Data!$B$2:$B$4275,0)),0)</f>
        <v>0</v>
      </c>
      <c r="F4288" s="47"/>
    </row>
    <row r="4289" spans="1:6" x14ac:dyDescent="0.25">
      <c r="A4289" s="79"/>
      <c r="B4289" s="43">
        <v>0</v>
      </c>
      <c r="C4289" s="43">
        <v>2.9409347533449598E-3</v>
      </c>
      <c r="D4289" s="43">
        <f t="shared" si="66"/>
        <v>3.3556065535665994E-2</v>
      </c>
      <c r="E4289" s="43">
        <f>IFERROR(INDEX(PSPS_Data!$C$2:$C$4275,MATCH(WF_Data!$A4289,PSPS_Data!$B$2:$B$4275,0)),0)</f>
        <v>0</v>
      </c>
      <c r="F4289" s="47"/>
    </row>
    <row r="4290" spans="1:6" x14ac:dyDescent="0.25">
      <c r="A4290" s="79"/>
      <c r="B4290" s="43">
        <v>0</v>
      </c>
      <c r="C4290" s="43">
        <v>2.31302530621524E-3</v>
      </c>
      <c r="D4290" s="43">
        <f t="shared" si="66"/>
        <v>2.6391618743915889E-2</v>
      </c>
      <c r="E4290" s="43">
        <f>IFERROR(INDEX(PSPS_Data!$C$2:$C$4275,MATCH(WF_Data!$A4290,PSPS_Data!$B$2:$B$4275,0)),0)</f>
        <v>0</v>
      </c>
      <c r="F4290" s="47"/>
    </row>
    <row r="4291" spans="1:6" x14ac:dyDescent="0.25">
      <c r="A4291" s="79"/>
      <c r="B4291" s="43">
        <v>0</v>
      </c>
      <c r="C4291" s="43">
        <v>9.7605846190162895E-4</v>
      </c>
      <c r="D4291" s="43">
        <f t="shared" ref="D4291:D4354" si="67">$C4291*11.41</f>
        <v>1.1136827050297586E-2</v>
      </c>
      <c r="E4291" s="43">
        <f>IFERROR(INDEX(PSPS_Data!$C$2:$C$4275,MATCH(WF_Data!$A4291,PSPS_Data!$B$2:$B$4275,0)),0)</f>
        <v>0</v>
      </c>
      <c r="F4291" s="47"/>
    </row>
    <row r="4292" spans="1:6" x14ac:dyDescent="0.25">
      <c r="A4292" s="79"/>
      <c r="B4292" s="43">
        <v>0</v>
      </c>
      <c r="C4292" s="43">
        <v>1.4038796622723199E-3</v>
      </c>
      <c r="D4292" s="43">
        <f t="shared" si="67"/>
        <v>1.6018266946527169E-2</v>
      </c>
      <c r="E4292" s="43">
        <f>IFERROR(INDEX(PSPS_Data!$C$2:$C$4275,MATCH(WF_Data!$A4292,PSPS_Data!$B$2:$B$4275,0)),0)</f>
        <v>0</v>
      </c>
      <c r="F4292" s="47"/>
    </row>
    <row r="4293" spans="1:6" x14ac:dyDescent="0.25">
      <c r="A4293" s="79"/>
      <c r="B4293" s="43">
        <v>0</v>
      </c>
      <c r="C4293" s="43">
        <v>1.35672387295926E-3</v>
      </c>
      <c r="D4293" s="43">
        <f t="shared" si="67"/>
        <v>1.5480219390465157E-2</v>
      </c>
      <c r="E4293" s="43">
        <f>IFERROR(INDEX(PSPS_Data!$C$2:$C$4275,MATCH(WF_Data!$A4293,PSPS_Data!$B$2:$B$4275,0)),0)</f>
        <v>0</v>
      </c>
      <c r="F4293" s="47"/>
    </row>
    <row r="4294" spans="1:6" x14ac:dyDescent="0.25">
      <c r="A4294" s="79"/>
      <c r="B4294" s="43">
        <v>10.5644632354248</v>
      </c>
      <c r="C4294" s="43">
        <v>2.4646020668683301E-2</v>
      </c>
      <c r="D4294" s="43">
        <f t="shared" si="67"/>
        <v>0.28121109582967646</v>
      </c>
      <c r="E4294" s="43">
        <f>IFERROR(INDEX(PSPS_Data!$C$2:$C$4275,MATCH(WF_Data!$A4294,PSPS_Data!$B$2:$B$4275,0)),0)</f>
        <v>0</v>
      </c>
      <c r="F4294" s="47"/>
    </row>
    <row r="4295" spans="1:6" x14ac:dyDescent="0.25">
      <c r="A4295" s="79"/>
      <c r="B4295" s="43">
        <v>0</v>
      </c>
      <c r="C4295" s="43">
        <v>1.67705263750879E-3</v>
      </c>
      <c r="D4295" s="43">
        <f t="shared" si="67"/>
        <v>1.9135170593975293E-2</v>
      </c>
      <c r="E4295" s="43">
        <f>IFERROR(INDEX(PSPS_Data!$C$2:$C$4275,MATCH(WF_Data!$A4295,PSPS_Data!$B$2:$B$4275,0)),0)</f>
        <v>0</v>
      </c>
      <c r="F4295" s="47"/>
    </row>
    <row r="4296" spans="1:6" x14ac:dyDescent="0.25">
      <c r="A4296" s="79"/>
      <c r="B4296" s="43">
        <v>0</v>
      </c>
      <c r="C4296" s="43">
        <v>2.46239870921272E-3</v>
      </c>
      <c r="D4296" s="43">
        <f t="shared" si="67"/>
        <v>2.8095969272117136E-2</v>
      </c>
      <c r="E4296" s="43">
        <f>IFERROR(INDEX(PSPS_Data!$C$2:$C$4275,MATCH(WF_Data!$A4296,PSPS_Data!$B$2:$B$4275,0)),0)</f>
        <v>0</v>
      </c>
      <c r="F4296" s="47"/>
    </row>
    <row r="4297" spans="1:6" x14ac:dyDescent="0.25">
      <c r="A4297" s="79"/>
      <c r="B4297" s="43">
        <v>0</v>
      </c>
      <c r="C4297" s="43">
        <v>5.8539533791493598E-3</v>
      </c>
      <c r="D4297" s="43">
        <f t="shared" si="67"/>
        <v>6.6793608056094189E-2</v>
      </c>
      <c r="E4297" s="43">
        <f>IFERROR(INDEX(PSPS_Data!$C$2:$C$4275,MATCH(WF_Data!$A4297,PSPS_Data!$B$2:$B$4275,0)),0)</f>
        <v>0</v>
      </c>
      <c r="F4297" s="47"/>
    </row>
    <row r="4298" spans="1:6" x14ac:dyDescent="0.25">
      <c r="A4298" s="79"/>
      <c r="B4298" s="43">
        <v>0</v>
      </c>
      <c r="C4298" s="43">
        <v>2.4524182596602799E-3</v>
      </c>
      <c r="D4298" s="43">
        <f t="shared" si="67"/>
        <v>2.7982092342723794E-2</v>
      </c>
      <c r="E4298" s="43">
        <f>IFERROR(INDEX(PSPS_Data!$C$2:$C$4275,MATCH(WF_Data!$A4298,PSPS_Data!$B$2:$B$4275,0)),0)</f>
        <v>0</v>
      </c>
      <c r="F4298" s="47"/>
    </row>
    <row r="4299" spans="1:6" x14ac:dyDescent="0.25">
      <c r="A4299" s="79"/>
      <c r="B4299" s="43">
        <v>0</v>
      </c>
      <c r="C4299" s="43">
        <v>1.7749297828269499E-2</v>
      </c>
      <c r="D4299" s="43">
        <f t="shared" si="67"/>
        <v>0.20251948822055499</v>
      </c>
      <c r="E4299" s="43">
        <f>IFERROR(INDEX(PSPS_Data!$C$2:$C$4275,MATCH(WF_Data!$A4299,PSPS_Data!$B$2:$B$4275,0)),0)</f>
        <v>0</v>
      </c>
      <c r="F4299" s="47"/>
    </row>
    <row r="4300" spans="1:6" x14ac:dyDescent="0.25">
      <c r="A4300" s="79"/>
      <c r="B4300" s="43">
        <v>0</v>
      </c>
      <c r="C4300" s="43">
        <v>2.5618750441935801E-5</v>
      </c>
      <c r="D4300" s="43">
        <f t="shared" si="67"/>
        <v>2.9230994254248751E-4</v>
      </c>
      <c r="E4300" s="43">
        <f>IFERROR(INDEX(PSPS_Data!$C$2:$C$4275,MATCH(WF_Data!$A4300,PSPS_Data!$B$2:$B$4275,0)),0)</f>
        <v>0</v>
      </c>
      <c r="F4300" s="47"/>
    </row>
    <row r="4301" spans="1:6" x14ac:dyDescent="0.25">
      <c r="A4301" s="79"/>
      <c r="B4301" s="43">
        <v>0</v>
      </c>
      <c r="C4301" s="43">
        <v>5.1233051635790603E-5</v>
      </c>
      <c r="D4301" s="43">
        <f t="shared" si="67"/>
        <v>5.8456911916437081E-4</v>
      </c>
      <c r="E4301" s="43">
        <f>IFERROR(INDEX(PSPS_Data!$C$2:$C$4275,MATCH(WF_Data!$A4301,PSPS_Data!$B$2:$B$4275,0)),0)</f>
        <v>0</v>
      </c>
      <c r="F4301" s="47"/>
    </row>
    <row r="4302" spans="1:6" x14ac:dyDescent="0.25">
      <c r="A4302" s="79"/>
      <c r="B4302" s="43">
        <v>0</v>
      </c>
      <c r="C4302" s="43">
        <v>1.8946212459619899E-3</v>
      </c>
      <c r="D4302" s="43">
        <f t="shared" si="67"/>
        <v>2.1617628416426306E-2</v>
      </c>
      <c r="E4302" s="43">
        <f>IFERROR(INDEX(PSPS_Data!$C$2:$C$4275,MATCH(WF_Data!$A4302,PSPS_Data!$B$2:$B$4275,0)),0)</f>
        <v>0</v>
      </c>
      <c r="F4302" s="47"/>
    </row>
    <row r="4303" spans="1:6" x14ac:dyDescent="0.25">
      <c r="A4303" s="79"/>
      <c r="B4303" s="43">
        <v>0</v>
      </c>
      <c r="C4303" s="43">
        <v>4.6930553980928299E-4</v>
      </c>
      <c r="D4303" s="43">
        <f t="shared" si="67"/>
        <v>5.3547762092239189E-3</v>
      </c>
      <c r="E4303" s="43">
        <f>IFERROR(INDEX(PSPS_Data!$C$2:$C$4275,MATCH(WF_Data!$A4303,PSPS_Data!$B$2:$B$4275,0)),0)</f>
        <v>0</v>
      </c>
      <c r="F4303" s="47"/>
    </row>
    <row r="4304" spans="1:6" x14ac:dyDescent="0.25">
      <c r="A4304" s="79"/>
      <c r="B4304" s="43">
        <v>0</v>
      </c>
      <c r="C4304" s="43">
        <v>4.1789811136065203E-4</v>
      </c>
      <c r="D4304" s="43">
        <f t="shared" si="67"/>
        <v>4.7682174506250398E-3</v>
      </c>
      <c r="E4304" s="43">
        <f>IFERROR(INDEX(PSPS_Data!$C$2:$C$4275,MATCH(WF_Data!$A4304,PSPS_Data!$B$2:$B$4275,0)),0)</f>
        <v>0</v>
      </c>
      <c r="F4304" s="47"/>
    </row>
    <row r="4305" spans="1:6" x14ac:dyDescent="0.25">
      <c r="A4305" s="79"/>
      <c r="B4305" s="43">
        <v>0</v>
      </c>
      <c r="C4305" s="43">
        <v>2.5669016520926801E-3</v>
      </c>
      <c r="D4305" s="43">
        <f t="shared" si="67"/>
        <v>2.928834785037748E-2</v>
      </c>
      <c r="E4305" s="43">
        <f>IFERROR(INDEX(PSPS_Data!$C$2:$C$4275,MATCH(WF_Data!$A4305,PSPS_Data!$B$2:$B$4275,0)),0)</f>
        <v>0</v>
      </c>
      <c r="F4305" s="47"/>
    </row>
    <row r="4306" spans="1:6" x14ac:dyDescent="0.25">
      <c r="A4306" s="79"/>
      <c r="B4306" s="43">
        <v>0</v>
      </c>
      <c r="C4306" s="43">
        <v>2.1319451298040801E-4</v>
      </c>
      <c r="D4306" s="43">
        <f t="shared" si="67"/>
        <v>2.4325493931064554E-3</v>
      </c>
      <c r="E4306" s="43">
        <f>IFERROR(INDEX(PSPS_Data!$C$2:$C$4275,MATCH(WF_Data!$A4306,PSPS_Data!$B$2:$B$4275,0)),0)</f>
        <v>0</v>
      </c>
      <c r="F4306" s="47"/>
    </row>
    <row r="4307" spans="1:6" x14ac:dyDescent="0.25">
      <c r="A4307" s="79"/>
      <c r="B4307" s="43">
        <v>0</v>
      </c>
      <c r="C4307" s="43">
        <v>3.5405585357996898E-3</v>
      </c>
      <c r="D4307" s="43">
        <f t="shared" si="67"/>
        <v>4.039777289347446E-2</v>
      </c>
      <c r="E4307" s="43">
        <f>IFERROR(INDEX(PSPS_Data!$C$2:$C$4275,MATCH(WF_Data!$A4307,PSPS_Data!$B$2:$B$4275,0)),0)</f>
        <v>0</v>
      </c>
      <c r="F4307" s="47"/>
    </row>
    <row r="4308" spans="1:6" x14ac:dyDescent="0.25">
      <c r="A4308" s="79"/>
      <c r="B4308" s="43">
        <v>0</v>
      </c>
      <c r="C4308" s="43">
        <v>2.5581839508959001E-5</v>
      </c>
      <c r="D4308" s="43">
        <f t="shared" si="67"/>
        <v>2.9188878879722222E-4</v>
      </c>
      <c r="E4308" s="43">
        <f>IFERROR(INDEX(PSPS_Data!$C$2:$C$4275,MATCH(WF_Data!$A4308,PSPS_Data!$B$2:$B$4275,0)),0)</f>
        <v>0</v>
      </c>
      <c r="F4308" s="47"/>
    </row>
    <row r="4309" spans="1:6" x14ac:dyDescent="0.25">
      <c r="A4309" s="79"/>
      <c r="B4309" s="43">
        <v>0</v>
      </c>
      <c r="C4309" s="43">
        <v>3.5549704280128901E-3</v>
      </c>
      <c r="D4309" s="43">
        <f t="shared" si="67"/>
        <v>4.0562212583627077E-2</v>
      </c>
      <c r="E4309" s="43">
        <f>IFERROR(INDEX(PSPS_Data!$C$2:$C$4275,MATCH(WF_Data!$A4309,PSPS_Data!$B$2:$B$4275,0)),0)</f>
        <v>0</v>
      </c>
      <c r="F4309" s="47"/>
    </row>
    <row r="4310" spans="1:6" x14ac:dyDescent="0.25">
      <c r="A4310" s="79"/>
      <c r="B4310" s="43">
        <v>0</v>
      </c>
      <c r="C4310" s="43">
        <v>7.4982256592193099E-4</v>
      </c>
      <c r="D4310" s="43">
        <f t="shared" si="67"/>
        <v>8.5554754771692328E-3</v>
      </c>
      <c r="E4310" s="43">
        <f>IFERROR(INDEX(PSPS_Data!$C$2:$C$4275,MATCH(WF_Data!$A4310,PSPS_Data!$B$2:$B$4275,0)),0)</f>
        <v>0</v>
      </c>
      <c r="F4310" s="47"/>
    </row>
    <row r="4311" spans="1:6" x14ac:dyDescent="0.25">
      <c r="A4311" s="79"/>
      <c r="B4311" s="43">
        <v>0</v>
      </c>
      <c r="C4311" s="43">
        <v>8.0510342680402804E-4</v>
      </c>
      <c r="D4311" s="43">
        <f t="shared" si="67"/>
        <v>9.1862300998339606E-3</v>
      </c>
      <c r="E4311" s="43">
        <f>IFERROR(INDEX(PSPS_Data!$C$2:$C$4275,MATCH(WF_Data!$A4311,PSPS_Data!$B$2:$B$4275,0)),0)</f>
        <v>0</v>
      </c>
      <c r="F4311" s="47"/>
    </row>
    <row r="4312" spans="1:6" x14ac:dyDescent="0.25">
      <c r="A4312" s="79"/>
      <c r="B4312" s="43">
        <v>4.2027105165816502E-2</v>
      </c>
      <c r="C4312" s="43">
        <v>7.6676196840708103E-5</v>
      </c>
      <c r="D4312" s="43">
        <f t="shared" si="67"/>
        <v>8.7487540595247942E-4</v>
      </c>
      <c r="E4312" s="43">
        <f>IFERROR(INDEX(PSPS_Data!$C$2:$C$4275,MATCH(WF_Data!$A4312,PSPS_Data!$B$2:$B$4275,0)),0)</f>
        <v>0</v>
      </c>
      <c r="F4312" s="47"/>
    </row>
    <row r="4313" spans="1:6" x14ac:dyDescent="0.25">
      <c r="A4313" s="79"/>
      <c r="B4313" s="43">
        <v>0</v>
      </c>
      <c r="C4313" s="43">
        <v>7.6638909376924803E-5</v>
      </c>
      <c r="D4313" s="43">
        <f t="shared" si="67"/>
        <v>8.7444995599071206E-4</v>
      </c>
      <c r="E4313" s="43">
        <f>IFERROR(INDEX(PSPS_Data!$C$2:$C$4275,MATCH(WF_Data!$A4313,PSPS_Data!$B$2:$B$4275,0)),0)</f>
        <v>0</v>
      </c>
      <c r="F4313" s="47"/>
    </row>
    <row r="4314" spans="1:6" x14ac:dyDescent="0.25">
      <c r="A4314" s="79"/>
      <c r="B4314" s="43">
        <v>0</v>
      </c>
      <c r="C4314" s="43">
        <v>6.1302870926738197E-4</v>
      </c>
      <c r="D4314" s="43">
        <f t="shared" si="67"/>
        <v>6.9946575727408283E-3</v>
      </c>
      <c r="E4314" s="43">
        <f>IFERROR(INDEX(PSPS_Data!$C$2:$C$4275,MATCH(WF_Data!$A4314,PSPS_Data!$B$2:$B$4275,0)),0)</f>
        <v>0</v>
      </c>
      <c r="F4314" s="47"/>
    </row>
    <row r="4315" spans="1:6" x14ac:dyDescent="0.25">
      <c r="A4315" s="79"/>
      <c r="B4315" s="43">
        <v>0</v>
      </c>
      <c r="C4315" s="43">
        <v>8.8987396619207397E-3</v>
      </c>
      <c r="D4315" s="43">
        <f t="shared" si="67"/>
        <v>0.10153461954251564</v>
      </c>
      <c r="E4315" s="43">
        <f>IFERROR(INDEX(PSPS_Data!$C$2:$C$4275,MATCH(WF_Data!$A4315,PSPS_Data!$B$2:$B$4275,0)),0)</f>
        <v>0</v>
      </c>
      <c r="F4315" s="47"/>
    </row>
    <row r="4316" spans="1:6" x14ac:dyDescent="0.25">
      <c r="A4316" s="79"/>
      <c r="B4316" s="43">
        <v>0</v>
      </c>
      <c r="C4316" s="43">
        <v>1.44840060226367E-3</v>
      </c>
      <c r="D4316" s="43">
        <f t="shared" si="67"/>
        <v>1.6526250871828473E-2</v>
      </c>
      <c r="E4316" s="43">
        <f>IFERROR(INDEX(PSPS_Data!$C$2:$C$4275,MATCH(WF_Data!$A4316,PSPS_Data!$B$2:$B$4275,0)),0)</f>
        <v>0</v>
      </c>
      <c r="F4316" s="47"/>
    </row>
    <row r="4317" spans="1:6" x14ac:dyDescent="0.25">
      <c r="A4317" s="79"/>
      <c r="B4317" s="43">
        <v>0</v>
      </c>
      <c r="C4317" s="43">
        <v>6.6654320439738504E-3</v>
      </c>
      <c r="D4317" s="43">
        <f t="shared" si="67"/>
        <v>7.6052579621741639E-2</v>
      </c>
      <c r="E4317" s="43">
        <f>IFERROR(INDEX(PSPS_Data!$C$2:$C$4275,MATCH(WF_Data!$A4317,PSPS_Data!$B$2:$B$4275,0)),0)</f>
        <v>0</v>
      </c>
      <c r="F4317" s="47"/>
    </row>
    <row r="4318" spans="1:6" x14ac:dyDescent="0.25">
      <c r="A4318" s="79"/>
      <c r="B4318" s="43">
        <v>0</v>
      </c>
      <c r="C4318" s="43">
        <v>1.78648916516976E-4</v>
      </c>
      <c r="D4318" s="43">
        <f t="shared" si="67"/>
        <v>2.0383841374586962E-3</v>
      </c>
      <c r="E4318" s="43">
        <f>IFERROR(INDEX(PSPS_Data!$C$2:$C$4275,MATCH(WF_Data!$A4318,PSPS_Data!$B$2:$B$4275,0)),0)</f>
        <v>0</v>
      </c>
      <c r="F4318" s="47"/>
    </row>
    <row r="4319" spans="1:6" x14ac:dyDescent="0.25">
      <c r="A4319" s="79"/>
      <c r="B4319" s="43">
        <v>0</v>
      </c>
      <c r="C4319" s="43">
        <v>1.1058973915775499E-3</v>
      </c>
      <c r="D4319" s="43">
        <f t="shared" si="67"/>
        <v>1.2618289237899845E-2</v>
      </c>
      <c r="E4319" s="43">
        <f>IFERROR(INDEX(PSPS_Data!$C$2:$C$4275,MATCH(WF_Data!$A4319,PSPS_Data!$B$2:$B$4275,0)),0)</f>
        <v>0</v>
      </c>
      <c r="F4319" s="47"/>
    </row>
    <row r="4320" spans="1:6" x14ac:dyDescent="0.25">
      <c r="A4320" s="79"/>
      <c r="B4320" s="43">
        <v>0</v>
      </c>
      <c r="C4320" s="43">
        <v>7.6551464189833496E-4</v>
      </c>
      <c r="D4320" s="43">
        <f t="shared" si="67"/>
        <v>8.7345220640600019E-3</v>
      </c>
      <c r="E4320" s="43">
        <f>IFERROR(INDEX(PSPS_Data!$C$2:$C$4275,MATCH(WF_Data!$A4320,PSPS_Data!$B$2:$B$4275,0)),0)</f>
        <v>0</v>
      </c>
      <c r="F4320" s="47"/>
    </row>
    <row r="4321" spans="1:6" x14ac:dyDescent="0.25">
      <c r="A4321" s="79"/>
      <c r="B4321" s="43">
        <v>0</v>
      </c>
      <c r="C4321" s="43">
        <v>6.7616684464155696E-4</v>
      </c>
      <c r="D4321" s="43">
        <f t="shared" si="67"/>
        <v>7.7150636973601647E-3</v>
      </c>
      <c r="E4321" s="43">
        <f>IFERROR(INDEX(PSPS_Data!$C$2:$C$4275,MATCH(WF_Data!$A4321,PSPS_Data!$B$2:$B$4275,0)),0)</f>
        <v>0</v>
      </c>
      <c r="F4321" s="47"/>
    </row>
    <row r="4322" spans="1:6" x14ac:dyDescent="0.25">
      <c r="A4322" s="79"/>
      <c r="B4322" s="43">
        <v>0</v>
      </c>
      <c r="C4322" s="43">
        <v>7.22056936501758E-3</v>
      </c>
      <c r="D4322" s="43">
        <f t="shared" si="67"/>
        <v>8.2386696454850583E-2</v>
      </c>
      <c r="E4322" s="43">
        <f>IFERROR(INDEX(PSPS_Data!$C$2:$C$4275,MATCH(WF_Data!$A4322,PSPS_Data!$B$2:$B$4275,0)),0)</f>
        <v>0</v>
      </c>
      <c r="F4322" s="47"/>
    </row>
    <row r="4323" spans="1:6" x14ac:dyDescent="0.25">
      <c r="A4323" s="79"/>
      <c r="B4323" s="43">
        <v>0</v>
      </c>
      <c r="C4323" s="43">
        <v>1.9133751711706199E-3</v>
      </c>
      <c r="D4323" s="43">
        <f t="shared" si="67"/>
        <v>2.1831610703056774E-2</v>
      </c>
      <c r="E4323" s="43">
        <f>IFERROR(INDEX(PSPS_Data!$C$2:$C$4275,MATCH(WF_Data!$A4323,PSPS_Data!$B$2:$B$4275,0)),0)</f>
        <v>0</v>
      </c>
      <c r="F4323" s="47"/>
    </row>
    <row r="4324" spans="1:6" x14ac:dyDescent="0.25">
      <c r="A4324" s="79"/>
      <c r="B4324" s="43">
        <v>0</v>
      </c>
      <c r="C4324" s="43">
        <v>2.04080364710534E-4</v>
      </c>
      <c r="D4324" s="43">
        <f t="shared" si="67"/>
        <v>2.3285569613471931E-3</v>
      </c>
      <c r="E4324" s="43">
        <f>IFERROR(INDEX(PSPS_Data!$C$2:$C$4275,MATCH(WF_Data!$A4324,PSPS_Data!$B$2:$B$4275,0)),0)</f>
        <v>0</v>
      </c>
      <c r="F4324" s="47"/>
    </row>
    <row r="4325" spans="1:6" x14ac:dyDescent="0.25">
      <c r="A4325" s="79"/>
      <c r="B4325" s="43">
        <v>0</v>
      </c>
      <c r="C4325" s="43">
        <v>1.70047690820259E-5</v>
      </c>
      <c r="D4325" s="43">
        <f t="shared" si="67"/>
        <v>1.9402441522591552E-4</v>
      </c>
      <c r="E4325" s="43">
        <f>IFERROR(INDEX(PSPS_Data!$C$2:$C$4275,MATCH(WF_Data!$A4325,PSPS_Data!$B$2:$B$4275,0)),0)</f>
        <v>0</v>
      </c>
      <c r="F4325" s="47"/>
    </row>
    <row r="4326" spans="1:6" x14ac:dyDescent="0.25">
      <c r="A4326" s="79"/>
      <c r="B4326" s="43">
        <v>0</v>
      </c>
      <c r="C4326" s="43">
        <v>2.57621179889611E-3</v>
      </c>
      <c r="D4326" s="43">
        <f t="shared" si="67"/>
        <v>2.9394576625404616E-2</v>
      </c>
      <c r="E4326" s="43">
        <f>IFERROR(INDEX(PSPS_Data!$C$2:$C$4275,MATCH(WF_Data!$A4326,PSPS_Data!$B$2:$B$4275,0)),0)</f>
        <v>0</v>
      </c>
      <c r="F4326" s="47"/>
    </row>
    <row r="4327" spans="1:6" x14ac:dyDescent="0.25">
      <c r="A4327" s="79"/>
      <c r="B4327" s="43">
        <v>0</v>
      </c>
      <c r="C4327" s="43">
        <v>1.33471390699924E-3</v>
      </c>
      <c r="D4327" s="43">
        <f t="shared" si="67"/>
        <v>1.5229085678861328E-2</v>
      </c>
      <c r="E4327" s="43">
        <f>IFERROR(INDEX(PSPS_Data!$C$2:$C$4275,MATCH(WF_Data!$A4327,PSPS_Data!$B$2:$B$4275,0)),0)</f>
        <v>0</v>
      </c>
      <c r="F4327" s="47"/>
    </row>
    <row r="4328" spans="1:6" x14ac:dyDescent="0.25">
      <c r="A4328" s="79"/>
      <c r="B4328" s="43">
        <v>0</v>
      </c>
      <c r="C4328" s="43">
        <v>2.5502506105112799E-5</v>
      </c>
      <c r="D4328" s="43">
        <f t="shared" si="67"/>
        <v>2.9098359465933705E-4</v>
      </c>
      <c r="E4328" s="43">
        <f>IFERROR(INDEX(PSPS_Data!$C$2:$C$4275,MATCH(WF_Data!$A4328,PSPS_Data!$B$2:$B$4275,0)),0)</f>
        <v>0</v>
      </c>
      <c r="F4328" s="47"/>
    </row>
    <row r="4329" spans="1:6" x14ac:dyDescent="0.25">
      <c r="A4329" s="79"/>
      <c r="B4329" s="43">
        <v>0</v>
      </c>
      <c r="C4329" s="43">
        <v>9.9439168479875596E-4</v>
      </c>
      <c r="D4329" s="43">
        <f t="shared" si="67"/>
        <v>1.1346009123553805E-2</v>
      </c>
      <c r="E4329" s="43">
        <f>IFERROR(INDEX(PSPS_Data!$C$2:$C$4275,MATCH(WF_Data!$A4329,PSPS_Data!$B$2:$B$4275,0)),0)</f>
        <v>0</v>
      </c>
      <c r="F4329" s="47"/>
    </row>
    <row r="4330" spans="1:6" x14ac:dyDescent="0.25">
      <c r="A4330" s="79"/>
      <c r="B4330" s="43">
        <v>9.4658008749313793E-2</v>
      </c>
      <c r="C4330" s="43">
        <v>6.3280412056580305E-4</v>
      </c>
      <c r="D4330" s="43">
        <f t="shared" si="67"/>
        <v>7.2202950156558133E-3</v>
      </c>
      <c r="E4330" s="43">
        <f>IFERROR(INDEX(PSPS_Data!$C$2:$C$4275,MATCH(WF_Data!$A4330,PSPS_Data!$B$2:$B$4275,0)),0)</f>
        <v>0</v>
      </c>
      <c r="F4330" s="47"/>
    </row>
    <row r="4331" spans="1:6" x14ac:dyDescent="0.25">
      <c r="A4331" s="79"/>
      <c r="B4331" s="43">
        <v>0</v>
      </c>
      <c r="C4331" s="43">
        <v>1.0955780412587001E-3</v>
      </c>
      <c r="D4331" s="43">
        <f t="shared" si="67"/>
        <v>1.2500545450761768E-2</v>
      </c>
      <c r="E4331" s="43">
        <f>IFERROR(INDEX(PSPS_Data!$C$2:$C$4275,MATCH(WF_Data!$A4331,PSPS_Data!$B$2:$B$4275,0)),0)</f>
        <v>0</v>
      </c>
      <c r="F4331" s="47"/>
    </row>
    <row r="4332" spans="1:6" x14ac:dyDescent="0.25">
      <c r="A4332" s="79"/>
      <c r="B4332" s="43">
        <v>0</v>
      </c>
      <c r="C4332" s="43">
        <v>1.3846823337579301E-3</v>
      </c>
      <c r="D4332" s="43">
        <f t="shared" si="67"/>
        <v>1.5799225428177983E-2</v>
      </c>
      <c r="E4332" s="43">
        <f>IFERROR(INDEX(PSPS_Data!$C$2:$C$4275,MATCH(WF_Data!$A4332,PSPS_Data!$B$2:$B$4275,0)),0)</f>
        <v>0</v>
      </c>
      <c r="F4332" s="47"/>
    </row>
    <row r="4333" spans="1:6" x14ac:dyDescent="0.25">
      <c r="A4333" s="79"/>
      <c r="B4333" s="43">
        <v>0</v>
      </c>
      <c r="C4333" s="43">
        <v>1.10354775946082E-4</v>
      </c>
      <c r="D4333" s="43">
        <f t="shared" si="67"/>
        <v>1.2591479935447957E-3</v>
      </c>
      <c r="E4333" s="43">
        <f>IFERROR(INDEX(PSPS_Data!$C$2:$C$4275,MATCH(WF_Data!$A4333,PSPS_Data!$B$2:$B$4275,0)),0)</f>
        <v>0</v>
      </c>
      <c r="F4333" s="47"/>
    </row>
    <row r="4334" spans="1:6" x14ac:dyDescent="0.25">
      <c r="A4334" s="79"/>
      <c r="B4334" s="43">
        <v>0</v>
      </c>
      <c r="C4334" s="43">
        <v>1.01839505077805E-4</v>
      </c>
      <c r="D4334" s="43">
        <f t="shared" si="67"/>
        <v>1.1619887529377552E-3</v>
      </c>
      <c r="E4334" s="43">
        <f>IFERROR(INDEX(PSPS_Data!$C$2:$C$4275,MATCH(WF_Data!$A4334,PSPS_Data!$B$2:$B$4275,0)),0)</f>
        <v>0</v>
      </c>
      <c r="F4334" s="47"/>
    </row>
    <row r="4335" spans="1:6" x14ac:dyDescent="0.25">
      <c r="A4335" s="79"/>
      <c r="B4335" s="43">
        <v>0</v>
      </c>
      <c r="C4335" s="43">
        <v>1.2047532512345499E-3</v>
      </c>
      <c r="D4335" s="43">
        <f t="shared" si="67"/>
        <v>1.3746234596586214E-2</v>
      </c>
      <c r="E4335" s="43">
        <f>IFERROR(INDEX(PSPS_Data!$C$2:$C$4275,MATCH(WF_Data!$A4335,PSPS_Data!$B$2:$B$4275,0)),0)</f>
        <v>0</v>
      </c>
      <c r="F4335" s="47"/>
    </row>
    <row r="4336" spans="1:6" x14ac:dyDescent="0.25">
      <c r="A4336" s="79"/>
      <c r="B4336" s="43">
        <v>0</v>
      </c>
      <c r="C4336" s="43">
        <v>2.66391795973201E-3</v>
      </c>
      <c r="D4336" s="43">
        <f t="shared" si="67"/>
        <v>3.0395303920542235E-2</v>
      </c>
      <c r="E4336" s="43">
        <f>IFERROR(INDEX(PSPS_Data!$C$2:$C$4275,MATCH(WF_Data!$A4336,PSPS_Data!$B$2:$B$4275,0)),0)</f>
        <v>0</v>
      </c>
      <c r="F4336" s="47"/>
    </row>
    <row r="4337" spans="1:6" x14ac:dyDescent="0.25">
      <c r="A4337" s="79"/>
      <c r="B4337" s="43">
        <v>0</v>
      </c>
      <c r="C4337" s="43">
        <v>9.2021029379490398E-3</v>
      </c>
      <c r="D4337" s="43">
        <f t="shared" si="67"/>
        <v>0.10499599452199855</v>
      </c>
      <c r="E4337" s="43">
        <f>IFERROR(INDEX(PSPS_Data!$C$2:$C$4275,MATCH(WF_Data!$A4337,PSPS_Data!$B$2:$B$4275,0)),0)</f>
        <v>0</v>
      </c>
      <c r="F4337" s="47"/>
    </row>
    <row r="4338" spans="1:6" x14ac:dyDescent="0.25">
      <c r="A4338" s="79"/>
      <c r="B4338" s="43">
        <v>0</v>
      </c>
      <c r="C4338" s="43">
        <v>3.3499552305329399E-3</v>
      </c>
      <c r="D4338" s="43">
        <f t="shared" si="67"/>
        <v>3.8222989180380848E-2</v>
      </c>
      <c r="E4338" s="43">
        <f>IFERROR(INDEX(PSPS_Data!$C$2:$C$4275,MATCH(WF_Data!$A4338,PSPS_Data!$B$2:$B$4275,0)),0)</f>
        <v>0</v>
      </c>
      <c r="F4338" s="47"/>
    </row>
    <row r="4339" spans="1:6" x14ac:dyDescent="0.25">
      <c r="A4339" s="79"/>
      <c r="B4339" s="43">
        <v>0</v>
      </c>
      <c r="C4339" s="43">
        <v>7.1236619828596304E-4</v>
      </c>
      <c r="D4339" s="43">
        <f t="shared" si="67"/>
        <v>8.1280983224428383E-3</v>
      </c>
      <c r="E4339" s="43">
        <f>IFERROR(INDEX(PSPS_Data!$C$2:$C$4275,MATCH(WF_Data!$A4339,PSPS_Data!$B$2:$B$4275,0)),0)</f>
        <v>0</v>
      </c>
      <c r="F4339" s="47"/>
    </row>
    <row r="4340" spans="1:6" x14ac:dyDescent="0.25">
      <c r="A4340" s="79"/>
      <c r="B4340" s="43">
        <v>0</v>
      </c>
      <c r="C4340" s="43">
        <v>5.1114418340754697E-3</v>
      </c>
      <c r="D4340" s="43">
        <f t="shared" si="67"/>
        <v>5.8321551326801113E-2</v>
      </c>
      <c r="E4340" s="43">
        <f>IFERROR(INDEX(PSPS_Data!$C$2:$C$4275,MATCH(WF_Data!$A4340,PSPS_Data!$B$2:$B$4275,0)),0)</f>
        <v>0</v>
      </c>
      <c r="F4340" s="47"/>
    </row>
    <row r="4341" spans="1:6" x14ac:dyDescent="0.25">
      <c r="A4341" s="79"/>
      <c r="B4341" s="43">
        <v>0</v>
      </c>
      <c r="C4341" s="43">
        <v>5.7605891439986101E-4</v>
      </c>
      <c r="D4341" s="43">
        <f t="shared" si="67"/>
        <v>6.5728322133024146E-3</v>
      </c>
      <c r="E4341" s="43">
        <f>IFERROR(INDEX(PSPS_Data!$C$2:$C$4275,MATCH(WF_Data!$A4341,PSPS_Data!$B$2:$B$4275,0)),0)</f>
        <v>0</v>
      </c>
      <c r="F4341" s="47"/>
    </row>
    <row r="4342" spans="1:6" x14ac:dyDescent="0.25">
      <c r="A4342" s="79"/>
      <c r="B4342" s="43">
        <v>0</v>
      </c>
      <c r="C4342" s="43">
        <v>3.7273889756761399E-4</v>
      </c>
      <c r="D4342" s="43">
        <f t="shared" si="67"/>
        <v>4.2529508212464755E-3</v>
      </c>
      <c r="E4342" s="43">
        <f>IFERROR(INDEX(PSPS_Data!$C$2:$C$4275,MATCH(WF_Data!$A4342,PSPS_Data!$B$2:$B$4275,0)),0)</f>
        <v>0</v>
      </c>
      <c r="F4342" s="47"/>
    </row>
    <row r="4343" spans="1:6" x14ac:dyDescent="0.25">
      <c r="A4343" s="79"/>
      <c r="B4343" s="43">
        <v>0</v>
      </c>
      <c r="C4343" s="43">
        <v>5.5143515675505697E-3</v>
      </c>
      <c r="D4343" s="43">
        <f t="shared" si="67"/>
        <v>6.2918751385751995E-2</v>
      </c>
      <c r="E4343" s="43">
        <f>IFERROR(INDEX(PSPS_Data!$C$2:$C$4275,MATCH(WF_Data!$A4343,PSPS_Data!$B$2:$B$4275,0)),0)</f>
        <v>0</v>
      </c>
      <c r="F4343" s="47"/>
    </row>
    <row r="4344" spans="1:6" x14ac:dyDescent="0.25">
      <c r="A4344" s="79"/>
      <c r="B4344" s="43">
        <v>0</v>
      </c>
      <c r="C4344" s="43">
        <v>2.7105451317765902E-4</v>
      </c>
      <c r="D4344" s="43">
        <f t="shared" si="67"/>
        <v>3.0927319953570893E-3</v>
      </c>
      <c r="E4344" s="43">
        <f>IFERROR(INDEX(PSPS_Data!$C$2:$C$4275,MATCH(WF_Data!$A4344,PSPS_Data!$B$2:$B$4275,0)),0)</f>
        <v>0</v>
      </c>
      <c r="F4344" s="47"/>
    </row>
    <row r="4345" spans="1:6" x14ac:dyDescent="0.25">
      <c r="A4345" s="79"/>
      <c r="B4345" s="43">
        <v>0</v>
      </c>
      <c r="C4345" s="43">
        <v>9.9850456059963691E-4</v>
      </c>
      <c r="D4345" s="43">
        <f t="shared" si="67"/>
        <v>1.1392937036441857E-2</v>
      </c>
      <c r="E4345" s="43">
        <f>IFERROR(INDEX(PSPS_Data!$C$2:$C$4275,MATCH(WF_Data!$A4345,PSPS_Data!$B$2:$B$4275,0)),0)</f>
        <v>0</v>
      </c>
      <c r="F4345" s="47"/>
    </row>
    <row r="4346" spans="1:6" x14ac:dyDescent="0.25">
      <c r="A4346" s="79"/>
      <c r="B4346" s="43">
        <v>0</v>
      </c>
      <c r="C4346" s="43">
        <v>5.2500105599998805E-4</v>
      </c>
      <c r="D4346" s="43">
        <f t="shared" si="67"/>
        <v>5.9902620489598636E-3</v>
      </c>
      <c r="E4346" s="43">
        <f>IFERROR(INDEX(PSPS_Data!$C$2:$C$4275,MATCH(WF_Data!$A4346,PSPS_Data!$B$2:$B$4275,0)),0)</f>
        <v>0</v>
      </c>
      <c r="F4346" s="47"/>
    </row>
    <row r="4347" spans="1:6" x14ac:dyDescent="0.25">
      <c r="A4347" s="79"/>
      <c r="B4347" s="43">
        <v>0</v>
      </c>
      <c r="C4347" s="43">
        <v>3.5358195973458299E-3</v>
      </c>
      <c r="D4347" s="43">
        <f t="shared" si="67"/>
        <v>4.0343701605715918E-2</v>
      </c>
      <c r="E4347" s="43">
        <f>IFERROR(INDEX(PSPS_Data!$C$2:$C$4275,MATCH(WF_Data!$A4347,PSPS_Data!$B$2:$B$4275,0)),0)</f>
        <v>0</v>
      </c>
      <c r="F4347" s="47"/>
    </row>
    <row r="4348" spans="1:6" x14ac:dyDescent="0.25">
      <c r="A4348" s="79"/>
      <c r="B4348" s="43">
        <v>0</v>
      </c>
      <c r="C4348" s="43">
        <v>8.55131529533537E-4</v>
      </c>
      <c r="D4348" s="43">
        <f t="shared" si="67"/>
        <v>9.757050751977657E-3</v>
      </c>
      <c r="E4348" s="43">
        <f>IFERROR(INDEX(PSPS_Data!$C$2:$C$4275,MATCH(WF_Data!$A4348,PSPS_Data!$B$2:$B$4275,0)),0)</f>
        <v>0</v>
      </c>
      <c r="F4348" s="47"/>
    </row>
    <row r="4349" spans="1:6" x14ac:dyDescent="0.25">
      <c r="A4349" s="79"/>
      <c r="B4349" s="43">
        <v>0</v>
      </c>
      <c r="C4349" s="43">
        <v>7.1119600761448899E-4</v>
      </c>
      <c r="D4349" s="43">
        <f t="shared" si="67"/>
        <v>8.1147464468813192E-3</v>
      </c>
      <c r="E4349" s="43">
        <f>IFERROR(INDEX(PSPS_Data!$C$2:$C$4275,MATCH(WF_Data!$A4349,PSPS_Data!$B$2:$B$4275,0)),0)</f>
        <v>0</v>
      </c>
      <c r="F4349" s="47"/>
    </row>
    <row r="4350" spans="1:6" x14ac:dyDescent="0.25">
      <c r="A4350" s="79"/>
      <c r="B4350" s="43">
        <v>0</v>
      </c>
      <c r="C4350" s="43">
        <v>5.8408319273439702E-4</v>
      </c>
      <c r="D4350" s="43">
        <f t="shared" si="67"/>
        <v>6.66438922909947E-3</v>
      </c>
      <c r="E4350" s="43">
        <f>IFERROR(INDEX(PSPS_Data!$C$2:$C$4275,MATCH(WF_Data!$A4350,PSPS_Data!$B$2:$B$4275,0)),0)</f>
        <v>0</v>
      </c>
      <c r="F4350" s="47"/>
    </row>
    <row r="4351" spans="1:6" x14ac:dyDescent="0.25">
      <c r="A4351" s="79"/>
      <c r="B4351" s="43">
        <v>0.54043955682633704</v>
      </c>
      <c r="C4351" s="43">
        <v>1.06810887003045E-2</v>
      </c>
      <c r="D4351" s="43">
        <f t="shared" si="67"/>
        <v>0.12187122207047435</v>
      </c>
      <c r="E4351" s="43">
        <f>IFERROR(INDEX(PSPS_Data!$C$2:$C$4275,MATCH(WF_Data!$A4351,PSPS_Data!$B$2:$B$4275,0)),0)</f>
        <v>0</v>
      </c>
      <c r="F4351" s="47"/>
    </row>
    <row r="4352" spans="1:6" x14ac:dyDescent="0.25">
      <c r="A4352" s="79"/>
      <c r="B4352" s="43">
        <v>0</v>
      </c>
      <c r="C4352" s="43">
        <v>9.8739868193054702E-3</v>
      </c>
      <c r="D4352" s="43">
        <f t="shared" si="67"/>
        <v>0.11266218960827541</v>
      </c>
      <c r="E4352" s="43">
        <f>IFERROR(INDEX(PSPS_Data!$C$2:$C$4275,MATCH(WF_Data!$A4352,PSPS_Data!$B$2:$B$4275,0)),0)</f>
        <v>0</v>
      </c>
      <c r="F4352" s="47"/>
    </row>
    <row r="4353" spans="1:6" x14ac:dyDescent="0.25">
      <c r="A4353" s="79"/>
      <c r="B4353" s="43">
        <v>0</v>
      </c>
      <c r="C4353" s="43">
        <v>2.81723177795356E-3</v>
      </c>
      <c r="D4353" s="43">
        <f t="shared" si="67"/>
        <v>3.214461458645012E-2</v>
      </c>
      <c r="E4353" s="43">
        <f>IFERROR(INDEX(PSPS_Data!$C$2:$C$4275,MATCH(WF_Data!$A4353,PSPS_Data!$B$2:$B$4275,0)),0)</f>
        <v>0</v>
      </c>
      <c r="F4353" s="47"/>
    </row>
    <row r="4354" spans="1:6" x14ac:dyDescent="0.25">
      <c r="A4354" s="79"/>
      <c r="B4354" s="43">
        <v>0</v>
      </c>
      <c r="C4354" s="43">
        <v>1.3196422278269799E-3</v>
      </c>
      <c r="D4354" s="43">
        <f t="shared" si="67"/>
        <v>1.5057117819505842E-2</v>
      </c>
      <c r="E4354" s="43">
        <f>IFERROR(INDEX(PSPS_Data!$C$2:$C$4275,MATCH(WF_Data!$A4354,PSPS_Data!$B$2:$B$4275,0)),0)</f>
        <v>0</v>
      </c>
      <c r="F4354" s="47"/>
    </row>
    <row r="4355" spans="1:6" x14ac:dyDescent="0.25">
      <c r="A4355" s="79"/>
      <c r="B4355" s="43">
        <v>0</v>
      </c>
      <c r="C4355" s="43">
        <v>2.03568805836766E-3</v>
      </c>
      <c r="D4355" s="43">
        <f t="shared" ref="D4355:D4418" si="68">$C4355*11.41</f>
        <v>2.3227200745975E-2</v>
      </c>
      <c r="E4355" s="43">
        <f>IFERROR(INDEX(PSPS_Data!$C$2:$C$4275,MATCH(WF_Data!$A4355,PSPS_Data!$B$2:$B$4275,0)),0)</f>
        <v>0</v>
      </c>
      <c r="F4355" s="47"/>
    </row>
    <row r="4356" spans="1:6" x14ac:dyDescent="0.25">
      <c r="A4356" s="79"/>
      <c r="B4356" s="43">
        <v>0</v>
      </c>
      <c r="C4356" s="43">
        <v>7.8653300806763495E-4</v>
      </c>
      <c r="D4356" s="43">
        <f t="shared" si="68"/>
        <v>8.9743416220517142E-3</v>
      </c>
      <c r="E4356" s="43">
        <f>IFERROR(INDEX(PSPS_Data!$C$2:$C$4275,MATCH(WF_Data!$A4356,PSPS_Data!$B$2:$B$4275,0)),0)</f>
        <v>0</v>
      </c>
      <c r="F4356" s="47"/>
    </row>
    <row r="4357" spans="1:6" x14ac:dyDescent="0.25">
      <c r="A4357" s="79"/>
      <c r="B4357" s="43">
        <v>0</v>
      </c>
      <c r="C4357" s="43">
        <v>5.9189180319663103E-5</v>
      </c>
      <c r="D4357" s="43">
        <f t="shared" si="68"/>
        <v>6.7534854744735599E-4</v>
      </c>
      <c r="E4357" s="43">
        <f>IFERROR(INDEX(PSPS_Data!$C$2:$C$4275,MATCH(WF_Data!$A4357,PSPS_Data!$B$2:$B$4275,0)),0)</f>
        <v>0</v>
      </c>
      <c r="F4357" s="47"/>
    </row>
    <row r="4358" spans="1:6" x14ac:dyDescent="0.25">
      <c r="A4358" s="79"/>
      <c r="B4358" s="43">
        <v>0</v>
      </c>
      <c r="C4358" s="43">
        <v>7.3554722803237296E-4</v>
      </c>
      <c r="D4358" s="43">
        <f t="shared" si="68"/>
        <v>8.392593871849376E-3</v>
      </c>
      <c r="E4358" s="43">
        <f>IFERROR(INDEX(PSPS_Data!$C$2:$C$4275,MATCH(WF_Data!$A4358,PSPS_Data!$B$2:$B$4275,0)),0)</f>
        <v>0</v>
      </c>
      <c r="F4358" s="47"/>
    </row>
    <row r="4359" spans="1:6" x14ac:dyDescent="0.25">
      <c r="A4359" s="79"/>
      <c r="B4359" s="43">
        <v>0</v>
      </c>
      <c r="C4359" s="43">
        <v>6.0850493719044596E-4</v>
      </c>
      <c r="D4359" s="43">
        <f t="shared" si="68"/>
        <v>6.9430413333429883E-3</v>
      </c>
      <c r="E4359" s="43">
        <f>IFERROR(INDEX(PSPS_Data!$C$2:$C$4275,MATCH(WF_Data!$A4359,PSPS_Data!$B$2:$B$4275,0)),0)</f>
        <v>0</v>
      </c>
      <c r="F4359" s="47"/>
    </row>
    <row r="4360" spans="1:6" x14ac:dyDescent="0.25">
      <c r="A4360" s="79"/>
      <c r="B4360" s="43">
        <v>0</v>
      </c>
      <c r="C4360" s="43">
        <v>1.1406456542317699E-3</v>
      </c>
      <c r="D4360" s="43">
        <f t="shared" si="68"/>
        <v>1.3014766914784495E-2</v>
      </c>
      <c r="E4360" s="43">
        <f>IFERROR(INDEX(PSPS_Data!$C$2:$C$4275,MATCH(WF_Data!$A4360,PSPS_Data!$B$2:$B$4275,0)),0)</f>
        <v>0</v>
      </c>
      <c r="F4360" s="47"/>
    </row>
    <row r="4361" spans="1:6" x14ac:dyDescent="0.25">
      <c r="A4361" s="79"/>
      <c r="B4361" s="43">
        <v>0</v>
      </c>
      <c r="C4361" s="43">
        <v>1.01356688901432E-4</v>
      </c>
      <c r="D4361" s="43">
        <f t="shared" si="68"/>
        <v>1.1564798203653392E-3</v>
      </c>
      <c r="E4361" s="43">
        <f>IFERROR(INDEX(PSPS_Data!$C$2:$C$4275,MATCH(WF_Data!$A4361,PSPS_Data!$B$2:$B$4275,0)),0)</f>
        <v>0</v>
      </c>
      <c r="F4361" s="47"/>
    </row>
    <row r="4362" spans="1:6" x14ac:dyDescent="0.25">
      <c r="A4362" s="79"/>
      <c r="B4362" s="43">
        <v>0</v>
      </c>
      <c r="C4362" s="43">
        <v>5.3204523252740399E-4</v>
      </c>
      <c r="D4362" s="43">
        <f t="shared" si="68"/>
        <v>6.0706361031376797E-3</v>
      </c>
      <c r="E4362" s="43">
        <f>IFERROR(INDEX(PSPS_Data!$C$2:$C$4275,MATCH(WF_Data!$A4362,PSPS_Data!$B$2:$B$4275,0)),0)</f>
        <v>0</v>
      </c>
      <c r="F4362" s="47"/>
    </row>
    <row r="4363" spans="1:6" x14ac:dyDescent="0.25">
      <c r="A4363" s="79"/>
      <c r="B4363" s="43">
        <v>0</v>
      </c>
      <c r="C4363" s="43">
        <v>7.68487041871897E-4</v>
      </c>
      <c r="D4363" s="43">
        <f t="shared" si="68"/>
        <v>8.7684371477583442E-3</v>
      </c>
      <c r="E4363" s="43">
        <f>IFERROR(INDEX(PSPS_Data!$C$2:$C$4275,MATCH(WF_Data!$A4363,PSPS_Data!$B$2:$B$4275,0)),0)</f>
        <v>0</v>
      </c>
      <c r="F4363" s="47"/>
    </row>
    <row r="4364" spans="1:6" x14ac:dyDescent="0.25">
      <c r="A4364" s="79"/>
      <c r="B4364" s="43">
        <v>0</v>
      </c>
      <c r="C4364" s="43">
        <v>6.8631798443069096E-3</v>
      </c>
      <c r="D4364" s="43">
        <f t="shared" si="68"/>
        <v>7.8308882023541845E-2</v>
      </c>
      <c r="E4364" s="43">
        <f>IFERROR(INDEX(PSPS_Data!$C$2:$C$4275,MATCH(WF_Data!$A4364,PSPS_Data!$B$2:$B$4275,0)),0)</f>
        <v>0</v>
      </c>
      <c r="F4364" s="47"/>
    </row>
    <row r="4365" spans="1:6" x14ac:dyDescent="0.25">
      <c r="A4365" s="79"/>
      <c r="B4365" s="43">
        <v>0</v>
      </c>
      <c r="C4365" s="43">
        <v>1.29152126464759E-3</v>
      </c>
      <c r="D4365" s="43">
        <f t="shared" si="68"/>
        <v>1.4736257629629003E-2</v>
      </c>
      <c r="E4365" s="43">
        <f>IFERROR(INDEX(PSPS_Data!$C$2:$C$4275,MATCH(WF_Data!$A4365,PSPS_Data!$B$2:$B$4275,0)),0)</f>
        <v>0</v>
      </c>
      <c r="F4365" s="47"/>
    </row>
    <row r="4366" spans="1:6" x14ac:dyDescent="0.25">
      <c r="A4366" s="79"/>
      <c r="B4366" s="43">
        <v>0</v>
      </c>
      <c r="C4366" s="43">
        <v>1.2323217724770001E-3</v>
      </c>
      <c r="D4366" s="43">
        <f t="shared" si="68"/>
        <v>1.4060791423962571E-2</v>
      </c>
      <c r="E4366" s="43">
        <f>IFERROR(INDEX(PSPS_Data!$C$2:$C$4275,MATCH(WF_Data!$A4366,PSPS_Data!$B$2:$B$4275,0)),0)</f>
        <v>0</v>
      </c>
      <c r="F4366" s="47"/>
    </row>
    <row r="4367" spans="1:6" x14ac:dyDescent="0.25">
      <c r="A4367" s="79"/>
      <c r="B4367" s="43">
        <v>0</v>
      </c>
      <c r="C4367" s="43">
        <v>5.0637059757718803E-5</v>
      </c>
      <c r="D4367" s="43">
        <f t="shared" si="68"/>
        <v>5.7776885183557158E-4</v>
      </c>
      <c r="E4367" s="43">
        <f>IFERROR(INDEX(PSPS_Data!$C$2:$C$4275,MATCH(WF_Data!$A4367,PSPS_Data!$B$2:$B$4275,0)),0)</f>
        <v>0</v>
      </c>
      <c r="F4367" s="47"/>
    </row>
    <row r="4368" spans="1:6" x14ac:dyDescent="0.25">
      <c r="A4368" s="79"/>
      <c r="B4368" s="43">
        <v>0</v>
      </c>
      <c r="C4368" s="43">
        <v>2.81837576100466E-3</v>
      </c>
      <c r="D4368" s="43">
        <f t="shared" si="68"/>
        <v>3.215766743306317E-2</v>
      </c>
      <c r="E4368" s="43">
        <f>IFERROR(INDEX(PSPS_Data!$C$2:$C$4275,MATCH(WF_Data!$A4368,PSPS_Data!$B$2:$B$4275,0)),0)</f>
        <v>0</v>
      </c>
      <c r="F4368" s="47"/>
    </row>
    <row r="4369" spans="1:6" x14ac:dyDescent="0.25">
      <c r="A4369" s="79"/>
      <c r="B4369" s="43">
        <v>0</v>
      </c>
      <c r="C4369" s="43">
        <v>1.60326166830297E-4</v>
      </c>
      <c r="D4369" s="43">
        <f t="shared" si="68"/>
        <v>1.8293215635336888E-3</v>
      </c>
      <c r="E4369" s="43">
        <f>IFERROR(INDEX(PSPS_Data!$C$2:$C$4275,MATCH(WF_Data!$A4369,PSPS_Data!$B$2:$B$4275,0)),0)</f>
        <v>0</v>
      </c>
      <c r="F4369" s="47"/>
    </row>
    <row r="4370" spans="1:6" x14ac:dyDescent="0.25">
      <c r="A4370" s="79"/>
      <c r="B4370" s="43">
        <v>3.4299078926253598E-2</v>
      </c>
      <c r="C4370" s="43">
        <v>4.76739228815858E-3</v>
      </c>
      <c r="D4370" s="43">
        <f t="shared" si="68"/>
        <v>5.4395946007889398E-2</v>
      </c>
      <c r="E4370" s="43">
        <f>IFERROR(INDEX(PSPS_Data!$C$2:$C$4275,MATCH(WF_Data!$A4370,PSPS_Data!$B$2:$B$4275,0)),0)</f>
        <v>0</v>
      </c>
      <c r="F4370" s="47"/>
    </row>
    <row r="4371" spans="1:6" x14ac:dyDescent="0.25">
      <c r="A4371" s="79"/>
      <c r="B4371" s="43">
        <v>0</v>
      </c>
      <c r="C4371" s="43">
        <v>2.03966809628279E-3</v>
      </c>
      <c r="D4371" s="43">
        <f t="shared" si="68"/>
        <v>2.3272612978586633E-2</v>
      </c>
      <c r="E4371" s="43">
        <f>IFERROR(INDEX(PSPS_Data!$C$2:$C$4275,MATCH(WF_Data!$A4371,PSPS_Data!$B$2:$B$4275,0)),0)</f>
        <v>0</v>
      </c>
      <c r="F4371" s="47"/>
    </row>
    <row r="4372" spans="1:6" x14ac:dyDescent="0.25">
      <c r="A4372" s="79"/>
      <c r="B4372" s="43">
        <v>0</v>
      </c>
      <c r="C4372" s="43">
        <v>5.5498633976943197E-3</v>
      </c>
      <c r="D4372" s="43">
        <f t="shared" si="68"/>
        <v>6.3323941367692191E-2</v>
      </c>
      <c r="E4372" s="43">
        <f>IFERROR(INDEX(PSPS_Data!$C$2:$C$4275,MATCH(WF_Data!$A4372,PSPS_Data!$B$2:$B$4275,0)),0)</f>
        <v>0</v>
      </c>
      <c r="F4372" s="47"/>
    </row>
    <row r="4373" spans="1:6" x14ac:dyDescent="0.25">
      <c r="A4373" s="79"/>
      <c r="B4373" s="43">
        <v>0</v>
      </c>
      <c r="C4373" s="43">
        <v>1.2972518694975099E-3</v>
      </c>
      <c r="D4373" s="43">
        <f t="shared" si="68"/>
        <v>1.4801643830966589E-2</v>
      </c>
      <c r="E4373" s="43">
        <f>IFERROR(INDEX(PSPS_Data!$C$2:$C$4275,MATCH(WF_Data!$A4373,PSPS_Data!$B$2:$B$4275,0)),0)</f>
        <v>0</v>
      </c>
      <c r="F4373" s="47"/>
    </row>
    <row r="4374" spans="1:6" x14ac:dyDescent="0.25">
      <c r="A4374" s="79"/>
      <c r="B4374" s="43">
        <v>0</v>
      </c>
      <c r="C4374" s="43">
        <v>1.6589311259546399E-3</v>
      </c>
      <c r="D4374" s="43">
        <f t="shared" si="68"/>
        <v>1.8928404147142443E-2</v>
      </c>
      <c r="E4374" s="43">
        <f>IFERROR(INDEX(PSPS_Data!$C$2:$C$4275,MATCH(WF_Data!$A4374,PSPS_Data!$B$2:$B$4275,0)),0)</f>
        <v>0</v>
      </c>
      <c r="F4374" s="47"/>
    </row>
    <row r="4375" spans="1:6" x14ac:dyDescent="0.25">
      <c r="A4375" s="79"/>
      <c r="B4375" s="43">
        <v>0</v>
      </c>
      <c r="C4375" s="43">
        <v>4.2102856241399402E-5</v>
      </c>
      <c r="D4375" s="43">
        <f t="shared" si="68"/>
        <v>4.803935897143672E-4</v>
      </c>
      <c r="E4375" s="43">
        <f>IFERROR(INDEX(PSPS_Data!$C$2:$C$4275,MATCH(WF_Data!$A4375,PSPS_Data!$B$2:$B$4275,0)),0)</f>
        <v>0</v>
      </c>
      <c r="F4375" s="47"/>
    </row>
    <row r="4376" spans="1:6" x14ac:dyDescent="0.25">
      <c r="A4376" s="79"/>
      <c r="B4376" s="43">
        <v>0</v>
      </c>
      <c r="C4376" s="43">
        <v>3.5355774950100201E-4</v>
      </c>
      <c r="D4376" s="43">
        <f t="shared" si="68"/>
        <v>4.0340939218064331E-3</v>
      </c>
      <c r="E4376" s="43">
        <f>IFERROR(INDEX(PSPS_Data!$C$2:$C$4275,MATCH(WF_Data!$A4376,PSPS_Data!$B$2:$B$4275,0)),0)</f>
        <v>0</v>
      </c>
      <c r="F4376" s="47"/>
    </row>
    <row r="4377" spans="1:6" x14ac:dyDescent="0.25">
      <c r="A4377" s="79"/>
      <c r="B4377" s="43">
        <v>6.20350284446037E-2</v>
      </c>
      <c r="C4377" s="43">
        <v>4.5957867951074097E-3</v>
      </c>
      <c r="D4377" s="43">
        <f t="shared" si="68"/>
        <v>5.2437927332175546E-2</v>
      </c>
      <c r="E4377" s="43">
        <f>IFERROR(INDEX(PSPS_Data!$C$2:$C$4275,MATCH(WF_Data!$A4377,PSPS_Data!$B$2:$B$4275,0)),0)</f>
        <v>0</v>
      </c>
      <c r="F4377" s="47"/>
    </row>
    <row r="4378" spans="1:6" x14ac:dyDescent="0.25">
      <c r="A4378" s="79"/>
      <c r="B4378" s="43">
        <v>0</v>
      </c>
      <c r="C4378" s="43">
        <v>7.0679863620171004E-4</v>
      </c>
      <c r="D4378" s="43">
        <f t="shared" si="68"/>
        <v>8.0645724390615119E-3</v>
      </c>
      <c r="E4378" s="43">
        <f>IFERROR(INDEX(PSPS_Data!$C$2:$C$4275,MATCH(WF_Data!$A4378,PSPS_Data!$B$2:$B$4275,0)),0)</f>
        <v>0</v>
      </c>
      <c r="F4378" s="47"/>
    </row>
    <row r="4379" spans="1:6" x14ac:dyDescent="0.25">
      <c r="A4379" s="79"/>
      <c r="B4379" s="43">
        <v>0</v>
      </c>
      <c r="C4379" s="43">
        <v>9.2554337091617801E-4</v>
      </c>
      <c r="D4379" s="43">
        <f t="shared" si="68"/>
        <v>1.0560449862153591E-2</v>
      </c>
      <c r="E4379" s="43">
        <f>IFERROR(INDEX(PSPS_Data!$C$2:$C$4275,MATCH(WF_Data!$A4379,PSPS_Data!$B$2:$B$4275,0)),0)</f>
        <v>0</v>
      </c>
      <c r="F4379" s="47"/>
    </row>
    <row r="4380" spans="1:6" x14ac:dyDescent="0.25">
      <c r="A4380" s="79"/>
      <c r="B4380" s="43">
        <v>0</v>
      </c>
      <c r="C4380" s="43">
        <v>2.9948469150440299E-3</v>
      </c>
      <c r="D4380" s="43">
        <f t="shared" si="68"/>
        <v>3.4171203300652382E-2</v>
      </c>
      <c r="E4380" s="43">
        <f>IFERROR(INDEX(PSPS_Data!$C$2:$C$4275,MATCH(WF_Data!$A4380,PSPS_Data!$B$2:$B$4275,0)),0)</f>
        <v>0</v>
      </c>
      <c r="F4380" s="47"/>
    </row>
    <row r="4381" spans="1:6" x14ac:dyDescent="0.25">
      <c r="A4381" s="79"/>
      <c r="B4381" s="43">
        <v>0</v>
      </c>
      <c r="C4381" s="43">
        <v>1.6824712171607301E-5</v>
      </c>
      <c r="D4381" s="43">
        <f t="shared" si="68"/>
        <v>1.9196996587803931E-4</v>
      </c>
      <c r="E4381" s="43">
        <f>IFERROR(INDEX(PSPS_Data!$C$2:$C$4275,MATCH(WF_Data!$A4381,PSPS_Data!$B$2:$B$4275,0)),0)</f>
        <v>0</v>
      </c>
      <c r="F4381" s="47"/>
    </row>
    <row r="4382" spans="1:6" x14ac:dyDescent="0.25">
      <c r="A4382" s="79"/>
      <c r="B4382" s="43">
        <v>0</v>
      </c>
      <c r="C4382" s="43">
        <v>1.5308035932927501E-3</v>
      </c>
      <c r="D4382" s="43">
        <f t="shared" si="68"/>
        <v>1.746646899947028E-2</v>
      </c>
      <c r="E4382" s="43">
        <f>IFERROR(INDEX(PSPS_Data!$C$2:$C$4275,MATCH(WF_Data!$A4382,PSPS_Data!$B$2:$B$4275,0)),0)</f>
        <v>0</v>
      </c>
      <c r="F4382" s="47"/>
    </row>
    <row r="4383" spans="1:6" x14ac:dyDescent="0.25">
      <c r="A4383" s="79"/>
      <c r="B4383" s="43">
        <v>0</v>
      </c>
      <c r="C4383" s="43">
        <v>7.9057490286989598E-4</v>
      </c>
      <c r="D4383" s="43">
        <f t="shared" si="68"/>
        <v>9.0204596417455124E-3</v>
      </c>
      <c r="E4383" s="43">
        <f>IFERROR(INDEX(PSPS_Data!$C$2:$C$4275,MATCH(WF_Data!$A4383,PSPS_Data!$B$2:$B$4275,0)),0)</f>
        <v>0</v>
      </c>
      <c r="F4383" s="47"/>
    </row>
    <row r="4384" spans="1:6" x14ac:dyDescent="0.25">
      <c r="A4384" s="79"/>
      <c r="B4384" s="43">
        <v>0</v>
      </c>
      <c r="C4384" s="43">
        <v>1.6398794123233501E-3</v>
      </c>
      <c r="D4384" s="43">
        <f t="shared" si="68"/>
        <v>1.8711024094609424E-2</v>
      </c>
      <c r="E4384" s="43">
        <f>IFERROR(INDEX(PSPS_Data!$C$2:$C$4275,MATCH(WF_Data!$A4384,PSPS_Data!$B$2:$B$4275,0)),0)</f>
        <v>0</v>
      </c>
      <c r="F4384" s="47"/>
    </row>
    <row r="4385" spans="1:6" x14ac:dyDescent="0.25">
      <c r="A4385" s="79"/>
      <c r="B4385" s="43">
        <v>0</v>
      </c>
      <c r="C4385" s="43">
        <v>3.36113238639275E-3</v>
      </c>
      <c r="D4385" s="43">
        <f t="shared" si="68"/>
        <v>3.8350520528741279E-2</v>
      </c>
      <c r="E4385" s="43">
        <f>IFERROR(INDEX(PSPS_Data!$C$2:$C$4275,MATCH(WF_Data!$A4385,PSPS_Data!$B$2:$B$4275,0)),0)</f>
        <v>0</v>
      </c>
      <c r="F4385" s="47"/>
    </row>
    <row r="4386" spans="1:6" x14ac:dyDescent="0.25">
      <c r="A4386" s="79"/>
      <c r="B4386" s="43">
        <v>0</v>
      </c>
      <c r="C4386" s="43">
        <v>1.1300995138299099E-3</v>
      </c>
      <c r="D4386" s="43">
        <f t="shared" si="68"/>
        <v>1.2894435452799273E-2</v>
      </c>
      <c r="E4386" s="43">
        <f>IFERROR(INDEX(PSPS_Data!$C$2:$C$4275,MATCH(WF_Data!$A4386,PSPS_Data!$B$2:$B$4275,0)),0)</f>
        <v>0</v>
      </c>
      <c r="F4386" s="47"/>
    </row>
    <row r="4387" spans="1:6" x14ac:dyDescent="0.25">
      <c r="A4387" s="79"/>
      <c r="B4387" s="43">
        <v>0</v>
      </c>
      <c r="C4387" s="43">
        <v>4.2835925341933002E-4</v>
      </c>
      <c r="D4387" s="43">
        <f t="shared" si="68"/>
        <v>4.8875790815145559E-3</v>
      </c>
      <c r="E4387" s="43">
        <f>IFERROR(INDEX(PSPS_Data!$C$2:$C$4275,MATCH(WF_Data!$A4387,PSPS_Data!$B$2:$B$4275,0)),0)</f>
        <v>0</v>
      </c>
      <c r="F4387" s="47"/>
    </row>
    <row r="4388" spans="1:6" x14ac:dyDescent="0.25">
      <c r="A4388" s="79"/>
      <c r="B4388" s="43">
        <v>0.17107606804205799</v>
      </c>
      <c r="C4388" s="43">
        <v>8.0435961397900702E-3</v>
      </c>
      <c r="D4388" s="43">
        <f t="shared" si="68"/>
        <v>9.1777431955004707E-2</v>
      </c>
      <c r="E4388" s="43">
        <f>IFERROR(INDEX(PSPS_Data!$C$2:$C$4275,MATCH(WF_Data!$A4388,PSPS_Data!$B$2:$B$4275,0)),0)</f>
        <v>0</v>
      </c>
      <c r="F4388" s="47"/>
    </row>
    <row r="4389" spans="1:6" x14ac:dyDescent="0.25">
      <c r="A4389" s="79"/>
      <c r="B4389" s="43">
        <v>0</v>
      </c>
      <c r="C4389" s="43">
        <v>2.1158420313440699E-3</v>
      </c>
      <c r="D4389" s="43">
        <f t="shared" si="68"/>
        <v>2.4141757577635838E-2</v>
      </c>
      <c r="E4389" s="43">
        <f>IFERROR(INDEX(PSPS_Data!$C$2:$C$4275,MATCH(WF_Data!$A4389,PSPS_Data!$B$2:$B$4275,0)),0)</f>
        <v>0</v>
      </c>
      <c r="F4389" s="47"/>
    </row>
    <row r="4390" spans="1:6" x14ac:dyDescent="0.25">
      <c r="A4390" s="79"/>
      <c r="B4390" s="43">
        <v>0</v>
      </c>
      <c r="C4390" s="43">
        <v>3.6923736624885298E-3</v>
      </c>
      <c r="D4390" s="43">
        <f t="shared" si="68"/>
        <v>4.2129983488994126E-2</v>
      </c>
      <c r="E4390" s="43">
        <f>IFERROR(INDEX(PSPS_Data!$C$2:$C$4275,MATCH(WF_Data!$A4390,PSPS_Data!$B$2:$B$4275,0)),0)</f>
        <v>0</v>
      </c>
      <c r="F4390" s="47"/>
    </row>
    <row r="4391" spans="1:6" x14ac:dyDescent="0.25">
      <c r="A4391" s="79"/>
      <c r="B4391" s="43">
        <v>0</v>
      </c>
      <c r="C4391" s="43">
        <v>4.1943267812409098E-5</v>
      </c>
      <c r="D4391" s="43">
        <f t="shared" si="68"/>
        <v>4.7857268573958781E-4</v>
      </c>
      <c r="E4391" s="43">
        <f>IFERROR(INDEX(PSPS_Data!$C$2:$C$4275,MATCH(WF_Data!$A4391,PSPS_Data!$B$2:$B$4275,0)),0)</f>
        <v>0</v>
      </c>
      <c r="F4391" s="47"/>
    </row>
    <row r="4392" spans="1:6" x14ac:dyDescent="0.25">
      <c r="A4392" s="79"/>
      <c r="B4392" s="43">
        <v>0</v>
      </c>
      <c r="C4392" s="43">
        <v>5.0868665224091496E-3</v>
      </c>
      <c r="D4392" s="43">
        <f t="shared" si="68"/>
        <v>5.8041147020688397E-2</v>
      </c>
      <c r="E4392" s="43">
        <f>IFERROR(INDEX(PSPS_Data!$C$2:$C$4275,MATCH(WF_Data!$A4392,PSPS_Data!$B$2:$B$4275,0)),0)</f>
        <v>0</v>
      </c>
      <c r="F4392" s="47"/>
    </row>
    <row r="4393" spans="1:6" x14ac:dyDescent="0.25">
      <c r="A4393" s="79"/>
      <c r="B4393" s="43">
        <v>0</v>
      </c>
      <c r="C4393" s="43">
        <v>5.2830535241810096E-4</v>
      </c>
      <c r="D4393" s="43">
        <f t="shared" si="68"/>
        <v>6.0279640710905321E-3</v>
      </c>
      <c r="E4393" s="43">
        <f>IFERROR(INDEX(PSPS_Data!$C$2:$C$4275,MATCH(WF_Data!$A4393,PSPS_Data!$B$2:$B$4275,0)),0)</f>
        <v>0</v>
      </c>
      <c r="F4393" s="47"/>
    </row>
    <row r="4394" spans="1:6" x14ac:dyDescent="0.25">
      <c r="A4394" s="79"/>
      <c r="B4394" s="43">
        <v>0</v>
      </c>
      <c r="C4394" s="43">
        <v>4.4440970486903097E-4</v>
      </c>
      <c r="D4394" s="43">
        <f t="shared" si="68"/>
        <v>5.0707147325556434E-3</v>
      </c>
      <c r="E4394" s="43">
        <f>IFERROR(INDEX(PSPS_Data!$C$2:$C$4275,MATCH(WF_Data!$A4394,PSPS_Data!$B$2:$B$4275,0)),0)</f>
        <v>0</v>
      </c>
      <c r="F4394" s="47"/>
    </row>
    <row r="4395" spans="1:6" x14ac:dyDescent="0.25">
      <c r="A4395" s="79"/>
      <c r="B4395" s="43">
        <v>0</v>
      </c>
      <c r="C4395" s="43">
        <v>1.68531437536027E-3</v>
      </c>
      <c r="D4395" s="43">
        <f t="shared" si="68"/>
        <v>1.9229437022860681E-2</v>
      </c>
      <c r="E4395" s="43">
        <f>IFERROR(INDEX(PSPS_Data!$C$2:$C$4275,MATCH(WF_Data!$A4395,PSPS_Data!$B$2:$B$4275,0)),0)</f>
        <v>0</v>
      </c>
      <c r="F4395" s="47"/>
    </row>
    <row r="4396" spans="1:6" x14ac:dyDescent="0.25">
      <c r="A4396" s="79"/>
      <c r="B4396" s="43">
        <v>0</v>
      </c>
      <c r="C4396" s="43">
        <v>3.6614185463198102E-3</v>
      </c>
      <c r="D4396" s="43">
        <f t="shared" si="68"/>
        <v>4.1776785613509032E-2</v>
      </c>
      <c r="E4396" s="43">
        <f>IFERROR(INDEX(PSPS_Data!$C$2:$C$4275,MATCH(WF_Data!$A4396,PSPS_Data!$B$2:$B$4275,0)),0)</f>
        <v>0</v>
      </c>
      <c r="F4396" s="47"/>
    </row>
    <row r="4397" spans="1:6" x14ac:dyDescent="0.25">
      <c r="A4397" s="79"/>
      <c r="B4397" s="43">
        <v>0.47790890954887399</v>
      </c>
      <c r="C4397" s="43">
        <v>3.7951900076222899E-3</v>
      </c>
      <c r="D4397" s="43">
        <f t="shared" si="68"/>
        <v>4.3303117986970327E-2</v>
      </c>
      <c r="E4397" s="43">
        <f>IFERROR(INDEX(PSPS_Data!$C$2:$C$4275,MATCH(WF_Data!$A4397,PSPS_Data!$B$2:$B$4275,0)),0)</f>
        <v>0</v>
      </c>
      <c r="F4397" s="47"/>
    </row>
    <row r="4398" spans="1:6" x14ac:dyDescent="0.25">
      <c r="A4398" s="79"/>
      <c r="B4398" s="43">
        <v>0</v>
      </c>
      <c r="C4398" s="43">
        <v>2.5131232177955098E-5</v>
      </c>
      <c r="D4398" s="43">
        <f t="shared" si="68"/>
        <v>2.8674735915046768E-4</v>
      </c>
      <c r="E4398" s="43">
        <f>IFERROR(INDEX(PSPS_Data!$C$2:$C$4275,MATCH(WF_Data!$A4398,PSPS_Data!$B$2:$B$4275,0)),0)</f>
        <v>0</v>
      </c>
      <c r="F4398" s="47"/>
    </row>
    <row r="4399" spans="1:6" x14ac:dyDescent="0.25">
      <c r="A4399" s="79"/>
      <c r="B4399" s="43">
        <v>0</v>
      </c>
      <c r="C4399" s="43">
        <v>1.8341360728299999E-3</v>
      </c>
      <c r="D4399" s="43">
        <f t="shared" si="68"/>
        <v>2.0927492590990301E-2</v>
      </c>
      <c r="E4399" s="43">
        <f>IFERROR(INDEX(PSPS_Data!$C$2:$C$4275,MATCH(WF_Data!$A4399,PSPS_Data!$B$2:$B$4275,0)),0)</f>
        <v>0</v>
      </c>
      <c r="F4399" s="47"/>
    </row>
    <row r="4400" spans="1:6" x14ac:dyDescent="0.25">
      <c r="A4400" s="79"/>
      <c r="B4400" s="43">
        <v>0</v>
      </c>
      <c r="C4400" s="43">
        <v>1.2557890840980601E-4</v>
      </c>
      <c r="D4400" s="43">
        <f t="shared" si="68"/>
        <v>1.4328553449558866E-3</v>
      </c>
      <c r="E4400" s="43">
        <f>IFERROR(INDEX(PSPS_Data!$C$2:$C$4275,MATCH(WF_Data!$A4400,PSPS_Data!$B$2:$B$4275,0)),0)</f>
        <v>0</v>
      </c>
      <c r="F4400" s="47"/>
    </row>
    <row r="4401" spans="1:6" x14ac:dyDescent="0.25">
      <c r="A4401" s="79"/>
      <c r="B4401" s="43">
        <v>0</v>
      </c>
      <c r="C4401" s="43">
        <v>5.1468442961777295E-4</v>
      </c>
      <c r="D4401" s="43">
        <f t="shared" si="68"/>
        <v>5.8725493419387893E-3</v>
      </c>
      <c r="E4401" s="43">
        <f>IFERROR(INDEX(PSPS_Data!$C$2:$C$4275,MATCH(WF_Data!$A4401,PSPS_Data!$B$2:$B$4275,0)),0)</f>
        <v>0</v>
      </c>
      <c r="F4401" s="47"/>
    </row>
    <row r="4402" spans="1:6" x14ac:dyDescent="0.25">
      <c r="A4402" s="79"/>
      <c r="B4402" s="43">
        <v>8.9784971453127596E-2</v>
      </c>
      <c r="C4402" s="43">
        <v>8.6967865233115505E-4</v>
      </c>
      <c r="D4402" s="43">
        <f t="shared" si="68"/>
        <v>9.9230334230984794E-3</v>
      </c>
      <c r="E4402" s="43">
        <f>IFERROR(INDEX(PSPS_Data!$C$2:$C$4275,MATCH(WF_Data!$A4402,PSPS_Data!$B$2:$B$4275,0)),0)</f>
        <v>0</v>
      </c>
      <c r="F4402" s="47"/>
    </row>
    <row r="4403" spans="1:6" x14ac:dyDescent="0.25">
      <c r="A4403" s="79"/>
      <c r="B4403" s="43">
        <v>0</v>
      </c>
      <c r="C4403" s="43">
        <v>8.7246151351791906E-3</v>
      </c>
      <c r="D4403" s="43">
        <f t="shared" si="68"/>
        <v>9.9547858692394561E-2</v>
      </c>
      <c r="E4403" s="43">
        <f>IFERROR(INDEX(PSPS_Data!$C$2:$C$4275,MATCH(WF_Data!$A4403,PSPS_Data!$B$2:$B$4275,0)),0)</f>
        <v>0</v>
      </c>
      <c r="F4403" s="47"/>
    </row>
    <row r="4404" spans="1:6" x14ac:dyDescent="0.25">
      <c r="A4404" s="79"/>
      <c r="B4404" s="43">
        <v>0</v>
      </c>
      <c r="C4404" s="43">
        <v>1.35401484415827E-4</v>
      </c>
      <c r="D4404" s="43">
        <f t="shared" si="68"/>
        <v>1.5449309371845861E-3</v>
      </c>
      <c r="E4404" s="43">
        <f>IFERROR(INDEX(PSPS_Data!$C$2:$C$4275,MATCH(WF_Data!$A4404,PSPS_Data!$B$2:$B$4275,0)),0)</f>
        <v>0</v>
      </c>
      <c r="F4404" s="47"/>
    </row>
    <row r="4405" spans="1:6" x14ac:dyDescent="0.25">
      <c r="A4405" s="79"/>
      <c r="B4405" s="43">
        <v>0</v>
      </c>
      <c r="C4405" s="43">
        <v>2.5148826684926401E-3</v>
      </c>
      <c r="D4405" s="43">
        <f t="shared" si="68"/>
        <v>2.8694811247501024E-2</v>
      </c>
      <c r="E4405" s="43">
        <f>IFERROR(INDEX(PSPS_Data!$C$2:$C$4275,MATCH(WF_Data!$A4405,PSPS_Data!$B$2:$B$4275,0)),0)</f>
        <v>0</v>
      </c>
      <c r="F4405" s="47"/>
    </row>
    <row r="4406" spans="1:6" x14ac:dyDescent="0.25">
      <c r="A4406" s="79"/>
      <c r="B4406" s="43">
        <v>0</v>
      </c>
      <c r="C4406" s="43">
        <v>1.5454626397210301E-3</v>
      </c>
      <c r="D4406" s="43">
        <f t="shared" si="68"/>
        <v>1.7633728719216955E-2</v>
      </c>
      <c r="E4406" s="43">
        <f>IFERROR(INDEX(PSPS_Data!$C$2:$C$4275,MATCH(WF_Data!$A4406,PSPS_Data!$B$2:$B$4275,0)),0)</f>
        <v>0</v>
      </c>
      <c r="F4406" s="47"/>
    </row>
    <row r="4407" spans="1:6" x14ac:dyDescent="0.25">
      <c r="A4407" s="79"/>
      <c r="B4407" s="43">
        <v>0</v>
      </c>
      <c r="C4407" s="43">
        <v>6.9071347358355196E-4</v>
      </c>
      <c r="D4407" s="43">
        <f t="shared" si="68"/>
        <v>7.8810407335883279E-3</v>
      </c>
      <c r="E4407" s="43">
        <f>IFERROR(INDEX(PSPS_Data!$C$2:$C$4275,MATCH(WF_Data!$A4407,PSPS_Data!$B$2:$B$4275,0)),0)</f>
        <v>0</v>
      </c>
      <c r="F4407" s="47"/>
    </row>
    <row r="4408" spans="1:6" x14ac:dyDescent="0.25">
      <c r="A4408" s="79"/>
      <c r="B4408" s="43">
        <v>0</v>
      </c>
      <c r="C4408" s="43">
        <v>8.26848390715895E-4</v>
      </c>
      <c r="D4408" s="43">
        <f t="shared" si="68"/>
        <v>9.4343401380683617E-3</v>
      </c>
      <c r="E4408" s="43">
        <f>IFERROR(INDEX(PSPS_Data!$C$2:$C$4275,MATCH(WF_Data!$A4408,PSPS_Data!$B$2:$B$4275,0)),0)</f>
        <v>0</v>
      </c>
      <c r="F4408" s="47"/>
    </row>
    <row r="4409" spans="1:6" x14ac:dyDescent="0.25">
      <c r="A4409" s="79"/>
      <c r="B4409" s="43">
        <v>0</v>
      </c>
      <c r="C4409" s="43">
        <v>1.20259024273157E-3</v>
      </c>
      <c r="D4409" s="43">
        <f t="shared" si="68"/>
        <v>1.3721554669567215E-2</v>
      </c>
      <c r="E4409" s="43">
        <f>IFERROR(INDEX(PSPS_Data!$C$2:$C$4275,MATCH(WF_Data!$A4409,PSPS_Data!$B$2:$B$4275,0)),0)</f>
        <v>0</v>
      </c>
      <c r="F4409" s="47"/>
    </row>
    <row r="4410" spans="1:6" x14ac:dyDescent="0.25">
      <c r="A4410" s="79"/>
      <c r="B4410" s="43">
        <v>0</v>
      </c>
      <c r="C4410" s="43">
        <v>1.05106440796589E-3</v>
      </c>
      <c r="D4410" s="43">
        <f t="shared" si="68"/>
        <v>1.1992644894890806E-2</v>
      </c>
      <c r="E4410" s="43">
        <f>IFERROR(INDEX(PSPS_Data!$C$2:$C$4275,MATCH(WF_Data!$A4410,PSPS_Data!$B$2:$B$4275,0)),0)</f>
        <v>0</v>
      </c>
      <c r="F4410" s="47"/>
    </row>
    <row r="4411" spans="1:6" x14ac:dyDescent="0.25">
      <c r="A4411" s="79"/>
      <c r="B4411" s="43">
        <v>0</v>
      </c>
      <c r="C4411" s="43">
        <v>2.5039105821633701E-5</v>
      </c>
      <c r="D4411" s="43">
        <f t="shared" si="68"/>
        <v>2.8569619742484052E-4</v>
      </c>
      <c r="E4411" s="43">
        <f>IFERROR(INDEX(PSPS_Data!$C$2:$C$4275,MATCH(WF_Data!$A4411,PSPS_Data!$B$2:$B$4275,0)),0)</f>
        <v>0</v>
      </c>
      <c r="F4411" s="47"/>
    </row>
    <row r="4412" spans="1:6" x14ac:dyDescent="0.25">
      <c r="A4412" s="79"/>
      <c r="B4412" s="43">
        <v>0</v>
      </c>
      <c r="C4412" s="43">
        <v>1.8936401450749399E-3</v>
      </c>
      <c r="D4412" s="43">
        <f t="shared" si="68"/>
        <v>2.1606434055305063E-2</v>
      </c>
      <c r="E4412" s="43">
        <f>IFERROR(INDEX(PSPS_Data!$C$2:$C$4275,MATCH(WF_Data!$A4412,PSPS_Data!$B$2:$B$4275,0)),0)</f>
        <v>0</v>
      </c>
      <c r="F4412" s="47"/>
    </row>
    <row r="4413" spans="1:6" x14ac:dyDescent="0.25">
      <c r="A4413" s="79"/>
      <c r="B4413" s="43">
        <v>0</v>
      </c>
      <c r="C4413" s="43">
        <v>3.6913083507291301E-3</v>
      </c>
      <c r="D4413" s="43">
        <f t="shared" si="68"/>
        <v>4.2117828281819376E-2</v>
      </c>
      <c r="E4413" s="43">
        <f>IFERROR(INDEX(PSPS_Data!$C$2:$C$4275,MATCH(WF_Data!$A4413,PSPS_Data!$B$2:$B$4275,0)),0)</f>
        <v>0</v>
      </c>
      <c r="F4413" s="47"/>
    </row>
    <row r="4414" spans="1:6" x14ac:dyDescent="0.25">
      <c r="A4414" s="79"/>
      <c r="B4414" s="43">
        <v>0</v>
      </c>
      <c r="C4414" s="43">
        <v>4.9215603515525197E-4</v>
      </c>
      <c r="D4414" s="43">
        <f t="shared" si="68"/>
        <v>5.6155003611214251E-3</v>
      </c>
      <c r="E4414" s="43">
        <f>IFERROR(INDEX(PSPS_Data!$C$2:$C$4275,MATCH(WF_Data!$A4414,PSPS_Data!$B$2:$B$4275,0)),0)</f>
        <v>0</v>
      </c>
      <c r="F4414" s="47"/>
    </row>
    <row r="4415" spans="1:6" x14ac:dyDescent="0.25">
      <c r="A4415" s="79"/>
      <c r="B4415" s="43">
        <v>0</v>
      </c>
      <c r="C4415" s="43">
        <v>3.7368823835398201E-3</v>
      </c>
      <c r="D4415" s="43">
        <f t="shared" si="68"/>
        <v>4.2637827996189349E-2</v>
      </c>
      <c r="E4415" s="43">
        <f>IFERROR(INDEX(PSPS_Data!$C$2:$C$4275,MATCH(WF_Data!$A4415,PSPS_Data!$B$2:$B$4275,0)),0)</f>
        <v>0</v>
      </c>
      <c r="F4415" s="47"/>
    </row>
    <row r="4416" spans="1:6" x14ac:dyDescent="0.25">
      <c r="A4416" s="79"/>
      <c r="B4416" s="43">
        <v>0</v>
      </c>
      <c r="C4416" s="43">
        <v>5.0797035582945604E-3</v>
      </c>
      <c r="D4416" s="43">
        <f t="shared" si="68"/>
        <v>5.7959417600140936E-2</v>
      </c>
      <c r="E4416" s="43">
        <f>IFERROR(INDEX(PSPS_Data!$C$2:$C$4275,MATCH(WF_Data!$A4416,PSPS_Data!$B$2:$B$4275,0)),0)</f>
        <v>0</v>
      </c>
      <c r="F4416" s="47"/>
    </row>
    <row r="4417" spans="1:6" x14ac:dyDescent="0.25">
      <c r="A4417" s="79"/>
      <c r="B4417" s="43">
        <v>0</v>
      </c>
      <c r="C4417" s="43">
        <v>5.0012884457828402E-5</v>
      </c>
      <c r="D4417" s="43">
        <f t="shared" si="68"/>
        <v>5.7064701166382212E-4</v>
      </c>
      <c r="E4417" s="43">
        <f>IFERROR(INDEX(PSPS_Data!$C$2:$C$4275,MATCH(WF_Data!$A4417,PSPS_Data!$B$2:$B$4275,0)),0)</f>
        <v>0</v>
      </c>
      <c r="F4417" s="47"/>
    </row>
    <row r="4418" spans="1:6" x14ac:dyDescent="0.25">
      <c r="A4418" s="79"/>
      <c r="B4418" s="43">
        <v>0</v>
      </c>
      <c r="C4418" s="43">
        <v>7.5011503213317997E-5</v>
      </c>
      <c r="D4418" s="43">
        <f t="shared" si="68"/>
        <v>8.558812516639584E-4</v>
      </c>
      <c r="E4418" s="43">
        <f>IFERROR(INDEX(PSPS_Data!$C$2:$C$4275,MATCH(WF_Data!$A4418,PSPS_Data!$B$2:$B$4275,0)),0)</f>
        <v>0</v>
      </c>
      <c r="F4418" s="47"/>
    </row>
    <row r="4419" spans="1:6" x14ac:dyDescent="0.25">
      <c r="A4419" s="79"/>
      <c r="B4419" s="43">
        <v>0</v>
      </c>
      <c r="C4419" s="43">
        <v>2.90849689978737E-3</v>
      </c>
      <c r="D4419" s="43">
        <f t="shared" ref="D4419:D4482" si="69">$C4419*11.41</f>
        <v>3.3185949626573889E-2</v>
      </c>
      <c r="E4419" s="43">
        <f>IFERROR(INDEX(PSPS_Data!$C$2:$C$4275,MATCH(WF_Data!$A4419,PSPS_Data!$B$2:$B$4275,0)),0)</f>
        <v>0</v>
      </c>
      <c r="F4419" s="47"/>
    </row>
    <row r="4420" spans="1:6" x14ac:dyDescent="0.25">
      <c r="A4420" s="79"/>
      <c r="B4420" s="43">
        <v>0</v>
      </c>
      <c r="C4420" s="43">
        <v>1.0000358643083001E-3</v>
      </c>
      <c r="D4420" s="43">
        <f t="shared" si="69"/>
        <v>1.1410409211757705E-2</v>
      </c>
      <c r="E4420" s="43">
        <f>IFERROR(INDEX(PSPS_Data!$C$2:$C$4275,MATCH(WF_Data!$A4420,PSPS_Data!$B$2:$B$4275,0)),0)</f>
        <v>0</v>
      </c>
      <c r="F4420" s="47"/>
    </row>
    <row r="4421" spans="1:6" x14ac:dyDescent="0.25">
      <c r="A4421" s="79"/>
      <c r="B4421" s="43">
        <v>0</v>
      </c>
      <c r="C4421" s="43">
        <v>7.2750610290768201E-3</v>
      </c>
      <c r="D4421" s="43">
        <f t="shared" si="69"/>
        <v>8.3008446341766517E-2</v>
      </c>
      <c r="E4421" s="43">
        <f>IFERROR(INDEX(PSPS_Data!$C$2:$C$4275,MATCH(WF_Data!$A4421,PSPS_Data!$B$2:$B$4275,0)),0)</f>
        <v>0</v>
      </c>
      <c r="F4421" s="47"/>
    </row>
    <row r="4422" spans="1:6" x14ac:dyDescent="0.25">
      <c r="A4422" s="79"/>
      <c r="B4422" s="43">
        <v>0</v>
      </c>
      <c r="C4422" s="43">
        <v>3.2390147841094099E-3</v>
      </c>
      <c r="D4422" s="43">
        <f t="shared" si="69"/>
        <v>3.695715868668837E-2</v>
      </c>
      <c r="E4422" s="43">
        <f>IFERROR(INDEX(PSPS_Data!$C$2:$C$4275,MATCH(WF_Data!$A4422,PSPS_Data!$B$2:$B$4275,0)),0)</f>
        <v>0</v>
      </c>
      <c r="F4422" s="47"/>
    </row>
    <row r="4423" spans="1:6" x14ac:dyDescent="0.25">
      <c r="A4423" s="79"/>
      <c r="B4423" s="43">
        <v>0</v>
      </c>
      <c r="C4423" s="43">
        <v>2.23146060337361E-3</v>
      </c>
      <c r="D4423" s="43">
        <f t="shared" si="69"/>
        <v>2.5460965484492889E-2</v>
      </c>
      <c r="E4423" s="43">
        <f>IFERROR(INDEX(PSPS_Data!$C$2:$C$4275,MATCH(WF_Data!$A4423,PSPS_Data!$B$2:$B$4275,0)),0)</f>
        <v>0</v>
      </c>
      <c r="F4423" s="47"/>
    </row>
    <row r="4424" spans="1:6" x14ac:dyDescent="0.25">
      <c r="A4424" s="79"/>
      <c r="B4424" s="43">
        <v>0</v>
      </c>
      <c r="C4424" s="43">
        <v>3.9133719255914903E-3</v>
      </c>
      <c r="D4424" s="43">
        <f t="shared" si="69"/>
        <v>4.4651573670998902E-2</v>
      </c>
      <c r="E4424" s="43">
        <f>IFERROR(INDEX(PSPS_Data!$C$2:$C$4275,MATCH(WF_Data!$A4424,PSPS_Data!$B$2:$B$4275,0)),0)</f>
        <v>0</v>
      </c>
      <c r="F4424" s="47"/>
    </row>
    <row r="4425" spans="1:6" x14ac:dyDescent="0.25">
      <c r="A4425" s="79"/>
      <c r="B4425" s="43">
        <v>0</v>
      </c>
      <c r="C4425" s="43">
        <v>3.4629166860516598E-3</v>
      </c>
      <c r="D4425" s="43">
        <f t="shared" si="69"/>
        <v>3.951187938784944E-2</v>
      </c>
      <c r="E4425" s="43">
        <f>IFERROR(INDEX(PSPS_Data!$C$2:$C$4275,MATCH(WF_Data!$A4425,PSPS_Data!$B$2:$B$4275,0)),0)</f>
        <v>0</v>
      </c>
      <c r="F4425" s="47"/>
    </row>
    <row r="4426" spans="1:6" x14ac:dyDescent="0.25">
      <c r="A4426" s="79"/>
      <c r="B4426" s="43">
        <v>0</v>
      </c>
      <c r="C4426" s="43">
        <v>7.4909527029376396E-5</v>
      </c>
      <c r="D4426" s="43">
        <f t="shared" si="69"/>
        <v>8.5471770340518464E-4</v>
      </c>
      <c r="E4426" s="43">
        <f>IFERROR(INDEX(PSPS_Data!$C$2:$C$4275,MATCH(WF_Data!$A4426,PSPS_Data!$B$2:$B$4275,0)),0)</f>
        <v>0</v>
      </c>
      <c r="F4426" s="47"/>
    </row>
    <row r="4427" spans="1:6" x14ac:dyDescent="0.25">
      <c r="A4427" s="79"/>
      <c r="B4427" s="43">
        <v>3.37087227156406</v>
      </c>
      <c r="C4427" s="43">
        <v>2.8834522376996501E-2</v>
      </c>
      <c r="D4427" s="43">
        <f t="shared" si="69"/>
        <v>0.32900190032153009</v>
      </c>
      <c r="E4427" s="43">
        <f>IFERROR(INDEX(PSPS_Data!$C$2:$C$4275,MATCH(WF_Data!$A4427,PSPS_Data!$B$2:$B$4275,0)),0)</f>
        <v>0</v>
      </c>
      <c r="F4427" s="47"/>
    </row>
    <row r="4428" spans="1:6" x14ac:dyDescent="0.25">
      <c r="A4428" s="79"/>
      <c r="B4428" s="43">
        <v>0</v>
      </c>
      <c r="C4428" s="43">
        <v>1.3967272661830001E-3</v>
      </c>
      <c r="D4428" s="43">
        <f t="shared" si="69"/>
        <v>1.5936658107148029E-2</v>
      </c>
      <c r="E4428" s="43">
        <f>IFERROR(INDEX(PSPS_Data!$C$2:$C$4275,MATCH(WF_Data!$A4428,PSPS_Data!$B$2:$B$4275,0)),0)</f>
        <v>0</v>
      </c>
      <c r="F4428" s="47"/>
    </row>
    <row r="4429" spans="1:6" x14ac:dyDescent="0.25">
      <c r="A4429" s="79"/>
      <c r="B4429" s="43">
        <v>0</v>
      </c>
      <c r="C4429" s="43">
        <v>7.6469394177062599E-4</v>
      </c>
      <c r="D4429" s="43">
        <f t="shared" si="69"/>
        <v>8.7251578756028427E-3</v>
      </c>
      <c r="E4429" s="43">
        <f>IFERROR(INDEX(PSPS_Data!$C$2:$C$4275,MATCH(WF_Data!$A4429,PSPS_Data!$B$2:$B$4275,0)),0)</f>
        <v>0</v>
      </c>
      <c r="F4429" s="47"/>
    </row>
    <row r="4430" spans="1:6" x14ac:dyDescent="0.25">
      <c r="A4430" s="79"/>
      <c r="B4430" s="43">
        <v>0</v>
      </c>
      <c r="C4430" s="43">
        <v>5.9843297458428402E-4</v>
      </c>
      <c r="D4430" s="43">
        <f t="shared" si="69"/>
        <v>6.8281202400066804E-3</v>
      </c>
      <c r="E4430" s="43">
        <f>IFERROR(INDEX(PSPS_Data!$C$2:$C$4275,MATCH(WF_Data!$A4430,PSPS_Data!$B$2:$B$4275,0)),0)</f>
        <v>0</v>
      </c>
      <c r="F4430" s="47"/>
    </row>
    <row r="4431" spans="1:6" x14ac:dyDescent="0.25">
      <c r="A4431" s="79"/>
      <c r="B4431" s="43">
        <v>0</v>
      </c>
      <c r="C4431" s="43">
        <v>1.1251685797712199E-3</v>
      </c>
      <c r="D4431" s="43">
        <f t="shared" si="69"/>
        <v>1.283817349518962E-2</v>
      </c>
      <c r="E4431" s="43">
        <f>IFERROR(INDEX(PSPS_Data!$C$2:$C$4275,MATCH(WF_Data!$A4431,PSPS_Data!$B$2:$B$4275,0)),0)</f>
        <v>0</v>
      </c>
      <c r="F4431" s="47"/>
    </row>
    <row r="4432" spans="1:6" x14ac:dyDescent="0.25">
      <c r="A4432" s="79"/>
      <c r="B4432" s="43">
        <v>0</v>
      </c>
      <c r="C4432" s="43">
        <v>1.2953216250934901E-3</v>
      </c>
      <c r="D4432" s="43">
        <f t="shared" si="69"/>
        <v>1.4779619742316723E-2</v>
      </c>
      <c r="E4432" s="43">
        <f>IFERROR(INDEX(PSPS_Data!$C$2:$C$4275,MATCH(WF_Data!$A4432,PSPS_Data!$B$2:$B$4275,0)),0)</f>
        <v>0</v>
      </c>
      <c r="F4432" s="47"/>
    </row>
    <row r="4433" spans="1:6" x14ac:dyDescent="0.25">
      <c r="A4433" s="79"/>
      <c r="B4433" s="43">
        <v>0</v>
      </c>
      <c r="C4433" s="43">
        <v>1.49453535414068E-4</v>
      </c>
      <c r="D4433" s="43">
        <f t="shared" si="69"/>
        <v>1.705264839074516E-3</v>
      </c>
      <c r="E4433" s="43">
        <f>IFERROR(INDEX(PSPS_Data!$C$2:$C$4275,MATCH(WF_Data!$A4433,PSPS_Data!$B$2:$B$4275,0)),0)</f>
        <v>0</v>
      </c>
      <c r="F4433" s="47"/>
    </row>
    <row r="4434" spans="1:6" x14ac:dyDescent="0.25">
      <c r="A4434" s="79"/>
      <c r="B4434" s="43">
        <v>0</v>
      </c>
      <c r="C4434" s="43">
        <v>1.4446003815464701E-3</v>
      </c>
      <c r="D4434" s="43">
        <f t="shared" si="69"/>
        <v>1.6482890353445225E-2</v>
      </c>
      <c r="E4434" s="43">
        <f>IFERROR(INDEX(PSPS_Data!$C$2:$C$4275,MATCH(WF_Data!$A4434,PSPS_Data!$B$2:$B$4275,0)),0)</f>
        <v>0</v>
      </c>
      <c r="F4434" s="47"/>
    </row>
    <row r="4435" spans="1:6" x14ac:dyDescent="0.25">
      <c r="A4435" s="79"/>
      <c r="B4435" s="43">
        <v>0</v>
      </c>
      <c r="C4435" s="43">
        <v>1.6602614778093899E-5</v>
      </c>
      <c r="D4435" s="43">
        <f t="shared" si="69"/>
        <v>1.8943583461805138E-4</v>
      </c>
      <c r="E4435" s="43">
        <f>IFERROR(INDEX(PSPS_Data!$C$2:$C$4275,MATCH(WF_Data!$A4435,PSPS_Data!$B$2:$B$4275,0)),0)</f>
        <v>0</v>
      </c>
      <c r="F4435" s="47"/>
    </row>
    <row r="4436" spans="1:6" x14ac:dyDescent="0.25">
      <c r="A4436" s="79"/>
      <c r="B4436" s="43">
        <v>0</v>
      </c>
      <c r="C4436" s="43">
        <v>4.6320169512910001E-3</v>
      </c>
      <c r="D4436" s="43">
        <f t="shared" si="69"/>
        <v>5.2851313414230314E-2</v>
      </c>
      <c r="E4436" s="43">
        <f>IFERROR(INDEX(PSPS_Data!$C$2:$C$4275,MATCH(WF_Data!$A4436,PSPS_Data!$B$2:$B$4275,0)),0)</f>
        <v>0</v>
      </c>
      <c r="F4436" s="47"/>
    </row>
    <row r="4437" spans="1:6" x14ac:dyDescent="0.25">
      <c r="A4437" s="79"/>
      <c r="B4437" s="43">
        <v>0</v>
      </c>
      <c r="C4437" s="43">
        <v>4.0536259284635803E-3</v>
      </c>
      <c r="D4437" s="43">
        <f t="shared" si="69"/>
        <v>4.625187184376945E-2</v>
      </c>
      <c r="E4437" s="43">
        <f>IFERROR(INDEX(PSPS_Data!$C$2:$C$4275,MATCH(WF_Data!$A4437,PSPS_Data!$B$2:$B$4275,0)),0)</f>
        <v>0</v>
      </c>
      <c r="F4437" s="47"/>
    </row>
    <row r="4438" spans="1:6" x14ac:dyDescent="0.25">
      <c r="A4438" s="79"/>
      <c r="B4438" s="43">
        <v>0</v>
      </c>
      <c r="C4438" s="43">
        <v>2.48685810220194E-5</v>
      </c>
      <c r="D4438" s="43">
        <f t="shared" si="69"/>
        <v>2.8375050946124135E-4</v>
      </c>
      <c r="E4438" s="43">
        <f>IFERROR(INDEX(PSPS_Data!$C$2:$C$4275,MATCH(WF_Data!$A4438,PSPS_Data!$B$2:$B$4275,0)),0)</f>
        <v>0</v>
      </c>
      <c r="F4438" s="47"/>
    </row>
    <row r="4439" spans="1:6" x14ac:dyDescent="0.25">
      <c r="A4439" s="79"/>
      <c r="B4439" s="43">
        <v>0</v>
      </c>
      <c r="C4439" s="43">
        <v>1.88965473110632E-3</v>
      </c>
      <c r="D4439" s="43">
        <f t="shared" si="69"/>
        <v>2.156096048192311E-2</v>
      </c>
      <c r="E4439" s="43">
        <f>IFERROR(INDEX(PSPS_Data!$C$2:$C$4275,MATCH(WF_Data!$A4439,PSPS_Data!$B$2:$B$4275,0)),0)</f>
        <v>0</v>
      </c>
      <c r="F4439" s="47"/>
    </row>
    <row r="4440" spans="1:6" x14ac:dyDescent="0.25">
      <c r="A4440" s="79"/>
      <c r="B4440" s="43">
        <v>0</v>
      </c>
      <c r="C4440" s="43">
        <v>3.18639793567854E-3</v>
      </c>
      <c r="D4440" s="43">
        <f t="shared" si="69"/>
        <v>3.6356800446092144E-2</v>
      </c>
      <c r="E4440" s="43">
        <f>IFERROR(INDEX(PSPS_Data!$C$2:$C$4275,MATCH(WF_Data!$A4440,PSPS_Data!$B$2:$B$4275,0)),0)</f>
        <v>0</v>
      </c>
      <c r="F4440" s="47"/>
    </row>
    <row r="4441" spans="1:6" x14ac:dyDescent="0.25">
      <c r="A4441" s="79"/>
      <c r="B4441" s="43">
        <v>0</v>
      </c>
      <c r="C4441" s="43">
        <v>1.41186992429235E-3</v>
      </c>
      <c r="D4441" s="43">
        <f t="shared" si="69"/>
        <v>1.6109435836175714E-2</v>
      </c>
      <c r="E4441" s="43">
        <f>IFERROR(INDEX(PSPS_Data!$C$2:$C$4275,MATCH(WF_Data!$A4441,PSPS_Data!$B$2:$B$4275,0)),0)</f>
        <v>0</v>
      </c>
      <c r="F4441" s="47"/>
    </row>
    <row r="4442" spans="1:6" x14ac:dyDescent="0.25">
      <c r="A4442" s="79"/>
      <c r="B4442" s="43">
        <v>0</v>
      </c>
      <c r="C4442" s="43">
        <v>4.5203062200016497E-3</v>
      </c>
      <c r="D4442" s="43">
        <f t="shared" si="69"/>
        <v>5.1576693970218822E-2</v>
      </c>
      <c r="E4442" s="43">
        <f>IFERROR(INDEX(PSPS_Data!$C$2:$C$4275,MATCH(WF_Data!$A4442,PSPS_Data!$B$2:$B$4275,0)),0)</f>
        <v>0</v>
      </c>
      <c r="F4442" s="47"/>
    </row>
    <row r="4443" spans="1:6" x14ac:dyDescent="0.25">
      <c r="A4443" s="79"/>
      <c r="B4443" s="43">
        <v>0</v>
      </c>
      <c r="C4443" s="43">
        <v>1.56448712732526E-3</v>
      </c>
      <c r="D4443" s="43">
        <f t="shared" si="69"/>
        <v>1.7850798122781217E-2</v>
      </c>
      <c r="E4443" s="43">
        <f>IFERROR(INDEX(PSPS_Data!$C$2:$C$4275,MATCH(WF_Data!$A4443,PSPS_Data!$B$2:$B$4275,0)),0)</f>
        <v>0</v>
      </c>
      <c r="F4443" s="47"/>
    </row>
    <row r="4444" spans="1:6" x14ac:dyDescent="0.25">
      <c r="A4444" s="79"/>
      <c r="B4444" s="43">
        <v>0</v>
      </c>
      <c r="C4444" s="43">
        <v>1.34064847406989E-3</v>
      </c>
      <c r="D4444" s="43">
        <f t="shared" si="69"/>
        <v>1.5296799089137444E-2</v>
      </c>
      <c r="E4444" s="43">
        <f>IFERROR(INDEX(PSPS_Data!$C$2:$C$4275,MATCH(WF_Data!$A4444,PSPS_Data!$B$2:$B$4275,0)),0)</f>
        <v>0</v>
      </c>
      <c r="F4444" s="47"/>
    </row>
    <row r="4445" spans="1:6" x14ac:dyDescent="0.25">
      <c r="A4445" s="79"/>
      <c r="B4445" s="43">
        <v>0</v>
      </c>
      <c r="C4445" s="43">
        <v>1.1045856854252599E-3</v>
      </c>
      <c r="D4445" s="43">
        <f t="shared" si="69"/>
        <v>1.2603322670702216E-2</v>
      </c>
      <c r="E4445" s="43">
        <f>IFERROR(INDEX(PSPS_Data!$C$2:$C$4275,MATCH(WF_Data!$A4445,PSPS_Data!$B$2:$B$4275,0)),0)</f>
        <v>0</v>
      </c>
      <c r="F4445" s="47"/>
    </row>
    <row r="4446" spans="1:6" x14ac:dyDescent="0.25">
      <c r="A4446" s="79"/>
      <c r="B4446" s="43">
        <v>0</v>
      </c>
      <c r="C4446" s="43">
        <v>7.36212800802604E-4</v>
      </c>
      <c r="D4446" s="43">
        <f t="shared" si="69"/>
        <v>8.400188057157712E-3</v>
      </c>
      <c r="E4446" s="43">
        <f>IFERROR(INDEX(PSPS_Data!$C$2:$C$4275,MATCH(WF_Data!$A4446,PSPS_Data!$B$2:$B$4275,0)),0)</f>
        <v>0</v>
      </c>
      <c r="F4446" s="47"/>
    </row>
    <row r="4447" spans="1:6" x14ac:dyDescent="0.25">
      <c r="A4447" s="79"/>
      <c r="B4447" s="43">
        <v>0</v>
      </c>
      <c r="C4447" s="43">
        <v>3.2894122679257001E-3</v>
      </c>
      <c r="D4447" s="43">
        <f t="shared" si="69"/>
        <v>3.7532193977032238E-2</v>
      </c>
      <c r="E4447" s="43">
        <f>IFERROR(INDEX(PSPS_Data!$C$2:$C$4275,MATCH(WF_Data!$A4447,PSPS_Data!$B$2:$B$4275,0)),0)</f>
        <v>0</v>
      </c>
      <c r="F4447" s="47"/>
    </row>
    <row r="4448" spans="1:6" x14ac:dyDescent="0.25">
      <c r="A4448" s="79"/>
      <c r="B4448" s="43">
        <v>0</v>
      </c>
      <c r="C4448" s="43">
        <v>1.7366583779221401E-4</v>
      </c>
      <c r="D4448" s="43">
        <f t="shared" si="69"/>
        <v>1.981527209209162E-3</v>
      </c>
      <c r="E4448" s="43">
        <f>IFERROR(INDEX(PSPS_Data!$C$2:$C$4275,MATCH(WF_Data!$A4448,PSPS_Data!$B$2:$B$4275,0)),0)</f>
        <v>0</v>
      </c>
      <c r="F4448" s="47"/>
    </row>
    <row r="4449" spans="1:6" x14ac:dyDescent="0.25">
      <c r="A4449" s="79"/>
      <c r="B4449" s="43">
        <v>0</v>
      </c>
      <c r="C4449" s="43">
        <v>4.1343259605734303E-5</v>
      </c>
      <c r="D4449" s="43">
        <f t="shared" si="69"/>
        <v>4.7172659210142838E-4</v>
      </c>
      <c r="E4449" s="43">
        <f>IFERROR(INDEX(PSPS_Data!$C$2:$C$4275,MATCH(WF_Data!$A4449,PSPS_Data!$B$2:$B$4275,0)),0)</f>
        <v>0</v>
      </c>
      <c r="F4449" s="47"/>
    </row>
    <row r="4450" spans="1:6" x14ac:dyDescent="0.25">
      <c r="A4450" s="79"/>
      <c r="B4450" s="43">
        <v>0</v>
      </c>
      <c r="C4450" s="43">
        <v>2.4224769293444502E-3</v>
      </c>
      <c r="D4450" s="43">
        <f t="shared" si="69"/>
        <v>2.7640461763820175E-2</v>
      </c>
      <c r="E4450" s="43">
        <f>IFERROR(INDEX(PSPS_Data!$C$2:$C$4275,MATCH(WF_Data!$A4450,PSPS_Data!$B$2:$B$4275,0)),0)</f>
        <v>0</v>
      </c>
      <c r="F4450" s="47"/>
    </row>
    <row r="4451" spans="1:6" x14ac:dyDescent="0.25">
      <c r="A4451" s="79"/>
      <c r="B4451" s="43">
        <v>0</v>
      </c>
      <c r="C4451" s="43">
        <v>1.76094974904117E-3</v>
      </c>
      <c r="D4451" s="43">
        <f t="shared" si="69"/>
        <v>2.0092436636559751E-2</v>
      </c>
      <c r="E4451" s="43">
        <f>IFERROR(INDEX(PSPS_Data!$C$2:$C$4275,MATCH(WF_Data!$A4451,PSPS_Data!$B$2:$B$4275,0)),0)</f>
        <v>0</v>
      </c>
      <c r="F4451" s="47"/>
    </row>
    <row r="4452" spans="1:6" x14ac:dyDescent="0.25">
      <c r="A4452" s="79"/>
      <c r="B4452" s="43">
        <v>0</v>
      </c>
      <c r="C4452" s="43">
        <v>8.4303813127917205E-4</v>
      </c>
      <c r="D4452" s="43">
        <f t="shared" si="69"/>
        <v>9.6190650778953529E-3</v>
      </c>
      <c r="E4452" s="43">
        <f>IFERROR(INDEX(PSPS_Data!$C$2:$C$4275,MATCH(WF_Data!$A4452,PSPS_Data!$B$2:$B$4275,0)),0)</f>
        <v>0</v>
      </c>
      <c r="F4452" s="47"/>
    </row>
    <row r="4453" spans="1:6" x14ac:dyDescent="0.25">
      <c r="A4453" s="79"/>
      <c r="B4453" s="43">
        <v>0</v>
      </c>
      <c r="C4453" s="43">
        <v>4.6270382699731201E-4</v>
      </c>
      <c r="D4453" s="43">
        <f t="shared" si="69"/>
        <v>5.2794506660393302E-3</v>
      </c>
      <c r="E4453" s="43">
        <f>IFERROR(INDEX(PSPS_Data!$C$2:$C$4275,MATCH(WF_Data!$A4453,PSPS_Data!$B$2:$B$4275,0)),0)</f>
        <v>0</v>
      </c>
      <c r="F4453" s="47"/>
    </row>
    <row r="4454" spans="1:6" x14ac:dyDescent="0.25">
      <c r="A4454" s="79"/>
      <c r="B4454" s="43">
        <v>0</v>
      </c>
      <c r="C4454" s="43">
        <v>2.3052543137964598E-3</v>
      </c>
      <c r="D4454" s="43">
        <f t="shared" si="69"/>
        <v>2.6302951720417606E-2</v>
      </c>
      <c r="E4454" s="43">
        <f>IFERROR(INDEX(PSPS_Data!$C$2:$C$4275,MATCH(WF_Data!$A4454,PSPS_Data!$B$2:$B$4275,0)),0)</f>
        <v>0</v>
      </c>
      <c r="F4454" s="47"/>
    </row>
    <row r="4455" spans="1:6" x14ac:dyDescent="0.25">
      <c r="A4455" s="79"/>
      <c r="B4455" s="43">
        <v>0</v>
      </c>
      <c r="C4455" s="43">
        <v>1.6028649846096699E-3</v>
      </c>
      <c r="D4455" s="43">
        <f t="shared" si="69"/>
        <v>1.8288689474396335E-2</v>
      </c>
      <c r="E4455" s="43">
        <f>IFERROR(INDEX(PSPS_Data!$C$2:$C$4275,MATCH(WF_Data!$A4455,PSPS_Data!$B$2:$B$4275,0)),0)</f>
        <v>0</v>
      </c>
      <c r="F4455" s="47"/>
    </row>
    <row r="4456" spans="1:6" x14ac:dyDescent="0.25">
      <c r="A4456" s="79"/>
      <c r="B4456" s="43">
        <v>0</v>
      </c>
      <c r="C4456" s="43">
        <v>6.1934599352753096E-4</v>
      </c>
      <c r="D4456" s="43">
        <f t="shared" si="69"/>
        <v>7.0667377861491285E-3</v>
      </c>
      <c r="E4456" s="43">
        <f>IFERROR(INDEX(PSPS_Data!$C$2:$C$4275,MATCH(WF_Data!$A4456,PSPS_Data!$B$2:$B$4275,0)),0)</f>
        <v>0</v>
      </c>
      <c r="F4456" s="47"/>
    </row>
    <row r="4457" spans="1:6" x14ac:dyDescent="0.25">
      <c r="A4457" s="79"/>
      <c r="B4457" s="43">
        <v>0</v>
      </c>
      <c r="C4457" s="43">
        <v>2.3946394952266302E-3</v>
      </c>
      <c r="D4457" s="43">
        <f t="shared" si="69"/>
        <v>2.732283664053585E-2</v>
      </c>
      <c r="E4457" s="43">
        <f>IFERROR(INDEX(PSPS_Data!$C$2:$C$4275,MATCH(WF_Data!$A4457,PSPS_Data!$B$2:$B$4275,0)),0)</f>
        <v>0</v>
      </c>
      <c r="F4457" s="47"/>
    </row>
    <row r="4458" spans="1:6" x14ac:dyDescent="0.25">
      <c r="A4458" s="79"/>
      <c r="B4458" s="43">
        <v>0</v>
      </c>
      <c r="C4458" s="43">
        <v>2.1716072154352598E-3</v>
      </c>
      <c r="D4458" s="43">
        <f t="shared" si="69"/>
        <v>2.4778038328116314E-2</v>
      </c>
      <c r="E4458" s="43">
        <f>IFERROR(INDEX(PSPS_Data!$C$2:$C$4275,MATCH(WF_Data!$A4458,PSPS_Data!$B$2:$B$4275,0)),0)</f>
        <v>0</v>
      </c>
      <c r="F4458" s="47"/>
    </row>
    <row r="4459" spans="1:6" x14ac:dyDescent="0.25">
      <c r="A4459" s="79"/>
      <c r="B4459" s="43">
        <v>0</v>
      </c>
      <c r="C4459" s="43">
        <v>9.6560341125950799E-4</v>
      </c>
      <c r="D4459" s="43">
        <f t="shared" si="69"/>
        <v>1.1017534922470986E-2</v>
      </c>
      <c r="E4459" s="43">
        <f>IFERROR(INDEX(PSPS_Data!$C$2:$C$4275,MATCH(WF_Data!$A4459,PSPS_Data!$B$2:$B$4275,0)),0)</f>
        <v>0</v>
      </c>
      <c r="F4459" s="47"/>
    </row>
    <row r="4460" spans="1:6" x14ac:dyDescent="0.25">
      <c r="A4460" s="79"/>
      <c r="B4460" s="43">
        <v>0</v>
      </c>
      <c r="C4460" s="43">
        <v>1.23769486890523E-5</v>
      </c>
      <c r="D4460" s="43">
        <f t="shared" si="69"/>
        <v>1.4122098454208675E-4</v>
      </c>
      <c r="E4460" s="43">
        <f>IFERROR(INDEX(PSPS_Data!$C$2:$C$4275,MATCH(WF_Data!$A4460,PSPS_Data!$B$2:$B$4275,0)),0)</f>
        <v>0</v>
      </c>
      <c r="F4460" s="47"/>
    </row>
    <row r="4461" spans="1:6" x14ac:dyDescent="0.25">
      <c r="A4461" s="79"/>
      <c r="B4461" s="43">
        <v>0</v>
      </c>
      <c r="C4461" s="43">
        <v>9.9426745161205489E-4</v>
      </c>
      <c r="D4461" s="43">
        <f t="shared" si="69"/>
        <v>1.1344591622893547E-2</v>
      </c>
      <c r="E4461" s="43">
        <f>IFERROR(INDEX(PSPS_Data!$C$2:$C$4275,MATCH(WF_Data!$A4461,PSPS_Data!$B$2:$B$4275,0)),0)</f>
        <v>0</v>
      </c>
      <c r="F4461" s="47"/>
    </row>
    <row r="4462" spans="1:6" x14ac:dyDescent="0.25">
      <c r="A4462" s="79"/>
      <c r="B4462" s="43">
        <v>0</v>
      </c>
      <c r="C4462" s="43">
        <v>1.3192640517748501E-2</v>
      </c>
      <c r="D4462" s="43">
        <f t="shared" si="69"/>
        <v>0.15052802830751039</v>
      </c>
      <c r="E4462" s="43">
        <f>IFERROR(INDEX(PSPS_Data!$C$2:$C$4275,MATCH(WF_Data!$A4462,PSPS_Data!$B$2:$B$4275,0)),0)</f>
        <v>0</v>
      </c>
      <c r="F4462" s="47"/>
    </row>
    <row r="4463" spans="1:6" x14ac:dyDescent="0.25">
      <c r="A4463" s="79"/>
      <c r="B4463" s="43">
        <v>0</v>
      </c>
      <c r="C4463" s="43">
        <v>5.2676262130262304E-3</v>
      </c>
      <c r="D4463" s="43">
        <f t="shared" si="69"/>
        <v>6.0103615090629288E-2</v>
      </c>
      <c r="E4463" s="43">
        <f>IFERROR(INDEX(PSPS_Data!$C$2:$C$4275,MATCH(WF_Data!$A4463,PSPS_Data!$B$2:$B$4275,0)),0)</f>
        <v>0</v>
      </c>
      <c r="F4463" s="47"/>
    </row>
    <row r="4464" spans="1:6" x14ac:dyDescent="0.25">
      <c r="A4464" s="79"/>
      <c r="B4464" s="43">
        <v>0</v>
      </c>
      <c r="C4464" s="43">
        <v>2.1857559459022E-3</v>
      </c>
      <c r="D4464" s="43">
        <f t="shared" si="69"/>
        <v>2.4939475342744103E-2</v>
      </c>
      <c r="E4464" s="43">
        <f>IFERROR(INDEX(PSPS_Data!$C$2:$C$4275,MATCH(WF_Data!$A4464,PSPS_Data!$B$2:$B$4275,0)),0)</f>
        <v>0</v>
      </c>
      <c r="F4464" s="47"/>
    </row>
    <row r="4465" spans="1:6" x14ac:dyDescent="0.25">
      <c r="A4465" s="79"/>
      <c r="B4465" s="43">
        <v>0</v>
      </c>
      <c r="C4465" s="43">
        <v>4.2675341915128203E-3</v>
      </c>
      <c r="D4465" s="43">
        <f t="shared" si="69"/>
        <v>4.8692565125161277E-2</v>
      </c>
      <c r="E4465" s="43">
        <f>IFERROR(INDEX(PSPS_Data!$C$2:$C$4275,MATCH(WF_Data!$A4465,PSPS_Data!$B$2:$B$4275,0)),0)</f>
        <v>0</v>
      </c>
      <c r="F4465" s="47"/>
    </row>
    <row r="4466" spans="1:6" x14ac:dyDescent="0.25">
      <c r="A4466" s="79"/>
      <c r="B4466" s="43">
        <v>0</v>
      </c>
      <c r="C4466" s="43">
        <v>1.18747421038278E-3</v>
      </c>
      <c r="D4466" s="43">
        <f t="shared" si="69"/>
        <v>1.354908074046752E-2</v>
      </c>
      <c r="E4466" s="43">
        <f>IFERROR(INDEX(PSPS_Data!$C$2:$C$4275,MATCH(WF_Data!$A4466,PSPS_Data!$B$2:$B$4275,0)),0)</f>
        <v>0</v>
      </c>
      <c r="F4466" s="47"/>
    </row>
    <row r="4467" spans="1:6" x14ac:dyDescent="0.25">
      <c r="A4467" s="79"/>
      <c r="B4467" s="43">
        <v>0</v>
      </c>
      <c r="C4467" s="43">
        <v>1.4634871192053299E-3</v>
      </c>
      <c r="D4467" s="43">
        <f t="shared" si="69"/>
        <v>1.6698388030132814E-2</v>
      </c>
      <c r="E4467" s="43">
        <f>IFERROR(INDEX(PSPS_Data!$C$2:$C$4275,MATCH(WF_Data!$A4467,PSPS_Data!$B$2:$B$4275,0)),0)</f>
        <v>0</v>
      </c>
      <c r="F4467" s="47"/>
    </row>
    <row r="4468" spans="1:6" x14ac:dyDescent="0.25">
      <c r="A4468" s="79"/>
      <c r="B4468" s="43">
        <v>0</v>
      </c>
      <c r="C4468" s="43">
        <v>8.6542614371865002E-4</v>
      </c>
      <c r="D4468" s="43">
        <f t="shared" si="69"/>
        <v>9.8745122998297966E-3</v>
      </c>
      <c r="E4468" s="43">
        <f>IFERROR(INDEX(PSPS_Data!$C$2:$C$4275,MATCH(WF_Data!$A4468,PSPS_Data!$B$2:$B$4275,0)),0)</f>
        <v>0</v>
      </c>
      <c r="F4468" s="47"/>
    </row>
    <row r="4469" spans="1:6" x14ac:dyDescent="0.25">
      <c r="A4469" s="79"/>
      <c r="B4469" s="43">
        <v>0</v>
      </c>
      <c r="C4469" s="43">
        <v>3.1894992084744401E-3</v>
      </c>
      <c r="D4469" s="43">
        <f t="shared" si="69"/>
        <v>3.6392185968693362E-2</v>
      </c>
      <c r="E4469" s="43">
        <f>IFERROR(INDEX(PSPS_Data!$C$2:$C$4275,MATCH(WF_Data!$A4469,PSPS_Data!$B$2:$B$4275,0)),0)</f>
        <v>0</v>
      </c>
      <c r="F4469" s="47"/>
    </row>
    <row r="4470" spans="1:6" x14ac:dyDescent="0.25">
      <c r="A4470" s="79"/>
      <c r="B4470" s="43">
        <v>0</v>
      </c>
      <c r="C4470" s="43">
        <v>4.20281426871345E-3</v>
      </c>
      <c r="D4470" s="43">
        <f t="shared" si="69"/>
        <v>4.7954110806020467E-2</v>
      </c>
      <c r="E4470" s="43">
        <f>IFERROR(INDEX(PSPS_Data!$C$2:$C$4275,MATCH(WF_Data!$A4470,PSPS_Data!$B$2:$B$4275,0)),0)</f>
        <v>0</v>
      </c>
      <c r="F4470" s="47"/>
    </row>
    <row r="4471" spans="1:6" x14ac:dyDescent="0.25">
      <c r="A4471" s="79"/>
      <c r="B4471" s="43">
        <v>0</v>
      </c>
      <c r="C4471" s="43">
        <v>2.88257765835927E-4</v>
      </c>
      <c r="D4471" s="43">
        <f t="shared" si="69"/>
        <v>3.289021108187927E-3</v>
      </c>
      <c r="E4471" s="43">
        <f>IFERROR(INDEX(PSPS_Data!$C$2:$C$4275,MATCH(WF_Data!$A4471,PSPS_Data!$B$2:$B$4275,0)),0)</f>
        <v>0</v>
      </c>
      <c r="F4471" s="47"/>
    </row>
    <row r="4472" spans="1:6" x14ac:dyDescent="0.25">
      <c r="A4472" s="79"/>
      <c r="B4472" s="43">
        <v>0</v>
      </c>
      <c r="C4472" s="43">
        <v>5.5262200867218702E-3</v>
      </c>
      <c r="D4472" s="43">
        <f t="shared" si="69"/>
        <v>6.3054171189496536E-2</v>
      </c>
      <c r="E4472" s="43">
        <f>IFERROR(INDEX(PSPS_Data!$C$2:$C$4275,MATCH(WF_Data!$A4472,PSPS_Data!$B$2:$B$4275,0)),0)</f>
        <v>0</v>
      </c>
      <c r="F4472" s="47"/>
    </row>
    <row r="4473" spans="1:6" x14ac:dyDescent="0.25">
      <c r="A4473" s="79"/>
      <c r="B4473" s="43">
        <v>0</v>
      </c>
      <c r="C4473" s="43">
        <v>1.8939022387106199E-4</v>
      </c>
      <c r="D4473" s="43">
        <f t="shared" si="69"/>
        <v>2.1609424543688172E-3</v>
      </c>
      <c r="E4473" s="43">
        <f>IFERROR(INDEX(PSPS_Data!$C$2:$C$4275,MATCH(WF_Data!$A4473,PSPS_Data!$B$2:$B$4275,0)),0)</f>
        <v>0</v>
      </c>
      <c r="F4473" s="47"/>
    </row>
    <row r="4474" spans="1:6" x14ac:dyDescent="0.25">
      <c r="A4474" s="79"/>
      <c r="B4474" s="43">
        <v>0</v>
      </c>
      <c r="C4474" s="43">
        <v>3.5321027802031699E-3</v>
      </c>
      <c r="D4474" s="43">
        <f t="shared" si="69"/>
        <v>4.0301292722118166E-2</v>
      </c>
      <c r="E4474" s="43">
        <f>IFERROR(INDEX(PSPS_Data!$C$2:$C$4275,MATCH(WF_Data!$A4474,PSPS_Data!$B$2:$B$4275,0)),0)</f>
        <v>0</v>
      </c>
      <c r="F4474" s="47"/>
    </row>
    <row r="4475" spans="1:6" x14ac:dyDescent="0.25">
      <c r="A4475" s="79"/>
      <c r="B4475" s="43">
        <v>0.51905234388239896</v>
      </c>
      <c r="C4475" s="43">
        <v>5.2852168077492899E-3</v>
      </c>
      <c r="D4475" s="43">
        <f t="shared" si="69"/>
        <v>6.0304323776419401E-2</v>
      </c>
      <c r="E4475" s="43">
        <f>IFERROR(INDEX(PSPS_Data!$C$2:$C$4275,MATCH(WF_Data!$A4475,PSPS_Data!$B$2:$B$4275,0)),0)</f>
        <v>0</v>
      </c>
      <c r="F4475" s="47"/>
    </row>
    <row r="4476" spans="1:6" x14ac:dyDescent="0.25">
      <c r="A4476" s="79"/>
      <c r="B4476" s="43">
        <v>0</v>
      </c>
      <c r="C4476" s="43">
        <v>6.2234365173026102E-3</v>
      </c>
      <c r="D4476" s="43">
        <f t="shared" si="69"/>
        <v>7.1009410662422778E-2</v>
      </c>
      <c r="E4476" s="43">
        <f>IFERROR(INDEX(PSPS_Data!$C$2:$C$4275,MATCH(WF_Data!$A4476,PSPS_Data!$B$2:$B$4275,0)),0)</f>
        <v>0</v>
      </c>
      <c r="F4476" s="47"/>
    </row>
    <row r="4477" spans="1:6" x14ac:dyDescent="0.25">
      <c r="A4477" s="79"/>
      <c r="B4477" s="43">
        <v>0</v>
      </c>
      <c r="C4477" s="43">
        <v>6.4179142464126904E-4</v>
      </c>
      <c r="D4477" s="43">
        <f t="shared" si="69"/>
        <v>7.3228401551568801E-3</v>
      </c>
      <c r="E4477" s="43">
        <f>IFERROR(INDEX(PSPS_Data!$C$2:$C$4275,MATCH(WF_Data!$A4477,PSPS_Data!$B$2:$B$4275,0)),0)</f>
        <v>0</v>
      </c>
      <c r="F4477" s="47"/>
    </row>
    <row r="4478" spans="1:6" x14ac:dyDescent="0.25">
      <c r="A4478" s="79"/>
      <c r="B4478" s="43">
        <v>0</v>
      </c>
      <c r="C4478" s="43">
        <v>5.8734271594005297E-3</v>
      </c>
      <c r="D4478" s="43">
        <f t="shared" si="69"/>
        <v>6.701580388876005E-2</v>
      </c>
      <c r="E4478" s="43">
        <f>IFERROR(INDEX(PSPS_Data!$C$2:$C$4275,MATCH(WF_Data!$A4478,PSPS_Data!$B$2:$B$4275,0)),0)</f>
        <v>0</v>
      </c>
      <c r="F4478" s="47"/>
    </row>
    <row r="4479" spans="1:6" x14ac:dyDescent="0.25">
      <c r="A4479" s="79"/>
      <c r="B4479" s="43">
        <v>0</v>
      </c>
      <c r="C4479" s="43">
        <v>7.0728710610031399E-4</v>
      </c>
      <c r="D4479" s="43">
        <f t="shared" si="69"/>
        <v>8.0701458806045831E-3</v>
      </c>
      <c r="E4479" s="43">
        <f>IFERROR(INDEX(PSPS_Data!$C$2:$C$4275,MATCH(WF_Data!$A4479,PSPS_Data!$B$2:$B$4275,0)),0)</f>
        <v>0</v>
      </c>
      <c r="F4479" s="47"/>
    </row>
    <row r="4480" spans="1:6" x14ac:dyDescent="0.25">
      <c r="A4480" s="79"/>
      <c r="B4480" s="43">
        <v>0</v>
      </c>
      <c r="C4480" s="43">
        <v>1.8007973230851301E-3</v>
      </c>
      <c r="D4480" s="43">
        <f t="shared" si="69"/>
        <v>2.0547097456401334E-2</v>
      </c>
      <c r="E4480" s="43">
        <f>IFERROR(INDEX(PSPS_Data!$C$2:$C$4275,MATCH(WF_Data!$A4480,PSPS_Data!$B$2:$B$4275,0)),0)</f>
        <v>0</v>
      </c>
      <c r="F4480" s="47"/>
    </row>
    <row r="4481" spans="1:6" x14ac:dyDescent="0.25">
      <c r="A4481" s="79"/>
      <c r="B4481" s="43">
        <v>0</v>
      </c>
      <c r="C4481" s="43">
        <v>2.1105483267092398E-3</v>
      </c>
      <c r="D4481" s="43">
        <f t="shared" si="69"/>
        <v>2.4081356407752427E-2</v>
      </c>
      <c r="E4481" s="43">
        <f>IFERROR(INDEX(PSPS_Data!$C$2:$C$4275,MATCH(WF_Data!$A4481,PSPS_Data!$B$2:$B$4275,0)),0)</f>
        <v>0</v>
      </c>
      <c r="F4481" s="47"/>
    </row>
    <row r="4482" spans="1:6" x14ac:dyDescent="0.25">
      <c r="A4482" s="79"/>
      <c r="B4482" s="43">
        <v>0</v>
      </c>
      <c r="C4482" s="43">
        <v>8.3315464492746596E-3</v>
      </c>
      <c r="D4482" s="43">
        <f t="shared" si="69"/>
        <v>9.5062944986223863E-2</v>
      </c>
      <c r="E4482" s="43">
        <f>IFERROR(INDEX(PSPS_Data!$C$2:$C$4275,MATCH(WF_Data!$A4482,PSPS_Data!$B$2:$B$4275,0)),0)</f>
        <v>0</v>
      </c>
      <c r="F4482" s="47"/>
    </row>
    <row r="4483" spans="1:6" x14ac:dyDescent="0.25">
      <c r="A4483" s="79"/>
      <c r="B4483" s="43">
        <v>0</v>
      </c>
      <c r="C4483" s="43">
        <v>2.11104650149233E-3</v>
      </c>
      <c r="D4483" s="43">
        <f t="shared" ref="D4483:D4546" si="70">$C4483*11.41</f>
        <v>2.4087040582027486E-2</v>
      </c>
      <c r="E4483" s="43">
        <f>IFERROR(INDEX(PSPS_Data!$C$2:$C$4275,MATCH(WF_Data!$A4483,PSPS_Data!$B$2:$B$4275,0)),0)</f>
        <v>0</v>
      </c>
      <c r="F4483" s="47"/>
    </row>
    <row r="4484" spans="1:6" x14ac:dyDescent="0.25">
      <c r="A4484" s="79"/>
      <c r="B4484" s="43">
        <v>0</v>
      </c>
      <c r="C4484" s="43">
        <v>3.1211780242301702E-4</v>
      </c>
      <c r="D4484" s="43">
        <f t="shared" si="70"/>
        <v>3.5612641256466244E-3</v>
      </c>
      <c r="E4484" s="43">
        <f>IFERROR(INDEX(PSPS_Data!$C$2:$C$4275,MATCH(WF_Data!$A4484,PSPS_Data!$B$2:$B$4275,0)),0)</f>
        <v>0</v>
      </c>
      <c r="F4484" s="47"/>
    </row>
    <row r="4485" spans="1:6" x14ac:dyDescent="0.25">
      <c r="A4485" s="79"/>
      <c r="B4485" s="43">
        <v>0</v>
      </c>
      <c r="C4485" s="43">
        <v>7.3498148649377903E-3</v>
      </c>
      <c r="D4485" s="43">
        <f t="shared" si="70"/>
        <v>8.3861387608940186E-2</v>
      </c>
      <c r="E4485" s="43">
        <f>IFERROR(INDEX(PSPS_Data!$C$2:$C$4275,MATCH(WF_Data!$A4485,PSPS_Data!$B$2:$B$4275,0)),0)</f>
        <v>0</v>
      </c>
      <c r="F4485" s="47"/>
    </row>
    <row r="4486" spans="1:6" x14ac:dyDescent="0.25">
      <c r="A4486" s="79"/>
      <c r="B4486" s="43">
        <v>0</v>
      </c>
      <c r="C4486" s="43">
        <v>1.47798542457167E-4</v>
      </c>
      <c r="D4486" s="43">
        <f t="shared" si="70"/>
        <v>1.6863813694362754E-3</v>
      </c>
      <c r="E4486" s="43">
        <f>IFERROR(INDEX(PSPS_Data!$C$2:$C$4275,MATCH(WF_Data!$A4486,PSPS_Data!$B$2:$B$4275,0)),0)</f>
        <v>0</v>
      </c>
      <c r="F4486" s="47"/>
    </row>
    <row r="4487" spans="1:6" x14ac:dyDescent="0.25">
      <c r="A4487" s="79"/>
      <c r="B4487" s="43">
        <v>0</v>
      </c>
      <c r="C4487" s="43">
        <v>2.4627966922707801E-5</v>
      </c>
      <c r="D4487" s="43">
        <f t="shared" si="70"/>
        <v>2.8100510258809603E-4</v>
      </c>
      <c r="E4487" s="43">
        <f>IFERROR(INDEX(PSPS_Data!$C$2:$C$4275,MATCH(WF_Data!$A4487,PSPS_Data!$B$2:$B$4275,0)),0)</f>
        <v>0</v>
      </c>
      <c r="F4487" s="47"/>
    </row>
    <row r="4488" spans="1:6" x14ac:dyDescent="0.25">
      <c r="A4488" s="79"/>
      <c r="B4488" s="43">
        <v>0</v>
      </c>
      <c r="C4488" s="43">
        <v>3.7351913094122802E-4</v>
      </c>
      <c r="D4488" s="43">
        <f t="shared" si="70"/>
        <v>4.2618532840394121E-3</v>
      </c>
      <c r="E4488" s="43">
        <f>IFERROR(INDEX(PSPS_Data!$C$2:$C$4275,MATCH(WF_Data!$A4488,PSPS_Data!$B$2:$B$4275,0)),0)</f>
        <v>0</v>
      </c>
      <c r="F4488" s="47"/>
    </row>
    <row r="4489" spans="1:6" x14ac:dyDescent="0.25">
      <c r="A4489" s="79"/>
      <c r="B4489" s="43">
        <v>0</v>
      </c>
      <c r="C4489" s="43">
        <v>2.2162626919453E-4</v>
      </c>
      <c r="D4489" s="43">
        <f t="shared" si="70"/>
        <v>2.5287557315095874E-3</v>
      </c>
      <c r="E4489" s="43">
        <f>IFERROR(INDEX(PSPS_Data!$C$2:$C$4275,MATCH(WF_Data!$A4489,PSPS_Data!$B$2:$B$4275,0)),0)</f>
        <v>0</v>
      </c>
      <c r="F4489" s="47"/>
    </row>
    <row r="4490" spans="1:6" x14ac:dyDescent="0.25">
      <c r="A4490" s="79"/>
      <c r="B4490" s="43">
        <v>0</v>
      </c>
      <c r="C4490" s="43">
        <v>2.4949979172864302E-4</v>
      </c>
      <c r="D4490" s="43">
        <f t="shared" si="70"/>
        <v>2.846792623623817E-3</v>
      </c>
      <c r="E4490" s="43">
        <f>IFERROR(INDEX(PSPS_Data!$C$2:$C$4275,MATCH(WF_Data!$A4490,PSPS_Data!$B$2:$B$4275,0)),0)</f>
        <v>0</v>
      </c>
      <c r="F4490" s="47"/>
    </row>
    <row r="4491" spans="1:6" x14ac:dyDescent="0.25">
      <c r="A4491" s="79"/>
      <c r="B4491" s="43">
        <v>0</v>
      </c>
      <c r="C4491" s="43">
        <v>1.5263131549545499E-3</v>
      </c>
      <c r="D4491" s="43">
        <f t="shared" si="70"/>
        <v>1.7415233098031415E-2</v>
      </c>
      <c r="E4491" s="43">
        <f>IFERROR(INDEX(PSPS_Data!$C$2:$C$4275,MATCH(WF_Data!$A4491,PSPS_Data!$B$2:$B$4275,0)),0)</f>
        <v>0</v>
      </c>
      <c r="F4491" s="47"/>
    </row>
    <row r="4492" spans="1:6" x14ac:dyDescent="0.25">
      <c r="A4492" s="79"/>
      <c r="B4492" s="43">
        <v>0</v>
      </c>
      <c r="C4492" s="43">
        <v>2.0101831654149699E-3</v>
      </c>
      <c r="D4492" s="43">
        <f t="shared" si="70"/>
        <v>2.2936189917384806E-2</v>
      </c>
      <c r="E4492" s="43">
        <f>IFERROR(INDEX(PSPS_Data!$C$2:$C$4275,MATCH(WF_Data!$A4492,PSPS_Data!$B$2:$B$4275,0)),0)</f>
        <v>0</v>
      </c>
      <c r="F4492" s="47"/>
    </row>
    <row r="4493" spans="1:6" x14ac:dyDescent="0.25">
      <c r="A4493" s="79"/>
      <c r="B4493" s="43">
        <v>0</v>
      </c>
      <c r="C4493" s="43">
        <v>1.04601528270601E-3</v>
      </c>
      <c r="D4493" s="43">
        <f t="shared" si="70"/>
        <v>1.1935034375675575E-2</v>
      </c>
      <c r="E4493" s="43">
        <f>IFERROR(INDEX(PSPS_Data!$C$2:$C$4275,MATCH(WF_Data!$A4493,PSPS_Data!$B$2:$B$4275,0)),0)</f>
        <v>0</v>
      </c>
      <c r="F4493" s="47"/>
    </row>
    <row r="4494" spans="1:6" x14ac:dyDescent="0.25">
      <c r="A4494" s="79"/>
      <c r="B4494" s="43">
        <v>1.6880968785517001</v>
      </c>
      <c r="C4494" s="43">
        <v>4.6512010003425504E-3</v>
      </c>
      <c r="D4494" s="43">
        <f t="shared" si="70"/>
        <v>5.3070203413908501E-2</v>
      </c>
      <c r="E4494" s="43">
        <f>IFERROR(INDEX(PSPS_Data!$C$2:$C$4275,MATCH(WF_Data!$A4494,PSPS_Data!$B$2:$B$4275,0)),0)</f>
        <v>0</v>
      </c>
      <c r="F4494" s="47"/>
    </row>
    <row r="4495" spans="1:6" x14ac:dyDescent="0.25">
      <c r="A4495" s="79"/>
      <c r="B4495" s="43">
        <v>0</v>
      </c>
      <c r="C4495" s="43">
        <v>1.0087900964208499E-3</v>
      </c>
      <c r="D4495" s="43">
        <f t="shared" si="70"/>
        <v>1.1510295000161897E-2</v>
      </c>
      <c r="E4495" s="43">
        <f>IFERROR(INDEX(PSPS_Data!$C$2:$C$4275,MATCH(WF_Data!$A4495,PSPS_Data!$B$2:$B$4275,0)),0)</f>
        <v>0</v>
      </c>
      <c r="F4495" s="47"/>
    </row>
    <row r="4496" spans="1:6" x14ac:dyDescent="0.25">
      <c r="A4496" s="79"/>
      <c r="B4496" s="43">
        <v>0</v>
      </c>
      <c r="C4496" s="43">
        <v>2.2348293259710698E-3</v>
      </c>
      <c r="D4496" s="43">
        <f t="shared" si="70"/>
        <v>2.5499402609329907E-2</v>
      </c>
      <c r="E4496" s="43">
        <f>IFERROR(INDEX(PSPS_Data!$C$2:$C$4275,MATCH(WF_Data!$A4496,PSPS_Data!$B$2:$B$4275,0)),0)</f>
        <v>0</v>
      </c>
      <c r="F4496" s="47"/>
    </row>
    <row r="4497" spans="1:6" x14ac:dyDescent="0.25">
      <c r="A4497" s="79"/>
      <c r="B4497" s="43">
        <v>0</v>
      </c>
      <c r="C4497" s="43">
        <v>1.0698323141393E-3</v>
      </c>
      <c r="D4497" s="43">
        <f t="shared" si="70"/>
        <v>1.2206786704329413E-2</v>
      </c>
      <c r="E4497" s="43">
        <f>IFERROR(INDEX(PSPS_Data!$C$2:$C$4275,MATCH(WF_Data!$A4497,PSPS_Data!$B$2:$B$4275,0)),0)</f>
        <v>0</v>
      </c>
      <c r="F4497" s="47"/>
    </row>
    <row r="4498" spans="1:6" x14ac:dyDescent="0.25">
      <c r="A4498" s="79"/>
      <c r="B4498" s="43">
        <v>0</v>
      </c>
      <c r="C4498" s="43">
        <v>4.1804795546340702E-4</v>
      </c>
      <c r="D4498" s="43">
        <f t="shared" si="70"/>
        <v>4.7699271718374741E-3</v>
      </c>
      <c r="E4498" s="43">
        <f>IFERROR(INDEX(PSPS_Data!$C$2:$C$4275,MATCH(WF_Data!$A4498,PSPS_Data!$B$2:$B$4275,0)),0)</f>
        <v>0</v>
      </c>
      <c r="F4498" s="47"/>
    </row>
    <row r="4499" spans="1:6" x14ac:dyDescent="0.25">
      <c r="A4499" s="79"/>
      <c r="B4499" s="43">
        <v>0</v>
      </c>
      <c r="C4499" s="43">
        <v>5.6330243073413498E-3</v>
      </c>
      <c r="D4499" s="43">
        <f t="shared" si="70"/>
        <v>6.4272807346764799E-2</v>
      </c>
      <c r="E4499" s="43">
        <f>IFERROR(INDEX(PSPS_Data!$C$2:$C$4275,MATCH(WF_Data!$A4499,PSPS_Data!$B$2:$B$4275,0)),0)</f>
        <v>0</v>
      </c>
      <c r="F4499" s="47"/>
    </row>
    <row r="4500" spans="1:6" x14ac:dyDescent="0.25">
      <c r="A4500" s="79"/>
      <c r="B4500" s="43">
        <v>0</v>
      </c>
      <c r="C4500" s="43">
        <v>2.45828759943833E-5</v>
      </c>
      <c r="D4500" s="43">
        <f t="shared" si="70"/>
        <v>2.8049061509591343E-4</v>
      </c>
      <c r="E4500" s="43">
        <f>IFERROR(INDEX(PSPS_Data!$C$2:$C$4275,MATCH(WF_Data!$A4500,PSPS_Data!$B$2:$B$4275,0)),0)</f>
        <v>0</v>
      </c>
      <c r="F4500" s="47"/>
    </row>
    <row r="4501" spans="1:6" x14ac:dyDescent="0.25">
      <c r="A4501" s="79"/>
      <c r="B4501" s="43">
        <v>0</v>
      </c>
      <c r="C4501" s="43">
        <v>1.1874400764402999E-3</v>
      </c>
      <c r="D4501" s="43">
        <f t="shared" si="70"/>
        <v>1.3548691272183822E-2</v>
      </c>
      <c r="E4501" s="43">
        <f>IFERROR(INDEX(PSPS_Data!$C$2:$C$4275,MATCH(WF_Data!$A4501,PSPS_Data!$B$2:$B$4275,0)),0)</f>
        <v>0</v>
      </c>
      <c r="F4501" s="47"/>
    </row>
    <row r="4502" spans="1:6" x14ac:dyDescent="0.25">
      <c r="A4502" s="79"/>
      <c r="B4502" s="43">
        <v>2.0011749565357399E-2</v>
      </c>
      <c r="C4502" s="43">
        <v>5.2894414354796001E-3</v>
      </c>
      <c r="D4502" s="43">
        <f t="shared" si="70"/>
        <v>6.0352526778822239E-2</v>
      </c>
      <c r="E4502" s="43">
        <f>IFERROR(INDEX(PSPS_Data!$C$2:$C$4275,MATCH(WF_Data!$A4502,PSPS_Data!$B$2:$B$4275,0)),0)</f>
        <v>0</v>
      </c>
      <c r="F4502" s="47"/>
    </row>
    <row r="4503" spans="1:6" x14ac:dyDescent="0.25">
      <c r="A4503" s="79"/>
      <c r="B4503" s="43">
        <v>0</v>
      </c>
      <c r="C4503" s="43">
        <v>8.4737730048800499E-4</v>
      </c>
      <c r="D4503" s="43">
        <f t="shared" si="70"/>
        <v>9.6685749985681371E-3</v>
      </c>
      <c r="E4503" s="43">
        <f>IFERROR(INDEX(PSPS_Data!$C$2:$C$4275,MATCH(WF_Data!$A4503,PSPS_Data!$B$2:$B$4275,0)),0)</f>
        <v>0</v>
      </c>
      <c r="F4503" s="47"/>
    </row>
    <row r="4504" spans="1:6" x14ac:dyDescent="0.25">
      <c r="A4504" s="79"/>
      <c r="B4504" s="43">
        <v>0</v>
      </c>
      <c r="C4504" s="43">
        <v>2.4552753529860601E-5</v>
      </c>
      <c r="D4504" s="43">
        <f t="shared" si="70"/>
        <v>2.8014691777570949E-4</v>
      </c>
      <c r="E4504" s="43">
        <f>IFERROR(INDEX(PSPS_Data!$C$2:$C$4275,MATCH(WF_Data!$A4504,PSPS_Data!$B$2:$B$4275,0)),0)</f>
        <v>0</v>
      </c>
      <c r="F4504" s="47"/>
    </row>
    <row r="4505" spans="1:6" x14ac:dyDescent="0.25">
      <c r="A4505" s="79"/>
      <c r="B4505" s="43">
        <v>0</v>
      </c>
      <c r="C4505" s="43">
        <v>2.2095624262874399E-4</v>
      </c>
      <c r="D4505" s="43">
        <f t="shared" si="70"/>
        <v>2.5211107283939689E-3</v>
      </c>
      <c r="E4505" s="43">
        <f>IFERROR(INDEX(PSPS_Data!$C$2:$C$4275,MATCH(WF_Data!$A4505,PSPS_Data!$B$2:$B$4275,0)),0)</f>
        <v>0</v>
      </c>
      <c r="F4505" s="47"/>
    </row>
    <row r="4506" spans="1:6" x14ac:dyDescent="0.25">
      <c r="A4506" s="79"/>
      <c r="B4506" s="43">
        <v>0</v>
      </c>
      <c r="C4506" s="43">
        <v>2.3322606076211102E-3</v>
      </c>
      <c r="D4506" s="43">
        <f t="shared" si="70"/>
        <v>2.6611093532956868E-2</v>
      </c>
      <c r="E4506" s="43">
        <f>IFERROR(INDEX(PSPS_Data!$C$2:$C$4275,MATCH(WF_Data!$A4506,PSPS_Data!$B$2:$B$4275,0)),0)</f>
        <v>0</v>
      </c>
      <c r="F4506" s="47"/>
    </row>
    <row r="4507" spans="1:6" x14ac:dyDescent="0.25">
      <c r="A4507" s="79"/>
      <c r="B4507" s="43">
        <v>0</v>
      </c>
      <c r="C4507" s="43">
        <v>1.4727182237948E-3</v>
      </c>
      <c r="D4507" s="43">
        <f t="shared" si="70"/>
        <v>1.6803714933498668E-2</v>
      </c>
      <c r="E4507" s="43">
        <f>IFERROR(INDEX(PSPS_Data!$C$2:$C$4275,MATCH(WF_Data!$A4507,PSPS_Data!$B$2:$B$4275,0)),0)</f>
        <v>0</v>
      </c>
      <c r="F4507" s="47"/>
    </row>
    <row r="4508" spans="1:6" x14ac:dyDescent="0.25">
      <c r="A4508" s="79"/>
      <c r="B4508" s="43">
        <v>0</v>
      </c>
      <c r="C4508" s="43">
        <v>5.6044045140879396E-4</v>
      </c>
      <c r="D4508" s="43">
        <f t="shared" si="70"/>
        <v>6.3946255505743389E-3</v>
      </c>
      <c r="E4508" s="43">
        <f>IFERROR(INDEX(PSPS_Data!$C$2:$C$4275,MATCH(WF_Data!$A4508,PSPS_Data!$B$2:$B$4275,0)),0)</f>
        <v>0</v>
      </c>
      <c r="F4508" s="47"/>
    </row>
    <row r="4509" spans="1:6" x14ac:dyDescent="0.25">
      <c r="A4509" s="79"/>
      <c r="B4509" s="43">
        <v>0</v>
      </c>
      <c r="C4509" s="43">
        <v>4.3115109626038801E-4</v>
      </c>
      <c r="D4509" s="43">
        <f t="shared" si="70"/>
        <v>4.9194340083310271E-3</v>
      </c>
      <c r="E4509" s="43">
        <f>IFERROR(INDEX(PSPS_Data!$C$2:$C$4275,MATCH(WF_Data!$A4509,PSPS_Data!$B$2:$B$4275,0)),0)</f>
        <v>0</v>
      </c>
      <c r="F4509" s="47"/>
    </row>
    <row r="4510" spans="1:6" x14ac:dyDescent="0.25">
      <c r="A4510" s="79"/>
      <c r="B4510" s="43">
        <v>0</v>
      </c>
      <c r="C4510" s="43">
        <v>1.8161887202647099E-3</v>
      </c>
      <c r="D4510" s="43">
        <f t="shared" si="70"/>
        <v>2.0722713298220341E-2</v>
      </c>
      <c r="E4510" s="43">
        <f>IFERROR(INDEX(PSPS_Data!$C$2:$C$4275,MATCH(WF_Data!$A4510,PSPS_Data!$B$2:$B$4275,0)),0)</f>
        <v>0</v>
      </c>
      <c r="F4510" s="47"/>
    </row>
    <row r="4511" spans="1:6" x14ac:dyDescent="0.25">
      <c r="A4511" s="79"/>
      <c r="B4511" s="43">
        <v>0</v>
      </c>
      <c r="C4511" s="43">
        <v>3.9253623708646003E-4</v>
      </c>
      <c r="D4511" s="43">
        <f t="shared" si="70"/>
        <v>4.4788384651565085E-3</v>
      </c>
      <c r="E4511" s="43">
        <f>IFERROR(INDEX(PSPS_Data!$C$2:$C$4275,MATCH(WF_Data!$A4511,PSPS_Data!$B$2:$B$4275,0)),0)</f>
        <v>0</v>
      </c>
      <c r="F4511" s="47"/>
    </row>
    <row r="4512" spans="1:6" x14ac:dyDescent="0.25">
      <c r="A4512" s="79"/>
      <c r="B4512" s="43">
        <v>0</v>
      </c>
      <c r="C4512" s="43">
        <v>2.0483448541502398E-3</v>
      </c>
      <c r="D4512" s="43">
        <f t="shared" si="70"/>
        <v>2.3371614785854238E-2</v>
      </c>
      <c r="E4512" s="43">
        <f>IFERROR(INDEX(PSPS_Data!$C$2:$C$4275,MATCH(WF_Data!$A4512,PSPS_Data!$B$2:$B$4275,0)),0)</f>
        <v>0</v>
      </c>
      <c r="F4512" s="47"/>
    </row>
    <row r="4513" spans="1:6" x14ac:dyDescent="0.25">
      <c r="A4513" s="79"/>
      <c r="B4513" s="43">
        <v>0</v>
      </c>
      <c r="C4513" s="43">
        <v>3.4792256716779401E-3</v>
      </c>
      <c r="D4513" s="43">
        <f t="shared" si="70"/>
        <v>3.96979649138453E-2</v>
      </c>
      <c r="E4513" s="43">
        <f>IFERROR(INDEX(PSPS_Data!$C$2:$C$4275,MATCH(WF_Data!$A4513,PSPS_Data!$B$2:$B$4275,0)),0)</f>
        <v>0</v>
      </c>
      <c r="F4513" s="47"/>
    </row>
    <row r="4514" spans="1:6" x14ac:dyDescent="0.25">
      <c r="A4514" s="79"/>
      <c r="B4514" s="43">
        <v>0</v>
      </c>
      <c r="C4514" s="43">
        <v>2.68955255523906E-3</v>
      </c>
      <c r="D4514" s="43">
        <f t="shared" si="70"/>
        <v>3.0687794655277677E-2</v>
      </c>
      <c r="E4514" s="43">
        <f>IFERROR(INDEX(PSPS_Data!$C$2:$C$4275,MATCH(WF_Data!$A4514,PSPS_Data!$B$2:$B$4275,0)),0)</f>
        <v>0</v>
      </c>
      <c r="F4514" s="47"/>
    </row>
    <row r="4515" spans="1:6" x14ac:dyDescent="0.25">
      <c r="A4515" s="79"/>
      <c r="B4515" s="43">
        <v>0</v>
      </c>
      <c r="C4515" s="43">
        <v>1.4056776411356E-3</v>
      </c>
      <c r="D4515" s="43">
        <f t="shared" si="70"/>
        <v>1.6038781885357196E-2</v>
      </c>
      <c r="E4515" s="43">
        <f>IFERROR(INDEX(PSPS_Data!$C$2:$C$4275,MATCH(WF_Data!$A4515,PSPS_Data!$B$2:$B$4275,0)),0)</f>
        <v>0</v>
      </c>
      <c r="F4515" s="47"/>
    </row>
    <row r="4516" spans="1:6" x14ac:dyDescent="0.25">
      <c r="A4516" s="79"/>
      <c r="B4516" s="43">
        <v>0</v>
      </c>
      <c r="C4516" s="43">
        <v>1.39739706598144E-3</v>
      </c>
      <c r="D4516" s="43">
        <f t="shared" si="70"/>
        <v>1.5944300522848232E-2</v>
      </c>
      <c r="E4516" s="43">
        <f>IFERROR(INDEX(PSPS_Data!$C$2:$C$4275,MATCH(WF_Data!$A4516,PSPS_Data!$B$2:$B$4275,0)),0)</f>
        <v>0</v>
      </c>
      <c r="F4516" s="47"/>
    </row>
    <row r="4517" spans="1:6" x14ac:dyDescent="0.25">
      <c r="A4517" s="79"/>
      <c r="B4517" s="43">
        <v>0</v>
      </c>
      <c r="C4517" s="43">
        <v>3.3243227226193899E-3</v>
      </c>
      <c r="D4517" s="43">
        <f t="shared" si="70"/>
        <v>3.7930522265087238E-2</v>
      </c>
      <c r="E4517" s="43">
        <f>IFERROR(INDEX(PSPS_Data!$C$2:$C$4275,MATCH(WF_Data!$A4517,PSPS_Data!$B$2:$B$4275,0)),0)</f>
        <v>0</v>
      </c>
      <c r="F4517" s="47"/>
    </row>
    <row r="4518" spans="1:6" x14ac:dyDescent="0.25">
      <c r="A4518" s="79"/>
      <c r="B4518" s="43">
        <v>0</v>
      </c>
      <c r="C4518" s="43">
        <v>2.6953439155477099E-3</v>
      </c>
      <c r="D4518" s="43">
        <f t="shared" si="70"/>
        <v>3.075387407639937E-2</v>
      </c>
      <c r="E4518" s="43">
        <f>IFERROR(INDEX(PSPS_Data!$C$2:$C$4275,MATCH(WF_Data!$A4518,PSPS_Data!$B$2:$B$4275,0)),0)</f>
        <v>0</v>
      </c>
      <c r="F4518" s="47"/>
    </row>
    <row r="4519" spans="1:6" x14ac:dyDescent="0.25">
      <c r="A4519" s="79"/>
      <c r="B4519" s="43">
        <v>0</v>
      </c>
      <c r="C4519" s="43">
        <v>2.1843645297026501E-3</v>
      </c>
      <c r="D4519" s="43">
        <f t="shared" si="70"/>
        <v>2.4923599283907239E-2</v>
      </c>
      <c r="E4519" s="43">
        <f>IFERROR(INDEX(PSPS_Data!$C$2:$C$4275,MATCH(WF_Data!$A4519,PSPS_Data!$B$2:$B$4275,0)),0)</f>
        <v>0</v>
      </c>
      <c r="F4519" s="47"/>
    </row>
    <row r="4520" spans="1:6" x14ac:dyDescent="0.25">
      <c r="A4520" s="79"/>
      <c r="B4520" s="43">
        <v>0</v>
      </c>
      <c r="C4520" s="43">
        <v>1.9028994465770601E-3</v>
      </c>
      <c r="D4520" s="43">
        <f t="shared" si="70"/>
        <v>2.1712082685444254E-2</v>
      </c>
      <c r="E4520" s="43">
        <f>IFERROR(INDEX(PSPS_Data!$C$2:$C$4275,MATCH(WF_Data!$A4520,PSPS_Data!$B$2:$B$4275,0)),0)</f>
        <v>0</v>
      </c>
      <c r="F4520" s="47"/>
    </row>
    <row r="4521" spans="1:6" x14ac:dyDescent="0.25">
      <c r="A4521" s="79"/>
      <c r="B4521" s="43">
        <v>0</v>
      </c>
      <c r="C4521" s="43">
        <v>2.7767529149968998E-3</v>
      </c>
      <c r="D4521" s="43">
        <f t="shared" si="70"/>
        <v>3.1682750760114627E-2</v>
      </c>
      <c r="E4521" s="43">
        <f>IFERROR(INDEX(PSPS_Data!$C$2:$C$4275,MATCH(WF_Data!$A4521,PSPS_Data!$B$2:$B$4275,0)),0)</f>
        <v>0</v>
      </c>
      <c r="F4521" s="47"/>
    </row>
    <row r="4522" spans="1:6" x14ac:dyDescent="0.25">
      <c r="A4522" s="79"/>
      <c r="B4522" s="43">
        <v>0</v>
      </c>
      <c r="C4522" s="43">
        <v>1.93461336448308E-3</v>
      </c>
      <c r="D4522" s="43">
        <f t="shared" si="70"/>
        <v>2.2073938488751943E-2</v>
      </c>
      <c r="E4522" s="43">
        <f>IFERROR(INDEX(PSPS_Data!$C$2:$C$4275,MATCH(WF_Data!$A4522,PSPS_Data!$B$2:$B$4275,0)),0)</f>
        <v>0</v>
      </c>
      <c r="F4522" s="47"/>
    </row>
    <row r="4523" spans="1:6" x14ac:dyDescent="0.25">
      <c r="A4523" s="79"/>
      <c r="B4523" s="43">
        <v>0</v>
      </c>
      <c r="C4523" s="43">
        <v>2.8569807545864002E-4</v>
      </c>
      <c r="D4523" s="43">
        <f t="shared" si="70"/>
        <v>3.2598150409830825E-3</v>
      </c>
      <c r="E4523" s="43">
        <f>IFERROR(INDEX(PSPS_Data!$C$2:$C$4275,MATCH(WF_Data!$A4523,PSPS_Data!$B$2:$B$4275,0)),0)</f>
        <v>0</v>
      </c>
      <c r="F4523" s="47"/>
    </row>
    <row r="4524" spans="1:6" x14ac:dyDescent="0.25">
      <c r="A4524" s="79"/>
      <c r="B4524" s="43">
        <v>0</v>
      </c>
      <c r="C4524" s="43">
        <v>5.5884523207775302E-3</v>
      </c>
      <c r="D4524" s="43">
        <f t="shared" si="70"/>
        <v>6.3764240980071621E-2</v>
      </c>
      <c r="E4524" s="43">
        <f>IFERROR(INDEX(PSPS_Data!$C$2:$C$4275,MATCH(WF_Data!$A4524,PSPS_Data!$B$2:$B$4275,0)),0)</f>
        <v>0</v>
      </c>
      <c r="F4524" s="47"/>
    </row>
    <row r="4525" spans="1:6" x14ac:dyDescent="0.25">
      <c r="A4525" s="79"/>
      <c r="B4525" s="43">
        <v>0</v>
      </c>
      <c r="C4525" s="43">
        <v>2.8593931812793002E-3</v>
      </c>
      <c r="D4525" s="43">
        <f t="shared" si="70"/>
        <v>3.2625676198396812E-2</v>
      </c>
      <c r="E4525" s="43">
        <f>IFERROR(INDEX(PSPS_Data!$C$2:$C$4275,MATCH(WF_Data!$A4525,PSPS_Data!$B$2:$B$4275,0)),0)</f>
        <v>0</v>
      </c>
      <c r="F4525" s="47"/>
    </row>
    <row r="4526" spans="1:6" x14ac:dyDescent="0.25">
      <c r="A4526" s="79"/>
      <c r="B4526" s="43">
        <v>0</v>
      </c>
      <c r="C4526" s="43">
        <v>1.95830616576131E-4</v>
      </c>
      <c r="D4526" s="43">
        <f t="shared" si="70"/>
        <v>2.2344273351336545E-3</v>
      </c>
      <c r="E4526" s="43">
        <f>IFERROR(INDEX(PSPS_Data!$C$2:$C$4275,MATCH(WF_Data!$A4526,PSPS_Data!$B$2:$B$4275,0)),0)</f>
        <v>0</v>
      </c>
      <c r="F4526" s="47"/>
    </row>
    <row r="4527" spans="1:6" x14ac:dyDescent="0.25">
      <c r="A4527" s="79"/>
      <c r="B4527" s="43">
        <v>0</v>
      </c>
      <c r="C4527" s="43">
        <v>2.1948951913752001E-3</v>
      </c>
      <c r="D4527" s="43">
        <f t="shared" si="70"/>
        <v>2.5043754133591032E-2</v>
      </c>
      <c r="E4527" s="43">
        <f>IFERROR(INDEX(PSPS_Data!$C$2:$C$4275,MATCH(WF_Data!$A4527,PSPS_Data!$B$2:$B$4275,0)),0)</f>
        <v>0</v>
      </c>
      <c r="F4527" s="47"/>
    </row>
    <row r="4528" spans="1:6" x14ac:dyDescent="0.25">
      <c r="A4528" s="79"/>
      <c r="B4528" s="43">
        <v>0</v>
      </c>
      <c r="C4528" s="43">
        <v>1.4111161244727501E-3</v>
      </c>
      <c r="D4528" s="43">
        <f t="shared" si="70"/>
        <v>1.6100834980234079E-2</v>
      </c>
      <c r="E4528" s="43">
        <f>IFERROR(INDEX(PSPS_Data!$C$2:$C$4275,MATCH(WF_Data!$A4528,PSPS_Data!$B$2:$B$4275,0)),0)</f>
        <v>0</v>
      </c>
      <c r="F4528" s="47"/>
    </row>
    <row r="4529" spans="1:6" x14ac:dyDescent="0.25">
      <c r="A4529" s="79"/>
      <c r="B4529" s="43">
        <v>0</v>
      </c>
      <c r="C4529" s="43">
        <v>4.8925945611699695E-4</v>
      </c>
      <c r="D4529" s="43">
        <f t="shared" si="70"/>
        <v>5.5824503942949353E-3</v>
      </c>
      <c r="E4529" s="43">
        <f>IFERROR(INDEX(PSPS_Data!$C$2:$C$4275,MATCH(WF_Data!$A4529,PSPS_Data!$B$2:$B$4275,0)),0)</f>
        <v>0</v>
      </c>
      <c r="F4529" s="47"/>
    </row>
    <row r="4530" spans="1:6" x14ac:dyDescent="0.25">
      <c r="A4530" s="79"/>
      <c r="B4530" s="43">
        <v>0</v>
      </c>
      <c r="C4530" s="43">
        <v>5.1060086010996496E-3</v>
      </c>
      <c r="D4530" s="43">
        <f t="shared" si="70"/>
        <v>5.8259558138547003E-2</v>
      </c>
      <c r="E4530" s="43">
        <f>IFERROR(INDEX(PSPS_Data!$C$2:$C$4275,MATCH(WF_Data!$A4530,PSPS_Data!$B$2:$B$4275,0)),0)</f>
        <v>0</v>
      </c>
      <c r="F4530" s="47"/>
    </row>
    <row r="4531" spans="1:6" x14ac:dyDescent="0.25">
      <c r="A4531" s="79"/>
      <c r="B4531" s="43">
        <v>0</v>
      </c>
      <c r="C4531" s="43">
        <v>3.3412629909435E-4</v>
      </c>
      <c r="D4531" s="43">
        <f t="shared" si="70"/>
        <v>3.8123810726665335E-3</v>
      </c>
      <c r="E4531" s="43">
        <f>IFERROR(INDEX(PSPS_Data!$C$2:$C$4275,MATCH(WF_Data!$A4531,PSPS_Data!$B$2:$B$4275,0)),0)</f>
        <v>0</v>
      </c>
      <c r="F4531" s="47"/>
    </row>
    <row r="4532" spans="1:6" x14ac:dyDescent="0.25">
      <c r="A4532" s="79"/>
      <c r="B4532" s="43">
        <v>0</v>
      </c>
      <c r="C4532" s="43">
        <v>9.9387910389244394E-4</v>
      </c>
      <c r="D4532" s="43">
        <f t="shared" si="70"/>
        <v>1.1340160575412785E-2</v>
      </c>
      <c r="E4532" s="43">
        <f>IFERROR(INDEX(PSPS_Data!$C$2:$C$4275,MATCH(WF_Data!$A4532,PSPS_Data!$B$2:$B$4275,0)),0)</f>
        <v>0</v>
      </c>
      <c r="F4532" s="47"/>
    </row>
    <row r="4533" spans="1:6" x14ac:dyDescent="0.25">
      <c r="A4533" s="79"/>
      <c r="B4533" s="43">
        <v>1.9838568876211999</v>
      </c>
      <c r="C4533" s="43">
        <v>2.0772639636561499E-3</v>
      </c>
      <c r="D4533" s="43">
        <f t="shared" si="70"/>
        <v>2.3701581825316672E-2</v>
      </c>
      <c r="E4533" s="43">
        <f>IFERROR(INDEX(PSPS_Data!$C$2:$C$4275,MATCH(WF_Data!$A4533,PSPS_Data!$B$2:$B$4275,0)),0)</f>
        <v>0</v>
      </c>
      <c r="F4533" s="47"/>
    </row>
    <row r="4534" spans="1:6" x14ac:dyDescent="0.25">
      <c r="A4534" s="79"/>
      <c r="B4534" s="43">
        <v>0</v>
      </c>
      <c r="C4534" s="43">
        <v>1.04255964318629E-3</v>
      </c>
      <c r="D4534" s="43">
        <f t="shared" si="70"/>
        <v>1.1895605528755569E-2</v>
      </c>
      <c r="E4534" s="43">
        <f>IFERROR(INDEX(PSPS_Data!$C$2:$C$4275,MATCH(WF_Data!$A4534,PSPS_Data!$B$2:$B$4275,0)),0)</f>
        <v>0</v>
      </c>
      <c r="F4534" s="47"/>
    </row>
    <row r="4535" spans="1:6" x14ac:dyDescent="0.25">
      <c r="A4535" s="79"/>
      <c r="B4535" s="43">
        <v>0</v>
      </c>
      <c r="C4535" s="43">
        <v>4.6179057820457499E-4</v>
      </c>
      <c r="D4535" s="43">
        <f t="shared" si="70"/>
        <v>5.2690304973142012E-3</v>
      </c>
      <c r="E4535" s="43">
        <f>IFERROR(INDEX(PSPS_Data!$C$2:$C$4275,MATCH(WF_Data!$A4535,PSPS_Data!$B$2:$B$4275,0)),0)</f>
        <v>0</v>
      </c>
      <c r="F4535" s="47"/>
    </row>
    <row r="4536" spans="1:6" x14ac:dyDescent="0.25">
      <c r="A4536" s="79"/>
      <c r="B4536" s="43">
        <v>0</v>
      </c>
      <c r="C4536" s="43">
        <v>1.0094559609257201E-3</v>
      </c>
      <c r="D4536" s="43">
        <f t="shared" si="70"/>
        <v>1.1517892514162466E-2</v>
      </c>
      <c r="E4536" s="43">
        <f>IFERROR(INDEX(PSPS_Data!$C$2:$C$4275,MATCH(WF_Data!$A4536,PSPS_Data!$B$2:$B$4275,0)),0)</f>
        <v>0</v>
      </c>
      <c r="F4536" s="47"/>
    </row>
    <row r="4537" spans="1:6" x14ac:dyDescent="0.25">
      <c r="A4537" s="79"/>
      <c r="B4537" s="43">
        <v>0</v>
      </c>
      <c r="C4537" s="43">
        <v>1.0171691834936301E-3</v>
      </c>
      <c r="D4537" s="43">
        <f t="shared" si="70"/>
        <v>1.160590038366232E-2</v>
      </c>
      <c r="E4537" s="43">
        <f>IFERROR(INDEX(PSPS_Data!$C$2:$C$4275,MATCH(WF_Data!$A4537,PSPS_Data!$B$2:$B$4275,0)),0)</f>
        <v>0</v>
      </c>
      <c r="F4537" s="47"/>
    </row>
    <row r="4538" spans="1:6" x14ac:dyDescent="0.25">
      <c r="A4538" s="79"/>
      <c r="B4538" s="43">
        <v>0</v>
      </c>
      <c r="C4538" s="43">
        <v>2.98611358372606E-3</v>
      </c>
      <c r="D4538" s="43">
        <f t="shared" si="70"/>
        <v>3.4071555990314348E-2</v>
      </c>
      <c r="E4538" s="43">
        <f>IFERROR(INDEX(PSPS_Data!$C$2:$C$4275,MATCH(WF_Data!$A4538,PSPS_Data!$B$2:$B$4275,0)),0)</f>
        <v>0</v>
      </c>
      <c r="F4538" s="47"/>
    </row>
    <row r="4539" spans="1:6" x14ac:dyDescent="0.25">
      <c r="A4539" s="79"/>
      <c r="B4539" s="43">
        <v>0</v>
      </c>
      <c r="C4539" s="43">
        <v>3.7668273209116401E-3</v>
      </c>
      <c r="D4539" s="43">
        <f t="shared" si="70"/>
        <v>4.2979499731601811E-2</v>
      </c>
      <c r="E4539" s="43">
        <f>IFERROR(INDEX(PSPS_Data!$C$2:$C$4275,MATCH(WF_Data!$A4539,PSPS_Data!$B$2:$B$4275,0)),0)</f>
        <v>0</v>
      </c>
      <c r="F4539" s="47"/>
    </row>
    <row r="4540" spans="1:6" x14ac:dyDescent="0.25">
      <c r="A4540" s="79"/>
      <c r="B4540" s="43">
        <v>0</v>
      </c>
      <c r="C4540" s="43">
        <v>9.2720193121446405E-4</v>
      </c>
      <c r="D4540" s="43">
        <f t="shared" si="70"/>
        <v>1.0579374035157034E-2</v>
      </c>
      <c r="E4540" s="43">
        <f>IFERROR(INDEX(PSPS_Data!$C$2:$C$4275,MATCH(WF_Data!$A4540,PSPS_Data!$B$2:$B$4275,0)),0)</f>
        <v>0</v>
      </c>
      <c r="F4540" s="47"/>
    </row>
    <row r="4541" spans="1:6" x14ac:dyDescent="0.25">
      <c r="A4541" s="79"/>
      <c r="B4541" s="43">
        <v>0</v>
      </c>
      <c r="C4541" s="43">
        <v>2.4395559921685999E-4</v>
      </c>
      <c r="D4541" s="43">
        <f t="shared" si="70"/>
        <v>2.7835333870643727E-3</v>
      </c>
      <c r="E4541" s="43">
        <f>IFERROR(INDEX(PSPS_Data!$C$2:$C$4275,MATCH(WF_Data!$A4541,PSPS_Data!$B$2:$B$4275,0)),0)</f>
        <v>0</v>
      </c>
      <c r="F4541" s="47"/>
    </row>
    <row r="4542" spans="1:6" x14ac:dyDescent="0.25">
      <c r="A4542" s="79"/>
      <c r="B4542" s="43">
        <v>0</v>
      </c>
      <c r="C4542" s="43">
        <v>5.9359359753822496E-4</v>
      </c>
      <c r="D4542" s="43">
        <f t="shared" si="70"/>
        <v>6.7729029479111471E-3</v>
      </c>
      <c r="E4542" s="43">
        <f>IFERROR(INDEX(PSPS_Data!$C$2:$C$4275,MATCH(WF_Data!$A4542,PSPS_Data!$B$2:$B$4275,0)),0)</f>
        <v>0</v>
      </c>
      <c r="F4542" s="47"/>
    </row>
    <row r="4543" spans="1:6" x14ac:dyDescent="0.25">
      <c r="A4543" s="79"/>
      <c r="B4543" s="43">
        <v>0</v>
      </c>
      <c r="C4543" s="43">
        <v>1.2438394492164601E-3</v>
      </c>
      <c r="D4543" s="43">
        <f t="shared" si="70"/>
        <v>1.419220811555981E-2</v>
      </c>
      <c r="E4543" s="43">
        <f>IFERROR(INDEX(PSPS_Data!$C$2:$C$4275,MATCH(WF_Data!$A4543,PSPS_Data!$B$2:$B$4275,0)),0)</f>
        <v>0</v>
      </c>
      <c r="F4543" s="47"/>
    </row>
    <row r="4544" spans="1:6" x14ac:dyDescent="0.25">
      <c r="A4544" s="79"/>
      <c r="B4544" s="43">
        <v>0</v>
      </c>
      <c r="C4544" s="43">
        <v>1.4632535567216101E-4</v>
      </c>
      <c r="D4544" s="43">
        <f t="shared" si="70"/>
        <v>1.6695723082193572E-3</v>
      </c>
      <c r="E4544" s="43">
        <f>IFERROR(INDEX(PSPS_Data!$C$2:$C$4275,MATCH(WF_Data!$A4544,PSPS_Data!$B$2:$B$4275,0)),0)</f>
        <v>0</v>
      </c>
      <c r="F4544" s="47"/>
    </row>
    <row r="4545" spans="1:6" x14ac:dyDescent="0.25">
      <c r="A4545" s="79"/>
      <c r="B4545" s="43">
        <v>0</v>
      </c>
      <c r="C4545" s="43">
        <v>3.9162595439847696E-3</v>
      </c>
      <c r="D4545" s="43">
        <f t="shared" si="70"/>
        <v>4.4684521396866225E-2</v>
      </c>
      <c r="E4545" s="43">
        <f>IFERROR(INDEX(PSPS_Data!$C$2:$C$4275,MATCH(WF_Data!$A4545,PSPS_Data!$B$2:$B$4275,0)),0)</f>
        <v>0</v>
      </c>
      <c r="F4545" s="47"/>
    </row>
    <row r="4546" spans="1:6" x14ac:dyDescent="0.25">
      <c r="A4546" s="79"/>
      <c r="B4546" s="43">
        <v>0</v>
      </c>
      <c r="C4546" s="43">
        <v>7.7580069303924805E-4</v>
      </c>
      <c r="D4546" s="43">
        <f t="shared" si="70"/>
        <v>8.8518859075778205E-3</v>
      </c>
      <c r="E4546" s="43">
        <f>IFERROR(INDEX(PSPS_Data!$C$2:$C$4275,MATCH(WF_Data!$A4546,PSPS_Data!$B$2:$B$4275,0)),0)</f>
        <v>0</v>
      </c>
      <c r="F4546" s="47"/>
    </row>
    <row r="4547" spans="1:6" x14ac:dyDescent="0.25">
      <c r="A4547" s="79"/>
      <c r="B4547" s="43">
        <v>0</v>
      </c>
      <c r="C4547" s="43">
        <v>9.0975166343317405E-4</v>
      </c>
      <c r="D4547" s="43">
        <f t="shared" ref="D4547:D4610" si="71">$C4547*11.41</f>
        <v>1.0380266479772516E-2</v>
      </c>
      <c r="E4547" s="43">
        <f>IFERROR(INDEX(PSPS_Data!$C$2:$C$4275,MATCH(WF_Data!$A4547,PSPS_Data!$B$2:$B$4275,0)),0)</f>
        <v>0</v>
      </c>
      <c r="F4547" s="47"/>
    </row>
    <row r="4548" spans="1:6" x14ac:dyDescent="0.25">
      <c r="A4548" s="79"/>
      <c r="B4548" s="43">
        <v>0</v>
      </c>
      <c r="C4548" s="43">
        <v>5.1900027615374702E-3</v>
      </c>
      <c r="D4548" s="43">
        <f t="shared" si="71"/>
        <v>5.9217931509142535E-2</v>
      </c>
      <c r="E4548" s="43">
        <f>IFERROR(INDEX(PSPS_Data!$C$2:$C$4275,MATCH(WF_Data!$A4548,PSPS_Data!$B$2:$B$4275,0)),0)</f>
        <v>0</v>
      </c>
      <c r="F4548" s="47"/>
    </row>
    <row r="4549" spans="1:6" x14ac:dyDescent="0.25">
      <c r="A4549" s="79"/>
      <c r="B4549" s="43">
        <v>0.23270566204483201</v>
      </c>
      <c r="C4549" s="43">
        <v>8.1513240599330496E-3</v>
      </c>
      <c r="D4549" s="43">
        <f t="shared" si="71"/>
        <v>9.3006607523836091E-2</v>
      </c>
      <c r="E4549" s="43">
        <f>IFERROR(INDEX(PSPS_Data!$C$2:$C$4275,MATCH(WF_Data!$A4549,PSPS_Data!$B$2:$B$4275,0)),0)</f>
        <v>0</v>
      </c>
      <c r="F4549" s="47"/>
    </row>
    <row r="4550" spans="1:6" x14ac:dyDescent="0.25">
      <c r="A4550" s="79"/>
      <c r="B4550" s="43">
        <v>0</v>
      </c>
      <c r="C4550" s="43">
        <v>1.5829674900184399E-3</v>
      </c>
      <c r="D4550" s="43">
        <f t="shared" si="71"/>
        <v>1.8061659061110399E-2</v>
      </c>
      <c r="E4550" s="43">
        <f>IFERROR(INDEX(PSPS_Data!$C$2:$C$4275,MATCH(WF_Data!$A4550,PSPS_Data!$B$2:$B$4275,0)),0)</f>
        <v>0</v>
      </c>
      <c r="F4550" s="47"/>
    </row>
    <row r="4551" spans="1:6" x14ac:dyDescent="0.25">
      <c r="A4551" s="79"/>
      <c r="B4551" s="43">
        <v>0</v>
      </c>
      <c r="C4551" s="43">
        <v>5.3560389960694E-4</v>
      </c>
      <c r="D4551" s="43">
        <f t="shared" si="71"/>
        <v>6.1112404945151853E-3</v>
      </c>
      <c r="E4551" s="43">
        <f>IFERROR(INDEX(PSPS_Data!$C$2:$C$4275,MATCH(WF_Data!$A4551,PSPS_Data!$B$2:$B$4275,0)),0)</f>
        <v>0</v>
      </c>
      <c r="F4551" s="47"/>
    </row>
    <row r="4552" spans="1:6" x14ac:dyDescent="0.25">
      <c r="A4552" s="79"/>
      <c r="B4552" s="43">
        <v>0</v>
      </c>
      <c r="C4552" s="43">
        <v>3.2460167858516797E-5</v>
      </c>
      <c r="D4552" s="43">
        <f t="shared" si="71"/>
        <v>3.7037051526567666E-4</v>
      </c>
      <c r="E4552" s="43">
        <f>IFERROR(INDEX(PSPS_Data!$C$2:$C$4275,MATCH(WF_Data!$A4552,PSPS_Data!$B$2:$B$4275,0)),0)</f>
        <v>0</v>
      </c>
      <c r="F4552" s="47"/>
    </row>
    <row r="4553" spans="1:6" x14ac:dyDescent="0.25">
      <c r="A4553" s="79"/>
      <c r="B4553" s="43">
        <v>0</v>
      </c>
      <c r="C4553" s="43">
        <v>1.02886776758168E-2</v>
      </c>
      <c r="D4553" s="43">
        <f t="shared" si="71"/>
        <v>0.11739381228106968</v>
      </c>
      <c r="E4553" s="43">
        <f>IFERROR(INDEX(PSPS_Data!$C$2:$C$4275,MATCH(WF_Data!$A4553,PSPS_Data!$B$2:$B$4275,0)),0)</f>
        <v>0</v>
      </c>
      <c r="F4553" s="47"/>
    </row>
    <row r="4554" spans="1:6" x14ac:dyDescent="0.25">
      <c r="A4554" s="79"/>
      <c r="B4554" s="43">
        <v>0</v>
      </c>
      <c r="C4554" s="43">
        <v>1.8741268049780001E-3</v>
      </c>
      <c r="D4554" s="43">
        <f t="shared" si="71"/>
        <v>2.1383786844798983E-2</v>
      </c>
      <c r="E4554" s="43">
        <f>IFERROR(INDEX(PSPS_Data!$C$2:$C$4275,MATCH(WF_Data!$A4554,PSPS_Data!$B$2:$B$4275,0)),0)</f>
        <v>0</v>
      </c>
      <c r="F4554" s="47"/>
    </row>
    <row r="4555" spans="1:6" x14ac:dyDescent="0.25">
      <c r="A4555" s="79"/>
      <c r="B4555" s="43">
        <v>0</v>
      </c>
      <c r="C4555" s="43">
        <v>7.3501911388120702E-3</v>
      </c>
      <c r="D4555" s="43">
        <f t="shared" si="71"/>
        <v>8.3865680893845718E-2</v>
      </c>
      <c r="E4555" s="43">
        <f>IFERROR(INDEX(PSPS_Data!$C$2:$C$4275,MATCH(WF_Data!$A4555,PSPS_Data!$B$2:$B$4275,0)),0)</f>
        <v>0</v>
      </c>
      <c r="F4555" s="47"/>
    </row>
    <row r="4556" spans="1:6" x14ac:dyDescent="0.25">
      <c r="A4556" s="79"/>
      <c r="B4556" s="43">
        <v>0</v>
      </c>
      <c r="C4556" s="43">
        <v>5.9203307804030604E-4</v>
      </c>
      <c r="D4556" s="43">
        <f t="shared" si="71"/>
        <v>6.7550974204398919E-3</v>
      </c>
      <c r="E4556" s="43">
        <f>IFERROR(INDEX(PSPS_Data!$C$2:$C$4275,MATCH(WF_Data!$A4556,PSPS_Data!$B$2:$B$4275,0)),0)</f>
        <v>0</v>
      </c>
      <c r="F4556" s="47"/>
    </row>
    <row r="4557" spans="1:6" x14ac:dyDescent="0.25">
      <c r="A4557" s="79"/>
      <c r="B4557" s="43">
        <v>0</v>
      </c>
      <c r="C4557" s="43">
        <v>3.00730629017683E-3</v>
      </c>
      <c r="D4557" s="43">
        <f t="shared" si="71"/>
        <v>3.4313364770917627E-2</v>
      </c>
      <c r="E4557" s="43">
        <f>IFERROR(INDEX(PSPS_Data!$C$2:$C$4275,MATCH(WF_Data!$A4557,PSPS_Data!$B$2:$B$4275,0)),0)</f>
        <v>0</v>
      </c>
      <c r="F4557" s="47"/>
    </row>
    <row r="4558" spans="1:6" x14ac:dyDescent="0.25">
      <c r="A4558" s="79"/>
      <c r="B4558" s="43">
        <v>0</v>
      </c>
      <c r="C4558" s="43">
        <v>1.2482244389199499E-3</v>
      </c>
      <c r="D4558" s="43">
        <f t="shared" si="71"/>
        <v>1.4242240848076628E-2</v>
      </c>
      <c r="E4558" s="43">
        <f>IFERROR(INDEX(PSPS_Data!$C$2:$C$4275,MATCH(WF_Data!$A4558,PSPS_Data!$B$2:$B$4275,0)),0)</f>
        <v>0</v>
      </c>
      <c r="F4558" s="47"/>
    </row>
    <row r="4559" spans="1:6" x14ac:dyDescent="0.25">
      <c r="A4559" s="79"/>
      <c r="B4559" s="43">
        <v>0</v>
      </c>
      <c r="C4559" s="43">
        <v>4.0514368568741098E-5</v>
      </c>
      <c r="D4559" s="43">
        <f t="shared" si="71"/>
        <v>4.6226894536933593E-4</v>
      </c>
      <c r="E4559" s="43">
        <f>IFERROR(INDEX(PSPS_Data!$C$2:$C$4275,MATCH(WF_Data!$A4559,PSPS_Data!$B$2:$B$4275,0)),0)</f>
        <v>0</v>
      </c>
      <c r="F4559" s="47"/>
    </row>
    <row r="4560" spans="1:6" x14ac:dyDescent="0.25">
      <c r="A4560" s="79"/>
      <c r="B4560" s="43">
        <v>0</v>
      </c>
      <c r="C4560" s="43">
        <v>1.2672402678314599E-3</v>
      </c>
      <c r="D4560" s="43">
        <f t="shared" si="71"/>
        <v>1.4459211455956958E-2</v>
      </c>
      <c r="E4560" s="43">
        <f>IFERROR(INDEX(PSPS_Data!$C$2:$C$4275,MATCH(WF_Data!$A4560,PSPS_Data!$B$2:$B$4275,0)),0)</f>
        <v>0</v>
      </c>
      <c r="F4560" s="47"/>
    </row>
    <row r="4561" spans="1:6" x14ac:dyDescent="0.25">
      <c r="A4561" s="79"/>
      <c r="B4561" s="43">
        <v>0</v>
      </c>
      <c r="C4561" s="43">
        <v>1.4866892309631399E-3</v>
      </c>
      <c r="D4561" s="43">
        <f t="shared" si="71"/>
        <v>1.6963124125289428E-2</v>
      </c>
      <c r="E4561" s="43">
        <f>IFERROR(INDEX(PSPS_Data!$C$2:$C$4275,MATCH(WF_Data!$A4561,PSPS_Data!$B$2:$B$4275,0)),0)</f>
        <v>0</v>
      </c>
      <c r="F4561" s="47"/>
    </row>
    <row r="4562" spans="1:6" x14ac:dyDescent="0.25">
      <c r="A4562" s="79"/>
      <c r="B4562" s="43">
        <v>0</v>
      </c>
      <c r="C4562" s="43">
        <v>1.4978313344424E-3</v>
      </c>
      <c r="D4562" s="43">
        <f t="shared" si="71"/>
        <v>1.7090255525987783E-2</v>
      </c>
      <c r="E4562" s="43">
        <f>IFERROR(INDEX(PSPS_Data!$C$2:$C$4275,MATCH(WF_Data!$A4562,PSPS_Data!$B$2:$B$4275,0)),0)</f>
        <v>0</v>
      </c>
      <c r="F4562" s="47"/>
    </row>
    <row r="4563" spans="1:6" x14ac:dyDescent="0.25">
      <c r="A4563" s="79"/>
      <c r="B4563" s="43">
        <v>1.47706268199576E-2</v>
      </c>
      <c r="C4563" s="43">
        <v>3.1170835644142398E-3</v>
      </c>
      <c r="D4563" s="43">
        <f t="shared" si="71"/>
        <v>3.5565923469966475E-2</v>
      </c>
      <c r="E4563" s="43">
        <f>IFERROR(INDEX(PSPS_Data!$C$2:$C$4275,MATCH(WF_Data!$A4563,PSPS_Data!$B$2:$B$4275,0)),0)</f>
        <v>0</v>
      </c>
      <c r="F4563" s="47"/>
    </row>
    <row r="4564" spans="1:6" x14ac:dyDescent="0.25">
      <c r="A4564" s="79"/>
      <c r="B4564" s="43">
        <v>0</v>
      </c>
      <c r="C4564" s="43">
        <v>3.5698070810212799E-3</v>
      </c>
      <c r="D4564" s="43">
        <f t="shared" si="71"/>
        <v>4.0731498794452807E-2</v>
      </c>
      <c r="E4564" s="43">
        <f>IFERROR(INDEX(PSPS_Data!$C$2:$C$4275,MATCH(WF_Data!$A4564,PSPS_Data!$B$2:$B$4275,0)),0)</f>
        <v>0</v>
      </c>
      <c r="F4564" s="47"/>
    </row>
    <row r="4565" spans="1:6" x14ac:dyDescent="0.25">
      <c r="A4565" s="79"/>
      <c r="B4565" s="43">
        <v>0</v>
      </c>
      <c r="C4565" s="43">
        <v>1.18712123330624E-3</v>
      </c>
      <c r="D4565" s="43">
        <f t="shared" si="71"/>
        <v>1.3545053272024198E-2</v>
      </c>
      <c r="E4565" s="43">
        <f>IFERROR(INDEX(PSPS_Data!$C$2:$C$4275,MATCH(WF_Data!$A4565,PSPS_Data!$B$2:$B$4275,0)),0)</f>
        <v>0</v>
      </c>
      <c r="F4565" s="47"/>
    </row>
    <row r="4566" spans="1:6" x14ac:dyDescent="0.25">
      <c r="A4566" s="79"/>
      <c r="B4566" s="43">
        <v>0</v>
      </c>
      <c r="C4566" s="43">
        <v>3.4390833578375598E-3</v>
      </c>
      <c r="D4566" s="43">
        <f t="shared" si="71"/>
        <v>3.9239941112926557E-2</v>
      </c>
      <c r="E4566" s="43">
        <f>IFERROR(INDEX(PSPS_Data!$C$2:$C$4275,MATCH(WF_Data!$A4566,PSPS_Data!$B$2:$B$4275,0)),0)</f>
        <v>0</v>
      </c>
      <c r="F4566" s="47"/>
    </row>
    <row r="4567" spans="1:6" x14ac:dyDescent="0.25">
      <c r="A4567" s="79"/>
      <c r="B4567" s="43">
        <v>0</v>
      </c>
      <c r="C4567" s="43">
        <v>3.1153544144520601E-4</v>
      </c>
      <c r="D4567" s="43">
        <f t="shared" si="71"/>
        <v>3.5546193868898008E-3</v>
      </c>
      <c r="E4567" s="43">
        <f>IFERROR(INDEX(PSPS_Data!$C$2:$C$4275,MATCH(WF_Data!$A4567,PSPS_Data!$B$2:$B$4275,0)),0)</f>
        <v>0</v>
      </c>
      <c r="F4567" s="47"/>
    </row>
    <row r="4568" spans="1:6" x14ac:dyDescent="0.25">
      <c r="A4568" s="79"/>
      <c r="B4568" s="43">
        <v>0</v>
      </c>
      <c r="C4568" s="43">
        <v>2.1471299666830199E-3</v>
      </c>
      <c r="D4568" s="43">
        <f t="shared" si="71"/>
        <v>2.4498752919853258E-2</v>
      </c>
      <c r="E4568" s="43">
        <f>IFERROR(INDEX(PSPS_Data!$C$2:$C$4275,MATCH(WF_Data!$A4568,PSPS_Data!$B$2:$B$4275,0)),0)</f>
        <v>0</v>
      </c>
      <c r="F4568" s="47"/>
    </row>
    <row r="4569" spans="1:6" x14ac:dyDescent="0.25">
      <c r="A4569" s="79"/>
      <c r="B4569" s="43">
        <v>0</v>
      </c>
      <c r="C4569" s="43">
        <v>3.0730289533190998E-4</v>
      </c>
      <c r="D4569" s="43">
        <f t="shared" si="71"/>
        <v>3.5063260357370927E-3</v>
      </c>
      <c r="E4569" s="43">
        <f>IFERROR(INDEX(PSPS_Data!$C$2:$C$4275,MATCH(WF_Data!$A4569,PSPS_Data!$B$2:$B$4275,0)),0)</f>
        <v>0</v>
      </c>
      <c r="F4569" s="47"/>
    </row>
    <row r="4570" spans="1:6" x14ac:dyDescent="0.25">
      <c r="A4570" s="79"/>
      <c r="B4570" s="43">
        <v>0</v>
      </c>
      <c r="C4570" s="43">
        <v>4.2550257925540701E-3</v>
      </c>
      <c r="D4570" s="43">
        <f t="shared" si="71"/>
        <v>4.854984429304194E-2</v>
      </c>
      <c r="E4570" s="43">
        <f>IFERROR(INDEX(PSPS_Data!$C$2:$C$4275,MATCH(WF_Data!$A4570,PSPS_Data!$B$2:$B$4275,0)),0)</f>
        <v>0</v>
      </c>
      <c r="F4570" s="47"/>
    </row>
    <row r="4571" spans="1:6" x14ac:dyDescent="0.25">
      <c r="A4571" s="79"/>
      <c r="B4571" s="43">
        <v>0</v>
      </c>
      <c r="C4571" s="43">
        <v>8.0029212222143499E-4</v>
      </c>
      <c r="D4571" s="43">
        <f t="shared" si="71"/>
        <v>9.1313331145465738E-3</v>
      </c>
      <c r="E4571" s="43">
        <f>IFERROR(INDEX(PSPS_Data!$C$2:$C$4275,MATCH(WF_Data!$A4571,PSPS_Data!$B$2:$B$4275,0)),0)</f>
        <v>0</v>
      </c>
      <c r="F4571" s="47"/>
    </row>
    <row r="4572" spans="1:6" x14ac:dyDescent="0.25">
      <c r="A4572" s="79"/>
      <c r="B4572" s="43">
        <v>0</v>
      </c>
      <c r="C4572" s="43">
        <v>7.1131814547698003E-4</v>
      </c>
      <c r="D4572" s="43">
        <f t="shared" si="71"/>
        <v>8.116140039892342E-3</v>
      </c>
      <c r="E4572" s="43">
        <f>IFERROR(INDEX(PSPS_Data!$C$2:$C$4275,MATCH(WF_Data!$A4572,PSPS_Data!$B$2:$B$4275,0)),0)</f>
        <v>0</v>
      </c>
      <c r="F4572" s="47"/>
    </row>
    <row r="4573" spans="1:6" x14ac:dyDescent="0.25">
      <c r="A4573" s="79"/>
      <c r="B4573" s="43">
        <v>0</v>
      </c>
      <c r="C4573" s="43">
        <v>1.9924614286234502E-3</v>
      </c>
      <c r="D4573" s="43">
        <f t="shared" si="71"/>
        <v>2.2733984900593567E-2</v>
      </c>
      <c r="E4573" s="43">
        <f>IFERROR(INDEX(PSPS_Data!$C$2:$C$4275,MATCH(WF_Data!$A4573,PSPS_Data!$B$2:$B$4275,0)),0)</f>
        <v>0</v>
      </c>
      <c r="F4573" s="47"/>
    </row>
    <row r="4574" spans="1:6" x14ac:dyDescent="0.25">
      <c r="A4574" s="79"/>
      <c r="B4574" s="43">
        <v>0</v>
      </c>
      <c r="C4574" s="43">
        <v>2.7737523587347802E-3</v>
      </c>
      <c r="D4574" s="43">
        <f t="shared" si="71"/>
        <v>3.1648514413163839E-2</v>
      </c>
      <c r="E4574" s="43">
        <f>IFERROR(INDEX(PSPS_Data!$C$2:$C$4275,MATCH(WF_Data!$A4574,PSPS_Data!$B$2:$B$4275,0)),0)</f>
        <v>0</v>
      </c>
      <c r="F4574" s="47"/>
    </row>
    <row r="4575" spans="1:6" x14ac:dyDescent="0.25">
      <c r="A4575" s="79"/>
      <c r="B4575" s="43">
        <v>0</v>
      </c>
      <c r="C4575" s="43">
        <v>2.25463573303841E-3</v>
      </c>
      <c r="D4575" s="43">
        <f t="shared" si="71"/>
        <v>2.5725393713968259E-2</v>
      </c>
      <c r="E4575" s="43">
        <f>IFERROR(INDEX(PSPS_Data!$C$2:$C$4275,MATCH(WF_Data!$A4575,PSPS_Data!$B$2:$B$4275,0)),0)</f>
        <v>0</v>
      </c>
      <c r="F4575" s="47"/>
    </row>
    <row r="4576" spans="1:6" x14ac:dyDescent="0.25">
      <c r="A4576" s="79"/>
      <c r="B4576" s="43">
        <v>0.71269440641651904</v>
      </c>
      <c r="C4576" s="43">
        <v>6.2287247285439601E-3</v>
      </c>
      <c r="D4576" s="43">
        <f t="shared" si="71"/>
        <v>7.1069749152686587E-2</v>
      </c>
      <c r="E4576" s="43">
        <f>IFERROR(INDEX(PSPS_Data!$C$2:$C$4275,MATCH(WF_Data!$A4576,PSPS_Data!$B$2:$B$4275,0)),0)</f>
        <v>0</v>
      </c>
      <c r="F4576" s="47"/>
    </row>
    <row r="4577" spans="1:6" x14ac:dyDescent="0.25">
      <c r="A4577" s="79"/>
      <c r="B4577" s="43">
        <v>0</v>
      </c>
      <c r="C4577" s="43">
        <v>4.7257319489896503E-3</v>
      </c>
      <c r="D4577" s="43">
        <f t="shared" si="71"/>
        <v>5.3920601537971909E-2</v>
      </c>
      <c r="E4577" s="43">
        <f>IFERROR(INDEX(PSPS_Data!$C$2:$C$4275,MATCH(WF_Data!$A4577,PSPS_Data!$B$2:$B$4275,0)),0)</f>
        <v>0</v>
      </c>
      <c r="F4577" s="47"/>
    </row>
    <row r="4578" spans="1:6" x14ac:dyDescent="0.25">
      <c r="A4578" s="79"/>
      <c r="B4578" s="43">
        <v>0</v>
      </c>
      <c r="C4578" s="43">
        <v>5.6546606538177002E-4</v>
      </c>
      <c r="D4578" s="43">
        <f t="shared" si="71"/>
        <v>6.4519678060059957E-3</v>
      </c>
      <c r="E4578" s="43">
        <f>IFERROR(INDEX(PSPS_Data!$C$2:$C$4275,MATCH(WF_Data!$A4578,PSPS_Data!$B$2:$B$4275,0)),0)</f>
        <v>0</v>
      </c>
      <c r="F4578" s="47"/>
    </row>
    <row r="4579" spans="1:6" x14ac:dyDescent="0.25">
      <c r="A4579" s="79"/>
      <c r="B4579" s="43">
        <v>0</v>
      </c>
      <c r="C4579" s="43">
        <v>1.00214124722697E-3</v>
      </c>
      <c r="D4579" s="43">
        <f t="shared" si="71"/>
        <v>1.1434431630859727E-2</v>
      </c>
      <c r="E4579" s="43">
        <f>IFERROR(INDEX(PSPS_Data!$C$2:$C$4275,MATCH(WF_Data!$A4579,PSPS_Data!$B$2:$B$4275,0)),0)</f>
        <v>0</v>
      </c>
      <c r="F4579" s="47"/>
    </row>
    <row r="4580" spans="1:6" x14ac:dyDescent="0.25">
      <c r="A4580" s="79"/>
      <c r="B4580" s="43">
        <v>0</v>
      </c>
      <c r="C4580" s="43">
        <v>2.3719402597635001E-3</v>
      </c>
      <c r="D4580" s="43">
        <f t="shared" si="71"/>
        <v>2.7063838363901537E-2</v>
      </c>
      <c r="E4580" s="43">
        <f>IFERROR(INDEX(PSPS_Data!$C$2:$C$4275,MATCH(WF_Data!$A4580,PSPS_Data!$B$2:$B$4275,0)),0)</f>
        <v>0</v>
      </c>
      <c r="F4580" s="47"/>
    </row>
    <row r="4581" spans="1:6" x14ac:dyDescent="0.25">
      <c r="A4581" s="79"/>
      <c r="B4581" s="43">
        <v>7.42180711965746E-2</v>
      </c>
      <c r="C4581" s="43">
        <v>1.5248060817611899E-3</v>
      </c>
      <c r="D4581" s="43">
        <f t="shared" si="71"/>
        <v>1.7398037392895176E-2</v>
      </c>
      <c r="E4581" s="43">
        <f>IFERROR(INDEX(PSPS_Data!$C$2:$C$4275,MATCH(WF_Data!$A4581,PSPS_Data!$B$2:$B$4275,0)),0)</f>
        <v>0</v>
      </c>
      <c r="F4581" s="47"/>
    </row>
    <row r="4582" spans="1:6" x14ac:dyDescent="0.25">
      <c r="A4582" s="79"/>
      <c r="B4582" s="43">
        <v>0</v>
      </c>
      <c r="C4582" s="43">
        <v>3.2399358915427001E-3</v>
      </c>
      <c r="D4582" s="43">
        <f t="shared" si="71"/>
        <v>3.696766852250221E-2</v>
      </c>
      <c r="E4582" s="43">
        <f>IFERROR(INDEX(PSPS_Data!$C$2:$C$4275,MATCH(WF_Data!$A4582,PSPS_Data!$B$2:$B$4275,0)),0)</f>
        <v>0</v>
      </c>
      <c r="F4582" s="47"/>
    </row>
    <row r="4583" spans="1:6" x14ac:dyDescent="0.25">
      <c r="A4583" s="79"/>
      <c r="B4583" s="43">
        <v>0.144692253211052</v>
      </c>
      <c r="C4583" s="43">
        <v>1.9340765720698901E-4</v>
      </c>
      <c r="D4583" s="43">
        <f t="shared" si="71"/>
        <v>2.2067813687317445E-3</v>
      </c>
      <c r="E4583" s="43">
        <f>IFERROR(INDEX(PSPS_Data!$C$2:$C$4275,MATCH(WF_Data!$A4583,PSPS_Data!$B$2:$B$4275,0)),0)</f>
        <v>0</v>
      </c>
      <c r="F4583" s="47"/>
    </row>
    <row r="4584" spans="1:6" x14ac:dyDescent="0.25">
      <c r="A4584" s="79"/>
      <c r="B4584" s="43">
        <v>0</v>
      </c>
      <c r="C4584" s="43">
        <v>1.03946390026976E-3</v>
      </c>
      <c r="D4584" s="43">
        <f t="shared" si="71"/>
        <v>1.1860283102077962E-2</v>
      </c>
      <c r="E4584" s="43">
        <f>IFERROR(INDEX(PSPS_Data!$C$2:$C$4275,MATCH(WF_Data!$A4584,PSPS_Data!$B$2:$B$4275,0)),0)</f>
        <v>0</v>
      </c>
      <c r="F4584" s="47"/>
    </row>
    <row r="4585" spans="1:6" x14ac:dyDescent="0.25">
      <c r="A4585" s="79"/>
      <c r="B4585" s="43">
        <v>0</v>
      </c>
      <c r="C4585" s="43">
        <v>6.6871559223121303E-4</v>
      </c>
      <c r="D4585" s="43">
        <f t="shared" si="71"/>
        <v>7.6300449073581408E-3</v>
      </c>
      <c r="E4585" s="43">
        <f>IFERROR(INDEX(PSPS_Data!$C$2:$C$4275,MATCH(WF_Data!$A4585,PSPS_Data!$B$2:$B$4275,0)),0)</f>
        <v>0</v>
      </c>
      <c r="F4585" s="47"/>
    </row>
    <row r="4586" spans="1:6" x14ac:dyDescent="0.25">
      <c r="A4586" s="79"/>
      <c r="B4586" s="43">
        <v>0</v>
      </c>
      <c r="C4586" s="43">
        <v>1.4743425745109499E-3</v>
      </c>
      <c r="D4586" s="43">
        <f t="shared" si="71"/>
        <v>1.682224877516994E-2</v>
      </c>
      <c r="E4586" s="43">
        <f>IFERROR(INDEX(PSPS_Data!$C$2:$C$4275,MATCH(WF_Data!$A4586,PSPS_Data!$B$2:$B$4275,0)),0)</f>
        <v>0</v>
      </c>
      <c r="F4586" s="47"/>
    </row>
    <row r="4587" spans="1:6" x14ac:dyDescent="0.25">
      <c r="A4587" s="79"/>
      <c r="B4587" s="43">
        <v>0</v>
      </c>
      <c r="C4587" s="43">
        <v>6.1880846990182599E-3</v>
      </c>
      <c r="D4587" s="43">
        <f t="shared" si="71"/>
        <v>7.0606046415798346E-2</v>
      </c>
      <c r="E4587" s="43">
        <f>IFERROR(INDEX(PSPS_Data!$C$2:$C$4275,MATCH(WF_Data!$A4587,PSPS_Data!$B$2:$B$4275,0)),0)</f>
        <v>0</v>
      </c>
      <c r="F4587" s="47"/>
    </row>
    <row r="4588" spans="1:6" x14ac:dyDescent="0.25">
      <c r="A4588" s="79"/>
      <c r="B4588" s="43">
        <v>0</v>
      </c>
      <c r="C4588" s="43">
        <v>9.4245754189614596E-4</v>
      </c>
      <c r="D4588" s="43">
        <f t="shared" si="71"/>
        <v>1.0753440553035025E-2</v>
      </c>
      <c r="E4588" s="43">
        <f>IFERROR(INDEX(PSPS_Data!$C$2:$C$4275,MATCH(WF_Data!$A4588,PSPS_Data!$B$2:$B$4275,0)),0)</f>
        <v>0</v>
      </c>
      <c r="F4588" s="47"/>
    </row>
    <row r="4589" spans="1:6" x14ac:dyDescent="0.25">
      <c r="A4589" s="79"/>
      <c r="B4589" s="43">
        <v>0</v>
      </c>
      <c r="C4589" s="43">
        <v>3.3003464111970898E-3</v>
      </c>
      <c r="D4589" s="43">
        <f t="shared" si="71"/>
        <v>3.7656952551758799E-2</v>
      </c>
      <c r="E4589" s="43">
        <f>IFERROR(INDEX(PSPS_Data!$C$2:$C$4275,MATCH(WF_Data!$A4589,PSPS_Data!$B$2:$B$4275,0)),0)</f>
        <v>0</v>
      </c>
      <c r="F4589" s="47"/>
    </row>
    <row r="4590" spans="1:6" x14ac:dyDescent="0.25">
      <c r="A4590" s="79"/>
      <c r="B4590" s="43">
        <v>0</v>
      </c>
      <c r="C4590" s="43">
        <v>8.6142467140840995E-4</v>
      </c>
      <c r="D4590" s="43">
        <f t="shared" si="71"/>
        <v>9.8288555007699577E-3</v>
      </c>
      <c r="E4590" s="43">
        <f>IFERROR(INDEX(PSPS_Data!$C$2:$C$4275,MATCH(WF_Data!$A4590,PSPS_Data!$B$2:$B$4275,0)),0)</f>
        <v>0</v>
      </c>
      <c r="F4590" s="47"/>
    </row>
    <row r="4591" spans="1:6" x14ac:dyDescent="0.25">
      <c r="A4591" s="79"/>
      <c r="B4591" s="43">
        <v>0</v>
      </c>
      <c r="C4591" s="43">
        <v>2.2944121246837299E-4</v>
      </c>
      <c r="D4591" s="43">
        <f t="shared" si="71"/>
        <v>2.6179242342641356E-3</v>
      </c>
      <c r="E4591" s="43">
        <f>IFERROR(INDEX(PSPS_Data!$C$2:$C$4275,MATCH(WF_Data!$A4591,PSPS_Data!$B$2:$B$4275,0)),0)</f>
        <v>0</v>
      </c>
      <c r="F4591" s="47"/>
    </row>
    <row r="4592" spans="1:6" x14ac:dyDescent="0.25">
      <c r="A4592" s="79"/>
      <c r="B4592" s="43">
        <v>0</v>
      </c>
      <c r="C4592" s="43">
        <v>7.6465134178154799E-3</v>
      </c>
      <c r="D4592" s="43">
        <f t="shared" si="71"/>
        <v>8.724671809727462E-2</v>
      </c>
      <c r="E4592" s="43">
        <f>IFERROR(INDEX(PSPS_Data!$C$2:$C$4275,MATCH(WF_Data!$A4592,PSPS_Data!$B$2:$B$4275,0)),0)</f>
        <v>0</v>
      </c>
      <c r="F4592" s="47"/>
    </row>
    <row r="4593" spans="1:6" x14ac:dyDescent="0.25">
      <c r="A4593" s="79"/>
      <c r="B4593" s="43">
        <v>0</v>
      </c>
      <c r="C4593" s="43">
        <v>6.7594147731142497E-4</v>
      </c>
      <c r="D4593" s="43">
        <f t="shared" si="71"/>
        <v>7.7124922561233591E-3</v>
      </c>
      <c r="E4593" s="43">
        <f>IFERROR(INDEX(PSPS_Data!$C$2:$C$4275,MATCH(WF_Data!$A4593,PSPS_Data!$B$2:$B$4275,0)),0)</f>
        <v>0</v>
      </c>
      <c r="F4593" s="47"/>
    </row>
    <row r="4594" spans="1:6" x14ac:dyDescent="0.25">
      <c r="A4594" s="79"/>
      <c r="B4594" s="43">
        <v>0</v>
      </c>
      <c r="C4594" s="43">
        <v>7.0409865849493701E-3</v>
      </c>
      <c r="D4594" s="43">
        <f t="shared" si="71"/>
        <v>8.033765693427232E-2</v>
      </c>
      <c r="E4594" s="43">
        <f>IFERROR(INDEX(PSPS_Data!$C$2:$C$4275,MATCH(WF_Data!$A4594,PSPS_Data!$B$2:$B$4275,0)),0)</f>
        <v>0</v>
      </c>
      <c r="F4594" s="47"/>
    </row>
    <row r="4595" spans="1:6" x14ac:dyDescent="0.25">
      <c r="A4595" s="79"/>
      <c r="B4595" s="43">
        <v>0</v>
      </c>
      <c r="C4595" s="43">
        <v>6.8396566107367099E-3</v>
      </c>
      <c r="D4595" s="43">
        <f t="shared" si="71"/>
        <v>7.8040481928505864E-2</v>
      </c>
      <c r="E4595" s="43">
        <f>IFERROR(INDEX(PSPS_Data!$C$2:$C$4275,MATCH(WF_Data!$A4595,PSPS_Data!$B$2:$B$4275,0)),0)</f>
        <v>0</v>
      </c>
      <c r="F4595" s="47"/>
    </row>
    <row r="4596" spans="1:6" x14ac:dyDescent="0.25">
      <c r="A4596" s="79"/>
      <c r="B4596" s="43">
        <v>0</v>
      </c>
      <c r="C4596" s="43">
        <v>1.78617452426503E-4</v>
      </c>
      <c r="D4596" s="43">
        <f t="shared" si="71"/>
        <v>2.0380251321863991E-3</v>
      </c>
      <c r="E4596" s="43">
        <f>IFERROR(INDEX(PSPS_Data!$C$2:$C$4275,MATCH(WF_Data!$A4596,PSPS_Data!$B$2:$B$4275,0)),0)</f>
        <v>0</v>
      </c>
      <c r="F4596" s="47"/>
    </row>
    <row r="4597" spans="1:6" x14ac:dyDescent="0.25">
      <c r="A4597" s="79"/>
      <c r="B4597" s="43">
        <v>0</v>
      </c>
      <c r="C4597" s="43">
        <v>1.2389036395082499E-3</v>
      </c>
      <c r="D4597" s="43">
        <f t="shared" si="71"/>
        <v>1.4135890526789131E-2</v>
      </c>
      <c r="E4597" s="43">
        <f>IFERROR(INDEX(PSPS_Data!$C$2:$C$4275,MATCH(WF_Data!$A4597,PSPS_Data!$B$2:$B$4275,0)),0)</f>
        <v>0</v>
      </c>
      <c r="F4597" s="47"/>
    </row>
    <row r="4598" spans="1:6" x14ac:dyDescent="0.25">
      <c r="A4598" s="79"/>
      <c r="B4598" s="43">
        <v>0</v>
      </c>
      <c r="C4598" s="43">
        <v>3.5773484419829998E-3</v>
      </c>
      <c r="D4598" s="43">
        <f t="shared" si="71"/>
        <v>4.0817545723026032E-2</v>
      </c>
      <c r="E4598" s="43">
        <f>IFERROR(INDEX(PSPS_Data!$C$2:$C$4275,MATCH(WF_Data!$A4598,PSPS_Data!$B$2:$B$4275,0)),0)</f>
        <v>0</v>
      </c>
      <c r="F4598" s="47"/>
    </row>
    <row r="4599" spans="1:6" x14ac:dyDescent="0.25">
      <c r="A4599" s="79"/>
      <c r="B4599" s="43">
        <v>0</v>
      </c>
      <c r="C4599" s="43">
        <v>2.8471670239014202E-3</v>
      </c>
      <c r="D4599" s="43">
        <f t="shared" si="71"/>
        <v>3.2486175742715208E-2</v>
      </c>
      <c r="E4599" s="43">
        <f>IFERROR(INDEX(PSPS_Data!$C$2:$C$4275,MATCH(WF_Data!$A4599,PSPS_Data!$B$2:$B$4275,0)),0)</f>
        <v>0</v>
      </c>
      <c r="F4599" s="47"/>
    </row>
    <row r="4600" spans="1:6" x14ac:dyDescent="0.25">
      <c r="A4600" s="79"/>
      <c r="B4600" s="43">
        <v>1.7444305698705899E-2</v>
      </c>
      <c r="C4600" s="43">
        <v>3.1159022405518001E-3</v>
      </c>
      <c r="D4600" s="43">
        <f t="shared" si="71"/>
        <v>3.5552444564696042E-2</v>
      </c>
      <c r="E4600" s="43">
        <f>IFERROR(INDEX(PSPS_Data!$C$2:$C$4275,MATCH(WF_Data!$A4600,PSPS_Data!$B$2:$B$4275,0)),0)</f>
        <v>0</v>
      </c>
      <c r="F4600" s="47"/>
    </row>
    <row r="4601" spans="1:6" x14ac:dyDescent="0.25">
      <c r="A4601" s="79"/>
      <c r="B4601" s="43">
        <v>0</v>
      </c>
      <c r="C4601" s="43">
        <v>3.2559331126928199E-4</v>
      </c>
      <c r="D4601" s="43">
        <f t="shared" si="71"/>
        <v>3.7150196815825074E-3</v>
      </c>
      <c r="E4601" s="43">
        <f>IFERROR(INDEX(PSPS_Data!$C$2:$C$4275,MATCH(WF_Data!$A4601,PSPS_Data!$B$2:$B$4275,0)),0)</f>
        <v>0</v>
      </c>
      <c r="F4601" s="47"/>
    </row>
    <row r="4602" spans="1:6" x14ac:dyDescent="0.25">
      <c r="A4602" s="79"/>
      <c r="B4602" s="43">
        <v>0</v>
      </c>
      <c r="C4602" s="43">
        <v>1.5588608663771599E-3</v>
      </c>
      <c r="D4602" s="43">
        <f t="shared" si="71"/>
        <v>1.7786602485363394E-2</v>
      </c>
      <c r="E4602" s="43">
        <f>IFERROR(INDEX(PSPS_Data!$C$2:$C$4275,MATCH(WF_Data!$A4602,PSPS_Data!$B$2:$B$4275,0)),0)</f>
        <v>0</v>
      </c>
      <c r="F4602" s="47"/>
    </row>
    <row r="4603" spans="1:6" x14ac:dyDescent="0.25">
      <c r="A4603" s="79"/>
      <c r="B4603" s="43">
        <v>0.65310123035283596</v>
      </c>
      <c r="C4603" s="43">
        <v>1.47025585238225E-3</v>
      </c>
      <c r="D4603" s="43">
        <f t="shared" si="71"/>
        <v>1.6775619275681473E-2</v>
      </c>
      <c r="E4603" s="43">
        <f>IFERROR(INDEX(PSPS_Data!$C$2:$C$4275,MATCH(WF_Data!$A4603,PSPS_Data!$B$2:$B$4275,0)),0)</f>
        <v>0</v>
      </c>
      <c r="F4603" s="47"/>
    </row>
    <row r="4604" spans="1:6" x14ac:dyDescent="0.25">
      <c r="A4604" s="79"/>
      <c r="B4604" s="43">
        <v>0</v>
      </c>
      <c r="C4604" s="43">
        <v>3.36557278236189E-3</v>
      </c>
      <c r="D4604" s="43">
        <f t="shared" si="71"/>
        <v>3.8401185446749163E-2</v>
      </c>
      <c r="E4604" s="43">
        <f>IFERROR(INDEX(PSPS_Data!$C$2:$C$4275,MATCH(WF_Data!$A4604,PSPS_Data!$B$2:$B$4275,0)),0)</f>
        <v>0</v>
      </c>
      <c r="F4604" s="47"/>
    </row>
    <row r="4605" spans="1:6" x14ac:dyDescent="0.25">
      <c r="A4605" s="79"/>
      <c r="B4605" s="43">
        <v>0</v>
      </c>
      <c r="C4605" s="43">
        <v>2.8832620628236301E-3</v>
      </c>
      <c r="D4605" s="43">
        <f t="shared" si="71"/>
        <v>3.289802013681762E-2</v>
      </c>
      <c r="E4605" s="43">
        <f>IFERROR(INDEX(PSPS_Data!$C$2:$C$4275,MATCH(WF_Data!$A4605,PSPS_Data!$B$2:$B$4275,0)),0)</f>
        <v>0</v>
      </c>
      <c r="F4605" s="47"/>
    </row>
    <row r="4606" spans="1:6" x14ac:dyDescent="0.25">
      <c r="A4606" s="79"/>
      <c r="B4606" s="43">
        <v>0</v>
      </c>
      <c r="C4606" s="43">
        <v>1.3731847961935199E-3</v>
      </c>
      <c r="D4606" s="43">
        <f t="shared" si="71"/>
        <v>1.5668038524568061E-2</v>
      </c>
      <c r="E4606" s="43">
        <f>IFERROR(INDEX(PSPS_Data!$C$2:$C$4275,MATCH(WF_Data!$A4606,PSPS_Data!$B$2:$B$4275,0)),0)</f>
        <v>0</v>
      </c>
      <c r="F4606" s="47"/>
    </row>
    <row r="4607" spans="1:6" x14ac:dyDescent="0.25">
      <c r="A4607" s="79"/>
      <c r="B4607" s="43">
        <v>0</v>
      </c>
      <c r="C4607" s="43">
        <v>7.2261767883219298E-4</v>
      </c>
      <c r="D4607" s="43">
        <f t="shared" si="71"/>
        <v>8.2450677154753214E-3</v>
      </c>
      <c r="E4607" s="43">
        <f>IFERROR(INDEX(PSPS_Data!$C$2:$C$4275,MATCH(WF_Data!$A4607,PSPS_Data!$B$2:$B$4275,0)),0)</f>
        <v>0</v>
      </c>
      <c r="F4607" s="47"/>
    </row>
    <row r="4608" spans="1:6" x14ac:dyDescent="0.25">
      <c r="A4608" s="79"/>
      <c r="B4608" s="43">
        <v>0</v>
      </c>
      <c r="C4608" s="43">
        <v>3.7575905098492499E-3</v>
      </c>
      <c r="D4608" s="43">
        <f t="shared" si="71"/>
        <v>4.2874107717379942E-2</v>
      </c>
      <c r="E4608" s="43">
        <f>IFERROR(INDEX(PSPS_Data!$C$2:$C$4275,MATCH(WF_Data!$A4608,PSPS_Data!$B$2:$B$4275,0)),0)</f>
        <v>0</v>
      </c>
      <c r="F4608" s="47"/>
    </row>
    <row r="4609" spans="1:6" x14ac:dyDescent="0.25">
      <c r="A4609" s="79"/>
      <c r="B4609" s="43">
        <v>0</v>
      </c>
      <c r="C4609" s="43">
        <v>1.6860615505720399E-4</v>
      </c>
      <c r="D4609" s="43">
        <f t="shared" si="71"/>
        <v>1.9237962292026976E-3</v>
      </c>
      <c r="E4609" s="43">
        <f>IFERROR(INDEX(PSPS_Data!$C$2:$C$4275,MATCH(WF_Data!$A4609,PSPS_Data!$B$2:$B$4275,0)),0)</f>
        <v>0</v>
      </c>
      <c r="F4609" s="47"/>
    </row>
    <row r="4610" spans="1:6" x14ac:dyDescent="0.25">
      <c r="A4610" s="79"/>
      <c r="B4610" s="43">
        <v>0</v>
      </c>
      <c r="C4610" s="43">
        <v>1.19618452511834E-3</v>
      </c>
      <c r="D4610" s="43">
        <f t="shared" si="71"/>
        <v>1.3648465431600259E-2</v>
      </c>
      <c r="E4610" s="43">
        <f>IFERROR(INDEX(PSPS_Data!$C$2:$C$4275,MATCH(WF_Data!$A4610,PSPS_Data!$B$2:$B$4275,0)),0)</f>
        <v>0</v>
      </c>
      <c r="F4610" s="47"/>
    </row>
    <row r="4611" spans="1:6" x14ac:dyDescent="0.25">
      <c r="A4611" s="79"/>
      <c r="B4611" s="43">
        <v>0</v>
      </c>
      <c r="C4611" s="43">
        <v>2.4083172593236599E-3</v>
      </c>
      <c r="D4611" s="43">
        <f t="shared" ref="D4611:D4674" si="72">$C4611*11.41</f>
        <v>2.7478899928882958E-2</v>
      </c>
      <c r="E4611" s="43">
        <f>IFERROR(INDEX(PSPS_Data!$C$2:$C$4275,MATCH(WF_Data!$A4611,PSPS_Data!$B$2:$B$4275,0)),0)</f>
        <v>0</v>
      </c>
      <c r="F4611" s="47"/>
    </row>
    <row r="4612" spans="1:6" x14ac:dyDescent="0.25">
      <c r="A4612" s="79"/>
      <c r="B4612" s="43">
        <v>0</v>
      </c>
      <c r="C4612" s="43">
        <v>2.40794961428036E-5</v>
      </c>
      <c r="D4612" s="43">
        <f t="shared" si="72"/>
        <v>2.7474705098938908E-4</v>
      </c>
      <c r="E4612" s="43">
        <f>IFERROR(INDEX(PSPS_Data!$C$2:$C$4275,MATCH(WF_Data!$A4612,PSPS_Data!$B$2:$B$4275,0)),0)</f>
        <v>0</v>
      </c>
      <c r="F4612" s="47"/>
    </row>
    <row r="4613" spans="1:6" x14ac:dyDescent="0.25">
      <c r="A4613" s="79"/>
      <c r="B4613" s="43">
        <v>0</v>
      </c>
      <c r="C4613" s="43">
        <v>2.8106997999202501E-3</v>
      </c>
      <c r="D4613" s="43">
        <f t="shared" si="72"/>
        <v>3.2070084717090053E-2</v>
      </c>
      <c r="E4613" s="43">
        <f>IFERROR(INDEX(PSPS_Data!$C$2:$C$4275,MATCH(WF_Data!$A4613,PSPS_Data!$B$2:$B$4275,0)),0)</f>
        <v>0</v>
      </c>
      <c r="F4613" s="47"/>
    </row>
    <row r="4614" spans="1:6" x14ac:dyDescent="0.25">
      <c r="A4614" s="79"/>
      <c r="B4614" s="43">
        <v>0</v>
      </c>
      <c r="C4614" s="43">
        <v>1.2841510518531599E-4</v>
      </c>
      <c r="D4614" s="43">
        <f t="shared" si="72"/>
        <v>1.4652163501644555E-3</v>
      </c>
      <c r="E4614" s="43">
        <f>IFERROR(INDEX(PSPS_Data!$C$2:$C$4275,MATCH(WF_Data!$A4614,PSPS_Data!$B$2:$B$4275,0)),0)</f>
        <v>0</v>
      </c>
      <c r="F4614" s="47"/>
    </row>
    <row r="4615" spans="1:6" x14ac:dyDescent="0.25">
      <c r="A4615" s="79"/>
      <c r="B4615" s="43">
        <v>6.5646876928261905E-2</v>
      </c>
      <c r="C4615" s="43">
        <v>4.68042834207456E-3</v>
      </c>
      <c r="D4615" s="43">
        <f t="shared" si="72"/>
        <v>5.3403687383070733E-2</v>
      </c>
      <c r="E4615" s="43">
        <f>IFERROR(INDEX(PSPS_Data!$C$2:$C$4275,MATCH(WF_Data!$A4615,PSPS_Data!$B$2:$B$4275,0)),0)</f>
        <v>0</v>
      </c>
      <c r="F4615" s="47"/>
    </row>
    <row r="4616" spans="1:6" x14ac:dyDescent="0.25">
      <c r="A4616" s="79"/>
      <c r="B4616" s="43">
        <v>0</v>
      </c>
      <c r="C4616" s="43">
        <v>5.7503447324052104E-3</v>
      </c>
      <c r="D4616" s="43">
        <f t="shared" si="72"/>
        <v>6.5611433396743454E-2</v>
      </c>
      <c r="E4616" s="43">
        <f>IFERROR(INDEX(PSPS_Data!$C$2:$C$4275,MATCH(WF_Data!$A4616,PSPS_Data!$B$2:$B$4275,0)),0)</f>
        <v>0</v>
      </c>
      <c r="F4616" s="47"/>
    </row>
    <row r="4617" spans="1:6" x14ac:dyDescent="0.25">
      <c r="A4617" s="79"/>
      <c r="B4617" s="43">
        <v>0</v>
      </c>
      <c r="C4617" s="43">
        <v>6.1748718144372095E-4</v>
      </c>
      <c r="D4617" s="43">
        <f t="shared" si="72"/>
        <v>7.0455287402728557E-3</v>
      </c>
      <c r="E4617" s="43">
        <f>IFERROR(INDEX(PSPS_Data!$C$2:$C$4275,MATCH(WF_Data!$A4617,PSPS_Data!$B$2:$B$4275,0)),0)</f>
        <v>0</v>
      </c>
      <c r="F4617" s="47"/>
    </row>
    <row r="4618" spans="1:6" x14ac:dyDescent="0.25">
      <c r="A4618" s="79"/>
      <c r="B4618" s="43">
        <v>0.145417073851172</v>
      </c>
      <c r="C4618" s="43">
        <v>1.2428884595768299E-4</v>
      </c>
      <c r="D4618" s="43">
        <f t="shared" si="72"/>
        <v>1.4181357323771629E-3</v>
      </c>
      <c r="E4618" s="43">
        <f>IFERROR(INDEX(PSPS_Data!$C$2:$C$4275,MATCH(WF_Data!$A4618,PSPS_Data!$B$2:$B$4275,0)),0)</f>
        <v>0</v>
      </c>
      <c r="F4618" s="47"/>
    </row>
    <row r="4619" spans="1:6" x14ac:dyDescent="0.25">
      <c r="A4619" s="79"/>
      <c r="B4619" s="43">
        <v>0</v>
      </c>
      <c r="C4619" s="43">
        <v>4.00712779082823E-5</v>
      </c>
      <c r="D4619" s="43">
        <f t="shared" si="72"/>
        <v>4.5721328093350106E-4</v>
      </c>
      <c r="E4619" s="43">
        <f>IFERROR(INDEX(PSPS_Data!$C$2:$C$4275,MATCH(WF_Data!$A4619,PSPS_Data!$B$2:$B$4275,0)),0)</f>
        <v>0</v>
      </c>
      <c r="F4619" s="47"/>
    </row>
    <row r="4620" spans="1:6" x14ac:dyDescent="0.25">
      <c r="A4620" s="79"/>
      <c r="B4620" s="43">
        <v>0</v>
      </c>
      <c r="C4620" s="43">
        <v>1.04536042590552E-3</v>
      </c>
      <c r="D4620" s="43">
        <f t="shared" si="72"/>
        <v>1.1927562459581983E-2</v>
      </c>
      <c r="E4620" s="43">
        <f>IFERROR(INDEX(PSPS_Data!$C$2:$C$4275,MATCH(WF_Data!$A4620,PSPS_Data!$B$2:$B$4275,0)),0)</f>
        <v>0</v>
      </c>
      <c r="F4620" s="47"/>
    </row>
    <row r="4621" spans="1:6" x14ac:dyDescent="0.25">
      <c r="A4621" s="79"/>
      <c r="B4621" s="43">
        <v>0</v>
      </c>
      <c r="C4621" s="43">
        <v>4.2893844007873298E-3</v>
      </c>
      <c r="D4621" s="43">
        <f t="shared" si="72"/>
        <v>4.8941876012983436E-2</v>
      </c>
      <c r="E4621" s="43">
        <f>IFERROR(INDEX(PSPS_Data!$C$2:$C$4275,MATCH(WF_Data!$A4621,PSPS_Data!$B$2:$B$4275,0)),0)</f>
        <v>0</v>
      </c>
      <c r="F4621" s="47"/>
    </row>
    <row r="4622" spans="1:6" x14ac:dyDescent="0.25">
      <c r="A4622" s="79"/>
      <c r="B4622" s="43">
        <v>0</v>
      </c>
      <c r="C4622" s="43">
        <v>2.2828120509075199E-3</v>
      </c>
      <c r="D4622" s="43">
        <f t="shared" si="72"/>
        <v>2.6046885500854801E-2</v>
      </c>
      <c r="E4622" s="43">
        <f>IFERROR(INDEX(PSPS_Data!$C$2:$C$4275,MATCH(WF_Data!$A4622,PSPS_Data!$B$2:$B$4275,0)),0)</f>
        <v>0</v>
      </c>
      <c r="F4622" s="47"/>
    </row>
    <row r="4623" spans="1:6" x14ac:dyDescent="0.25">
      <c r="A4623" s="79"/>
      <c r="B4623" s="43">
        <v>0</v>
      </c>
      <c r="C4623" s="43">
        <v>1.3012188458863701E-3</v>
      </c>
      <c r="D4623" s="43">
        <f t="shared" si="72"/>
        <v>1.4846907031563482E-2</v>
      </c>
      <c r="E4623" s="43">
        <f>IFERROR(INDEX(PSPS_Data!$C$2:$C$4275,MATCH(WF_Data!$A4623,PSPS_Data!$B$2:$B$4275,0)),0)</f>
        <v>0</v>
      </c>
      <c r="F4623" s="47"/>
    </row>
    <row r="4624" spans="1:6" x14ac:dyDescent="0.25">
      <c r="A4624" s="79"/>
      <c r="B4624" s="43">
        <v>0</v>
      </c>
      <c r="C4624" s="43">
        <v>1.2008893463644101E-5</v>
      </c>
      <c r="D4624" s="43">
        <f t="shared" si="72"/>
        <v>1.370214744201792E-4</v>
      </c>
      <c r="E4624" s="43">
        <f>IFERROR(INDEX(PSPS_Data!$C$2:$C$4275,MATCH(WF_Data!$A4624,PSPS_Data!$B$2:$B$4275,0)),0)</f>
        <v>0</v>
      </c>
      <c r="F4624" s="47"/>
    </row>
    <row r="4625" spans="1:6" x14ac:dyDescent="0.25">
      <c r="A4625" s="79"/>
      <c r="B4625" s="43">
        <v>0</v>
      </c>
      <c r="C4625" s="43">
        <v>7.2034870754578097E-5</v>
      </c>
      <c r="D4625" s="43">
        <f t="shared" si="72"/>
        <v>8.2191787530973607E-4</v>
      </c>
      <c r="E4625" s="43">
        <f>IFERROR(INDEX(PSPS_Data!$C$2:$C$4275,MATCH(WF_Data!$A4625,PSPS_Data!$B$2:$B$4275,0)),0)</f>
        <v>0</v>
      </c>
      <c r="F4625" s="47"/>
    </row>
    <row r="4626" spans="1:6" x14ac:dyDescent="0.25">
      <c r="A4626" s="79"/>
      <c r="B4626" s="43">
        <v>0</v>
      </c>
      <c r="C4626" s="43">
        <v>5.4483734202221898E-3</v>
      </c>
      <c r="D4626" s="43">
        <f t="shared" si="72"/>
        <v>6.2165940724735184E-2</v>
      </c>
      <c r="E4626" s="43">
        <f>IFERROR(INDEX(PSPS_Data!$C$2:$C$4275,MATCH(WF_Data!$A4626,PSPS_Data!$B$2:$B$4275,0)),0)</f>
        <v>0</v>
      </c>
      <c r="F4626" s="47"/>
    </row>
    <row r="4627" spans="1:6" x14ac:dyDescent="0.25">
      <c r="A4627" s="79"/>
      <c r="B4627" s="43">
        <v>0</v>
      </c>
      <c r="C4627" s="43">
        <v>2.7596068678879702E-3</v>
      </c>
      <c r="D4627" s="43">
        <f t="shared" si="72"/>
        <v>3.1487114362601744E-2</v>
      </c>
      <c r="E4627" s="43">
        <f>IFERROR(INDEX(PSPS_Data!$C$2:$C$4275,MATCH(WF_Data!$A4627,PSPS_Data!$B$2:$B$4275,0)),0)</f>
        <v>0</v>
      </c>
      <c r="F4627" s="47"/>
    </row>
    <row r="4628" spans="1:6" x14ac:dyDescent="0.25">
      <c r="A4628" s="79"/>
      <c r="B4628" s="43">
        <v>0</v>
      </c>
      <c r="C4628" s="43">
        <v>2.6301066036467E-3</v>
      </c>
      <c r="D4628" s="43">
        <f t="shared" si="72"/>
        <v>3.0009516347608848E-2</v>
      </c>
      <c r="E4628" s="43">
        <f>IFERROR(INDEX(PSPS_Data!$C$2:$C$4275,MATCH(WF_Data!$A4628,PSPS_Data!$B$2:$B$4275,0)),0)</f>
        <v>0</v>
      </c>
      <c r="F4628" s="47"/>
    </row>
    <row r="4629" spans="1:6" x14ac:dyDescent="0.25">
      <c r="A4629" s="79"/>
      <c r="B4629" s="43">
        <v>0</v>
      </c>
      <c r="C4629" s="43">
        <v>9.6700301522408395E-4</v>
      </c>
      <c r="D4629" s="43">
        <f t="shared" si="72"/>
        <v>1.1033504403706798E-2</v>
      </c>
      <c r="E4629" s="43">
        <f>IFERROR(INDEX(PSPS_Data!$C$2:$C$4275,MATCH(WF_Data!$A4629,PSPS_Data!$B$2:$B$4275,0)),0)</f>
        <v>0</v>
      </c>
      <c r="F4629" s="47"/>
    </row>
    <row r="4630" spans="1:6" x14ac:dyDescent="0.25">
      <c r="A4630" s="79"/>
      <c r="B4630" s="43">
        <v>0</v>
      </c>
      <c r="C4630" s="43">
        <v>9.4733075651068505E-3</v>
      </c>
      <c r="D4630" s="43">
        <f t="shared" si="72"/>
        <v>0.10809043931786917</v>
      </c>
      <c r="E4630" s="43">
        <f>IFERROR(INDEX(PSPS_Data!$C$2:$C$4275,MATCH(WF_Data!$A4630,PSPS_Data!$B$2:$B$4275,0)),0)</f>
        <v>0</v>
      </c>
      <c r="F4630" s="47"/>
    </row>
    <row r="4631" spans="1:6" x14ac:dyDescent="0.25">
      <c r="A4631" s="79"/>
      <c r="B4631" s="43">
        <v>0</v>
      </c>
      <c r="C4631" s="43">
        <v>2.1564159578701901E-4</v>
      </c>
      <c r="D4631" s="43">
        <f t="shared" si="72"/>
        <v>2.4604706079298867E-3</v>
      </c>
      <c r="E4631" s="43">
        <f>IFERROR(INDEX(PSPS_Data!$C$2:$C$4275,MATCH(WF_Data!$A4631,PSPS_Data!$B$2:$B$4275,0)),0)</f>
        <v>0</v>
      </c>
      <c r="F4631" s="47"/>
    </row>
    <row r="4632" spans="1:6" x14ac:dyDescent="0.25">
      <c r="A4632" s="79"/>
      <c r="B4632" s="43">
        <v>0</v>
      </c>
      <c r="C4632" s="43">
        <v>1.1659920314741599E-3</v>
      </c>
      <c r="D4632" s="43">
        <f t="shared" si="72"/>
        <v>1.3303969079120164E-2</v>
      </c>
      <c r="E4632" s="43">
        <f>IFERROR(INDEX(PSPS_Data!$C$2:$C$4275,MATCH(WF_Data!$A4632,PSPS_Data!$B$2:$B$4275,0)),0)</f>
        <v>0</v>
      </c>
      <c r="F4632" s="47"/>
    </row>
    <row r="4633" spans="1:6" x14ac:dyDescent="0.25">
      <c r="A4633" s="79"/>
      <c r="B4633" s="43">
        <v>0</v>
      </c>
      <c r="C4633" s="43">
        <v>2.9708272259085702E-3</v>
      </c>
      <c r="D4633" s="43">
        <f t="shared" si="72"/>
        <v>3.3897138647616787E-2</v>
      </c>
      <c r="E4633" s="43">
        <f>IFERROR(INDEX(PSPS_Data!$C$2:$C$4275,MATCH(WF_Data!$A4633,PSPS_Data!$B$2:$B$4275,0)),0)</f>
        <v>0</v>
      </c>
      <c r="F4633" s="47"/>
    </row>
    <row r="4634" spans="1:6" x14ac:dyDescent="0.25">
      <c r="A4634" s="79"/>
      <c r="B4634" s="43">
        <v>0</v>
      </c>
      <c r="C4634" s="43">
        <v>2.3952111708543499E-4</v>
      </c>
      <c r="D4634" s="43">
        <f t="shared" si="72"/>
        <v>2.7329359459448131E-3</v>
      </c>
      <c r="E4634" s="43">
        <f>IFERROR(INDEX(PSPS_Data!$C$2:$C$4275,MATCH(WF_Data!$A4634,PSPS_Data!$B$2:$B$4275,0)),0)</f>
        <v>0</v>
      </c>
      <c r="F4634" s="47"/>
    </row>
    <row r="4635" spans="1:6" x14ac:dyDescent="0.25">
      <c r="A4635" s="79"/>
      <c r="B4635" s="43">
        <v>0</v>
      </c>
      <c r="C4635" s="43">
        <v>2.8295686242927301E-3</v>
      </c>
      <c r="D4635" s="43">
        <f t="shared" si="72"/>
        <v>3.228537800318005E-2</v>
      </c>
      <c r="E4635" s="43">
        <f>IFERROR(INDEX(PSPS_Data!$C$2:$C$4275,MATCH(WF_Data!$A4635,PSPS_Data!$B$2:$B$4275,0)),0)</f>
        <v>0</v>
      </c>
      <c r="F4635" s="47"/>
    </row>
    <row r="4636" spans="1:6" x14ac:dyDescent="0.25">
      <c r="A4636" s="79"/>
      <c r="B4636" s="43">
        <v>0</v>
      </c>
      <c r="C4636" s="43">
        <v>2.1386689653202901E-3</v>
      </c>
      <c r="D4636" s="43">
        <f t="shared" si="72"/>
        <v>2.4402212894304512E-2</v>
      </c>
      <c r="E4636" s="43">
        <f>IFERROR(INDEX(PSPS_Data!$C$2:$C$4275,MATCH(WF_Data!$A4636,PSPS_Data!$B$2:$B$4275,0)),0)</f>
        <v>0</v>
      </c>
      <c r="F4636" s="47"/>
    </row>
    <row r="4637" spans="1:6" x14ac:dyDescent="0.25">
      <c r="A4637" s="79"/>
      <c r="B4637" s="43">
        <v>0</v>
      </c>
      <c r="C4637" s="43">
        <v>1.57166866786913E-3</v>
      </c>
      <c r="D4637" s="43">
        <f t="shared" si="72"/>
        <v>1.7932739500386773E-2</v>
      </c>
      <c r="E4637" s="43">
        <f>IFERROR(INDEX(PSPS_Data!$C$2:$C$4275,MATCH(WF_Data!$A4637,PSPS_Data!$B$2:$B$4275,0)),0)</f>
        <v>0</v>
      </c>
      <c r="F4637" s="47"/>
    </row>
    <row r="4638" spans="1:6" x14ac:dyDescent="0.25">
      <c r="A4638" s="79"/>
      <c r="B4638" s="43">
        <v>0</v>
      </c>
      <c r="C4638" s="43">
        <v>8.0138591980964203E-4</v>
      </c>
      <c r="D4638" s="43">
        <f t="shared" si="72"/>
        <v>9.1438133450280155E-3</v>
      </c>
      <c r="E4638" s="43">
        <f>IFERROR(INDEX(PSPS_Data!$C$2:$C$4275,MATCH(WF_Data!$A4638,PSPS_Data!$B$2:$B$4275,0)),0)</f>
        <v>0</v>
      </c>
      <c r="F4638" s="47"/>
    </row>
    <row r="4639" spans="1:6" x14ac:dyDescent="0.25">
      <c r="A4639" s="79"/>
      <c r="B4639" s="43">
        <v>0</v>
      </c>
      <c r="C4639" s="43">
        <v>4.5689056326712702E-3</v>
      </c>
      <c r="D4639" s="43">
        <f t="shared" si="72"/>
        <v>5.2131213268779196E-2</v>
      </c>
      <c r="E4639" s="43">
        <f>IFERROR(INDEX(PSPS_Data!$C$2:$C$4275,MATCH(WF_Data!$A4639,PSPS_Data!$B$2:$B$4275,0)),0)</f>
        <v>0</v>
      </c>
      <c r="F4639" s="47"/>
    </row>
    <row r="4640" spans="1:6" x14ac:dyDescent="0.25">
      <c r="A4640" s="79"/>
      <c r="B4640" s="43">
        <v>0</v>
      </c>
      <c r="C4640" s="43">
        <v>2.97407670859684E-3</v>
      </c>
      <c r="D4640" s="43">
        <f t="shared" si="72"/>
        <v>3.3934215245089945E-2</v>
      </c>
      <c r="E4640" s="43">
        <f>IFERROR(INDEX(PSPS_Data!$C$2:$C$4275,MATCH(WF_Data!$A4640,PSPS_Data!$B$2:$B$4275,0)),0)</f>
        <v>0</v>
      </c>
      <c r="F4640" s="47"/>
    </row>
    <row r="4641" spans="1:6" x14ac:dyDescent="0.25">
      <c r="A4641" s="79"/>
      <c r="B4641" s="43">
        <v>0</v>
      </c>
      <c r="C4641" s="43">
        <v>1.88113645344856E-3</v>
      </c>
      <c r="D4641" s="43">
        <f t="shared" si="72"/>
        <v>2.146376693384807E-2</v>
      </c>
      <c r="E4641" s="43">
        <f>IFERROR(INDEX(PSPS_Data!$C$2:$C$4275,MATCH(WF_Data!$A4641,PSPS_Data!$B$2:$B$4275,0)),0)</f>
        <v>0</v>
      </c>
      <c r="F4641" s="47"/>
    </row>
    <row r="4642" spans="1:6" x14ac:dyDescent="0.25">
      <c r="A4642" s="79"/>
      <c r="B4642" s="43">
        <v>0</v>
      </c>
      <c r="C4642" s="43">
        <v>1.5941256316788499E-3</v>
      </c>
      <c r="D4642" s="43">
        <f t="shared" si="72"/>
        <v>1.8188973457455678E-2</v>
      </c>
      <c r="E4642" s="43">
        <f>IFERROR(INDEX(PSPS_Data!$C$2:$C$4275,MATCH(WF_Data!$A4642,PSPS_Data!$B$2:$B$4275,0)),0)</f>
        <v>0</v>
      </c>
      <c r="F4642" s="47"/>
    </row>
    <row r="4643" spans="1:6" x14ac:dyDescent="0.25">
      <c r="A4643" s="79"/>
      <c r="B4643" s="43">
        <v>0</v>
      </c>
      <c r="C4643" s="43">
        <v>2.3905331545392901E-5</v>
      </c>
      <c r="D4643" s="43">
        <f t="shared" si="72"/>
        <v>2.7275983293293299E-4</v>
      </c>
      <c r="E4643" s="43">
        <f>IFERROR(INDEX(PSPS_Data!$C$2:$C$4275,MATCH(WF_Data!$A4643,PSPS_Data!$B$2:$B$4275,0)),0)</f>
        <v>0</v>
      </c>
      <c r="F4643" s="47"/>
    </row>
    <row r="4644" spans="1:6" x14ac:dyDescent="0.25">
      <c r="A4644" s="79"/>
      <c r="B4644" s="43">
        <v>0</v>
      </c>
      <c r="C4644" s="43">
        <v>8.4460237743163202E-4</v>
      </c>
      <c r="D4644" s="43">
        <f t="shared" si="72"/>
        <v>9.6369131264949209E-3</v>
      </c>
      <c r="E4644" s="43">
        <f>IFERROR(INDEX(PSPS_Data!$C$2:$C$4275,MATCH(WF_Data!$A4644,PSPS_Data!$B$2:$B$4275,0)),0)</f>
        <v>0</v>
      </c>
      <c r="F4644" s="47"/>
    </row>
    <row r="4645" spans="1:6" x14ac:dyDescent="0.25">
      <c r="A4645" s="79"/>
      <c r="B4645" s="43">
        <v>0</v>
      </c>
      <c r="C4645" s="43">
        <v>1.8963388679367199E-3</v>
      </c>
      <c r="D4645" s="43">
        <f t="shared" si="72"/>
        <v>2.1637226483157974E-2</v>
      </c>
      <c r="E4645" s="43">
        <f>IFERROR(INDEX(PSPS_Data!$C$2:$C$4275,MATCH(WF_Data!$A4645,PSPS_Data!$B$2:$B$4275,0)),0)</f>
        <v>0</v>
      </c>
      <c r="F4645" s="47"/>
    </row>
    <row r="4646" spans="1:6" x14ac:dyDescent="0.25">
      <c r="A4646" s="79"/>
      <c r="B4646" s="43">
        <v>0</v>
      </c>
      <c r="C4646" s="43">
        <v>1.4261637311392399E-3</v>
      </c>
      <c r="D4646" s="43">
        <f t="shared" si="72"/>
        <v>1.6272528172298729E-2</v>
      </c>
      <c r="E4646" s="43">
        <f>IFERROR(INDEX(PSPS_Data!$C$2:$C$4275,MATCH(WF_Data!$A4646,PSPS_Data!$B$2:$B$4275,0)),0)</f>
        <v>0</v>
      </c>
      <c r="F4646" s="47"/>
    </row>
    <row r="4647" spans="1:6" x14ac:dyDescent="0.25">
      <c r="A4647" s="79"/>
      <c r="B4647" s="43">
        <v>0</v>
      </c>
      <c r="C4647" s="43">
        <v>1.4229753146641599E-3</v>
      </c>
      <c r="D4647" s="43">
        <f t="shared" si="72"/>
        <v>1.6236148340318064E-2</v>
      </c>
      <c r="E4647" s="43">
        <f>IFERROR(INDEX(PSPS_Data!$C$2:$C$4275,MATCH(WF_Data!$A4647,PSPS_Data!$B$2:$B$4275,0)),0)</f>
        <v>0</v>
      </c>
      <c r="F4647" s="47"/>
    </row>
    <row r="4648" spans="1:6" x14ac:dyDescent="0.25">
      <c r="A4648" s="79"/>
      <c r="B4648" s="43">
        <v>0</v>
      </c>
      <c r="C4648" s="43">
        <v>1.7916116066771699E-3</v>
      </c>
      <c r="D4648" s="43">
        <f t="shared" si="72"/>
        <v>2.0442288432186508E-2</v>
      </c>
      <c r="E4648" s="43">
        <f>IFERROR(INDEX(PSPS_Data!$C$2:$C$4275,MATCH(WF_Data!$A4648,PSPS_Data!$B$2:$B$4275,0)),0)</f>
        <v>0</v>
      </c>
      <c r="F4648" s="47"/>
    </row>
    <row r="4649" spans="1:6" x14ac:dyDescent="0.25">
      <c r="A4649" s="79"/>
      <c r="B4649" s="43">
        <v>0</v>
      </c>
      <c r="C4649" s="43">
        <v>7.8538347452194995E-3</v>
      </c>
      <c r="D4649" s="43">
        <f t="shared" si="72"/>
        <v>8.9612254442954495E-2</v>
      </c>
      <c r="E4649" s="43">
        <f>IFERROR(INDEX(PSPS_Data!$C$2:$C$4275,MATCH(WF_Data!$A4649,PSPS_Data!$B$2:$B$4275,0)),0)</f>
        <v>0</v>
      </c>
      <c r="F4649" s="47"/>
    </row>
    <row r="4650" spans="1:6" x14ac:dyDescent="0.25">
      <c r="A4650" s="79"/>
      <c r="B4650" s="43">
        <v>0</v>
      </c>
      <c r="C4650" s="43">
        <v>1.5842707668980399E-3</v>
      </c>
      <c r="D4650" s="43">
        <f t="shared" si="72"/>
        <v>1.8076529450306637E-2</v>
      </c>
      <c r="E4650" s="43">
        <f>IFERROR(INDEX(PSPS_Data!$C$2:$C$4275,MATCH(WF_Data!$A4650,PSPS_Data!$B$2:$B$4275,0)),0)</f>
        <v>0</v>
      </c>
      <c r="F4650" s="47"/>
    </row>
    <row r="4651" spans="1:6" x14ac:dyDescent="0.25">
      <c r="A4651" s="79"/>
      <c r="B4651" s="43">
        <v>0.16708656293485799</v>
      </c>
      <c r="C4651" s="43">
        <v>7.4037469994436801E-4</v>
      </c>
      <c r="D4651" s="43">
        <f t="shared" si="72"/>
        <v>8.4476753263652386E-3</v>
      </c>
      <c r="E4651" s="43">
        <f>IFERROR(INDEX(PSPS_Data!$C$2:$C$4275,MATCH(WF_Data!$A4651,PSPS_Data!$B$2:$B$4275,0)),0)</f>
        <v>0</v>
      </c>
      <c r="F4651" s="47"/>
    </row>
    <row r="4652" spans="1:6" x14ac:dyDescent="0.25">
      <c r="A4652" s="79"/>
      <c r="B4652" s="43">
        <v>0</v>
      </c>
      <c r="C4652" s="43">
        <v>4.2191521303417702E-4</v>
      </c>
      <c r="D4652" s="43">
        <f t="shared" si="72"/>
        <v>4.8140525807199601E-3</v>
      </c>
      <c r="E4652" s="43">
        <f>IFERROR(INDEX(PSPS_Data!$C$2:$C$4275,MATCH(WF_Data!$A4652,PSPS_Data!$B$2:$B$4275,0)),0)</f>
        <v>0</v>
      </c>
      <c r="F4652" s="47"/>
    </row>
    <row r="4653" spans="1:6" x14ac:dyDescent="0.25">
      <c r="A4653" s="79"/>
      <c r="B4653" s="43">
        <v>0</v>
      </c>
      <c r="C4653" s="43">
        <v>4.0552696420187804E-3</v>
      </c>
      <c r="D4653" s="43">
        <f t="shared" si="72"/>
        <v>4.6270626615434282E-2</v>
      </c>
      <c r="E4653" s="43">
        <f>IFERROR(INDEX(PSPS_Data!$C$2:$C$4275,MATCH(WF_Data!$A4653,PSPS_Data!$B$2:$B$4275,0)),0)</f>
        <v>0</v>
      </c>
      <c r="F4653" s="47"/>
    </row>
    <row r="4654" spans="1:6" x14ac:dyDescent="0.25">
      <c r="A4654" s="79"/>
      <c r="B4654" s="43">
        <v>0</v>
      </c>
      <c r="C4654" s="43">
        <v>3.7325492115390501E-3</v>
      </c>
      <c r="D4654" s="43">
        <f t="shared" si="72"/>
        <v>4.2588386503660564E-2</v>
      </c>
      <c r="E4654" s="43">
        <f>IFERROR(INDEX(PSPS_Data!$C$2:$C$4275,MATCH(WF_Data!$A4654,PSPS_Data!$B$2:$B$4275,0)),0)</f>
        <v>0</v>
      </c>
      <c r="F4654" s="47"/>
    </row>
    <row r="4655" spans="1:6" x14ac:dyDescent="0.25">
      <c r="A4655" s="79"/>
      <c r="B4655" s="43">
        <v>0</v>
      </c>
      <c r="C4655" s="43">
        <v>6.3662001412012603E-4</v>
      </c>
      <c r="D4655" s="43">
        <f t="shared" si="72"/>
        <v>7.2638343611106382E-3</v>
      </c>
      <c r="E4655" s="43">
        <f>IFERROR(INDEX(PSPS_Data!$C$2:$C$4275,MATCH(WF_Data!$A4655,PSPS_Data!$B$2:$B$4275,0)),0)</f>
        <v>0</v>
      </c>
      <c r="F4655" s="47"/>
    </row>
    <row r="4656" spans="1:6" x14ac:dyDescent="0.25">
      <c r="A4656" s="79"/>
      <c r="B4656" s="43">
        <v>0</v>
      </c>
      <c r="C4656" s="43">
        <v>2.30737178450605E-4</v>
      </c>
      <c r="D4656" s="43">
        <f t="shared" si="72"/>
        <v>2.6327112061214032E-3</v>
      </c>
      <c r="E4656" s="43">
        <f>IFERROR(INDEX(PSPS_Data!$C$2:$C$4275,MATCH(WF_Data!$A4656,PSPS_Data!$B$2:$B$4275,0)),0)</f>
        <v>0</v>
      </c>
      <c r="F4656" s="47"/>
    </row>
    <row r="4657" spans="1:6" x14ac:dyDescent="0.25">
      <c r="A4657" s="79"/>
      <c r="B4657" s="43">
        <v>0</v>
      </c>
      <c r="C4657" s="43">
        <v>4.4078029817076897E-3</v>
      </c>
      <c r="D4657" s="43">
        <f t="shared" si="72"/>
        <v>5.0293032021284739E-2</v>
      </c>
      <c r="E4657" s="43">
        <f>IFERROR(INDEX(PSPS_Data!$C$2:$C$4275,MATCH(WF_Data!$A4657,PSPS_Data!$B$2:$B$4275,0)),0)</f>
        <v>0</v>
      </c>
      <c r="F4657" s="47"/>
    </row>
    <row r="4658" spans="1:6" x14ac:dyDescent="0.25">
      <c r="A4658" s="79"/>
      <c r="B4658" s="43">
        <v>0</v>
      </c>
      <c r="C4658" s="43">
        <v>2.1715801831305699E-3</v>
      </c>
      <c r="D4658" s="43">
        <f t="shared" si="72"/>
        <v>2.4777729889519803E-2</v>
      </c>
      <c r="E4658" s="43">
        <f>IFERROR(INDEX(PSPS_Data!$C$2:$C$4275,MATCH(WF_Data!$A4658,PSPS_Data!$B$2:$B$4275,0)),0)</f>
        <v>0</v>
      </c>
      <c r="F4658" s="47"/>
    </row>
    <row r="4659" spans="1:6" x14ac:dyDescent="0.25">
      <c r="A4659" s="79"/>
      <c r="B4659" s="43">
        <v>0</v>
      </c>
      <c r="C4659" s="43">
        <v>2.38622051256243E-5</v>
      </c>
      <c r="D4659" s="43">
        <f t="shared" si="72"/>
        <v>2.722677604833733E-4</v>
      </c>
      <c r="E4659" s="43">
        <f>IFERROR(INDEX(PSPS_Data!$C$2:$C$4275,MATCH(WF_Data!$A4659,PSPS_Data!$B$2:$B$4275,0)),0)</f>
        <v>0</v>
      </c>
      <c r="F4659" s="47"/>
    </row>
    <row r="4660" spans="1:6" x14ac:dyDescent="0.25">
      <c r="A4660" s="79"/>
      <c r="B4660" s="43">
        <v>0</v>
      </c>
      <c r="C4660" s="43">
        <v>2.8628313157241699E-4</v>
      </c>
      <c r="D4660" s="43">
        <f t="shared" si="72"/>
        <v>3.2664905312412779E-3</v>
      </c>
      <c r="E4660" s="43">
        <f>IFERROR(INDEX(PSPS_Data!$C$2:$C$4275,MATCH(WF_Data!$A4660,PSPS_Data!$B$2:$B$4275,0)),0)</f>
        <v>0</v>
      </c>
      <c r="F4660" s="47"/>
    </row>
    <row r="4661" spans="1:6" x14ac:dyDescent="0.25">
      <c r="A4661" s="79"/>
      <c r="B4661" s="43">
        <v>0</v>
      </c>
      <c r="C4661" s="43">
        <v>1.07729501451103E-3</v>
      </c>
      <c r="D4661" s="43">
        <f t="shared" si="72"/>
        <v>1.2291936115570853E-2</v>
      </c>
      <c r="E4661" s="43">
        <f>IFERROR(INDEX(PSPS_Data!$C$2:$C$4275,MATCH(WF_Data!$A4661,PSPS_Data!$B$2:$B$4275,0)),0)</f>
        <v>0</v>
      </c>
      <c r="F4661" s="47"/>
    </row>
    <row r="4662" spans="1:6" x14ac:dyDescent="0.25">
      <c r="A4662" s="79"/>
      <c r="B4662" s="43">
        <v>0</v>
      </c>
      <c r="C4662" s="43">
        <v>1.84049886108065E-3</v>
      </c>
      <c r="D4662" s="43">
        <f t="shared" si="72"/>
        <v>2.1000092004930217E-2</v>
      </c>
      <c r="E4662" s="43">
        <f>IFERROR(INDEX(PSPS_Data!$C$2:$C$4275,MATCH(WF_Data!$A4662,PSPS_Data!$B$2:$B$4275,0)),0)</f>
        <v>0</v>
      </c>
      <c r="F4662" s="47"/>
    </row>
    <row r="4663" spans="1:6" x14ac:dyDescent="0.25">
      <c r="A4663" s="79"/>
      <c r="B4663" s="43">
        <v>0</v>
      </c>
      <c r="C4663" s="43">
        <v>2.8142287374066598E-3</v>
      </c>
      <c r="D4663" s="43">
        <f t="shared" si="72"/>
        <v>3.2110349893809988E-2</v>
      </c>
      <c r="E4663" s="43">
        <f>IFERROR(INDEX(PSPS_Data!$C$2:$C$4275,MATCH(WF_Data!$A4663,PSPS_Data!$B$2:$B$4275,0)),0)</f>
        <v>0</v>
      </c>
      <c r="F4663" s="47"/>
    </row>
    <row r="4664" spans="1:6" x14ac:dyDescent="0.25">
      <c r="A4664" s="79"/>
      <c r="B4664" s="43">
        <v>0</v>
      </c>
      <c r="C4664" s="43">
        <v>3.4339938338234701E-3</v>
      </c>
      <c r="D4664" s="43">
        <f t="shared" si="72"/>
        <v>3.9181869643925796E-2</v>
      </c>
      <c r="E4664" s="43">
        <f>IFERROR(INDEX(PSPS_Data!$C$2:$C$4275,MATCH(WF_Data!$A4664,PSPS_Data!$B$2:$B$4275,0)),0)</f>
        <v>0</v>
      </c>
      <c r="F4664" s="47"/>
    </row>
    <row r="4665" spans="1:6" x14ac:dyDescent="0.25">
      <c r="A4665" s="79"/>
      <c r="B4665" s="43">
        <v>0</v>
      </c>
      <c r="C4665" s="43">
        <v>5.6857787367334796E-3</v>
      </c>
      <c r="D4665" s="43">
        <f t="shared" si="72"/>
        <v>6.4874735386129007E-2</v>
      </c>
      <c r="E4665" s="43">
        <f>IFERROR(INDEX(PSPS_Data!$C$2:$C$4275,MATCH(WF_Data!$A4665,PSPS_Data!$B$2:$B$4275,0)),0)</f>
        <v>0</v>
      </c>
      <c r="F4665" s="47"/>
    </row>
    <row r="4666" spans="1:6" x14ac:dyDescent="0.25">
      <c r="A4666" s="79"/>
      <c r="B4666" s="43">
        <v>0</v>
      </c>
      <c r="C4666" s="43">
        <v>5.6017148435785202E-3</v>
      </c>
      <c r="D4666" s="43">
        <f t="shared" si="72"/>
        <v>6.3915566365230922E-2</v>
      </c>
      <c r="E4666" s="43">
        <f>IFERROR(INDEX(PSPS_Data!$C$2:$C$4275,MATCH(WF_Data!$A4666,PSPS_Data!$B$2:$B$4275,0)),0)</f>
        <v>0</v>
      </c>
      <c r="F4666" s="47"/>
    </row>
    <row r="4667" spans="1:6" x14ac:dyDescent="0.25">
      <c r="A4667" s="79"/>
      <c r="B4667" s="43">
        <v>0</v>
      </c>
      <c r="C4667" s="43">
        <v>2.8600641599041399E-4</v>
      </c>
      <c r="D4667" s="43">
        <f t="shared" si="72"/>
        <v>3.2633332064506237E-3</v>
      </c>
      <c r="E4667" s="43">
        <f>IFERROR(INDEX(PSPS_Data!$C$2:$C$4275,MATCH(WF_Data!$A4667,PSPS_Data!$B$2:$B$4275,0)),0)</f>
        <v>0</v>
      </c>
      <c r="F4667" s="47"/>
    </row>
    <row r="4668" spans="1:6" x14ac:dyDescent="0.25">
      <c r="A4668" s="79"/>
      <c r="B4668" s="43">
        <v>0</v>
      </c>
      <c r="C4668" s="43">
        <v>2.5416860124399402E-3</v>
      </c>
      <c r="D4668" s="43">
        <f t="shared" si="72"/>
        <v>2.9000637401939717E-2</v>
      </c>
      <c r="E4668" s="43">
        <f>IFERROR(INDEX(PSPS_Data!$C$2:$C$4275,MATCH(WF_Data!$A4668,PSPS_Data!$B$2:$B$4275,0)),0)</f>
        <v>0</v>
      </c>
      <c r="F4668" s="47"/>
    </row>
    <row r="4669" spans="1:6" x14ac:dyDescent="0.25">
      <c r="A4669" s="79"/>
      <c r="B4669" s="43">
        <v>0</v>
      </c>
      <c r="C4669" s="43">
        <v>4.5263329047884299E-4</v>
      </c>
      <c r="D4669" s="43">
        <f t="shared" si="72"/>
        <v>5.1645458443635986E-3</v>
      </c>
      <c r="E4669" s="43">
        <f>IFERROR(INDEX(PSPS_Data!$C$2:$C$4275,MATCH(WF_Data!$A4669,PSPS_Data!$B$2:$B$4275,0)),0)</f>
        <v>0</v>
      </c>
      <c r="F4669" s="47"/>
    </row>
    <row r="4670" spans="1:6" x14ac:dyDescent="0.25">
      <c r="A4670" s="79"/>
      <c r="B4670" s="43">
        <v>0</v>
      </c>
      <c r="C4670" s="43">
        <v>7.7334340539891803E-3</v>
      </c>
      <c r="D4670" s="43">
        <f t="shared" si="72"/>
        <v>8.8238482556016545E-2</v>
      </c>
      <c r="E4670" s="43">
        <f>IFERROR(INDEX(PSPS_Data!$C$2:$C$4275,MATCH(WF_Data!$A4670,PSPS_Data!$B$2:$B$4275,0)),0)</f>
        <v>0</v>
      </c>
      <c r="F4670" s="47"/>
    </row>
    <row r="4671" spans="1:6" x14ac:dyDescent="0.25">
      <c r="A4671" s="79"/>
      <c r="B4671" s="43">
        <v>0</v>
      </c>
      <c r="C4671" s="43">
        <v>4.1280227984922598E-5</v>
      </c>
      <c r="D4671" s="43">
        <f t="shared" si="72"/>
        <v>4.7100740130796685E-4</v>
      </c>
      <c r="E4671" s="43">
        <f>IFERROR(INDEX(PSPS_Data!$C$2:$C$4275,MATCH(WF_Data!$A4671,PSPS_Data!$B$2:$B$4275,0)),0)</f>
        <v>0</v>
      </c>
      <c r="F4671" s="47"/>
    </row>
    <row r="4672" spans="1:6" x14ac:dyDescent="0.25">
      <c r="A4672" s="79"/>
      <c r="B4672" s="43">
        <v>0</v>
      </c>
      <c r="C4672" s="43">
        <v>6.3662852591429902E-3</v>
      </c>
      <c r="D4672" s="43">
        <f t="shared" si="72"/>
        <v>7.2639314806821523E-2</v>
      </c>
      <c r="E4672" s="43">
        <f>IFERROR(INDEX(PSPS_Data!$C$2:$C$4275,MATCH(WF_Data!$A4672,PSPS_Data!$B$2:$B$4275,0)),0)</f>
        <v>0</v>
      </c>
      <c r="F4672" s="47"/>
    </row>
    <row r="4673" spans="1:6" x14ac:dyDescent="0.25">
      <c r="A4673" s="79"/>
      <c r="B4673" s="43">
        <v>0</v>
      </c>
      <c r="C4673" s="43">
        <v>9.2388506500924398E-3</v>
      </c>
      <c r="D4673" s="43">
        <f t="shared" si="72"/>
        <v>0.10541528591755474</v>
      </c>
      <c r="E4673" s="43">
        <f>IFERROR(INDEX(PSPS_Data!$C$2:$C$4275,MATCH(WF_Data!$A4673,PSPS_Data!$B$2:$B$4275,0)),0)</f>
        <v>0</v>
      </c>
      <c r="F4673" s="47"/>
    </row>
    <row r="4674" spans="1:6" x14ac:dyDescent="0.25">
      <c r="A4674" s="79"/>
      <c r="B4674" s="43">
        <v>0</v>
      </c>
      <c r="C4674" s="43">
        <v>9.9213659389836995E-4</v>
      </c>
      <c r="D4674" s="43">
        <f t="shared" si="72"/>
        <v>1.1320278536380401E-2</v>
      </c>
      <c r="E4674" s="43">
        <f>IFERROR(INDEX(PSPS_Data!$C$2:$C$4275,MATCH(WF_Data!$A4674,PSPS_Data!$B$2:$B$4275,0)),0)</f>
        <v>0</v>
      </c>
      <c r="F4674" s="47"/>
    </row>
    <row r="4675" spans="1:6" x14ac:dyDescent="0.25">
      <c r="A4675" s="79"/>
      <c r="B4675" s="43">
        <v>0</v>
      </c>
      <c r="C4675" s="43">
        <v>3.4419328931107802E-3</v>
      </c>
      <c r="D4675" s="43">
        <f t="shared" ref="D4675:D4738" si="73">$C4675*11.41</f>
        <v>3.9272454310394E-2</v>
      </c>
      <c r="E4675" s="43">
        <f>IFERROR(INDEX(PSPS_Data!$C$2:$C$4275,MATCH(WF_Data!$A4675,PSPS_Data!$B$2:$B$4275,0)),0)</f>
        <v>0</v>
      </c>
      <c r="F4675" s="47"/>
    </row>
    <row r="4676" spans="1:6" x14ac:dyDescent="0.25">
      <c r="A4676" s="79"/>
      <c r="B4676" s="43">
        <v>0</v>
      </c>
      <c r="C4676" s="43">
        <v>2.4443193318196099E-3</v>
      </c>
      <c r="D4676" s="43">
        <f t="shared" si="73"/>
        <v>2.7889683576061749E-2</v>
      </c>
      <c r="E4676" s="43">
        <f>IFERROR(INDEX(PSPS_Data!$C$2:$C$4275,MATCH(WF_Data!$A4676,PSPS_Data!$B$2:$B$4275,0)),0)</f>
        <v>0</v>
      </c>
      <c r="F4676" s="47"/>
    </row>
    <row r="4677" spans="1:6" x14ac:dyDescent="0.25">
      <c r="A4677" s="79"/>
      <c r="B4677" s="43">
        <v>0</v>
      </c>
      <c r="C4677" s="43">
        <v>1.71811252403131E-3</v>
      </c>
      <c r="D4677" s="43">
        <f t="shared" si="73"/>
        <v>1.9603663899197248E-2</v>
      </c>
      <c r="E4677" s="43">
        <f>IFERROR(INDEX(PSPS_Data!$C$2:$C$4275,MATCH(WF_Data!$A4677,PSPS_Data!$B$2:$B$4275,0)),0)</f>
        <v>0</v>
      </c>
      <c r="F4677" s="47"/>
    </row>
    <row r="4678" spans="1:6" x14ac:dyDescent="0.25">
      <c r="A4678" s="79"/>
      <c r="B4678" s="43">
        <v>0</v>
      </c>
      <c r="C4678" s="43">
        <v>3.5708870200323802E-4</v>
      </c>
      <c r="D4678" s="43">
        <f t="shared" si="73"/>
        <v>4.0743820898569462E-3</v>
      </c>
      <c r="E4678" s="43">
        <f>IFERROR(INDEX(PSPS_Data!$C$2:$C$4275,MATCH(WF_Data!$A4678,PSPS_Data!$B$2:$B$4275,0)),0)</f>
        <v>0</v>
      </c>
      <c r="F4678" s="47"/>
    </row>
    <row r="4679" spans="1:6" x14ac:dyDescent="0.25">
      <c r="A4679" s="79"/>
      <c r="B4679" s="43">
        <v>1.08427505657545</v>
      </c>
      <c r="C4679" s="43">
        <v>3.8803117697625501E-3</v>
      </c>
      <c r="D4679" s="43">
        <f t="shared" si="73"/>
        <v>4.4274357292990695E-2</v>
      </c>
      <c r="E4679" s="43">
        <f>IFERROR(INDEX(PSPS_Data!$C$2:$C$4275,MATCH(WF_Data!$A4679,PSPS_Data!$B$2:$B$4275,0)),0)</f>
        <v>0</v>
      </c>
      <c r="F4679" s="47"/>
    </row>
    <row r="4680" spans="1:6" x14ac:dyDescent="0.25">
      <c r="A4680" s="79"/>
      <c r="B4680" s="43">
        <v>0</v>
      </c>
      <c r="C4680" s="43">
        <v>6.3461509247038806E-5</v>
      </c>
      <c r="D4680" s="43">
        <f t="shared" si="73"/>
        <v>7.2409582050871274E-4</v>
      </c>
      <c r="E4680" s="43">
        <f>IFERROR(INDEX(PSPS_Data!$C$2:$C$4275,MATCH(WF_Data!$A4680,PSPS_Data!$B$2:$B$4275,0)),0)</f>
        <v>0</v>
      </c>
      <c r="F4680" s="47"/>
    </row>
    <row r="4681" spans="1:6" x14ac:dyDescent="0.25">
      <c r="A4681" s="79"/>
      <c r="B4681" s="43">
        <v>0</v>
      </c>
      <c r="C4681" s="43">
        <v>6.3451452721589397E-4</v>
      </c>
      <c r="D4681" s="43">
        <f t="shared" si="73"/>
        <v>7.2398107555333505E-3</v>
      </c>
      <c r="E4681" s="43">
        <f>IFERROR(INDEX(PSPS_Data!$C$2:$C$4275,MATCH(WF_Data!$A4681,PSPS_Data!$B$2:$B$4275,0)),0)</f>
        <v>0</v>
      </c>
      <c r="F4681" s="47"/>
    </row>
    <row r="4682" spans="1:6" x14ac:dyDescent="0.25">
      <c r="A4682" s="79"/>
      <c r="B4682" s="43">
        <v>0</v>
      </c>
      <c r="C4682" s="43">
        <v>2.8508594306610202E-3</v>
      </c>
      <c r="D4682" s="43">
        <f t="shared" si="73"/>
        <v>3.252830610384224E-2</v>
      </c>
      <c r="E4682" s="43">
        <f>IFERROR(INDEX(PSPS_Data!$C$2:$C$4275,MATCH(WF_Data!$A4682,PSPS_Data!$B$2:$B$4275,0)),0)</f>
        <v>0</v>
      </c>
      <c r="F4682" s="47"/>
    </row>
    <row r="4683" spans="1:6" x14ac:dyDescent="0.25">
      <c r="A4683" s="79"/>
      <c r="B4683" s="43">
        <v>0</v>
      </c>
      <c r="C4683" s="43">
        <v>1.61729468527482E-3</v>
      </c>
      <c r="D4683" s="43">
        <f t="shared" si="73"/>
        <v>1.8453332358985695E-2</v>
      </c>
      <c r="E4683" s="43">
        <f>IFERROR(INDEX(PSPS_Data!$C$2:$C$4275,MATCH(WF_Data!$A4683,PSPS_Data!$B$2:$B$4275,0)),0)</f>
        <v>0</v>
      </c>
      <c r="F4683" s="47"/>
    </row>
    <row r="4684" spans="1:6" x14ac:dyDescent="0.25">
      <c r="A4684" s="79"/>
      <c r="B4684" s="43">
        <v>0</v>
      </c>
      <c r="C4684" s="43">
        <v>2.8454824526609902E-3</v>
      </c>
      <c r="D4684" s="43">
        <f t="shared" si="73"/>
        <v>3.2466954784861897E-2</v>
      </c>
      <c r="E4684" s="43">
        <f>IFERROR(INDEX(PSPS_Data!$C$2:$C$4275,MATCH(WF_Data!$A4684,PSPS_Data!$B$2:$B$4275,0)),0)</f>
        <v>0</v>
      </c>
      <c r="F4684" s="47"/>
    </row>
    <row r="4685" spans="1:6" x14ac:dyDescent="0.25">
      <c r="A4685" s="79"/>
      <c r="B4685" s="43">
        <v>0</v>
      </c>
      <c r="C4685" s="43">
        <v>9.0351759035911495E-4</v>
      </c>
      <c r="D4685" s="43">
        <f t="shared" si="73"/>
        <v>1.0309135705997502E-2</v>
      </c>
      <c r="E4685" s="43">
        <f>IFERROR(INDEX(PSPS_Data!$C$2:$C$4275,MATCH(WF_Data!$A4685,PSPS_Data!$B$2:$B$4275,0)),0)</f>
        <v>0</v>
      </c>
      <c r="F4685" s="47"/>
    </row>
    <row r="4686" spans="1:6" x14ac:dyDescent="0.25">
      <c r="A4686" s="79"/>
      <c r="B4686" s="43">
        <v>0</v>
      </c>
      <c r="C4686" s="43">
        <v>3.5651029793370899E-4</v>
      </c>
      <c r="D4686" s="43">
        <f t="shared" si="73"/>
        <v>4.0677824994236195E-3</v>
      </c>
      <c r="E4686" s="43">
        <f>IFERROR(INDEX(PSPS_Data!$C$2:$C$4275,MATCH(WF_Data!$A4686,PSPS_Data!$B$2:$B$4275,0)),0)</f>
        <v>0</v>
      </c>
      <c r="F4686" s="47"/>
    </row>
    <row r="4687" spans="1:6" x14ac:dyDescent="0.25">
      <c r="A4687" s="79"/>
      <c r="B4687" s="43">
        <v>0</v>
      </c>
      <c r="C4687" s="43">
        <v>8.3185262155893697E-5</v>
      </c>
      <c r="D4687" s="43">
        <f t="shared" si="73"/>
        <v>9.4914384119874711E-4</v>
      </c>
      <c r="E4687" s="43">
        <f>IFERROR(INDEX(PSPS_Data!$C$2:$C$4275,MATCH(WF_Data!$A4687,PSPS_Data!$B$2:$B$4275,0)),0)</f>
        <v>0</v>
      </c>
      <c r="F4687" s="47"/>
    </row>
    <row r="4688" spans="1:6" x14ac:dyDescent="0.25">
      <c r="A4688" s="79"/>
      <c r="B4688" s="43">
        <v>0</v>
      </c>
      <c r="C4688" s="43">
        <v>4.7531575546599897E-5</v>
      </c>
      <c r="D4688" s="43">
        <f t="shared" si="73"/>
        <v>5.4233527698670486E-4</v>
      </c>
      <c r="E4688" s="43">
        <f>IFERROR(INDEX(PSPS_Data!$C$2:$C$4275,MATCH(WF_Data!$A4688,PSPS_Data!$B$2:$B$4275,0)),0)</f>
        <v>0</v>
      </c>
      <c r="F4688" s="47"/>
    </row>
    <row r="4689" spans="1:6" x14ac:dyDescent="0.25">
      <c r="A4689" s="79"/>
      <c r="B4689" s="43">
        <v>0</v>
      </c>
      <c r="C4689" s="43">
        <v>3.4893516443238E-3</v>
      </c>
      <c r="D4689" s="43">
        <f t="shared" si="73"/>
        <v>3.9813502261734558E-2</v>
      </c>
      <c r="E4689" s="43">
        <f>IFERROR(INDEX(PSPS_Data!$C$2:$C$4275,MATCH(WF_Data!$A4689,PSPS_Data!$B$2:$B$4275,0)),0)</f>
        <v>0</v>
      </c>
      <c r="F4689" s="47"/>
    </row>
    <row r="4690" spans="1:6" x14ac:dyDescent="0.25">
      <c r="A4690" s="79"/>
      <c r="B4690" s="43">
        <v>0</v>
      </c>
      <c r="C4690" s="43">
        <v>8.7131735987592597E-4</v>
      </c>
      <c r="D4690" s="43">
        <f t="shared" si="73"/>
        <v>9.9417310761843146E-3</v>
      </c>
      <c r="E4690" s="43">
        <f>IFERROR(INDEX(PSPS_Data!$C$2:$C$4275,MATCH(WF_Data!$A4690,PSPS_Data!$B$2:$B$4275,0)),0)</f>
        <v>0</v>
      </c>
      <c r="F4690" s="47"/>
    </row>
    <row r="4691" spans="1:6" x14ac:dyDescent="0.25">
      <c r="A4691" s="79"/>
      <c r="B4691" s="43">
        <v>0</v>
      </c>
      <c r="C4691" s="43">
        <v>8.7921152226044796E-4</v>
      </c>
      <c r="D4691" s="43">
        <f t="shared" si="73"/>
        <v>1.0031803468991711E-2</v>
      </c>
      <c r="E4691" s="43">
        <f>IFERROR(INDEX(PSPS_Data!$C$2:$C$4275,MATCH(WF_Data!$A4691,PSPS_Data!$B$2:$B$4275,0)),0)</f>
        <v>0</v>
      </c>
      <c r="F4691" s="47"/>
    </row>
    <row r="4692" spans="1:6" x14ac:dyDescent="0.25">
      <c r="A4692" s="79"/>
      <c r="B4692" s="43">
        <v>0</v>
      </c>
      <c r="C4692" s="43">
        <v>1.8213301104879E-3</v>
      </c>
      <c r="D4692" s="43">
        <f t="shared" si="73"/>
        <v>2.0781376560666941E-2</v>
      </c>
      <c r="E4692" s="43">
        <f>IFERROR(INDEX(PSPS_Data!$C$2:$C$4275,MATCH(WF_Data!$A4692,PSPS_Data!$B$2:$B$4275,0)),0)</f>
        <v>0</v>
      </c>
      <c r="F4692" s="47"/>
    </row>
    <row r="4693" spans="1:6" x14ac:dyDescent="0.25">
      <c r="A4693" s="79"/>
      <c r="B4693" s="43">
        <v>0</v>
      </c>
      <c r="C4693" s="43">
        <v>2.1378020755946601E-4</v>
      </c>
      <c r="D4693" s="43">
        <f t="shared" si="73"/>
        <v>2.439232168253507E-3</v>
      </c>
      <c r="E4693" s="43">
        <f>IFERROR(INDEX(PSPS_Data!$C$2:$C$4275,MATCH(WF_Data!$A4693,PSPS_Data!$B$2:$B$4275,0)),0)</f>
        <v>0</v>
      </c>
      <c r="F4693" s="47"/>
    </row>
    <row r="4694" spans="1:6" x14ac:dyDescent="0.25">
      <c r="A4694" s="79"/>
      <c r="B4694" s="43">
        <v>0</v>
      </c>
      <c r="C4694" s="43">
        <v>2.9611626394701702E-3</v>
      </c>
      <c r="D4694" s="43">
        <f t="shared" si="73"/>
        <v>3.3786865716354642E-2</v>
      </c>
      <c r="E4694" s="43">
        <f>IFERROR(INDEX(PSPS_Data!$C$2:$C$4275,MATCH(WF_Data!$A4694,PSPS_Data!$B$2:$B$4275,0)),0)</f>
        <v>0</v>
      </c>
      <c r="F4694" s="47"/>
    </row>
    <row r="4695" spans="1:6" x14ac:dyDescent="0.25">
      <c r="A4695" s="79"/>
      <c r="B4695" s="43">
        <v>0</v>
      </c>
      <c r="C4695" s="43">
        <v>2.1771282002494702E-3</v>
      </c>
      <c r="D4695" s="43">
        <f t="shared" si="73"/>
        <v>2.4841032764846456E-2</v>
      </c>
      <c r="E4695" s="43">
        <f>IFERROR(INDEX(PSPS_Data!$C$2:$C$4275,MATCH(WF_Data!$A4695,PSPS_Data!$B$2:$B$4275,0)),0)</f>
        <v>0</v>
      </c>
      <c r="F4695" s="47"/>
    </row>
    <row r="4696" spans="1:6" x14ac:dyDescent="0.25">
      <c r="A4696" s="79"/>
      <c r="B4696" s="43">
        <v>0</v>
      </c>
      <c r="C4696" s="43">
        <v>8.1380089717034299E-3</v>
      </c>
      <c r="D4696" s="43">
        <f t="shared" si="73"/>
        <v>9.2854682367136135E-2</v>
      </c>
      <c r="E4696" s="43">
        <f>IFERROR(INDEX(PSPS_Data!$C$2:$C$4275,MATCH(WF_Data!$A4696,PSPS_Data!$B$2:$B$4275,0)),0)</f>
        <v>0</v>
      </c>
      <c r="F4696" s="47"/>
    </row>
    <row r="4697" spans="1:6" x14ac:dyDescent="0.25">
      <c r="A4697" s="79"/>
      <c r="B4697" s="43">
        <v>0</v>
      </c>
      <c r="C4697" s="43">
        <v>1.4407025064429001E-3</v>
      </c>
      <c r="D4697" s="43">
        <f t="shared" si="73"/>
        <v>1.643841559851349E-2</v>
      </c>
      <c r="E4697" s="43">
        <f>IFERROR(INDEX(PSPS_Data!$C$2:$C$4275,MATCH(WF_Data!$A4697,PSPS_Data!$B$2:$B$4275,0)),0)</f>
        <v>0</v>
      </c>
      <c r="F4697" s="47"/>
    </row>
    <row r="4698" spans="1:6" x14ac:dyDescent="0.25">
      <c r="A4698" s="79"/>
      <c r="B4698" s="43">
        <v>0</v>
      </c>
      <c r="C4698" s="43">
        <v>1.18711979666841E-4</v>
      </c>
      <c r="D4698" s="43">
        <f t="shared" si="73"/>
        <v>1.3545036879986558E-3</v>
      </c>
      <c r="E4698" s="43">
        <f>IFERROR(INDEX(PSPS_Data!$C$2:$C$4275,MATCH(WF_Data!$A4698,PSPS_Data!$B$2:$B$4275,0)),0)</f>
        <v>0</v>
      </c>
      <c r="F4698" s="47"/>
    </row>
    <row r="4699" spans="1:6" x14ac:dyDescent="0.25">
      <c r="A4699" s="79"/>
      <c r="B4699" s="43">
        <v>0</v>
      </c>
      <c r="C4699" s="43">
        <v>2.3735965442028801E-5</v>
      </c>
      <c r="D4699" s="43">
        <f t="shared" si="73"/>
        <v>2.7082736569354865E-4</v>
      </c>
      <c r="E4699" s="43">
        <f>IFERROR(INDEX(PSPS_Data!$C$2:$C$4275,MATCH(WF_Data!$A4699,PSPS_Data!$B$2:$B$4275,0)),0)</f>
        <v>0</v>
      </c>
      <c r="F4699" s="47"/>
    </row>
    <row r="4700" spans="1:6" x14ac:dyDescent="0.25">
      <c r="A4700" s="79"/>
      <c r="B4700" s="43">
        <v>0</v>
      </c>
      <c r="C4700" s="43">
        <v>2.5944065479658698E-3</v>
      </c>
      <c r="D4700" s="43">
        <f t="shared" si="73"/>
        <v>2.9602178712290574E-2</v>
      </c>
      <c r="E4700" s="43">
        <f>IFERROR(INDEX(PSPS_Data!$C$2:$C$4275,MATCH(WF_Data!$A4700,PSPS_Data!$B$2:$B$4275,0)),0)</f>
        <v>0</v>
      </c>
      <c r="F4700" s="47"/>
    </row>
    <row r="4701" spans="1:6" x14ac:dyDescent="0.25">
      <c r="A4701" s="79"/>
      <c r="B4701" s="43">
        <v>0</v>
      </c>
      <c r="C4701" s="43">
        <v>4.03324702347163E-4</v>
      </c>
      <c r="D4701" s="43">
        <f t="shared" si="73"/>
        <v>4.6019348537811302E-3</v>
      </c>
      <c r="E4701" s="43">
        <f>IFERROR(INDEX(PSPS_Data!$C$2:$C$4275,MATCH(WF_Data!$A4701,PSPS_Data!$B$2:$B$4275,0)),0)</f>
        <v>0</v>
      </c>
      <c r="F4701" s="47"/>
    </row>
    <row r="4702" spans="1:6" x14ac:dyDescent="0.25">
      <c r="A4702" s="79"/>
      <c r="B4702" s="43">
        <v>0.55253459539647698</v>
      </c>
      <c r="C4702" s="43">
        <v>1.81869830309248E-3</v>
      </c>
      <c r="D4702" s="43">
        <f t="shared" si="73"/>
        <v>2.0751347638285199E-2</v>
      </c>
      <c r="E4702" s="43">
        <f>IFERROR(INDEX(PSPS_Data!$C$2:$C$4275,MATCH(WF_Data!$A4702,PSPS_Data!$B$2:$B$4275,0)),0)</f>
        <v>0</v>
      </c>
      <c r="F4702" s="47"/>
    </row>
    <row r="4703" spans="1:6" x14ac:dyDescent="0.25">
      <c r="A4703" s="79"/>
      <c r="B4703" s="43">
        <v>0</v>
      </c>
      <c r="C4703" s="43">
        <v>2.2764512756718101E-3</v>
      </c>
      <c r="D4703" s="43">
        <f t="shared" si="73"/>
        <v>2.5974309055415354E-2</v>
      </c>
      <c r="E4703" s="43">
        <f>IFERROR(INDEX(PSPS_Data!$C$2:$C$4275,MATCH(WF_Data!$A4703,PSPS_Data!$B$2:$B$4275,0)),0)</f>
        <v>0</v>
      </c>
      <c r="F4703" s="47"/>
    </row>
    <row r="4704" spans="1:6" x14ac:dyDescent="0.25">
      <c r="A4704" s="79"/>
      <c r="B4704" s="43">
        <v>0</v>
      </c>
      <c r="C4704" s="43">
        <v>2.4178481457965899E-3</v>
      </c>
      <c r="D4704" s="43">
        <f t="shared" si="73"/>
        <v>2.7587647343539089E-2</v>
      </c>
      <c r="E4704" s="43">
        <f>IFERROR(INDEX(PSPS_Data!$C$2:$C$4275,MATCH(WF_Data!$A4704,PSPS_Data!$B$2:$B$4275,0)),0)</f>
        <v>0</v>
      </c>
      <c r="F4704" s="47"/>
    </row>
    <row r="4705" spans="1:6" x14ac:dyDescent="0.25">
      <c r="A4705" s="79"/>
      <c r="B4705" s="43">
        <v>0</v>
      </c>
      <c r="C4705" s="43">
        <v>1.1851983799715501E-4</v>
      </c>
      <c r="D4705" s="43">
        <f t="shared" si="73"/>
        <v>1.3523113515475386E-3</v>
      </c>
      <c r="E4705" s="43">
        <f>IFERROR(INDEX(PSPS_Data!$C$2:$C$4275,MATCH(WF_Data!$A4705,PSPS_Data!$B$2:$B$4275,0)),0)</f>
        <v>0</v>
      </c>
      <c r="F4705" s="47"/>
    </row>
    <row r="4706" spans="1:6" x14ac:dyDescent="0.25">
      <c r="A4706" s="79"/>
      <c r="B4706" s="43">
        <v>0</v>
      </c>
      <c r="C4706" s="43">
        <v>6.3203601954834698E-4</v>
      </c>
      <c r="D4706" s="43">
        <f t="shared" si="73"/>
        <v>7.2115309830466387E-3</v>
      </c>
      <c r="E4706" s="43">
        <f>IFERROR(INDEX(PSPS_Data!$C$2:$C$4275,MATCH(WF_Data!$A4706,PSPS_Data!$B$2:$B$4275,0)),0)</f>
        <v>0</v>
      </c>
      <c r="F4706" s="47"/>
    </row>
    <row r="4707" spans="1:6" x14ac:dyDescent="0.25">
      <c r="A4707" s="79"/>
      <c r="B4707" s="43">
        <v>0</v>
      </c>
      <c r="C4707" s="43">
        <v>3.3797719071420301E-3</v>
      </c>
      <c r="D4707" s="43">
        <f t="shared" si="73"/>
        <v>3.8563197460490563E-2</v>
      </c>
      <c r="E4707" s="43">
        <f>IFERROR(INDEX(PSPS_Data!$C$2:$C$4275,MATCH(WF_Data!$A4707,PSPS_Data!$B$2:$B$4275,0)),0)</f>
        <v>0</v>
      </c>
      <c r="F4707" s="47"/>
    </row>
    <row r="4708" spans="1:6" x14ac:dyDescent="0.25">
      <c r="A4708" s="79"/>
      <c r="B4708" s="43">
        <v>0</v>
      </c>
      <c r="C4708" s="43">
        <v>3.19958265936293E-3</v>
      </c>
      <c r="D4708" s="43">
        <f t="shared" si="73"/>
        <v>3.6507238143331032E-2</v>
      </c>
      <c r="E4708" s="43">
        <f>IFERROR(INDEX(PSPS_Data!$C$2:$C$4275,MATCH(WF_Data!$A4708,PSPS_Data!$B$2:$B$4275,0)),0)</f>
        <v>0</v>
      </c>
      <c r="F4708" s="47"/>
    </row>
    <row r="4709" spans="1:6" x14ac:dyDescent="0.25">
      <c r="A4709" s="79"/>
      <c r="B4709" s="43">
        <v>0</v>
      </c>
      <c r="C4709" s="43">
        <v>4.0278216147271402E-4</v>
      </c>
      <c r="D4709" s="43">
        <f t="shared" si="73"/>
        <v>4.5957444624036671E-3</v>
      </c>
      <c r="E4709" s="43">
        <f>IFERROR(INDEX(PSPS_Data!$C$2:$C$4275,MATCH(WF_Data!$A4709,PSPS_Data!$B$2:$B$4275,0)),0)</f>
        <v>0</v>
      </c>
      <c r="F4709" s="47"/>
    </row>
    <row r="4710" spans="1:6" x14ac:dyDescent="0.25">
      <c r="A4710" s="79"/>
      <c r="B4710" s="43">
        <v>0</v>
      </c>
      <c r="C4710" s="43">
        <v>4.7385176003444899E-5</v>
      </c>
      <c r="D4710" s="43">
        <f t="shared" si="73"/>
        <v>5.4066485819930627E-4</v>
      </c>
      <c r="E4710" s="43">
        <f>IFERROR(INDEX(PSPS_Data!$C$2:$C$4275,MATCH(WF_Data!$A4710,PSPS_Data!$B$2:$B$4275,0)),0)</f>
        <v>0</v>
      </c>
      <c r="F4710" s="47"/>
    </row>
    <row r="4711" spans="1:6" x14ac:dyDescent="0.25">
      <c r="A4711" s="79"/>
      <c r="B4711" s="43">
        <v>0</v>
      </c>
      <c r="C4711" s="43">
        <v>8.5279215636546702E-4</v>
      </c>
      <c r="D4711" s="43">
        <f t="shared" si="73"/>
        <v>9.7303585041299788E-3</v>
      </c>
      <c r="E4711" s="43">
        <f>IFERROR(INDEX(PSPS_Data!$C$2:$C$4275,MATCH(WF_Data!$A4711,PSPS_Data!$B$2:$B$4275,0)),0)</f>
        <v>0</v>
      </c>
      <c r="F4711" s="47"/>
    </row>
    <row r="4712" spans="1:6" x14ac:dyDescent="0.25">
      <c r="A4712" s="79"/>
      <c r="B4712" s="43">
        <v>0</v>
      </c>
      <c r="C4712" s="43">
        <v>2.90579941793112E-3</v>
      </c>
      <c r="D4712" s="43">
        <f t="shared" si="73"/>
        <v>3.3155171358594082E-2</v>
      </c>
      <c r="E4712" s="43">
        <f>IFERROR(INDEX(PSPS_Data!$C$2:$C$4275,MATCH(WF_Data!$A4712,PSPS_Data!$B$2:$B$4275,0)),0)</f>
        <v>0</v>
      </c>
      <c r="F4712" s="47"/>
    </row>
    <row r="4713" spans="1:6" x14ac:dyDescent="0.25">
      <c r="A4713" s="79"/>
      <c r="B4713" s="43">
        <v>0</v>
      </c>
      <c r="C4713" s="43">
        <v>1.04217738044098E-3</v>
      </c>
      <c r="D4713" s="43">
        <f t="shared" si="73"/>
        <v>1.1891243910831581E-2</v>
      </c>
      <c r="E4713" s="43">
        <f>IFERROR(INDEX(PSPS_Data!$C$2:$C$4275,MATCH(WF_Data!$A4713,PSPS_Data!$B$2:$B$4275,0)),0)</f>
        <v>0</v>
      </c>
      <c r="F4713" s="47"/>
    </row>
    <row r="4714" spans="1:6" x14ac:dyDescent="0.25">
      <c r="A4714" s="79"/>
      <c r="B4714" s="43">
        <v>0</v>
      </c>
      <c r="C4714" s="43">
        <v>1.04578412295571E-3</v>
      </c>
      <c r="D4714" s="43">
        <f t="shared" si="73"/>
        <v>1.1932396842924652E-2</v>
      </c>
      <c r="E4714" s="43">
        <f>IFERROR(INDEX(PSPS_Data!$C$2:$C$4275,MATCH(WF_Data!$A4714,PSPS_Data!$B$2:$B$4275,0)),0)</f>
        <v>0</v>
      </c>
      <c r="F4714" s="47"/>
    </row>
    <row r="4715" spans="1:6" x14ac:dyDescent="0.25">
      <c r="A4715" s="79"/>
      <c r="B4715" s="43">
        <v>0</v>
      </c>
      <c r="C4715" s="43">
        <v>4.73493182653328E-5</v>
      </c>
      <c r="D4715" s="43">
        <f t="shared" si="73"/>
        <v>5.4025572140744724E-4</v>
      </c>
      <c r="E4715" s="43">
        <f>IFERROR(INDEX(PSPS_Data!$C$2:$C$4275,MATCH(WF_Data!$A4715,PSPS_Data!$B$2:$B$4275,0)),0)</f>
        <v>0</v>
      </c>
      <c r="F4715" s="47"/>
    </row>
    <row r="4716" spans="1:6" x14ac:dyDescent="0.25">
      <c r="A4716" s="79"/>
      <c r="B4716" s="43">
        <v>0</v>
      </c>
      <c r="C4716" s="43">
        <v>2.2062430949821E-3</v>
      </c>
      <c r="D4716" s="43">
        <f t="shared" si="73"/>
        <v>2.517323371374576E-2</v>
      </c>
      <c r="E4716" s="43">
        <f>IFERROR(INDEX(PSPS_Data!$C$2:$C$4275,MATCH(WF_Data!$A4716,PSPS_Data!$B$2:$B$4275,0)),0)</f>
        <v>0</v>
      </c>
      <c r="F4716" s="47"/>
    </row>
    <row r="4717" spans="1:6" x14ac:dyDescent="0.25">
      <c r="A4717" s="79"/>
      <c r="B4717" s="43">
        <v>0</v>
      </c>
      <c r="C4717" s="43">
        <v>8.6245279604099702E-3</v>
      </c>
      <c r="D4717" s="43">
        <f t="shared" si="73"/>
        <v>9.8405864028277765E-2</v>
      </c>
      <c r="E4717" s="43">
        <f>IFERROR(INDEX(PSPS_Data!$C$2:$C$4275,MATCH(WF_Data!$A4717,PSPS_Data!$B$2:$B$4275,0)),0)</f>
        <v>0</v>
      </c>
      <c r="F4717" s="47"/>
    </row>
    <row r="4718" spans="1:6" x14ac:dyDescent="0.25">
      <c r="A4718" s="79"/>
      <c r="B4718" s="43">
        <v>0</v>
      </c>
      <c r="C4718" s="43">
        <v>4.73295785923255E-5</v>
      </c>
      <c r="D4718" s="43">
        <f t="shared" si="73"/>
        <v>5.4003049173843398E-4</v>
      </c>
      <c r="E4718" s="43">
        <f>IFERROR(INDEX(PSPS_Data!$C$2:$C$4275,MATCH(WF_Data!$A4718,PSPS_Data!$B$2:$B$4275,0)),0)</f>
        <v>0</v>
      </c>
      <c r="F4718" s="47"/>
    </row>
    <row r="4719" spans="1:6" x14ac:dyDescent="0.25">
      <c r="A4719" s="79"/>
      <c r="B4719" s="43">
        <v>0</v>
      </c>
      <c r="C4719" s="43">
        <v>7.0176690193572201E-4</v>
      </c>
      <c r="D4719" s="43">
        <f t="shared" si="73"/>
        <v>8.0071603510865879E-3</v>
      </c>
      <c r="E4719" s="43">
        <f>IFERROR(INDEX(PSPS_Data!$C$2:$C$4275,MATCH(WF_Data!$A4719,PSPS_Data!$B$2:$B$4275,0)),0)</f>
        <v>0</v>
      </c>
      <c r="F4719" s="47"/>
    </row>
    <row r="4720" spans="1:6" x14ac:dyDescent="0.25">
      <c r="A4720" s="79"/>
      <c r="B4720" s="43">
        <v>0</v>
      </c>
      <c r="C4720" s="43">
        <v>5.3064372479335901E-3</v>
      </c>
      <c r="D4720" s="43">
        <f t="shared" si="73"/>
        <v>6.0546448998922267E-2</v>
      </c>
      <c r="E4720" s="43">
        <f>IFERROR(INDEX(PSPS_Data!$C$2:$C$4275,MATCH(WF_Data!$A4720,PSPS_Data!$B$2:$B$4275,0)),0)</f>
        <v>0</v>
      </c>
      <c r="F4720" s="47"/>
    </row>
    <row r="4721" spans="1:6" x14ac:dyDescent="0.25">
      <c r="A4721" s="79"/>
      <c r="B4721" s="43">
        <v>0</v>
      </c>
      <c r="C4721" s="43">
        <v>1.0051623130493601E-3</v>
      </c>
      <c r="D4721" s="43">
        <f t="shared" si="73"/>
        <v>1.1468901991893198E-2</v>
      </c>
      <c r="E4721" s="43">
        <f>IFERROR(INDEX(PSPS_Data!$C$2:$C$4275,MATCH(WF_Data!$A4721,PSPS_Data!$B$2:$B$4275,0)),0)</f>
        <v>0</v>
      </c>
      <c r="F4721" s="47"/>
    </row>
    <row r="4722" spans="1:6" x14ac:dyDescent="0.25">
      <c r="A4722" s="79"/>
      <c r="B4722" s="43">
        <v>0</v>
      </c>
      <c r="C4722" s="43">
        <v>4.0201311094278897E-4</v>
      </c>
      <c r="D4722" s="43">
        <f t="shared" si="73"/>
        <v>4.5869695958572218E-3</v>
      </c>
      <c r="E4722" s="43">
        <f>IFERROR(INDEX(PSPS_Data!$C$2:$C$4275,MATCH(WF_Data!$A4722,PSPS_Data!$B$2:$B$4275,0)),0)</f>
        <v>0</v>
      </c>
      <c r="F4722" s="47"/>
    </row>
    <row r="4723" spans="1:6" x14ac:dyDescent="0.25">
      <c r="A4723" s="79"/>
      <c r="B4723" s="43">
        <v>2.6607136449383902E-2</v>
      </c>
      <c r="C4723" s="43">
        <v>3.45242247286137E-3</v>
      </c>
      <c r="D4723" s="43">
        <f t="shared" si="73"/>
        <v>3.9392140415348234E-2</v>
      </c>
      <c r="E4723" s="43">
        <f>IFERROR(INDEX(PSPS_Data!$C$2:$C$4275,MATCH(WF_Data!$A4723,PSPS_Data!$B$2:$B$4275,0)),0)</f>
        <v>0</v>
      </c>
      <c r="F4723" s="47"/>
    </row>
    <row r="4724" spans="1:6" x14ac:dyDescent="0.25">
      <c r="A4724" s="79"/>
      <c r="B4724" s="43">
        <v>0</v>
      </c>
      <c r="C4724" s="43">
        <v>2.6357193610238002E-3</v>
      </c>
      <c r="D4724" s="43">
        <f t="shared" si="73"/>
        <v>3.0073557909281561E-2</v>
      </c>
      <c r="E4724" s="43">
        <f>IFERROR(INDEX(PSPS_Data!$C$2:$C$4275,MATCH(WF_Data!$A4724,PSPS_Data!$B$2:$B$4275,0)),0)</f>
        <v>0</v>
      </c>
      <c r="F4724" s="47"/>
    </row>
    <row r="4725" spans="1:6" x14ac:dyDescent="0.25">
      <c r="A4725" s="79"/>
      <c r="B4725" s="43">
        <v>0</v>
      </c>
      <c r="C4725" s="43">
        <v>2.9860876141659201E-3</v>
      </c>
      <c r="D4725" s="43">
        <f t="shared" si="73"/>
        <v>3.4071259677633151E-2</v>
      </c>
      <c r="E4725" s="43">
        <f>IFERROR(INDEX(PSPS_Data!$C$2:$C$4275,MATCH(WF_Data!$A4725,PSPS_Data!$B$2:$B$4275,0)),0)</f>
        <v>0</v>
      </c>
      <c r="F4725" s="47"/>
    </row>
    <row r="4726" spans="1:6" x14ac:dyDescent="0.25">
      <c r="A4726" s="79"/>
      <c r="B4726" s="43">
        <v>0</v>
      </c>
      <c r="C4726" s="43">
        <v>6.3809711855355999E-4</v>
      </c>
      <c r="D4726" s="43">
        <f t="shared" si="73"/>
        <v>7.2806881226961193E-3</v>
      </c>
      <c r="E4726" s="43">
        <f>IFERROR(INDEX(PSPS_Data!$C$2:$C$4275,MATCH(WF_Data!$A4726,PSPS_Data!$B$2:$B$4275,0)),0)</f>
        <v>0</v>
      </c>
      <c r="F4726" s="47"/>
    </row>
    <row r="4727" spans="1:6" x14ac:dyDescent="0.25">
      <c r="A4727" s="79"/>
      <c r="B4727" s="43">
        <v>0</v>
      </c>
      <c r="C4727" s="43">
        <v>2.8121302229919798E-3</v>
      </c>
      <c r="D4727" s="43">
        <f t="shared" si="73"/>
        <v>3.2086405844338493E-2</v>
      </c>
      <c r="E4727" s="43">
        <f>IFERROR(INDEX(PSPS_Data!$C$2:$C$4275,MATCH(WF_Data!$A4727,PSPS_Data!$B$2:$B$4275,0)),0)</f>
        <v>0</v>
      </c>
      <c r="F4727" s="47"/>
    </row>
    <row r="4728" spans="1:6" x14ac:dyDescent="0.25">
      <c r="A4728" s="79"/>
      <c r="B4728" s="43">
        <v>0</v>
      </c>
      <c r="C4728" s="43">
        <v>2.21333843455795E-3</v>
      </c>
      <c r="D4728" s="43">
        <f t="shared" si="73"/>
        <v>2.5254191538306211E-2</v>
      </c>
      <c r="E4728" s="43">
        <f>IFERROR(INDEX(PSPS_Data!$C$2:$C$4275,MATCH(WF_Data!$A4728,PSPS_Data!$B$2:$B$4275,0)),0)</f>
        <v>0</v>
      </c>
      <c r="F4728" s="47"/>
    </row>
    <row r="4729" spans="1:6" x14ac:dyDescent="0.25">
      <c r="A4729" s="79"/>
      <c r="B4729" s="43">
        <v>0</v>
      </c>
      <c r="C4729" s="43">
        <v>5.1198124553290304E-4</v>
      </c>
      <c r="D4729" s="43">
        <f t="shared" si="73"/>
        <v>5.8417060115304236E-3</v>
      </c>
      <c r="E4729" s="43">
        <f>IFERROR(INDEX(PSPS_Data!$C$2:$C$4275,MATCH(WF_Data!$A4729,PSPS_Data!$B$2:$B$4275,0)),0)</f>
        <v>0</v>
      </c>
      <c r="F4729" s="47"/>
    </row>
    <row r="4730" spans="1:6" x14ac:dyDescent="0.25">
      <c r="A4730" s="79"/>
      <c r="B4730" s="43">
        <v>0</v>
      </c>
      <c r="C4730" s="43">
        <v>8.8984906597033798E-4</v>
      </c>
      <c r="D4730" s="43">
        <f t="shared" si="73"/>
        <v>1.0153177842721557E-2</v>
      </c>
      <c r="E4730" s="43">
        <f>IFERROR(INDEX(PSPS_Data!$C$2:$C$4275,MATCH(WF_Data!$A4730,PSPS_Data!$B$2:$B$4275,0)),0)</f>
        <v>0</v>
      </c>
      <c r="F4730" s="47"/>
    </row>
    <row r="4731" spans="1:6" x14ac:dyDescent="0.25">
      <c r="A4731" s="79"/>
      <c r="B4731" s="43">
        <v>0</v>
      </c>
      <c r="C4731" s="43">
        <v>9.4489410912501599E-5</v>
      </c>
      <c r="D4731" s="43">
        <f t="shared" si="73"/>
        <v>1.0781241785116432E-3</v>
      </c>
      <c r="E4731" s="43">
        <f>IFERROR(INDEX(PSPS_Data!$C$2:$C$4275,MATCH(WF_Data!$A4731,PSPS_Data!$B$2:$B$4275,0)),0)</f>
        <v>0</v>
      </c>
      <c r="F4731" s="47"/>
    </row>
    <row r="4732" spans="1:6" x14ac:dyDescent="0.25">
      <c r="A4732" s="79"/>
      <c r="B4732" s="43">
        <v>0</v>
      </c>
      <c r="C4732" s="43">
        <v>1.80588870001277E-3</v>
      </c>
      <c r="D4732" s="43">
        <f t="shared" si="73"/>
        <v>2.0605190067145708E-2</v>
      </c>
      <c r="E4732" s="43">
        <f>IFERROR(INDEX(PSPS_Data!$C$2:$C$4275,MATCH(WF_Data!$A4732,PSPS_Data!$B$2:$B$4275,0)),0)</f>
        <v>0</v>
      </c>
      <c r="F4732" s="47"/>
    </row>
    <row r="4733" spans="1:6" x14ac:dyDescent="0.25">
      <c r="A4733" s="79"/>
      <c r="B4733" s="43">
        <v>0</v>
      </c>
      <c r="C4733" s="43">
        <v>7.0828749812790098E-5</v>
      </c>
      <c r="D4733" s="43">
        <f t="shared" si="73"/>
        <v>8.0815603536393507E-4</v>
      </c>
      <c r="E4733" s="43">
        <f>IFERROR(INDEX(PSPS_Data!$C$2:$C$4275,MATCH(WF_Data!$A4733,PSPS_Data!$B$2:$B$4275,0)),0)</f>
        <v>0</v>
      </c>
      <c r="F4733" s="47"/>
    </row>
    <row r="4734" spans="1:6" x14ac:dyDescent="0.25">
      <c r="A4734" s="79"/>
      <c r="B4734" s="43">
        <v>0</v>
      </c>
      <c r="C4734" s="43">
        <v>4.6193907295067503E-3</v>
      </c>
      <c r="D4734" s="43">
        <f t="shared" si="73"/>
        <v>5.2707248223672024E-2</v>
      </c>
      <c r="E4734" s="43">
        <f>IFERROR(INDEX(PSPS_Data!$C$2:$C$4275,MATCH(WF_Data!$A4734,PSPS_Data!$B$2:$B$4275,0)),0)</f>
        <v>0</v>
      </c>
      <c r="F4734" s="47"/>
    </row>
    <row r="4735" spans="1:6" x14ac:dyDescent="0.25">
      <c r="A4735" s="79"/>
      <c r="B4735" s="43">
        <v>0</v>
      </c>
      <c r="C4735" s="43">
        <v>1.5734457973242801E-3</v>
      </c>
      <c r="D4735" s="43">
        <f t="shared" si="73"/>
        <v>1.7953016547470037E-2</v>
      </c>
      <c r="E4735" s="43">
        <f>IFERROR(INDEX(PSPS_Data!$C$2:$C$4275,MATCH(WF_Data!$A4735,PSPS_Data!$B$2:$B$4275,0)),0)</f>
        <v>0</v>
      </c>
      <c r="F4735" s="47"/>
    </row>
    <row r="4736" spans="1:6" x14ac:dyDescent="0.25">
      <c r="A4736" s="79"/>
      <c r="B4736" s="43">
        <v>4.9296822182553303E-2</v>
      </c>
      <c r="C4736" s="43">
        <v>3.8706684126736902E-3</v>
      </c>
      <c r="D4736" s="43">
        <f t="shared" si="73"/>
        <v>4.4164326588606806E-2</v>
      </c>
      <c r="E4736" s="43">
        <f>IFERROR(INDEX(PSPS_Data!$C$2:$C$4275,MATCH(WF_Data!$A4736,PSPS_Data!$B$2:$B$4275,0)),0)</f>
        <v>0</v>
      </c>
      <c r="F4736" s="47"/>
    </row>
    <row r="4737" spans="1:6" x14ac:dyDescent="0.25">
      <c r="A4737" s="79"/>
      <c r="B4737" s="43">
        <v>0</v>
      </c>
      <c r="C4737" s="43">
        <v>1.67571048677928E-3</v>
      </c>
      <c r="D4737" s="43">
        <f t="shared" si="73"/>
        <v>1.9119856654151585E-2</v>
      </c>
      <c r="E4737" s="43">
        <f>IFERROR(INDEX(PSPS_Data!$C$2:$C$4275,MATCH(WF_Data!$A4737,PSPS_Data!$B$2:$B$4275,0)),0)</f>
        <v>0</v>
      </c>
      <c r="F4737" s="47"/>
    </row>
    <row r="4738" spans="1:6" x14ac:dyDescent="0.25">
      <c r="A4738" s="79"/>
      <c r="B4738" s="43">
        <v>0</v>
      </c>
      <c r="C4738" s="43">
        <v>6.25010907530546E-3</v>
      </c>
      <c r="D4738" s="43">
        <f t="shared" si="73"/>
        <v>7.1313744549235294E-2</v>
      </c>
      <c r="E4738" s="43">
        <f>IFERROR(INDEX(PSPS_Data!$C$2:$C$4275,MATCH(WF_Data!$A4738,PSPS_Data!$B$2:$B$4275,0)),0)</f>
        <v>0</v>
      </c>
      <c r="F4738" s="47"/>
    </row>
    <row r="4739" spans="1:6" x14ac:dyDescent="0.25">
      <c r="A4739" s="79"/>
      <c r="B4739" s="43">
        <v>0</v>
      </c>
      <c r="C4739" s="43">
        <v>4.9548094284546096E-4</v>
      </c>
      <c r="D4739" s="43">
        <f t="shared" ref="D4739:D4802" si="74">$C4739*11.41</f>
        <v>5.6534375578667093E-3</v>
      </c>
      <c r="E4739" s="43">
        <f>IFERROR(INDEX(PSPS_Data!$C$2:$C$4275,MATCH(WF_Data!$A4739,PSPS_Data!$B$2:$B$4275,0)),0)</f>
        <v>0</v>
      </c>
      <c r="F4739" s="47"/>
    </row>
    <row r="4740" spans="1:6" x14ac:dyDescent="0.25">
      <c r="A4740" s="79"/>
      <c r="B4740" s="43">
        <v>0</v>
      </c>
      <c r="C4740" s="43">
        <v>5.18809930326824E-4</v>
      </c>
      <c r="D4740" s="43">
        <f t="shared" si="74"/>
        <v>5.9196213050290618E-3</v>
      </c>
      <c r="E4740" s="43">
        <f>IFERROR(INDEX(PSPS_Data!$C$2:$C$4275,MATCH(WF_Data!$A4740,PSPS_Data!$B$2:$B$4275,0)),0)</f>
        <v>0</v>
      </c>
      <c r="F4740" s="47"/>
    </row>
    <row r="4741" spans="1:6" x14ac:dyDescent="0.25">
      <c r="A4741" s="79"/>
      <c r="B4741" s="43">
        <v>0</v>
      </c>
      <c r="C4741" s="43">
        <v>7.2300199705447698E-4</v>
      </c>
      <c r="D4741" s="43">
        <f t="shared" si="74"/>
        <v>8.2494527863915829E-3</v>
      </c>
      <c r="E4741" s="43">
        <f>IFERROR(INDEX(PSPS_Data!$C$2:$C$4275,MATCH(WF_Data!$A4741,PSPS_Data!$B$2:$B$4275,0)),0)</f>
        <v>0</v>
      </c>
      <c r="F4741" s="47"/>
    </row>
    <row r="4742" spans="1:6" x14ac:dyDescent="0.25">
      <c r="A4742" s="79"/>
      <c r="B4742" s="43">
        <v>0</v>
      </c>
      <c r="C4742" s="43">
        <v>9.5524911185705002E-4</v>
      </c>
      <c r="D4742" s="43">
        <f t="shared" si="74"/>
        <v>1.0899392366288941E-2</v>
      </c>
      <c r="E4742" s="43">
        <f>IFERROR(INDEX(PSPS_Data!$C$2:$C$4275,MATCH(WF_Data!$A4742,PSPS_Data!$B$2:$B$4275,0)),0)</f>
        <v>0</v>
      </c>
      <c r="F4742" s="47"/>
    </row>
    <row r="4743" spans="1:6" x14ac:dyDescent="0.25">
      <c r="A4743" s="79"/>
      <c r="B4743" s="43">
        <v>0</v>
      </c>
      <c r="C4743" s="43">
        <v>1.7909886732923E-3</v>
      </c>
      <c r="D4743" s="43">
        <f t="shared" si="74"/>
        <v>2.0435180762265144E-2</v>
      </c>
      <c r="E4743" s="43">
        <f>IFERROR(INDEX(PSPS_Data!$C$2:$C$4275,MATCH(WF_Data!$A4743,PSPS_Data!$B$2:$B$4275,0)),0)</f>
        <v>0</v>
      </c>
      <c r="F4743" s="47"/>
    </row>
    <row r="4744" spans="1:6" x14ac:dyDescent="0.25">
      <c r="A4744" s="79"/>
      <c r="B4744" s="43">
        <v>0</v>
      </c>
      <c r="C4744" s="43">
        <v>3.1577000863762801E-3</v>
      </c>
      <c r="D4744" s="43">
        <f t="shared" si="74"/>
        <v>3.6029357985553359E-2</v>
      </c>
      <c r="E4744" s="43">
        <f>IFERROR(INDEX(PSPS_Data!$C$2:$C$4275,MATCH(WF_Data!$A4744,PSPS_Data!$B$2:$B$4275,0)),0)</f>
        <v>0</v>
      </c>
      <c r="F4744" s="47"/>
    </row>
    <row r="4745" spans="1:6" x14ac:dyDescent="0.25">
      <c r="A4745" s="79"/>
      <c r="B4745" s="43">
        <v>0</v>
      </c>
      <c r="C4745" s="43">
        <v>2.35649004025617E-5</v>
      </c>
      <c r="D4745" s="43">
        <f t="shared" si="74"/>
        <v>2.68875513593229E-4</v>
      </c>
      <c r="E4745" s="43">
        <f>IFERROR(INDEX(PSPS_Data!$C$2:$C$4275,MATCH(WF_Data!$A4745,PSPS_Data!$B$2:$B$4275,0)),0)</f>
        <v>0</v>
      </c>
      <c r="F4745" s="47"/>
    </row>
    <row r="4746" spans="1:6" x14ac:dyDescent="0.25">
      <c r="A4746" s="79"/>
      <c r="B4746" s="43">
        <v>0</v>
      </c>
      <c r="C4746" s="43">
        <v>1.41375983427375E-4</v>
      </c>
      <c r="D4746" s="43">
        <f t="shared" si="74"/>
        <v>1.6130999709063488E-3</v>
      </c>
      <c r="E4746" s="43">
        <f>IFERROR(INDEX(PSPS_Data!$C$2:$C$4275,MATCH(WF_Data!$A4746,PSPS_Data!$B$2:$B$4275,0)),0)</f>
        <v>0</v>
      </c>
      <c r="F4746" s="47"/>
    </row>
    <row r="4747" spans="1:6" x14ac:dyDescent="0.25">
      <c r="A4747" s="79"/>
      <c r="B4747" s="43">
        <v>0</v>
      </c>
      <c r="C4747" s="43">
        <v>1.0915790599028601E-3</v>
      </c>
      <c r="D4747" s="43">
        <f t="shared" si="74"/>
        <v>1.2454917073491634E-2</v>
      </c>
      <c r="E4747" s="43">
        <f>IFERROR(INDEX(PSPS_Data!$C$2:$C$4275,MATCH(WF_Data!$A4747,PSPS_Data!$B$2:$B$4275,0)),0)</f>
        <v>0</v>
      </c>
      <c r="F4747" s="47"/>
    </row>
    <row r="4748" spans="1:6" x14ac:dyDescent="0.25">
      <c r="A4748" s="79"/>
      <c r="B4748" s="43">
        <v>0</v>
      </c>
      <c r="C4748" s="43">
        <v>1.9549438270587399E-3</v>
      </c>
      <c r="D4748" s="43">
        <f t="shared" si="74"/>
        <v>2.2305909066740223E-2</v>
      </c>
      <c r="E4748" s="43">
        <f>IFERROR(INDEX(PSPS_Data!$C$2:$C$4275,MATCH(WF_Data!$A4748,PSPS_Data!$B$2:$B$4275,0)),0)</f>
        <v>0</v>
      </c>
      <c r="F4748" s="47"/>
    </row>
    <row r="4749" spans="1:6" x14ac:dyDescent="0.25">
      <c r="A4749" s="79"/>
      <c r="B4749" s="43">
        <v>0</v>
      </c>
      <c r="C4749" s="43">
        <v>2.3553349819849201E-5</v>
      </c>
      <c r="D4749" s="43">
        <f t="shared" si="74"/>
        <v>2.687437214444794E-4</v>
      </c>
      <c r="E4749" s="43">
        <f>IFERROR(INDEX(PSPS_Data!$C$2:$C$4275,MATCH(WF_Data!$A4749,PSPS_Data!$B$2:$B$4275,0)),0)</f>
        <v>0</v>
      </c>
      <c r="F4749" s="47"/>
    </row>
    <row r="4750" spans="1:6" x14ac:dyDescent="0.25">
      <c r="A4750" s="79"/>
      <c r="B4750" s="43">
        <v>0</v>
      </c>
      <c r="C4750" s="43">
        <v>4.4747892025043202E-4</v>
      </c>
      <c r="D4750" s="43">
        <f t="shared" si="74"/>
        <v>5.1057344800574294E-3</v>
      </c>
      <c r="E4750" s="43">
        <f>IFERROR(INDEX(PSPS_Data!$C$2:$C$4275,MATCH(WF_Data!$A4750,PSPS_Data!$B$2:$B$4275,0)),0)</f>
        <v>0</v>
      </c>
      <c r="F4750" s="47"/>
    </row>
    <row r="4751" spans="1:6" x14ac:dyDescent="0.25">
      <c r="A4751" s="79"/>
      <c r="B4751" s="43">
        <v>0</v>
      </c>
      <c r="C4751" s="43">
        <v>1.546513090337E-3</v>
      </c>
      <c r="D4751" s="43">
        <f t="shared" si="74"/>
        <v>1.764571436074517E-2</v>
      </c>
      <c r="E4751" s="43">
        <f>IFERROR(INDEX(PSPS_Data!$C$2:$C$4275,MATCH(WF_Data!$A4751,PSPS_Data!$B$2:$B$4275,0)),0)</f>
        <v>0</v>
      </c>
      <c r="F4751" s="47"/>
    </row>
    <row r="4752" spans="1:6" x14ac:dyDescent="0.25">
      <c r="A4752" s="79"/>
      <c r="B4752" s="43">
        <v>0</v>
      </c>
      <c r="C4752" s="43">
        <v>1.18538099225891E-3</v>
      </c>
      <c r="D4752" s="43">
        <f t="shared" si="74"/>
        <v>1.3525197121674163E-2</v>
      </c>
      <c r="E4752" s="43">
        <f>IFERROR(INDEX(PSPS_Data!$C$2:$C$4275,MATCH(WF_Data!$A4752,PSPS_Data!$B$2:$B$4275,0)),0)</f>
        <v>0</v>
      </c>
      <c r="F4752" s="47"/>
    </row>
    <row r="4753" spans="1:6" x14ac:dyDescent="0.25">
      <c r="A4753" s="79"/>
      <c r="B4753" s="43">
        <v>0</v>
      </c>
      <c r="C4753" s="43">
        <v>1.21671493252506E-3</v>
      </c>
      <c r="D4753" s="43">
        <f t="shared" si="74"/>
        <v>1.3882717380110935E-2</v>
      </c>
      <c r="E4753" s="43">
        <f>IFERROR(INDEX(PSPS_Data!$C$2:$C$4275,MATCH(WF_Data!$A4753,PSPS_Data!$B$2:$B$4275,0)),0)</f>
        <v>0</v>
      </c>
      <c r="F4753" s="47"/>
    </row>
    <row r="4754" spans="1:6" x14ac:dyDescent="0.25">
      <c r="A4754" s="79"/>
      <c r="B4754" s="43">
        <v>0</v>
      </c>
      <c r="C4754" s="43">
        <v>1.6164865254116401E-3</v>
      </c>
      <c r="D4754" s="43">
        <f t="shared" si="74"/>
        <v>1.8444111254946813E-2</v>
      </c>
      <c r="E4754" s="43">
        <f>IFERROR(INDEX(PSPS_Data!$C$2:$C$4275,MATCH(WF_Data!$A4754,PSPS_Data!$B$2:$B$4275,0)),0)</f>
        <v>0</v>
      </c>
      <c r="F4754" s="47"/>
    </row>
    <row r="4755" spans="1:6" x14ac:dyDescent="0.25">
      <c r="A4755" s="79"/>
      <c r="B4755" s="43">
        <v>0</v>
      </c>
      <c r="C4755" s="43">
        <v>6.9814360601109604E-4</v>
      </c>
      <c r="D4755" s="43">
        <f t="shared" si="74"/>
        <v>7.9658185445866062E-3</v>
      </c>
      <c r="E4755" s="43">
        <f>IFERROR(INDEX(PSPS_Data!$C$2:$C$4275,MATCH(WF_Data!$A4755,PSPS_Data!$B$2:$B$4275,0)),0)</f>
        <v>0</v>
      </c>
      <c r="F4755" s="47"/>
    </row>
    <row r="4756" spans="1:6" x14ac:dyDescent="0.25">
      <c r="A4756" s="79"/>
      <c r="B4756" s="43">
        <v>0</v>
      </c>
      <c r="C4756" s="43">
        <v>3.5217681612872702E-3</v>
      </c>
      <c r="D4756" s="43">
        <f t="shared" si="74"/>
        <v>4.0183374720287754E-2</v>
      </c>
      <c r="E4756" s="43">
        <f>IFERROR(INDEX(PSPS_Data!$C$2:$C$4275,MATCH(WF_Data!$A4756,PSPS_Data!$B$2:$B$4275,0)),0)</f>
        <v>0</v>
      </c>
      <c r="F4756" s="47"/>
    </row>
    <row r="4757" spans="1:6" x14ac:dyDescent="0.25">
      <c r="A4757" s="79"/>
      <c r="B4757" s="43">
        <v>0</v>
      </c>
      <c r="C4757" s="43">
        <v>5.4112671796247003E-4</v>
      </c>
      <c r="D4757" s="43">
        <f t="shared" si="74"/>
        <v>6.1742558519517834E-3</v>
      </c>
      <c r="E4757" s="43">
        <f>IFERROR(INDEX(PSPS_Data!$C$2:$C$4275,MATCH(WF_Data!$A4757,PSPS_Data!$B$2:$B$4275,0)),0)</f>
        <v>0</v>
      </c>
      <c r="F4757" s="47"/>
    </row>
    <row r="4758" spans="1:6" x14ac:dyDescent="0.25">
      <c r="A4758" s="79"/>
      <c r="B4758" s="43">
        <v>0</v>
      </c>
      <c r="C4758" s="43">
        <v>2.3514146960224001E-5</v>
      </c>
      <c r="D4758" s="43">
        <f t="shared" si="74"/>
        <v>2.6829641681615587E-4</v>
      </c>
      <c r="E4758" s="43">
        <f>IFERROR(INDEX(PSPS_Data!$C$2:$C$4275,MATCH(WF_Data!$A4758,PSPS_Data!$B$2:$B$4275,0)),0)</f>
        <v>0</v>
      </c>
      <c r="F4758" s="47"/>
    </row>
    <row r="4759" spans="1:6" x14ac:dyDescent="0.25">
      <c r="A4759" s="79"/>
      <c r="B4759" s="43">
        <v>0</v>
      </c>
      <c r="C4759" s="43">
        <v>4.7025168532854802E-4</v>
      </c>
      <c r="D4759" s="43">
        <f t="shared" si="74"/>
        <v>5.3655717295987325E-3</v>
      </c>
      <c r="E4759" s="43">
        <f>IFERROR(INDEX(PSPS_Data!$C$2:$C$4275,MATCH(WF_Data!$A4759,PSPS_Data!$B$2:$B$4275,0)),0)</f>
        <v>0</v>
      </c>
      <c r="F4759" s="47"/>
    </row>
    <row r="4760" spans="1:6" x14ac:dyDescent="0.25">
      <c r="A4760" s="79"/>
      <c r="B4760" s="43">
        <v>0</v>
      </c>
      <c r="C4760" s="43">
        <v>2.2606107337802901E-3</v>
      </c>
      <c r="D4760" s="43">
        <f t="shared" si="74"/>
        <v>2.5793568472433109E-2</v>
      </c>
      <c r="E4760" s="43">
        <f>IFERROR(INDEX(PSPS_Data!$C$2:$C$4275,MATCH(WF_Data!$A4760,PSPS_Data!$B$2:$B$4275,0)),0)</f>
        <v>0</v>
      </c>
      <c r="F4760" s="47"/>
    </row>
    <row r="4761" spans="1:6" x14ac:dyDescent="0.25">
      <c r="A4761" s="79"/>
      <c r="B4761" s="43">
        <v>0</v>
      </c>
      <c r="C4761" s="43">
        <v>2.1389221971427701E-3</v>
      </c>
      <c r="D4761" s="43">
        <f t="shared" si="74"/>
        <v>2.4405102269399008E-2</v>
      </c>
      <c r="E4761" s="43">
        <f>IFERROR(INDEX(PSPS_Data!$C$2:$C$4275,MATCH(WF_Data!$A4761,PSPS_Data!$B$2:$B$4275,0)),0)</f>
        <v>0</v>
      </c>
      <c r="F4761" s="47"/>
    </row>
    <row r="4762" spans="1:6" x14ac:dyDescent="0.25">
      <c r="A4762" s="79"/>
      <c r="B4762" s="43">
        <v>0</v>
      </c>
      <c r="C4762" s="43">
        <v>6.5025284432825405E-4</v>
      </c>
      <c r="D4762" s="43">
        <f t="shared" si="74"/>
        <v>7.419384953785379E-3</v>
      </c>
      <c r="E4762" s="43">
        <f>IFERROR(INDEX(PSPS_Data!$C$2:$C$4275,MATCH(WF_Data!$A4762,PSPS_Data!$B$2:$B$4275,0)),0)</f>
        <v>0</v>
      </c>
      <c r="F4762" s="47"/>
    </row>
    <row r="4763" spans="1:6" x14ac:dyDescent="0.25">
      <c r="A4763" s="79"/>
      <c r="B4763" s="43">
        <v>0</v>
      </c>
      <c r="C4763" s="43">
        <v>1.2220377839184901E-3</v>
      </c>
      <c r="D4763" s="43">
        <f t="shared" si="74"/>
        <v>1.3943451114509972E-2</v>
      </c>
      <c r="E4763" s="43">
        <f>IFERROR(INDEX(PSPS_Data!$C$2:$C$4275,MATCH(WF_Data!$A4763,PSPS_Data!$B$2:$B$4275,0)),0)</f>
        <v>0</v>
      </c>
      <c r="F4763" s="47"/>
    </row>
    <row r="4764" spans="1:6" x14ac:dyDescent="0.25">
      <c r="A4764" s="79"/>
      <c r="B4764" s="43">
        <v>0</v>
      </c>
      <c r="C4764" s="43">
        <v>2.58488583616175E-4</v>
      </c>
      <c r="D4764" s="43">
        <f t="shared" si="74"/>
        <v>2.9493547390605566E-3</v>
      </c>
      <c r="E4764" s="43">
        <f>IFERROR(INDEX(PSPS_Data!$C$2:$C$4275,MATCH(WF_Data!$A4764,PSPS_Data!$B$2:$B$4275,0)),0)</f>
        <v>0</v>
      </c>
      <c r="F4764" s="47"/>
    </row>
    <row r="4765" spans="1:6" x14ac:dyDescent="0.25">
      <c r="A4765" s="79"/>
      <c r="B4765" s="43">
        <v>1.11475019081264</v>
      </c>
      <c r="C4765" s="43">
        <v>3.4773793629483398E-3</v>
      </c>
      <c r="D4765" s="43">
        <f t="shared" si="74"/>
        <v>3.9676898531240561E-2</v>
      </c>
      <c r="E4765" s="43">
        <f>IFERROR(INDEX(PSPS_Data!$C$2:$C$4275,MATCH(WF_Data!$A4765,PSPS_Data!$B$2:$B$4275,0)),0)</f>
        <v>0</v>
      </c>
      <c r="F4765" s="47"/>
    </row>
    <row r="4766" spans="1:6" x14ac:dyDescent="0.25">
      <c r="A4766" s="79"/>
      <c r="B4766" s="43">
        <v>0</v>
      </c>
      <c r="C4766" s="43">
        <v>9.3355144338905401E-4</v>
      </c>
      <c r="D4766" s="43">
        <f t="shared" si="74"/>
        <v>1.0651821969069107E-2</v>
      </c>
      <c r="E4766" s="43">
        <f>IFERROR(INDEX(PSPS_Data!$C$2:$C$4275,MATCH(WF_Data!$A4766,PSPS_Data!$B$2:$B$4275,0)),0)</f>
        <v>0</v>
      </c>
      <c r="F4766" s="47"/>
    </row>
    <row r="4767" spans="1:6" x14ac:dyDescent="0.25">
      <c r="A4767" s="79"/>
      <c r="B4767" s="43">
        <v>0</v>
      </c>
      <c r="C4767" s="43">
        <v>1.0491786448862199E-3</v>
      </c>
      <c r="D4767" s="43">
        <f t="shared" si="74"/>
        <v>1.197112833815177E-2</v>
      </c>
      <c r="E4767" s="43">
        <f>IFERROR(INDEX(PSPS_Data!$C$2:$C$4275,MATCH(WF_Data!$A4767,PSPS_Data!$B$2:$B$4275,0)),0)</f>
        <v>0</v>
      </c>
      <c r="F4767" s="47"/>
    </row>
    <row r="4768" spans="1:6" x14ac:dyDescent="0.25">
      <c r="A4768" s="79"/>
      <c r="B4768" s="43">
        <v>0</v>
      </c>
      <c r="C4768" s="43">
        <v>4.3141066710935096E-3</v>
      </c>
      <c r="D4768" s="43">
        <f t="shared" si="74"/>
        <v>4.9223957117176947E-2</v>
      </c>
      <c r="E4768" s="43">
        <f>IFERROR(INDEX(PSPS_Data!$C$2:$C$4275,MATCH(WF_Data!$A4768,PSPS_Data!$B$2:$B$4275,0)),0)</f>
        <v>0</v>
      </c>
      <c r="F4768" s="47"/>
    </row>
    <row r="4769" spans="1:6" x14ac:dyDescent="0.25">
      <c r="A4769" s="79"/>
      <c r="B4769" s="43">
        <v>0</v>
      </c>
      <c r="C4769" s="43">
        <v>2.8518677072497602E-3</v>
      </c>
      <c r="D4769" s="43">
        <f t="shared" si="74"/>
        <v>3.2539810539719764E-2</v>
      </c>
      <c r="E4769" s="43">
        <f>IFERROR(INDEX(PSPS_Data!$C$2:$C$4275,MATCH(WF_Data!$A4769,PSPS_Data!$B$2:$B$4275,0)),0)</f>
        <v>0</v>
      </c>
      <c r="F4769" s="47"/>
    </row>
    <row r="4770" spans="1:6" x14ac:dyDescent="0.25">
      <c r="A4770" s="79"/>
      <c r="B4770" s="43">
        <v>0.83488299186877701</v>
      </c>
      <c r="C4770" s="43">
        <v>7.2438864929911997E-3</v>
      </c>
      <c r="D4770" s="43">
        <f t="shared" si="74"/>
        <v>8.2652744885029591E-2</v>
      </c>
      <c r="E4770" s="43">
        <f>IFERROR(INDEX(PSPS_Data!$C$2:$C$4275,MATCH(WF_Data!$A4770,PSPS_Data!$B$2:$B$4275,0)),0)</f>
        <v>0</v>
      </c>
      <c r="F4770" s="47"/>
    </row>
    <row r="4771" spans="1:6" x14ac:dyDescent="0.25">
      <c r="A4771" s="79"/>
      <c r="B4771" s="43">
        <v>0</v>
      </c>
      <c r="C4771" s="43">
        <v>5.31895109816105E-4</v>
      </c>
      <c r="D4771" s="43">
        <f t="shared" si="74"/>
        <v>6.0689232030017581E-3</v>
      </c>
      <c r="E4771" s="43">
        <f>IFERROR(INDEX(PSPS_Data!$C$2:$C$4275,MATCH(WF_Data!$A4771,PSPS_Data!$B$2:$B$4275,0)),0)</f>
        <v>0</v>
      </c>
      <c r="F4771" s="47"/>
    </row>
    <row r="4772" spans="1:6" x14ac:dyDescent="0.25">
      <c r="A4772" s="79"/>
      <c r="B4772" s="43">
        <v>0</v>
      </c>
      <c r="C4772" s="43">
        <v>1.08718962943991E-3</v>
      </c>
      <c r="D4772" s="43">
        <f t="shared" si="74"/>
        <v>1.2404833671909374E-2</v>
      </c>
      <c r="E4772" s="43">
        <f>IFERROR(INDEX(PSPS_Data!$C$2:$C$4275,MATCH(WF_Data!$A4772,PSPS_Data!$B$2:$B$4275,0)),0)</f>
        <v>0</v>
      </c>
      <c r="F4772" s="47"/>
    </row>
    <row r="4773" spans="1:6" x14ac:dyDescent="0.25">
      <c r="A4773" s="79"/>
      <c r="B4773" s="43">
        <v>0</v>
      </c>
      <c r="C4773" s="43">
        <v>2.6194992753213798E-3</v>
      </c>
      <c r="D4773" s="43">
        <f t="shared" si="74"/>
        <v>2.9888486731416943E-2</v>
      </c>
      <c r="E4773" s="43">
        <f>IFERROR(INDEX(PSPS_Data!$C$2:$C$4275,MATCH(WF_Data!$A4773,PSPS_Data!$B$2:$B$4275,0)),0)</f>
        <v>0</v>
      </c>
      <c r="F4773" s="47"/>
    </row>
    <row r="4774" spans="1:6" x14ac:dyDescent="0.25">
      <c r="A4774" s="79"/>
      <c r="B4774" s="43">
        <v>0</v>
      </c>
      <c r="C4774" s="43">
        <v>6.4895329326949004E-4</v>
      </c>
      <c r="D4774" s="43">
        <f t="shared" si="74"/>
        <v>7.4045570762048818E-3</v>
      </c>
      <c r="E4774" s="43">
        <f>IFERROR(INDEX(PSPS_Data!$C$2:$C$4275,MATCH(WF_Data!$A4774,PSPS_Data!$B$2:$B$4275,0)),0)</f>
        <v>0</v>
      </c>
      <c r="F4774" s="47"/>
    </row>
    <row r="4775" spans="1:6" x14ac:dyDescent="0.25">
      <c r="A4775" s="79"/>
      <c r="B4775" s="43">
        <v>0</v>
      </c>
      <c r="C4775" s="43">
        <v>1.1724914656952E-5</v>
      </c>
      <c r="D4775" s="43">
        <f t="shared" si="74"/>
        <v>1.3378127623582233E-4</v>
      </c>
      <c r="E4775" s="43">
        <f>IFERROR(INDEX(PSPS_Data!$C$2:$C$4275,MATCH(WF_Data!$A4775,PSPS_Data!$B$2:$B$4275,0)),0)</f>
        <v>0</v>
      </c>
      <c r="F4775" s="47"/>
    </row>
    <row r="4776" spans="1:6" x14ac:dyDescent="0.25">
      <c r="A4776" s="79"/>
      <c r="B4776" s="43">
        <v>0.32519869918980898</v>
      </c>
      <c r="C4776" s="43">
        <v>3.0479712040687402E-4</v>
      </c>
      <c r="D4776" s="43">
        <f t="shared" si="74"/>
        <v>3.4777351438424328E-3</v>
      </c>
      <c r="E4776" s="43">
        <f>IFERROR(INDEX(PSPS_Data!$C$2:$C$4275,MATCH(WF_Data!$A4776,PSPS_Data!$B$2:$B$4275,0)),0)</f>
        <v>0</v>
      </c>
      <c r="F4776" s="47"/>
    </row>
    <row r="4777" spans="1:6" x14ac:dyDescent="0.25">
      <c r="A4777" s="79"/>
      <c r="B4777" s="43">
        <v>0</v>
      </c>
      <c r="C4777" s="43">
        <v>7.30731540428072E-3</v>
      </c>
      <c r="D4777" s="43">
        <f t="shared" si="74"/>
        <v>8.337646876284302E-2</v>
      </c>
      <c r="E4777" s="43">
        <f>IFERROR(INDEX(PSPS_Data!$C$2:$C$4275,MATCH(WF_Data!$A4777,PSPS_Data!$B$2:$B$4275,0)),0)</f>
        <v>0</v>
      </c>
      <c r="F4777" s="47"/>
    </row>
    <row r="4778" spans="1:6" x14ac:dyDescent="0.25">
      <c r="A4778" s="79"/>
      <c r="B4778" s="43">
        <v>0</v>
      </c>
      <c r="C4778" s="43">
        <v>1.6919084872218501E-3</v>
      </c>
      <c r="D4778" s="43">
        <f t="shared" si="74"/>
        <v>1.9304675839201309E-2</v>
      </c>
      <c r="E4778" s="43">
        <f>IFERROR(INDEX(PSPS_Data!$C$2:$C$4275,MATCH(WF_Data!$A4778,PSPS_Data!$B$2:$B$4275,0)),0)</f>
        <v>0</v>
      </c>
      <c r="F4778" s="47"/>
    </row>
    <row r="4779" spans="1:6" x14ac:dyDescent="0.25">
      <c r="A4779" s="79"/>
      <c r="B4779" s="43">
        <v>0</v>
      </c>
      <c r="C4779" s="43">
        <v>5.38392291703833E-3</v>
      </c>
      <c r="D4779" s="43">
        <f t="shared" si="74"/>
        <v>6.1430560483407344E-2</v>
      </c>
      <c r="E4779" s="43">
        <f>IFERROR(INDEX(PSPS_Data!$C$2:$C$4275,MATCH(WF_Data!$A4779,PSPS_Data!$B$2:$B$4275,0)),0)</f>
        <v>0</v>
      </c>
      <c r="F4779" s="47"/>
    </row>
    <row r="4780" spans="1:6" x14ac:dyDescent="0.25">
      <c r="A4780" s="79"/>
      <c r="B4780" s="43">
        <v>0</v>
      </c>
      <c r="C4780" s="43">
        <v>2.3126149683321199E-3</v>
      </c>
      <c r="D4780" s="43">
        <f t="shared" si="74"/>
        <v>2.6386936788669491E-2</v>
      </c>
      <c r="E4780" s="43">
        <f>IFERROR(INDEX(PSPS_Data!$C$2:$C$4275,MATCH(WF_Data!$A4780,PSPS_Data!$B$2:$B$4275,0)),0)</f>
        <v>0</v>
      </c>
      <c r="F4780" s="47"/>
    </row>
    <row r="4781" spans="1:6" x14ac:dyDescent="0.25">
      <c r="A4781" s="79"/>
      <c r="B4781" s="43">
        <v>2.49106602668882E-2</v>
      </c>
      <c r="C4781" s="43">
        <v>2.10944606806151E-4</v>
      </c>
      <c r="D4781" s="43">
        <f t="shared" si="74"/>
        <v>2.4068779636581827E-3</v>
      </c>
      <c r="E4781" s="43">
        <f>IFERROR(INDEX(PSPS_Data!$C$2:$C$4275,MATCH(WF_Data!$A4781,PSPS_Data!$B$2:$B$4275,0)),0)</f>
        <v>0</v>
      </c>
      <c r="F4781" s="47"/>
    </row>
    <row r="4782" spans="1:6" x14ac:dyDescent="0.25">
      <c r="A4782" s="79"/>
      <c r="B4782" s="43">
        <v>0</v>
      </c>
      <c r="C4782" s="43">
        <v>2.5309570855824798E-3</v>
      </c>
      <c r="D4782" s="43">
        <f t="shared" si="74"/>
        <v>2.8878220346496095E-2</v>
      </c>
      <c r="E4782" s="43">
        <f>IFERROR(INDEX(PSPS_Data!$C$2:$C$4275,MATCH(WF_Data!$A4782,PSPS_Data!$B$2:$B$4275,0)),0)</f>
        <v>0</v>
      </c>
      <c r="F4782" s="47"/>
    </row>
    <row r="4783" spans="1:6" x14ac:dyDescent="0.25">
      <c r="A4783" s="79"/>
      <c r="B4783" s="43">
        <v>0</v>
      </c>
      <c r="C4783" s="43">
        <v>4.3736938907083301E-4</v>
      </c>
      <c r="D4783" s="43">
        <f t="shared" si="74"/>
        <v>4.9903847292982048E-3</v>
      </c>
      <c r="E4783" s="43">
        <f>IFERROR(INDEX(PSPS_Data!$C$2:$C$4275,MATCH(WF_Data!$A4783,PSPS_Data!$B$2:$B$4275,0)),0)</f>
        <v>0</v>
      </c>
      <c r="F4783" s="47"/>
    </row>
    <row r="4784" spans="1:6" x14ac:dyDescent="0.25">
      <c r="A4784" s="79"/>
      <c r="B4784" s="43">
        <v>0</v>
      </c>
      <c r="C4784" s="43">
        <v>2.05398660485419E-3</v>
      </c>
      <c r="D4784" s="43">
        <f t="shared" si="74"/>
        <v>2.3435987161386309E-2</v>
      </c>
      <c r="E4784" s="43">
        <f>IFERROR(INDEX(PSPS_Data!$C$2:$C$4275,MATCH(WF_Data!$A4784,PSPS_Data!$B$2:$B$4275,0)),0)</f>
        <v>0</v>
      </c>
      <c r="F4784" s="47"/>
    </row>
    <row r="4785" spans="1:6" x14ac:dyDescent="0.25">
      <c r="A4785" s="79"/>
      <c r="B4785" s="43">
        <v>0</v>
      </c>
      <c r="C4785" s="43">
        <v>6.0209929033589998E-3</v>
      </c>
      <c r="D4785" s="43">
        <f t="shared" si="74"/>
        <v>6.8699529027326192E-2</v>
      </c>
      <c r="E4785" s="43">
        <f>IFERROR(INDEX(PSPS_Data!$C$2:$C$4275,MATCH(WF_Data!$A4785,PSPS_Data!$B$2:$B$4275,0)),0)</f>
        <v>0</v>
      </c>
      <c r="F4785" s="47"/>
    </row>
    <row r="4786" spans="1:6" x14ac:dyDescent="0.25">
      <c r="A4786" s="79"/>
      <c r="B4786" s="43">
        <v>0</v>
      </c>
      <c r="C4786" s="43">
        <v>1.2624777178037499E-3</v>
      </c>
      <c r="D4786" s="43">
        <f t="shared" si="74"/>
        <v>1.4404870760140787E-2</v>
      </c>
      <c r="E4786" s="43">
        <f>IFERROR(INDEX(PSPS_Data!$C$2:$C$4275,MATCH(WF_Data!$A4786,PSPS_Data!$B$2:$B$4275,0)),0)</f>
        <v>0</v>
      </c>
      <c r="F4786" s="47"/>
    </row>
    <row r="4787" spans="1:6" x14ac:dyDescent="0.25">
      <c r="A4787" s="79"/>
      <c r="B4787" s="43">
        <v>0</v>
      </c>
      <c r="C4787" s="43">
        <v>1.09297594023397E-3</v>
      </c>
      <c r="D4787" s="43">
        <f t="shared" si="74"/>
        <v>1.2470855478069599E-2</v>
      </c>
      <c r="E4787" s="43">
        <f>IFERROR(INDEX(PSPS_Data!$C$2:$C$4275,MATCH(WF_Data!$A4787,PSPS_Data!$B$2:$B$4275,0)),0)</f>
        <v>0</v>
      </c>
      <c r="F4787" s="47"/>
    </row>
    <row r="4788" spans="1:6" x14ac:dyDescent="0.25">
      <c r="A4788" s="79"/>
      <c r="B4788" s="43">
        <v>0</v>
      </c>
      <c r="C4788" s="43">
        <v>4.6749451800375602E-3</v>
      </c>
      <c r="D4788" s="43">
        <f t="shared" si="74"/>
        <v>5.3341124504228565E-2</v>
      </c>
      <c r="E4788" s="43">
        <f>IFERROR(INDEX(PSPS_Data!$C$2:$C$4275,MATCH(WF_Data!$A4788,PSPS_Data!$B$2:$B$4275,0)),0)</f>
        <v>0</v>
      </c>
      <c r="F4788" s="47"/>
    </row>
    <row r="4789" spans="1:6" x14ac:dyDescent="0.25">
      <c r="A4789" s="79"/>
      <c r="B4789" s="43">
        <v>1.0528216304893301</v>
      </c>
      <c r="C4789" s="43">
        <v>7.7966711439785199E-3</v>
      </c>
      <c r="D4789" s="43">
        <f t="shared" si="74"/>
        <v>8.8960017752794912E-2</v>
      </c>
      <c r="E4789" s="43">
        <f>IFERROR(INDEX(PSPS_Data!$C$2:$C$4275,MATCH(WF_Data!$A4789,PSPS_Data!$B$2:$B$4275,0)),0)</f>
        <v>0</v>
      </c>
      <c r="F4789" s="47"/>
    </row>
    <row r="4790" spans="1:6" x14ac:dyDescent="0.25">
      <c r="A4790" s="79"/>
      <c r="B4790" s="43">
        <v>0</v>
      </c>
      <c r="C4790" s="43">
        <v>2.34130602621007E-5</v>
      </c>
      <c r="D4790" s="43">
        <f t="shared" si="74"/>
        <v>2.6714301759056899E-4</v>
      </c>
      <c r="E4790" s="43">
        <f>IFERROR(INDEX(PSPS_Data!$C$2:$C$4275,MATCH(WF_Data!$A4790,PSPS_Data!$B$2:$B$4275,0)),0)</f>
        <v>0</v>
      </c>
      <c r="F4790" s="47"/>
    </row>
    <row r="4791" spans="1:6" x14ac:dyDescent="0.25">
      <c r="A4791" s="79"/>
      <c r="B4791" s="43">
        <v>0</v>
      </c>
      <c r="C4791" s="43">
        <v>2.3408292690873999E-5</v>
      </c>
      <c r="D4791" s="43">
        <f t="shared" si="74"/>
        <v>2.6708861960287233E-4</v>
      </c>
      <c r="E4791" s="43">
        <f>IFERROR(INDEX(PSPS_Data!$C$2:$C$4275,MATCH(WF_Data!$A4791,PSPS_Data!$B$2:$B$4275,0)),0)</f>
        <v>0</v>
      </c>
      <c r="F4791" s="47"/>
    </row>
    <row r="4792" spans="1:6" x14ac:dyDescent="0.25">
      <c r="A4792" s="79"/>
      <c r="B4792" s="43">
        <v>0</v>
      </c>
      <c r="C4792" s="43">
        <v>4.2105824923055398E-4</v>
      </c>
      <c r="D4792" s="43">
        <f t="shared" si="74"/>
        <v>4.804274623720621E-3</v>
      </c>
      <c r="E4792" s="43">
        <f>IFERROR(INDEX(PSPS_Data!$C$2:$C$4275,MATCH(WF_Data!$A4792,PSPS_Data!$B$2:$B$4275,0)),0)</f>
        <v>0</v>
      </c>
      <c r="F4792" s="47"/>
    </row>
    <row r="4793" spans="1:6" x14ac:dyDescent="0.25">
      <c r="A4793" s="79"/>
      <c r="B4793" s="43">
        <v>0</v>
      </c>
      <c r="C4793" s="43">
        <v>1.4658751479146299E-3</v>
      </c>
      <c r="D4793" s="43">
        <f t="shared" si="74"/>
        <v>1.6725635437705926E-2</v>
      </c>
      <c r="E4793" s="43">
        <f>IFERROR(INDEX(PSPS_Data!$C$2:$C$4275,MATCH(WF_Data!$A4793,PSPS_Data!$B$2:$B$4275,0)),0)</f>
        <v>0</v>
      </c>
      <c r="F4793" s="47"/>
    </row>
    <row r="4794" spans="1:6" x14ac:dyDescent="0.25">
      <c r="A4794" s="79"/>
      <c r="B4794" s="43">
        <v>0</v>
      </c>
      <c r="C4794" s="43">
        <v>2.0814814727145802E-3</v>
      </c>
      <c r="D4794" s="43">
        <f t="shared" si="74"/>
        <v>2.3749703603673362E-2</v>
      </c>
      <c r="E4794" s="43">
        <f>IFERROR(INDEX(PSPS_Data!$C$2:$C$4275,MATCH(WF_Data!$A4794,PSPS_Data!$B$2:$B$4275,0)),0)</f>
        <v>0</v>
      </c>
      <c r="F4794" s="47"/>
    </row>
    <row r="4795" spans="1:6" x14ac:dyDescent="0.25">
      <c r="A4795" s="79"/>
      <c r="B4795" s="43">
        <v>0</v>
      </c>
      <c r="C4795" s="43">
        <v>2.9688462618651101E-3</v>
      </c>
      <c r="D4795" s="43">
        <f t="shared" si="74"/>
        <v>3.3874535847880909E-2</v>
      </c>
      <c r="E4795" s="43">
        <f>IFERROR(INDEX(PSPS_Data!$C$2:$C$4275,MATCH(WF_Data!$A4795,PSPS_Data!$B$2:$B$4275,0)),0)</f>
        <v>0</v>
      </c>
      <c r="F4795" s="47"/>
    </row>
    <row r="4796" spans="1:6" x14ac:dyDescent="0.25">
      <c r="A4796" s="79"/>
      <c r="B4796" s="43">
        <v>0</v>
      </c>
      <c r="C4796" s="43">
        <v>2.10385456375661E-3</v>
      </c>
      <c r="D4796" s="43">
        <f t="shared" si="74"/>
        <v>2.4004980572462919E-2</v>
      </c>
      <c r="E4796" s="43">
        <f>IFERROR(INDEX(PSPS_Data!$C$2:$C$4275,MATCH(WF_Data!$A4796,PSPS_Data!$B$2:$B$4275,0)),0)</f>
        <v>0</v>
      </c>
      <c r="F4796" s="47"/>
    </row>
    <row r="4797" spans="1:6" x14ac:dyDescent="0.25">
      <c r="A4797" s="79"/>
      <c r="B4797" s="43">
        <v>0</v>
      </c>
      <c r="C4797" s="43">
        <v>2.3374297597911199E-5</v>
      </c>
      <c r="D4797" s="43">
        <f t="shared" si="74"/>
        <v>2.667007355921668E-4</v>
      </c>
      <c r="E4797" s="43">
        <f>IFERROR(INDEX(PSPS_Data!$C$2:$C$4275,MATCH(WF_Data!$A4797,PSPS_Data!$B$2:$B$4275,0)),0)</f>
        <v>0</v>
      </c>
      <c r="F4797" s="47"/>
    </row>
    <row r="4798" spans="1:6" x14ac:dyDescent="0.25">
      <c r="A4798" s="79"/>
      <c r="B4798" s="43">
        <v>0</v>
      </c>
      <c r="C4798" s="43">
        <v>2.38341248768847E-3</v>
      </c>
      <c r="D4798" s="43">
        <f t="shared" si="74"/>
        <v>2.7194736484525445E-2</v>
      </c>
      <c r="E4798" s="43">
        <f>IFERROR(INDEX(PSPS_Data!$C$2:$C$4275,MATCH(WF_Data!$A4798,PSPS_Data!$B$2:$B$4275,0)),0)</f>
        <v>0</v>
      </c>
      <c r="F4798" s="47"/>
    </row>
    <row r="4799" spans="1:6" x14ac:dyDescent="0.25">
      <c r="A4799" s="79"/>
      <c r="B4799" s="43">
        <v>0</v>
      </c>
      <c r="C4799" s="43">
        <v>5.2371320734891898E-3</v>
      </c>
      <c r="D4799" s="43">
        <f t="shared" si="74"/>
        <v>5.975567695851166E-2</v>
      </c>
      <c r="E4799" s="43">
        <f>IFERROR(INDEX(PSPS_Data!$C$2:$C$4275,MATCH(WF_Data!$A4799,PSPS_Data!$B$2:$B$4275,0)),0)</f>
        <v>0</v>
      </c>
      <c r="F4799" s="47"/>
    </row>
    <row r="4800" spans="1:6" x14ac:dyDescent="0.25">
      <c r="A4800" s="79"/>
      <c r="B4800" s="43">
        <v>0</v>
      </c>
      <c r="C4800" s="43">
        <v>1.7989249605913399E-3</v>
      </c>
      <c r="D4800" s="43">
        <f t="shared" si="74"/>
        <v>2.0525733800347189E-2</v>
      </c>
      <c r="E4800" s="43">
        <f>IFERROR(INDEX(PSPS_Data!$C$2:$C$4275,MATCH(WF_Data!$A4800,PSPS_Data!$B$2:$B$4275,0)),0)</f>
        <v>0</v>
      </c>
      <c r="F4800" s="47"/>
    </row>
    <row r="4801" spans="1:6" x14ac:dyDescent="0.25">
      <c r="A4801" s="79"/>
      <c r="B4801" s="43">
        <v>0</v>
      </c>
      <c r="C4801" s="43">
        <v>6.7649821407940102E-3</v>
      </c>
      <c r="D4801" s="43">
        <f t="shared" si="74"/>
        <v>7.7188446226459664E-2</v>
      </c>
      <c r="E4801" s="43">
        <f>IFERROR(INDEX(PSPS_Data!$C$2:$C$4275,MATCH(WF_Data!$A4801,PSPS_Data!$B$2:$B$4275,0)),0)</f>
        <v>0</v>
      </c>
      <c r="F4801" s="47"/>
    </row>
    <row r="4802" spans="1:6" x14ac:dyDescent="0.25">
      <c r="A4802" s="79"/>
      <c r="B4802" s="43">
        <v>0</v>
      </c>
      <c r="C4802" s="43">
        <v>3.8925856036560902E-5</v>
      </c>
      <c r="D4802" s="43">
        <f t="shared" si="74"/>
        <v>4.4414401737715993E-4</v>
      </c>
      <c r="E4802" s="43">
        <f>IFERROR(INDEX(PSPS_Data!$C$2:$C$4275,MATCH(WF_Data!$A4802,PSPS_Data!$B$2:$B$4275,0)),0)</f>
        <v>0</v>
      </c>
      <c r="F4802" s="47"/>
    </row>
    <row r="4803" spans="1:6" x14ac:dyDescent="0.25">
      <c r="A4803" s="79"/>
      <c r="B4803" s="43">
        <v>0</v>
      </c>
      <c r="C4803" s="43">
        <v>3.4098481664841499E-3</v>
      </c>
      <c r="D4803" s="43">
        <f t="shared" ref="D4803:D4866" si="75">$C4803*11.41</f>
        <v>3.8906367579584149E-2</v>
      </c>
      <c r="E4803" s="43">
        <f>IFERROR(INDEX(PSPS_Data!$C$2:$C$4275,MATCH(WF_Data!$A4803,PSPS_Data!$B$2:$B$4275,0)),0)</f>
        <v>0</v>
      </c>
      <c r="F4803" s="47"/>
    </row>
    <row r="4804" spans="1:6" x14ac:dyDescent="0.25">
      <c r="A4804" s="79"/>
      <c r="B4804" s="43">
        <v>0</v>
      </c>
      <c r="C4804" s="43">
        <v>7.7843267172283904E-4</v>
      </c>
      <c r="D4804" s="43">
        <f t="shared" si="75"/>
        <v>8.8819167843575929E-3</v>
      </c>
      <c r="E4804" s="43">
        <f>IFERROR(INDEX(PSPS_Data!$C$2:$C$4275,MATCH(WF_Data!$A4804,PSPS_Data!$B$2:$B$4275,0)),0)</f>
        <v>0</v>
      </c>
      <c r="F4804" s="47"/>
    </row>
    <row r="4805" spans="1:6" x14ac:dyDescent="0.25">
      <c r="A4805" s="79"/>
      <c r="B4805" s="43">
        <v>0</v>
      </c>
      <c r="C4805" s="43">
        <v>8.8575584131831402E-3</v>
      </c>
      <c r="D4805" s="43">
        <f t="shared" si="75"/>
        <v>0.10106474149441963</v>
      </c>
      <c r="E4805" s="43">
        <f>IFERROR(INDEX(PSPS_Data!$C$2:$C$4275,MATCH(WF_Data!$A4805,PSPS_Data!$B$2:$B$4275,0)),0)</f>
        <v>0</v>
      </c>
      <c r="F4805" s="47"/>
    </row>
    <row r="4806" spans="1:6" x14ac:dyDescent="0.25">
      <c r="A4806" s="79"/>
      <c r="B4806" s="43">
        <v>0</v>
      </c>
      <c r="C4806" s="43">
        <v>2.2959438926288E-4</v>
      </c>
      <c r="D4806" s="43">
        <f t="shared" si="75"/>
        <v>2.619671981489461E-3</v>
      </c>
      <c r="E4806" s="43">
        <f>IFERROR(INDEX(PSPS_Data!$C$2:$C$4275,MATCH(WF_Data!$A4806,PSPS_Data!$B$2:$B$4275,0)),0)</f>
        <v>0</v>
      </c>
      <c r="F4806" s="47"/>
    </row>
    <row r="4807" spans="1:6" x14ac:dyDescent="0.25">
      <c r="A4807" s="79"/>
      <c r="B4807" s="43">
        <v>0</v>
      </c>
      <c r="C4807" s="43">
        <v>2.7236542337050101E-5</v>
      </c>
      <c r="D4807" s="43">
        <f t="shared" si="75"/>
        <v>3.1076894806574164E-4</v>
      </c>
      <c r="E4807" s="43">
        <f>IFERROR(INDEX(PSPS_Data!$C$2:$C$4275,MATCH(WF_Data!$A4807,PSPS_Data!$B$2:$B$4275,0)),0)</f>
        <v>0</v>
      </c>
      <c r="F4807" s="47"/>
    </row>
    <row r="4808" spans="1:6" x14ac:dyDescent="0.25">
      <c r="A4808" s="79"/>
      <c r="B4808" s="43">
        <v>0</v>
      </c>
      <c r="C4808" s="43">
        <v>2.5676543100416801E-4</v>
      </c>
      <c r="D4808" s="43">
        <f t="shared" si="75"/>
        <v>2.9296935677575568E-3</v>
      </c>
      <c r="E4808" s="43">
        <f>IFERROR(INDEX(PSPS_Data!$C$2:$C$4275,MATCH(WF_Data!$A4808,PSPS_Data!$B$2:$B$4275,0)),0)</f>
        <v>0</v>
      </c>
      <c r="F4808" s="47"/>
    </row>
    <row r="4809" spans="1:6" x14ac:dyDescent="0.25">
      <c r="A4809" s="79"/>
      <c r="B4809" s="43">
        <v>0</v>
      </c>
      <c r="C4809" s="43">
        <v>2.5674541302578199E-4</v>
      </c>
      <c r="D4809" s="43">
        <f t="shared" si="75"/>
        <v>2.9294651626241724E-3</v>
      </c>
      <c r="E4809" s="43">
        <f>IFERROR(INDEX(PSPS_Data!$C$2:$C$4275,MATCH(WF_Data!$A4809,PSPS_Data!$B$2:$B$4275,0)),0)</f>
        <v>0</v>
      </c>
      <c r="F4809" s="47"/>
    </row>
    <row r="4810" spans="1:6" x14ac:dyDescent="0.25">
      <c r="A4810" s="79"/>
      <c r="B4810" s="43">
        <v>1.17947693101491</v>
      </c>
      <c r="C4810" s="43">
        <v>1.0268978167005101E-3</v>
      </c>
      <c r="D4810" s="43">
        <f t="shared" si="75"/>
        <v>1.171690408855282E-2</v>
      </c>
      <c r="E4810" s="43">
        <f>IFERROR(INDEX(PSPS_Data!$C$2:$C$4275,MATCH(WF_Data!$A4810,PSPS_Data!$B$2:$B$4275,0)),0)</f>
        <v>0</v>
      </c>
      <c r="F4810" s="47"/>
    </row>
    <row r="4811" spans="1:6" x14ac:dyDescent="0.25">
      <c r="A4811" s="79"/>
      <c r="B4811" s="43">
        <v>0</v>
      </c>
      <c r="C4811" s="43">
        <v>7.9176566997981902E-3</v>
      </c>
      <c r="D4811" s="43">
        <f t="shared" si="75"/>
        <v>9.0340462944697358E-2</v>
      </c>
      <c r="E4811" s="43">
        <f>IFERROR(INDEX(PSPS_Data!$C$2:$C$4275,MATCH(WF_Data!$A4811,PSPS_Data!$B$2:$B$4275,0)),0)</f>
        <v>0</v>
      </c>
      <c r="F4811" s="47"/>
    </row>
    <row r="4812" spans="1:6" x14ac:dyDescent="0.25">
      <c r="A4812" s="79"/>
      <c r="B4812" s="43">
        <v>0</v>
      </c>
      <c r="C4812" s="43">
        <v>1.16679842903977E-4</v>
      </c>
      <c r="D4812" s="43">
        <f t="shared" si="75"/>
        <v>1.3313170075343777E-3</v>
      </c>
      <c r="E4812" s="43">
        <f>IFERROR(INDEX(PSPS_Data!$C$2:$C$4275,MATCH(WF_Data!$A4812,PSPS_Data!$B$2:$B$4275,0)),0)</f>
        <v>0</v>
      </c>
      <c r="F4812" s="47"/>
    </row>
    <row r="4813" spans="1:6" x14ac:dyDescent="0.25">
      <c r="A4813" s="79"/>
      <c r="B4813" s="43">
        <v>0</v>
      </c>
      <c r="C4813" s="43">
        <v>1.13604388474565E-2</v>
      </c>
      <c r="D4813" s="43">
        <f t="shared" si="75"/>
        <v>0.12962260724947866</v>
      </c>
      <c r="E4813" s="43">
        <f>IFERROR(INDEX(PSPS_Data!$C$2:$C$4275,MATCH(WF_Data!$A4813,PSPS_Data!$B$2:$B$4275,0)),0)</f>
        <v>0</v>
      </c>
      <c r="F4813" s="47"/>
    </row>
    <row r="4814" spans="1:6" x14ac:dyDescent="0.25">
      <c r="A4814" s="79"/>
      <c r="B4814" s="43">
        <v>0</v>
      </c>
      <c r="C4814" s="43">
        <v>1.2437564250831199E-3</v>
      </c>
      <c r="D4814" s="43">
        <f t="shared" si="75"/>
        <v>1.4191260810198399E-2</v>
      </c>
      <c r="E4814" s="43">
        <f>IFERROR(INDEX(PSPS_Data!$C$2:$C$4275,MATCH(WF_Data!$A4814,PSPS_Data!$B$2:$B$4275,0)),0)</f>
        <v>0</v>
      </c>
      <c r="F4814" s="47"/>
    </row>
    <row r="4815" spans="1:6" x14ac:dyDescent="0.25">
      <c r="A4815" s="79"/>
      <c r="B4815" s="43">
        <v>0</v>
      </c>
      <c r="C4815" s="43">
        <v>2.2386330762553001E-3</v>
      </c>
      <c r="D4815" s="43">
        <f t="shared" si="75"/>
        <v>2.5542803400072974E-2</v>
      </c>
      <c r="E4815" s="43">
        <f>IFERROR(INDEX(PSPS_Data!$C$2:$C$4275,MATCH(WF_Data!$A4815,PSPS_Data!$B$2:$B$4275,0)),0)</f>
        <v>0</v>
      </c>
      <c r="F4815" s="47"/>
    </row>
    <row r="4816" spans="1:6" x14ac:dyDescent="0.25">
      <c r="A4816" s="79"/>
      <c r="B4816" s="43">
        <v>0</v>
      </c>
      <c r="C4816" s="43">
        <v>3.5561133381634101E-3</v>
      </c>
      <c r="D4816" s="43">
        <f t="shared" si="75"/>
        <v>4.0575253188444509E-2</v>
      </c>
      <c r="E4816" s="43">
        <f>IFERROR(INDEX(PSPS_Data!$C$2:$C$4275,MATCH(WF_Data!$A4816,PSPS_Data!$B$2:$B$4275,0)),0)</f>
        <v>0</v>
      </c>
      <c r="F4816" s="47"/>
    </row>
    <row r="4817" spans="1:6" x14ac:dyDescent="0.25">
      <c r="A4817" s="79"/>
      <c r="B4817" s="43">
        <v>0</v>
      </c>
      <c r="C4817" s="43">
        <v>3.6843462941457401E-3</v>
      </c>
      <c r="D4817" s="43">
        <f t="shared" si="75"/>
        <v>4.2038391216202897E-2</v>
      </c>
      <c r="E4817" s="43">
        <f>IFERROR(INDEX(PSPS_Data!$C$2:$C$4275,MATCH(WF_Data!$A4817,PSPS_Data!$B$2:$B$4275,0)),0)</f>
        <v>0</v>
      </c>
      <c r="F4817" s="47"/>
    </row>
    <row r="4818" spans="1:6" x14ac:dyDescent="0.25">
      <c r="A4818" s="79"/>
      <c r="B4818" s="43">
        <v>0</v>
      </c>
      <c r="C4818" s="43">
        <v>2.65723675693152E-3</v>
      </c>
      <c r="D4818" s="43">
        <f t="shared" si="75"/>
        <v>3.0319071396588643E-2</v>
      </c>
      <c r="E4818" s="43">
        <f>IFERROR(INDEX(PSPS_Data!$C$2:$C$4275,MATCH(WF_Data!$A4818,PSPS_Data!$B$2:$B$4275,0)),0)</f>
        <v>0</v>
      </c>
      <c r="F4818" s="47"/>
    </row>
    <row r="4819" spans="1:6" x14ac:dyDescent="0.25">
      <c r="A4819" s="79"/>
      <c r="B4819" s="43">
        <v>0</v>
      </c>
      <c r="C4819" s="43">
        <v>1.6387835319922701E-3</v>
      </c>
      <c r="D4819" s="43">
        <f t="shared" si="75"/>
        <v>1.8698520100031802E-2</v>
      </c>
      <c r="E4819" s="43">
        <f>IFERROR(INDEX(PSPS_Data!$C$2:$C$4275,MATCH(WF_Data!$A4819,PSPS_Data!$B$2:$B$4275,0)),0)</f>
        <v>0</v>
      </c>
      <c r="F4819" s="47"/>
    </row>
    <row r="4820" spans="1:6" x14ac:dyDescent="0.25">
      <c r="A4820" s="79"/>
      <c r="B4820" s="43">
        <v>0</v>
      </c>
      <c r="C4820" s="43">
        <v>1.1182214202563E-3</v>
      </c>
      <c r="D4820" s="43">
        <f t="shared" si="75"/>
        <v>1.2758906405124382E-2</v>
      </c>
      <c r="E4820" s="43">
        <f>IFERROR(INDEX(PSPS_Data!$C$2:$C$4275,MATCH(WF_Data!$A4820,PSPS_Data!$B$2:$B$4275,0)),0)</f>
        <v>0</v>
      </c>
      <c r="F4820" s="47"/>
    </row>
    <row r="4821" spans="1:6" x14ac:dyDescent="0.25">
      <c r="A4821" s="79"/>
      <c r="B4821" s="43">
        <v>0</v>
      </c>
      <c r="C4821" s="43">
        <v>9.0834558250207898E-4</v>
      </c>
      <c r="D4821" s="43">
        <f t="shared" si="75"/>
        <v>1.0364223096348721E-2</v>
      </c>
      <c r="E4821" s="43">
        <f>IFERROR(INDEX(PSPS_Data!$C$2:$C$4275,MATCH(WF_Data!$A4821,PSPS_Data!$B$2:$B$4275,0)),0)</f>
        <v>0</v>
      </c>
      <c r="F4821" s="47"/>
    </row>
    <row r="4822" spans="1:6" x14ac:dyDescent="0.25">
      <c r="A4822" s="79"/>
      <c r="B4822" s="43">
        <v>0</v>
      </c>
      <c r="C4822" s="43">
        <v>1.6302911658385699E-3</v>
      </c>
      <c r="D4822" s="43">
        <f t="shared" si="75"/>
        <v>1.8601622202218084E-2</v>
      </c>
      <c r="E4822" s="43">
        <f>IFERROR(INDEX(PSPS_Data!$C$2:$C$4275,MATCH(WF_Data!$A4822,PSPS_Data!$B$2:$B$4275,0)),0)</f>
        <v>0</v>
      </c>
      <c r="F4822" s="47"/>
    </row>
    <row r="4823" spans="1:6" x14ac:dyDescent="0.25">
      <c r="A4823" s="79"/>
      <c r="B4823" s="43">
        <v>3.1373944174065603E-2</v>
      </c>
      <c r="C4823" s="43">
        <v>4.6572077020812198E-4</v>
      </c>
      <c r="D4823" s="43">
        <f t="shared" si="75"/>
        <v>5.3138739880746718E-3</v>
      </c>
      <c r="E4823" s="43">
        <f>IFERROR(INDEX(PSPS_Data!$C$2:$C$4275,MATCH(WF_Data!$A4823,PSPS_Data!$B$2:$B$4275,0)),0)</f>
        <v>0</v>
      </c>
      <c r="F4823" s="47"/>
    </row>
    <row r="4824" spans="1:6" x14ac:dyDescent="0.25">
      <c r="A4824" s="79"/>
      <c r="B4824" s="43">
        <v>0</v>
      </c>
      <c r="C4824" s="43">
        <v>3.4923220482596601E-5</v>
      </c>
      <c r="D4824" s="43">
        <f t="shared" si="75"/>
        <v>3.9847394570642722E-4</v>
      </c>
      <c r="E4824" s="43">
        <f>IFERROR(INDEX(PSPS_Data!$C$2:$C$4275,MATCH(WF_Data!$A4824,PSPS_Data!$B$2:$B$4275,0)),0)</f>
        <v>0</v>
      </c>
      <c r="F4824" s="47"/>
    </row>
    <row r="4825" spans="1:6" x14ac:dyDescent="0.25">
      <c r="A4825" s="79"/>
      <c r="B4825" s="43">
        <v>0</v>
      </c>
      <c r="C4825" s="43">
        <v>6.7582663632492698E-3</v>
      </c>
      <c r="D4825" s="43">
        <f t="shared" si="75"/>
        <v>7.7111819204674165E-2</v>
      </c>
      <c r="E4825" s="43">
        <f>IFERROR(INDEX(PSPS_Data!$C$2:$C$4275,MATCH(WF_Data!$A4825,PSPS_Data!$B$2:$B$4275,0)),0)</f>
        <v>0</v>
      </c>
      <c r="F4825" s="47"/>
    </row>
    <row r="4826" spans="1:6" x14ac:dyDescent="0.25">
      <c r="A4826" s="79"/>
      <c r="B4826" s="43">
        <v>0</v>
      </c>
      <c r="C4826" s="43">
        <v>9.0772161001950703E-4</v>
      </c>
      <c r="D4826" s="43">
        <f t="shared" si="75"/>
        <v>1.0357103570322575E-2</v>
      </c>
      <c r="E4826" s="43">
        <f>IFERROR(INDEX(PSPS_Data!$C$2:$C$4275,MATCH(WF_Data!$A4826,PSPS_Data!$B$2:$B$4275,0)),0)</f>
        <v>0</v>
      </c>
      <c r="F4826" s="47"/>
    </row>
    <row r="4827" spans="1:6" x14ac:dyDescent="0.25">
      <c r="A4827" s="79"/>
      <c r="B4827" s="43">
        <v>0</v>
      </c>
      <c r="C4827" s="43">
        <v>1.2568250855717099E-3</v>
      </c>
      <c r="D4827" s="43">
        <f t="shared" si="75"/>
        <v>1.434037422637321E-2</v>
      </c>
      <c r="E4827" s="43">
        <f>IFERROR(INDEX(PSPS_Data!$C$2:$C$4275,MATCH(WF_Data!$A4827,PSPS_Data!$B$2:$B$4275,0)),0)</f>
        <v>0</v>
      </c>
      <c r="F4827" s="47"/>
    </row>
    <row r="4828" spans="1:6" x14ac:dyDescent="0.25">
      <c r="A4828" s="79"/>
      <c r="B4828" s="43">
        <v>0</v>
      </c>
      <c r="C4828" s="43">
        <v>2.3270151359611099E-5</v>
      </c>
      <c r="D4828" s="43">
        <f t="shared" si="75"/>
        <v>2.6551242701316265E-4</v>
      </c>
      <c r="E4828" s="43">
        <f>IFERROR(INDEX(PSPS_Data!$C$2:$C$4275,MATCH(WF_Data!$A4828,PSPS_Data!$B$2:$B$4275,0)),0)</f>
        <v>0</v>
      </c>
      <c r="F4828" s="47"/>
    </row>
    <row r="4829" spans="1:6" x14ac:dyDescent="0.25">
      <c r="A4829" s="79"/>
      <c r="B4829" s="43">
        <v>0</v>
      </c>
      <c r="C4829" s="43">
        <v>9.0874873731081605E-4</v>
      </c>
      <c r="D4829" s="43">
        <f t="shared" si="75"/>
        <v>1.0368823092716412E-2</v>
      </c>
      <c r="E4829" s="43">
        <f>IFERROR(INDEX(PSPS_Data!$C$2:$C$4275,MATCH(WF_Data!$A4829,PSPS_Data!$B$2:$B$4275,0)),0)</f>
        <v>0</v>
      </c>
      <c r="F4829" s="47"/>
    </row>
    <row r="4830" spans="1:6" x14ac:dyDescent="0.25">
      <c r="A4830" s="79"/>
      <c r="B4830" s="43">
        <v>0</v>
      </c>
      <c r="C4830" s="43">
        <v>5.6456579509055298E-3</v>
      </c>
      <c r="D4830" s="43">
        <f t="shared" si="75"/>
        <v>6.4416957219832094E-2</v>
      </c>
      <c r="E4830" s="43">
        <f>IFERROR(INDEX(PSPS_Data!$C$2:$C$4275,MATCH(WF_Data!$A4830,PSPS_Data!$B$2:$B$4275,0)),0)</f>
        <v>0</v>
      </c>
      <c r="F4830" s="47"/>
    </row>
    <row r="4831" spans="1:6" x14ac:dyDescent="0.25">
      <c r="A4831" s="79"/>
      <c r="B4831" s="43">
        <v>0</v>
      </c>
      <c r="C4831" s="43">
        <v>2.2482605269639501E-4</v>
      </c>
      <c r="D4831" s="43">
        <f t="shared" si="75"/>
        <v>2.5652652612658672E-3</v>
      </c>
      <c r="E4831" s="43">
        <f>IFERROR(INDEX(PSPS_Data!$C$2:$C$4275,MATCH(WF_Data!$A4831,PSPS_Data!$B$2:$B$4275,0)),0)</f>
        <v>0</v>
      </c>
      <c r="F4831" s="47"/>
    </row>
    <row r="4832" spans="1:6" x14ac:dyDescent="0.25">
      <c r="A4832" s="79"/>
      <c r="B4832" s="43">
        <v>0</v>
      </c>
      <c r="C4832" s="43">
        <v>5.5043314099141995E-4</v>
      </c>
      <c r="D4832" s="43">
        <f t="shared" si="75"/>
        <v>6.2804421387121015E-3</v>
      </c>
      <c r="E4832" s="43">
        <f>IFERROR(INDEX(PSPS_Data!$C$2:$C$4275,MATCH(WF_Data!$A4832,PSPS_Data!$B$2:$B$4275,0)),0)</f>
        <v>0</v>
      </c>
      <c r="F4832" s="47"/>
    </row>
    <row r="4833" spans="1:6" x14ac:dyDescent="0.25">
      <c r="A4833" s="79"/>
      <c r="B4833" s="43">
        <v>0</v>
      </c>
      <c r="C4833" s="43">
        <v>5.4259670529669702E-5</v>
      </c>
      <c r="D4833" s="43">
        <f t="shared" si="75"/>
        <v>6.1910284074353128E-4</v>
      </c>
      <c r="E4833" s="43">
        <f>IFERROR(INDEX(PSPS_Data!$C$2:$C$4275,MATCH(WF_Data!$A4833,PSPS_Data!$B$2:$B$4275,0)),0)</f>
        <v>0</v>
      </c>
      <c r="F4833" s="47"/>
    </row>
    <row r="4834" spans="1:6" x14ac:dyDescent="0.25">
      <c r="A4834" s="79"/>
      <c r="B4834" s="43">
        <v>0</v>
      </c>
      <c r="C4834" s="43">
        <v>6.0684627950043498E-3</v>
      </c>
      <c r="D4834" s="43">
        <f t="shared" si="75"/>
        <v>6.9241160490999626E-2</v>
      </c>
      <c r="E4834" s="43">
        <f>IFERROR(INDEX(PSPS_Data!$C$2:$C$4275,MATCH(WF_Data!$A4834,PSPS_Data!$B$2:$B$4275,0)),0)</f>
        <v>0</v>
      </c>
      <c r="F4834" s="47"/>
    </row>
    <row r="4835" spans="1:6" x14ac:dyDescent="0.25">
      <c r="A4835" s="79"/>
      <c r="B4835" s="43">
        <v>0</v>
      </c>
      <c r="C4835" s="43">
        <v>5.31663998140174E-3</v>
      </c>
      <c r="D4835" s="43">
        <f t="shared" si="75"/>
        <v>6.0662862187793855E-2</v>
      </c>
      <c r="E4835" s="43">
        <f>IFERROR(INDEX(PSPS_Data!$C$2:$C$4275,MATCH(WF_Data!$A4835,PSPS_Data!$B$2:$B$4275,0)),0)</f>
        <v>0</v>
      </c>
      <c r="F4835" s="47"/>
    </row>
    <row r="4836" spans="1:6" x14ac:dyDescent="0.25">
      <c r="A4836" s="79"/>
      <c r="B4836" s="43">
        <v>0</v>
      </c>
      <c r="C4836" s="43">
        <v>4.9567105300714798E-4</v>
      </c>
      <c r="D4836" s="43">
        <f t="shared" si="75"/>
        <v>5.6556067148115586E-3</v>
      </c>
      <c r="E4836" s="43">
        <f>IFERROR(INDEX(PSPS_Data!$C$2:$C$4275,MATCH(WF_Data!$A4836,PSPS_Data!$B$2:$B$4275,0)),0)</f>
        <v>0</v>
      </c>
      <c r="F4836" s="47"/>
    </row>
    <row r="4837" spans="1:6" x14ac:dyDescent="0.25">
      <c r="A4837" s="79"/>
      <c r="B4837" s="43">
        <v>0.102331747183402</v>
      </c>
      <c r="C4837" s="43">
        <v>6.7380170639808003E-4</v>
      </c>
      <c r="D4837" s="43">
        <f t="shared" si="75"/>
        <v>7.6880774700020934E-3</v>
      </c>
      <c r="E4837" s="43">
        <f>IFERROR(INDEX(PSPS_Data!$C$2:$C$4275,MATCH(WF_Data!$A4837,PSPS_Data!$B$2:$B$4275,0)),0)</f>
        <v>0</v>
      </c>
      <c r="F4837" s="47"/>
    </row>
    <row r="4838" spans="1:6" x14ac:dyDescent="0.25">
      <c r="A4838" s="79"/>
      <c r="B4838" s="43">
        <v>0</v>
      </c>
      <c r="C4838" s="43">
        <v>3.4773621746353399E-3</v>
      </c>
      <c r="D4838" s="43">
        <f t="shared" si="75"/>
        <v>3.9676702412589228E-2</v>
      </c>
      <c r="E4838" s="43">
        <f>IFERROR(INDEX(PSPS_Data!$C$2:$C$4275,MATCH(WF_Data!$A4838,PSPS_Data!$B$2:$B$4275,0)),0)</f>
        <v>0</v>
      </c>
      <c r="F4838" s="47"/>
    </row>
    <row r="4839" spans="1:6" x14ac:dyDescent="0.25">
      <c r="A4839" s="79"/>
      <c r="B4839" s="43">
        <v>0</v>
      </c>
      <c r="C4839" s="43">
        <v>1.00653628881749E-4</v>
      </c>
      <c r="D4839" s="43">
        <f t="shared" si="75"/>
        <v>1.1484579055407562E-3</v>
      </c>
      <c r="E4839" s="43">
        <f>IFERROR(INDEX(PSPS_Data!$C$2:$C$4275,MATCH(WF_Data!$A4839,PSPS_Data!$B$2:$B$4275,0)),0)</f>
        <v>0</v>
      </c>
      <c r="F4839" s="47"/>
    </row>
    <row r="4840" spans="1:6" x14ac:dyDescent="0.25">
      <c r="A4840" s="79"/>
      <c r="B4840" s="43">
        <v>0</v>
      </c>
      <c r="C4840" s="43">
        <v>2.2608014713417402E-3</v>
      </c>
      <c r="D4840" s="43">
        <f t="shared" si="75"/>
        <v>2.5795744788009254E-2</v>
      </c>
      <c r="E4840" s="43">
        <f>IFERROR(INDEX(PSPS_Data!$C$2:$C$4275,MATCH(WF_Data!$A4840,PSPS_Data!$B$2:$B$4275,0)),0)</f>
        <v>0</v>
      </c>
      <c r="F4840" s="47"/>
    </row>
    <row r="4841" spans="1:6" x14ac:dyDescent="0.25">
      <c r="A4841" s="79"/>
      <c r="B4841" s="43">
        <v>0</v>
      </c>
      <c r="C4841" s="43">
        <v>1.4864545073578401E-3</v>
      </c>
      <c r="D4841" s="43">
        <f t="shared" si="75"/>
        <v>1.6960445928952957E-2</v>
      </c>
      <c r="E4841" s="43">
        <f>IFERROR(INDEX(PSPS_Data!$C$2:$C$4275,MATCH(WF_Data!$A4841,PSPS_Data!$B$2:$B$4275,0)),0)</f>
        <v>0</v>
      </c>
      <c r="F4841" s="47"/>
    </row>
    <row r="4842" spans="1:6" x14ac:dyDescent="0.25">
      <c r="A4842" s="79"/>
      <c r="B4842" s="43">
        <v>0</v>
      </c>
      <c r="C4842" s="43">
        <v>2.2721068612554501E-3</v>
      </c>
      <c r="D4842" s="43">
        <f t="shared" si="75"/>
        <v>2.5924739286924684E-2</v>
      </c>
      <c r="E4842" s="43">
        <f>IFERROR(INDEX(PSPS_Data!$C$2:$C$4275,MATCH(WF_Data!$A4842,PSPS_Data!$B$2:$B$4275,0)),0)</f>
        <v>0</v>
      </c>
      <c r="F4842" s="47"/>
    </row>
    <row r="4843" spans="1:6" x14ac:dyDescent="0.25">
      <c r="A4843" s="79"/>
      <c r="B4843" s="43">
        <v>0</v>
      </c>
      <c r="C4843" s="43">
        <v>8.0484472224876902E-4</v>
      </c>
      <c r="D4843" s="43">
        <f t="shared" si="75"/>
        <v>9.1832782808584541E-3</v>
      </c>
      <c r="E4843" s="43">
        <f>IFERROR(INDEX(PSPS_Data!$C$2:$C$4275,MATCH(WF_Data!$A4843,PSPS_Data!$B$2:$B$4275,0)),0)</f>
        <v>0</v>
      </c>
      <c r="F4843" s="47"/>
    </row>
    <row r="4844" spans="1:6" x14ac:dyDescent="0.25">
      <c r="A4844" s="79"/>
      <c r="B4844" s="43">
        <v>0</v>
      </c>
      <c r="C4844" s="43">
        <v>1.9957471495217699E-3</v>
      </c>
      <c r="D4844" s="43">
        <f t="shared" si="75"/>
        <v>2.2771474976043395E-2</v>
      </c>
      <c r="E4844" s="43">
        <f>IFERROR(INDEX(PSPS_Data!$C$2:$C$4275,MATCH(WF_Data!$A4844,PSPS_Data!$B$2:$B$4275,0)),0)</f>
        <v>0</v>
      </c>
      <c r="F4844" s="47"/>
    </row>
    <row r="4845" spans="1:6" x14ac:dyDescent="0.25">
      <c r="A4845" s="79"/>
      <c r="B4845" s="43">
        <v>0</v>
      </c>
      <c r="C4845" s="43">
        <v>7.4240491176169598E-4</v>
      </c>
      <c r="D4845" s="43">
        <f t="shared" si="75"/>
        <v>8.4708400432009518E-3</v>
      </c>
      <c r="E4845" s="43">
        <f>IFERROR(INDEX(PSPS_Data!$C$2:$C$4275,MATCH(WF_Data!$A4845,PSPS_Data!$B$2:$B$4275,0)),0)</f>
        <v>0</v>
      </c>
      <c r="F4845" s="47"/>
    </row>
    <row r="4846" spans="1:6" x14ac:dyDescent="0.25">
      <c r="A4846" s="79"/>
      <c r="B4846" s="43">
        <v>0</v>
      </c>
      <c r="C4846" s="43">
        <v>6.6630576508638698E-3</v>
      </c>
      <c r="D4846" s="43">
        <f t="shared" si="75"/>
        <v>7.6025487796356761E-2</v>
      </c>
      <c r="E4846" s="43">
        <f>IFERROR(INDEX(PSPS_Data!$C$2:$C$4275,MATCH(WF_Data!$A4846,PSPS_Data!$B$2:$B$4275,0)),0)</f>
        <v>0</v>
      </c>
      <c r="F4846" s="47"/>
    </row>
    <row r="4847" spans="1:6" x14ac:dyDescent="0.25">
      <c r="A4847" s="79"/>
      <c r="B4847" s="43">
        <v>0</v>
      </c>
      <c r="C4847" s="43">
        <v>2.2261360054471801E-3</v>
      </c>
      <c r="D4847" s="43">
        <f t="shared" si="75"/>
        <v>2.5400211822152324E-2</v>
      </c>
      <c r="E4847" s="43">
        <f>IFERROR(INDEX(PSPS_Data!$C$2:$C$4275,MATCH(WF_Data!$A4847,PSPS_Data!$B$2:$B$4275,0)),0)</f>
        <v>0</v>
      </c>
      <c r="F4847" s="47"/>
    </row>
    <row r="4848" spans="1:6" x14ac:dyDescent="0.25">
      <c r="A4848" s="79"/>
      <c r="B4848" s="43">
        <v>0</v>
      </c>
      <c r="C4848" s="43">
        <v>6.9560066893548803E-3</v>
      </c>
      <c r="D4848" s="43">
        <f t="shared" si="75"/>
        <v>7.9368036325539182E-2</v>
      </c>
      <c r="E4848" s="43">
        <f>IFERROR(INDEX(PSPS_Data!$C$2:$C$4275,MATCH(WF_Data!$A4848,PSPS_Data!$B$2:$B$4275,0)),0)</f>
        <v>0</v>
      </c>
      <c r="F4848" s="47"/>
    </row>
    <row r="4849" spans="1:6" x14ac:dyDescent="0.25">
      <c r="A4849" s="79"/>
      <c r="B4849" s="43">
        <v>0</v>
      </c>
      <c r="C4849" s="43">
        <v>2.4727575934472602E-4</v>
      </c>
      <c r="D4849" s="43">
        <f t="shared" si="75"/>
        <v>2.8214164141233239E-3</v>
      </c>
      <c r="E4849" s="43">
        <f>IFERROR(INDEX(PSPS_Data!$C$2:$C$4275,MATCH(WF_Data!$A4849,PSPS_Data!$B$2:$B$4275,0)),0)</f>
        <v>0</v>
      </c>
      <c r="F4849" s="47"/>
    </row>
    <row r="4850" spans="1:6" x14ac:dyDescent="0.25">
      <c r="A4850" s="79"/>
      <c r="B4850" s="43">
        <v>0</v>
      </c>
      <c r="C4850" s="43">
        <v>2.3178030460258001E-5</v>
      </c>
      <c r="D4850" s="43">
        <f t="shared" si="75"/>
        <v>2.6446132755154379E-4</v>
      </c>
      <c r="E4850" s="43">
        <f>IFERROR(INDEX(PSPS_Data!$C$2:$C$4275,MATCH(WF_Data!$A4850,PSPS_Data!$B$2:$B$4275,0)),0)</f>
        <v>0</v>
      </c>
      <c r="F4850" s="47"/>
    </row>
    <row r="4851" spans="1:6" x14ac:dyDescent="0.25">
      <c r="A4851" s="79"/>
      <c r="B4851" s="43">
        <v>0</v>
      </c>
      <c r="C4851" s="43">
        <v>9.1931180941173796E-4</v>
      </c>
      <c r="D4851" s="43">
        <f t="shared" si="75"/>
        <v>1.048934774538793E-2</v>
      </c>
      <c r="E4851" s="43">
        <f>IFERROR(INDEX(PSPS_Data!$C$2:$C$4275,MATCH(WF_Data!$A4851,PSPS_Data!$B$2:$B$4275,0)),0)</f>
        <v>0</v>
      </c>
      <c r="F4851" s="47"/>
    </row>
    <row r="4852" spans="1:6" x14ac:dyDescent="0.25">
      <c r="A4852" s="79"/>
      <c r="B4852" s="43">
        <v>0</v>
      </c>
      <c r="C4852" s="43">
        <v>8.5750155813002396E-4</v>
      </c>
      <c r="D4852" s="43">
        <f t="shared" si="75"/>
        <v>9.7840927782635728E-3</v>
      </c>
      <c r="E4852" s="43">
        <f>IFERROR(INDEX(PSPS_Data!$C$2:$C$4275,MATCH(WF_Data!$A4852,PSPS_Data!$B$2:$B$4275,0)),0)</f>
        <v>0</v>
      </c>
      <c r="F4852" s="47"/>
    </row>
    <row r="4853" spans="1:6" x14ac:dyDescent="0.25">
      <c r="A4853" s="79"/>
      <c r="B4853" s="43">
        <v>0</v>
      </c>
      <c r="C4853" s="43">
        <v>7.6462683773570396E-4</v>
      </c>
      <c r="D4853" s="43">
        <f t="shared" si="75"/>
        <v>8.7243922185643828E-3</v>
      </c>
      <c r="E4853" s="43">
        <f>IFERROR(INDEX(PSPS_Data!$C$2:$C$4275,MATCH(WF_Data!$A4853,PSPS_Data!$B$2:$B$4275,0)),0)</f>
        <v>0</v>
      </c>
      <c r="F4853" s="47"/>
    </row>
    <row r="4854" spans="1:6" x14ac:dyDescent="0.25">
      <c r="A4854" s="79"/>
      <c r="B4854" s="43">
        <v>0</v>
      </c>
      <c r="C4854" s="43">
        <v>7.4276050687937297E-3</v>
      </c>
      <c r="D4854" s="43">
        <f t="shared" si="75"/>
        <v>8.4748973834936459E-2</v>
      </c>
      <c r="E4854" s="43">
        <f>IFERROR(INDEX(PSPS_Data!$C$2:$C$4275,MATCH(WF_Data!$A4854,PSPS_Data!$B$2:$B$4275,0)),0)</f>
        <v>0</v>
      </c>
      <c r="F4854" s="47"/>
    </row>
    <row r="4855" spans="1:6" x14ac:dyDescent="0.25">
      <c r="A4855" s="79"/>
      <c r="B4855" s="43">
        <v>0</v>
      </c>
      <c r="C4855" s="43">
        <v>2.3396267583848298E-3</v>
      </c>
      <c r="D4855" s="43">
        <f t="shared" si="75"/>
        <v>2.6695141313170908E-2</v>
      </c>
      <c r="E4855" s="43">
        <f>IFERROR(INDEX(PSPS_Data!$C$2:$C$4275,MATCH(WF_Data!$A4855,PSPS_Data!$B$2:$B$4275,0)),0)</f>
        <v>0</v>
      </c>
      <c r="F4855" s="47"/>
    </row>
    <row r="4856" spans="1:6" x14ac:dyDescent="0.25">
      <c r="A4856" s="79"/>
      <c r="B4856" s="43">
        <v>0</v>
      </c>
      <c r="C4856" s="43">
        <v>1.1030754387320401E-3</v>
      </c>
      <c r="D4856" s="43">
        <f t="shared" si="75"/>
        <v>1.2586090755932578E-2</v>
      </c>
      <c r="E4856" s="43">
        <f>IFERROR(INDEX(PSPS_Data!$C$2:$C$4275,MATCH(WF_Data!$A4856,PSPS_Data!$B$2:$B$4275,0)),0)</f>
        <v>0</v>
      </c>
      <c r="F4856" s="47"/>
    </row>
    <row r="4857" spans="1:6" x14ac:dyDescent="0.25">
      <c r="A4857" s="79"/>
      <c r="B4857" s="43">
        <v>0</v>
      </c>
      <c r="C4857" s="43">
        <v>1.9441633194219299E-3</v>
      </c>
      <c r="D4857" s="43">
        <f t="shared" si="75"/>
        <v>2.2182903474604221E-2</v>
      </c>
      <c r="E4857" s="43">
        <f>IFERROR(INDEX(PSPS_Data!$C$2:$C$4275,MATCH(WF_Data!$A4857,PSPS_Data!$B$2:$B$4275,0)),0)</f>
        <v>0</v>
      </c>
      <c r="F4857" s="47"/>
    </row>
    <row r="4858" spans="1:6" x14ac:dyDescent="0.25">
      <c r="A4858" s="79"/>
      <c r="B4858" s="43">
        <v>0</v>
      </c>
      <c r="C4858" s="43">
        <v>3.0086598599154897E-4</v>
      </c>
      <c r="D4858" s="43">
        <f t="shared" si="75"/>
        <v>3.432880900163574E-3</v>
      </c>
      <c r="E4858" s="43">
        <f>IFERROR(INDEX(PSPS_Data!$C$2:$C$4275,MATCH(WF_Data!$A4858,PSPS_Data!$B$2:$B$4275,0)),0)</f>
        <v>0</v>
      </c>
      <c r="F4858" s="47"/>
    </row>
    <row r="4859" spans="1:6" x14ac:dyDescent="0.25">
      <c r="A4859" s="79"/>
      <c r="B4859" s="43">
        <v>0</v>
      </c>
      <c r="C4859" s="43">
        <v>2.3137596144806499E-5</v>
      </c>
      <c r="D4859" s="43">
        <f t="shared" si="75"/>
        <v>2.6399997201224213E-4</v>
      </c>
      <c r="E4859" s="43">
        <f>IFERROR(INDEX(PSPS_Data!$C$2:$C$4275,MATCH(WF_Data!$A4859,PSPS_Data!$B$2:$B$4275,0)),0)</f>
        <v>0</v>
      </c>
      <c r="F4859" s="47"/>
    </row>
    <row r="4860" spans="1:6" x14ac:dyDescent="0.25">
      <c r="A4860" s="79"/>
      <c r="B4860" s="43">
        <v>0</v>
      </c>
      <c r="C4860" s="43">
        <v>3.3157870287444199E-4</v>
      </c>
      <c r="D4860" s="43">
        <f t="shared" si="75"/>
        <v>3.783312999797383E-3</v>
      </c>
      <c r="E4860" s="43">
        <f>IFERROR(INDEX(PSPS_Data!$C$2:$C$4275,MATCH(WF_Data!$A4860,PSPS_Data!$B$2:$B$4275,0)),0)</f>
        <v>0</v>
      </c>
      <c r="F4860" s="47"/>
    </row>
    <row r="4861" spans="1:6" x14ac:dyDescent="0.25">
      <c r="A4861" s="79"/>
      <c r="B4861" s="43">
        <v>0</v>
      </c>
      <c r="C4861" s="43">
        <v>1.68470352590096E-3</v>
      </c>
      <c r="D4861" s="43">
        <f t="shared" si="75"/>
        <v>1.9222467230529953E-2</v>
      </c>
      <c r="E4861" s="43">
        <f>IFERROR(INDEX(PSPS_Data!$C$2:$C$4275,MATCH(WF_Data!$A4861,PSPS_Data!$B$2:$B$4275,0)),0)</f>
        <v>0</v>
      </c>
      <c r="F4861" s="47"/>
    </row>
    <row r="4862" spans="1:6" x14ac:dyDescent="0.25">
      <c r="A4862" s="79"/>
      <c r="B4862" s="43">
        <v>0</v>
      </c>
      <c r="C4862" s="43">
        <v>1.71157659929122E-3</v>
      </c>
      <c r="D4862" s="43">
        <f t="shared" si="75"/>
        <v>1.9529088997912822E-2</v>
      </c>
      <c r="E4862" s="43">
        <f>IFERROR(INDEX(PSPS_Data!$C$2:$C$4275,MATCH(WF_Data!$A4862,PSPS_Data!$B$2:$B$4275,0)),0)</f>
        <v>0</v>
      </c>
      <c r="F4862" s="47"/>
    </row>
    <row r="4863" spans="1:6" x14ac:dyDescent="0.25">
      <c r="A4863" s="79"/>
      <c r="B4863" s="43">
        <v>0</v>
      </c>
      <c r="C4863" s="43">
        <v>3.6574415003087701E-3</v>
      </c>
      <c r="D4863" s="43">
        <f t="shared" si="75"/>
        <v>4.173140751852307E-2</v>
      </c>
      <c r="E4863" s="43">
        <f>IFERROR(INDEX(PSPS_Data!$C$2:$C$4275,MATCH(WF_Data!$A4863,PSPS_Data!$B$2:$B$4275,0)),0)</f>
        <v>0</v>
      </c>
      <c r="F4863" s="47"/>
    </row>
    <row r="4864" spans="1:6" x14ac:dyDescent="0.25">
      <c r="A4864" s="79"/>
      <c r="B4864" s="43">
        <v>0</v>
      </c>
      <c r="C4864" s="43">
        <v>6.4741571986814896E-4</v>
      </c>
      <c r="D4864" s="43">
        <f t="shared" si="75"/>
        <v>7.3870133636955793E-3</v>
      </c>
      <c r="E4864" s="43">
        <f>IFERROR(INDEX(PSPS_Data!$C$2:$C$4275,MATCH(WF_Data!$A4864,PSPS_Data!$B$2:$B$4275,0)),0)</f>
        <v>0</v>
      </c>
      <c r="F4864" s="47"/>
    </row>
    <row r="4865" spans="1:6" x14ac:dyDescent="0.25">
      <c r="A4865" s="79"/>
      <c r="B4865" s="43">
        <v>0</v>
      </c>
      <c r="C4865" s="43">
        <v>4.77729205461704E-4</v>
      </c>
      <c r="D4865" s="43">
        <f t="shared" si="75"/>
        <v>5.4508902343180423E-3</v>
      </c>
      <c r="E4865" s="43">
        <f>IFERROR(INDEX(PSPS_Data!$C$2:$C$4275,MATCH(WF_Data!$A4865,PSPS_Data!$B$2:$B$4275,0)),0)</f>
        <v>0</v>
      </c>
      <c r="F4865" s="47"/>
    </row>
    <row r="4866" spans="1:6" x14ac:dyDescent="0.25">
      <c r="A4866" s="79"/>
      <c r="B4866" s="43">
        <v>0</v>
      </c>
      <c r="C4866" s="43">
        <v>2.6582746195344901E-3</v>
      </c>
      <c r="D4866" s="43">
        <f t="shared" si="75"/>
        <v>3.0330913408888532E-2</v>
      </c>
      <c r="E4866" s="43">
        <f>IFERROR(INDEX(PSPS_Data!$C$2:$C$4275,MATCH(WF_Data!$A4866,PSPS_Data!$B$2:$B$4275,0)),0)</f>
        <v>0</v>
      </c>
      <c r="F4866" s="47"/>
    </row>
    <row r="4867" spans="1:6" x14ac:dyDescent="0.25">
      <c r="A4867" s="79"/>
      <c r="B4867" s="43">
        <v>0</v>
      </c>
      <c r="C4867" s="43">
        <v>1.8235609691752499E-3</v>
      </c>
      <c r="D4867" s="43">
        <f t="shared" ref="D4867:D4930" si="76">$C4867*11.41</f>
        <v>2.0806830658289602E-2</v>
      </c>
      <c r="E4867" s="43">
        <f>IFERROR(INDEX(PSPS_Data!$C$2:$C$4275,MATCH(WF_Data!$A4867,PSPS_Data!$B$2:$B$4275,0)),0)</f>
        <v>0</v>
      </c>
      <c r="F4867" s="47"/>
    </row>
    <row r="4868" spans="1:6" x14ac:dyDescent="0.25">
      <c r="A4868" s="79"/>
      <c r="B4868" s="43">
        <v>0</v>
      </c>
      <c r="C4868" s="43">
        <v>1.38652514579007E-4</v>
      </c>
      <c r="D4868" s="43">
        <f t="shared" si="76"/>
        <v>1.5820251913464698E-3</v>
      </c>
      <c r="E4868" s="43">
        <f>IFERROR(INDEX(PSPS_Data!$C$2:$C$4275,MATCH(WF_Data!$A4868,PSPS_Data!$B$2:$B$4275,0)),0)</f>
        <v>0</v>
      </c>
      <c r="F4868" s="47"/>
    </row>
    <row r="4869" spans="1:6" x14ac:dyDescent="0.25">
      <c r="A4869" s="79"/>
      <c r="B4869" s="43">
        <v>0</v>
      </c>
      <c r="C4869" s="43">
        <v>1.9175561565134499E-3</v>
      </c>
      <c r="D4869" s="43">
        <f t="shared" si="76"/>
        <v>2.1879315745818462E-2</v>
      </c>
      <c r="E4869" s="43">
        <f>IFERROR(INDEX(PSPS_Data!$C$2:$C$4275,MATCH(WF_Data!$A4869,PSPS_Data!$B$2:$B$4275,0)),0)</f>
        <v>0</v>
      </c>
      <c r="F4869" s="47"/>
    </row>
    <row r="4870" spans="1:6" x14ac:dyDescent="0.25">
      <c r="A4870" s="79"/>
      <c r="B4870" s="43">
        <v>0</v>
      </c>
      <c r="C4870" s="43">
        <v>6.5445521552949895E-4</v>
      </c>
      <c r="D4870" s="43">
        <f t="shared" si="76"/>
        <v>7.4673340091915832E-3</v>
      </c>
      <c r="E4870" s="43">
        <f>IFERROR(INDEX(PSPS_Data!$C$2:$C$4275,MATCH(WF_Data!$A4870,PSPS_Data!$B$2:$B$4275,0)),0)</f>
        <v>0</v>
      </c>
      <c r="F4870" s="47"/>
    </row>
    <row r="4871" spans="1:6" x14ac:dyDescent="0.25">
      <c r="A4871" s="79"/>
      <c r="B4871" s="43">
        <v>0</v>
      </c>
      <c r="C4871" s="43">
        <v>3.6955660652893103E-4</v>
      </c>
      <c r="D4871" s="43">
        <f t="shared" si="76"/>
        <v>4.2166408804951028E-3</v>
      </c>
      <c r="E4871" s="43">
        <f>IFERROR(INDEX(PSPS_Data!$C$2:$C$4275,MATCH(WF_Data!$A4871,PSPS_Data!$B$2:$B$4275,0)),0)</f>
        <v>0</v>
      </c>
      <c r="F4871" s="47"/>
    </row>
    <row r="4872" spans="1:6" x14ac:dyDescent="0.25">
      <c r="A4872" s="79"/>
      <c r="B4872" s="43">
        <v>0</v>
      </c>
      <c r="C4872" s="43">
        <v>1.5397257811855501E-5</v>
      </c>
      <c r="D4872" s="43">
        <f t="shared" si="76"/>
        <v>1.7568271163327128E-4</v>
      </c>
      <c r="E4872" s="43">
        <f>IFERROR(INDEX(PSPS_Data!$C$2:$C$4275,MATCH(WF_Data!$A4872,PSPS_Data!$B$2:$B$4275,0)),0)</f>
        <v>0</v>
      </c>
      <c r="F4872" s="47"/>
    </row>
    <row r="4873" spans="1:6" x14ac:dyDescent="0.25">
      <c r="A4873" s="79"/>
      <c r="B4873" s="43">
        <v>0</v>
      </c>
      <c r="C4873" s="43">
        <v>1.0776231835431299E-3</v>
      </c>
      <c r="D4873" s="43">
        <f t="shared" si="76"/>
        <v>1.2295680524227113E-2</v>
      </c>
      <c r="E4873" s="43">
        <f>IFERROR(INDEX(PSPS_Data!$C$2:$C$4275,MATCH(WF_Data!$A4873,PSPS_Data!$B$2:$B$4275,0)),0)</f>
        <v>0</v>
      </c>
      <c r="F4873" s="47"/>
    </row>
    <row r="4874" spans="1:6" x14ac:dyDescent="0.25">
      <c r="A4874" s="79"/>
      <c r="B4874" s="43">
        <v>0</v>
      </c>
      <c r="C4874" s="43">
        <v>7.1572331216884701E-4</v>
      </c>
      <c r="D4874" s="43">
        <f t="shared" si="76"/>
        <v>8.1664029918465438E-3</v>
      </c>
      <c r="E4874" s="43">
        <f>IFERROR(INDEX(PSPS_Data!$C$2:$C$4275,MATCH(WF_Data!$A4874,PSPS_Data!$B$2:$B$4275,0)),0)</f>
        <v>0</v>
      </c>
      <c r="F4874" s="47"/>
    </row>
    <row r="4875" spans="1:6" x14ac:dyDescent="0.25">
      <c r="A4875" s="79"/>
      <c r="B4875" s="43">
        <v>0</v>
      </c>
      <c r="C4875" s="43">
        <v>3.3931389698409402E-3</v>
      </c>
      <c r="D4875" s="43">
        <f t="shared" si="76"/>
        <v>3.8715715645885128E-2</v>
      </c>
      <c r="E4875" s="43">
        <f>IFERROR(INDEX(PSPS_Data!$C$2:$C$4275,MATCH(WF_Data!$A4875,PSPS_Data!$B$2:$B$4275,0)),0)</f>
        <v>0</v>
      </c>
      <c r="F4875" s="47"/>
    </row>
    <row r="4876" spans="1:6" x14ac:dyDescent="0.25">
      <c r="A4876" s="79"/>
      <c r="B4876" s="43">
        <v>0</v>
      </c>
      <c r="C4876" s="43">
        <v>1.6195322179252401E-3</v>
      </c>
      <c r="D4876" s="43">
        <f t="shared" si="76"/>
        <v>1.8478862606526991E-2</v>
      </c>
      <c r="E4876" s="43">
        <f>IFERROR(INDEX(PSPS_Data!$C$2:$C$4275,MATCH(WF_Data!$A4876,PSPS_Data!$B$2:$B$4275,0)),0)</f>
        <v>0</v>
      </c>
      <c r="F4876" s="47"/>
    </row>
    <row r="4877" spans="1:6" x14ac:dyDescent="0.25">
      <c r="A4877" s="79"/>
      <c r="B4877" s="43">
        <v>0</v>
      </c>
      <c r="C4877" s="43">
        <v>3.46158869433566E-4</v>
      </c>
      <c r="D4877" s="43">
        <f t="shared" si="76"/>
        <v>3.9496727002369877E-3</v>
      </c>
      <c r="E4877" s="43">
        <f>IFERROR(INDEX(PSPS_Data!$C$2:$C$4275,MATCH(WF_Data!$A4877,PSPS_Data!$B$2:$B$4275,0)),0)</f>
        <v>0</v>
      </c>
      <c r="F4877" s="47"/>
    </row>
    <row r="4878" spans="1:6" x14ac:dyDescent="0.25">
      <c r="A4878" s="79"/>
      <c r="B4878" s="43">
        <v>0</v>
      </c>
      <c r="C4878" s="43">
        <v>2.7689792477758601E-4</v>
      </c>
      <c r="D4878" s="43">
        <f t="shared" si="76"/>
        <v>3.1594053217122563E-3</v>
      </c>
      <c r="E4878" s="43">
        <f>IFERROR(INDEX(PSPS_Data!$C$2:$C$4275,MATCH(WF_Data!$A4878,PSPS_Data!$B$2:$B$4275,0)),0)</f>
        <v>0</v>
      </c>
      <c r="F4878" s="47"/>
    </row>
    <row r="4879" spans="1:6" x14ac:dyDescent="0.25">
      <c r="A4879" s="79"/>
      <c r="B4879" s="43">
        <v>0</v>
      </c>
      <c r="C4879" s="43">
        <v>4.3148996371655804E-3</v>
      </c>
      <c r="D4879" s="43">
        <f t="shared" si="76"/>
        <v>4.9233004860059271E-2</v>
      </c>
      <c r="E4879" s="43">
        <f>IFERROR(INDEX(PSPS_Data!$C$2:$C$4275,MATCH(WF_Data!$A4879,PSPS_Data!$B$2:$B$4275,0)),0)</f>
        <v>0</v>
      </c>
      <c r="F4879" s="47"/>
    </row>
    <row r="4880" spans="1:6" x14ac:dyDescent="0.25">
      <c r="A4880" s="79"/>
      <c r="B4880" s="43">
        <v>0</v>
      </c>
      <c r="C4880" s="43">
        <v>5.8839451091140804E-3</v>
      </c>
      <c r="D4880" s="43">
        <f t="shared" si="76"/>
        <v>6.7135813694991664E-2</v>
      </c>
      <c r="E4880" s="43">
        <f>IFERROR(INDEX(PSPS_Data!$C$2:$C$4275,MATCH(WF_Data!$A4880,PSPS_Data!$B$2:$B$4275,0)),0)</f>
        <v>0</v>
      </c>
      <c r="F4880" s="47"/>
    </row>
    <row r="4881" spans="1:6" x14ac:dyDescent="0.25">
      <c r="A4881" s="79"/>
      <c r="B4881" s="43">
        <v>0</v>
      </c>
      <c r="C4881" s="43">
        <v>9.4597045881528099E-4</v>
      </c>
      <c r="D4881" s="43">
        <f t="shared" si="76"/>
        <v>1.0793522935082357E-2</v>
      </c>
      <c r="E4881" s="43">
        <f>IFERROR(INDEX(PSPS_Data!$C$2:$C$4275,MATCH(WF_Data!$A4881,PSPS_Data!$B$2:$B$4275,0)),0)</f>
        <v>0</v>
      </c>
      <c r="F4881" s="47"/>
    </row>
    <row r="4882" spans="1:6" x14ac:dyDescent="0.25">
      <c r="A4882" s="79"/>
      <c r="B4882" s="43">
        <v>0</v>
      </c>
      <c r="C4882" s="43">
        <v>1.999377179042E-4</v>
      </c>
      <c r="D4882" s="43">
        <f t="shared" si="76"/>
        <v>2.281289361286922E-3</v>
      </c>
      <c r="E4882" s="43">
        <f>IFERROR(INDEX(PSPS_Data!$C$2:$C$4275,MATCH(WF_Data!$A4882,PSPS_Data!$B$2:$B$4275,0)),0)</f>
        <v>0</v>
      </c>
      <c r="F4882" s="47"/>
    </row>
    <row r="4883" spans="1:6" x14ac:dyDescent="0.25">
      <c r="A4883" s="79"/>
      <c r="B4883" s="43">
        <v>0</v>
      </c>
      <c r="C4883" s="43">
        <v>3.50801053834099E-3</v>
      </c>
      <c r="D4883" s="43">
        <f t="shared" si="76"/>
        <v>4.00264002424707E-2</v>
      </c>
      <c r="E4883" s="43">
        <f>IFERROR(INDEX(PSPS_Data!$C$2:$C$4275,MATCH(WF_Data!$A4883,PSPS_Data!$B$2:$B$4275,0)),0)</f>
        <v>0</v>
      </c>
      <c r="F4883" s="47"/>
    </row>
    <row r="4884" spans="1:6" x14ac:dyDescent="0.25">
      <c r="A4884" s="79"/>
      <c r="B4884" s="43">
        <v>0</v>
      </c>
      <c r="C4884" s="43">
        <v>3.01398019564658E-3</v>
      </c>
      <c r="D4884" s="43">
        <f t="shared" si="76"/>
        <v>3.4389514032327477E-2</v>
      </c>
      <c r="E4884" s="43">
        <f>IFERROR(INDEX(PSPS_Data!$C$2:$C$4275,MATCH(WF_Data!$A4884,PSPS_Data!$B$2:$B$4275,0)),0)</f>
        <v>0</v>
      </c>
      <c r="F4884" s="47"/>
    </row>
    <row r="4885" spans="1:6" x14ac:dyDescent="0.25">
      <c r="A4885" s="79"/>
      <c r="B4885" s="43">
        <v>0</v>
      </c>
      <c r="C4885" s="43">
        <v>1.1068874843355499E-3</v>
      </c>
      <c r="D4885" s="43">
        <f t="shared" si="76"/>
        <v>1.2629586196268625E-2</v>
      </c>
      <c r="E4885" s="43">
        <f>IFERROR(INDEX(PSPS_Data!$C$2:$C$4275,MATCH(WF_Data!$A4885,PSPS_Data!$B$2:$B$4275,0)),0)</f>
        <v>0</v>
      </c>
      <c r="F4885" s="47"/>
    </row>
    <row r="4886" spans="1:6" x14ac:dyDescent="0.25">
      <c r="A4886" s="79"/>
      <c r="B4886" s="43">
        <v>0</v>
      </c>
      <c r="C4886" s="43">
        <v>5.9952649644401303E-4</v>
      </c>
      <c r="D4886" s="43">
        <f t="shared" si="76"/>
        <v>6.8405973244261885E-3</v>
      </c>
      <c r="E4886" s="43">
        <f>IFERROR(INDEX(PSPS_Data!$C$2:$C$4275,MATCH(WF_Data!$A4886,PSPS_Data!$B$2:$B$4275,0)),0)</f>
        <v>0</v>
      </c>
      <c r="F4886" s="47"/>
    </row>
    <row r="4887" spans="1:6" x14ac:dyDescent="0.25">
      <c r="A4887" s="79"/>
      <c r="B4887" s="43">
        <v>0</v>
      </c>
      <c r="C4887" s="43">
        <v>2.92054315347437E-4</v>
      </c>
      <c r="D4887" s="43">
        <f t="shared" si="76"/>
        <v>3.332339738114256E-3</v>
      </c>
      <c r="E4887" s="43">
        <f>IFERROR(INDEX(PSPS_Data!$C$2:$C$4275,MATCH(WF_Data!$A4887,PSPS_Data!$B$2:$B$4275,0)),0)</f>
        <v>0</v>
      </c>
      <c r="F4887" s="47"/>
    </row>
    <row r="4888" spans="1:6" x14ac:dyDescent="0.25">
      <c r="A4888" s="79"/>
      <c r="B4888" s="43">
        <v>0</v>
      </c>
      <c r="C4888" s="43">
        <v>2.3052754841046401E-5</v>
      </c>
      <c r="D4888" s="43">
        <f t="shared" si="76"/>
        <v>2.6303193273633944E-4</v>
      </c>
      <c r="E4888" s="43">
        <f>IFERROR(INDEX(PSPS_Data!$C$2:$C$4275,MATCH(WF_Data!$A4888,PSPS_Data!$B$2:$B$4275,0)),0)</f>
        <v>0</v>
      </c>
      <c r="F4888" s="47"/>
    </row>
    <row r="4889" spans="1:6" x14ac:dyDescent="0.25">
      <c r="A4889" s="79"/>
      <c r="B4889" s="43">
        <v>0</v>
      </c>
      <c r="C4889" s="43">
        <v>5.8013912801773799E-3</v>
      </c>
      <c r="D4889" s="43">
        <f t="shared" si="76"/>
        <v>6.6193874506823902E-2</v>
      </c>
      <c r="E4889" s="43">
        <f>IFERROR(INDEX(PSPS_Data!$C$2:$C$4275,MATCH(WF_Data!$A4889,PSPS_Data!$B$2:$B$4275,0)),0)</f>
        <v>0</v>
      </c>
      <c r="F4889" s="47"/>
    </row>
    <row r="4890" spans="1:6" x14ac:dyDescent="0.25">
      <c r="A4890" s="79"/>
      <c r="B4890" s="43">
        <v>0</v>
      </c>
      <c r="C4890" s="43">
        <v>2.1513935553230099E-3</v>
      </c>
      <c r="D4890" s="43">
        <f t="shared" si="76"/>
        <v>2.4547400466235544E-2</v>
      </c>
      <c r="E4890" s="43">
        <f>IFERROR(INDEX(PSPS_Data!$C$2:$C$4275,MATCH(WF_Data!$A4890,PSPS_Data!$B$2:$B$4275,0)),0)</f>
        <v>0</v>
      </c>
      <c r="F4890" s="47"/>
    </row>
    <row r="4891" spans="1:6" x14ac:dyDescent="0.25">
      <c r="A4891" s="79"/>
      <c r="B4891" s="43">
        <v>0</v>
      </c>
      <c r="C4891" s="43">
        <v>4.1177947600772296E-3</v>
      </c>
      <c r="D4891" s="43">
        <f t="shared" si="76"/>
        <v>4.6984038212481191E-2</v>
      </c>
      <c r="E4891" s="43">
        <f>IFERROR(INDEX(PSPS_Data!$C$2:$C$4275,MATCH(WF_Data!$A4891,PSPS_Data!$B$2:$B$4275,0)),0)</f>
        <v>0</v>
      </c>
      <c r="F4891" s="47"/>
    </row>
    <row r="4892" spans="1:6" x14ac:dyDescent="0.25">
      <c r="A4892" s="79"/>
      <c r="B4892" s="43">
        <v>0</v>
      </c>
      <c r="C4892" s="43">
        <v>4.5187462577208201E-3</v>
      </c>
      <c r="D4892" s="43">
        <f t="shared" si="76"/>
        <v>5.1558894800594557E-2</v>
      </c>
      <c r="E4892" s="43">
        <f>IFERROR(INDEX(PSPS_Data!$C$2:$C$4275,MATCH(WF_Data!$A4892,PSPS_Data!$B$2:$B$4275,0)),0)</f>
        <v>0</v>
      </c>
      <c r="F4892" s="47"/>
    </row>
    <row r="4893" spans="1:6" x14ac:dyDescent="0.25">
      <c r="A4893" s="79"/>
      <c r="B4893" s="43">
        <v>0</v>
      </c>
      <c r="C4893" s="43">
        <v>2.3033249817672101E-5</v>
      </c>
      <c r="D4893" s="43">
        <f t="shared" si="76"/>
        <v>2.6280938041963869E-4</v>
      </c>
      <c r="E4893" s="43">
        <f>IFERROR(INDEX(PSPS_Data!$C$2:$C$4275,MATCH(WF_Data!$A4893,PSPS_Data!$B$2:$B$4275,0)),0)</f>
        <v>0</v>
      </c>
      <c r="F4893" s="47"/>
    </row>
    <row r="4894" spans="1:6" x14ac:dyDescent="0.25">
      <c r="A4894" s="79"/>
      <c r="B4894" s="43">
        <v>0</v>
      </c>
      <c r="C4894" s="43">
        <v>3.3007199272105898E-4</v>
      </c>
      <c r="D4894" s="43">
        <f t="shared" si="76"/>
        <v>3.7661214369472829E-3</v>
      </c>
      <c r="E4894" s="43">
        <f>IFERROR(INDEX(PSPS_Data!$C$2:$C$4275,MATCH(WF_Data!$A4894,PSPS_Data!$B$2:$B$4275,0)),0)</f>
        <v>0</v>
      </c>
      <c r="F4894" s="47"/>
    </row>
    <row r="4895" spans="1:6" x14ac:dyDescent="0.25">
      <c r="A4895" s="79"/>
      <c r="B4895" s="43">
        <v>0</v>
      </c>
      <c r="C4895" s="43">
        <v>1.29688197830546E-3</v>
      </c>
      <c r="D4895" s="43">
        <f t="shared" si="76"/>
        <v>1.4797423372465299E-2</v>
      </c>
      <c r="E4895" s="43">
        <f>IFERROR(INDEX(PSPS_Data!$C$2:$C$4275,MATCH(WF_Data!$A4895,PSPS_Data!$B$2:$B$4275,0)),0)</f>
        <v>0</v>
      </c>
      <c r="F4895" s="47"/>
    </row>
    <row r="4896" spans="1:6" x14ac:dyDescent="0.25">
      <c r="A4896" s="79"/>
      <c r="B4896" s="43">
        <v>0</v>
      </c>
      <c r="C4896" s="43">
        <v>1.6345112333813899E-3</v>
      </c>
      <c r="D4896" s="43">
        <f t="shared" si="76"/>
        <v>1.8649773172881658E-2</v>
      </c>
      <c r="E4896" s="43">
        <f>IFERROR(INDEX(PSPS_Data!$C$2:$C$4275,MATCH(WF_Data!$A4896,PSPS_Data!$B$2:$B$4275,0)),0)</f>
        <v>0</v>
      </c>
      <c r="F4896" s="47"/>
    </row>
    <row r="4897" spans="1:6" x14ac:dyDescent="0.25">
      <c r="A4897" s="79"/>
      <c r="B4897" s="43">
        <v>0</v>
      </c>
      <c r="C4897" s="43">
        <v>1.4424795942128701E-3</v>
      </c>
      <c r="D4897" s="43">
        <f t="shared" si="76"/>
        <v>1.6458692169968848E-2</v>
      </c>
      <c r="E4897" s="43">
        <f>IFERROR(INDEX(PSPS_Data!$C$2:$C$4275,MATCH(WF_Data!$A4897,PSPS_Data!$B$2:$B$4275,0)),0)</f>
        <v>0</v>
      </c>
      <c r="F4897" s="47"/>
    </row>
    <row r="4898" spans="1:6" x14ac:dyDescent="0.25">
      <c r="A4898" s="79"/>
      <c r="B4898" s="43">
        <v>0</v>
      </c>
      <c r="C4898" s="43">
        <v>8.6132531086301808E-3</v>
      </c>
      <c r="D4898" s="43">
        <f t="shared" si="76"/>
        <v>9.8277217969470365E-2</v>
      </c>
      <c r="E4898" s="43">
        <f>IFERROR(INDEX(PSPS_Data!$C$2:$C$4275,MATCH(WF_Data!$A4898,PSPS_Data!$B$2:$B$4275,0)),0)</f>
        <v>0</v>
      </c>
      <c r="F4898" s="47"/>
    </row>
    <row r="4899" spans="1:6" x14ac:dyDescent="0.25">
      <c r="A4899" s="79"/>
      <c r="B4899" s="43">
        <v>0</v>
      </c>
      <c r="C4899" s="43">
        <v>4.6257237243177403E-3</v>
      </c>
      <c r="D4899" s="43">
        <f t="shared" si="76"/>
        <v>5.2779507694465419E-2</v>
      </c>
      <c r="E4899" s="43">
        <f>IFERROR(INDEX(PSPS_Data!$C$2:$C$4275,MATCH(WF_Data!$A4899,PSPS_Data!$B$2:$B$4275,0)),0)</f>
        <v>0</v>
      </c>
      <c r="F4899" s="47"/>
    </row>
    <row r="4900" spans="1:6" x14ac:dyDescent="0.25">
      <c r="A4900" s="79"/>
      <c r="B4900" s="43">
        <v>0</v>
      </c>
      <c r="C4900" s="43">
        <v>1.66388435657912E-3</v>
      </c>
      <c r="D4900" s="43">
        <f t="shared" si="76"/>
        <v>1.898492050856776E-2</v>
      </c>
      <c r="E4900" s="43">
        <f>IFERROR(INDEX(PSPS_Data!$C$2:$C$4275,MATCH(WF_Data!$A4900,PSPS_Data!$B$2:$B$4275,0)),0)</f>
        <v>0</v>
      </c>
      <c r="F4900" s="47"/>
    </row>
    <row r="4901" spans="1:6" x14ac:dyDescent="0.25">
      <c r="A4901" s="79"/>
      <c r="B4901" s="43">
        <v>0</v>
      </c>
      <c r="C4901" s="43">
        <v>2.4765125620736699E-3</v>
      </c>
      <c r="D4901" s="43">
        <f t="shared" si="76"/>
        <v>2.8257008333260572E-2</v>
      </c>
      <c r="E4901" s="43">
        <f>IFERROR(INDEX(PSPS_Data!$C$2:$C$4275,MATCH(WF_Data!$A4901,PSPS_Data!$B$2:$B$4275,0)),0)</f>
        <v>0</v>
      </c>
      <c r="F4901" s="47"/>
    </row>
    <row r="4902" spans="1:6" x14ac:dyDescent="0.25">
      <c r="A4902" s="79"/>
      <c r="B4902" s="43">
        <v>0</v>
      </c>
      <c r="C4902" s="43">
        <v>3.3725603195004301E-4</v>
      </c>
      <c r="D4902" s="43">
        <f t="shared" si="76"/>
        <v>3.8480913245499907E-3</v>
      </c>
      <c r="E4902" s="43">
        <f>IFERROR(INDEX(PSPS_Data!$C$2:$C$4275,MATCH(WF_Data!$A4902,PSPS_Data!$B$2:$B$4275,0)),0)</f>
        <v>0</v>
      </c>
      <c r="F4902" s="47"/>
    </row>
    <row r="4903" spans="1:6" x14ac:dyDescent="0.25">
      <c r="A4903" s="79"/>
      <c r="B4903" s="43">
        <v>0</v>
      </c>
      <c r="C4903" s="43">
        <v>1.53294373982741E-5</v>
      </c>
      <c r="D4903" s="43">
        <f t="shared" si="76"/>
        <v>1.7490888071430749E-4</v>
      </c>
      <c r="E4903" s="43">
        <f>IFERROR(INDEX(PSPS_Data!$C$2:$C$4275,MATCH(WF_Data!$A4903,PSPS_Data!$B$2:$B$4275,0)),0)</f>
        <v>0</v>
      </c>
      <c r="F4903" s="47"/>
    </row>
    <row r="4904" spans="1:6" x14ac:dyDescent="0.25">
      <c r="A4904" s="79"/>
      <c r="B4904" s="43">
        <v>0</v>
      </c>
      <c r="C4904" s="43">
        <v>6.24666841425399E-3</v>
      </c>
      <c r="D4904" s="43">
        <f t="shared" si="76"/>
        <v>7.1274486606638029E-2</v>
      </c>
      <c r="E4904" s="43">
        <f>IFERROR(INDEX(PSPS_Data!$C$2:$C$4275,MATCH(WF_Data!$A4904,PSPS_Data!$B$2:$B$4275,0)),0)</f>
        <v>0</v>
      </c>
      <c r="F4904" s="47"/>
    </row>
    <row r="4905" spans="1:6" x14ac:dyDescent="0.25">
      <c r="A4905" s="79"/>
      <c r="B4905" s="43">
        <v>0</v>
      </c>
      <c r="C4905" s="43">
        <v>7.4001559097225595E-4</v>
      </c>
      <c r="D4905" s="43">
        <f t="shared" si="76"/>
        <v>8.4435778929934403E-3</v>
      </c>
      <c r="E4905" s="43">
        <f>IFERROR(INDEX(PSPS_Data!$C$2:$C$4275,MATCH(WF_Data!$A4905,PSPS_Data!$B$2:$B$4275,0)),0)</f>
        <v>0</v>
      </c>
      <c r="F4905" s="47"/>
    </row>
    <row r="4906" spans="1:6" x14ac:dyDescent="0.25">
      <c r="A4906" s="79"/>
      <c r="B4906" s="43">
        <v>0</v>
      </c>
      <c r="C4906" s="43">
        <v>1.3257801853493801E-3</v>
      </c>
      <c r="D4906" s="43">
        <f t="shared" si="76"/>
        <v>1.5127151914836427E-2</v>
      </c>
      <c r="E4906" s="43">
        <f>IFERROR(INDEX(PSPS_Data!$C$2:$C$4275,MATCH(WF_Data!$A4906,PSPS_Data!$B$2:$B$4275,0)),0)</f>
        <v>0</v>
      </c>
      <c r="F4906" s="47"/>
    </row>
    <row r="4907" spans="1:6" x14ac:dyDescent="0.25">
      <c r="A4907" s="79"/>
      <c r="B4907" s="43">
        <v>1.55122249858976</v>
      </c>
      <c r="C4907" s="43">
        <v>7.6783785328871004E-3</v>
      </c>
      <c r="D4907" s="43">
        <f t="shared" si="76"/>
        <v>8.7610299060241814E-2</v>
      </c>
      <c r="E4907" s="43">
        <f>IFERROR(INDEX(PSPS_Data!$C$2:$C$4275,MATCH(WF_Data!$A4907,PSPS_Data!$B$2:$B$4275,0)),0)</f>
        <v>0</v>
      </c>
      <c r="F4907" s="47"/>
    </row>
    <row r="4908" spans="1:6" x14ac:dyDescent="0.25">
      <c r="A4908" s="79"/>
      <c r="B4908" s="43">
        <v>0</v>
      </c>
      <c r="C4908" s="43">
        <v>1.03050623389814E-3</v>
      </c>
      <c r="D4908" s="43">
        <f t="shared" si="76"/>
        <v>1.1758076128777778E-2</v>
      </c>
      <c r="E4908" s="43">
        <f>IFERROR(INDEX(PSPS_Data!$C$2:$C$4275,MATCH(WF_Data!$A4908,PSPS_Data!$B$2:$B$4275,0)),0)</f>
        <v>0</v>
      </c>
      <c r="F4908" s="47"/>
    </row>
    <row r="4909" spans="1:6" x14ac:dyDescent="0.25">
      <c r="A4909" s="79"/>
      <c r="B4909" s="43">
        <v>0</v>
      </c>
      <c r="C4909" s="43">
        <v>4.6722651025750796E-3</v>
      </c>
      <c r="D4909" s="43">
        <f t="shared" si="76"/>
        <v>5.331054482038166E-2</v>
      </c>
      <c r="E4909" s="43">
        <f>IFERROR(INDEX(PSPS_Data!$C$2:$C$4275,MATCH(WF_Data!$A4909,PSPS_Data!$B$2:$B$4275,0)),0)</f>
        <v>0</v>
      </c>
      <c r="F4909" s="47"/>
    </row>
    <row r="4910" spans="1:6" x14ac:dyDescent="0.25">
      <c r="A4910" s="79"/>
      <c r="B4910" s="43">
        <v>0</v>
      </c>
      <c r="C4910" s="43">
        <v>3.3699116753874999E-4</v>
      </c>
      <c r="D4910" s="43">
        <f t="shared" si="76"/>
        <v>3.8450692216171374E-3</v>
      </c>
      <c r="E4910" s="43">
        <f>IFERROR(INDEX(PSPS_Data!$C$2:$C$4275,MATCH(WF_Data!$A4910,PSPS_Data!$B$2:$B$4275,0)),0)</f>
        <v>0</v>
      </c>
      <c r="F4910" s="47"/>
    </row>
    <row r="4911" spans="1:6" x14ac:dyDescent="0.25">
      <c r="A4911" s="79"/>
      <c r="B4911" s="43">
        <v>0</v>
      </c>
      <c r="C4911" s="43">
        <v>9.6471400638620199E-4</v>
      </c>
      <c r="D4911" s="43">
        <f t="shared" si="76"/>
        <v>1.1007386812866565E-2</v>
      </c>
      <c r="E4911" s="43">
        <f>IFERROR(INDEX(PSPS_Data!$C$2:$C$4275,MATCH(WF_Data!$A4911,PSPS_Data!$B$2:$B$4275,0)),0)</f>
        <v>0</v>
      </c>
      <c r="F4911" s="47"/>
    </row>
    <row r="4912" spans="1:6" x14ac:dyDescent="0.25">
      <c r="A4912" s="79"/>
      <c r="B4912" s="43">
        <v>0</v>
      </c>
      <c r="C4912" s="43">
        <v>1.69258441407388E-3</v>
      </c>
      <c r="D4912" s="43">
        <f t="shared" si="76"/>
        <v>1.9312388164582972E-2</v>
      </c>
      <c r="E4912" s="43">
        <f>IFERROR(INDEX(PSPS_Data!$C$2:$C$4275,MATCH(WF_Data!$A4912,PSPS_Data!$B$2:$B$4275,0)),0)</f>
        <v>0</v>
      </c>
      <c r="F4912" s="47"/>
    </row>
    <row r="4913" spans="1:6" x14ac:dyDescent="0.25">
      <c r="A4913" s="79"/>
      <c r="B4913" s="43">
        <v>0</v>
      </c>
      <c r="C4913" s="43">
        <v>1.0405961590246599E-3</v>
      </c>
      <c r="D4913" s="43">
        <f t="shared" si="76"/>
        <v>1.1873202174471371E-2</v>
      </c>
      <c r="E4913" s="43">
        <f>IFERROR(INDEX(PSPS_Data!$C$2:$C$4275,MATCH(WF_Data!$A4913,PSPS_Data!$B$2:$B$4275,0)),0)</f>
        <v>0</v>
      </c>
      <c r="F4913" s="47"/>
    </row>
    <row r="4914" spans="1:6" x14ac:dyDescent="0.25">
      <c r="A4914" s="79"/>
      <c r="B4914" s="43">
        <v>0</v>
      </c>
      <c r="C4914" s="43">
        <v>3.7565368108213601E-3</v>
      </c>
      <c r="D4914" s="43">
        <f t="shared" si="76"/>
        <v>4.2862085011471721E-2</v>
      </c>
      <c r="E4914" s="43">
        <f>IFERROR(INDEX(PSPS_Data!$C$2:$C$4275,MATCH(WF_Data!$A4914,PSPS_Data!$B$2:$B$4275,0)),0)</f>
        <v>0</v>
      </c>
      <c r="F4914" s="47"/>
    </row>
    <row r="4915" spans="1:6" x14ac:dyDescent="0.25">
      <c r="A4915" s="79"/>
      <c r="B4915" s="43">
        <v>0</v>
      </c>
      <c r="C4915" s="43">
        <v>8.64537932405558E-4</v>
      </c>
      <c r="D4915" s="43">
        <f t="shared" si="76"/>
        <v>9.8643778087474168E-3</v>
      </c>
      <c r="E4915" s="43">
        <f>IFERROR(INDEX(PSPS_Data!$C$2:$C$4275,MATCH(WF_Data!$A4915,PSPS_Data!$B$2:$B$4275,0)),0)</f>
        <v>0</v>
      </c>
      <c r="F4915" s="47"/>
    </row>
    <row r="4916" spans="1:6" x14ac:dyDescent="0.25">
      <c r="A4916" s="79"/>
      <c r="B4916" s="43">
        <v>0</v>
      </c>
      <c r="C4916" s="43">
        <v>3.0526026143888798E-3</v>
      </c>
      <c r="D4916" s="43">
        <f t="shared" si="76"/>
        <v>3.4830195830177116E-2</v>
      </c>
      <c r="E4916" s="43">
        <f>IFERROR(INDEX(PSPS_Data!$C$2:$C$4275,MATCH(WF_Data!$A4916,PSPS_Data!$B$2:$B$4275,0)),0)</f>
        <v>0</v>
      </c>
      <c r="F4916" s="47"/>
    </row>
    <row r="4917" spans="1:6" x14ac:dyDescent="0.25">
      <c r="A4917" s="79"/>
      <c r="B4917" s="43">
        <v>0</v>
      </c>
      <c r="C4917" s="43">
        <v>2.4937571896164901E-3</v>
      </c>
      <c r="D4917" s="43">
        <f t="shared" si="76"/>
        <v>2.8453769533524152E-2</v>
      </c>
      <c r="E4917" s="43">
        <f>IFERROR(INDEX(PSPS_Data!$C$2:$C$4275,MATCH(WF_Data!$A4917,PSPS_Data!$B$2:$B$4275,0)),0)</f>
        <v>0</v>
      </c>
      <c r="F4917" s="47"/>
    </row>
    <row r="4918" spans="1:6" x14ac:dyDescent="0.25">
      <c r="A4918" s="79"/>
      <c r="B4918" s="43">
        <v>0</v>
      </c>
      <c r="C4918" s="43">
        <v>8.2222331457160105E-4</v>
      </c>
      <c r="D4918" s="43">
        <f t="shared" si="76"/>
        <v>9.3815680192619686E-3</v>
      </c>
      <c r="E4918" s="43">
        <f>IFERROR(INDEX(PSPS_Data!$C$2:$C$4275,MATCH(WF_Data!$A4918,PSPS_Data!$B$2:$B$4275,0)),0)</f>
        <v>0</v>
      </c>
      <c r="F4918" s="47"/>
    </row>
    <row r="4919" spans="1:6" x14ac:dyDescent="0.25">
      <c r="A4919" s="79"/>
      <c r="B4919" s="43">
        <v>0</v>
      </c>
      <c r="C4919" s="43">
        <v>7.6494318560738298E-3</v>
      </c>
      <c r="D4919" s="43">
        <f t="shared" si="76"/>
        <v>8.7280017477802396E-2</v>
      </c>
      <c r="E4919" s="43">
        <f>IFERROR(INDEX(PSPS_Data!$C$2:$C$4275,MATCH(WF_Data!$A4919,PSPS_Data!$B$2:$B$4275,0)),0)</f>
        <v>0</v>
      </c>
      <c r="F4919" s="47"/>
    </row>
    <row r="4920" spans="1:6" x14ac:dyDescent="0.25">
      <c r="A4920" s="79"/>
      <c r="B4920" s="43">
        <v>0</v>
      </c>
      <c r="C4920" s="43">
        <v>2.7758161168094301E-3</v>
      </c>
      <c r="D4920" s="43">
        <f t="shared" si="76"/>
        <v>3.1672061892795596E-2</v>
      </c>
      <c r="E4920" s="43">
        <f>IFERROR(INDEX(PSPS_Data!$C$2:$C$4275,MATCH(WF_Data!$A4920,PSPS_Data!$B$2:$B$4275,0)),0)</f>
        <v>0</v>
      </c>
      <c r="F4920" s="47"/>
    </row>
    <row r="4921" spans="1:6" x14ac:dyDescent="0.25">
      <c r="A4921" s="79"/>
      <c r="B4921" s="43">
        <v>0</v>
      </c>
      <c r="C4921" s="43">
        <v>1.37629051687326E-3</v>
      </c>
      <c r="D4921" s="43">
        <f t="shared" si="76"/>
        <v>1.5703474797523896E-2</v>
      </c>
      <c r="E4921" s="43">
        <f>IFERROR(INDEX(PSPS_Data!$C$2:$C$4275,MATCH(WF_Data!$A4921,PSPS_Data!$B$2:$B$4275,0)),0)</f>
        <v>0</v>
      </c>
      <c r="F4921" s="47"/>
    </row>
    <row r="4922" spans="1:6" x14ac:dyDescent="0.25">
      <c r="A4922" s="79"/>
      <c r="B4922" s="43">
        <v>0</v>
      </c>
      <c r="C4922" s="43">
        <v>1.9726797108887599E-3</v>
      </c>
      <c r="D4922" s="43">
        <f t="shared" si="76"/>
        <v>2.2508275501240751E-2</v>
      </c>
      <c r="E4922" s="43">
        <f>IFERROR(INDEX(PSPS_Data!$C$2:$C$4275,MATCH(WF_Data!$A4922,PSPS_Data!$B$2:$B$4275,0)),0)</f>
        <v>0</v>
      </c>
      <c r="F4922" s="47"/>
    </row>
    <row r="4923" spans="1:6" x14ac:dyDescent="0.25">
      <c r="A4923" s="79"/>
      <c r="B4923" s="43">
        <v>0</v>
      </c>
      <c r="C4923" s="43">
        <v>2.35642006218768E-3</v>
      </c>
      <c r="D4923" s="43">
        <f t="shared" si="76"/>
        <v>2.688675290956143E-2</v>
      </c>
      <c r="E4923" s="43">
        <f>IFERROR(INDEX(PSPS_Data!$C$2:$C$4275,MATCH(WF_Data!$A4923,PSPS_Data!$B$2:$B$4275,0)),0)</f>
        <v>0</v>
      </c>
      <c r="F4923" s="47"/>
    </row>
    <row r="4924" spans="1:6" x14ac:dyDescent="0.25">
      <c r="A4924" s="79"/>
      <c r="B4924" s="43">
        <v>0</v>
      </c>
      <c r="C4924" s="43">
        <v>2.06421891380159E-3</v>
      </c>
      <c r="D4924" s="43">
        <f t="shared" si="76"/>
        <v>2.3552737806476143E-2</v>
      </c>
      <c r="E4924" s="43">
        <f>IFERROR(INDEX(PSPS_Data!$C$2:$C$4275,MATCH(WF_Data!$A4924,PSPS_Data!$B$2:$B$4275,0)),0)</f>
        <v>0</v>
      </c>
      <c r="F4924" s="47"/>
    </row>
    <row r="4925" spans="1:6" x14ac:dyDescent="0.25">
      <c r="A4925" s="79"/>
      <c r="B4925" s="43">
        <v>0</v>
      </c>
      <c r="C4925" s="43">
        <v>1.58991244128022E-3</v>
      </c>
      <c r="D4925" s="43">
        <f t="shared" si="76"/>
        <v>1.8140900955007311E-2</v>
      </c>
      <c r="E4925" s="43">
        <f>IFERROR(INDEX(PSPS_Data!$C$2:$C$4275,MATCH(WF_Data!$A4925,PSPS_Data!$B$2:$B$4275,0)),0)</f>
        <v>0</v>
      </c>
      <c r="F4925" s="47"/>
    </row>
    <row r="4926" spans="1:6" x14ac:dyDescent="0.25">
      <c r="A4926" s="79"/>
      <c r="B4926" s="43">
        <v>0</v>
      </c>
      <c r="C4926" s="43">
        <v>4.9143435343618497E-3</v>
      </c>
      <c r="D4926" s="43">
        <f t="shared" si="76"/>
        <v>5.6072659727068708E-2</v>
      </c>
      <c r="E4926" s="43">
        <f>IFERROR(INDEX(PSPS_Data!$C$2:$C$4275,MATCH(WF_Data!$A4926,PSPS_Data!$B$2:$B$4275,0)),0)</f>
        <v>0</v>
      </c>
      <c r="F4926" s="47"/>
    </row>
    <row r="4927" spans="1:6" x14ac:dyDescent="0.25">
      <c r="A4927" s="79"/>
      <c r="B4927" s="43">
        <v>0</v>
      </c>
      <c r="C4927" s="43">
        <v>3.4837775090939701E-3</v>
      </c>
      <c r="D4927" s="43">
        <f t="shared" si="76"/>
        <v>3.9749901378762199E-2</v>
      </c>
      <c r="E4927" s="43">
        <f>IFERROR(INDEX(PSPS_Data!$C$2:$C$4275,MATCH(WF_Data!$A4927,PSPS_Data!$B$2:$B$4275,0)),0)</f>
        <v>0</v>
      </c>
      <c r="F4927" s="47"/>
    </row>
    <row r="4928" spans="1:6" x14ac:dyDescent="0.25">
      <c r="A4928" s="79"/>
      <c r="B4928" s="43">
        <v>0</v>
      </c>
      <c r="C4928" s="43">
        <v>2.97950138701708E-4</v>
      </c>
      <c r="D4928" s="43">
        <f t="shared" si="76"/>
        <v>3.3996110825864883E-3</v>
      </c>
      <c r="E4928" s="43">
        <f>IFERROR(INDEX(PSPS_Data!$C$2:$C$4275,MATCH(WF_Data!$A4928,PSPS_Data!$B$2:$B$4275,0)),0)</f>
        <v>0</v>
      </c>
      <c r="F4928" s="47"/>
    </row>
    <row r="4929" spans="1:6" x14ac:dyDescent="0.25">
      <c r="A4929" s="79"/>
      <c r="B4929" s="43">
        <v>0</v>
      </c>
      <c r="C4929" s="43">
        <v>6.1100535579801802E-5</v>
      </c>
      <c r="D4929" s="43">
        <f t="shared" si="76"/>
        <v>6.9715711096553852E-4</v>
      </c>
      <c r="E4929" s="43">
        <f>IFERROR(INDEX(PSPS_Data!$C$2:$C$4275,MATCH(WF_Data!$A4929,PSPS_Data!$B$2:$B$4275,0)),0)</f>
        <v>0</v>
      </c>
      <c r="F4929" s="47"/>
    </row>
    <row r="4930" spans="1:6" x14ac:dyDescent="0.25">
      <c r="A4930" s="79"/>
      <c r="B4930" s="43">
        <v>0</v>
      </c>
      <c r="C4930" s="43">
        <v>5.8722075433858302E-3</v>
      </c>
      <c r="D4930" s="43">
        <f t="shared" si="76"/>
        <v>6.7001888070032323E-2</v>
      </c>
      <c r="E4930" s="43">
        <f>IFERROR(INDEX(PSPS_Data!$C$2:$C$4275,MATCH(WF_Data!$A4930,PSPS_Data!$B$2:$B$4275,0)),0)</f>
        <v>0</v>
      </c>
      <c r="F4930" s="47"/>
    </row>
    <row r="4931" spans="1:6" x14ac:dyDescent="0.25">
      <c r="A4931" s="79"/>
      <c r="B4931" s="43">
        <v>0</v>
      </c>
      <c r="C4931" s="43">
        <v>1.24845349728275E-3</v>
      </c>
      <c r="D4931" s="43">
        <f t="shared" ref="D4931:D4994" si="77">$C4931*11.41</f>
        <v>1.4244854403996178E-2</v>
      </c>
      <c r="E4931" s="43">
        <f>IFERROR(INDEX(PSPS_Data!$C$2:$C$4275,MATCH(WF_Data!$A4931,PSPS_Data!$B$2:$B$4275,0)),0)</f>
        <v>0</v>
      </c>
      <c r="F4931" s="47"/>
    </row>
    <row r="4932" spans="1:6" x14ac:dyDescent="0.25">
      <c r="A4932" s="79"/>
      <c r="B4932" s="43">
        <v>0</v>
      </c>
      <c r="C4932" s="43">
        <v>1.3553337803386899E-3</v>
      </c>
      <c r="D4932" s="43">
        <f t="shared" si="77"/>
        <v>1.5464358433664453E-2</v>
      </c>
      <c r="E4932" s="43">
        <f>IFERROR(INDEX(PSPS_Data!$C$2:$C$4275,MATCH(WF_Data!$A4932,PSPS_Data!$B$2:$B$4275,0)),0)</f>
        <v>0</v>
      </c>
      <c r="F4932" s="47"/>
    </row>
    <row r="4933" spans="1:6" x14ac:dyDescent="0.25">
      <c r="A4933" s="79"/>
      <c r="B4933" s="43">
        <v>0</v>
      </c>
      <c r="C4933" s="43">
        <v>1.4505132203339599E-3</v>
      </c>
      <c r="D4933" s="43">
        <f t="shared" si="77"/>
        <v>1.6550355844010482E-2</v>
      </c>
      <c r="E4933" s="43">
        <f>IFERROR(INDEX(PSPS_Data!$C$2:$C$4275,MATCH(WF_Data!$A4933,PSPS_Data!$B$2:$B$4275,0)),0)</f>
        <v>0</v>
      </c>
      <c r="F4933" s="47"/>
    </row>
    <row r="4934" spans="1:6" x14ac:dyDescent="0.25">
      <c r="A4934" s="79"/>
      <c r="B4934" s="43">
        <v>0</v>
      </c>
      <c r="C4934" s="43">
        <v>2.25574431321244E-3</v>
      </c>
      <c r="D4934" s="43">
        <f t="shared" si="77"/>
        <v>2.5738042613753939E-2</v>
      </c>
      <c r="E4934" s="43">
        <f>IFERROR(INDEX(PSPS_Data!$C$2:$C$4275,MATCH(WF_Data!$A4934,PSPS_Data!$B$2:$B$4275,0)),0)</f>
        <v>0</v>
      </c>
      <c r="F4934" s="47"/>
    </row>
    <row r="4935" spans="1:6" x14ac:dyDescent="0.25">
      <c r="A4935" s="79"/>
      <c r="B4935" s="43">
        <v>0</v>
      </c>
      <c r="C4935" s="43">
        <v>3.1518175427057301E-3</v>
      </c>
      <c r="D4935" s="43">
        <f t="shared" si="77"/>
        <v>3.5962238162272384E-2</v>
      </c>
      <c r="E4935" s="43">
        <f>IFERROR(INDEX(PSPS_Data!$C$2:$C$4275,MATCH(WF_Data!$A4935,PSPS_Data!$B$2:$B$4275,0)),0)</f>
        <v>0</v>
      </c>
      <c r="F4935" s="47"/>
    </row>
    <row r="4936" spans="1:6" x14ac:dyDescent="0.25">
      <c r="A4936" s="79"/>
      <c r="B4936" s="43">
        <v>0</v>
      </c>
      <c r="C4936" s="43">
        <v>1.3049002973275401E-3</v>
      </c>
      <c r="D4936" s="43">
        <f t="shared" si="77"/>
        <v>1.4888912392507232E-2</v>
      </c>
      <c r="E4936" s="43">
        <f>IFERROR(INDEX(PSPS_Data!$C$2:$C$4275,MATCH(WF_Data!$A4936,PSPS_Data!$B$2:$B$4275,0)),0)</f>
        <v>0</v>
      </c>
      <c r="F4936" s="47"/>
    </row>
    <row r="4937" spans="1:6" x14ac:dyDescent="0.25">
      <c r="A4937" s="79"/>
      <c r="B4937" s="43">
        <v>0</v>
      </c>
      <c r="C4937" s="43">
        <v>2.9147770061778498E-3</v>
      </c>
      <c r="D4937" s="43">
        <f t="shared" si="77"/>
        <v>3.3257605640489268E-2</v>
      </c>
      <c r="E4937" s="43">
        <f>IFERROR(INDEX(PSPS_Data!$C$2:$C$4275,MATCH(WF_Data!$A4937,PSPS_Data!$B$2:$B$4275,0)),0)</f>
        <v>0</v>
      </c>
      <c r="F4937" s="47"/>
    </row>
    <row r="4938" spans="1:6" x14ac:dyDescent="0.25">
      <c r="A4938" s="79"/>
      <c r="B4938" s="43">
        <v>0</v>
      </c>
      <c r="C4938" s="43">
        <v>2.5860642407072401E-3</v>
      </c>
      <c r="D4938" s="43">
        <f t="shared" si="77"/>
        <v>2.950699298646961E-2</v>
      </c>
      <c r="E4938" s="43">
        <f>IFERROR(INDEX(PSPS_Data!$C$2:$C$4275,MATCH(WF_Data!$A4938,PSPS_Data!$B$2:$B$4275,0)),0)</f>
        <v>0</v>
      </c>
      <c r="F4938" s="47"/>
    </row>
    <row r="4939" spans="1:6" x14ac:dyDescent="0.25">
      <c r="A4939" s="79"/>
      <c r="B4939" s="43">
        <v>0</v>
      </c>
      <c r="C4939" s="43">
        <v>8.9245015199897605E-4</v>
      </c>
      <c r="D4939" s="43">
        <f t="shared" si="77"/>
        <v>1.0182856234308316E-2</v>
      </c>
      <c r="E4939" s="43">
        <f>IFERROR(INDEX(PSPS_Data!$C$2:$C$4275,MATCH(WF_Data!$A4939,PSPS_Data!$B$2:$B$4275,0)),0)</f>
        <v>0</v>
      </c>
      <c r="F4939" s="47"/>
    </row>
    <row r="4940" spans="1:6" x14ac:dyDescent="0.25">
      <c r="A4940" s="79"/>
      <c r="B4940" s="43">
        <v>0</v>
      </c>
      <c r="C4940" s="43">
        <v>2.2881447875988599E-5</v>
      </c>
      <c r="D4940" s="43">
        <f t="shared" si="77"/>
        <v>2.610773202650299E-4</v>
      </c>
      <c r="E4940" s="43">
        <f>IFERROR(INDEX(PSPS_Data!$C$2:$C$4275,MATCH(WF_Data!$A4940,PSPS_Data!$B$2:$B$4275,0)),0)</f>
        <v>0</v>
      </c>
      <c r="F4940" s="47"/>
    </row>
    <row r="4941" spans="1:6" x14ac:dyDescent="0.25">
      <c r="A4941" s="79"/>
      <c r="B4941" s="43">
        <v>0</v>
      </c>
      <c r="C4941" s="43">
        <v>5.2245443415207095E-4</v>
      </c>
      <c r="D4941" s="43">
        <f t="shared" si="77"/>
        <v>5.96120509367513E-3</v>
      </c>
      <c r="E4941" s="43">
        <f>IFERROR(INDEX(PSPS_Data!$C$2:$C$4275,MATCH(WF_Data!$A4941,PSPS_Data!$B$2:$B$4275,0)),0)</f>
        <v>0</v>
      </c>
      <c r="F4941" s="47"/>
    </row>
    <row r="4942" spans="1:6" x14ac:dyDescent="0.25">
      <c r="A4942" s="79"/>
      <c r="B4942" s="43">
        <v>0</v>
      </c>
      <c r="C4942" s="43">
        <v>1.6089480544299701E-3</v>
      </c>
      <c r="D4942" s="43">
        <f t="shared" si="77"/>
        <v>1.8358097301045959E-2</v>
      </c>
      <c r="E4942" s="43">
        <f>IFERROR(INDEX(PSPS_Data!$C$2:$C$4275,MATCH(WF_Data!$A4942,PSPS_Data!$B$2:$B$4275,0)),0)</f>
        <v>0</v>
      </c>
      <c r="F4942" s="47"/>
    </row>
    <row r="4943" spans="1:6" x14ac:dyDescent="0.25">
      <c r="A4943" s="79"/>
      <c r="B4943" s="43">
        <v>0</v>
      </c>
      <c r="C4943" s="43">
        <v>8.4632188312146596E-4</v>
      </c>
      <c r="D4943" s="43">
        <f t="shared" si="77"/>
        <v>9.6565326864159265E-3</v>
      </c>
      <c r="E4943" s="43">
        <f>IFERROR(INDEX(PSPS_Data!$C$2:$C$4275,MATCH(WF_Data!$A4943,PSPS_Data!$B$2:$B$4275,0)),0)</f>
        <v>0</v>
      </c>
      <c r="F4943" s="47"/>
    </row>
    <row r="4944" spans="1:6" x14ac:dyDescent="0.25">
      <c r="A4944" s="79"/>
      <c r="B4944" s="43">
        <v>0</v>
      </c>
      <c r="C4944" s="43">
        <v>6.9761684680997799E-3</v>
      </c>
      <c r="D4944" s="43">
        <f t="shared" si="77"/>
        <v>7.9598082221018496E-2</v>
      </c>
      <c r="E4944" s="43">
        <f>IFERROR(INDEX(PSPS_Data!$C$2:$C$4275,MATCH(WF_Data!$A4944,PSPS_Data!$B$2:$B$4275,0)),0)</f>
        <v>0</v>
      </c>
      <c r="F4944" s="47"/>
    </row>
    <row r="4945" spans="1:6" x14ac:dyDescent="0.25">
      <c r="A4945" s="79"/>
      <c r="B4945" s="43">
        <v>0</v>
      </c>
      <c r="C4945" s="43">
        <v>1.57055433191999E-3</v>
      </c>
      <c r="D4945" s="43">
        <f t="shared" si="77"/>
        <v>1.7920024927207085E-2</v>
      </c>
      <c r="E4945" s="43">
        <f>IFERROR(INDEX(PSPS_Data!$C$2:$C$4275,MATCH(WF_Data!$A4945,PSPS_Data!$B$2:$B$4275,0)),0)</f>
        <v>0</v>
      </c>
      <c r="F4945" s="47"/>
    </row>
    <row r="4946" spans="1:6" x14ac:dyDescent="0.25">
      <c r="A4946" s="79"/>
      <c r="B4946" s="43">
        <v>0</v>
      </c>
      <c r="C4946" s="43">
        <v>1.9592728297842098E-3</v>
      </c>
      <c r="D4946" s="43">
        <f t="shared" si="77"/>
        <v>2.2355302987837833E-2</v>
      </c>
      <c r="E4946" s="43">
        <f>IFERROR(INDEX(PSPS_Data!$C$2:$C$4275,MATCH(WF_Data!$A4946,PSPS_Data!$B$2:$B$4275,0)),0)</f>
        <v>0</v>
      </c>
      <c r="F4946" s="47"/>
    </row>
    <row r="4947" spans="1:6" x14ac:dyDescent="0.25">
      <c r="A4947" s="79"/>
      <c r="B4947" s="43">
        <v>0</v>
      </c>
      <c r="C4947" s="43">
        <v>6.8611848291766296E-5</v>
      </c>
      <c r="D4947" s="43">
        <f t="shared" si="77"/>
        <v>7.8286118900905346E-4</v>
      </c>
      <c r="E4947" s="43">
        <f>IFERROR(INDEX(PSPS_Data!$C$2:$C$4275,MATCH(WF_Data!$A4947,PSPS_Data!$B$2:$B$4275,0)),0)</f>
        <v>0</v>
      </c>
      <c r="F4947" s="47"/>
    </row>
    <row r="4948" spans="1:6" x14ac:dyDescent="0.25">
      <c r="A4948" s="79"/>
      <c r="B4948" s="43">
        <v>0</v>
      </c>
      <c r="C4948" s="43">
        <v>4.7494081726047899E-3</v>
      </c>
      <c r="D4948" s="43">
        <f t="shared" si="77"/>
        <v>5.4190747249420655E-2</v>
      </c>
      <c r="E4948" s="43">
        <f>IFERROR(INDEX(PSPS_Data!$C$2:$C$4275,MATCH(WF_Data!$A4948,PSPS_Data!$B$2:$B$4275,0)),0)</f>
        <v>0</v>
      </c>
      <c r="F4948" s="47"/>
    </row>
    <row r="4949" spans="1:6" x14ac:dyDescent="0.25">
      <c r="A4949" s="79"/>
      <c r="B4949" s="43">
        <v>0</v>
      </c>
      <c r="C4949" s="43">
        <v>1.6157749578269401E-3</v>
      </c>
      <c r="D4949" s="43">
        <f t="shared" si="77"/>
        <v>1.8435992268805386E-2</v>
      </c>
      <c r="E4949" s="43">
        <f>IFERROR(INDEX(PSPS_Data!$C$2:$C$4275,MATCH(WF_Data!$A4949,PSPS_Data!$B$2:$B$4275,0)),0)</f>
        <v>0</v>
      </c>
      <c r="F4949" s="47"/>
    </row>
    <row r="4950" spans="1:6" x14ac:dyDescent="0.25">
      <c r="A4950" s="79"/>
      <c r="B4950" s="43">
        <v>0</v>
      </c>
      <c r="C4950" s="43">
        <v>2.53033813805814E-3</v>
      </c>
      <c r="D4950" s="43">
        <f t="shared" si="77"/>
        <v>2.8871158155243378E-2</v>
      </c>
      <c r="E4950" s="43">
        <f>IFERROR(INDEX(PSPS_Data!$C$2:$C$4275,MATCH(WF_Data!$A4950,PSPS_Data!$B$2:$B$4275,0)),0)</f>
        <v>0</v>
      </c>
      <c r="F4950" s="47"/>
    </row>
    <row r="4951" spans="1:6" x14ac:dyDescent="0.25">
      <c r="A4951" s="79"/>
      <c r="B4951" s="43">
        <v>3.6796527249590101E-2</v>
      </c>
      <c r="C4951" s="43">
        <v>1.7071549898446301E-3</v>
      </c>
      <c r="D4951" s="43">
        <f t="shared" si="77"/>
        <v>1.947863843412723E-2</v>
      </c>
      <c r="E4951" s="43">
        <f>IFERROR(INDEX(PSPS_Data!$C$2:$C$4275,MATCH(WF_Data!$A4951,PSPS_Data!$B$2:$B$4275,0)),0)</f>
        <v>0</v>
      </c>
      <c r="F4951" s="47"/>
    </row>
    <row r="4952" spans="1:6" x14ac:dyDescent="0.25">
      <c r="A4952" s="79"/>
      <c r="B4952" s="43">
        <v>0</v>
      </c>
      <c r="C4952" s="43">
        <v>2.1034509397092399E-3</v>
      </c>
      <c r="D4952" s="43">
        <f t="shared" si="77"/>
        <v>2.4000375222082426E-2</v>
      </c>
      <c r="E4952" s="43">
        <f>IFERROR(INDEX(PSPS_Data!$C$2:$C$4275,MATCH(WF_Data!$A4952,PSPS_Data!$B$2:$B$4275,0)),0)</f>
        <v>0</v>
      </c>
      <c r="F4952" s="47"/>
    </row>
    <row r="4953" spans="1:6" x14ac:dyDescent="0.25">
      <c r="A4953" s="79"/>
      <c r="B4953" s="43">
        <v>0</v>
      </c>
      <c r="C4953" s="43">
        <v>6.3252364604219702E-4</v>
      </c>
      <c r="D4953" s="43">
        <f t="shared" si="77"/>
        <v>7.2170948013414683E-3</v>
      </c>
      <c r="E4953" s="43">
        <f>IFERROR(INDEX(PSPS_Data!$C$2:$C$4275,MATCH(WF_Data!$A4953,PSPS_Data!$B$2:$B$4275,0)),0)</f>
        <v>0</v>
      </c>
      <c r="F4953" s="47"/>
    </row>
    <row r="4954" spans="1:6" x14ac:dyDescent="0.25">
      <c r="A4954" s="79"/>
      <c r="B4954" s="43">
        <v>0</v>
      </c>
      <c r="C4954" s="43">
        <v>4.1145015165966399E-4</v>
      </c>
      <c r="D4954" s="43">
        <f t="shared" si="77"/>
        <v>4.6946462304367663E-3</v>
      </c>
      <c r="E4954" s="43">
        <f>IFERROR(INDEX(PSPS_Data!$C$2:$C$4275,MATCH(WF_Data!$A4954,PSPS_Data!$B$2:$B$4275,0)),0)</f>
        <v>0</v>
      </c>
      <c r="F4954" s="47"/>
    </row>
    <row r="4955" spans="1:6" x14ac:dyDescent="0.25">
      <c r="A4955" s="79"/>
      <c r="B4955" s="43">
        <v>0</v>
      </c>
      <c r="C4955" s="43">
        <v>7.7695452023362999E-4</v>
      </c>
      <c r="D4955" s="43">
        <f t="shared" si="77"/>
        <v>8.8650510758657187E-3</v>
      </c>
      <c r="E4955" s="43">
        <f>IFERROR(INDEX(PSPS_Data!$C$2:$C$4275,MATCH(WF_Data!$A4955,PSPS_Data!$B$2:$B$4275,0)),0)</f>
        <v>0</v>
      </c>
      <c r="F4955" s="47"/>
    </row>
    <row r="4956" spans="1:6" x14ac:dyDescent="0.25">
      <c r="A4956" s="79"/>
      <c r="B4956" s="43">
        <v>0</v>
      </c>
      <c r="C4956" s="43">
        <v>1.2831938808327899E-3</v>
      </c>
      <c r="D4956" s="43">
        <f t="shared" si="77"/>
        <v>1.4641242180302133E-2</v>
      </c>
      <c r="E4956" s="43">
        <f>IFERROR(INDEX(PSPS_Data!$C$2:$C$4275,MATCH(WF_Data!$A4956,PSPS_Data!$B$2:$B$4275,0)),0)</f>
        <v>0</v>
      </c>
      <c r="F4956" s="47"/>
    </row>
    <row r="4957" spans="1:6" x14ac:dyDescent="0.25">
      <c r="A4957" s="79"/>
      <c r="B4957" s="43">
        <v>0</v>
      </c>
      <c r="C4957" s="43">
        <v>8.8297058846364897E-4</v>
      </c>
      <c r="D4957" s="43">
        <f t="shared" si="77"/>
        <v>1.0074694414370235E-2</v>
      </c>
      <c r="E4957" s="43">
        <f>IFERROR(INDEX(PSPS_Data!$C$2:$C$4275,MATCH(WF_Data!$A4957,PSPS_Data!$B$2:$B$4275,0)),0)</f>
        <v>0</v>
      </c>
      <c r="F4957" s="47"/>
    </row>
    <row r="4958" spans="1:6" x14ac:dyDescent="0.25">
      <c r="A4958" s="79"/>
      <c r="B4958" s="43">
        <v>0</v>
      </c>
      <c r="C4958" s="43">
        <v>2.0699643143113101E-3</v>
      </c>
      <c r="D4958" s="43">
        <f t="shared" si="77"/>
        <v>2.3618292826292048E-2</v>
      </c>
      <c r="E4958" s="43">
        <f>IFERROR(INDEX(PSPS_Data!$C$2:$C$4275,MATCH(WF_Data!$A4958,PSPS_Data!$B$2:$B$4275,0)),0)</f>
        <v>0</v>
      </c>
      <c r="F4958" s="47"/>
    </row>
    <row r="4959" spans="1:6" x14ac:dyDescent="0.25">
      <c r="A4959" s="79"/>
      <c r="B4959" s="43">
        <v>0</v>
      </c>
      <c r="C4959" s="43">
        <v>4.6779635158600199E-4</v>
      </c>
      <c r="D4959" s="43">
        <f t="shared" si="77"/>
        <v>5.3375563715962826E-3</v>
      </c>
      <c r="E4959" s="43">
        <f>IFERROR(INDEX(PSPS_Data!$C$2:$C$4275,MATCH(WF_Data!$A4959,PSPS_Data!$B$2:$B$4275,0)),0)</f>
        <v>0</v>
      </c>
      <c r="F4959" s="47"/>
    </row>
    <row r="4960" spans="1:6" x14ac:dyDescent="0.25">
      <c r="A4960" s="79"/>
      <c r="B4960" s="43">
        <v>0</v>
      </c>
      <c r="C4960" s="43">
        <v>3.5825953350467898E-3</v>
      </c>
      <c r="D4960" s="43">
        <f t="shared" si="77"/>
        <v>4.087741277288387E-2</v>
      </c>
      <c r="E4960" s="43">
        <f>IFERROR(INDEX(PSPS_Data!$C$2:$C$4275,MATCH(WF_Data!$A4960,PSPS_Data!$B$2:$B$4275,0)),0)</f>
        <v>0</v>
      </c>
      <c r="F4960" s="47"/>
    </row>
    <row r="4961" spans="1:6" x14ac:dyDescent="0.25">
      <c r="A4961" s="79"/>
      <c r="B4961" s="43">
        <v>0</v>
      </c>
      <c r="C4961" s="43">
        <v>1.8937638028546601E-3</v>
      </c>
      <c r="D4961" s="43">
        <f t="shared" si="77"/>
        <v>2.1607844990571671E-2</v>
      </c>
      <c r="E4961" s="43">
        <f>IFERROR(INDEX(PSPS_Data!$C$2:$C$4275,MATCH(WF_Data!$A4961,PSPS_Data!$B$2:$B$4275,0)),0)</f>
        <v>0</v>
      </c>
      <c r="F4961" s="47"/>
    </row>
    <row r="4962" spans="1:6" x14ac:dyDescent="0.25">
      <c r="A4962" s="79"/>
      <c r="B4962" s="43">
        <v>0</v>
      </c>
      <c r="C4962" s="43">
        <v>6.8429691964411095E-5</v>
      </c>
      <c r="D4962" s="43">
        <f t="shared" si="77"/>
        <v>7.8078278531393058E-4</v>
      </c>
      <c r="E4962" s="43">
        <f>IFERROR(INDEX(PSPS_Data!$C$2:$C$4275,MATCH(WF_Data!$A4962,PSPS_Data!$B$2:$B$4275,0)),0)</f>
        <v>0</v>
      </c>
      <c r="F4962" s="47"/>
    </row>
    <row r="4963" spans="1:6" x14ac:dyDescent="0.25">
      <c r="A4963" s="79"/>
      <c r="B4963" s="43">
        <v>0</v>
      </c>
      <c r="C4963" s="43">
        <v>6.3867529752315E-4</v>
      </c>
      <c r="D4963" s="43">
        <f t="shared" si="77"/>
        <v>7.2872851447391418E-3</v>
      </c>
      <c r="E4963" s="43">
        <f>IFERROR(INDEX(PSPS_Data!$C$2:$C$4275,MATCH(WF_Data!$A4963,PSPS_Data!$B$2:$B$4275,0)),0)</f>
        <v>0</v>
      </c>
      <c r="F4963" s="47"/>
    </row>
    <row r="4964" spans="1:6" x14ac:dyDescent="0.25">
      <c r="A4964" s="79"/>
      <c r="B4964" s="43">
        <v>0</v>
      </c>
      <c r="C4964" s="43">
        <v>1.64932595695669E-3</v>
      </c>
      <c r="D4964" s="43">
        <f t="shared" si="77"/>
        <v>1.8818809168875832E-2</v>
      </c>
      <c r="E4964" s="43">
        <f>IFERROR(INDEX(PSPS_Data!$C$2:$C$4275,MATCH(WF_Data!$A4964,PSPS_Data!$B$2:$B$4275,0)),0)</f>
        <v>0</v>
      </c>
      <c r="F4964" s="47"/>
    </row>
    <row r="4965" spans="1:6" x14ac:dyDescent="0.25">
      <c r="A4965" s="79"/>
      <c r="B4965" s="43">
        <v>0</v>
      </c>
      <c r="C4965" s="43">
        <v>2.2797768906457299E-5</v>
      </c>
      <c r="D4965" s="43">
        <f t="shared" si="77"/>
        <v>2.6012254322267778E-4</v>
      </c>
      <c r="E4965" s="43">
        <f>IFERROR(INDEX(PSPS_Data!$C$2:$C$4275,MATCH(WF_Data!$A4965,PSPS_Data!$B$2:$B$4275,0)),0)</f>
        <v>0</v>
      </c>
      <c r="F4965" s="47"/>
    </row>
    <row r="4966" spans="1:6" x14ac:dyDescent="0.25">
      <c r="A4966" s="79"/>
      <c r="B4966" s="43">
        <v>0</v>
      </c>
      <c r="C4966" s="43">
        <v>1.83103908390573E-3</v>
      </c>
      <c r="D4966" s="43">
        <f t="shared" si="77"/>
        <v>2.089215594736438E-2</v>
      </c>
      <c r="E4966" s="43">
        <f>IFERROR(INDEX(PSPS_Data!$C$2:$C$4275,MATCH(WF_Data!$A4966,PSPS_Data!$B$2:$B$4275,0)),0)</f>
        <v>0</v>
      </c>
      <c r="F4966" s="47"/>
    </row>
    <row r="4967" spans="1:6" x14ac:dyDescent="0.25">
      <c r="A4967" s="79"/>
      <c r="B4967" s="43">
        <v>0</v>
      </c>
      <c r="C4967" s="43">
        <v>4.55787196187884E-4</v>
      </c>
      <c r="D4967" s="43">
        <f t="shared" si="77"/>
        <v>5.2005319085037562E-3</v>
      </c>
      <c r="E4967" s="43">
        <f>IFERROR(INDEX(PSPS_Data!$C$2:$C$4275,MATCH(WF_Data!$A4967,PSPS_Data!$B$2:$B$4275,0)),0)</f>
        <v>0</v>
      </c>
      <c r="F4967" s="47"/>
    </row>
    <row r="4968" spans="1:6" x14ac:dyDescent="0.25">
      <c r="A4968" s="79"/>
      <c r="B4968" s="43">
        <v>0</v>
      </c>
      <c r="C4968" s="43">
        <v>1.8229823399451499E-4</v>
      </c>
      <c r="D4968" s="43">
        <f t="shared" si="77"/>
        <v>2.0800228498774162E-3</v>
      </c>
      <c r="E4968" s="43">
        <f>IFERROR(INDEX(PSPS_Data!$C$2:$C$4275,MATCH(WF_Data!$A4968,PSPS_Data!$B$2:$B$4275,0)),0)</f>
        <v>0</v>
      </c>
      <c r="F4968" s="47"/>
    </row>
    <row r="4969" spans="1:6" x14ac:dyDescent="0.25">
      <c r="A4969" s="79"/>
      <c r="B4969" s="43">
        <v>0</v>
      </c>
      <c r="C4969" s="43">
        <v>1.26087599680128E-3</v>
      </c>
      <c r="D4969" s="43">
        <f t="shared" si="77"/>
        <v>1.4386595123502606E-2</v>
      </c>
      <c r="E4969" s="43">
        <f>IFERROR(INDEX(PSPS_Data!$C$2:$C$4275,MATCH(WF_Data!$A4969,PSPS_Data!$B$2:$B$4275,0)),0)</f>
        <v>0</v>
      </c>
      <c r="F4969" s="47"/>
    </row>
    <row r="4970" spans="1:6" x14ac:dyDescent="0.25">
      <c r="A4970" s="79"/>
      <c r="B4970" s="43">
        <v>0</v>
      </c>
      <c r="C4970" s="43">
        <v>1.4428636859520301E-4</v>
      </c>
      <c r="D4970" s="43">
        <f t="shared" si="77"/>
        <v>1.6463074656712664E-3</v>
      </c>
      <c r="E4970" s="43">
        <f>IFERROR(INDEX(PSPS_Data!$C$2:$C$4275,MATCH(WF_Data!$A4970,PSPS_Data!$B$2:$B$4275,0)),0)</f>
        <v>0</v>
      </c>
      <c r="F4970" s="47"/>
    </row>
    <row r="4971" spans="1:6" x14ac:dyDescent="0.25">
      <c r="A4971" s="79"/>
      <c r="B4971" s="43">
        <v>0</v>
      </c>
      <c r="C4971" s="43">
        <v>2.86660731671872E-3</v>
      </c>
      <c r="D4971" s="43">
        <f t="shared" si="77"/>
        <v>3.2707989483760594E-2</v>
      </c>
      <c r="E4971" s="43">
        <f>IFERROR(INDEX(PSPS_Data!$C$2:$C$4275,MATCH(WF_Data!$A4971,PSPS_Data!$B$2:$B$4275,0)),0)</f>
        <v>0</v>
      </c>
      <c r="F4971" s="47"/>
    </row>
    <row r="4972" spans="1:6" x14ac:dyDescent="0.25">
      <c r="A4972" s="79"/>
      <c r="B4972" s="43">
        <v>0</v>
      </c>
      <c r="C4972" s="43">
        <v>1.75360905859633E-3</v>
      </c>
      <c r="D4972" s="43">
        <f t="shared" si="77"/>
        <v>2.0008679358584126E-2</v>
      </c>
      <c r="E4972" s="43">
        <f>IFERROR(INDEX(PSPS_Data!$C$2:$C$4275,MATCH(WF_Data!$A4972,PSPS_Data!$B$2:$B$4275,0)),0)</f>
        <v>0</v>
      </c>
      <c r="F4972" s="47"/>
    </row>
    <row r="4973" spans="1:6" x14ac:dyDescent="0.25">
      <c r="A4973" s="79"/>
      <c r="B4973" s="43">
        <v>0</v>
      </c>
      <c r="C4973" s="43">
        <v>2.5390343207618501E-3</v>
      </c>
      <c r="D4973" s="43">
        <f t="shared" si="77"/>
        <v>2.8970381599892712E-2</v>
      </c>
      <c r="E4973" s="43">
        <f>IFERROR(INDEX(PSPS_Data!$C$2:$C$4275,MATCH(WF_Data!$A4973,PSPS_Data!$B$2:$B$4275,0)),0)</f>
        <v>0</v>
      </c>
      <c r="F4973" s="47"/>
    </row>
    <row r="4974" spans="1:6" x14ac:dyDescent="0.25">
      <c r="A4974" s="79"/>
      <c r="B4974" s="43">
        <v>0</v>
      </c>
      <c r="C4974" s="43">
        <v>4.70606931533742E-4</v>
      </c>
      <c r="D4974" s="43">
        <f t="shared" si="77"/>
        <v>5.3696250887999963E-3</v>
      </c>
      <c r="E4974" s="43">
        <f>IFERROR(INDEX(PSPS_Data!$C$2:$C$4275,MATCH(WF_Data!$A4974,PSPS_Data!$B$2:$B$4275,0)),0)</f>
        <v>0</v>
      </c>
      <c r="F4974" s="47"/>
    </row>
    <row r="4975" spans="1:6" x14ac:dyDescent="0.25">
      <c r="A4975" s="79"/>
      <c r="B4975" s="43">
        <v>0</v>
      </c>
      <c r="C4975" s="43">
        <v>2.02658447460635E-3</v>
      </c>
      <c r="D4975" s="43">
        <f t="shared" si="77"/>
        <v>2.3123328855258453E-2</v>
      </c>
      <c r="E4975" s="43">
        <f>IFERROR(INDEX(PSPS_Data!$C$2:$C$4275,MATCH(WF_Data!$A4975,PSPS_Data!$B$2:$B$4275,0)),0)</f>
        <v>0</v>
      </c>
      <c r="F4975" s="47"/>
    </row>
    <row r="4976" spans="1:6" x14ac:dyDescent="0.25">
      <c r="A4976" s="79"/>
      <c r="B4976" s="43">
        <v>0</v>
      </c>
      <c r="C4976" s="43">
        <v>1.40917317742908E-3</v>
      </c>
      <c r="D4976" s="43">
        <f t="shared" si="77"/>
        <v>1.6078665954465804E-2</v>
      </c>
      <c r="E4976" s="43">
        <f>IFERROR(INDEX(PSPS_Data!$C$2:$C$4275,MATCH(WF_Data!$A4976,PSPS_Data!$B$2:$B$4275,0)),0)</f>
        <v>0</v>
      </c>
      <c r="F4976" s="47"/>
    </row>
    <row r="4977" spans="1:6" x14ac:dyDescent="0.25">
      <c r="A4977" s="79"/>
      <c r="B4977" s="43">
        <v>0</v>
      </c>
      <c r="C4977" s="43">
        <v>2.2764445020584301E-5</v>
      </c>
      <c r="D4977" s="43">
        <f t="shared" si="77"/>
        <v>2.5974231768486689E-4</v>
      </c>
      <c r="E4977" s="43">
        <f>IFERROR(INDEX(PSPS_Data!$C$2:$C$4275,MATCH(WF_Data!$A4977,PSPS_Data!$B$2:$B$4275,0)),0)</f>
        <v>0</v>
      </c>
      <c r="F4977" s="47"/>
    </row>
    <row r="4978" spans="1:6" x14ac:dyDescent="0.25">
      <c r="A4978" s="79"/>
      <c r="B4978" s="43">
        <v>0</v>
      </c>
      <c r="C4978" s="43">
        <v>2.3595398774887101E-3</v>
      </c>
      <c r="D4978" s="43">
        <f t="shared" si="77"/>
        <v>2.6922350002146184E-2</v>
      </c>
      <c r="E4978" s="43">
        <f>IFERROR(INDEX(PSPS_Data!$C$2:$C$4275,MATCH(WF_Data!$A4978,PSPS_Data!$B$2:$B$4275,0)),0)</f>
        <v>0</v>
      </c>
      <c r="F4978" s="47"/>
    </row>
    <row r="4979" spans="1:6" x14ac:dyDescent="0.25">
      <c r="A4979" s="79"/>
      <c r="B4979" s="43">
        <v>0</v>
      </c>
      <c r="C4979" s="43">
        <v>4.08918258093156E-3</v>
      </c>
      <c r="D4979" s="43">
        <f t="shared" si="77"/>
        <v>4.6657573248429098E-2</v>
      </c>
      <c r="E4979" s="43">
        <f>IFERROR(INDEX(PSPS_Data!$C$2:$C$4275,MATCH(WF_Data!$A4979,PSPS_Data!$B$2:$B$4275,0)),0)</f>
        <v>0</v>
      </c>
      <c r="F4979" s="47"/>
    </row>
    <row r="4980" spans="1:6" x14ac:dyDescent="0.25">
      <c r="A4980" s="79"/>
      <c r="B4980" s="43">
        <v>0</v>
      </c>
      <c r="C4980" s="43">
        <v>2.9471686125361802E-3</v>
      </c>
      <c r="D4980" s="43">
        <f t="shared" si="77"/>
        <v>3.3627193869037814E-2</v>
      </c>
      <c r="E4980" s="43">
        <f>IFERROR(INDEX(PSPS_Data!$C$2:$C$4275,MATCH(WF_Data!$A4980,PSPS_Data!$B$2:$B$4275,0)),0)</f>
        <v>0</v>
      </c>
      <c r="F4980" s="47"/>
    </row>
    <row r="4981" spans="1:6" x14ac:dyDescent="0.25">
      <c r="A4981" s="79"/>
      <c r="B4981" s="43">
        <v>0</v>
      </c>
      <c r="C4981" s="43">
        <v>1.9341451052241601E-3</v>
      </c>
      <c r="D4981" s="43">
        <f t="shared" si="77"/>
        <v>2.2068595650607668E-2</v>
      </c>
      <c r="E4981" s="43">
        <f>IFERROR(INDEX(PSPS_Data!$C$2:$C$4275,MATCH(WF_Data!$A4981,PSPS_Data!$B$2:$B$4275,0)),0)</f>
        <v>0</v>
      </c>
      <c r="F4981" s="47"/>
    </row>
    <row r="4982" spans="1:6" x14ac:dyDescent="0.25">
      <c r="A4982" s="79"/>
      <c r="B4982" s="43">
        <v>0</v>
      </c>
      <c r="C4982" s="43">
        <v>3.0185262824791899E-3</v>
      </c>
      <c r="D4982" s="43">
        <f t="shared" si="77"/>
        <v>3.444138488308756E-2</v>
      </c>
      <c r="E4982" s="43">
        <f>IFERROR(INDEX(PSPS_Data!$C$2:$C$4275,MATCH(WF_Data!$A4982,PSPS_Data!$B$2:$B$4275,0)),0)</f>
        <v>0</v>
      </c>
      <c r="F4982" s="47"/>
    </row>
    <row r="4983" spans="1:6" x14ac:dyDescent="0.25">
      <c r="A4983" s="79"/>
      <c r="B4983" s="43">
        <v>0</v>
      </c>
      <c r="C4983" s="43">
        <v>1.67595342918502E-3</v>
      </c>
      <c r="D4983" s="43">
        <f t="shared" si="77"/>
        <v>1.9122628627001079E-2</v>
      </c>
      <c r="E4983" s="43">
        <f>IFERROR(INDEX(PSPS_Data!$C$2:$C$4275,MATCH(WF_Data!$A4983,PSPS_Data!$B$2:$B$4275,0)),0)</f>
        <v>0</v>
      </c>
      <c r="F4983" s="47"/>
    </row>
    <row r="4984" spans="1:6" x14ac:dyDescent="0.25">
      <c r="A4984" s="79"/>
      <c r="B4984" s="43">
        <v>0</v>
      </c>
      <c r="C4984" s="43">
        <v>5.1556002866467001E-4</v>
      </c>
      <c r="D4984" s="43">
        <f t="shared" si="77"/>
        <v>5.8825399270638849E-3</v>
      </c>
      <c r="E4984" s="43">
        <f>IFERROR(INDEX(PSPS_Data!$C$2:$C$4275,MATCH(WF_Data!$A4984,PSPS_Data!$B$2:$B$4275,0)),0)</f>
        <v>0</v>
      </c>
      <c r="F4984" s="47"/>
    </row>
    <row r="4985" spans="1:6" x14ac:dyDescent="0.25">
      <c r="A4985" s="79"/>
      <c r="B4985" s="43">
        <v>0</v>
      </c>
      <c r="C4985" s="43">
        <v>8.7189417778669496E-5</v>
      </c>
      <c r="D4985" s="43">
        <f t="shared" si="77"/>
        <v>9.9483125685461901E-4</v>
      </c>
      <c r="E4985" s="43">
        <f>IFERROR(INDEX(PSPS_Data!$C$2:$C$4275,MATCH(WF_Data!$A4985,PSPS_Data!$B$2:$B$4275,0)),0)</f>
        <v>0</v>
      </c>
      <c r="F4985" s="47"/>
    </row>
    <row r="4986" spans="1:6" x14ac:dyDescent="0.25">
      <c r="A4986" s="79"/>
      <c r="B4986" s="43">
        <v>0</v>
      </c>
      <c r="C4986" s="43">
        <v>1.5693371060478899E-3</v>
      </c>
      <c r="D4986" s="43">
        <f t="shared" si="77"/>
        <v>1.7906136380006425E-2</v>
      </c>
      <c r="E4986" s="43">
        <f>IFERROR(INDEX(PSPS_Data!$C$2:$C$4275,MATCH(WF_Data!$A4986,PSPS_Data!$B$2:$B$4275,0)),0)</f>
        <v>0</v>
      </c>
      <c r="F4986" s="47"/>
    </row>
    <row r="4987" spans="1:6" x14ac:dyDescent="0.25">
      <c r="A4987" s="79"/>
      <c r="B4987" s="43">
        <v>0</v>
      </c>
      <c r="C4987" s="43">
        <v>9.2486068357781404E-4</v>
      </c>
      <c r="D4987" s="43">
        <f t="shared" si="77"/>
        <v>1.0552660399622858E-2</v>
      </c>
      <c r="E4987" s="43">
        <f>IFERROR(INDEX(PSPS_Data!$C$2:$C$4275,MATCH(WF_Data!$A4987,PSPS_Data!$B$2:$B$4275,0)),0)</f>
        <v>0</v>
      </c>
      <c r="F4987" s="47"/>
    </row>
    <row r="4988" spans="1:6" x14ac:dyDescent="0.25">
      <c r="A4988" s="79"/>
      <c r="B4988" s="43">
        <v>0</v>
      </c>
      <c r="C4988" s="43">
        <v>2.55456945781891E-3</v>
      </c>
      <c r="D4988" s="43">
        <f t="shared" si="77"/>
        <v>2.9147637513713763E-2</v>
      </c>
      <c r="E4988" s="43">
        <f>IFERROR(INDEX(PSPS_Data!$C$2:$C$4275,MATCH(WF_Data!$A4988,PSPS_Data!$B$2:$B$4275,0)),0)</f>
        <v>0</v>
      </c>
      <c r="F4988" s="47"/>
    </row>
    <row r="4989" spans="1:6" x14ac:dyDescent="0.25">
      <c r="A4989" s="79"/>
      <c r="B4989" s="43">
        <v>0</v>
      </c>
      <c r="C4989" s="43">
        <v>2.0396686633982102E-3</v>
      </c>
      <c r="D4989" s="43">
        <f t="shared" si="77"/>
        <v>2.3272619449373578E-2</v>
      </c>
      <c r="E4989" s="43">
        <f>IFERROR(INDEX(PSPS_Data!$C$2:$C$4275,MATCH(WF_Data!$A4989,PSPS_Data!$B$2:$B$4275,0)),0)</f>
        <v>0</v>
      </c>
      <c r="F4989" s="47"/>
    </row>
    <row r="4990" spans="1:6" x14ac:dyDescent="0.25">
      <c r="A4990" s="79"/>
      <c r="B4990" s="43">
        <v>0</v>
      </c>
      <c r="C4990" s="43">
        <v>2.2735192032996501E-5</v>
      </c>
      <c r="D4990" s="43">
        <f t="shared" si="77"/>
        <v>2.5940854109649008E-4</v>
      </c>
      <c r="E4990" s="43">
        <f>IFERROR(INDEX(PSPS_Data!$C$2:$C$4275,MATCH(WF_Data!$A4990,PSPS_Data!$B$2:$B$4275,0)),0)</f>
        <v>0</v>
      </c>
      <c r="F4990" s="47"/>
    </row>
    <row r="4991" spans="1:6" x14ac:dyDescent="0.25">
      <c r="A4991" s="79"/>
      <c r="B4991" s="43">
        <v>0</v>
      </c>
      <c r="C4991" s="43">
        <v>6.0623756451908097E-3</v>
      </c>
      <c r="D4991" s="43">
        <f t="shared" si="77"/>
        <v>6.9171706111627138E-2</v>
      </c>
      <c r="E4991" s="43">
        <f>IFERROR(INDEX(PSPS_Data!$C$2:$C$4275,MATCH(WF_Data!$A4991,PSPS_Data!$B$2:$B$4275,0)),0)</f>
        <v>0</v>
      </c>
      <c r="F4991" s="47"/>
    </row>
    <row r="4992" spans="1:6" x14ac:dyDescent="0.25">
      <c r="A4992" s="79"/>
      <c r="B4992" s="43">
        <v>0</v>
      </c>
      <c r="C4992" s="43">
        <v>4.4757035225302302E-3</v>
      </c>
      <c r="D4992" s="43">
        <f t="shared" si="77"/>
        <v>5.1067777192069924E-2</v>
      </c>
      <c r="E4992" s="43">
        <f>IFERROR(INDEX(PSPS_Data!$C$2:$C$4275,MATCH(WF_Data!$A4992,PSPS_Data!$B$2:$B$4275,0)),0)</f>
        <v>0</v>
      </c>
      <c r="F4992" s="47"/>
    </row>
    <row r="4993" spans="1:6" x14ac:dyDescent="0.25">
      <c r="A4993" s="79"/>
      <c r="B4993" s="43">
        <v>0</v>
      </c>
      <c r="C4993" s="43">
        <v>2.49262561950066E-3</v>
      </c>
      <c r="D4993" s="43">
        <f t="shared" si="77"/>
        <v>2.8440858318502533E-2</v>
      </c>
      <c r="E4993" s="43">
        <f>IFERROR(INDEX(PSPS_Data!$C$2:$C$4275,MATCH(WF_Data!$A4993,PSPS_Data!$B$2:$B$4275,0)),0)</f>
        <v>0</v>
      </c>
      <c r="F4993" s="47"/>
    </row>
    <row r="4994" spans="1:6" x14ac:dyDescent="0.25">
      <c r="A4994" s="79"/>
      <c r="B4994" s="43">
        <v>0</v>
      </c>
      <c r="C4994" s="43">
        <v>2.1819040712216498E-3</v>
      </c>
      <c r="D4994" s="43">
        <f t="shared" si="77"/>
        <v>2.4895525452639025E-2</v>
      </c>
      <c r="E4994" s="43">
        <f>IFERROR(INDEX(PSPS_Data!$C$2:$C$4275,MATCH(WF_Data!$A4994,PSPS_Data!$B$2:$B$4275,0)),0)</f>
        <v>0</v>
      </c>
      <c r="F4994" s="47"/>
    </row>
    <row r="4995" spans="1:6" x14ac:dyDescent="0.25">
      <c r="A4995" s="79"/>
      <c r="B4995" s="43">
        <v>0</v>
      </c>
      <c r="C4995" s="43">
        <v>1.7418715378880701E-4</v>
      </c>
      <c r="D4995" s="43">
        <f t="shared" ref="D4995:D5058" si="78">$C4995*11.41</f>
        <v>1.9874754247302881E-3</v>
      </c>
      <c r="E4995" s="43">
        <f>IFERROR(INDEX(PSPS_Data!$C$2:$C$4275,MATCH(WF_Data!$A4995,PSPS_Data!$B$2:$B$4275,0)),0)</f>
        <v>0</v>
      </c>
      <c r="F4995" s="47"/>
    </row>
    <row r="4996" spans="1:6" x14ac:dyDescent="0.25">
      <c r="A4996" s="79"/>
      <c r="B4996" s="43">
        <v>0</v>
      </c>
      <c r="C4996" s="43">
        <v>9.9208481666816306E-4</v>
      </c>
      <c r="D4996" s="43">
        <f t="shared" si="78"/>
        <v>1.131968775818374E-2</v>
      </c>
      <c r="E4996" s="43">
        <f>IFERROR(INDEX(PSPS_Data!$C$2:$C$4275,MATCH(WF_Data!$A4996,PSPS_Data!$B$2:$B$4275,0)),0)</f>
        <v>0</v>
      </c>
      <c r="F4996" s="47"/>
    </row>
    <row r="4997" spans="1:6" x14ac:dyDescent="0.25">
      <c r="A4997" s="79"/>
      <c r="B4997" s="43">
        <v>0.17267548885748199</v>
      </c>
      <c r="C4997" s="43">
        <v>2.4989330959215199E-3</v>
      </c>
      <c r="D4997" s="43">
        <f t="shared" si="78"/>
        <v>2.8512826624464544E-2</v>
      </c>
      <c r="E4997" s="43">
        <f>IFERROR(INDEX(PSPS_Data!$C$2:$C$4275,MATCH(WF_Data!$A4997,PSPS_Data!$B$2:$B$4275,0)),0)</f>
        <v>0</v>
      </c>
      <c r="F4997" s="47"/>
    </row>
    <row r="4998" spans="1:6" x14ac:dyDescent="0.25">
      <c r="A4998" s="79"/>
      <c r="B4998" s="43">
        <v>0</v>
      </c>
      <c r="C4998" s="43">
        <v>2.20345210436789E-3</v>
      </c>
      <c r="D4998" s="43">
        <f t="shared" si="78"/>
        <v>2.5141388510837626E-2</v>
      </c>
      <c r="E4998" s="43">
        <f>IFERROR(INDEX(PSPS_Data!$C$2:$C$4275,MATCH(WF_Data!$A4998,PSPS_Data!$B$2:$B$4275,0)),0)</f>
        <v>0</v>
      </c>
      <c r="F4998" s="47"/>
    </row>
    <row r="4999" spans="1:6" x14ac:dyDescent="0.25">
      <c r="A4999" s="79"/>
      <c r="B4999" s="43">
        <v>0</v>
      </c>
      <c r="C4999" s="43">
        <v>2.1389952408602101E-3</v>
      </c>
      <c r="D4999" s="43">
        <f t="shared" si="78"/>
        <v>2.4405935698214996E-2</v>
      </c>
      <c r="E4999" s="43">
        <f>IFERROR(INDEX(PSPS_Data!$C$2:$C$4275,MATCH(WF_Data!$A4999,PSPS_Data!$B$2:$B$4275,0)),0)</f>
        <v>0</v>
      </c>
      <c r="F4999" s="47"/>
    </row>
    <row r="5000" spans="1:6" x14ac:dyDescent="0.25">
      <c r="A5000" s="79"/>
      <c r="B5000" s="43">
        <v>0</v>
      </c>
      <c r="C5000" s="43">
        <v>1.3322838015786399E-3</v>
      </c>
      <c r="D5000" s="43">
        <f t="shared" si="78"/>
        <v>1.5201358176012281E-2</v>
      </c>
      <c r="E5000" s="43">
        <f>IFERROR(INDEX(PSPS_Data!$C$2:$C$4275,MATCH(WF_Data!$A5000,PSPS_Data!$B$2:$B$4275,0)),0)</f>
        <v>0</v>
      </c>
      <c r="F5000" s="47"/>
    </row>
    <row r="5001" spans="1:6" x14ac:dyDescent="0.25">
      <c r="A5001" s="79"/>
      <c r="B5001" s="43">
        <v>6.9092143957675596</v>
      </c>
      <c r="C5001" s="43">
        <v>7.8557748891938603E-3</v>
      </c>
      <c r="D5001" s="43">
        <f t="shared" si="78"/>
        <v>8.9634391485701945E-2</v>
      </c>
      <c r="E5001" s="43">
        <f>IFERROR(INDEX(PSPS_Data!$C$2:$C$4275,MATCH(WF_Data!$A5001,PSPS_Data!$B$2:$B$4275,0)),0)</f>
        <v>0</v>
      </c>
      <c r="F5001" s="47"/>
    </row>
    <row r="5002" spans="1:6" x14ac:dyDescent="0.25">
      <c r="A5002" s="79"/>
      <c r="B5002" s="43">
        <v>0</v>
      </c>
      <c r="C5002" s="43">
        <v>1.13522322862991E-4</v>
      </c>
      <c r="D5002" s="43">
        <f t="shared" si="78"/>
        <v>1.2952897038667273E-3</v>
      </c>
      <c r="E5002" s="43">
        <f>IFERROR(INDEX(PSPS_Data!$C$2:$C$4275,MATCH(WF_Data!$A5002,PSPS_Data!$B$2:$B$4275,0)),0)</f>
        <v>0</v>
      </c>
      <c r="F5002" s="47"/>
    </row>
    <row r="5003" spans="1:6" x14ac:dyDescent="0.25">
      <c r="A5003" s="79"/>
      <c r="B5003" s="43">
        <v>0</v>
      </c>
      <c r="C5003" s="43">
        <v>3.35185637868562E-3</v>
      </c>
      <c r="D5003" s="43">
        <f t="shared" si="78"/>
        <v>3.8244681280802925E-2</v>
      </c>
      <c r="E5003" s="43">
        <f>IFERROR(INDEX(PSPS_Data!$C$2:$C$4275,MATCH(WF_Data!$A5003,PSPS_Data!$B$2:$B$4275,0)),0)</f>
        <v>0</v>
      </c>
      <c r="F5003" s="47"/>
    </row>
    <row r="5004" spans="1:6" x14ac:dyDescent="0.25">
      <c r="A5004" s="79"/>
      <c r="B5004" s="43">
        <v>0</v>
      </c>
      <c r="C5004" s="43">
        <v>1.8158086443994101E-3</v>
      </c>
      <c r="D5004" s="43">
        <f t="shared" si="78"/>
        <v>2.071837663259727E-2</v>
      </c>
      <c r="E5004" s="43">
        <f>IFERROR(INDEX(PSPS_Data!$C$2:$C$4275,MATCH(WF_Data!$A5004,PSPS_Data!$B$2:$B$4275,0)),0)</f>
        <v>0</v>
      </c>
      <c r="F5004" s="47"/>
    </row>
    <row r="5005" spans="1:6" x14ac:dyDescent="0.25">
      <c r="A5005" s="79"/>
      <c r="B5005" s="43">
        <v>0</v>
      </c>
      <c r="C5005" s="43">
        <v>6.1283411559998004E-4</v>
      </c>
      <c r="D5005" s="43">
        <f t="shared" si="78"/>
        <v>6.9924372589957725E-3</v>
      </c>
      <c r="E5005" s="43">
        <f>IFERROR(INDEX(PSPS_Data!$C$2:$C$4275,MATCH(WF_Data!$A5005,PSPS_Data!$B$2:$B$4275,0)),0)</f>
        <v>0</v>
      </c>
      <c r="F5005" s="47"/>
    </row>
    <row r="5006" spans="1:6" x14ac:dyDescent="0.25">
      <c r="A5006" s="79"/>
      <c r="B5006" s="43">
        <v>0</v>
      </c>
      <c r="C5006" s="43">
        <v>3.4802701035611402E-4</v>
      </c>
      <c r="D5006" s="43">
        <f t="shared" si="78"/>
        <v>3.970988188163261E-3</v>
      </c>
      <c r="E5006" s="43">
        <f>IFERROR(INDEX(PSPS_Data!$C$2:$C$4275,MATCH(WF_Data!$A5006,PSPS_Data!$B$2:$B$4275,0)),0)</f>
        <v>0</v>
      </c>
      <c r="F5006" s="47"/>
    </row>
    <row r="5007" spans="1:6" x14ac:dyDescent="0.25">
      <c r="A5007" s="79"/>
      <c r="B5007" s="43">
        <v>0</v>
      </c>
      <c r="C5007" s="43">
        <v>4.42557579299318E-3</v>
      </c>
      <c r="D5007" s="43">
        <f t="shared" si="78"/>
        <v>5.0495819798052184E-2</v>
      </c>
      <c r="E5007" s="43">
        <f>IFERROR(INDEX(PSPS_Data!$C$2:$C$4275,MATCH(WF_Data!$A5007,PSPS_Data!$B$2:$B$4275,0)),0)</f>
        <v>0</v>
      </c>
      <c r="F5007" s="47"/>
    </row>
    <row r="5008" spans="1:6" x14ac:dyDescent="0.25">
      <c r="A5008" s="79"/>
      <c r="B5008" s="43">
        <v>0</v>
      </c>
      <c r="C5008" s="43">
        <v>1.94406787932166E-3</v>
      </c>
      <c r="D5008" s="43">
        <f t="shared" si="78"/>
        <v>2.218181450306014E-2</v>
      </c>
      <c r="E5008" s="43">
        <f>IFERROR(INDEX(PSPS_Data!$C$2:$C$4275,MATCH(WF_Data!$A5008,PSPS_Data!$B$2:$B$4275,0)),0)</f>
        <v>0</v>
      </c>
      <c r="F5008" s="47"/>
    </row>
    <row r="5009" spans="1:6" x14ac:dyDescent="0.25">
      <c r="A5009" s="79"/>
      <c r="B5009" s="43">
        <v>0</v>
      </c>
      <c r="C5009" s="43">
        <v>2.6092239877471002E-3</v>
      </c>
      <c r="D5009" s="43">
        <f t="shared" si="78"/>
        <v>2.9771245700194415E-2</v>
      </c>
      <c r="E5009" s="43">
        <f>IFERROR(INDEX(PSPS_Data!$C$2:$C$4275,MATCH(WF_Data!$A5009,PSPS_Data!$B$2:$B$4275,0)),0)</f>
        <v>0</v>
      </c>
      <c r="F5009" s="47"/>
    </row>
    <row r="5010" spans="1:6" x14ac:dyDescent="0.25">
      <c r="A5010" s="79"/>
      <c r="B5010" s="43">
        <v>0</v>
      </c>
      <c r="C5010" s="43">
        <v>8.39475852444593E-4</v>
      </c>
      <c r="D5010" s="43">
        <f t="shared" si="78"/>
        <v>9.5784194763928066E-3</v>
      </c>
      <c r="E5010" s="43">
        <f>IFERROR(INDEX(PSPS_Data!$C$2:$C$4275,MATCH(WF_Data!$A5010,PSPS_Data!$B$2:$B$4275,0)),0)</f>
        <v>0</v>
      </c>
      <c r="F5010" s="47"/>
    </row>
    <row r="5011" spans="1:6" x14ac:dyDescent="0.25">
      <c r="A5011" s="79"/>
      <c r="B5011" s="43">
        <v>0</v>
      </c>
      <c r="C5011" s="43">
        <v>3.1384448811877503E-4</v>
      </c>
      <c r="D5011" s="43">
        <f t="shared" si="78"/>
        <v>3.580965609435223E-3</v>
      </c>
      <c r="E5011" s="43">
        <f>IFERROR(INDEX(PSPS_Data!$C$2:$C$4275,MATCH(WF_Data!$A5011,PSPS_Data!$B$2:$B$4275,0)),0)</f>
        <v>0</v>
      </c>
      <c r="F5011" s="47"/>
    </row>
    <row r="5012" spans="1:6" x14ac:dyDescent="0.25">
      <c r="A5012" s="79"/>
      <c r="B5012" s="43">
        <v>0</v>
      </c>
      <c r="C5012" s="43">
        <v>1.7975460937426099E-3</v>
      </c>
      <c r="D5012" s="43">
        <f t="shared" si="78"/>
        <v>2.051000092960318E-2</v>
      </c>
      <c r="E5012" s="43">
        <f>IFERROR(INDEX(PSPS_Data!$C$2:$C$4275,MATCH(WF_Data!$A5012,PSPS_Data!$B$2:$B$4275,0)),0)</f>
        <v>0</v>
      </c>
      <c r="F5012" s="47"/>
    </row>
    <row r="5013" spans="1:6" x14ac:dyDescent="0.25">
      <c r="A5013" s="79"/>
      <c r="B5013" s="43">
        <v>0</v>
      </c>
      <c r="C5013" s="43">
        <v>2.2302578736722901E-3</v>
      </c>
      <c r="D5013" s="43">
        <f t="shared" si="78"/>
        <v>2.544724233860083E-2</v>
      </c>
      <c r="E5013" s="43">
        <f>IFERROR(INDEX(PSPS_Data!$C$2:$C$4275,MATCH(WF_Data!$A5013,PSPS_Data!$B$2:$B$4275,0)),0)</f>
        <v>0</v>
      </c>
      <c r="F5013" s="47"/>
    </row>
    <row r="5014" spans="1:6" x14ac:dyDescent="0.25">
      <c r="A5014" s="79"/>
      <c r="B5014" s="43">
        <v>0</v>
      </c>
      <c r="C5014" s="43">
        <v>2.2679514586343399E-5</v>
      </c>
      <c r="D5014" s="43">
        <f t="shared" si="78"/>
        <v>2.5877326143017819E-4</v>
      </c>
      <c r="E5014" s="43">
        <f>IFERROR(INDEX(PSPS_Data!$C$2:$C$4275,MATCH(WF_Data!$A5014,PSPS_Data!$B$2:$B$4275,0)),0)</f>
        <v>0</v>
      </c>
      <c r="F5014" s="47"/>
    </row>
    <row r="5015" spans="1:6" x14ac:dyDescent="0.25">
      <c r="A5015" s="79"/>
      <c r="B5015" s="43">
        <v>0</v>
      </c>
      <c r="C5015" s="43">
        <v>2.2674079900752899E-4</v>
      </c>
      <c r="D5015" s="43">
        <f t="shared" si="78"/>
        <v>2.587112516675906E-3</v>
      </c>
      <c r="E5015" s="43">
        <f>IFERROR(INDEX(PSPS_Data!$C$2:$C$4275,MATCH(WF_Data!$A5015,PSPS_Data!$B$2:$B$4275,0)),0)</f>
        <v>0</v>
      </c>
      <c r="F5015" s="47"/>
    </row>
    <row r="5016" spans="1:6" x14ac:dyDescent="0.25">
      <c r="A5016" s="79"/>
      <c r="B5016" s="43">
        <v>0</v>
      </c>
      <c r="C5016" s="43">
        <v>1.9816062823641298E-3</v>
      </c>
      <c r="D5016" s="43">
        <f t="shared" si="78"/>
        <v>2.2610127681774721E-2</v>
      </c>
      <c r="E5016" s="43">
        <f>IFERROR(INDEX(PSPS_Data!$C$2:$C$4275,MATCH(WF_Data!$A5016,PSPS_Data!$B$2:$B$4275,0)),0)</f>
        <v>0</v>
      </c>
      <c r="F5016" s="47"/>
    </row>
    <row r="5017" spans="1:6" x14ac:dyDescent="0.25">
      <c r="A5017" s="79"/>
      <c r="B5017" s="43">
        <v>0</v>
      </c>
      <c r="C5017" s="43">
        <v>2.5124837490390398E-3</v>
      </c>
      <c r="D5017" s="43">
        <f t="shared" si="78"/>
        <v>2.8667439576535444E-2</v>
      </c>
      <c r="E5017" s="43">
        <f>IFERROR(INDEX(PSPS_Data!$C$2:$C$4275,MATCH(WF_Data!$A5017,PSPS_Data!$B$2:$B$4275,0)),0)</f>
        <v>0</v>
      </c>
      <c r="F5017" s="47"/>
    </row>
    <row r="5018" spans="1:6" x14ac:dyDescent="0.25">
      <c r="A5018" s="79"/>
      <c r="B5018" s="43">
        <v>0</v>
      </c>
      <c r="C5018" s="43">
        <v>6.7982275140821002E-5</v>
      </c>
      <c r="D5018" s="43">
        <f t="shared" si="78"/>
        <v>7.7567775935676769E-4</v>
      </c>
      <c r="E5018" s="43">
        <f>IFERROR(INDEX(PSPS_Data!$C$2:$C$4275,MATCH(WF_Data!$A5018,PSPS_Data!$B$2:$B$4275,0)),0)</f>
        <v>0</v>
      </c>
      <c r="F5018" s="47"/>
    </row>
    <row r="5019" spans="1:6" x14ac:dyDescent="0.25">
      <c r="A5019" s="79"/>
      <c r="B5019" s="43">
        <v>0</v>
      </c>
      <c r="C5019" s="43">
        <v>1.0648007173585899E-3</v>
      </c>
      <c r="D5019" s="43">
        <f t="shared" si="78"/>
        <v>1.2149376185061511E-2</v>
      </c>
      <c r="E5019" s="43">
        <f>IFERROR(INDEX(PSPS_Data!$C$2:$C$4275,MATCH(WF_Data!$A5019,PSPS_Data!$B$2:$B$4275,0)),0)</f>
        <v>0</v>
      </c>
      <c r="F5019" s="47"/>
    </row>
    <row r="5020" spans="1:6" x14ac:dyDescent="0.25">
      <c r="A5020" s="79"/>
      <c r="B5020" s="43">
        <v>0</v>
      </c>
      <c r="C5020" s="43">
        <v>1.1478647132297699E-3</v>
      </c>
      <c r="D5020" s="43">
        <f t="shared" si="78"/>
        <v>1.3097136377951674E-2</v>
      </c>
      <c r="E5020" s="43">
        <f>IFERROR(INDEX(PSPS_Data!$C$2:$C$4275,MATCH(WF_Data!$A5020,PSPS_Data!$B$2:$B$4275,0)),0)</f>
        <v>0</v>
      </c>
      <c r="F5020" s="47"/>
    </row>
    <row r="5021" spans="1:6" x14ac:dyDescent="0.25">
      <c r="A5021" s="79"/>
      <c r="B5021" s="43">
        <v>0</v>
      </c>
      <c r="C5021" s="43">
        <v>9.2441401340389896E-3</v>
      </c>
      <c r="D5021" s="43">
        <f t="shared" si="78"/>
        <v>0.10547563892938487</v>
      </c>
      <c r="E5021" s="43">
        <f>IFERROR(INDEX(PSPS_Data!$C$2:$C$4275,MATCH(WF_Data!$A5021,PSPS_Data!$B$2:$B$4275,0)),0)</f>
        <v>0</v>
      </c>
      <c r="F5021" s="47"/>
    </row>
    <row r="5022" spans="1:6" x14ac:dyDescent="0.25">
      <c r="A5022" s="79"/>
      <c r="B5022" s="43">
        <v>0</v>
      </c>
      <c r="C5022" s="43">
        <v>2.94865449495773E-3</v>
      </c>
      <c r="D5022" s="43">
        <f t="shared" si="78"/>
        <v>3.3644147787467701E-2</v>
      </c>
      <c r="E5022" s="43">
        <f>IFERROR(INDEX(PSPS_Data!$C$2:$C$4275,MATCH(WF_Data!$A5022,PSPS_Data!$B$2:$B$4275,0)),0)</f>
        <v>0</v>
      </c>
      <c r="F5022" s="47"/>
    </row>
    <row r="5023" spans="1:6" x14ac:dyDescent="0.25">
      <c r="A5023" s="79"/>
      <c r="B5023" s="43">
        <v>0</v>
      </c>
      <c r="C5023" s="43">
        <v>4.6628950215866398E-3</v>
      </c>
      <c r="D5023" s="43">
        <f t="shared" si="78"/>
        <v>5.3203632196303564E-2</v>
      </c>
      <c r="E5023" s="43">
        <f>IFERROR(INDEX(PSPS_Data!$C$2:$C$4275,MATCH(WF_Data!$A5023,PSPS_Data!$B$2:$B$4275,0)),0)</f>
        <v>0</v>
      </c>
      <c r="F5023" s="47"/>
    </row>
    <row r="5024" spans="1:6" x14ac:dyDescent="0.25">
      <c r="A5024" s="79"/>
      <c r="B5024" s="43">
        <v>0</v>
      </c>
      <c r="C5024" s="43">
        <v>3.4344331614496E-3</v>
      </c>
      <c r="D5024" s="43">
        <f t="shared" si="78"/>
        <v>3.9186882372139936E-2</v>
      </c>
      <c r="E5024" s="43">
        <f>IFERROR(INDEX(PSPS_Data!$C$2:$C$4275,MATCH(WF_Data!$A5024,PSPS_Data!$B$2:$B$4275,0)),0)</f>
        <v>0</v>
      </c>
      <c r="F5024" s="47"/>
    </row>
    <row r="5025" spans="1:6" x14ac:dyDescent="0.25">
      <c r="A5025" s="79"/>
      <c r="B5025" s="43">
        <v>0</v>
      </c>
      <c r="C5025" s="43">
        <v>3.4715613037406001E-4</v>
      </c>
      <c r="D5025" s="43">
        <f t="shared" si="78"/>
        <v>3.9610514475680245E-3</v>
      </c>
      <c r="E5025" s="43">
        <f>IFERROR(INDEX(PSPS_Data!$C$2:$C$4275,MATCH(WF_Data!$A5025,PSPS_Data!$B$2:$B$4275,0)),0)</f>
        <v>0</v>
      </c>
      <c r="F5025" s="47"/>
    </row>
    <row r="5026" spans="1:6" x14ac:dyDescent="0.25">
      <c r="A5026" s="79"/>
      <c r="B5026" s="43">
        <v>0</v>
      </c>
      <c r="C5026" s="43">
        <v>2.2412621683542901E-3</v>
      </c>
      <c r="D5026" s="43">
        <f t="shared" si="78"/>
        <v>2.5572801340922449E-2</v>
      </c>
      <c r="E5026" s="43">
        <f>IFERROR(INDEX(PSPS_Data!$C$2:$C$4275,MATCH(WF_Data!$A5026,PSPS_Data!$B$2:$B$4275,0)),0)</f>
        <v>0</v>
      </c>
      <c r="F5026" s="47"/>
    </row>
    <row r="5027" spans="1:6" x14ac:dyDescent="0.25">
      <c r="A5027" s="79"/>
      <c r="B5027" s="43">
        <v>0</v>
      </c>
      <c r="C5027" s="43">
        <v>9.2807688815810198E-4</v>
      </c>
      <c r="D5027" s="43">
        <f t="shared" si="78"/>
        <v>1.0589357293883944E-2</v>
      </c>
      <c r="E5027" s="43">
        <f>IFERROR(INDEX(PSPS_Data!$C$2:$C$4275,MATCH(WF_Data!$A5027,PSPS_Data!$B$2:$B$4275,0)),0)</f>
        <v>0</v>
      </c>
      <c r="F5027" s="47"/>
    </row>
    <row r="5028" spans="1:6" x14ac:dyDescent="0.25">
      <c r="A5028" s="79"/>
      <c r="B5028" s="43">
        <v>0</v>
      </c>
      <c r="C5028" s="43">
        <v>2.7159248420502899E-3</v>
      </c>
      <c r="D5028" s="43">
        <f t="shared" si="78"/>
        <v>3.0988702447793809E-2</v>
      </c>
      <c r="E5028" s="43">
        <f>IFERROR(INDEX(PSPS_Data!$C$2:$C$4275,MATCH(WF_Data!$A5028,PSPS_Data!$B$2:$B$4275,0)),0)</f>
        <v>0</v>
      </c>
      <c r="F5028" s="47"/>
    </row>
    <row r="5029" spans="1:6" x14ac:dyDescent="0.25">
      <c r="A5029" s="79"/>
      <c r="B5029" s="43">
        <v>0</v>
      </c>
      <c r="C5029" s="43">
        <v>1.5654039170840399E-3</v>
      </c>
      <c r="D5029" s="43">
        <f t="shared" si="78"/>
        <v>1.7861258693928895E-2</v>
      </c>
      <c r="E5029" s="43">
        <f>IFERROR(INDEX(PSPS_Data!$C$2:$C$4275,MATCH(WF_Data!$A5029,PSPS_Data!$B$2:$B$4275,0)),0)</f>
        <v>0</v>
      </c>
      <c r="F5029" s="47"/>
    </row>
    <row r="5030" spans="1:6" x14ac:dyDescent="0.25">
      <c r="A5030" s="79"/>
      <c r="B5030" s="43">
        <v>0</v>
      </c>
      <c r="C5030" s="43">
        <v>4.9782231126300697E-3</v>
      </c>
      <c r="D5030" s="43">
        <f t="shared" si="78"/>
        <v>5.6801525715109095E-2</v>
      </c>
      <c r="E5030" s="43">
        <f>IFERROR(INDEX(PSPS_Data!$C$2:$C$4275,MATCH(WF_Data!$A5030,PSPS_Data!$B$2:$B$4275,0)),0)</f>
        <v>0</v>
      </c>
      <c r="F5030" s="47"/>
    </row>
    <row r="5031" spans="1:6" x14ac:dyDescent="0.25">
      <c r="A5031" s="79"/>
      <c r="B5031" s="43">
        <v>0</v>
      </c>
      <c r="C5031" s="43">
        <v>1.91720026650727E-3</v>
      </c>
      <c r="D5031" s="43">
        <f t="shared" si="78"/>
        <v>2.187525504084795E-2</v>
      </c>
      <c r="E5031" s="43">
        <f>IFERROR(INDEX(PSPS_Data!$C$2:$C$4275,MATCH(WF_Data!$A5031,PSPS_Data!$B$2:$B$4275,0)),0)</f>
        <v>0</v>
      </c>
      <c r="F5031" s="47"/>
    </row>
    <row r="5032" spans="1:6" x14ac:dyDescent="0.25">
      <c r="A5032" s="79"/>
      <c r="B5032" s="43">
        <v>0</v>
      </c>
      <c r="C5032" s="43">
        <v>3.3938910019060099E-4</v>
      </c>
      <c r="D5032" s="43">
        <f t="shared" si="78"/>
        <v>3.8724296331747571E-3</v>
      </c>
      <c r="E5032" s="43">
        <f>IFERROR(INDEX(PSPS_Data!$C$2:$C$4275,MATCH(WF_Data!$A5032,PSPS_Data!$B$2:$B$4275,0)),0)</f>
        <v>0</v>
      </c>
      <c r="F5032" s="47"/>
    </row>
    <row r="5033" spans="1:6" x14ac:dyDescent="0.25">
      <c r="A5033" s="79"/>
      <c r="B5033" s="43">
        <v>0</v>
      </c>
      <c r="C5033" s="43">
        <v>1.4796412226132801E-3</v>
      </c>
      <c r="D5033" s="43">
        <f t="shared" si="78"/>
        <v>1.6882706350017526E-2</v>
      </c>
      <c r="E5033" s="43">
        <f>IFERROR(INDEX(PSPS_Data!$C$2:$C$4275,MATCH(WF_Data!$A5033,PSPS_Data!$B$2:$B$4275,0)),0)</f>
        <v>0</v>
      </c>
      <c r="F5033" s="47"/>
    </row>
    <row r="5034" spans="1:6" x14ac:dyDescent="0.25">
      <c r="A5034" s="79"/>
      <c r="B5034" s="43">
        <v>0</v>
      </c>
      <c r="C5034" s="43">
        <v>1.9456166860436399E-3</v>
      </c>
      <c r="D5034" s="43">
        <f t="shared" si="78"/>
        <v>2.2199486387757931E-2</v>
      </c>
      <c r="E5034" s="43">
        <f>IFERROR(INDEX(PSPS_Data!$C$2:$C$4275,MATCH(WF_Data!$A5034,PSPS_Data!$B$2:$B$4275,0)),0)</f>
        <v>0</v>
      </c>
      <c r="F5034" s="47"/>
    </row>
    <row r="5035" spans="1:6" x14ac:dyDescent="0.25">
      <c r="A5035" s="79"/>
      <c r="B5035" s="43">
        <v>0</v>
      </c>
      <c r="C5035" s="43">
        <v>1.13116579268535E-3</v>
      </c>
      <c r="D5035" s="43">
        <f t="shared" si="78"/>
        <v>1.2906601694539844E-2</v>
      </c>
      <c r="E5035" s="43">
        <f>IFERROR(INDEX(PSPS_Data!$C$2:$C$4275,MATCH(WF_Data!$A5035,PSPS_Data!$B$2:$B$4275,0)),0)</f>
        <v>0</v>
      </c>
      <c r="F5035" s="47"/>
    </row>
    <row r="5036" spans="1:6" x14ac:dyDescent="0.25">
      <c r="A5036" s="79"/>
      <c r="B5036" s="43">
        <v>0</v>
      </c>
      <c r="C5036" s="43">
        <v>1.58328928591799E-4</v>
      </c>
      <c r="D5036" s="43">
        <f t="shared" si="78"/>
        <v>1.8065330752324265E-3</v>
      </c>
      <c r="E5036" s="43">
        <f>IFERROR(INDEX(PSPS_Data!$C$2:$C$4275,MATCH(WF_Data!$A5036,PSPS_Data!$B$2:$B$4275,0)),0)</f>
        <v>0</v>
      </c>
      <c r="F5036" s="47"/>
    </row>
    <row r="5037" spans="1:6" x14ac:dyDescent="0.25">
      <c r="A5037" s="79"/>
      <c r="B5037" s="43">
        <v>0</v>
      </c>
      <c r="C5037" s="43">
        <v>2.5935348360993202E-3</v>
      </c>
      <c r="D5037" s="43">
        <f t="shared" si="78"/>
        <v>2.9592232479893243E-2</v>
      </c>
      <c r="E5037" s="43">
        <f>IFERROR(INDEX(PSPS_Data!$C$2:$C$4275,MATCH(WF_Data!$A5037,PSPS_Data!$B$2:$B$4275,0)),0)</f>
        <v>0</v>
      </c>
      <c r="F5037" s="47"/>
    </row>
    <row r="5038" spans="1:6" x14ac:dyDescent="0.25">
      <c r="A5038" s="79"/>
      <c r="B5038" s="43">
        <v>0</v>
      </c>
      <c r="C5038" s="43">
        <v>3.6977228814976098E-3</v>
      </c>
      <c r="D5038" s="43">
        <f t="shared" si="78"/>
        <v>4.2191018077887728E-2</v>
      </c>
      <c r="E5038" s="43">
        <f>IFERROR(INDEX(PSPS_Data!$C$2:$C$4275,MATCH(WF_Data!$A5038,PSPS_Data!$B$2:$B$4275,0)),0)</f>
        <v>0</v>
      </c>
      <c r="F5038" s="47"/>
    </row>
    <row r="5039" spans="1:6" x14ac:dyDescent="0.25">
      <c r="A5039" s="79"/>
      <c r="B5039" s="43">
        <v>0</v>
      </c>
      <c r="C5039" s="43">
        <v>1.7336874855876201E-3</v>
      </c>
      <c r="D5039" s="43">
        <f t="shared" si="78"/>
        <v>1.9781374210554745E-2</v>
      </c>
      <c r="E5039" s="43">
        <f>IFERROR(INDEX(PSPS_Data!$C$2:$C$4275,MATCH(WF_Data!$A5039,PSPS_Data!$B$2:$B$4275,0)),0)</f>
        <v>0</v>
      </c>
      <c r="F5039" s="47"/>
    </row>
    <row r="5040" spans="1:6" x14ac:dyDescent="0.25">
      <c r="A5040" s="79"/>
      <c r="B5040" s="43">
        <v>0</v>
      </c>
      <c r="C5040" s="43">
        <v>1.72226016426672E-3</v>
      </c>
      <c r="D5040" s="43">
        <f t="shared" si="78"/>
        <v>1.9650988474283277E-2</v>
      </c>
      <c r="E5040" s="43">
        <f>IFERROR(INDEX(PSPS_Data!$C$2:$C$4275,MATCH(WF_Data!$A5040,PSPS_Data!$B$2:$B$4275,0)),0)</f>
        <v>0</v>
      </c>
      <c r="F5040" s="47"/>
    </row>
    <row r="5041" spans="1:6" x14ac:dyDescent="0.25">
      <c r="A5041" s="79"/>
      <c r="B5041" s="43">
        <v>0</v>
      </c>
      <c r="C5041" s="43">
        <v>4.2129048345789901E-3</v>
      </c>
      <c r="D5041" s="43">
        <f t="shared" si="78"/>
        <v>4.8069244162546279E-2</v>
      </c>
      <c r="E5041" s="43">
        <f>IFERROR(INDEX(PSPS_Data!$C$2:$C$4275,MATCH(WF_Data!$A5041,PSPS_Data!$B$2:$B$4275,0)),0)</f>
        <v>0</v>
      </c>
      <c r="F5041" s="47"/>
    </row>
    <row r="5042" spans="1:6" x14ac:dyDescent="0.25">
      <c r="A5042" s="79"/>
      <c r="B5042" s="43">
        <v>0</v>
      </c>
      <c r="C5042" s="43">
        <v>6.7201822160616997E-4</v>
      </c>
      <c r="D5042" s="43">
        <f t="shared" si="78"/>
        <v>7.6677279085263991E-3</v>
      </c>
      <c r="E5042" s="43">
        <f>IFERROR(INDEX(PSPS_Data!$C$2:$C$4275,MATCH(WF_Data!$A5042,PSPS_Data!$B$2:$B$4275,0)),0)</f>
        <v>0</v>
      </c>
      <c r="F5042" s="47"/>
    </row>
    <row r="5043" spans="1:6" x14ac:dyDescent="0.25">
      <c r="A5043" s="79"/>
      <c r="B5043" s="43">
        <v>0</v>
      </c>
      <c r="C5043" s="43">
        <v>3.16375137117574E-4</v>
      </c>
      <c r="D5043" s="43">
        <f t="shared" si="78"/>
        <v>3.6098403145115193E-3</v>
      </c>
      <c r="E5043" s="43">
        <f>IFERROR(INDEX(PSPS_Data!$C$2:$C$4275,MATCH(WF_Data!$A5043,PSPS_Data!$B$2:$B$4275,0)),0)</f>
        <v>0</v>
      </c>
      <c r="F5043" s="47"/>
    </row>
    <row r="5044" spans="1:6" x14ac:dyDescent="0.25">
      <c r="A5044" s="79"/>
      <c r="B5044" s="43">
        <v>0</v>
      </c>
      <c r="C5044" s="43">
        <v>3.5398108866502298E-4</v>
      </c>
      <c r="D5044" s="43">
        <f t="shared" si="78"/>
        <v>4.0389242216679125E-3</v>
      </c>
      <c r="E5044" s="43">
        <f>IFERROR(INDEX(PSPS_Data!$C$2:$C$4275,MATCH(WF_Data!$A5044,PSPS_Data!$B$2:$B$4275,0)),0)</f>
        <v>0</v>
      </c>
      <c r="F5044" s="47"/>
    </row>
    <row r="5045" spans="1:6" x14ac:dyDescent="0.25">
      <c r="A5045" s="79"/>
      <c r="B5045" s="43">
        <v>0</v>
      </c>
      <c r="C5045" s="43">
        <v>1.5060907329219201E-4</v>
      </c>
      <c r="D5045" s="43">
        <f t="shared" si="78"/>
        <v>1.7184495262639109E-3</v>
      </c>
      <c r="E5045" s="43">
        <f>IFERROR(INDEX(PSPS_Data!$C$2:$C$4275,MATCH(WF_Data!$A5045,PSPS_Data!$B$2:$B$4275,0)),0)</f>
        <v>0</v>
      </c>
      <c r="F5045" s="47"/>
    </row>
    <row r="5046" spans="1:6" x14ac:dyDescent="0.25">
      <c r="A5046" s="79"/>
      <c r="B5046" s="43">
        <v>0</v>
      </c>
      <c r="C5046" s="43">
        <v>4.6534660841643901E-3</v>
      </c>
      <c r="D5046" s="43">
        <f t="shared" si="78"/>
        <v>5.3096048020315693E-2</v>
      </c>
      <c r="E5046" s="43">
        <f>IFERROR(INDEX(PSPS_Data!$C$2:$C$4275,MATCH(WF_Data!$A5046,PSPS_Data!$B$2:$B$4275,0)),0)</f>
        <v>0</v>
      </c>
      <c r="F5046" s="47"/>
    </row>
    <row r="5047" spans="1:6" x14ac:dyDescent="0.25">
      <c r="A5047" s="79"/>
      <c r="B5047" s="43">
        <v>0</v>
      </c>
      <c r="C5047" s="43">
        <v>6.7743646650342195E-4</v>
      </c>
      <c r="D5047" s="43">
        <f t="shared" si="78"/>
        <v>7.7295500828040448E-3</v>
      </c>
      <c r="E5047" s="43">
        <f>IFERROR(INDEX(PSPS_Data!$C$2:$C$4275,MATCH(WF_Data!$A5047,PSPS_Data!$B$2:$B$4275,0)),0)</f>
        <v>0</v>
      </c>
      <c r="F5047" s="47"/>
    </row>
    <row r="5048" spans="1:6" x14ac:dyDescent="0.25">
      <c r="A5048" s="79"/>
      <c r="B5048" s="43">
        <v>0</v>
      </c>
      <c r="C5048" s="43">
        <v>1.40361713730878E-3</v>
      </c>
      <c r="D5048" s="43">
        <f t="shared" si="78"/>
        <v>1.6015271536693181E-2</v>
      </c>
      <c r="E5048" s="43">
        <f>IFERROR(INDEX(PSPS_Data!$C$2:$C$4275,MATCH(WF_Data!$A5048,PSPS_Data!$B$2:$B$4275,0)),0)</f>
        <v>0</v>
      </c>
      <c r="F5048" s="47"/>
    </row>
    <row r="5049" spans="1:6" x14ac:dyDescent="0.25">
      <c r="A5049" s="79"/>
      <c r="B5049" s="43">
        <v>0</v>
      </c>
      <c r="C5049" s="43">
        <v>4.0000195346389404E-3</v>
      </c>
      <c r="D5049" s="43">
        <f t="shared" si="78"/>
        <v>4.5640222890230307E-2</v>
      </c>
      <c r="E5049" s="43">
        <f>IFERROR(INDEX(PSPS_Data!$C$2:$C$4275,MATCH(WF_Data!$A5049,PSPS_Data!$B$2:$B$4275,0)),0)</f>
        <v>0</v>
      </c>
      <c r="F5049" s="47"/>
    </row>
    <row r="5050" spans="1:6" x14ac:dyDescent="0.25">
      <c r="A5050" s="79"/>
      <c r="B5050" s="43">
        <v>0</v>
      </c>
      <c r="C5050" s="43">
        <v>7.4503759242361401E-4</v>
      </c>
      <c r="D5050" s="43">
        <f t="shared" si="78"/>
        <v>8.5008789295534359E-3</v>
      </c>
      <c r="E5050" s="43">
        <f>IFERROR(INDEX(PSPS_Data!$C$2:$C$4275,MATCH(WF_Data!$A5050,PSPS_Data!$B$2:$B$4275,0)),0)</f>
        <v>0</v>
      </c>
      <c r="F5050" s="47"/>
    </row>
    <row r="5051" spans="1:6" x14ac:dyDescent="0.25">
      <c r="A5051" s="79"/>
      <c r="B5051" s="43">
        <v>0</v>
      </c>
      <c r="C5051" s="43">
        <v>3.91174419443511E-4</v>
      </c>
      <c r="D5051" s="43">
        <f t="shared" si="78"/>
        <v>4.463300125850461E-3</v>
      </c>
      <c r="E5051" s="43">
        <f>IFERROR(INDEX(PSPS_Data!$C$2:$C$4275,MATCH(WF_Data!$A5051,PSPS_Data!$B$2:$B$4275,0)),0)</f>
        <v>0</v>
      </c>
      <c r="F5051" s="47"/>
    </row>
    <row r="5052" spans="1:6" x14ac:dyDescent="0.25">
      <c r="A5052" s="79"/>
      <c r="B5052" s="43">
        <v>0</v>
      </c>
      <c r="C5052" s="43">
        <v>1.8430185943240399E-3</v>
      </c>
      <c r="D5052" s="43">
        <f t="shared" si="78"/>
        <v>2.1028842161237297E-2</v>
      </c>
      <c r="E5052" s="43">
        <f>IFERROR(INDEX(PSPS_Data!$C$2:$C$4275,MATCH(WF_Data!$A5052,PSPS_Data!$B$2:$B$4275,0)),0)</f>
        <v>0</v>
      </c>
      <c r="F5052" s="47"/>
    </row>
    <row r="5053" spans="1:6" x14ac:dyDescent="0.25">
      <c r="A5053" s="79"/>
      <c r="B5053" s="43">
        <v>0</v>
      </c>
      <c r="C5053" s="43">
        <v>4.9258025395223096E-3</v>
      </c>
      <c r="D5053" s="43">
        <f t="shared" si="78"/>
        <v>5.6203406975949555E-2</v>
      </c>
      <c r="E5053" s="43">
        <f>IFERROR(INDEX(PSPS_Data!$C$2:$C$4275,MATCH(WF_Data!$A5053,PSPS_Data!$B$2:$B$4275,0)),0)</f>
        <v>0</v>
      </c>
      <c r="F5053" s="47"/>
    </row>
    <row r="5054" spans="1:6" x14ac:dyDescent="0.25">
      <c r="A5054" s="79"/>
      <c r="B5054" s="43">
        <v>0</v>
      </c>
      <c r="C5054" s="43">
        <v>5.1414856046297505E-4</v>
      </c>
      <c r="D5054" s="43">
        <f t="shared" si="78"/>
        <v>5.8664350748825452E-3</v>
      </c>
      <c r="E5054" s="43">
        <f>IFERROR(INDEX(PSPS_Data!$C$2:$C$4275,MATCH(WF_Data!$A5054,PSPS_Data!$B$2:$B$4275,0)),0)</f>
        <v>0</v>
      </c>
      <c r="F5054" s="47"/>
    </row>
    <row r="5055" spans="1:6" x14ac:dyDescent="0.25">
      <c r="A5055" s="79"/>
      <c r="B5055" s="43">
        <v>0</v>
      </c>
      <c r="C5055" s="43">
        <v>1.49079700323844E-3</v>
      </c>
      <c r="D5055" s="43">
        <f t="shared" si="78"/>
        <v>1.7009993806950601E-2</v>
      </c>
      <c r="E5055" s="43">
        <f>IFERROR(INDEX(PSPS_Data!$C$2:$C$4275,MATCH(WF_Data!$A5055,PSPS_Data!$B$2:$B$4275,0)),0)</f>
        <v>0</v>
      </c>
      <c r="F5055" s="47"/>
    </row>
    <row r="5056" spans="1:6" x14ac:dyDescent="0.25">
      <c r="A5056" s="79"/>
      <c r="B5056" s="43">
        <v>0</v>
      </c>
      <c r="C5056" s="43">
        <v>4.8918348007646198E-3</v>
      </c>
      <c r="D5056" s="43">
        <f t="shared" si="78"/>
        <v>5.5815835076724316E-2</v>
      </c>
      <c r="E5056" s="43">
        <f>IFERROR(INDEX(PSPS_Data!$C$2:$C$4275,MATCH(WF_Data!$A5056,PSPS_Data!$B$2:$B$4275,0)),0)</f>
        <v>0</v>
      </c>
      <c r="F5056" s="47"/>
    </row>
    <row r="5057" spans="1:6" x14ac:dyDescent="0.25">
      <c r="A5057" s="79"/>
      <c r="B5057" s="43">
        <v>0</v>
      </c>
      <c r="C5057" s="43">
        <v>2.2760994161217202E-3</v>
      </c>
      <c r="D5057" s="43">
        <f t="shared" si="78"/>
        <v>2.5970294337948827E-2</v>
      </c>
      <c r="E5057" s="43">
        <f>IFERROR(INDEX(PSPS_Data!$C$2:$C$4275,MATCH(WF_Data!$A5057,PSPS_Data!$B$2:$B$4275,0)),0)</f>
        <v>0</v>
      </c>
      <c r="F5057" s="47"/>
    </row>
    <row r="5058" spans="1:6" x14ac:dyDescent="0.25">
      <c r="A5058" s="79"/>
      <c r="B5058" s="43">
        <v>0</v>
      </c>
      <c r="C5058" s="43">
        <v>1.19434228175426E-3</v>
      </c>
      <c r="D5058" s="43">
        <f t="shared" si="78"/>
        <v>1.3627445434816107E-2</v>
      </c>
      <c r="E5058" s="43">
        <f>IFERROR(INDEX(PSPS_Data!$C$2:$C$4275,MATCH(WF_Data!$A5058,PSPS_Data!$B$2:$B$4275,0)),0)</f>
        <v>0</v>
      </c>
      <c r="F5058" s="47"/>
    </row>
    <row r="5059" spans="1:6" x14ac:dyDescent="0.25">
      <c r="A5059" s="79"/>
      <c r="B5059" s="43">
        <v>0</v>
      </c>
      <c r="C5059" s="43">
        <v>2.2529557099915099E-5</v>
      </c>
      <c r="D5059" s="43">
        <f t="shared" ref="D5059:D5122" si="79">$C5059*11.41</f>
        <v>2.5706224651003131E-4</v>
      </c>
      <c r="E5059" s="43">
        <f>IFERROR(INDEX(PSPS_Data!$C$2:$C$4275,MATCH(WF_Data!$A5059,PSPS_Data!$B$2:$B$4275,0)),0)</f>
        <v>0</v>
      </c>
      <c r="F5059" s="47"/>
    </row>
    <row r="5060" spans="1:6" x14ac:dyDescent="0.25">
      <c r="A5060" s="79"/>
      <c r="B5060" s="43">
        <v>0</v>
      </c>
      <c r="C5060" s="43">
        <v>9.5740675806155195E-4</v>
      </c>
      <c r="D5060" s="43">
        <f t="shared" si="79"/>
        <v>1.0924011109482308E-2</v>
      </c>
      <c r="E5060" s="43">
        <f>IFERROR(INDEX(PSPS_Data!$C$2:$C$4275,MATCH(WF_Data!$A5060,PSPS_Data!$B$2:$B$4275,0)),0)</f>
        <v>0</v>
      </c>
      <c r="F5060" s="47"/>
    </row>
    <row r="5061" spans="1:6" x14ac:dyDescent="0.25">
      <c r="A5061" s="79"/>
      <c r="B5061" s="43">
        <v>0</v>
      </c>
      <c r="C5061" s="43">
        <v>1.8244525749650999E-3</v>
      </c>
      <c r="D5061" s="43">
        <f t="shared" si="79"/>
        <v>2.0817003880351789E-2</v>
      </c>
      <c r="E5061" s="43">
        <f>IFERROR(INDEX(PSPS_Data!$C$2:$C$4275,MATCH(WF_Data!$A5061,PSPS_Data!$B$2:$B$4275,0)),0)</f>
        <v>0</v>
      </c>
      <c r="F5061" s="47"/>
    </row>
    <row r="5062" spans="1:6" x14ac:dyDescent="0.25">
      <c r="A5062" s="79"/>
      <c r="B5062" s="43">
        <v>0</v>
      </c>
      <c r="C5062" s="43">
        <v>9.0095782070420598E-6</v>
      </c>
      <c r="D5062" s="43">
        <f t="shared" si="79"/>
        <v>1.0279928734234991E-4</v>
      </c>
      <c r="E5062" s="43">
        <f>IFERROR(INDEX(PSPS_Data!$C$2:$C$4275,MATCH(WF_Data!$A5062,PSPS_Data!$B$2:$B$4275,0)),0)</f>
        <v>0</v>
      </c>
      <c r="F5062" s="47"/>
    </row>
    <row r="5063" spans="1:6" x14ac:dyDescent="0.25">
      <c r="A5063" s="79"/>
      <c r="B5063" s="43">
        <v>0</v>
      </c>
      <c r="C5063" s="43">
        <v>2.8216955367627501E-3</v>
      </c>
      <c r="D5063" s="43">
        <f t="shared" si="79"/>
        <v>3.2195546074462976E-2</v>
      </c>
      <c r="E5063" s="43">
        <f>IFERROR(INDEX(PSPS_Data!$C$2:$C$4275,MATCH(WF_Data!$A5063,PSPS_Data!$B$2:$B$4275,0)),0)</f>
        <v>0</v>
      </c>
      <c r="F5063" s="47"/>
    </row>
    <row r="5064" spans="1:6" x14ac:dyDescent="0.25">
      <c r="A5064" s="79"/>
      <c r="B5064" s="43">
        <v>0</v>
      </c>
      <c r="C5064" s="43">
        <v>2.1170185559640201E-3</v>
      </c>
      <c r="D5064" s="43">
        <f t="shared" si="79"/>
        <v>2.4155181723549468E-2</v>
      </c>
      <c r="E5064" s="43">
        <f>IFERROR(INDEX(PSPS_Data!$C$2:$C$4275,MATCH(WF_Data!$A5064,PSPS_Data!$B$2:$B$4275,0)),0)</f>
        <v>0</v>
      </c>
      <c r="F5064" s="47"/>
    </row>
    <row r="5065" spans="1:6" x14ac:dyDescent="0.25">
      <c r="A5065" s="79"/>
      <c r="B5065" s="43">
        <v>0</v>
      </c>
      <c r="C5065" s="43">
        <v>1.62902223443476E-3</v>
      </c>
      <c r="D5065" s="43">
        <f t="shared" si="79"/>
        <v>1.858714369490061E-2</v>
      </c>
      <c r="E5065" s="43">
        <f>IFERROR(INDEX(PSPS_Data!$C$2:$C$4275,MATCH(WF_Data!$A5065,PSPS_Data!$B$2:$B$4275,0)),0)</f>
        <v>0</v>
      </c>
      <c r="F5065" s="47"/>
    </row>
    <row r="5066" spans="1:6" x14ac:dyDescent="0.25">
      <c r="A5066" s="79"/>
      <c r="B5066" s="43">
        <v>0</v>
      </c>
      <c r="C5066" s="43">
        <v>3.56533018005696E-3</v>
      </c>
      <c r="D5066" s="43">
        <f t="shared" si="79"/>
        <v>4.0680417354449917E-2</v>
      </c>
      <c r="E5066" s="43">
        <f>IFERROR(INDEX(PSPS_Data!$C$2:$C$4275,MATCH(WF_Data!$A5066,PSPS_Data!$B$2:$B$4275,0)),0)</f>
        <v>0</v>
      </c>
      <c r="F5066" s="47"/>
    </row>
    <row r="5067" spans="1:6" x14ac:dyDescent="0.25">
      <c r="A5067" s="79"/>
      <c r="B5067" s="43">
        <v>0</v>
      </c>
      <c r="C5067" s="43">
        <v>1.89484416296181E-3</v>
      </c>
      <c r="D5067" s="43">
        <f t="shared" si="79"/>
        <v>2.1620171899394251E-2</v>
      </c>
      <c r="E5067" s="43">
        <f>IFERROR(INDEX(PSPS_Data!$C$2:$C$4275,MATCH(WF_Data!$A5067,PSPS_Data!$B$2:$B$4275,0)),0)</f>
        <v>0</v>
      </c>
      <c r="F5067" s="47"/>
    </row>
    <row r="5068" spans="1:6" x14ac:dyDescent="0.25">
      <c r="A5068" s="79"/>
      <c r="B5068" s="43">
        <v>0</v>
      </c>
      <c r="C5068" s="43">
        <v>1.6283165124756701E-3</v>
      </c>
      <c r="D5068" s="43">
        <f t="shared" si="79"/>
        <v>1.8579091407347394E-2</v>
      </c>
      <c r="E5068" s="43">
        <f>IFERROR(INDEX(PSPS_Data!$C$2:$C$4275,MATCH(WF_Data!$A5068,PSPS_Data!$B$2:$B$4275,0)),0)</f>
        <v>0</v>
      </c>
      <c r="F5068" s="47"/>
    </row>
    <row r="5069" spans="1:6" x14ac:dyDescent="0.25">
      <c r="A5069" s="79"/>
      <c r="B5069" s="43">
        <v>2.94573054395569E-5</v>
      </c>
      <c r="C5069" s="43">
        <v>5.3995787857274904E-4</v>
      </c>
      <c r="D5069" s="43">
        <f t="shared" si="79"/>
        <v>6.1609193945150664E-3</v>
      </c>
      <c r="E5069" s="43">
        <f>IFERROR(INDEX(PSPS_Data!$C$2:$C$4275,MATCH(WF_Data!$A5069,PSPS_Data!$B$2:$B$4275,0)),0)</f>
        <v>0</v>
      </c>
      <c r="F5069" s="47"/>
    </row>
    <row r="5070" spans="1:6" x14ac:dyDescent="0.25">
      <c r="A5070" s="79"/>
      <c r="B5070" s="43">
        <v>0</v>
      </c>
      <c r="C5070" s="43">
        <v>3.8919001067370101E-3</v>
      </c>
      <c r="D5070" s="43">
        <f t="shared" si="79"/>
        <v>4.4406580217869286E-2</v>
      </c>
      <c r="E5070" s="43">
        <f>IFERROR(INDEX(PSPS_Data!$C$2:$C$4275,MATCH(WF_Data!$A5070,PSPS_Data!$B$2:$B$4275,0)),0)</f>
        <v>0</v>
      </c>
      <c r="F5070" s="47"/>
    </row>
    <row r="5071" spans="1:6" x14ac:dyDescent="0.25">
      <c r="A5071" s="79"/>
      <c r="B5071" s="43">
        <v>0</v>
      </c>
      <c r="C5071" s="43">
        <v>2.1134614753464099E-3</v>
      </c>
      <c r="D5071" s="43">
        <f t="shared" si="79"/>
        <v>2.4114595433702538E-2</v>
      </c>
      <c r="E5071" s="43">
        <f>IFERROR(INDEX(PSPS_Data!$C$2:$C$4275,MATCH(WF_Data!$A5071,PSPS_Data!$B$2:$B$4275,0)),0)</f>
        <v>0</v>
      </c>
      <c r="F5071" s="47"/>
    </row>
    <row r="5072" spans="1:6" x14ac:dyDescent="0.25">
      <c r="A5072" s="79"/>
      <c r="B5072" s="43">
        <v>0</v>
      </c>
      <c r="C5072" s="43">
        <v>2.2482994609163099E-5</v>
      </c>
      <c r="D5072" s="43">
        <f t="shared" si="79"/>
        <v>2.5653096849055098E-4</v>
      </c>
      <c r="E5072" s="43">
        <f>IFERROR(INDEX(PSPS_Data!$C$2:$C$4275,MATCH(WF_Data!$A5072,PSPS_Data!$B$2:$B$4275,0)),0)</f>
        <v>0</v>
      </c>
      <c r="F5072" s="47"/>
    </row>
    <row r="5073" spans="1:6" x14ac:dyDescent="0.25">
      <c r="A5073" s="79"/>
      <c r="B5073" s="43">
        <v>0</v>
      </c>
      <c r="C5073" s="43">
        <v>5.2366446343512498E-3</v>
      </c>
      <c r="D5073" s="43">
        <f t="shared" si="79"/>
        <v>5.9750115277947762E-2</v>
      </c>
      <c r="E5073" s="43">
        <f>IFERROR(INDEX(PSPS_Data!$C$2:$C$4275,MATCH(WF_Data!$A5073,PSPS_Data!$B$2:$B$4275,0)),0)</f>
        <v>0</v>
      </c>
      <c r="F5073" s="47"/>
    </row>
    <row r="5074" spans="1:6" x14ac:dyDescent="0.25">
      <c r="A5074" s="79"/>
      <c r="B5074" s="43">
        <v>0.90657762536658704</v>
      </c>
      <c r="C5074" s="43">
        <v>7.15420932040918E-3</v>
      </c>
      <c r="D5074" s="43">
        <f t="shared" si="79"/>
        <v>8.1629528345868743E-2</v>
      </c>
      <c r="E5074" s="43">
        <f>IFERROR(INDEX(PSPS_Data!$C$2:$C$4275,MATCH(WF_Data!$A5074,PSPS_Data!$B$2:$B$4275,0)),0)</f>
        <v>0</v>
      </c>
      <c r="F5074" s="47"/>
    </row>
    <row r="5075" spans="1:6" x14ac:dyDescent="0.25">
      <c r="A5075" s="79"/>
      <c r="B5075" s="43">
        <v>0</v>
      </c>
      <c r="C5075" s="43">
        <v>9.63996251084609E-4</v>
      </c>
      <c r="D5075" s="43">
        <f t="shared" si="79"/>
        <v>1.099919722487539E-2</v>
      </c>
      <c r="E5075" s="43">
        <f>IFERROR(INDEX(PSPS_Data!$C$2:$C$4275,MATCH(WF_Data!$A5075,PSPS_Data!$B$2:$B$4275,0)),0)</f>
        <v>0</v>
      </c>
      <c r="F5075" s="47"/>
    </row>
    <row r="5076" spans="1:6" x14ac:dyDescent="0.25">
      <c r="A5076" s="79"/>
      <c r="B5076" s="43">
        <v>0</v>
      </c>
      <c r="C5076" s="43">
        <v>4.0069151539986098E-4</v>
      </c>
      <c r="D5076" s="43">
        <f t="shared" si="79"/>
        <v>4.5718901907124141E-3</v>
      </c>
      <c r="E5076" s="43">
        <f>IFERROR(INDEX(PSPS_Data!$C$2:$C$4275,MATCH(WF_Data!$A5076,PSPS_Data!$B$2:$B$4275,0)),0)</f>
        <v>0</v>
      </c>
      <c r="F5076" s="47"/>
    </row>
    <row r="5077" spans="1:6" x14ac:dyDescent="0.25">
      <c r="A5077" s="79"/>
      <c r="B5077" s="43">
        <v>0</v>
      </c>
      <c r="C5077" s="43">
        <v>2.7933452114060199E-3</v>
      </c>
      <c r="D5077" s="43">
        <f t="shared" si="79"/>
        <v>3.1872068862142687E-2</v>
      </c>
      <c r="E5077" s="43">
        <f>IFERROR(INDEX(PSPS_Data!$C$2:$C$4275,MATCH(WF_Data!$A5077,PSPS_Data!$B$2:$B$4275,0)),0)</f>
        <v>0</v>
      </c>
      <c r="F5077" s="47"/>
    </row>
    <row r="5078" spans="1:6" x14ac:dyDescent="0.25">
      <c r="A5078" s="79"/>
      <c r="B5078" s="43">
        <v>0</v>
      </c>
      <c r="C5078" s="43">
        <v>6.7389720925348196E-4</v>
      </c>
      <c r="D5078" s="43">
        <f t="shared" si="79"/>
        <v>7.6891671575822296E-3</v>
      </c>
      <c r="E5078" s="43">
        <f>IFERROR(INDEX(PSPS_Data!$C$2:$C$4275,MATCH(WF_Data!$A5078,PSPS_Data!$B$2:$B$4275,0)),0)</f>
        <v>0</v>
      </c>
      <c r="F5078" s="47"/>
    </row>
    <row r="5079" spans="1:6" x14ac:dyDescent="0.25">
      <c r="A5079" s="79"/>
      <c r="B5079" s="43">
        <v>0</v>
      </c>
      <c r="C5079" s="43">
        <v>5.8026416616788297E-3</v>
      </c>
      <c r="D5079" s="43">
        <f t="shared" si="79"/>
        <v>6.6208141359755446E-2</v>
      </c>
      <c r="E5079" s="43">
        <f>IFERROR(INDEX(PSPS_Data!$C$2:$C$4275,MATCH(WF_Data!$A5079,PSPS_Data!$B$2:$B$4275,0)),0)</f>
        <v>0</v>
      </c>
      <c r="F5079" s="47"/>
    </row>
    <row r="5080" spans="1:6" x14ac:dyDescent="0.25">
      <c r="A5080" s="79"/>
      <c r="B5080" s="43">
        <v>0</v>
      </c>
      <c r="C5080" s="43">
        <v>7.48555139580275E-4</v>
      </c>
      <c r="D5080" s="43">
        <f t="shared" si="79"/>
        <v>8.5410141426109382E-3</v>
      </c>
      <c r="E5080" s="43">
        <f>IFERROR(INDEX(PSPS_Data!$C$2:$C$4275,MATCH(WF_Data!$A5080,PSPS_Data!$B$2:$B$4275,0)),0)</f>
        <v>0</v>
      </c>
      <c r="F5080" s="47"/>
    </row>
    <row r="5081" spans="1:6" x14ac:dyDescent="0.25">
      <c r="A5081" s="79"/>
      <c r="B5081" s="43">
        <v>0</v>
      </c>
      <c r="C5081" s="43">
        <v>1.16752834401268E-3</v>
      </c>
      <c r="D5081" s="43">
        <f t="shared" si="79"/>
        <v>1.3321498405184679E-2</v>
      </c>
      <c r="E5081" s="43">
        <f>IFERROR(INDEX(PSPS_Data!$C$2:$C$4275,MATCH(WF_Data!$A5081,PSPS_Data!$B$2:$B$4275,0)),0)</f>
        <v>0</v>
      </c>
      <c r="F5081" s="47"/>
    </row>
    <row r="5082" spans="1:6" x14ac:dyDescent="0.25">
      <c r="A5082" s="79"/>
      <c r="B5082" s="43">
        <v>0</v>
      </c>
      <c r="C5082" s="43">
        <v>7.4838208699172003E-5</v>
      </c>
      <c r="D5082" s="43">
        <f t="shared" si="79"/>
        <v>8.5390396125755255E-4</v>
      </c>
      <c r="E5082" s="43">
        <f>IFERROR(INDEX(PSPS_Data!$C$2:$C$4275,MATCH(WF_Data!$A5082,PSPS_Data!$B$2:$B$4275,0)),0)</f>
        <v>0</v>
      </c>
      <c r="F5082" s="47"/>
    </row>
    <row r="5083" spans="1:6" x14ac:dyDescent="0.25">
      <c r="A5083" s="79"/>
      <c r="B5083" s="43">
        <v>0</v>
      </c>
      <c r="C5083" s="43">
        <v>8.7508839692418405E-4</v>
      </c>
      <c r="D5083" s="43">
        <f t="shared" si="79"/>
        <v>9.9847586089049402E-3</v>
      </c>
      <c r="E5083" s="43">
        <f>IFERROR(INDEX(PSPS_Data!$C$2:$C$4275,MATCH(WF_Data!$A5083,PSPS_Data!$B$2:$B$4275,0)),0)</f>
        <v>0</v>
      </c>
      <c r="F5083" s="47"/>
    </row>
    <row r="5084" spans="1:6" x14ac:dyDescent="0.25">
      <c r="A5084" s="79"/>
      <c r="B5084" s="43">
        <v>0</v>
      </c>
      <c r="C5084" s="43">
        <v>2.2437119696405699E-5</v>
      </c>
      <c r="D5084" s="43">
        <f t="shared" si="79"/>
        <v>2.5600753573598904E-4</v>
      </c>
      <c r="E5084" s="43">
        <f>IFERROR(INDEX(PSPS_Data!$C$2:$C$4275,MATCH(WF_Data!$A5084,PSPS_Data!$B$2:$B$4275,0)),0)</f>
        <v>0</v>
      </c>
      <c r="F5084" s="47"/>
    </row>
    <row r="5085" spans="1:6" x14ac:dyDescent="0.25">
      <c r="A5085" s="79"/>
      <c r="B5085" s="43">
        <v>0.73051349279155497</v>
      </c>
      <c r="C5085" s="43">
        <v>2.0417301730049002E-3</v>
      </c>
      <c r="D5085" s="43">
        <f t="shared" si="79"/>
        <v>2.329614127398591E-2</v>
      </c>
      <c r="E5085" s="43">
        <f>IFERROR(INDEX(PSPS_Data!$C$2:$C$4275,MATCH(WF_Data!$A5085,PSPS_Data!$B$2:$B$4275,0)),0)</f>
        <v>0</v>
      </c>
      <c r="F5085" s="47"/>
    </row>
    <row r="5086" spans="1:6" x14ac:dyDescent="0.25">
      <c r="A5086" s="79"/>
      <c r="B5086" s="43">
        <v>0</v>
      </c>
      <c r="C5086" s="43">
        <v>8.9738717815634995E-4</v>
      </c>
      <c r="D5086" s="43">
        <f t="shared" si="79"/>
        <v>1.0239187702763953E-2</v>
      </c>
      <c r="E5086" s="43">
        <f>IFERROR(INDEX(PSPS_Data!$C$2:$C$4275,MATCH(WF_Data!$A5086,PSPS_Data!$B$2:$B$4275,0)),0)</f>
        <v>0</v>
      </c>
      <c r="F5086" s="47"/>
    </row>
    <row r="5087" spans="1:6" x14ac:dyDescent="0.25">
      <c r="A5087" s="79"/>
      <c r="B5087" s="43">
        <v>0</v>
      </c>
      <c r="C5087" s="43">
        <v>1.6523782484606799E-3</v>
      </c>
      <c r="D5087" s="43">
        <f t="shared" si="79"/>
        <v>1.8853635814936359E-2</v>
      </c>
      <c r="E5087" s="43">
        <f>IFERROR(INDEX(PSPS_Data!$C$2:$C$4275,MATCH(WF_Data!$A5087,PSPS_Data!$B$2:$B$4275,0)),0)</f>
        <v>0</v>
      </c>
      <c r="F5087" s="47"/>
    </row>
    <row r="5088" spans="1:6" x14ac:dyDescent="0.25">
      <c r="A5088" s="79"/>
      <c r="B5088" s="43">
        <v>0</v>
      </c>
      <c r="C5088" s="43">
        <v>4.11928783766294E-3</v>
      </c>
      <c r="D5088" s="43">
        <f t="shared" si="79"/>
        <v>4.7001074227734148E-2</v>
      </c>
      <c r="E5088" s="43">
        <f>IFERROR(INDEX(PSPS_Data!$C$2:$C$4275,MATCH(WF_Data!$A5088,PSPS_Data!$B$2:$B$4275,0)),0)</f>
        <v>0</v>
      </c>
      <c r="F5088" s="47"/>
    </row>
    <row r="5089" spans="1:6" x14ac:dyDescent="0.25">
      <c r="A5089" s="79"/>
      <c r="B5089" s="43">
        <v>0</v>
      </c>
      <c r="C5089" s="43">
        <v>9.6413229903191601E-4</v>
      </c>
      <c r="D5089" s="43">
        <f t="shared" si="79"/>
        <v>1.1000749531954162E-2</v>
      </c>
      <c r="E5089" s="43">
        <f>IFERROR(INDEX(PSPS_Data!$C$2:$C$4275,MATCH(WF_Data!$A5089,PSPS_Data!$B$2:$B$4275,0)),0)</f>
        <v>0</v>
      </c>
      <c r="F5089" s="47"/>
    </row>
    <row r="5090" spans="1:6" x14ac:dyDescent="0.25">
      <c r="A5090" s="79"/>
      <c r="B5090" s="43">
        <v>0</v>
      </c>
      <c r="C5090" s="43">
        <v>6.3508250968879998E-4</v>
      </c>
      <c r="D5090" s="43">
        <f t="shared" si="79"/>
        <v>7.246291435549208E-3</v>
      </c>
      <c r="E5090" s="43">
        <f>IFERROR(INDEX(PSPS_Data!$C$2:$C$4275,MATCH(WF_Data!$A5090,PSPS_Data!$B$2:$B$4275,0)),0)</f>
        <v>0</v>
      </c>
      <c r="F5090" s="47"/>
    </row>
    <row r="5091" spans="1:6" x14ac:dyDescent="0.25">
      <c r="A5091" s="79"/>
      <c r="B5091" s="43">
        <v>0</v>
      </c>
      <c r="C5091" s="43">
        <v>7.3965596129710299E-4</v>
      </c>
      <c r="D5091" s="43">
        <f t="shared" si="79"/>
        <v>8.4394745183999451E-3</v>
      </c>
      <c r="E5091" s="43">
        <f>IFERROR(INDEX(PSPS_Data!$C$2:$C$4275,MATCH(WF_Data!$A5091,PSPS_Data!$B$2:$B$4275,0)),0)</f>
        <v>0</v>
      </c>
      <c r="F5091" s="47"/>
    </row>
    <row r="5092" spans="1:6" x14ac:dyDescent="0.25">
      <c r="A5092" s="79"/>
      <c r="B5092" s="43">
        <v>0</v>
      </c>
      <c r="C5092" s="43">
        <v>8.7377764339180398E-4</v>
      </c>
      <c r="D5092" s="43">
        <f t="shared" si="79"/>
        <v>9.9698029111004831E-3</v>
      </c>
      <c r="E5092" s="43">
        <f>IFERROR(INDEX(PSPS_Data!$C$2:$C$4275,MATCH(WF_Data!$A5092,PSPS_Data!$B$2:$B$4275,0)),0)</f>
        <v>0</v>
      </c>
      <c r="F5092" s="47"/>
    </row>
    <row r="5093" spans="1:6" x14ac:dyDescent="0.25">
      <c r="A5093" s="79"/>
      <c r="B5093" s="43">
        <v>0</v>
      </c>
      <c r="C5093" s="43">
        <v>1.01188581872217E-3</v>
      </c>
      <c r="D5093" s="43">
        <f t="shared" si="79"/>
        <v>1.1545617191619961E-2</v>
      </c>
      <c r="E5093" s="43">
        <f>IFERROR(INDEX(PSPS_Data!$C$2:$C$4275,MATCH(WF_Data!$A5093,PSPS_Data!$B$2:$B$4275,0)),0)</f>
        <v>0</v>
      </c>
      <c r="F5093" s="47"/>
    </row>
    <row r="5094" spans="1:6" x14ac:dyDescent="0.25">
      <c r="A5094" s="79"/>
      <c r="B5094" s="43">
        <v>0</v>
      </c>
      <c r="C5094" s="43">
        <v>2.3970575371094999E-3</v>
      </c>
      <c r="D5094" s="43">
        <f t="shared" si="79"/>
        <v>2.7350426498419393E-2</v>
      </c>
      <c r="E5094" s="43">
        <f>IFERROR(INDEX(PSPS_Data!$C$2:$C$4275,MATCH(WF_Data!$A5094,PSPS_Data!$B$2:$B$4275,0)),0)</f>
        <v>0</v>
      </c>
      <c r="F5094" s="47"/>
    </row>
    <row r="5095" spans="1:6" x14ac:dyDescent="0.25">
      <c r="A5095" s="79"/>
      <c r="B5095" s="43">
        <v>0</v>
      </c>
      <c r="C5095" s="43">
        <v>2.7106129502195999E-3</v>
      </c>
      <c r="D5095" s="43">
        <f t="shared" si="79"/>
        <v>3.0928093762005636E-2</v>
      </c>
      <c r="E5095" s="43">
        <f>IFERROR(INDEX(PSPS_Data!$C$2:$C$4275,MATCH(WF_Data!$A5095,PSPS_Data!$B$2:$B$4275,0)),0)</f>
        <v>0</v>
      </c>
      <c r="F5095" s="47"/>
    </row>
    <row r="5096" spans="1:6" x14ac:dyDescent="0.25">
      <c r="A5096" s="79"/>
      <c r="B5096" s="43">
        <v>0</v>
      </c>
      <c r="C5096" s="43">
        <v>3.8527312775234598E-3</v>
      </c>
      <c r="D5096" s="43">
        <f t="shared" si="79"/>
        <v>4.3959663876542675E-2</v>
      </c>
      <c r="E5096" s="43">
        <f>IFERROR(INDEX(PSPS_Data!$C$2:$C$4275,MATCH(WF_Data!$A5096,PSPS_Data!$B$2:$B$4275,0)),0)</f>
        <v>0</v>
      </c>
      <c r="F5096" s="47"/>
    </row>
    <row r="5097" spans="1:6" x14ac:dyDescent="0.25">
      <c r="A5097" s="79"/>
      <c r="B5097" s="43">
        <v>0</v>
      </c>
      <c r="C5097" s="43">
        <v>2.10413919376151E-3</v>
      </c>
      <c r="D5097" s="43">
        <f t="shared" si="79"/>
        <v>2.400822820081883E-2</v>
      </c>
      <c r="E5097" s="43">
        <f>IFERROR(INDEX(PSPS_Data!$C$2:$C$4275,MATCH(WF_Data!$A5097,PSPS_Data!$B$2:$B$4275,0)),0)</f>
        <v>0</v>
      </c>
      <c r="F5097" s="47"/>
    </row>
    <row r="5098" spans="1:6" x14ac:dyDescent="0.25">
      <c r="A5098" s="79"/>
      <c r="B5098" s="43">
        <v>0</v>
      </c>
      <c r="C5098" s="43">
        <v>2.7593141567194802E-4</v>
      </c>
      <c r="D5098" s="43">
        <f t="shared" si="79"/>
        <v>3.1483774528169271E-3</v>
      </c>
      <c r="E5098" s="43">
        <f>IFERROR(INDEX(PSPS_Data!$C$2:$C$4275,MATCH(WF_Data!$A5098,PSPS_Data!$B$2:$B$4275,0)),0)</f>
        <v>0</v>
      </c>
      <c r="F5098" s="47"/>
    </row>
    <row r="5099" spans="1:6" x14ac:dyDescent="0.25">
      <c r="A5099" s="79"/>
      <c r="B5099" s="43">
        <v>0</v>
      </c>
      <c r="C5099" s="43">
        <v>1.4840296539659901E-3</v>
      </c>
      <c r="D5099" s="43">
        <f t="shared" si="79"/>
        <v>1.6932778351751946E-2</v>
      </c>
      <c r="E5099" s="43">
        <f>IFERROR(INDEX(PSPS_Data!$C$2:$C$4275,MATCH(WF_Data!$A5099,PSPS_Data!$B$2:$B$4275,0)),0)</f>
        <v>0</v>
      </c>
      <c r="F5099" s="47"/>
    </row>
    <row r="5100" spans="1:6" x14ac:dyDescent="0.25">
      <c r="A5100" s="79"/>
      <c r="B5100" s="43">
        <v>0</v>
      </c>
      <c r="C5100" s="43">
        <v>1.7448801099817499E-3</v>
      </c>
      <c r="D5100" s="43">
        <f t="shared" si="79"/>
        <v>1.9909082054891766E-2</v>
      </c>
      <c r="E5100" s="43">
        <f>IFERROR(INDEX(PSPS_Data!$C$2:$C$4275,MATCH(WF_Data!$A5100,PSPS_Data!$B$2:$B$4275,0)),0)</f>
        <v>0</v>
      </c>
      <c r="F5100" s="47"/>
    </row>
    <row r="5101" spans="1:6" x14ac:dyDescent="0.25">
      <c r="A5101" s="79"/>
      <c r="B5101" s="43">
        <v>0</v>
      </c>
      <c r="C5101" s="43">
        <v>6.4863311035878702E-4</v>
      </c>
      <c r="D5101" s="43">
        <f t="shared" si="79"/>
        <v>7.4009037891937602E-3</v>
      </c>
      <c r="E5101" s="43">
        <f>IFERROR(INDEX(PSPS_Data!$C$2:$C$4275,MATCH(WF_Data!$A5101,PSPS_Data!$B$2:$B$4275,0)),0)</f>
        <v>0</v>
      </c>
      <c r="F5101" s="47"/>
    </row>
    <row r="5102" spans="1:6" x14ac:dyDescent="0.25">
      <c r="A5102" s="79"/>
      <c r="B5102" s="43">
        <v>0</v>
      </c>
      <c r="C5102" s="43">
        <v>3.3549129047969399E-3</v>
      </c>
      <c r="D5102" s="43">
        <f t="shared" si="79"/>
        <v>3.8279556243733082E-2</v>
      </c>
      <c r="E5102" s="43">
        <f>IFERROR(INDEX(PSPS_Data!$C$2:$C$4275,MATCH(WF_Data!$A5102,PSPS_Data!$B$2:$B$4275,0)),0)</f>
        <v>0</v>
      </c>
      <c r="F5102" s="47"/>
    </row>
    <row r="5103" spans="1:6" x14ac:dyDescent="0.25">
      <c r="A5103" s="79"/>
      <c r="B5103" s="43">
        <v>0</v>
      </c>
      <c r="C5103" s="43">
        <v>1.2040780584616801E-3</v>
      </c>
      <c r="D5103" s="43">
        <f t="shared" si="79"/>
        <v>1.373853064704777E-2</v>
      </c>
      <c r="E5103" s="43">
        <f>IFERROR(INDEX(PSPS_Data!$C$2:$C$4275,MATCH(WF_Data!$A5103,PSPS_Data!$B$2:$B$4275,0)),0)</f>
        <v>0</v>
      </c>
      <c r="F5103" s="47"/>
    </row>
    <row r="5104" spans="1:6" x14ac:dyDescent="0.25">
      <c r="A5104" s="79"/>
      <c r="B5104" s="43">
        <v>0</v>
      </c>
      <c r="C5104" s="43">
        <v>1.51339590896289E-3</v>
      </c>
      <c r="D5104" s="43">
        <f t="shared" si="79"/>
        <v>1.7267847321266575E-2</v>
      </c>
      <c r="E5104" s="43">
        <f>IFERROR(INDEX(PSPS_Data!$C$2:$C$4275,MATCH(WF_Data!$A5104,PSPS_Data!$B$2:$B$4275,0)),0)</f>
        <v>0</v>
      </c>
      <c r="F5104" s="47"/>
    </row>
    <row r="5105" spans="1:6" x14ac:dyDescent="0.25">
      <c r="A5105" s="79"/>
      <c r="B5105" s="43">
        <v>0</v>
      </c>
      <c r="C5105" s="43">
        <v>1.3418536946119199E-4</v>
      </c>
      <c r="D5105" s="43">
        <f t="shared" si="79"/>
        <v>1.5310550655522007E-3</v>
      </c>
      <c r="E5105" s="43">
        <f>IFERROR(INDEX(PSPS_Data!$C$2:$C$4275,MATCH(WF_Data!$A5105,PSPS_Data!$B$2:$B$4275,0)),0)</f>
        <v>0</v>
      </c>
      <c r="F5105" s="47"/>
    </row>
    <row r="5106" spans="1:6" x14ac:dyDescent="0.25">
      <c r="A5106" s="79"/>
      <c r="B5106" s="43">
        <v>0</v>
      </c>
      <c r="C5106" s="43">
        <v>5.4790668127679899E-4</v>
      </c>
      <c r="D5106" s="43">
        <f t="shared" si="79"/>
        <v>6.2516152333682764E-3</v>
      </c>
      <c r="E5106" s="43">
        <f>IFERROR(INDEX(PSPS_Data!$C$2:$C$4275,MATCH(WF_Data!$A5106,PSPS_Data!$B$2:$B$4275,0)),0)</f>
        <v>0</v>
      </c>
      <c r="F5106" s="47"/>
    </row>
    <row r="5107" spans="1:6" x14ac:dyDescent="0.25">
      <c r="A5107" s="79"/>
      <c r="B5107" s="43">
        <v>0</v>
      </c>
      <c r="C5107" s="43">
        <v>2.3927861684569498E-3</v>
      </c>
      <c r="D5107" s="43">
        <f t="shared" si="79"/>
        <v>2.7301690182093798E-2</v>
      </c>
      <c r="E5107" s="43">
        <f>IFERROR(INDEX(PSPS_Data!$C$2:$C$4275,MATCH(WF_Data!$A5107,PSPS_Data!$B$2:$B$4275,0)),0)</f>
        <v>0</v>
      </c>
      <c r="F5107" s="47"/>
    </row>
    <row r="5108" spans="1:6" x14ac:dyDescent="0.25">
      <c r="A5108" s="79"/>
      <c r="B5108" s="43">
        <v>0</v>
      </c>
      <c r="C5108" s="43">
        <v>3.27976074307419E-4</v>
      </c>
      <c r="D5108" s="43">
        <f t="shared" si="79"/>
        <v>3.7422070078476509E-3</v>
      </c>
      <c r="E5108" s="43">
        <f>IFERROR(INDEX(PSPS_Data!$C$2:$C$4275,MATCH(WF_Data!$A5108,PSPS_Data!$B$2:$B$4275,0)),0)</f>
        <v>0</v>
      </c>
      <c r="F5108" s="47"/>
    </row>
    <row r="5109" spans="1:6" x14ac:dyDescent="0.25">
      <c r="A5109" s="79"/>
      <c r="B5109" s="43">
        <v>0</v>
      </c>
      <c r="C5109" s="43">
        <v>6.0153207909934203E-3</v>
      </c>
      <c r="D5109" s="43">
        <f t="shared" si="79"/>
        <v>6.8634810225234932E-2</v>
      </c>
      <c r="E5109" s="43">
        <f>IFERROR(INDEX(PSPS_Data!$C$2:$C$4275,MATCH(WF_Data!$A5109,PSPS_Data!$B$2:$B$4275,0)),0)</f>
        <v>0</v>
      </c>
      <c r="F5109" s="47"/>
    </row>
    <row r="5110" spans="1:6" x14ac:dyDescent="0.25">
      <c r="A5110" s="79"/>
      <c r="B5110" s="43">
        <v>0</v>
      </c>
      <c r="C5110" s="43">
        <v>2.2357400848704799E-4</v>
      </c>
      <c r="D5110" s="43">
        <f t="shared" si="79"/>
        <v>2.5509794368372175E-3</v>
      </c>
      <c r="E5110" s="43">
        <f>IFERROR(INDEX(PSPS_Data!$C$2:$C$4275,MATCH(WF_Data!$A5110,PSPS_Data!$B$2:$B$4275,0)),0)</f>
        <v>0</v>
      </c>
      <c r="F5110" s="47"/>
    </row>
    <row r="5111" spans="1:6" x14ac:dyDescent="0.25">
      <c r="A5111" s="79"/>
      <c r="B5111" s="43">
        <v>0</v>
      </c>
      <c r="C5111" s="43">
        <v>1.16251488179841E-3</v>
      </c>
      <c r="D5111" s="43">
        <f t="shared" si="79"/>
        <v>1.3264294801319859E-2</v>
      </c>
      <c r="E5111" s="43">
        <f>IFERROR(INDEX(PSPS_Data!$C$2:$C$4275,MATCH(WF_Data!$A5111,PSPS_Data!$B$2:$B$4275,0)),0)</f>
        <v>0</v>
      </c>
      <c r="F5111" s="47"/>
    </row>
    <row r="5112" spans="1:6" x14ac:dyDescent="0.25">
      <c r="A5112" s="79"/>
      <c r="B5112" s="43">
        <v>0</v>
      </c>
      <c r="C5112" s="43">
        <v>4.4036082285856502E-3</v>
      </c>
      <c r="D5112" s="43">
        <f t="shared" si="79"/>
        <v>5.0245169888162272E-2</v>
      </c>
      <c r="E5112" s="43">
        <f>IFERROR(INDEX(PSPS_Data!$C$2:$C$4275,MATCH(WF_Data!$A5112,PSPS_Data!$B$2:$B$4275,0)),0)</f>
        <v>0</v>
      </c>
      <c r="F5112" s="47"/>
    </row>
    <row r="5113" spans="1:6" x14ac:dyDescent="0.25">
      <c r="A5113" s="79"/>
      <c r="B5113" s="43">
        <v>0</v>
      </c>
      <c r="C5113" s="43">
        <v>4.2039734441849299E-3</v>
      </c>
      <c r="D5113" s="43">
        <f t="shared" si="79"/>
        <v>4.7967336998150048E-2</v>
      </c>
      <c r="E5113" s="43">
        <f>IFERROR(INDEX(PSPS_Data!$C$2:$C$4275,MATCH(WF_Data!$A5113,PSPS_Data!$B$2:$B$4275,0)),0)</f>
        <v>0</v>
      </c>
      <c r="F5113" s="47"/>
    </row>
    <row r="5114" spans="1:6" x14ac:dyDescent="0.25">
      <c r="A5114" s="79"/>
      <c r="B5114" s="43">
        <v>0</v>
      </c>
      <c r="C5114" s="43">
        <v>2.11418336069376E-3</v>
      </c>
      <c r="D5114" s="43">
        <f t="shared" si="79"/>
        <v>2.4122832145515801E-2</v>
      </c>
      <c r="E5114" s="43">
        <f>IFERROR(INDEX(PSPS_Data!$C$2:$C$4275,MATCH(WF_Data!$A5114,PSPS_Data!$B$2:$B$4275,0)),0)</f>
        <v>0</v>
      </c>
      <c r="F5114" s="47"/>
    </row>
    <row r="5115" spans="1:6" x14ac:dyDescent="0.25">
      <c r="A5115" s="79"/>
      <c r="B5115" s="43">
        <v>0</v>
      </c>
      <c r="C5115" s="43">
        <v>4.0566805278103796E-3</v>
      </c>
      <c r="D5115" s="43">
        <f t="shared" si="79"/>
        <v>4.6286724822316432E-2</v>
      </c>
      <c r="E5115" s="43">
        <f>IFERROR(INDEX(PSPS_Data!$C$2:$C$4275,MATCH(WF_Data!$A5115,PSPS_Data!$B$2:$B$4275,0)),0)</f>
        <v>0</v>
      </c>
      <c r="F5115" s="47"/>
    </row>
    <row r="5116" spans="1:6" x14ac:dyDescent="0.25">
      <c r="A5116" s="79"/>
      <c r="B5116" s="43">
        <v>0</v>
      </c>
      <c r="C5116" s="43">
        <v>7.0408677714416E-3</v>
      </c>
      <c r="D5116" s="43">
        <f t="shared" si="79"/>
        <v>8.0336301272148664E-2</v>
      </c>
      <c r="E5116" s="43">
        <f>IFERROR(INDEX(PSPS_Data!$C$2:$C$4275,MATCH(WF_Data!$A5116,PSPS_Data!$B$2:$B$4275,0)),0)</f>
        <v>0</v>
      </c>
      <c r="F5116" s="47"/>
    </row>
    <row r="5117" spans="1:6" x14ac:dyDescent="0.25">
      <c r="A5117" s="79"/>
      <c r="B5117" s="43">
        <v>0</v>
      </c>
      <c r="C5117" s="43">
        <v>3.3489379256934599E-4</v>
      </c>
      <c r="D5117" s="43">
        <f t="shared" si="79"/>
        <v>3.8211381732162378E-3</v>
      </c>
      <c r="E5117" s="43">
        <f>IFERROR(INDEX(PSPS_Data!$C$2:$C$4275,MATCH(WF_Data!$A5117,PSPS_Data!$B$2:$B$4275,0)),0)</f>
        <v>0</v>
      </c>
      <c r="F5117" s="47"/>
    </row>
    <row r="5118" spans="1:6" x14ac:dyDescent="0.25">
      <c r="A5118" s="79"/>
      <c r="B5118" s="43">
        <v>0</v>
      </c>
      <c r="C5118" s="43">
        <v>1.7413825626135799E-3</v>
      </c>
      <c r="D5118" s="43">
        <f t="shared" si="79"/>
        <v>1.9869175039420948E-2</v>
      </c>
      <c r="E5118" s="43">
        <f>IFERROR(INDEX(PSPS_Data!$C$2:$C$4275,MATCH(WF_Data!$A5118,PSPS_Data!$B$2:$B$4275,0)),0)</f>
        <v>0</v>
      </c>
      <c r="F5118" s="47"/>
    </row>
    <row r="5119" spans="1:6" x14ac:dyDescent="0.25">
      <c r="A5119" s="79"/>
      <c r="B5119" s="43">
        <v>0</v>
      </c>
      <c r="C5119" s="43">
        <v>2.9767138242580799E-3</v>
      </c>
      <c r="D5119" s="43">
        <f t="shared" si="79"/>
        <v>3.3964304734784692E-2</v>
      </c>
      <c r="E5119" s="43">
        <f>IFERROR(INDEX(PSPS_Data!$C$2:$C$4275,MATCH(WF_Data!$A5119,PSPS_Data!$B$2:$B$4275,0)),0)</f>
        <v>0</v>
      </c>
      <c r="F5119" s="47"/>
    </row>
    <row r="5120" spans="1:6" x14ac:dyDescent="0.25">
      <c r="A5120" s="79"/>
      <c r="B5120" s="43">
        <v>0</v>
      </c>
      <c r="C5120" s="43">
        <v>7.1128759039614398E-3</v>
      </c>
      <c r="D5120" s="43">
        <f t="shared" si="79"/>
        <v>8.1157914064200032E-2</v>
      </c>
      <c r="E5120" s="43">
        <f>IFERROR(INDEX(PSPS_Data!$C$2:$C$4275,MATCH(WF_Data!$A5120,PSPS_Data!$B$2:$B$4275,0)),0)</f>
        <v>0</v>
      </c>
      <c r="F5120" s="47"/>
    </row>
    <row r="5121" spans="1:6" x14ac:dyDescent="0.25">
      <c r="A5121" s="79"/>
      <c r="B5121" s="43">
        <v>0</v>
      </c>
      <c r="C5121" s="43">
        <v>2.67839006301073E-3</v>
      </c>
      <c r="D5121" s="43">
        <f t="shared" si="79"/>
        <v>3.0560430618952431E-2</v>
      </c>
      <c r="E5121" s="43">
        <f>IFERROR(INDEX(PSPS_Data!$C$2:$C$4275,MATCH(WF_Data!$A5121,PSPS_Data!$B$2:$B$4275,0)),0)</f>
        <v>0</v>
      </c>
      <c r="F5121" s="47"/>
    </row>
    <row r="5122" spans="1:6" x14ac:dyDescent="0.25">
      <c r="A5122" s="79"/>
      <c r="B5122" s="43">
        <v>0</v>
      </c>
      <c r="C5122" s="43">
        <v>3.4968379319252501E-3</v>
      </c>
      <c r="D5122" s="43">
        <f t="shared" si="79"/>
        <v>3.9898920803267103E-2</v>
      </c>
      <c r="E5122" s="43">
        <f>IFERROR(INDEX(PSPS_Data!$C$2:$C$4275,MATCH(WF_Data!$A5122,PSPS_Data!$B$2:$B$4275,0)),0)</f>
        <v>0</v>
      </c>
      <c r="F5122" s="47"/>
    </row>
    <row r="5123" spans="1:6" x14ac:dyDescent="0.25">
      <c r="A5123" s="79"/>
      <c r="B5123" s="43">
        <v>0</v>
      </c>
      <c r="C5123" s="43">
        <v>8.0839066363296297E-3</v>
      </c>
      <c r="D5123" s="43">
        <f t="shared" ref="D5123:D5186" si="80">$C5123*11.41</f>
        <v>9.223737472052107E-2</v>
      </c>
      <c r="E5123" s="43">
        <f>IFERROR(INDEX(PSPS_Data!$C$2:$C$4275,MATCH(WF_Data!$A5123,PSPS_Data!$B$2:$B$4275,0)),0)</f>
        <v>0</v>
      </c>
      <c r="F5123" s="47"/>
    </row>
    <row r="5124" spans="1:6" x14ac:dyDescent="0.25">
      <c r="A5124" s="79"/>
      <c r="B5124" s="43">
        <v>0</v>
      </c>
      <c r="C5124" s="43">
        <v>7.1379337623511598E-4</v>
      </c>
      <c r="D5124" s="43">
        <f t="shared" si="80"/>
        <v>8.1443824228426727E-3</v>
      </c>
      <c r="E5124" s="43">
        <f>IFERROR(INDEX(PSPS_Data!$C$2:$C$4275,MATCH(WF_Data!$A5124,PSPS_Data!$B$2:$B$4275,0)),0)</f>
        <v>0</v>
      </c>
      <c r="F5124" s="47"/>
    </row>
    <row r="5125" spans="1:6" x14ac:dyDescent="0.25">
      <c r="A5125" s="79"/>
      <c r="B5125" s="43">
        <v>0</v>
      </c>
      <c r="C5125" s="43">
        <v>1.21869111232323E-3</v>
      </c>
      <c r="D5125" s="43">
        <f t="shared" si="80"/>
        <v>1.3905265591608054E-2</v>
      </c>
      <c r="E5125" s="43">
        <f>IFERROR(INDEX(PSPS_Data!$C$2:$C$4275,MATCH(WF_Data!$A5125,PSPS_Data!$B$2:$B$4275,0)),0)</f>
        <v>0</v>
      </c>
      <c r="F5125" s="47"/>
    </row>
    <row r="5126" spans="1:6" x14ac:dyDescent="0.25">
      <c r="A5126" s="79"/>
      <c r="B5126" s="43">
        <v>0</v>
      </c>
      <c r="C5126" s="43">
        <v>6.3519748497734897E-4</v>
      </c>
      <c r="D5126" s="43">
        <f t="shared" si="80"/>
        <v>7.2476033035915521E-3</v>
      </c>
      <c r="E5126" s="43">
        <f>IFERROR(INDEX(PSPS_Data!$C$2:$C$4275,MATCH(WF_Data!$A5126,PSPS_Data!$B$2:$B$4275,0)),0)</f>
        <v>0</v>
      </c>
      <c r="F5126" s="47"/>
    </row>
    <row r="5127" spans="1:6" x14ac:dyDescent="0.25">
      <c r="A5127" s="79"/>
      <c r="B5127" s="43">
        <v>0</v>
      </c>
      <c r="C5127" s="43">
        <v>2.9118157088608601E-3</v>
      </c>
      <c r="D5127" s="43">
        <f t="shared" si="80"/>
        <v>3.3223817238102415E-2</v>
      </c>
      <c r="E5127" s="43">
        <f>IFERROR(INDEX(PSPS_Data!$C$2:$C$4275,MATCH(WF_Data!$A5127,PSPS_Data!$B$2:$B$4275,0)),0)</f>
        <v>0</v>
      </c>
      <c r="F5127" s="47"/>
    </row>
    <row r="5128" spans="1:6" x14ac:dyDescent="0.25">
      <c r="A5128" s="79"/>
      <c r="B5128" s="43">
        <v>0</v>
      </c>
      <c r="C5128" s="43">
        <v>3.71751182471295E-3</v>
      </c>
      <c r="D5128" s="43">
        <f t="shared" si="80"/>
        <v>4.2416809919974763E-2</v>
      </c>
      <c r="E5128" s="43">
        <f>IFERROR(INDEX(PSPS_Data!$C$2:$C$4275,MATCH(WF_Data!$A5128,PSPS_Data!$B$2:$B$4275,0)),0)</f>
        <v>0</v>
      </c>
      <c r="F5128" s="47"/>
    </row>
    <row r="5129" spans="1:6" x14ac:dyDescent="0.25">
      <c r="A5129" s="79"/>
      <c r="B5129" s="43">
        <v>0</v>
      </c>
      <c r="C5129" s="43">
        <v>1.2584507773378E-3</v>
      </c>
      <c r="D5129" s="43">
        <f t="shared" si="80"/>
        <v>1.4358923369424298E-2</v>
      </c>
      <c r="E5129" s="43">
        <f>IFERROR(INDEX(PSPS_Data!$C$2:$C$4275,MATCH(WF_Data!$A5129,PSPS_Data!$B$2:$B$4275,0)),0)</f>
        <v>0</v>
      </c>
      <c r="F5129" s="47"/>
    </row>
    <row r="5130" spans="1:6" x14ac:dyDescent="0.25">
      <c r="A5130" s="79"/>
      <c r="B5130" s="43">
        <v>0</v>
      </c>
      <c r="C5130" s="43">
        <v>1.50690724027905E-3</v>
      </c>
      <c r="D5130" s="43">
        <f t="shared" si="80"/>
        <v>1.719381161158396E-2</v>
      </c>
      <c r="E5130" s="43">
        <f>IFERROR(INDEX(PSPS_Data!$C$2:$C$4275,MATCH(WF_Data!$A5130,PSPS_Data!$B$2:$B$4275,0)),0)</f>
        <v>0</v>
      </c>
      <c r="F5130" s="47"/>
    </row>
    <row r="5131" spans="1:6" x14ac:dyDescent="0.25">
      <c r="A5131" s="79"/>
      <c r="B5131" s="43">
        <v>0</v>
      </c>
      <c r="C5131" s="43">
        <v>2.1148458381503501E-3</v>
      </c>
      <c r="D5131" s="43">
        <f t="shared" si="80"/>
        <v>2.4130391013295494E-2</v>
      </c>
      <c r="E5131" s="43">
        <f>IFERROR(INDEX(PSPS_Data!$C$2:$C$4275,MATCH(WF_Data!$A5131,PSPS_Data!$B$2:$B$4275,0)),0)</f>
        <v>0</v>
      </c>
      <c r="F5131" s="47"/>
    </row>
    <row r="5132" spans="1:6" x14ac:dyDescent="0.25">
      <c r="A5132" s="79"/>
      <c r="B5132" s="43">
        <v>0</v>
      </c>
      <c r="C5132" s="43">
        <v>1.26514775517231E-3</v>
      </c>
      <c r="D5132" s="43">
        <f t="shared" si="80"/>
        <v>1.4435335886516057E-2</v>
      </c>
      <c r="E5132" s="43">
        <f>IFERROR(INDEX(PSPS_Data!$C$2:$C$4275,MATCH(WF_Data!$A5132,PSPS_Data!$B$2:$B$4275,0)),0)</f>
        <v>0</v>
      </c>
      <c r="F5132" s="47"/>
    </row>
    <row r="5133" spans="1:6" x14ac:dyDescent="0.25">
      <c r="A5133" s="79"/>
      <c r="B5133" s="43">
        <v>0</v>
      </c>
      <c r="C5133" s="43">
        <v>1.67265281561412E-3</v>
      </c>
      <c r="D5133" s="43">
        <f t="shared" si="80"/>
        <v>1.908496862615711E-2</v>
      </c>
      <c r="E5133" s="43">
        <f>IFERROR(INDEX(PSPS_Data!$C$2:$C$4275,MATCH(WF_Data!$A5133,PSPS_Data!$B$2:$B$4275,0)),0)</f>
        <v>0</v>
      </c>
      <c r="F5133" s="47"/>
    </row>
    <row r="5134" spans="1:6" x14ac:dyDescent="0.25">
      <c r="A5134" s="79"/>
      <c r="B5134" s="43">
        <v>0</v>
      </c>
      <c r="C5134" s="43">
        <v>3.7080671972944401E-5</v>
      </c>
      <c r="D5134" s="43">
        <f t="shared" si="80"/>
        <v>4.2309046721129563E-4</v>
      </c>
      <c r="E5134" s="43">
        <f>IFERROR(INDEX(PSPS_Data!$C$2:$C$4275,MATCH(WF_Data!$A5134,PSPS_Data!$B$2:$B$4275,0)),0)</f>
        <v>0</v>
      </c>
      <c r="F5134" s="47"/>
    </row>
    <row r="5135" spans="1:6" x14ac:dyDescent="0.25">
      <c r="A5135" s="79"/>
      <c r="B5135" s="43">
        <v>0</v>
      </c>
      <c r="C5135" s="43">
        <v>1.6658836193528201E-3</v>
      </c>
      <c r="D5135" s="43">
        <f t="shared" si="80"/>
        <v>1.9007732096815676E-2</v>
      </c>
      <c r="E5135" s="43">
        <f>IFERROR(INDEX(PSPS_Data!$C$2:$C$4275,MATCH(WF_Data!$A5135,PSPS_Data!$B$2:$B$4275,0)),0)</f>
        <v>0</v>
      </c>
      <c r="F5135" s="47"/>
    </row>
    <row r="5136" spans="1:6" x14ac:dyDescent="0.25">
      <c r="A5136" s="79"/>
      <c r="B5136" s="43">
        <v>0</v>
      </c>
      <c r="C5136" s="43">
        <v>7.3385725681873704E-4</v>
      </c>
      <c r="D5136" s="43">
        <f t="shared" si="80"/>
        <v>8.37331130030179E-3</v>
      </c>
      <c r="E5136" s="43">
        <f>IFERROR(INDEX(PSPS_Data!$C$2:$C$4275,MATCH(WF_Data!$A5136,PSPS_Data!$B$2:$B$4275,0)),0)</f>
        <v>0</v>
      </c>
      <c r="F5136" s="47"/>
    </row>
    <row r="5137" spans="1:6" x14ac:dyDescent="0.25">
      <c r="A5137" s="79"/>
      <c r="B5137" s="43">
        <v>0</v>
      </c>
      <c r="C5137" s="43">
        <v>4.8887846423895098E-4</v>
      </c>
      <c r="D5137" s="43">
        <f t="shared" si="80"/>
        <v>5.5781032769664307E-3</v>
      </c>
      <c r="E5137" s="43">
        <f>IFERROR(INDEX(PSPS_Data!$C$2:$C$4275,MATCH(WF_Data!$A5137,PSPS_Data!$B$2:$B$4275,0)),0)</f>
        <v>0</v>
      </c>
      <c r="F5137" s="47"/>
    </row>
    <row r="5138" spans="1:6" x14ac:dyDescent="0.25">
      <c r="A5138" s="79"/>
      <c r="B5138" s="43">
        <v>0</v>
      </c>
      <c r="C5138" s="43">
        <v>5.9768812790631804E-3</v>
      </c>
      <c r="D5138" s="43">
        <f t="shared" si="80"/>
        <v>6.8196215394110887E-2</v>
      </c>
      <c r="E5138" s="43">
        <f>IFERROR(INDEX(PSPS_Data!$C$2:$C$4275,MATCH(WF_Data!$A5138,PSPS_Data!$B$2:$B$4275,0)),0)</f>
        <v>0</v>
      </c>
      <c r="F5138" s="47"/>
    </row>
    <row r="5139" spans="1:6" x14ac:dyDescent="0.25">
      <c r="A5139" s="79"/>
      <c r="B5139" s="43">
        <v>0</v>
      </c>
      <c r="C5139" s="43">
        <v>2.6511443669126702E-3</v>
      </c>
      <c r="D5139" s="43">
        <f t="shared" si="80"/>
        <v>3.0249557226473569E-2</v>
      </c>
      <c r="E5139" s="43">
        <f>IFERROR(INDEX(PSPS_Data!$C$2:$C$4275,MATCH(WF_Data!$A5139,PSPS_Data!$B$2:$B$4275,0)),0)</f>
        <v>0</v>
      </c>
      <c r="F5139" s="47"/>
    </row>
    <row r="5140" spans="1:6" x14ac:dyDescent="0.25">
      <c r="A5140" s="79"/>
      <c r="B5140" s="43">
        <v>0</v>
      </c>
      <c r="C5140" s="43">
        <v>5.4044037703230598E-4</v>
      </c>
      <c r="D5140" s="43">
        <f t="shared" si="80"/>
        <v>6.1664247019386116E-3</v>
      </c>
      <c r="E5140" s="43">
        <f>IFERROR(INDEX(PSPS_Data!$C$2:$C$4275,MATCH(WF_Data!$A5140,PSPS_Data!$B$2:$B$4275,0)),0)</f>
        <v>0</v>
      </c>
      <c r="F5140" s="47"/>
    </row>
    <row r="5141" spans="1:6" x14ac:dyDescent="0.25">
      <c r="A5141" s="79"/>
      <c r="B5141" s="43">
        <v>0</v>
      </c>
      <c r="C5141" s="43">
        <v>7.5497457146411697E-4</v>
      </c>
      <c r="D5141" s="43">
        <f t="shared" si="80"/>
        <v>8.614259860405574E-3</v>
      </c>
      <c r="E5141" s="43">
        <f>IFERROR(INDEX(PSPS_Data!$C$2:$C$4275,MATCH(WF_Data!$A5141,PSPS_Data!$B$2:$B$4275,0)),0)</f>
        <v>0</v>
      </c>
      <c r="F5141" s="47"/>
    </row>
    <row r="5142" spans="1:6" x14ac:dyDescent="0.25">
      <c r="A5142" s="79"/>
      <c r="B5142" s="43">
        <v>9.5885337429476594E-2</v>
      </c>
      <c r="C5142" s="43">
        <v>4.8105847478533701E-5</v>
      </c>
      <c r="D5142" s="43">
        <f t="shared" si="80"/>
        <v>5.4888771973006956E-4</v>
      </c>
      <c r="E5142" s="43">
        <f>IFERROR(INDEX(PSPS_Data!$C$2:$C$4275,MATCH(WF_Data!$A5142,PSPS_Data!$B$2:$B$4275,0)),0)</f>
        <v>0</v>
      </c>
      <c r="F5142" s="47"/>
    </row>
    <row r="5143" spans="1:6" x14ac:dyDescent="0.25">
      <c r="A5143" s="79"/>
      <c r="B5143" s="43">
        <v>0</v>
      </c>
      <c r="C5143" s="43">
        <v>2.2199719751370099E-5</v>
      </c>
      <c r="D5143" s="43">
        <f t="shared" si="80"/>
        <v>2.5329880236313286E-4</v>
      </c>
      <c r="E5143" s="43">
        <f>IFERROR(INDEX(PSPS_Data!$C$2:$C$4275,MATCH(WF_Data!$A5143,PSPS_Data!$B$2:$B$4275,0)),0)</f>
        <v>0</v>
      </c>
      <c r="F5143" s="47"/>
    </row>
    <row r="5144" spans="1:6" x14ac:dyDescent="0.25">
      <c r="A5144" s="79"/>
      <c r="B5144" s="43">
        <v>0</v>
      </c>
      <c r="C5144" s="43">
        <v>2.85628068460634E-3</v>
      </c>
      <c r="D5144" s="43">
        <f t="shared" si="80"/>
        <v>3.2590162611358338E-2</v>
      </c>
      <c r="E5144" s="43">
        <f>IFERROR(INDEX(PSPS_Data!$C$2:$C$4275,MATCH(WF_Data!$A5144,PSPS_Data!$B$2:$B$4275,0)),0)</f>
        <v>0</v>
      </c>
      <c r="F5144" s="47"/>
    </row>
    <row r="5145" spans="1:6" x14ac:dyDescent="0.25">
      <c r="A5145" s="79"/>
      <c r="B5145" s="43">
        <v>0</v>
      </c>
      <c r="C5145" s="43">
        <v>1.3920772831625E-3</v>
      </c>
      <c r="D5145" s="43">
        <f t="shared" si="80"/>
        <v>1.5883601800884124E-2</v>
      </c>
      <c r="E5145" s="43">
        <f>IFERROR(INDEX(PSPS_Data!$C$2:$C$4275,MATCH(WF_Data!$A5145,PSPS_Data!$B$2:$B$4275,0)),0)</f>
        <v>0</v>
      </c>
      <c r="F5145" s="47"/>
    </row>
    <row r="5146" spans="1:6" x14ac:dyDescent="0.25">
      <c r="A5146" s="79"/>
      <c r="B5146" s="43">
        <v>0</v>
      </c>
      <c r="C5146" s="43">
        <v>2.8616440970381501E-3</v>
      </c>
      <c r="D5146" s="43">
        <f t="shared" si="80"/>
        <v>3.2651359147205294E-2</v>
      </c>
      <c r="E5146" s="43">
        <f>IFERROR(INDEX(PSPS_Data!$C$2:$C$4275,MATCH(WF_Data!$A5146,PSPS_Data!$B$2:$B$4275,0)),0)</f>
        <v>0</v>
      </c>
      <c r="F5146" s="47"/>
    </row>
    <row r="5147" spans="1:6" x14ac:dyDescent="0.25">
      <c r="A5147" s="79"/>
      <c r="B5147" s="43">
        <v>0</v>
      </c>
      <c r="C5147" s="43">
        <v>2.8319122125139901E-3</v>
      </c>
      <c r="D5147" s="43">
        <f t="shared" si="80"/>
        <v>3.2312118344784625E-2</v>
      </c>
      <c r="E5147" s="43">
        <f>IFERROR(INDEX(PSPS_Data!$C$2:$C$4275,MATCH(WF_Data!$A5147,PSPS_Data!$B$2:$B$4275,0)),0)</f>
        <v>0</v>
      </c>
      <c r="F5147" s="47"/>
    </row>
    <row r="5148" spans="1:6" x14ac:dyDescent="0.25">
      <c r="A5148" s="79"/>
      <c r="B5148" s="43">
        <v>0</v>
      </c>
      <c r="C5148" s="43">
        <v>1.5303675354516599E-3</v>
      </c>
      <c r="D5148" s="43">
        <f t="shared" si="80"/>
        <v>1.746149357950344E-2</v>
      </c>
      <c r="E5148" s="43">
        <f>IFERROR(INDEX(PSPS_Data!$C$2:$C$4275,MATCH(WF_Data!$A5148,PSPS_Data!$B$2:$B$4275,0)),0)</f>
        <v>0</v>
      </c>
      <c r="F5148" s="47"/>
    </row>
    <row r="5149" spans="1:6" x14ac:dyDescent="0.25">
      <c r="A5149" s="79"/>
      <c r="B5149" s="43">
        <v>0</v>
      </c>
      <c r="C5149" s="43">
        <v>1.7936345686090701E-3</v>
      </c>
      <c r="D5149" s="43">
        <f t="shared" si="80"/>
        <v>2.0465370427829491E-2</v>
      </c>
      <c r="E5149" s="43">
        <f>IFERROR(INDEX(PSPS_Data!$C$2:$C$4275,MATCH(WF_Data!$A5149,PSPS_Data!$B$2:$B$4275,0)),0)</f>
        <v>0</v>
      </c>
      <c r="F5149" s="47"/>
    </row>
    <row r="5150" spans="1:6" x14ac:dyDescent="0.25">
      <c r="A5150" s="79"/>
      <c r="B5150" s="43">
        <v>0</v>
      </c>
      <c r="C5150" s="43">
        <v>1.0862965191336101E-3</v>
      </c>
      <c r="D5150" s="43">
        <f t="shared" si="80"/>
        <v>1.239464328331449E-2</v>
      </c>
      <c r="E5150" s="43">
        <f>IFERROR(INDEX(PSPS_Data!$C$2:$C$4275,MATCH(WF_Data!$A5150,PSPS_Data!$B$2:$B$4275,0)),0)</f>
        <v>0</v>
      </c>
      <c r="F5150" s="47"/>
    </row>
    <row r="5151" spans="1:6" x14ac:dyDescent="0.25">
      <c r="A5151" s="79"/>
      <c r="B5151" s="43">
        <v>0</v>
      </c>
      <c r="C5151" s="43">
        <v>4.45881056066355E-3</v>
      </c>
      <c r="D5151" s="43">
        <f t="shared" si="80"/>
        <v>5.0875028497171106E-2</v>
      </c>
      <c r="E5151" s="43">
        <f>IFERROR(INDEX(PSPS_Data!$C$2:$C$4275,MATCH(WF_Data!$A5151,PSPS_Data!$B$2:$B$4275,0)),0)</f>
        <v>0</v>
      </c>
      <c r="F5151" s="47"/>
    </row>
    <row r="5152" spans="1:6" x14ac:dyDescent="0.25">
      <c r="A5152" s="79"/>
      <c r="B5152" s="43">
        <v>0</v>
      </c>
      <c r="C5152" s="43">
        <v>6.8721977186214601E-4</v>
      </c>
      <c r="D5152" s="43">
        <f t="shared" si="80"/>
        <v>7.8411775969470868E-3</v>
      </c>
      <c r="E5152" s="43">
        <f>IFERROR(INDEX(PSPS_Data!$C$2:$C$4275,MATCH(WF_Data!$A5152,PSPS_Data!$B$2:$B$4275,0)),0)</f>
        <v>0</v>
      </c>
      <c r="F5152" s="47"/>
    </row>
    <row r="5153" spans="1:6" x14ac:dyDescent="0.25">
      <c r="A5153" s="79"/>
      <c r="B5153" s="43">
        <v>0</v>
      </c>
      <c r="C5153" s="43">
        <v>8.3494395585148595E-4</v>
      </c>
      <c r="D5153" s="43">
        <f t="shared" si="80"/>
        <v>9.5267105362654547E-3</v>
      </c>
      <c r="E5153" s="43">
        <f>IFERROR(INDEX(PSPS_Data!$C$2:$C$4275,MATCH(WF_Data!$A5153,PSPS_Data!$B$2:$B$4275,0)),0)</f>
        <v>0</v>
      </c>
      <c r="F5153" s="47"/>
    </row>
    <row r="5154" spans="1:6" x14ac:dyDescent="0.25">
      <c r="A5154" s="79"/>
      <c r="B5154" s="43">
        <v>0</v>
      </c>
      <c r="C5154" s="43">
        <v>2.65394935161869E-3</v>
      </c>
      <c r="D5154" s="43">
        <f t="shared" si="80"/>
        <v>3.0281562101969254E-2</v>
      </c>
      <c r="E5154" s="43">
        <f>IFERROR(INDEX(PSPS_Data!$C$2:$C$4275,MATCH(WF_Data!$A5154,PSPS_Data!$B$2:$B$4275,0)),0)</f>
        <v>0</v>
      </c>
      <c r="F5154" s="47"/>
    </row>
    <row r="5155" spans="1:6" x14ac:dyDescent="0.25">
      <c r="A5155" s="79"/>
      <c r="B5155" s="43">
        <v>0</v>
      </c>
      <c r="C5155" s="43">
        <v>1.4110428404213299E-3</v>
      </c>
      <c r="D5155" s="43">
        <f t="shared" si="80"/>
        <v>1.6099998809207375E-2</v>
      </c>
      <c r="E5155" s="43">
        <f>IFERROR(INDEX(PSPS_Data!$C$2:$C$4275,MATCH(WF_Data!$A5155,PSPS_Data!$B$2:$B$4275,0)),0)</f>
        <v>0</v>
      </c>
      <c r="F5155" s="47"/>
    </row>
    <row r="5156" spans="1:6" x14ac:dyDescent="0.25">
      <c r="A5156" s="79"/>
      <c r="B5156" s="43">
        <v>0</v>
      </c>
      <c r="C5156" s="43">
        <v>1.4473517379277199E-3</v>
      </c>
      <c r="D5156" s="43">
        <f t="shared" si="80"/>
        <v>1.6514283329755283E-2</v>
      </c>
      <c r="E5156" s="43">
        <f>IFERROR(INDEX(PSPS_Data!$C$2:$C$4275,MATCH(WF_Data!$A5156,PSPS_Data!$B$2:$B$4275,0)),0)</f>
        <v>0</v>
      </c>
      <c r="F5156" s="47"/>
    </row>
    <row r="5157" spans="1:6" x14ac:dyDescent="0.25">
      <c r="A5157" s="79"/>
      <c r="B5157" s="43">
        <v>0</v>
      </c>
      <c r="C5157" s="43">
        <v>1.26925129959696E-2</v>
      </c>
      <c r="D5157" s="43">
        <f t="shared" si="80"/>
        <v>0.14482157328401313</v>
      </c>
      <c r="E5157" s="43">
        <f>IFERROR(INDEX(PSPS_Data!$C$2:$C$4275,MATCH(WF_Data!$A5157,PSPS_Data!$B$2:$B$4275,0)),0)</f>
        <v>0</v>
      </c>
      <c r="F5157" s="47"/>
    </row>
    <row r="5158" spans="1:6" x14ac:dyDescent="0.25">
      <c r="A5158" s="79"/>
      <c r="B5158" s="43">
        <v>0</v>
      </c>
      <c r="C5158" s="43">
        <v>1.9192692161595901E-4</v>
      </c>
      <c r="D5158" s="43">
        <f t="shared" si="80"/>
        <v>2.1898861756380924E-3</v>
      </c>
      <c r="E5158" s="43">
        <f>IFERROR(INDEX(PSPS_Data!$C$2:$C$4275,MATCH(WF_Data!$A5158,PSPS_Data!$B$2:$B$4275,0)),0)</f>
        <v>0</v>
      </c>
      <c r="F5158" s="47"/>
    </row>
    <row r="5159" spans="1:6" x14ac:dyDescent="0.25">
      <c r="A5159" s="79"/>
      <c r="B5159" s="43">
        <v>0</v>
      </c>
      <c r="C5159" s="43">
        <v>1.0148771514953601E-3</v>
      </c>
      <c r="D5159" s="43">
        <f t="shared" si="80"/>
        <v>1.1579748298562058E-2</v>
      </c>
      <c r="E5159" s="43">
        <f>IFERROR(INDEX(PSPS_Data!$C$2:$C$4275,MATCH(WF_Data!$A5159,PSPS_Data!$B$2:$B$4275,0)),0)</f>
        <v>0</v>
      </c>
      <c r="F5159" s="47"/>
    </row>
    <row r="5160" spans="1:6" x14ac:dyDescent="0.25">
      <c r="A5160" s="79"/>
      <c r="B5160" s="43">
        <v>0</v>
      </c>
      <c r="C5160" s="43">
        <v>8.8554549620312105E-5</v>
      </c>
      <c r="D5160" s="43">
        <f t="shared" si="80"/>
        <v>1.0104074111677611E-3</v>
      </c>
      <c r="E5160" s="43">
        <f>IFERROR(INDEX(PSPS_Data!$C$2:$C$4275,MATCH(WF_Data!$A5160,PSPS_Data!$B$2:$B$4275,0)),0)</f>
        <v>0</v>
      </c>
      <c r="F5160" s="47"/>
    </row>
    <row r="5161" spans="1:6" x14ac:dyDescent="0.25">
      <c r="A5161" s="79"/>
      <c r="B5161" s="43">
        <v>0</v>
      </c>
      <c r="C5161" s="43">
        <v>1.58027893674746E-3</v>
      </c>
      <c r="D5161" s="43">
        <f t="shared" si="80"/>
        <v>1.8030982668288519E-2</v>
      </c>
      <c r="E5161" s="43">
        <f>IFERROR(INDEX(PSPS_Data!$C$2:$C$4275,MATCH(WF_Data!$A5161,PSPS_Data!$B$2:$B$4275,0)),0)</f>
        <v>0</v>
      </c>
      <c r="F5161" s="47"/>
    </row>
    <row r="5162" spans="1:6" x14ac:dyDescent="0.25">
      <c r="A5162" s="79"/>
      <c r="B5162" s="43">
        <v>0</v>
      </c>
      <c r="C5162" s="43">
        <v>1.65992889924382E-3</v>
      </c>
      <c r="D5162" s="43">
        <f t="shared" si="80"/>
        <v>1.8939788740371985E-2</v>
      </c>
      <c r="E5162" s="43">
        <f>IFERROR(INDEX(PSPS_Data!$C$2:$C$4275,MATCH(WF_Data!$A5162,PSPS_Data!$B$2:$B$4275,0)),0)</f>
        <v>0</v>
      </c>
      <c r="F5162" s="47"/>
    </row>
    <row r="5163" spans="1:6" x14ac:dyDescent="0.25">
      <c r="A5163" s="79"/>
      <c r="B5163" s="43">
        <v>0</v>
      </c>
      <c r="C5163" s="43">
        <v>1.08434918683997E-3</v>
      </c>
      <c r="D5163" s="43">
        <f t="shared" si="80"/>
        <v>1.2372424221844059E-2</v>
      </c>
      <c r="E5163" s="43">
        <f>IFERROR(INDEX(PSPS_Data!$C$2:$C$4275,MATCH(WF_Data!$A5163,PSPS_Data!$B$2:$B$4275,0)),0)</f>
        <v>0</v>
      </c>
      <c r="F5163" s="47"/>
    </row>
    <row r="5164" spans="1:6" x14ac:dyDescent="0.25">
      <c r="A5164" s="79"/>
      <c r="B5164" s="43">
        <v>0</v>
      </c>
      <c r="C5164" s="43">
        <v>1.40141553856665E-4</v>
      </c>
      <c r="D5164" s="43">
        <f t="shared" si="80"/>
        <v>1.5990151295045476E-3</v>
      </c>
      <c r="E5164" s="43">
        <f>IFERROR(INDEX(PSPS_Data!$C$2:$C$4275,MATCH(WF_Data!$A5164,PSPS_Data!$B$2:$B$4275,0)),0)</f>
        <v>0</v>
      </c>
      <c r="F5164" s="47"/>
    </row>
    <row r="5165" spans="1:6" x14ac:dyDescent="0.25">
      <c r="A5165" s="79"/>
      <c r="B5165" s="43">
        <v>0</v>
      </c>
      <c r="C5165" s="43">
        <v>1.65199988290017E-3</v>
      </c>
      <c r="D5165" s="43">
        <f t="shared" si="80"/>
        <v>1.8849318663890939E-2</v>
      </c>
      <c r="E5165" s="43">
        <f>IFERROR(INDEX(PSPS_Data!$C$2:$C$4275,MATCH(WF_Data!$A5165,PSPS_Data!$B$2:$B$4275,0)),0)</f>
        <v>0</v>
      </c>
      <c r="F5165" s="47"/>
    </row>
    <row r="5166" spans="1:6" x14ac:dyDescent="0.25">
      <c r="A5166" s="79"/>
      <c r="B5166" s="43">
        <v>0</v>
      </c>
      <c r="C5166" s="43">
        <v>1.95934502353338E-3</v>
      </c>
      <c r="D5166" s="43">
        <f t="shared" si="80"/>
        <v>2.2356126718515865E-2</v>
      </c>
      <c r="E5166" s="43">
        <f>IFERROR(INDEX(PSPS_Data!$C$2:$C$4275,MATCH(WF_Data!$A5166,PSPS_Data!$B$2:$B$4275,0)),0)</f>
        <v>0</v>
      </c>
      <c r="F5166" s="47"/>
    </row>
    <row r="5167" spans="1:6" x14ac:dyDescent="0.25">
      <c r="A5167" s="79"/>
      <c r="B5167" s="43">
        <v>0</v>
      </c>
      <c r="C5167" s="43">
        <v>1.4121070777643201E-3</v>
      </c>
      <c r="D5167" s="43">
        <f t="shared" si="80"/>
        <v>1.6112141757290893E-2</v>
      </c>
      <c r="E5167" s="43">
        <f>IFERROR(INDEX(PSPS_Data!$C$2:$C$4275,MATCH(WF_Data!$A5167,PSPS_Data!$B$2:$B$4275,0)),0)</f>
        <v>0</v>
      </c>
      <c r="F5167" s="47"/>
    </row>
    <row r="5168" spans="1:6" x14ac:dyDescent="0.25">
      <c r="A5168" s="79"/>
      <c r="B5168" s="43">
        <v>0</v>
      </c>
      <c r="C5168" s="43">
        <v>4.4569025044438604E-3</v>
      </c>
      <c r="D5168" s="43">
        <f t="shared" si="80"/>
        <v>5.0853257575704448E-2</v>
      </c>
      <c r="E5168" s="43">
        <f>IFERROR(INDEX(PSPS_Data!$C$2:$C$4275,MATCH(WF_Data!$A5168,PSPS_Data!$B$2:$B$4275,0)),0)</f>
        <v>0</v>
      </c>
      <c r="F5168" s="47"/>
    </row>
    <row r="5169" spans="1:6" x14ac:dyDescent="0.25">
      <c r="A5169" s="79"/>
      <c r="B5169" s="43">
        <v>0</v>
      </c>
      <c r="C5169" s="43">
        <v>5.1374608819969502E-3</v>
      </c>
      <c r="D5169" s="43">
        <f t="shared" si="80"/>
        <v>5.8618428663585201E-2</v>
      </c>
      <c r="E5169" s="43">
        <f>IFERROR(INDEX(PSPS_Data!$C$2:$C$4275,MATCH(WF_Data!$A5169,PSPS_Data!$B$2:$B$4275,0)),0)</f>
        <v>0</v>
      </c>
      <c r="F5169" s="47"/>
    </row>
    <row r="5170" spans="1:6" x14ac:dyDescent="0.25">
      <c r="A5170" s="79"/>
      <c r="B5170" s="43">
        <v>0</v>
      </c>
      <c r="C5170" s="43">
        <v>1.3929264744850401E-3</v>
      </c>
      <c r="D5170" s="43">
        <f t="shared" si="80"/>
        <v>1.5893291073874306E-2</v>
      </c>
      <c r="E5170" s="43">
        <f>IFERROR(INDEX(PSPS_Data!$C$2:$C$4275,MATCH(WF_Data!$A5170,PSPS_Data!$B$2:$B$4275,0)),0)</f>
        <v>0</v>
      </c>
      <c r="F5170" s="47"/>
    </row>
    <row r="5171" spans="1:6" x14ac:dyDescent="0.25">
      <c r="A5171" s="79"/>
      <c r="B5171" s="43">
        <v>0</v>
      </c>
      <c r="C5171" s="43">
        <v>2.0008043078026498E-3</v>
      </c>
      <c r="D5171" s="43">
        <f t="shared" si="80"/>
        <v>2.2829177152028236E-2</v>
      </c>
      <c r="E5171" s="43">
        <f>IFERROR(INDEX(PSPS_Data!$C$2:$C$4275,MATCH(WF_Data!$A5171,PSPS_Data!$B$2:$B$4275,0)),0)</f>
        <v>0</v>
      </c>
      <c r="F5171" s="47"/>
    </row>
    <row r="5172" spans="1:6" x14ac:dyDescent="0.25">
      <c r="A5172" s="79"/>
      <c r="B5172" s="43">
        <v>0</v>
      </c>
      <c r="C5172" s="43">
        <v>2.1222382520136298E-3</v>
      </c>
      <c r="D5172" s="43">
        <f t="shared" si="80"/>
        <v>2.4214738455475518E-2</v>
      </c>
      <c r="E5172" s="43">
        <f>IFERROR(INDEX(PSPS_Data!$C$2:$C$4275,MATCH(WF_Data!$A5172,PSPS_Data!$B$2:$B$4275,0)),0)</f>
        <v>0</v>
      </c>
      <c r="F5172" s="47"/>
    </row>
    <row r="5173" spans="1:6" x14ac:dyDescent="0.25">
      <c r="A5173" s="79"/>
      <c r="B5173" s="43">
        <v>0</v>
      </c>
      <c r="C5173" s="43">
        <v>1.81256419637065E-3</v>
      </c>
      <c r="D5173" s="43">
        <f t="shared" si="80"/>
        <v>2.0681357480589118E-2</v>
      </c>
      <c r="E5173" s="43">
        <f>IFERROR(INDEX(PSPS_Data!$C$2:$C$4275,MATCH(WF_Data!$A5173,PSPS_Data!$B$2:$B$4275,0)),0)</f>
        <v>0</v>
      </c>
      <c r="F5173" s="47"/>
    </row>
    <row r="5174" spans="1:6" x14ac:dyDescent="0.25">
      <c r="A5174" s="79"/>
      <c r="B5174" s="43">
        <v>0</v>
      </c>
      <c r="C5174" s="43">
        <v>3.84584810262822E-3</v>
      </c>
      <c r="D5174" s="43">
        <f t="shared" si="80"/>
        <v>4.3881126850987988E-2</v>
      </c>
      <c r="E5174" s="43">
        <f>IFERROR(INDEX(PSPS_Data!$C$2:$C$4275,MATCH(WF_Data!$A5174,PSPS_Data!$B$2:$B$4275,0)),0)</f>
        <v>0</v>
      </c>
      <c r="F5174" s="47"/>
    </row>
    <row r="5175" spans="1:6" x14ac:dyDescent="0.25">
      <c r="A5175" s="79"/>
      <c r="B5175" s="43">
        <v>0</v>
      </c>
      <c r="C5175" s="43">
        <v>4.4203447396284901E-4</v>
      </c>
      <c r="D5175" s="43">
        <f t="shared" si="80"/>
        <v>5.0436133479161071E-3</v>
      </c>
      <c r="E5175" s="43">
        <f>IFERROR(INDEX(PSPS_Data!$C$2:$C$4275,MATCH(WF_Data!$A5175,PSPS_Data!$B$2:$B$4275,0)),0)</f>
        <v>0</v>
      </c>
      <c r="F5175" s="47"/>
    </row>
    <row r="5176" spans="1:6" x14ac:dyDescent="0.25">
      <c r="A5176" s="79"/>
      <c r="B5176" s="43">
        <v>0</v>
      </c>
      <c r="C5176" s="43">
        <v>5.45863677280067E-3</v>
      </c>
      <c r="D5176" s="43">
        <f t="shared" si="80"/>
        <v>6.2283045577655648E-2</v>
      </c>
      <c r="E5176" s="43">
        <f>IFERROR(INDEX(PSPS_Data!$C$2:$C$4275,MATCH(WF_Data!$A5176,PSPS_Data!$B$2:$B$4275,0)),0)</f>
        <v>0</v>
      </c>
      <c r="F5176" s="47"/>
    </row>
    <row r="5177" spans="1:6" x14ac:dyDescent="0.25">
      <c r="A5177" s="79"/>
      <c r="B5177" s="43">
        <v>0</v>
      </c>
      <c r="C5177" s="43">
        <v>1.98126319871031E-3</v>
      </c>
      <c r="D5177" s="43">
        <f t="shared" si="80"/>
        <v>2.2606213097284635E-2</v>
      </c>
      <c r="E5177" s="43">
        <f>IFERROR(INDEX(PSPS_Data!$C$2:$C$4275,MATCH(WF_Data!$A5177,PSPS_Data!$B$2:$B$4275,0)),0)</f>
        <v>0</v>
      </c>
      <c r="F5177" s="47"/>
    </row>
    <row r="5178" spans="1:6" x14ac:dyDescent="0.25">
      <c r="A5178" s="79"/>
      <c r="B5178" s="43">
        <v>0</v>
      </c>
      <c r="C5178" s="43">
        <v>3.8775392204115598E-3</v>
      </c>
      <c r="D5178" s="43">
        <f t="shared" si="80"/>
        <v>4.4242722504895901E-2</v>
      </c>
      <c r="E5178" s="43">
        <f>IFERROR(INDEX(PSPS_Data!$C$2:$C$4275,MATCH(WF_Data!$A5178,PSPS_Data!$B$2:$B$4275,0)),0)</f>
        <v>0</v>
      </c>
      <c r="F5178" s="47"/>
    </row>
    <row r="5179" spans="1:6" x14ac:dyDescent="0.25">
      <c r="A5179" s="79"/>
      <c r="B5179" s="43">
        <v>5.2232670373657697E-2</v>
      </c>
      <c r="C5179" s="43">
        <v>3.4832069798843199E-3</v>
      </c>
      <c r="D5179" s="43">
        <f t="shared" si="80"/>
        <v>3.9743391640480089E-2</v>
      </c>
      <c r="E5179" s="43">
        <f>IFERROR(INDEX(PSPS_Data!$C$2:$C$4275,MATCH(WF_Data!$A5179,PSPS_Data!$B$2:$B$4275,0)),0)</f>
        <v>0</v>
      </c>
      <c r="F5179" s="47"/>
    </row>
    <row r="5180" spans="1:6" x14ac:dyDescent="0.25">
      <c r="A5180" s="79"/>
      <c r="B5180" s="43">
        <v>0</v>
      </c>
      <c r="C5180" s="43">
        <v>1.9410755941862499E-3</v>
      </c>
      <c r="D5180" s="43">
        <f t="shared" si="80"/>
        <v>2.2147672529665111E-2</v>
      </c>
      <c r="E5180" s="43">
        <f>IFERROR(INDEX(PSPS_Data!$C$2:$C$4275,MATCH(WF_Data!$A5180,PSPS_Data!$B$2:$B$4275,0)),0)</f>
        <v>0</v>
      </c>
      <c r="F5180" s="47"/>
    </row>
    <row r="5181" spans="1:6" x14ac:dyDescent="0.25">
      <c r="A5181" s="79"/>
      <c r="B5181" s="43">
        <v>0</v>
      </c>
      <c r="C5181" s="43">
        <v>1.28765911601173E-3</v>
      </c>
      <c r="D5181" s="43">
        <f t="shared" si="80"/>
        <v>1.469219051369384E-2</v>
      </c>
      <c r="E5181" s="43">
        <f>IFERROR(INDEX(PSPS_Data!$C$2:$C$4275,MATCH(WF_Data!$A5181,PSPS_Data!$B$2:$B$4275,0)),0)</f>
        <v>0</v>
      </c>
      <c r="F5181" s="47"/>
    </row>
    <row r="5182" spans="1:6" x14ac:dyDescent="0.25">
      <c r="A5182" s="79"/>
      <c r="B5182" s="43">
        <v>0</v>
      </c>
      <c r="C5182" s="43">
        <v>3.3096824517997399E-4</v>
      </c>
      <c r="D5182" s="43">
        <f t="shared" si="80"/>
        <v>3.7763476775035032E-3</v>
      </c>
      <c r="E5182" s="43">
        <f>IFERROR(INDEX(PSPS_Data!$C$2:$C$4275,MATCH(WF_Data!$A5182,PSPS_Data!$B$2:$B$4275,0)),0)</f>
        <v>0</v>
      </c>
      <c r="F5182" s="47"/>
    </row>
    <row r="5183" spans="1:6" x14ac:dyDescent="0.25">
      <c r="A5183" s="79"/>
      <c r="B5183" s="43">
        <v>0</v>
      </c>
      <c r="C5183" s="43">
        <v>8.2187598718519396E-4</v>
      </c>
      <c r="D5183" s="43">
        <f t="shared" si="80"/>
        <v>9.3776050137830639E-3</v>
      </c>
      <c r="E5183" s="43">
        <f>IFERROR(INDEX(PSPS_Data!$C$2:$C$4275,MATCH(WF_Data!$A5183,PSPS_Data!$B$2:$B$4275,0)),0)</f>
        <v>0</v>
      </c>
      <c r="F5183" s="47"/>
    </row>
    <row r="5184" spans="1:6" x14ac:dyDescent="0.25">
      <c r="A5184" s="79"/>
      <c r="B5184" s="43">
        <v>0</v>
      </c>
      <c r="C5184" s="43">
        <v>1.65472260687238E-3</v>
      </c>
      <c r="D5184" s="43">
        <f t="shared" si="80"/>
        <v>1.8880384944413856E-2</v>
      </c>
      <c r="E5184" s="43">
        <f>IFERROR(INDEX(PSPS_Data!$C$2:$C$4275,MATCH(WF_Data!$A5184,PSPS_Data!$B$2:$B$4275,0)),0)</f>
        <v>0</v>
      </c>
      <c r="F5184" s="47"/>
    </row>
    <row r="5185" spans="1:6" x14ac:dyDescent="0.25">
      <c r="A5185" s="79"/>
      <c r="B5185" s="43">
        <v>0</v>
      </c>
      <c r="C5185" s="43">
        <v>2.4923529854277101E-3</v>
      </c>
      <c r="D5185" s="43">
        <f t="shared" si="80"/>
        <v>2.8437747563730173E-2</v>
      </c>
      <c r="E5185" s="43">
        <f>IFERROR(INDEX(PSPS_Data!$C$2:$C$4275,MATCH(WF_Data!$A5185,PSPS_Data!$B$2:$B$4275,0)),0)</f>
        <v>0</v>
      </c>
      <c r="F5185" s="47"/>
    </row>
    <row r="5186" spans="1:6" x14ac:dyDescent="0.25">
      <c r="A5186" s="79"/>
      <c r="B5186" s="43">
        <v>0</v>
      </c>
      <c r="C5186" s="43">
        <v>6.7635084815265102E-4</v>
      </c>
      <c r="D5186" s="43">
        <f t="shared" si="80"/>
        <v>7.7171631774217483E-3</v>
      </c>
      <c r="E5186" s="43">
        <f>IFERROR(INDEX(PSPS_Data!$C$2:$C$4275,MATCH(WF_Data!$A5186,PSPS_Data!$B$2:$B$4275,0)),0)</f>
        <v>0</v>
      </c>
      <c r="F5186" s="47"/>
    </row>
    <row r="5187" spans="1:6" x14ac:dyDescent="0.25">
      <c r="A5187" s="79"/>
      <c r="B5187" s="43">
        <v>0</v>
      </c>
      <c r="C5187" s="43">
        <v>3.0869547904330799E-3</v>
      </c>
      <c r="D5187" s="43">
        <f t="shared" ref="D5187:D5250" si="81">$C5187*11.41</f>
        <v>3.5222154158841446E-2</v>
      </c>
      <c r="E5187" s="43">
        <f>IFERROR(INDEX(PSPS_Data!$C$2:$C$4275,MATCH(WF_Data!$A5187,PSPS_Data!$B$2:$B$4275,0)),0)</f>
        <v>0</v>
      </c>
      <c r="F5187" s="47"/>
    </row>
    <row r="5188" spans="1:6" x14ac:dyDescent="0.25">
      <c r="A5188" s="79"/>
      <c r="B5188" s="43">
        <v>0</v>
      </c>
      <c r="C5188" s="43">
        <v>1.84092260496981E-3</v>
      </c>
      <c r="D5188" s="43">
        <f t="shared" si="81"/>
        <v>2.1004926922705534E-2</v>
      </c>
      <c r="E5188" s="43">
        <f>IFERROR(INDEX(PSPS_Data!$C$2:$C$4275,MATCH(WF_Data!$A5188,PSPS_Data!$B$2:$B$4275,0)),0)</f>
        <v>0</v>
      </c>
      <c r="F5188" s="47"/>
    </row>
    <row r="5189" spans="1:6" x14ac:dyDescent="0.25">
      <c r="A5189" s="79"/>
      <c r="B5189" s="43">
        <v>0</v>
      </c>
      <c r="C5189" s="43">
        <v>7.8626754475408201E-4</v>
      </c>
      <c r="D5189" s="43">
        <f t="shared" si="81"/>
        <v>8.9713126856440766E-3</v>
      </c>
      <c r="E5189" s="43">
        <f>IFERROR(INDEX(PSPS_Data!$C$2:$C$4275,MATCH(WF_Data!$A5189,PSPS_Data!$B$2:$B$4275,0)),0)</f>
        <v>0</v>
      </c>
      <c r="F5189" s="47"/>
    </row>
    <row r="5190" spans="1:6" x14ac:dyDescent="0.25">
      <c r="A5190" s="79"/>
      <c r="B5190" s="43">
        <v>0</v>
      </c>
      <c r="C5190" s="43">
        <v>3.08624872559448E-4</v>
      </c>
      <c r="D5190" s="43">
        <f t="shared" si="81"/>
        <v>3.5214097959033017E-3</v>
      </c>
      <c r="E5190" s="43">
        <f>IFERROR(INDEX(PSPS_Data!$C$2:$C$4275,MATCH(WF_Data!$A5190,PSPS_Data!$B$2:$B$4275,0)),0)</f>
        <v>0</v>
      </c>
      <c r="F5190" s="47"/>
    </row>
    <row r="5191" spans="1:6" x14ac:dyDescent="0.25">
      <c r="A5191" s="79"/>
      <c r="B5191" s="43">
        <v>0</v>
      </c>
      <c r="C5191" s="43">
        <v>4.0412372830663402E-4</v>
      </c>
      <c r="D5191" s="43">
        <f t="shared" si="81"/>
        <v>4.6110517399786943E-3</v>
      </c>
      <c r="E5191" s="43">
        <f>IFERROR(INDEX(PSPS_Data!$C$2:$C$4275,MATCH(WF_Data!$A5191,PSPS_Data!$B$2:$B$4275,0)),0)</f>
        <v>0</v>
      </c>
      <c r="F5191" s="47"/>
    </row>
    <row r="5192" spans="1:6" x14ac:dyDescent="0.25">
      <c r="A5192" s="79"/>
      <c r="B5192" s="43">
        <v>0</v>
      </c>
      <c r="C5192" s="43">
        <v>3.3870978363665901E-3</v>
      </c>
      <c r="D5192" s="43">
        <f t="shared" si="81"/>
        <v>3.8646786312942792E-2</v>
      </c>
      <c r="E5192" s="43">
        <f>IFERROR(INDEX(PSPS_Data!$C$2:$C$4275,MATCH(WF_Data!$A5192,PSPS_Data!$B$2:$B$4275,0)),0)</f>
        <v>0</v>
      </c>
      <c r="F5192" s="47"/>
    </row>
    <row r="5193" spans="1:6" x14ac:dyDescent="0.25">
      <c r="A5193" s="79"/>
      <c r="B5193" s="43">
        <v>0</v>
      </c>
      <c r="C5193" s="43">
        <v>6.7952007460310904E-4</v>
      </c>
      <c r="D5193" s="43">
        <f t="shared" si="81"/>
        <v>7.7533240512214739E-3</v>
      </c>
      <c r="E5193" s="43">
        <f>IFERROR(INDEX(PSPS_Data!$C$2:$C$4275,MATCH(WF_Data!$A5193,PSPS_Data!$B$2:$B$4275,0)),0)</f>
        <v>0</v>
      </c>
      <c r="F5193" s="47"/>
    </row>
    <row r="5194" spans="1:6" x14ac:dyDescent="0.25">
      <c r="A5194" s="79"/>
      <c r="B5194" s="43">
        <v>0</v>
      </c>
      <c r="C5194" s="43">
        <v>1.3221716108091601E-4</v>
      </c>
      <c r="D5194" s="43">
        <f t="shared" si="81"/>
        <v>1.5085978079332517E-3</v>
      </c>
      <c r="E5194" s="43">
        <f>IFERROR(INDEX(PSPS_Data!$C$2:$C$4275,MATCH(WF_Data!$A5194,PSPS_Data!$B$2:$B$4275,0)),0)</f>
        <v>0</v>
      </c>
      <c r="F5194" s="47"/>
    </row>
    <row r="5195" spans="1:6" x14ac:dyDescent="0.25">
      <c r="A5195" s="79"/>
      <c r="B5195" s="43">
        <v>0</v>
      </c>
      <c r="C5195" s="43">
        <v>3.9659451431361899E-4</v>
      </c>
      <c r="D5195" s="43">
        <f t="shared" si="81"/>
        <v>4.5251434083183927E-3</v>
      </c>
      <c r="E5195" s="43">
        <f>IFERROR(INDEX(PSPS_Data!$C$2:$C$4275,MATCH(WF_Data!$A5195,PSPS_Data!$B$2:$B$4275,0)),0)</f>
        <v>0</v>
      </c>
      <c r="F5195" s="47"/>
    </row>
    <row r="5196" spans="1:6" x14ac:dyDescent="0.25">
      <c r="A5196" s="79"/>
      <c r="B5196" s="43">
        <v>0</v>
      </c>
      <c r="C5196" s="43">
        <v>1.8580356654638299E-3</v>
      </c>
      <c r="D5196" s="43">
        <f t="shared" si="81"/>
        <v>2.12001869429423E-2</v>
      </c>
      <c r="E5196" s="43">
        <f>IFERROR(INDEX(PSPS_Data!$C$2:$C$4275,MATCH(WF_Data!$A5196,PSPS_Data!$B$2:$B$4275,0)),0)</f>
        <v>0</v>
      </c>
      <c r="F5196" s="47"/>
    </row>
    <row r="5197" spans="1:6" x14ac:dyDescent="0.25">
      <c r="A5197" s="79"/>
      <c r="B5197" s="43">
        <v>0</v>
      </c>
      <c r="C5197" s="43">
        <v>1.54220882905065E-4</v>
      </c>
      <c r="D5197" s="43">
        <f t="shared" si="81"/>
        <v>1.7596602739467916E-3</v>
      </c>
      <c r="E5197" s="43">
        <f>IFERROR(INDEX(PSPS_Data!$C$2:$C$4275,MATCH(WF_Data!$A5197,PSPS_Data!$B$2:$B$4275,0)),0)</f>
        <v>0</v>
      </c>
      <c r="F5197" s="47"/>
    </row>
    <row r="5198" spans="1:6" x14ac:dyDescent="0.25">
      <c r="A5198" s="79"/>
      <c r="B5198" s="43">
        <v>0</v>
      </c>
      <c r="C5198" s="43">
        <v>5.9475460784597003E-4</v>
      </c>
      <c r="D5198" s="43">
        <f t="shared" si="81"/>
        <v>6.7861500755225183E-3</v>
      </c>
      <c r="E5198" s="43">
        <f>IFERROR(INDEX(PSPS_Data!$C$2:$C$4275,MATCH(WF_Data!$A5198,PSPS_Data!$B$2:$B$4275,0)),0)</f>
        <v>0</v>
      </c>
      <c r="F5198" s="47"/>
    </row>
    <row r="5199" spans="1:6" x14ac:dyDescent="0.25">
      <c r="A5199" s="79"/>
      <c r="B5199" s="43">
        <v>0</v>
      </c>
      <c r="C5199" s="43">
        <v>1.1687427422657399E-3</v>
      </c>
      <c r="D5199" s="43">
        <f t="shared" si="81"/>
        <v>1.3335354689252094E-2</v>
      </c>
      <c r="E5199" s="43">
        <f>IFERROR(INDEX(PSPS_Data!$C$2:$C$4275,MATCH(WF_Data!$A5199,PSPS_Data!$B$2:$B$4275,0)),0)</f>
        <v>0</v>
      </c>
      <c r="F5199" s="47"/>
    </row>
    <row r="5200" spans="1:6" x14ac:dyDescent="0.25">
      <c r="A5200" s="79"/>
      <c r="B5200" s="43">
        <v>0</v>
      </c>
      <c r="C5200" s="43">
        <v>2.8630679157686202E-3</v>
      </c>
      <c r="D5200" s="43">
        <f t="shared" si="81"/>
        <v>3.2667604918919957E-2</v>
      </c>
      <c r="E5200" s="43">
        <f>IFERROR(INDEX(PSPS_Data!$C$2:$C$4275,MATCH(WF_Data!$A5200,PSPS_Data!$B$2:$B$4275,0)),0)</f>
        <v>0</v>
      </c>
      <c r="F5200" s="47"/>
    </row>
    <row r="5201" spans="1:6" x14ac:dyDescent="0.25">
      <c r="A5201" s="79"/>
      <c r="B5201" s="43">
        <v>0</v>
      </c>
      <c r="C5201" s="43">
        <v>3.1236065728990001E-3</v>
      </c>
      <c r="D5201" s="43">
        <f t="shared" si="81"/>
        <v>3.5640350996777592E-2</v>
      </c>
      <c r="E5201" s="43">
        <f>IFERROR(INDEX(PSPS_Data!$C$2:$C$4275,MATCH(WF_Data!$A5201,PSPS_Data!$B$2:$B$4275,0)),0)</f>
        <v>0</v>
      </c>
      <c r="F5201" s="47"/>
    </row>
    <row r="5202" spans="1:6" x14ac:dyDescent="0.25">
      <c r="A5202" s="79"/>
      <c r="B5202" s="43">
        <v>0</v>
      </c>
      <c r="C5202" s="43">
        <v>9.4027251273018902E-3</v>
      </c>
      <c r="D5202" s="43">
        <f t="shared" si="81"/>
        <v>0.10728509370251457</v>
      </c>
      <c r="E5202" s="43">
        <f>IFERROR(INDEX(PSPS_Data!$C$2:$C$4275,MATCH(WF_Data!$A5202,PSPS_Data!$B$2:$B$4275,0)),0)</f>
        <v>0</v>
      </c>
      <c r="F5202" s="47"/>
    </row>
    <row r="5203" spans="1:6" x14ac:dyDescent="0.25">
      <c r="A5203" s="79"/>
      <c r="B5203" s="43">
        <v>0</v>
      </c>
      <c r="C5203" s="43">
        <v>3.2846409145955999E-3</v>
      </c>
      <c r="D5203" s="43">
        <f t="shared" si="81"/>
        <v>3.7477752835535796E-2</v>
      </c>
      <c r="E5203" s="43">
        <f>IFERROR(INDEX(PSPS_Data!$C$2:$C$4275,MATCH(WF_Data!$A5203,PSPS_Data!$B$2:$B$4275,0)),0)</f>
        <v>0</v>
      </c>
      <c r="F5203" s="47"/>
    </row>
    <row r="5204" spans="1:6" x14ac:dyDescent="0.25">
      <c r="A5204" s="79"/>
      <c r="B5204" s="43">
        <v>0</v>
      </c>
      <c r="C5204" s="43">
        <v>2.2018479648977499E-4</v>
      </c>
      <c r="D5204" s="43">
        <f t="shared" si="81"/>
        <v>2.5123085279483326E-3</v>
      </c>
      <c r="E5204" s="43">
        <f>IFERROR(INDEX(PSPS_Data!$C$2:$C$4275,MATCH(WF_Data!$A5204,PSPS_Data!$B$2:$B$4275,0)),0)</f>
        <v>0</v>
      </c>
      <c r="F5204" s="47"/>
    </row>
    <row r="5205" spans="1:6" x14ac:dyDescent="0.25">
      <c r="A5205" s="79"/>
      <c r="B5205" s="43">
        <v>0</v>
      </c>
      <c r="C5205" s="43">
        <v>1.1009162699338E-4</v>
      </c>
      <c r="D5205" s="43">
        <f t="shared" si="81"/>
        <v>1.2561454639944659E-3</v>
      </c>
      <c r="E5205" s="43">
        <f>IFERROR(INDEX(PSPS_Data!$C$2:$C$4275,MATCH(WF_Data!$A5205,PSPS_Data!$B$2:$B$4275,0)),0)</f>
        <v>0</v>
      </c>
      <c r="F5205" s="47"/>
    </row>
    <row r="5206" spans="1:6" x14ac:dyDescent="0.25">
      <c r="A5206" s="79"/>
      <c r="B5206" s="43">
        <v>0</v>
      </c>
      <c r="C5206" s="43">
        <v>3.7062473458414902E-3</v>
      </c>
      <c r="D5206" s="43">
        <f t="shared" si="81"/>
        <v>4.2288282216051402E-2</v>
      </c>
      <c r="E5206" s="43">
        <f>IFERROR(INDEX(PSPS_Data!$C$2:$C$4275,MATCH(WF_Data!$A5206,PSPS_Data!$B$2:$B$4275,0)),0)</f>
        <v>0</v>
      </c>
      <c r="F5206" s="47"/>
    </row>
    <row r="5207" spans="1:6" x14ac:dyDescent="0.25">
      <c r="A5207" s="79"/>
      <c r="B5207" s="43">
        <v>0</v>
      </c>
      <c r="C5207" s="43">
        <v>2.3472913017030799E-5</v>
      </c>
      <c r="D5207" s="43">
        <f t="shared" si="81"/>
        <v>2.6782593752432143E-4</v>
      </c>
      <c r="E5207" s="43">
        <f>IFERROR(INDEX(PSPS_Data!$C$2:$C$4275,MATCH(WF_Data!$A5207,PSPS_Data!$B$2:$B$4275,0)),0)</f>
        <v>0</v>
      </c>
      <c r="F5207" s="47"/>
    </row>
    <row r="5208" spans="1:6" x14ac:dyDescent="0.25">
      <c r="A5208" s="79"/>
      <c r="B5208" s="43">
        <v>0</v>
      </c>
      <c r="C5208" s="43">
        <v>3.4988662975194902E-3</v>
      </c>
      <c r="D5208" s="43">
        <f t="shared" si="81"/>
        <v>3.9922064454697384E-2</v>
      </c>
      <c r="E5208" s="43">
        <f>IFERROR(INDEX(PSPS_Data!$C$2:$C$4275,MATCH(WF_Data!$A5208,PSPS_Data!$B$2:$B$4275,0)),0)</f>
        <v>0</v>
      </c>
      <c r="F5208" s="47"/>
    </row>
    <row r="5209" spans="1:6" x14ac:dyDescent="0.25">
      <c r="A5209" s="79"/>
      <c r="B5209" s="43">
        <v>0</v>
      </c>
      <c r="C5209" s="43">
        <v>3.6233666564839898E-3</v>
      </c>
      <c r="D5209" s="43">
        <f t="shared" si="81"/>
        <v>4.1342613550482327E-2</v>
      </c>
      <c r="E5209" s="43">
        <f>IFERROR(INDEX(PSPS_Data!$C$2:$C$4275,MATCH(WF_Data!$A5209,PSPS_Data!$B$2:$B$4275,0)),0)</f>
        <v>0</v>
      </c>
      <c r="F5209" s="47"/>
    </row>
    <row r="5210" spans="1:6" x14ac:dyDescent="0.25">
      <c r="A5210" s="79"/>
      <c r="B5210" s="43">
        <v>0</v>
      </c>
      <c r="C5210" s="43">
        <v>6.5274519056401903E-4</v>
      </c>
      <c r="D5210" s="43">
        <f t="shared" si="81"/>
        <v>7.4478226243354572E-3</v>
      </c>
      <c r="E5210" s="43">
        <f>IFERROR(INDEX(PSPS_Data!$C$2:$C$4275,MATCH(WF_Data!$A5210,PSPS_Data!$B$2:$B$4275,0)),0)</f>
        <v>0</v>
      </c>
      <c r="F5210" s="47"/>
    </row>
    <row r="5211" spans="1:6" x14ac:dyDescent="0.25">
      <c r="A5211" s="79"/>
      <c r="B5211" s="43">
        <v>0</v>
      </c>
      <c r="C5211" s="43">
        <v>1.07797349483007E-3</v>
      </c>
      <c r="D5211" s="43">
        <f t="shared" si="81"/>
        <v>1.2299677576011098E-2</v>
      </c>
      <c r="E5211" s="43">
        <f>IFERROR(INDEX(PSPS_Data!$C$2:$C$4275,MATCH(WF_Data!$A5211,PSPS_Data!$B$2:$B$4275,0)),0)</f>
        <v>0</v>
      </c>
      <c r="F5211" s="47"/>
    </row>
    <row r="5212" spans="1:6" x14ac:dyDescent="0.25">
      <c r="A5212" s="79"/>
      <c r="B5212" s="43">
        <v>0</v>
      </c>
      <c r="C5212" s="43">
        <v>4.5905385698764203E-3</v>
      </c>
      <c r="D5212" s="43">
        <f t="shared" si="81"/>
        <v>5.2378045082289958E-2</v>
      </c>
      <c r="E5212" s="43">
        <f>IFERROR(INDEX(PSPS_Data!$C$2:$C$4275,MATCH(WF_Data!$A5212,PSPS_Data!$B$2:$B$4275,0)),0)</f>
        <v>0</v>
      </c>
      <c r="F5212" s="47"/>
    </row>
    <row r="5213" spans="1:6" x14ac:dyDescent="0.25">
      <c r="A5213" s="79"/>
      <c r="B5213" s="43">
        <v>0</v>
      </c>
      <c r="C5213" s="43">
        <v>7.6995585732220196E-4</v>
      </c>
      <c r="D5213" s="43">
        <f t="shared" si="81"/>
        <v>8.7851963320463248E-3</v>
      </c>
      <c r="E5213" s="43">
        <f>IFERROR(INDEX(PSPS_Data!$C$2:$C$4275,MATCH(WF_Data!$A5213,PSPS_Data!$B$2:$B$4275,0)),0)</f>
        <v>0</v>
      </c>
      <c r="F5213" s="47"/>
    </row>
    <row r="5214" spans="1:6" x14ac:dyDescent="0.25">
      <c r="A5214" s="79"/>
      <c r="B5214" s="43">
        <v>0</v>
      </c>
      <c r="C5214" s="43">
        <v>1.0265854840933199E-3</v>
      </c>
      <c r="D5214" s="43">
        <f t="shared" si="81"/>
        <v>1.171334037350478E-2</v>
      </c>
      <c r="E5214" s="43">
        <f>IFERROR(INDEX(PSPS_Data!$C$2:$C$4275,MATCH(WF_Data!$A5214,PSPS_Data!$B$2:$B$4275,0)),0)</f>
        <v>0</v>
      </c>
      <c r="F5214" s="47"/>
    </row>
    <row r="5215" spans="1:6" x14ac:dyDescent="0.25">
      <c r="A5215" s="79"/>
      <c r="B5215" s="43">
        <v>0</v>
      </c>
      <c r="C5215" s="43">
        <v>7.4788734612714802E-4</v>
      </c>
      <c r="D5215" s="43">
        <f t="shared" si="81"/>
        <v>8.5333946193107586E-3</v>
      </c>
      <c r="E5215" s="43">
        <f>IFERROR(INDEX(PSPS_Data!$C$2:$C$4275,MATCH(WF_Data!$A5215,PSPS_Data!$B$2:$B$4275,0)),0)</f>
        <v>0</v>
      </c>
      <c r="F5215" s="47"/>
    </row>
    <row r="5216" spans="1:6" x14ac:dyDescent="0.25">
      <c r="A5216" s="79"/>
      <c r="B5216" s="43">
        <v>0</v>
      </c>
      <c r="C5216" s="43">
        <v>6.7454124321860299E-4</v>
      </c>
      <c r="D5216" s="43">
        <f t="shared" si="81"/>
        <v>7.6965155851242599E-3</v>
      </c>
      <c r="E5216" s="43">
        <f>IFERROR(INDEX(PSPS_Data!$C$2:$C$4275,MATCH(WF_Data!$A5216,PSPS_Data!$B$2:$B$4275,0)),0)</f>
        <v>0</v>
      </c>
      <c r="F5216" s="47"/>
    </row>
    <row r="5217" spans="1:6" x14ac:dyDescent="0.25">
      <c r="A5217" s="79"/>
      <c r="B5217" s="43">
        <v>0</v>
      </c>
      <c r="C5217" s="43">
        <v>4.4706593704783399E-3</v>
      </c>
      <c r="D5217" s="43">
        <f t="shared" si="81"/>
        <v>5.1010223417157857E-2</v>
      </c>
      <c r="E5217" s="43">
        <f>IFERROR(INDEX(PSPS_Data!$C$2:$C$4275,MATCH(WF_Data!$A5217,PSPS_Data!$B$2:$B$4275,0)),0)</f>
        <v>0</v>
      </c>
      <c r="F5217" s="47"/>
    </row>
    <row r="5218" spans="1:6" x14ac:dyDescent="0.25">
      <c r="A5218" s="79"/>
      <c r="B5218" s="43">
        <v>0</v>
      </c>
      <c r="C5218" s="43">
        <v>1.8019575310063299E-3</v>
      </c>
      <c r="D5218" s="43">
        <f t="shared" si="81"/>
        <v>2.0560335428782224E-2</v>
      </c>
      <c r="E5218" s="43">
        <f>IFERROR(INDEX(PSPS_Data!$C$2:$C$4275,MATCH(WF_Data!$A5218,PSPS_Data!$B$2:$B$4275,0)),0)</f>
        <v>0</v>
      </c>
      <c r="F5218" s="47"/>
    </row>
    <row r="5219" spans="1:6" x14ac:dyDescent="0.25">
      <c r="A5219" s="79"/>
      <c r="B5219" s="43">
        <v>0</v>
      </c>
      <c r="C5219" s="43">
        <v>1.1284793545200901E-3</v>
      </c>
      <c r="D5219" s="43">
        <f t="shared" si="81"/>
        <v>1.2875949435074228E-2</v>
      </c>
      <c r="E5219" s="43">
        <f>IFERROR(INDEX(PSPS_Data!$C$2:$C$4275,MATCH(WF_Data!$A5219,PSPS_Data!$B$2:$B$4275,0)),0)</f>
        <v>0</v>
      </c>
      <c r="F5219" s="47"/>
    </row>
    <row r="5220" spans="1:6" x14ac:dyDescent="0.25">
      <c r="A5220" s="79"/>
      <c r="B5220" s="43">
        <v>0</v>
      </c>
      <c r="C5220" s="43">
        <v>3.0554864870282398E-3</v>
      </c>
      <c r="D5220" s="43">
        <f t="shared" si="81"/>
        <v>3.4863100816992218E-2</v>
      </c>
      <c r="E5220" s="43">
        <f>IFERROR(INDEX(PSPS_Data!$C$2:$C$4275,MATCH(WF_Data!$A5220,PSPS_Data!$B$2:$B$4275,0)),0)</f>
        <v>0</v>
      </c>
      <c r="F5220" s="47"/>
    </row>
    <row r="5221" spans="1:6" x14ac:dyDescent="0.25">
      <c r="A5221" s="79"/>
      <c r="B5221" s="43">
        <v>0</v>
      </c>
      <c r="C5221" s="43">
        <v>1.9122589210382999E-3</v>
      </c>
      <c r="D5221" s="43">
        <f t="shared" si="81"/>
        <v>2.1818874289047004E-2</v>
      </c>
      <c r="E5221" s="43">
        <f>IFERROR(INDEX(PSPS_Data!$C$2:$C$4275,MATCH(WF_Data!$A5221,PSPS_Data!$B$2:$B$4275,0)),0)</f>
        <v>0</v>
      </c>
      <c r="F5221" s="47"/>
    </row>
    <row r="5222" spans="1:6" x14ac:dyDescent="0.25">
      <c r="A5222" s="79"/>
      <c r="B5222" s="43">
        <v>0</v>
      </c>
      <c r="C5222" s="43">
        <v>1.51652930071577E-3</v>
      </c>
      <c r="D5222" s="43">
        <f t="shared" si="81"/>
        <v>1.7303599321166936E-2</v>
      </c>
      <c r="E5222" s="43">
        <f>IFERROR(INDEX(PSPS_Data!$C$2:$C$4275,MATCH(WF_Data!$A5222,PSPS_Data!$B$2:$B$4275,0)),0)</f>
        <v>0</v>
      </c>
      <c r="F5222" s="47"/>
    </row>
    <row r="5223" spans="1:6" x14ac:dyDescent="0.25">
      <c r="A5223" s="79"/>
      <c r="B5223" s="43">
        <v>0</v>
      </c>
      <c r="C5223" s="43">
        <v>2.6988302662478698E-3</v>
      </c>
      <c r="D5223" s="43">
        <f t="shared" si="81"/>
        <v>3.0793653337888194E-2</v>
      </c>
      <c r="E5223" s="43">
        <f>IFERROR(INDEX(PSPS_Data!$C$2:$C$4275,MATCH(WF_Data!$A5223,PSPS_Data!$B$2:$B$4275,0)),0)</f>
        <v>0</v>
      </c>
      <c r="F5223" s="47"/>
    </row>
    <row r="5224" spans="1:6" x14ac:dyDescent="0.25">
      <c r="A5224" s="79"/>
      <c r="B5224" s="43">
        <v>0</v>
      </c>
      <c r="C5224" s="43">
        <v>1.9705642274251002E-3</v>
      </c>
      <c r="D5224" s="43">
        <f t="shared" si="81"/>
        <v>2.2484137834920394E-2</v>
      </c>
      <c r="E5224" s="43">
        <f>IFERROR(INDEX(PSPS_Data!$C$2:$C$4275,MATCH(WF_Data!$A5224,PSPS_Data!$B$2:$B$4275,0)),0)</f>
        <v>0</v>
      </c>
      <c r="F5224" s="47"/>
    </row>
    <row r="5225" spans="1:6" x14ac:dyDescent="0.25">
      <c r="A5225" s="79"/>
      <c r="B5225" s="43">
        <v>0</v>
      </c>
      <c r="C5225" s="43">
        <v>2.3953039235493599E-3</v>
      </c>
      <c r="D5225" s="43">
        <f t="shared" si="81"/>
        <v>2.7330417767698196E-2</v>
      </c>
      <c r="E5225" s="43">
        <f>IFERROR(INDEX(PSPS_Data!$C$2:$C$4275,MATCH(WF_Data!$A5225,PSPS_Data!$B$2:$B$4275,0)),0)</f>
        <v>0</v>
      </c>
      <c r="F5225" s="47"/>
    </row>
    <row r="5226" spans="1:6" x14ac:dyDescent="0.25">
      <c r="A5226" s="79"/>
      <c r="B5226" s="43">
        <v>0</v>
      </c>
      <c r="C5226" s="43">
        <v>1.2670316797690801E-3</v>
      </c>
      <c r="D5226" s="43">
        <f t="shared" si="81"/>
        <v>1.4456831466165204E-2</v>
      </c>
      <c r="E5226" s="43">
        <f>IFERROR(INDEX(PSPS_Data!$C$2:$C$4275,MATCH(WF_Data!$A5226,PSPS_Data!$B$2:$B$4275,0)),0)</f>
        <v>0</v>
      </c>
      <c r="F5226" s="47"/>
    </row>
    <row r="5227" spans="1:6" x14ac:dyDescent="0.25">
      <c r="A5227" s="79"/>
      <c r="B5227" s="43">
        <v>0</v>
      </c>
      <c r="C5227" s="43">
        <v>1.9957514887209899E-3</v>
      </c>
      <c r="D5227" s="43">
        <f t="shared" si="81"/>
        <v>2.2771524486306496E-2</v>
      </c>
      <c r="E5227" s="43">
        <f>IFERROR(INDEX(PSPS_Data!$C$2:$C$4275,MATCH(WF_Data!$A5227,PSPS_Data!$B$2:$B$4275,0)),0)</f>
        <v>0</v>
      </c>
      <c r="F5227" s="47"/>
    </row>
    <row r="5228" spans="1:6" x14ac:dyDescent="0.25">
      <c r="A5228" s="79"/>
      <c r="B5228" s="43">
        <v>0</v>
      </c>
      <c r="C5228" s="43">
        <v>7.5565939514490301E-3</v>
      </c>
      <c r="D5228" s="43">
        <f t="shared" si="81"/>
        <v>8.6220736986033442E-2</v>
      </c>
      <c r="E5228" s="43">
        <f>IFERROR(INDEX(PSPS_Data!$C$2:$C$4275,MATCH(WF_Data!$A5228,PSPS_Data!$B$2:$B$4275,0)),0)</f>
        <v>0</v>
      </c>
      <c r="F5228" s="47"/>
    </row>
    <row r="5229" spans="1:6" x14ac:dyDescent="0.25">
      <c r="A5229" s="79"/>
      <c r="B5229" s="43">
        <v>1.01220081052722</v>
      </c>
      <c r="C5229" s="43">
        <v>4.2495876805332903E-3</v>
      </c>
      <c r="D5229" s="43">
        <f t="shared" si="81"/>
        <v>4.8487795434884844E-2</v>
      </c>
      <c r="E5229" s="43">
        <f>IFERROR(INDEX(PSPS_Data!$C$2:$C$4275,MATCH(WF_Data!$A5229,PSPS_Data!$B$2:$B$4275,0)),0)</f>
        <v>0</v>
      </c>
      <c r="F5229" s="47"/>
    </row>
    <row r="5230" spans="1:6" x14ac:dyDescent="0.25">
      <c r="A5230" s="79"/>
      <c r="B5230" s="43">
        <v>0</v>
      </c>
      <c r="C5230" s="43">
        <v>6.5883187380677501E-4</v>
      </c>
      <c r="D5230" s="43">
        <f t="shared" si="81"/>
        <v>7.517271680135303E-3</v>
      </c>
      <c r="E5230" s="43">
        <f>IFERROR(INDEX(PSPS_Data!$C$2:$C$4275,MATCH(WF_Data!$A5230,PSPS_Data!$B$2:$B$4275,0)),0)</f>
        <v>0</v>
      </c>
      <c r="F5230" s="47"/>
    </row>
    <row r="5231" spans="1:6" x14ac:dyDescent="0.25">
      <c r="A5231" s="79"/>
      <c r="B5231" s="43">
        <v>0</v>
      </c>
      <c r="C5231" s="43">
        <v>2.1226468513001798E-3</v>
      </c>
      <c r="D5231" s="43">
        <f t="shared" si="81"/>
        <v>2.4219400573335052E-2</v>
      </c>
      <c r="E5231" s="43">
        <f>IFERROR(INDEX(PSPS_Data!$C$2:$C$4275,MATCH(WF_Data!$A5231,PSPS_Data!$B$2:$B$4275,0)),0)</f>
        <v>0</v>
      </c>
      <c r="F5231" s="47"/>
    </row>
    <row r="5232" spans="1:6" x14ac:dyDescent="0.25">
      <c r="A5232" s="79"/>
      <c r="B5232" s="43">
        <v>0</v>
      </c>
      <c r="C5232" s="43">
        <v>1.55868731053487E-3</v>
      </c>
      <c r="D5232" s="43">
        <f t="shared" si="81"/>
        <v>1.7784622213202865E-2</v>
      </c>
      <c r="E5232" s="43">
        <f>IFERROR(INDEX(PSPS_Data!$C$2:$C$4275,MATCH(WF_Data!$A5232,PSPS_Data!$B$2:$B$4275,0)),0)</f>
        <v>0</v>
      </c>
      <c r="F5232" s="47"/>
    </row>
    <row r="5233" spans="1:6" x14ac:dyDescent="0.25">
      <c r="A5233" s="79"/>
      <c r="B5233" s="43">
        <v>0</v>
      </c>
      <c r="C5233" s="43">
        <v>3.8631482519122001E-3</v>
      </c>
      <c r="D5233" s="43">
        <f t="shared" si="81"/>
        <v>4.4078521554318205E-2</v>
      </c>
      <c r="E5233" s="43">
        <f>IFERROR(INDEX(PSPS_Data!$C$2:$C$4275,MATCH(WF_Data!$A5233,PSPS_Data!$B$2:$B$4275,0)),0)</f>
        <v>0</v>
      </c>
      <c r="F5233" s="47"/>
    </row>
    <row r="5234" spans="1:6" x14ac:dyDescent="0.25">
      <c r="A5234" s="79"/>
      <c r="B5234" s="43">
        <v>0</v>
      </c>
      <c r="C5234" s="43">
        <v>3.1720041877178998E-3</v>
      </c>
      <c r="D5234" s="43">
        <f t="shared" si="81"/>
        <v>3.6192567781861237E-2</v>
      </c>
      <c r="E5234" s="43">
        <f>IFERROR(INDEX(PSPS_Data!$C$2:$C$4275,MATCH(WF_Data!$A5234,PSPS_Data!$B$2:$B$4275,0)),0)</f>
        <v>0</v>
      </c>
      <c r="F5234" s="47"/>
    </row>
    <row r="5235" spans="1:6" x14ac:dyDescent="0.25">
      <c r="A5235" s="79"/>
      <c r="B5235" s="43">
        <v>0</v>
      </c>
      <c r="C5235" s="43">
        <v>1.6005310180844301E-3</v>
      </c>
      <c r="D5235" s="43">
        <f t="shared" si="81"/>
        <v>1.8262058916343346E-2</v>
      </c>
      <c r="E5235" s="43">
        <f>IFERROR(INDEX(PSPS_Data!$C$2:$C$4275,MATCH(WF_Data!$A5235,PSPS_Data!$B$2:$B$4275,0)),0)</f>
        <v>0</v>
      </c>
      <c r="F5235" s="47"/>
    </row>
    <row r="5236" spans="1:6" x14ac:dyDescent="0.25">
      <c r="A5236" s="79"/>
      <c r="B5236" s="43">
        <v>0</v>
      </c>
      <c r="C5236" s="43">
        <v>2.6814586491733798E-3</v>
      </c>
      <c r="D5236" s="43">
        <f t="shared" si="81"/>
        <v>3.0595443187068264E-2</v>
      </c>
      <c r="E5236" s="43">
        <f>IFERROR(INDEX(PSPS_Data!$C$2:$C$4275,MATCH(WF_Data!$A5236,PSPS_Data!$B$2:$B$4275,0)),0)</f>
        <v>0</v>
      </c>
      <c r="F5236" s="47"/>
    </row>
    <row r="5237" spans="1:6" x14ac:dyDescent="0.25">
      <c r="A5237" s="79"/>
      <c r="B5237" s="43">
        <v>0</v>
      </c>
      <c r="C5237" s="43">
        <v>8.4342793434188902E-4</v>
      </c>
      <c r="D5237" s="43">
        <f t="shared" si="81"/>
        <v>9.6235127308409545E-3</v>
      </c>
      <c r="E5237" s="43">
        <f>IFERROR(INDEX(PSPS_Data!$C$2:$C$4275,MATCH(WF_Data!$A5237,PSPS_Data!$B$2:$B$4275,0)),0)</f>
        <v>0</v>
      </c>
      <c r="F5237" s="47"/>
    </row>
    <row r="5238" spans="1:6" x14ac:dyDescent="0.25">
      <c r="A5238" s="79"/>
      <c r="B5238" s="43">
        <v>0</v>
      </c>
      <c r="C5238" s="43">
        <v>3.6510203696404099E-3</v>
      </c>
      <c r="D5238" s="43">
        <f t="shared" si="81"/>
        <v>4.1658142417597077E-2</v>
      </c>
      <c r="E5238" s="43">
        <f>IFERROR(INDEX(PSPS_Data!$C$2:$C$4275,MATCH(WF_Data!$A5238,PSPS_Data!$B$2:$B$4275,0)),0)</f>
        <v>0</v>
      </c>
      <c r="F5238" s="47"/>
    </row>
    <row r="5239" spans="1:6" x14ac:dyDescent="0.25">
      <c r="A5239" s="79"/>
      <c r="B5239" s="43">
        <v>0</v>
      </c>
      <c r="C5239" s="43">
        <v>1.4019480786373599E-3</v>
      </c>
      <c r="D5239" s="43">
        <f t="shared" si="81"/>
        <v>1.5996227577252276E-2</v>
      </c>
      <c r="E5239" s="43">
        <f>IFERROR(INDEX(PSPS_Data!$C$2:$C$4275,MATCH(WF_Data!$A5239,PSPS_Data!$B$2:$B$4275,0)),0)</f>
        <v>0</v>
      </c>
      <c r="F5239" s="47"/>
    </row>
    <row r="5240" spans="1:6" x14ac:dyDescent="0.25">
      <c r="A5240" s="79"/>
      <c r="B5240" s="43">
        <v>0</v>
      </c>
      <c r="C5240" s="43">
        <v>1.3385633470490901E-3</v>
      </c>
      <c r="D5240" s="43">
        <f t="shared" si="81"/>
        <v>1.5273007789830118E-2</v>
      </c>
      <c r="E5240" s="43">
        <f>IFERROR(INDEX(PSPS_Data!$C$2:$C$4275,MATCH(WF_Data!$A5240,PSPS_Data!$B$2:$B$4275,0)),0)</f>
        <v>0</v>
      </c>
      <c r="F5240" s="47"/>
    </row>
    <row r="5241" spans="1:6" x14ac:dyDescent="0.25">
      <c r="A5241" s="79"/>
      <c r="B5241" s="43">
        <v>0</v>
      </c>
      <c r="C5241" s="43">
        <v>2.2484612005276398E-3</v>
      </c>
      <c r="D5241" s="43">
        <f t="shared" si="81"/>
        <v>2.5654942298020372E-2</v>
      </c>
      <c r="E5241" s="43">
        <f>IFERROR(INDEX(PSPS_Data!$C$2:$C$4275,MATCH(WF_Data!$A5241,PSPS_Data!$B$2:$B$4275,0)),0)</f>
        <v>0</v>
      </c>
      <c r="F5241" s="47"/>
    </row>
    <row r="5242" spans="1:6" x14ac:dyDescent="0.25">
      <c r="A5242" s="79"/>
      <c r="B5242" s="43">
        <v>0.42781744730793497</v>
      </c>
      <c r="C5242" s="43">
        <v>4.3800043829378399E-4</v>
      </c>
      <c r="D5242" s="43">
        <f t="shared" si="81"/>
        <v>4.9975850009320753E-3</v>
      </c>
      <c r="E5242" s="43">
        <f>IFERROR(INDEX(PSPS_Data!$C$2:$C$4275,MATCH(WF_Data!$A5242,PSPS_Data!$B$2:$B$4275,0)),0)</f>
        <v>0</v>
      </c>
      <c r="F5242" s="47"/>
    </row>
    <row r="5243" spans="1:6" x14ac:dyDescent="0.25">
      <c r="A5243" s="79"/>
      <c r="B5243" s="43">
        <v>0</v>
      </c>
      <c r="C5243" s="43">
        <v>3.3607348550503901E-3</v>
      </c>
      <c r="D5243" s="43">
        <f t="shared" si="81"/>
        <v>3.8345984696124949E-2</v>
      </c>
      <c r="E5243" s="43">
        <f>IFERROR(INDEX(PSPS_Data!$C$2:$C$4275,MATCH(WF_Data!$A5243,PSPS_Data!$B$2:$B$4275,0)),0)</f>
        <v>0</v>
      </c>
      <c r="F5243" s="47"/>
    </row>
    <row r="5244" spans="1:6" x14ac:dyDescent="0.25">
      <c r="A5244" s="79"/>
      <c r="B5244" s="43">
        <v>0.49140591421205498</v>
      </c>
      <c r="C5244" s="43">
        <v>4.3124395125459999E-3</v>
      </c>
      <c r="D5244" s="43">
        <f t="shared" si="81"/>
        <v>4.9204934838149861E-2</v>
      </c>
      <c r="E5244" s="43">
        <f>IFERROR(INDEX(PSPS_Data!$C$2:$C$4275,MATCH(WF_Data!$A5244,PSPS_Data!$B$2:$B$4275,0)),0)</f>
        <v>0</v>
      </c>
      <c r="F5244" s="47"/>
    </row>
    <row r="5245" spans="1:6" x14ac:dyDescent="0.25">
      <c r="A5245" s="79"/>
      <c r="B5245" s="43">
        <v>0</v>
      </c>
      <c r="C5245" s="43">
        <v>1.15282550511134E-3</v>
      </c>
      <c r="D5245" s="43">
        <f t="shared" si="81"/>
        <v>1.3153739013320389E-2</v>
      </c>
      <c r="E5245" s="43">
        <f>IFERROR(INDEX(PSPS_Data!$C$2:$C$4275,MATCH(WF_Data!$A5245,PSPS_Data!$B$2:$B$4275,0)),0)</f>
        <v>0</v>
      </c>
      <c r="F5245" s="47"/>
    </row>
    <row r="5246" spans="1:6" x14ac:dyDescent="0.25">
      <c r="A5246" s="79"/>
      <c r="B5246" s="43">
        <v>0</v>
      </c>
      <c r="C5246" s="43">
        <v>1.5540984450126401E-3</v>
      </c>
      <c r="D5246" s="43">
        <f t="shared" si="81"/>
        <v>1.7732263257594225E-2</v>
      </c>
      <c r="E5246" s="43">
        <f>IFERROR(INDEX(PSPS_Data!$C$2:$C$4275,MATCH(WF_Data!$A5246,PSPS_Data!$B$2:$B$4275,0)),0)</f>
        <v>0</v>
      </c>
      <c r="F5246" s="47"/>
    </row>
    <row r="5247" spans="1:6" x14ac:dyDescent="0.25">
      <c r="A5247" s="79"/>
      <c r="B5247" s="43">
        <v>0</v>
      </c>
      <c r="C5247" s="43">
        <v>2.84528599877376E-4</v>
      </c>
      <c r="D5247" s="43">
        <f t="shared" si="81"/>
        <v>3.2464713246008604E-3</v>
      </c>
      <c r="E5247" s="43">
        <f>IFERROR(INDEX(PSPS_Data!$C$2:$C$4275,MATCH(WF_Data!$A5247,PSPS_Data!$B$2:$B$4275,0)),0)</f>
        <v>0</v>
      </c>
      <c r="F5247" s="47"/>
    </row>
    <row r="5248" spans="1:6" x14ac:dyDescent="0.25">
      <c r="A5248" s="79"/>
      <c r="B5248" s="43">
        <v>0</v>
      </c>
      <c r="C5248" s="43">
        <v>7.5867914013845895E-4</v>
      </c>
      <c r="D5248" s="43">
        <f t="shared" si="81"/>
        <v>8.6565289889798166E-3</v>
      </c>
      <c r="E5248" s="43">
        <f>IFERROR(INDEX(PSPS_Data!$C$2:$C$4275,MATCH(WF_Data!$A5248,PSPS_Data!$B$2:$B$4275,0)),0)</f>
        <v>0</v>
      </c>
      <c r="F5248" s="47"/>
    </row>
    <row r="5249" spans="1:6" x14ac:dyDescent="0.25">
      <c r="A5249" s="79"/>
      <c r="B5249" s="43">
        <v>0</v>
      </c>
      <c r="C5249" s="43">
        <v>5.6882283206505203E-4</v>
      </c>
      <c r="D5249" s="43">
        <f t="shared" si="81"/>
        <v>6.490268513862244E-3</v>
      </c>
      <c r="E5249" s="43">
        <f>IFERROR(INDEX(PSPS_Data!$C$2:$C$4275,MATCH(WF_Data!$A5249,PSPS_Data!$B$2:$B$4275,0)),0)</f>
        <v>0</v>
      </c>
      <c r="F5249" s="47"/>
    </row>
    <row r="5250" spans="1:6" x14ac:dyDescent="0.25">
      <c r="A5250" s="79"/>
      <c r="B5250" s="43">
        <v>0</v>
      </c>
      <c r="C5250" s="43">
        <v>2.02722293109521E-3</v>
      </c>
      <c r="D5250" s="43">
        <f t="shared" si="81"/>
        <v>2.3130613643796347E-2</v>
      </c>
      <c r="E5250" s="43">
        <f>IFERROR(INDEX(PSPS_Data!$C$2:$C$4275,MATCH(WF_Data!$A5250,PSPS_Data!$B$2:$B$4275,0)),0)</f>
        <v>0</v>
      </c>
      <c r="F5250" s="47"/>
    </row>
    <row r="5251" spans="1:6" x14ac:dyDescent="0.25">
      <c r="A5251" s="79"/>
      <c r="B5251" s="43">
        <v>0</v>
      </c>
      <c r="C5251" s="43">
        <v>5.7096880106352402E-3</v>
      </c>
      <c r="D5251" s="43">
        <f t="shared" ref="D5251:D5314" si="82">$C5251*11.41</f>
        <v>6.5147540201348095E-2</v>
      </c>
      <c r="E5251" s="43">
        <f>IFERROR(INDEX(PSPS_Data!$C$2:$C$4275,MATCH(WF_Data!$A5251,PSPS_Data!$B$2:$B$4275,0)),0)</f>
        <v>0</v>
      </c>
      <c r="F5251" s="47"/>
    </row>
    <row r="5252" spans="1:6" x14ac:dyDescent="0.25">
      <c r="A5252" s="79"/>
      <c r="B5252" s="43">
        <v>0</v>
      </c>
      <c r="C5252" s="43">
        <v>2.6243523693665299E-3</v>
      </c>
      <c r="D5252" s="43">
        <f t="shared" si="82"/>
        <v>2.9943860534472108E-2</v>
      </c>
      <c r="E5252" s="43">
        <f>IFERROR(INDEX(PSPS_Data!$C$2:$C$4275,MATCH(WF_Data!$A5252,PSPS_Data!$B$2:$B$4275,0)),0)</f>
        <v>0</v>
      </c>
      <c r="F5252" s="47"/>
    </row>
    <row r="5253" spans="1:6" x14ac:dyDescent="0.25">
      <c r="A5253" s="79"/>
      <c r="B5253" s="43">
        <v>0</v>
      </c>
      <c r="C5253" s="43">
        <v>2.3181232945717E-3</v>
      </c>
      <c r="D5253" s="43">
        <f t="shared" si="82"/>
        <v>2.6449786791063096E-2</v>
      </c>
      <c r="E5253" s="43">
        <f>IFERROR(INDEX(PSPS_Data!$C$2:$C$4275,MATCH(WF_Data!$A5253,PSPS_Data!$B$2:$B$4275,0)),0)</f>
        <v>0</v>
      </c>
      <c r="F5253" s="47"/>
    </row>
    <row r="5254" spans="1:6" x14ac:dyDescent="0.25">
      <c r="A5254" s="79"/>
      <c r="B5254" s="43">
        <v>0</v>
      </c>
      <c r="C5254" s="43">
        <v>2.0629731441961902E-3</v>
      </c>
      <c r="D5254" s="43">
        <f t="shared" si="82"/>
        <v>2.3538523575278532E-2</v>
      </c>
      <c r="E5254" s="43">
        <f>IFERROR(INDEX(PSPS_Data!$C$2:$C$4275,MATCH(WF_Data!$A5254,PSPS_Data!$B$2:$B$4275,0)),0)</f>
        <v>0</v>
      </c>
      <c r="F5254" s="47"/>
    </row>
    <row r="5255" spans="1:6" x14ac:dyDescent="0.25">
      <c r="A5255" s="79"/>
      <c r="B5255" s="43">
        <v>0</v>
      </c>
      <c r="C5255" s="43">
        <v>4.7157803883237596E-3</v>
      </c>
      <c r="D5255" s="43">
        <f t="shared" si="82"/>
        <v>5.3807054230774094E-2</v>
      </c>
      <c r="E5255" s="43">
        <f>IFERROR(INDEX(PSPS_Data!$C$2:$C$4275,MATCH(WF_Data!$A5255,PSPS_Data!$B$2:$B$4275,0)),0)</f>
        <v>0</v>
      </c>
      <c r="F5255" s="47"/>
    </row>
    <row r="5256" spans="1:6" x14ac:dyDescent="0.25">
      <c r="A5256" s="79"/>
      <c r="B5256" s="43">
        <v>0</v>
      </c>
      <c r="C5256" s="43">
        <v>1.5014532665797199E-3</v>
      </c>
      <c r="D5256" s="43">
        <f t="shared" si="82"/>
        <v>1.7131581771674606E-2</v>
      </c>
      <c r="E5256" s="43">
        <f>IFERROR(INDEX(PSPS_Data!$C$2:$C$4275,MATCH(WF_Data!$A5256,PSPS_Data!$B$2:$B$4275,0)),0)</f>
        <v>0</v>
      </c>
      <c r="F5256" s="47"/>
    </row>
    <row r="5257" spans="1:6" x14ac:dyDescent="0.25">
      <c r="A5257" s="79"/>
      <c r="B5257" s="43">
        <v>0</v>
      </c>
      <c r="C5257" s="43">
        <v>1.7055258958862301E-3</v>
      </c>
      <c r="D5257" s="43">
        <f t="shared" si="82"/>
        <v>1.9460050472061886E-2</v>
      </c>
      <c r="E5257" s="43">
        <f>IFERROR(INDEX(PSPS_Data!$C$2:$C$4275,MATCH(WF_Data!$A5257,PSPS_Data!$B$2:$B$4275,0)),0)</f>
        <v>0</v>
      </c>
      <c r="F5257" s="47"/>
    </row>
    <row r="5258" spans="1:6" x14ac:dyDescent="0.25">
      <c r="A5258" s="79"/>
      <c r="B5258" s="43">
        <v>0</v>
      </c>
      <c r="C5258" s="43">
        <v>1.77744020038517E-3</v>
      </c>
      <c r="D5258" s="43">
        <f t="shared" si="82"/>
        <v>2.0280592686394788E-2</v>
      </c>
      <c r="E5258" s="43">
        <f>IFERROR(INDEX(PSPS_Data!$C$2:$C$4275,MATCH(WF_Data!$A5258,PSPS_Data!$B$2:$B$4275,0)),0)</f>
        <v>0</v>
      </c>
      <c r="F5258" s="47"/>
    </row>
    <row r="5259" spans="1:6" x14ac:dyDescent="0.25">
      <c r="A5259" s="79"/>
      <c r="B5259" s="43">
        <v>0</v>
      </c>
      <c r="C5259" s="43">
        <v>7.0949958547619903E-4</v>
      </c>
      <c r="D5259" s="43">
        <f t="shared" si="82"/>
        <v>8.0953902702834302E-3</v>
      </c>
      <c r="E5259" s="43">
        <f>IFERROR(INDEX(PSPS_Data!$C$2:$C$4275,MATCH(WF_Data!$A5259,PSPS_Data!$B$2:$B$4275,0)),0)</f>
        <v>0</v>
      </c>
      <c r="F5259" s="47"/>
    </row>
    <row r="5260" spans="1:6" x14ac:dyDescent="0.25">
      <c r="A5260" s="79"/>
      <c r="B5260" s="43">
        <v>0</v>
      </c>
      <c r="C5260" s="43">
        <v>6.1916929917060705E-4</v>
      </c>
      <c r="D5260" s="43">
        <f t="shared" si="82"/>
        <v>7.0647217035366269E-3</v>
      </c>
      <c r="E5260" s="43">
        <f>IFERROR(INDEX(PSPS_Data!$C$2:$C$4275,MATCH(WF_Data!$A5260,PSPS_Data!$B$2:$B$4275,0)),0)</f>
        <v>0</v>
      </c>
      <c r="F5260" s="47"/>
    </row>
    <row r="5261" spans="1:6" x14ac:dyDescent="0.25">
      <c r="A5261" s="79"/>
      <c r="B5261" s="43">
        <v>0</v>
      </c>
      <c r="C5261" s="43">
        <v>2.6220053978249702E-3</v>
      </c>
      <c r="D5261" s="43">
        <f t="shared" si="82"/>
        <v>2.9917081589182909E-2</v>
      </c>
      <c r="E5261" s="43">
        <f>IFERROR(INDEX(PSPS_Data!$C$2:$C$4275,MATCH(WF_Data!$A5261,PSPS_Data!$B$2:$B$4275,0)),0)</f>
        <v>0</v>
      </c>
      <c r="F5261" s="47"/>
    </row>
    <row r="5262" spans="1:6" x14ac:dyDescent="0.25">
      <c r="A5262" s="79"/>
      <c r="B5262" s="43">
        <v>0</v>
      </c>
      <c r="C5262" s="43">
        <v>4.8069736476463699E-4</v>
      </c>
      <c r="D5262" s="43">
        <f t="shared" si="82"/>
        <v>5.4847569319645085E-3</v>
      </c>
      <c r="E5262" s="43">
        <f>IFERROR(INDEX(PSPS_Data!$C$2:$C$4275,MATCH(WF_Data!$A5262,PSPS_Data!$B$2:$B$4275,0)),0)</f>
        <v>0</v>
      </c>
      <c r="F5262" s="47"/>
    </row>
    <row r="5263" spans="1:6" x14ac:dyDescent="0.25">
      <c r="A5263" s="79"/>
      <c r="B5263" s="43">
        <v>0</v>
      </c>
      <c r="C5263" s="43">
        <v>4.9231439771422903E-3</v>
      </c>
      <c r="D5263" s="43">
        <f t="shared" si="82"/>
        <v>5.6173072779193534E-2</v>
      </c>
      <c r="E5263" s="43">
        <f>IFERROR(INDEX(PSPS_Data!$C$2:$C$4275,MATCH(WF_Data!$A5263,PSPS_Data!$B$2:$B$4275,0)),0)</f>
        <v>0</v>
      </c>
      <c r="F5263" s="47"/>
    </row>
    <row r="5264" spans="1:6" x14ac:dyDescent="0.25">
      <c r="A5264" s="79"/>
      <c r="B5264" s="43">
        <v>0</v>
      </c>
      <c r="C5264" s="43">
        <v>2.1838966858922501E-5</v>
      </c>
      <c r="D5264" s="43">
        <f t="shared" si="82"/>
        <v>2.4918261186030572E-4</v>
      </c>
      <c r="E5264" s="43">
        <f>IFERROR(INDEX(PSPS_Data!$C$2:$C$4275,MATCH(WF_Data!$A5264,PSPS_Data!$B$2:$B$4275,0)),0)</f>
        <v>0</v>
      </c>
      <c r="F5264" s="47"/>
    </row>
    <row r="5265" spans="1:6" x14ac:dyDescent="0.25">
      <c r="A5265" s="79"/>
      <c r="B5265" s="43">
        <v>0.46802536970812902</v>
      </c>
      <c r="C5265" s="43">
        <v>4.41846329977124E-3</v>
      </c>
      <c r="D5265" s="43">
        <f t="shared" si="82"/>
        <v>5.0414666250389852E-2</v>
      </c>
      <c r="E5265" s="43">
        <f>IFERROR(INDEX(PSPS_Data!$C$2:$C$4275,MATCH(WF_Data!$A5265,PSPS_Data!$B$2:$B$4275,0)),0)</f>
        <v>0</v>
      </c>
      <c r="F5265" s="47"/>
    </row>
    <row r="5266" spans="1:6" x14ac:dyDescent="0.25">
      <c r="A5266" s="79"/>
      <c r="B5266" s="43">
        <v>0</v>
      </c>
      <c r="C5266" s="43">
        <v>8.4065629259081698E-4</v>
      </c>
      <c r="D5266" s="43">
        <f t="shared" si="82"/>
        <v>9.5918882984612226E-3</v>
      </c>
      <c r="E5266" s="43">
        <f>IFERROR(INDEX(PSPS_Data!$C$2:$C$4275,MATCH(WF_Data!$A5266,PSPS_Data!$B$2:$B$4275,0)),0)</f>
        <v>0</v>
      </c>
      <c r="F5266" s="47"/>
    </row>
    <row r="5267" spans="1:6" x14ac:dyDescent="0.25">
      <c r="A5267" s="79"/>
      <c r="B5267" s="43">
        <v>0</v>
      </c>
      <c r="C5267" s="43">
        <v>2.5072220593453098E-3</v>
      </c>
      <c r="D5267" s="43">
        <f t="shared" si="82"/>
        <v>2.8607403697129986E-2</v>
      </c>
      <c r="E5267" s="43">
        <f>IFERROR(INDEX(PSPS_Data!$C$2:$C$4275,MATCH(WF_Data!$A5267,PSPS_Data!$B$2:$B$4275,0)),0)</f>
        <v>0</v>
      </c>
      <c r="F5267" s="47"/>
    </row>
    <row r="5268" spans="1:6" x14ac:dyDescent="0.25">
      <c r="A5268" s="79"/>
      <c r="B5268" s="43">
        <v>0</v>
      </c>
      <c r="C5268" s="43">
        <v>2.1830175683135099E-5</v>
      </c>
      <c r="D5268" s="43">
        <f t="shared" si="82"/>
        <v>2.490823045445715E-4</v>
      </c>
      <c r="E5268" s="43">
        <f>IFERROR(INDEX(PSPS_Data!$C$2:$C$4275,MATCH(WF_Data!$A5268,PSPS_Data!$B$2:$B$4275,0)),0)</f>
        <v>0</v>
      </c>
      <c r="F5268" s="47"/>
    </row>
    <row r="5269" spans="1:6" x14ac:dyDescent="0.25">
      <c r="A5269" s="79"/>
      <c r="B5269" s="43">
        <v>0</v>
      </c>
      <c r="C5269" s="43">
        <v>1.8628034810414299E-3</v>
      </c>
      <c r="D5269" s="43">
        <f t="shared" si="82"/>
        <v>2.1254587718682716E-2</v>
      </c>
      <c r="E5269" s="43">
        <f>IFERROR(INDEX(PSPS_Data!$C$2:$C$4275,MATCH(WF_Data!$A5269,PSPS_Data!$B$2:$B$4275,0)),0)</f>
        <v>0</v>
      </c>
      <c r="F5269" s="47"/>
    </row>
    <row r="5270" spans="1:6" x14ac:dyDescent="0.25">
      <c r="A5270" s="79"/>
      <c r="B5270" s="43">
        <v>1.2154120395569299</v>
      </c>
      <c r="C5270" s="43">
        <v>3.0779777307543498E-3</v>
      </c>
      <c r="D5270" s="43">
        <f t="shared" si="82"/>
        <v>3.5119725907907129E-2</v>
      </c>
      <c r="E5270" s="43">
        <f>IFERROR(INDEX(PSPS_Data!$C$2:$C$4275,MATCH(WF_Data!$A5270,PSPS_Data!$B$2:$B$4275,0)),0)</f>
        <v>0</v>
      </c>
      <c r="F5270" s="47"/>
    </row>
    <row r="5271" spans="1:6" x14ac:dyDescent="0.25">
      <c r="A5271" s="79"/>
      <c r="B5271" s="43">
        <v>0</v>
      </c>
      <c r="C5271" s="43">
        <v>2.5866065994553798E-3</v>
      </c>
      <c r="D5271" s="43">
        <f t="shared" si="82"/>
        <v>2.9513181299785883E-2</v>
      </c>
      <c r="E5271" s="43">
        <f>IFERROR(INDEX(PSPS_Data!$C$2:$C$4275,MATCH(WF_Data!$A5271,PSPS_Data!$B$2:$B$4275,0)),0)</f>
        <v>0</v>
      </c>
      <c r="F5271" s="47"/>
    </row>
    <row r="5272" spans="1:6" x14ac:dyDescent="0.25">
      <c r="A5272" s="79"/>
      <c r="B5272" s="43">
        <v>0</v>
      </c>
      <c r="C5272" s="43">
        <v>1.2292604421115E-3</v>
      </c>
      <c r="D5272" s="43">
        <f t="shared" si="82"/>
        <v>1.4025861644492215E-2</v>
      </c>
      <c r="E5272" s="43">
        <f>IFERROR(INDEX(PSPS_Data!$C$2:$C$4275,MATCH(WF_Data!$A5272,PSPS_Data!$B$2:$B$4275,0)),0)</f>
        <v>0</v>
      </c>
      <c r="F5272" s="47"/>
    </row>
    <row r="5273" spans="1:6" x14ac:dyDescent="0.25">
      <c r="A5273" s="79"/>
      <c r="B5273" s="43">
        <v>0</v>
      </c>
      <c r="C5273" s="43">
        <v>1.600010075587E-3</v>
      </c>
      <c r="D5273" s="43">
        <f t="shared" si="82"/>
        <v>1.8256114962447671E-2</v>
      </c>
      <c r="E5273" s="43">
        <f>IFERROR(INDEX(PSPS_Data!$C$2:$C$4275,MATCH(WF_Data!$A5273,PSPS_Data!$B$2:$B$4275,0)),0)</f>
        <v>0</v>
      </c>
      <c r="F5273" s="47"/>
    </row>
    <row r="5274" spans="1:6" x14ac:dyDescent="0.25">
      <c r="A5274" s="79"/>
      <c r="B5274" s="43">
        <v>0</v>
      </c>
      <c r="C5274" s="43">
        <v>1.6429979914391801E-3</v>
      </c>
      <c r="D5274" s="43">
        <f t="shared" si="82"/>
        <v>1.8746607082321044E-2</v>
      </c>
      <c r="E5274" s="43">
        <f>IFERROR(INDEX(PSPS_Data!$C$2:$C$4275,MATCH(WF_Data!$A5274,PSPS_Data!$B$2:$B$4275,0)),0)</f>
        <v>0</v>
      </c>
      <c r="F5274" s="47"/>
    </row>
    <row r="5275" spans="1:6" x14ac:dyDescent="0.25">
      <c r="A5275" s="79"/>
      <c r="B5275" s="43">
        <v>0</v>
      </c>
      <c r="C5275" s="43">
        <v>3.1077047713855099E-3</v>
      </c>
      <c r="D5275" s="43">
        <f t="shared" si="82"/>
        <v>3.5458911441508666E-2</v>
      </c>
      <c r="E5275" s="43">
        <f>IFERROR(INDEX(PSPS_Data!$C$2:$C$4275,MATCH(WF_Data!$A5275,PSPS_Data!$B$2:$B$4275,0)),0)</f>
        <v>0</v>
      </c>
      <c r="F5275" s="47"/>
    </row>
    <row r="5276" spans="1:6" x14ac:dyDescent="0.25">
      <c r="A5276" s="79"/>
      <c r="B5276" s="43">
        <v>0</v>
      </c>
      <c r="C5276" s="43">
        <v>3.6706860266046198E-3</v>
      </c>
      <c r="D5276" s="43">
        <f t="shared" si="82"/>
        <v>4.1882527563558709E-2</v>
      </c>
      <c r="E5276" s="43">
        <f>IFERROR(INDEX(PSPS_Data!$C$2:$C$4275,MATCH(WF_Data!$A5276,PSPS_Data!$B$2:$B$4275,0)),0)</f>
        <v>0</v>
      </c>
      <c r="F5276" s="47"/>
    </row>
    <row r="5277" spans="1:6" x14ac:dyDescent="0.25">
      <c r="A5277" s="79"/>
      <c r="B5277" s="43">
        <v>1.4194761278732599</v>
      </c>
      <c r="C5277" s="43">
        <v>1.22724485281651E-2</v>
      </c>
      <c r="D5277" s="43">
        <f t="shared" si="82"/>
        <v>0.14002863770636378</v>
      </c>
      <c r="E5277" s="43">
        <f>IFERROR(INDEX(PSPS_Data!$C$2:$C$4275,MATCH(WF_Data!$A5277,PSPS_Data!$B$2:$B$4275,0)),0)</f>
        <v>0</v>
      </c>
      <c r="F5277" s="47"/>
    </row>
    <row r="5278" spans="1:6" x14ac:dyDescent="0.25">
      <c r="A5278" s="79"/>
      <c r="B5278" s="43">
        <v>0</v>
      </c>
      <c r="C5278" s="43">
        <v>1.56941986854993E-3</v>
      </c>
      <c r="D5278" s="43">
        <f t="shared" si="82"/>
        <v>1.79070807001547E-2</v>
      </c>
      <c r="E5278" s="43">
        <f>IFERROR(INDEX(PSPS_Data!$C$2:$C$4275,MATCH(WF_Data!$A5278,PSPS_Data!$B$2:$B$4275,0)),0)</f>
        <v>0</v>
      </c>
      <c r="F5278" s="47"/>
    </row>
    <row r="5279" spans="1:6" x14ac:dyDescent="0.25">
      <c r="A5279" s="79"/>
      <c r="B5279" s="43">
        <v>0</v>
      </c>
      <c r="C5279" s="43">
        <v>1.9014199973146999E-3</v>
      </c>
      <c r="D5279" s="43">
        <f t="shared" si="82"/>
        <v>2.1695202169360727E-2</v>
      </c>
      <c r="E5279" s="43">
        <f>IFERROR(INDEX(PSPS_Data!$C$2:$C$4275,MATCH(WF_Data!$A5279,PSPS_Data!$B$2:$B$4275,0)),0)</f>
        <v>0</v>
      </c>
      <c r="F5279" s="47"/>
    </row>
    <row r="5280" spans="1:6" x14ac:dyDescent="0.25">
      <c r="A5280" s="79"/>
      <c r="B5280" s="43">
        <v>0</v>
      </c>
      <c r="C5280" s="43">
        <v>4.0678185678189E-4</v>
      </c>
      <c r="D5280" s="43">
        <f t="shared" si="82"/>
        <v>4.6413809858813649E-3</v>
      </c>
      <c r="E5280" s="43">
        <f>IFERROR(INDEX(PSPS_Data!$C$2:$C$4275,MATCH(WF_Data!$A5280,PSPS_Data!$B$2:$B$4275,0)),0)</f>
        <v>0</v>
      </c>
      <c r="F5280" s="47"/>
    </row>
    <row r="5281" spans="1:6" x14ac:dyDescent="0.25">
      <c r="A5281" s="79"/>
      <c r="B5281" s="43">
        <v>0</v>
      </c>
      <c r="C5281" s="43">
        <v>2.5060422967726399E-3</v>
      </c>
      <c r="D5281" s="43">
        <f t="shared" si="82"/>
        <v>2.8593942606175822E-2</v>
      </c>
      <c r="E5281" s="43">
        <f>IFERROR(INDEX(PSPS_Data!$C$2:$C$4275,MATCH(WF_Data!$A5281,PSPS_Data!$B$2:$B$4275,0)),0)</f>
        <v>0</v>
      </c>
      <c r="F5281" s="47"/>
    </row>
    <row r="5282" spans="1:6" x14ac:dyDescent="0.25">
      <c r="A5282" s="79"/>
      <c r="B5282" s="43">
        <v>0</v>
      </c>
      <c r="C5282" s="43">
        <v>2.5494131036793901E-3</v>
      </c>
      <c r="D5282" s="43">
        <f t="shared" si="82"/>
        <v>2.9088803512981841E-2</v>
      </c>
      <c r="E5282" s="43">
        <f>IFERROR(INDEX(PSPS_Data!$C$2:$C$4275,MATCH(WF_Data!$A5282,PSPS_Data!$B$2:$B$4275,0)),0)</f>
        <v>0</v>
      </c>
      <c r="F5282" s="47"/>
    </row>
    <row r="5283" spans="1:6" x14ac:dyDescent="0.25">
      <c r="A5283" s="79"/>
      <c r="B5283" s="43">
        <v>1.7590056335267401</v>
      </c>
      <c r="C5283" s="43">
        <v>9.6087795786843292E-3</v>
      </c>
      <c r="D5283" s="43">
        <f t="shared" si="82"/>
        <v>0.1096361749927882</v>
      </c>
      <c r="E5283" s="43">
        <f>IFERROR(INDEX(PSPS_Data!$C$2:$C$4275,MATCH(WF_Data!$A5283,PSPS_Data!$B$2:$B$4275,0)),0)</f>
        <v>0</v>
      </c>
      <c r="F5283" s="47"/>
    </row>
    <row r="5284" spans="1:6" x14ac:dyDescent="0.25">
      <c r="A5284" s="79"/>
      <c r="B5284" s="43">
        <v>0</v>
      </c>
      <c r="C5284" s="43">
        <v>9.3684641842628404E-4</v>
      </c>
      <c r="D5284" s="43">
        <f t="shared" si="82"/>
        <v>1.0689417634243902E-2</v>
      </c>
      <c r="E5284" s="43">
        <f>IFERROR(INDEX(PSPS_Data!$C$2:$C$4275,MATCH(WF_Data!$A5284,PSPS_Data!$B$2:$B$4275,0)),0)</f>
        <v>0</v>
      </c>
      <c r="F5284" s="47"/>
    </row>
    <row r="5285" spans="1:6" x14ac:dyDescent="0.25">
      <c r="A5285" s="79"/>
      <c r="B5285" s="43">
        <v>0</v>
      </c>
      <c r="C5285" s="43">
        <v>2.8539243485283801E-3</v>
      </c>
      <c r="D5285" s="43">
        <f t="shared" si="82"/>
        <v>3.2563276816708814E-2</v>
      </c>
      <c r="E5285" s="43">
        <f>IFERROR(INDEX(PSPS_Data!$C$2:$C$4275,MATCH(WF_Data!$A5285,PSPS_Data!$B$2:$B$4275,0)),0)</f>
        <v>0</v>
      </c>
      <c r="F5285" s="47"/>
    </row>
    <row r="5286" spans="1:6" x14ac:dyDescent="0.25">
      <c r="A5286" s="79"/>
      <c r="B5286" s="43">
        <v>0</v>
      </c>
      <c r="C5286" s="43">
        <v>2.7229390443608199E-3</v>
      </c>
      <c r="D5286" s="43">
        <f t="shared" si="82"/>
        <v>3.1068734496156956E-2</v>
      </c>
      <c r="E5286" s="43">
        <f>IFERROR(INDEX(PSPS_Data!$C$2:$C$4275,MATCH(WF_Data!$A5286,PSPS_Data!$B$2:$B$4275,0)),0)</f>
        <v>0</v>
      </c>
      <c r="F5286" s="47"/>
    </row>
    <row r="5287" spans="1:6" x14ac:dyDescent="0.25">
      <c r="A5287" s="79"/>
      <c r="B5287" s="43">
        <v>8.9425582184025396E-2</v>
      </c>
      <c r="C5287" s="43">
        <v>5.0085450720871395E-4</v>
      </c>
      <c r="D5287" s="43">
        <f t="shared" si="82"/>
        <v>5.7147499272514266E-3</v>
      </c>
      <c r="E5287" s="43">
        <f>IFERROR(INDEX(PSPS_Data!$C$2:$C$4275,MATCH(WF_Data!$A5287,PSPS_Data!$B$2:$B$4275,0)),0)</f>
        <v>0</v>
      </c>
      <c r="F5287" s="47"/>
    </row>
    <row r="5288" spans="1:6" x14ac:dyDescent="0.25">
      <c r="A5288" s="79"/>
      <c r="B5288" s="43">
        <v>0</v>
      </c>
      <c r="C5288" s="43">
        <v>2.1768884835182601E-5</v>
      </c>
      <c r="D5288" s="43">
        <f t="shared" si="82"/>
        <v>2.4838297596943348E-4</v>
      </c>
      <c r="E5288" s="43">
        <f>IFERROR(INDEX(PSPS_Data!$C$2:$C$4275,MATCH(WF_Data!$A5288,PSPS_Data!$B$2:$B$4275,0)),0)</f>
        <v>0</v>
      </c>
      <c r="F5288" s="47"/>
    </row>
    <row r="5289" spans="1:6" x14ac:dyDescent="0.25">
      <c r="A5289" s="79"/>
      <c r="B5289" s="43">
        <v>0</v>
      </c>
      <c r="C5289" s="43">
        <v>1.7632127160140899E-3</v>
      </c>
      <c r="D5289" s="43">
        <f t="shared" si="82"/>
        <v>2.0118257089720766E-2</v>
      </c>
      <c r="E5289" s="43">
        <f>IFERROR(INDEX(PSPS_Data!$C$2:$C$4275,MATCH(WF_Data!$A5289,PSPS_Data!$B$2:$B$4275,0)),0)</f>
        <v>0</v>
      </c>
      <c r="F5289" s="47"/>
    </row>
    <row r="5290" spans="1:6" x14ac:dyDescent="0.25">
      <c r="A5290" s="79"/>
      <c r="B5290" s="43">
        <v>0</v>
      </c>
      <c r="C5290" s="43">
        <v>1.60271692220703E-3</v>
      </c>
      <c r="D5290" s="43">
        <f t="shared" si="82"/>
        <v>1.8287000082382213E-2</v>
      </c>
      <c r="E5290" s="43">
        <f>IFERROR(INDEX(PSPS_Data!$C$2:$C$4275,MATCH(WF_Data!$A5290,PSPS_Data!$B$2:$B$4275,0)),0)</f>
        <v>0</v>
      </c>
      <c r="F5290" s="47"/>
    </row>
    <row r="5291" spans="1:6" x14ac:dyDescent="0.25">
      <c r="A5291" s="79"/>
      <c r="B5291" s="43">
        <v>0</v>
      </c>
      <c r="C5291" s="43">
        <v>1.5586850196952901E-3</v>
      </c>
      <c r="D5291" s="43">
        <f t="shared" si="82"/>
        <v>1.7784596074723259E-2</v>
      </c>
      <c r="E5291" s="43">
        <f>IFERROR(INDEX(PSPS_Data!$C$2:$C$4275,MATCH(WF_Data!$A5291,PSPS_Data!$B$2:$B$4275,0)),0)</f>
        <v>0</v>
      </c>
      <c r="F5291" s="47"/>
    </row>
    <row r="5292" spans="1:6" x14ac:dyDescent="0.25">
      <c r="A5292" s="79"/>
      <c r="B5292" s="43">
        <v>0</v>
      </c>
      <c r="C5292" s="43">
        <v>3.7183518688834699E-3</v>
      </c>
      <c r="D5292" s="43">
        <f t="shared" si="82"/>
        <v>4.2426394823960392E-2</v>
      </c>
      <c r="E5292" s="43">
        <f>IFERROR(INDEX(PSPS_Data!$C$2:$C$4275,MATCH(WF_Data!$A5292,PSPS_Data!$B$2:$B$4275,0)),0)</f>
        <v>0</v>
      </c>
      <c r="F5292" s="47"/>
    </row>
    <row r="5293" spans="1:6" x14ac:dyDescent="0.25">
      <c r="A5293" s="79"/>
      <c r="B5293" s="43">
        <v>0</v>
      </c>
      <c r="C5293" s="43">
        <v>5.2835645392406098E-3</v>
      </c>
      <c r="D5293" s="43">
        <f t="shared" si="82"/>
        <v>6.0285471392735358E-2</v>
      </c>
      <c r="E5293" s="43">
        <f>IFERROR(INDEX(PSPS_Data!$C$2:$C$4275,MATCH(WF_Data!$A5293,PSPS_Data!$B$2:$B$4275,0)),0)</f>
        <v>0</v>
      </c>
      <c r="F5293" s="47"/>
    </row>
    <row r="5294" spans="1:6" x14ac:dyDescent="0.25">
      <c r="A5294" s="79"/>
      <c r="B5294" s="43">
        <v>0</v>
      </c>
      <c r="C5294" s="43">
        <v>7.82550176154472E-4</v>
      </c>
      <c r="D5294" s="43">
        <f t="shared" si="82"/>
        <v>8.928897509922526E-3</v>
      </c>
      <c r="E5294" s="43">
        <f>IFERROR(INDEX(PSPS_Data!$C$2:$C$4275,MATCH(WF_Data!$A5294,PSPS_Data!$B$2:$B$4275,0)),0)</f>
        <v>0</v>
      </c>
      <c r="F5294" s="47"/>
    </row>
    <row r="5295" spans="1:6" x14ac:dyDescent="0.25">
      <c r="A5295" s="79"/>
      <c r="B5295" s="43">
        <v>0</v>
      </c>
      <c r="C5295" s="43">
        <v>5.9465093040671404E-3</v>
      </c>
      <c r="D5295" s="43">
        <f t="shared" si="82"/>
        <v>6.7849671159406072E-2</v>
      </c>
      <c r="E5295" s="43">
        <f>IFERROR(INDEX(PSPS_Data!$C$2:$C$4275,MATCH(WF_Data!$A5295,PSPS_Data!$B$2:$B$4275,0)),0)</f>
        <v>0</v>
      </c>
      <c r="F5295" s="47"/>
    </row>
    <row r="5296" spans="1:6" x14ac:dyDescent="0.25">
      <c r="A5296" s="79"/>
      <c r="B5296" s="43">
        <v>0</v>
      </c>
      <c r="C5296" s="43">
        <v>1.0491575346577501E-2</v>
      </c>
      <c r="D5296" s="43">
        <f t="shared" si="82"/>
        <v>0.11970887470444928</v>
      </c>
      <c r="E5296" s="43">
        <f>IFERROR(INDEX(PSPS_Data!$C$2:$C$4275,MATCH(WF_Data!$A5296,PSPS_Data!$B$2:$B$4275,0)),0)</f>
        <v>0</v>
      </c>
      <c r="F5296" s="47"/>
    </row>
    <row r="5297" spans="1:6" x14ac:dyDescent="0.25">
      <c r="A5297" s="79"/>
      <c r="B5297" s="43">
        <v>0</v>
      </c>
      <c r="C5297" s="43">
        <v>1.1729191901395E-3</v>
      </c>
      <c r="D5297" s="43">
        <f t="shared" si="82"/>
        <v>1.3383007959491695E-2</v>
      </c>
      <c r="E5297" s="43">
        <f>IFERROR(INDEX(PSPS_Data!$C$2:$C$4275,MATCH(WF_Data!$A5297,PSPS_Data!$B$2:$B$4275,0)),0)</f>
        <v>0</v>
      </c>
      <c r="F5297" s="47"/>
    </row>
    <row r="5298" spans="1:6" x14ac:dyDescent="0.25">
      <c r="A5298" s="79"/>
      <c r="B5298" s="43">
        <v>0</v>
      </c>
      <c r="C5298" s="43">
        <v>4.3886371197686402E-3</v>
      </c>
      <c r="D5298" s="43">
        <f t="shared" si="82"/>
        <v>5.0074349536560182E-2</v>
      </c>
      <c r="E5298" s="43">
        <f>IFERROR(INDEX(PSPS_Data!$C$2:$C$4275,MATCH(WF_Data!$A5298,PSPS_Data!$B$2:$B$4275,0)),0)</f>
        <v>0</v>
      </c>
      <c r="F5298" s="47"/>
    </row>
    <row r="5299" spans="1:6" x14ac:dyDescent="0.25">
      <c r="A5299" s="79"/>
      <c r="B5299" s="43">
        <v>0</v>
      </c>
      <c r="C5299" s="43">
        <v>3.0751740239338601E-3</v>
      </c>
      <c r="D5299" s="43">
        <f t="shared" si="82"/>
        <v>3.5087735613085341E-2</v>
      </c>
      <c r="E5299" s="43">
        <f>IFERROR(INDEX(PSPS_Data!$C$2:$C$4275,MATCH(WF_Data!$A5299,PSPS_Data!$B$2:$B$4275,0)),0)</f>
        <v>0</v>
      </c>
      <c r="F5299" s="47"/>
    </row>
    <row r="5300" spans="1:6" x14ac:dyDescent="0.25">
      <c r="A5300" s="79"/>
      <c r="B5300" s="43">
        <v>0</v>
      </c>
      <c r="C5300" s="43">
        <v>1.2950318229438E-3</v>
      </c>
      <c r="D5300" s="43">
        <f t="shared" si="82"/>
        <v>1.4776313099788758E-2</v>
      </c>
      <c r="E5300" s="43">
        <f>IFERROR(INDEX(PSPS_Data!$C$2:$C$4275,MATCH(WF_Data!$A5300,PSPS_Data!$B$2:$B$4275,0)),0)</f>
        <v>0</v>
      </c>
      <c r="F5300" s="47"/>
    </row>
    <row r="5301" spans="1:6" x14ac:dyDescent="0.25">
      <c r="A5301" s="79"/>
      <c r="B5301" s="43">
        <v>0.138181572758276</v>
      </c>
      <c r="C5301" s="43">
        <v>3.4292430293589799E-3</v>
      </c>
      <c r="D5301" s="43">
        <f t="shared" si="82"/>
        <v>3.912766296498596E-2</v>
      </c>
      <c r="E5301" s="43">
        <f>IFERROR(INDEX(PSPS_Data!$C$2:$C$4275,MATCH(WF_Data!$A5301,PSPS_Data!$B$2:$B$4275,0)),0)</f>
        <v>0</v>
      </c>
      <c r="F5301" s="47"/>
    </row>
    <row r="5302" spans="1:6" x14ac:dyDescent="0.25">
      <c r="A5302" s="79"/>
      <c r="B5302" s="43">
        <v>0</v>
      </c>
      <c r="C5302" s="43">
        <v>2.2427388971664099E-3</v>
      </c>
      <c r="D5302" s="43">
        <f t="shared" si="82"/>
        <v>2.5589650816668738E-2</v>
      </c>
      <c r="E5302" s="43">
        <f>IFERROR(INDEX(PSPS_Data!$C$2:$C$4275,MATCH(WF_Data!$A5302,PSPS_Data!$B$2:$B$4275,0)),0)</f>
        <v>0</v>
      </c>
      <c r="F5302" s="47"/>
    </row>
    <row r="5303" spans="1:6" x14ac:dyDescent="0.25">
      <c r="A5303" s="79"/>
      <c r="B5303" s="43">
        <v>0</v>
      </c>
      <c r="C5303" s="43">
        <v>1.6565160046108399E-3</v>
      </c>
      <c r="D5303" s="43">
        <f t="shared" si="82"/>
        <v>1.8900847612609684E-2</v>
      </c>
      <c r="E5303" s="43">
        <f>IFERROR(INDEX(PSPS_Data!$C$2:$C$4275,MATCH(WF_Data!$A5303,PSPS_Data!$B$2:$B$4275,0)),0)</f>
        <v>0</v>
      </c>
      <c r="F5303" s="47"/>
    </row>
    <row r="5304" spans="1:6" x14ac:dyDescent="0.25">
      <c r="A5304" s="79"/>
      <c r="B5304" s="43">
        <v>0</v>
      </c>
      <c r="C5304" s="43">
        <v>1.1608391948054E-3</v>
      </c>
      <c r="D5304" s="43">
        <f t="shared" si="82"/>
        <v>1.3245175212729615E-2</v>
      </c>
      <c r="E5304" s="43">
        <f>IFERROR(INDEX(PSPS_Data!$C$2:$C$4275,MATCH(WF_Data!$A5304,PSPS_Data!$B$2:$B$4275,0)),0)</f>
        <v>0</v>
      </c>
      <c r="F5304" s="47"/>
    </row>
    <row r="5305" spans="1:6" x14ac:dyDescent="0.25">
      <c r="A5305" s="79"/>
      <c r="B5305" s="43">
        <v>0</v>
      </c>
      <c r="C5305" s="43">
        <v>4.0502531828678903E-3</v>
      </c>
      <c r="D5305" s="43">
        <f t="shared" si="82"/>
        <v>4.6213388816522628E-2</v>
      </c>
      <c r="E5305" s="43">
        <f>IFERROR(INDEX(PSPS_Data!$C$2:$C$4275,MATCH(WF_Data!$A5305,PSPS_Data!$B$2:$B$4275,0)),0)</f>
        <v>0</v>
      </c>
      <c r="F5305" s="47"/>
    </row>
    <row r="5306" spans="1:6" x14ac:dyDescent="0.25">
      <c r="A5306" s="79"/>
      <c r="B5306" s="43">
        <v>0</v>
      </c>
      <c r="C5306" s="43">
        <v>2.57095510520836E-3</v>
      </c>
      <c r="D5306" s="43">
        <f t="shared" si="82"/>
        <v>2.9334597750427387E-2</v>
      </c>
      <c r="E5306" s="43">
        <f>IFERROR(INDEX(PSPS_Data!$C$2:$C$4275,MATCH(WF_Data!$A5306,PSPS_Data!$B$2:$B$4275,0)),0)</f>
        <v>0</v>
      </c>
      <c r="F5306" s="47"/>
    </row>
    <row r="5307" spans="1:6" x14ac:dyDescent="0.25">
      <c r="A5307" s="79"/>
      <c r="B5307" s="43">
        <v>0</v>
      </c>
      <c r="C5307" s="43">
        <v>1.2692014579442901E-3</v>
      </c>
      <c r="D5307" s="43">
        <f t="shared" si="82"/>
        <v>1.448158863514435E-2</v>
      </c>
      <c r="E5307" s="43">
        <f>IFERROR(INDEX(PSPS_Data!$C$2:$C$4275,MATCH(WF_Data!$A5307,PSPS_Data!$B$2:$B$4275,0)),0)</f>
        <v>0</v>
      </c>
      <c r="F5307" s="47"/>
    </row>
    <row r="5308" spans="1:6" x14ac:dyDescent="0.25">
      <c r="A5308" s="79"/>
      <c r="B5308" s="43">
        <v>0</v>
      </c>
      <c r="C5308" s="43">
        <v>8.46078864014998E-4</v>
      </c>
      <c r="D5308" s="43">
        <f t="shared" si="82"/>
        <v>9.6537598384111266E-3</v>
      </c>
      <c r="E5308" s="43">
        <f>IFERROR(INDEX(PSPS_Data!$C$2:$C$4275,MATCH(WF_Data!$A5308,PSPS_Data!$B$2:$B$4275,0)),0)</f>
        <v>0</v>
      </c>
      <c r="F5308" s="47"/>
    </row>
    <row r="5309" spans="1:6" x14ac:dyDescent="0.25">
      <c r="A5309" s="79"/>
      <c r="B5309" s="43">
        <v>0</v>
      </c>
      <c r="C5309" s="43">
        <v>9.4006445578997901E-5</v>
      </c>
      <c r="D5309" s="43">
        <f t="shared" si="82"/>
        <v>1.072613544056366E-3</v>
      </c>
      <c r="E5309" s="43">
        <f>IFERROR(INDEX(PSPS_Data!$C$2:$C$4275,MATCH(WF_Data!$A5309,PSPS_Data!$B$2:$B$4275,0)),0)</f>
        <v>0</v>
      </c>
      <c r="F5309" s="47"/>
    </row>
    <row r="5310" spans="1:6" x14ac:dyDescent="0.25">
      <c r="A5310" s="79"/>
      <c r="B5310" s="43">
        <v>0.44734556556655802</v>
      </c>
      <c r="C5310" s="43">
        <v>1.6342261269528501E-3</v>
      </c>
      <c r="D5310" s="43">
        <f t="shared" si="82"/>
        <v>1.864652010853202E-2</v>
      </c>
      <c r="E5310" s="43">
        <f>IFERROR(INDEX(PSPS_Data!$C$2:$C$4275,MATCH(WF_Data!$A5310,PSPS_Data!$B$2:$B$4275,0)),0)</f>
        <v>0</v>
      </c>
      <c r="F5310" s="47"/>
    </row>
    <row r="5311" spans="1:6" x14ac:dyDescent="0.25">
      <c r="A5311" s="79"/>
      <c r="B5311" s="43">
        <v>0</v>
      </c>
      <c r="C5311" s="43">
        <v>1.6047336663784001E-3</v>
      </c>
      <c r="D5311" s="43">
        <f t="shared" si="82"/>
        <v>1.8310011133377546E-2</v>
      </c>
      <c r="E5311" s="43">
        <f>IFERROR(INDEX(PSPS_Data!$C$2:$C$4275,MATCH(WF_Data!$A5311,PSPS_Data!$B$2:$B$4275,0)),0)</f>
        <v>0</v>
      </c>
      <c r="F5311" s="47"/>
    </row>
    <row r="5312" spans="1:6" x14ac:dyDescent="0.25">
      <c r="A5312" s="79"/>
      <c r="B5312" s="43">
        <v>0</v>
      </c>
      <c r="C5312" s="43">
        <v>4.1562893925401996E-3</v>
      </c>
      <c r="D5312" s="43">
        <f t="shared" si="82"/>
        <v>4.7423261968883676E-2</v>
      </c>
      <c r="E5312" s="43">
        <f>IFERROR(INDEX(PSPS_Data!$C$2:$C$4275,MATCH(WF_Data!$A5312,PSPS_Data!$B$2:$B$4275,0)),0)</f>
        <v>0</v>
      </c>
      <c r="F5312" s="47"/>
    </row>
    <row r="5313" spans="1:6" x14ac:dyDescent="0.25">
      <c r="A5313" s="79"/>
      <c r="B5313" s="43">
        <v>0</v>
      </c>
      <c r="C5313" s="43">
        <v>2.50421133884325E-3</v>
      </c>
      <c r="D5313" s="43">
        <f t="shared" si="82"/>
        <v>2.8573051376201482E-2</v>
      </c>
      <c r="E5313" s="43">
        <f>IFERROR(INDEX(PSPS_Data!$C$2:$C$4275,MATCH(WF_Data!$A5313,PSPS_Data!$B$2:$B$4275,0)),0)</f>
        <v>0</v>
      </c>
      <c r="F5313" s="47"/>
    </row>
    <row r="5314" spans="1:6" x14ac:dyDescent="0.25">
      <c r="A5314" s="79"/>
      <c r="B5314" s="43">
        <v>0</v>
      </c>
      <c r="C5314" s="43">
        <v>1.2278453565765299E-4</v>
      </c>
      <c r="D5314" s="43">
        <f t="shared" si="82"/>
        <v>1.4009715518538207E-3</v>
      </c>
      <c r="E5314" s="43">
        <f>IFERROR(INDEX(PSPS_Data!$C$2:$C$4275,MATCH(WF_Data!$A5314,PSPS_Data!$B$2:$B$4275,0)),0)</f>
        <v>0</v>
      </c>
      <c r="F5314" s="47"/>
    </row>
    <row r="5315" spans="1:6" x14ac:dyDescent="0.25">
      <c r="A5315" s="79"/>
      <c r="B5315" s="43">
        <v>0</v>
      </c>
      <c r="C5315" s="43">
        <v>1.61055202488569E-3</v>
      </c>
      <c r="D5315" s="43">
        <f t="shared" ref="D5315:D5378" si="83">$C5315*11.41</f>
        <v>1.8376398603945722E-2</v>
      </c>
      <c r="E5315" s="43">
        <f>IFERROR(INDEX(PSPS_Data!$C$2:$C$4275,MATCH(WF_Data!$A5315,PSPS_Data!$B$2:$B$4275,0)),0)</f>
        <v>0</v>
      </c>
      <c r="F5315" s="47"/>
    </row>
    <row r="5316" spans="1:6" x14ac:dyDescent="0.25">
      <c r="A5316" s="79"/>
      <c r="B5316" s="43">
        <v>0</v>
      </c>
      <c r="C5316" s="43">
        <v>4.61418910117572E-3</v>
      </c>
      <c r="D5316" s="43">
        <f t="shared" si="83"/>
        <v>5.2647897644414965E-2</v>
      </c>
      <c r="E5316" s="43">
        <f>IFERROR(INDEX(PSPS_Data!$C$2:$C$4275,MATCH(WF_Data!$A5316,PSPS_Data!$B$2:$B$4275,0)),0)</f>
        <v>0</v>
      </c>
      <c r="F5316" s="47"/>
    </row>
    <row r="5317" spans="1:6" x14ac:dyDescent="0.25">
      <c r="A5317" s="79"/>
      <c r="B5317" s="43">
        <v>0</v>
      </c>
      <c r="C5317" s="43">
        <v>5.5239493628960103E-3</v>
      </c>
      <c r="D5317" s="43">
        <f t="shared" si="83"/>
        <v>6.3028262230643478E-2</v>
      </c>
      <c r="E5317" s="43">
        <f>IFERROR(INDEX(PSPS_Data!$C$2:$C$4275,MATCH(WF_Data!$A5317,PSPS_Data!$B$2:$B$4275,0)),0)</f>
        <v>0</v>
      </c>
      <c r="F5317" s="47"/>
    </row>
    <row r="5318" spans="1:6" x14ac:dyDescent="0.25">
      <c r="A5318" s="79"/>
      <c r="B5318" s="43">
        <v>0</v>
      </c>
      <c r="C5318" s="43">
        <v>3.2698324794182502E-3</v>
      </c>
      <c r="D5318" s="43">
        <f t="shared" si="83"/>
        <v>3.7308788590162234E-2</v>
      </c>
      <c r="E5318" s="43">
        <f>IFERROR(INDEX(PSPS_Data!$C$2:$C$4275,MATCH(WF_Data!$A5318,PSPS_Data!$B$2:$B$4275,0)),0)</f>
        <v>0</v>
      </c>
      <c r="F5318" s="47"/>
    </row>
    <row r="5319" spans="1:6" x14ac:dyDescent="0.25">
      <c r="A5319" s="79"/>
      <c r="B5319" s="43">
        <v>0</v>
      </c>
      <c r="C5319" s="43">
        <v>1.19087259099615E-3</v>
      </c>
      <c r="D5319" s="43">
        <f t="shared" si="83"/>
        <v>1.3587856263266071E-2</v>
      </c>
      <c r="E5319" s="43">
        <f>IFERROR(INDEX(PSPS_Data!$C$2:$C$4275,MATCH(WF_Data!$A5319,PSPS_Data!$B$2:$B$4275,0)),0)</f>
        <v>0</v>
      </c>
      <c r="F5319" s="47"/>
    </row>
    <row r="5320" spans="1:6" x14ac:dyDescent="0.25">
      <c r="A5320" s="79"/>
      <c r="B5320" s="43">
        <v>0</v>
      </c>
      <c r="C5320" s="43">
        <v>4.64005831766674E-3</v>
      </c>
      <c r="D5320" s="43">
        <f t="shared" si="83"/>
        <v>5.2943065404577501E-2</v>
      </c>
      <c r="E5320" s="43">
        <f>IFERROR(INDEX(PSPS_Data!$C$2:$C$4275,MATCH(WF_Data!$A5320,PSPS_Data!$B$2:$B$4275,0)),0)</f>
        <v>0</v>
      </c>
      <c r="F5320" s="47"/>
    </row>
    <row r="5321" spans="1:6" x14ac:dyDescent="0.25">
      <c r="A5321" s="79"/>
      <c r="B5321" s="43">
        <v>0</v>
      </c>
      <c r="C5321" s="43">
        <v>8.0093600627151296E-4</v>
      </c>
      <c r="D5321" s="43">
        <f t="shared" si="83"/>
        <v>9.1386798315579634E-3</v>
      </c>
      <c r="E5321" s="43">
        <f>IFERROR(INDEX(PSPS_Data!$C$2:$C$4275,MATCH(WF_Data!$A5321,PSPS_Data!$B$2:$B$4275,0)),0)</f>
        <v>0</v>
      </c>
      <c r="F5321" s="47"/>
    </row>
    <row r="5322" spans="1:6" x14ac:dyDescent="0.25">
      <c r="A5322" s="79"/>
      <c r="B5322" s="43">
        <v>0</v>
      </c>
      <c r="C5322" s="43">
        <v>2.9041088226525302E-3</v>
      </c>
      <c r="D5322" s="43">
        <f t="shared" si="83"/>
        <v>3.3135881666465368E-2</v>
      </c>
      <c r="E5322" s="43">
        <f>IFERROR(INDEX(PSPS_Data!$C$2:$C$4275,MATCH(WF_Data!$A5322,PSPS_Data!$B$2:$B$4275,0)),0)</f>
        <v>0</v>
      </c>
      <c r="F5322" s="47"/>
    </row>
    <row r="5323" spans="1:6" x14ac:dyDescent="0.25">
      <c r="A5323" s="79"/>
      <c r="B5323" s="43">
        <v>0</v>
      </c>
      <c r="C5323" s="43">
        <v>1.7025578263201099E-3</v>
      </c>
      <c r="D5323" s="43">
        <f t="shared" si="83"/>
        <v>1.9426184798312453E-2</v>
      </c>
      <c r="E5323" s="43">
        <f>IFERROR(INDEX(PSPS_Data!$C$2:$C$4275,MATCH(WF_Data!$A5323,PSPS_Data!$B$2:$B$4275,0)),0)</f>
        <v>0</v>
      </c>
      <c r="F5323" s="47"/>
    </row>
    <row r="5324" spans="1:6" x14ac:dyDescent="0.25">
      <c r="A5324" s="79"/>
      <c r="B5324" s="43">
        <v>0</v>
      </c>
      <c r="C5324" s="43">
        <v>3.2677366046603598E-3</v>
      </c>
      <c r="D5324" s="43">
        <f t="shared" si="83"/>
        <v>3.7284874659174704E-2</v>
      </c>
      <c r="E5324" s="43">
        <f>IFERROR(INDEX(PSPS_Data!$C$2:$C$4275,MATCH(WF_Data!$A5324,PSPS_Data!$B$2:$B$4275,0)),0)</f>
        <v>0</v>
      </c>
      <c r="F5324" s="47"/>
    </row>
    <row r="5325" spans="1:6" x14ac:dyDescent="0.25">
      <c r="A5325" s="79"/>
      <c r="B5325" s="43">
        <v>0</v>
      </c>
      <c r="C5325" s="43">
        <v>4.2406060326053803E-3</v>
      </c>
      <c r="D5325" s="43">
        <f t="shared" si="83"/>
        <v>4.838531483202739E-2</v>
      </c>
      <c r="E5325" s="43">
        <f>IFERROR(INDEX(PSPS_Data!$C$2:$C$4275,MATCH(WF_Data!$A5325,PSPS_Data!$B$2:$B$4275,0)),0)</f>
        <v>0</v>
      </c>
      <c r="F5325" s="47"/>
    </row>
    <row r="5326" spans="1:6" x14ac:dyDescent="0.25">
      <c r="A5326" s="79"/>
      <c r="B5326" s="43">
        <v>0</v>
      </c>
      <c r="C5326" s="43">
        <v>1.3846454439771999E-3</v>
      </c>
      <c r="D5326" s="43">
        <f t="shared" si="83"/>
        <v>1.5798804515779852E-2</v>
      </c>
      <c r="E5326" s="43">
        <f>IFERROR(INDEX(PSPS_Data!$C$2:$C$4275,MATCH(WF_Data!$A5326,PSPS_Data!$B$2:$B$4275,0)),0)</f>
        <v>0</v>
      </c>
      <c r="F5326" s="47"/>
    </row>
    <row r="5327" spans="1:6" x14ac:dyDescent="0.25">
      <c r="A5327" s="79"/>
      <c r="B5327" s="43">
        <v>4.42697418956267</v>
      </c>
      <c r="C5327" s="43">
        <v>1.3348162872460901E-2</v>
      </c>
      <c r="D5327" s="43">
        <f t="shared" si="83"/>
        <v>0.15230253837477889</v>
      </c>
      <c r="E5327" s="43">
        <f>IFERROR(INDEX(PSPS_Data!$C$2:$C$4275,MATCH(WF_Data!$A5327,PSPS_Data!$B$2:$B$4275,0)),0)</f>
        <v>0</v>
      </c>
      <c r="F5327" s="47"/>
    </row>
    <row r="5328" spans="1:6" x14ac:dyDescent="0.25">
      <c r="A5328" s="79"/>
      <c r="B5328" s="43">
        <v>0</v>
      </c>
      <c r="C5328" s="43">
        <v>1.11772907181754E-3</v>
      </c>
      <c r="D5328" s="43">
        <f t="shared" si="83"/>
        <v>1.2753288709438131E-2</v>
      </c>
      <c r="E5328" s="43">
        <f>IFERROR(INDEX(PSPS_Data!$C$2:$C$4275,MATCH(WF_Data!$A5328,PSPS_Data!$B$2:$B$4275,0)),0)</f>
        <v>0</v>
      </c>
      <c r="F5328" s="47"/>
    </row>
    <row r="5329" spans="1:6" x14ac:dyDescent="0.25">
      <c r="A5329" s="79"/>
      <c r="B5329" s="43">
        <v>0</v>
      </c>
      <c r="C5329" s="43">
        <v>3.6920977960714098E-3</v>
      </c>
      <c r="D5329" s="43">
        <f t="shared" si="83"/>
        <v>4.2126835853174789E-2</v>
      </c>
      <c r="E5329" s="43">
        <f>IFERROR(INDEX(PSPS_Data!$C$2:$C$4275,MATCH(WF_Data!$A5329,PSPS_Data!$B$2:$B$4275,0)),0)</f>
        <v>0</v>
      </c>
      <c r="F5329" s="47"/>
    </row>
    <row r="5330" spans="1:6" x14ac:dyDescent="0.25">
      <c r="A5330" s="79"/>
      <c r="B5330" s="43">
        <v>0</v>
      </c>
      <c r="C5330" s="43">
        <v>9.4440628102650703E-4</v>
      </c>
      <c r="D5330" s="43">
        <f t="shared" si="83"/>
        <v>1.0775675666512446E-2</v>
      </c>
      <c r="E5330" s="43">
        <f>IFERROR(INDEX(PSPS_Data!$C$2:$C$4275,MATCH(WF_Data!$A5330,PSPS_Data!$B$2:$B$4275,0)),0)</f>
        <v>0</v>
      </c>
      <c r="F5330" s="47"/>
    </row>
    <row r="5331" spans="1:6" x14ac:dyDescent="0.25">
      <c r="A5331" s="79"/>
      <c r="B5331" s="43">
        <v>0</v>
      </c>
      <c r="C5331" s="43">
        <v>1.2685332961458E-3</v>
      </c>
      <c r="D5331" s="43">
        <f t="shared" si="83"/>
        <v>1.4473964909023578E-2</v>
      </c>
      <c r="E5331" s="43">
        <f>IFERROR(INDEX(PSPS_Data!$C$2:$C$4275,MATCH(WF_Data!$A5331,PSPS_Data!$B$2:$B$4275,0)),0)</f>
        <v>0</v>
      </c>
      <c r="F5331" s="47"/>
    </row>
    <row r="5332" spans="1:6" x14ac:dyDescent="0.25">
      <c r="A5332" s="79"/>
      <c r="B5332" s="43">
        <v>1.50535929506799E-2</v>
      </c>
      <c r="C5332" s="43">
        <v>1.12433259073441E-3</v>
      </c>
      <c r="D5332" s="43">
        <f t="shared" si="83"/>
        <v>1.2828634860279619E-2</v>
      </c>
      <c r="E5332" s="43">
        <f>IFERROR(INDEX(PSPS_Data!$C$2:$C$4275,MATCH(WF_Data!$A5332,PSPS_Data!$B$2:$B$4275,0)),0)</f>
        <v>0</v>
      </c>
      <c r="F5332" s="47"/>
    </row>
    <row r="5333" spans="1:6" x14ac:dyDescent="0.25">
      <c r="A5333" s="79"/>
      <c r="B5333" s="43">
        <v>0</v>
      </c>
      <c r="C5333" s="43">
        <v>5.2610690757622504E-4</v>
      </c>
      <c r="D5333" s="43">
        <f t="shared" si="83"/>
        <v>6.0028798154447274E-3</v>
      </c>
      <c r="E5333" s="43">
        <f>IFERROR(INDEX(PSPS_Data!$C$2:$C$4275,MATCH(WF_Data!$A5333,PSPS_Data!$B$2:$B$4275,0)),0)</f>
        <v>0</v>
      </c>
      <c r="F5333" s="47"/>
    </row>
    <row r="5334" spans="1:6" x14ac:dyDescent="0.25">
      <c r="A5334" s="79"/>
      <c r="B5334" s="43">
        <v>0</v>
      </c>
      <c r="C5334" s="43">
        <v>1.1638991980665401E-3</v>
      </c>
      <c r="D5334" s="43">
        <f t="shared" si="83"/>
        <v>1.3280089849939223E-2</v>
      </c>
      <c r="E5334" s="43">
        <f>IFERROR(INDEX(PSPS_Data!$C$2:$C$4275,MATCH(WF_Data!$A5334,PSPS_Data!$B$2:$B$4275,0)),0)</f>
        <v>0</v>
      </c>
      <c r="F5334" s="47"/>
    </row>
    <row r="5335" spans="1:6" x14ac:dyDescent="0.25">
      <c r="A5335" s="79"/>
      <c r="B5335" s="43">
        <v>0</v>
      </c>
      <c r="C5335" s="43">
        <v>9.51294464357488E-4</v>
      </c>
      <c r="D5335" s="43">
        <f t="shared" si="83"/>
        <v>1.0854269838318938E-2</v>
      </c>
      <c r="E5335" s="43">
        <f>IFERROR(INDEX(PSPS_Data!$C$2:$C$4275,MATCH(WF_Data!$A5335,PSPS_Data!$B$2:$B$4275,0)),0)</f>
        <v>0</v>
      </c>
      <c r="F5335" s="47"/>
    </row>
    <row r="5336" spans="1:6" x14ac:dyDescent="0.25">
      <c r="A5336" s="79"/>
      <c r="B5336" s="43">
        <v>0</v>
      </c>
      <c r="C5336" s="43">
        <v>2.1043231220877101E-3</v>
      </c>
      <c r="D5336" s="43">
        <f t="shared" si="83"/>
        <v>2.4010326823020772E-2</v>
      </c>
      <c r="E5336" s="43">
        <f>IFERROR(INDEX(PSPS_Data!$C$2:$C$4275,MATCH(WF_Data!$A5336,PSPS_Data!$B$2:$B$4275,0)),0)</f>
        <v>0</v>
      </c>
      <c r="F5336" s="47"/>
    </row>
    <row r="5337" spans="1:6" x14ac:dyDescent="0.25">
      <c r="A5337" s="79"/>
      <c r="B5337" s="43">
        <v>0</v>
      </c>
      <c r="C5337" s="43">
        <v>4.0209759747540296E-3</v>
      </c>
      <c r="D5337" s="43">
        <f t="shared" si="83"/>
        <v>4.5879335871943476E-2</v>
      </c>
      <c r="E5337" s="43">
        <f>IFERROR(INDEX(PSPS_Data!$C$2:$C$4275,MATCH(WF_Data!$A5337,PSPS_Data!$B$2:$B$4275,0)),0)</f>
        <v>0</v>
      </c>
      <c r="F5337" s="47"/>
    </row>
    <row r="5338" spans="1:6" x14ac:dyDescent="0.25">
      <c r="A5338" s="79"/>
      <c r="B5338" s="43">
        <v>0</v>
      </c>
      <c r="C5338" s="43">
        <v>6.4839594051591099E-4</v>
      </c>
      <c r="D5338" s="43">
        <f t="shared" si="83"/>
        <v>7.3981976812865441E-3</v>
      </c>
      <c r="E5338" s="43">
        <f>IFERROR(INDEX(PSPS_Data!$C$2:$C$4275,MATCH(WF_Data!$A5338,PSPS_Data!$B$2:$B$4275,0)),0)</f>
        <v>0</v>
      </c>
      <c r="F5338" s="47"/>
    </row>
    <row r="5339" spans="1:6" x14ac:dyDescent="0.25">
      <c r="A5339" s="79"/>
      <c r="B5339" s="43">
        <v>0</v>
      </c>
      <c r="C5339" s="43">
        <v>1.3180705200284101E-3</v>
      </c>
      <c r="D5339" s="43">
        <f t="shared" si="83"/>
        <v>1.5039184633524159E-2</v>
      </c>
      <c r="E5339" s="43">
        <f>IFERROR(INDEX(PSPS_Data!$C$2:$C$4275,MATCH(WF_Data!$A5339,PSPS_Data!$B$2:$B$4275,0)),0)</f>
        <v>0</v>
      </c>
      <c r="F5339" s="47"/>
    </row>
    <row r="5340" spans="1:6" x14ac:dyDescent="0.25">
      <c r="A5340" s="79"/>
      <c r="B5340" s="43">
        <v>0</v>
      </c>
      <c r="C5340" s="43">
        <v>1.7176498222397599E-3</v>
      </c>
      <c r="D5340" s="43">
        <f t="shared" si="83"/>
        <v>1.9598384471755662E-2</v>
      </c>
      <c r="E5340" s="43">
        <f>IFERROR(INDEX(PSPS_Data!$C$2:$C$4275,MATCH(WF_Data!$A5340,PSPS_Data!$B$2:$B$4275,0)),0)</f>
        <v>0</v>
      </c>
      <c r="F5340" s="47"/>
    </row>
    <row r="5341" spans="1:6" x14ac:dyDescent="0.25">
      <c r="A5341" s="79"/>
      <c r="B5341" s="43">
        <v>0</v>
      </c>
      <c r="C5341" s="43">
        <v>4.1248127236030996E-3</v>
      </c>
      <c r="D5341" s="43">
        <f t="shared" si="83"/>
        <v>4.7064113176311366E-2</v>
      </c>
      <c r="E5341" s="43">
        <f>IFERROR(INDEX(PSPS_Data!$C$2:$C$4275,MATCH(WF_Data!$A5341,PSPS_Data!$B$2:$B$4275,0)),0)</f>
        <v>0</v>
      </c>
      <c r="F5341" s="47"/>
    </row>
    <row r="5342" spans="1:6" x14ac:dyDescent="0.25">
      <c r="A5342" s="79"/>
      <c r="B5342" s="43">
        <v>0</v>
      </c>
      <c r="C5342" s="43">
        <v>5.11087524500908E-4</v>
      </c>
      <c r="D5342" s="43">
        <f t="shared" si="83"/>
        <v>5.8315086545553604E-3</v>
      </c>
      <c r="E5342" s="43">
        <f>IFERROR(INDEX(PSPS_Data!$C$2:$C$4275,MATCH(WF_Data!$A5342,PSPS_Data!$B$2:$B$4275,0)),0)</f>
        <v>0</v>
      </c>
      <c r="F5342" s="47"/>
    </row>
    <row r="5343" spans="1:6" x14ac:dyDescent="0.25">
      <c r="A5343" s="79"/>
      <c r="B5343" s="43">
        <v>0</v>
      </c>
      <c r="C5343" s="43">
        <v>1.2739069534291E-3</v>
      </c>
      <c r="D5343" s="43">
        <f t="shared" si="83"/>
        <v>1.453527833862603E-2</v>
      </c>
      <c r="E5343" s="43">
        <f>IFERROR(INDEX(PSPS_Data!$C$2:$C$4275,MATCH(WF_Data!$A5343,PSPS_Data!$B$2:$B$4275,0)),0)</f>
        <v>0</v>
      </c>
      <c r="F5343" s="47"/>
    </row>
    <row r="5344" spans="1:6" x14ac:dyDescent="0.25">
      <c r="A5344" s="79"/>
      <c r="B5344" s="43">
        <v>0</v>
      </c>
      <c r="C5344" s="43">
        <v>1.2810684975192901E-3</v>
      </c>
      <c r="D5344" s="43">
        <f t="shared" si="83"/>
        <v>1.4616991556695101E-2</v>
      </c>
      <c r="E5344" s="43">
        <f>IFERROR(INDEX(PSPS_Data!$C$2:$C$4275,MATCH(WF_Data!$A5344,PSPS_Data!$B$2:$B$4275,0)),0)</f>
        <v>0</v>
      </c>
      <c r="F5344" s="47"/>
    </row>
    <row r="5345" spans="1:6" x14ac:dyDescent="0.25">
      <c r="A5345" s="79"/>
      <c r="B5345" s="43">
        <v>0</v>
      </c>
      <c r="C5345" s="43">
        <v>3.5977185372454701E-3</v>
      </c>
      <c r="D5345" s="43">
        <f t="shared" si="83"/>
        <v>4.1049968509970815E-2</v>
      </c>
      <c r="E5345" s="43">
        <f>IFERROR(INDEX(PSPS_Data!$C$2:$C$4275,MATCH(WF_Data!$A5345,PSPS_Data!$B$2:$B$4275,0)),0)</f>
        <v>0</v>
      </c>
      <c r="F5345" s="47"/>
    </row>
    <row r="5346" spans="1:6" x14ac:dyDescent="0.25">
      <c r="A5346" s="79"/>
      <c r="B5346" s="43">
        <v>0</v>
      </c>
      <c r="C5346" s="43">
        <v>1.3167376355340799E-3</v>
      </c>
      <c r="D5346" s="43">
        <f t="shared" si="83"/>
        <v>1.5023976421443852E-2</v>
      </c>
      <c r="E5346" s="43">
        <f>IFERROR(INDEX(PSPS_Data!$C$2:$C$4275,MATCH(WF_Data!$A5346,PSPS_Data!$B$2:$B$4275,0)),0)</f>
        <v>0</v>
      </c>
      <c r="F5346" s="47"/>
    </row>
    <row r="5347" spans="1:6" x14ac:dyDescent="0.25">
      <c r="A5347" s="79"/>
      <c r="B5347" s="43">
        <v>0</v>
      </c>
      <c r="C5347" s="43">
        <v>1.79143165314599E-3</v>
      </c>
      <c r="D5347" s="43">
        <f t="shared" si="83"/>
        <v>2.0440235162395747E-2</v>
      </c>
      <c r="E5347" s="43">
        <f>IFERROR(INDEX(PSPS_Data!$C$2:$C$4275,MATCH(WF_Data!$A5347,PSPS_Data!$B$2:$B$4275,0)),0)</f>
        <v>0</v>
      </c>
      <c r="F5347" s="47"/>
    </row>
    <row r="5348" spans="1:6" x14ac:dyDescent="0.25">
      <c r="A5348" s="79"/>
      <c r="B5348" s="43">
        <v>0</v>
      </c>
      <c r="C5348" s="43">
        <v>5.1726082535120997E-3</v>
      </c>
      <c r="D5348" s="43">
        <f t="shared" si="83"/>
        <v>5.9019460172573056E-2</v>
      </c>
      <c r="E5348" s="43">
        <f>IFERROR(INDEX(PSPS_Data!$C$2:$C$4275,MATCH(WF_Data!$A5348,PSPS_Data!$B$2:$B$4275,0)),0)</f>
        <v>0</v>
      </c>
      <c r="F5348" s="47"/>
    </row>
    <row r="5349" spans="1:6" x14ac:dyDescent="0.25">
      <c r="A5349" s="79"/>
      <c r="B5349" s="43">
        <v>0</v>
      </c>
      <c r="C5349" s="43">
        <v>2.37348192968056E-4</v>
      </c>
      <c r="D5349" s="43">
        <f t="shared" si="83"/>
        <v>2.7081428817655189E-3</v>
      </c>
      <c r="E5349" s="43">
        <f>IFERROR(INDEX(PSPS_Data!$C$2:$C$4275,MATCH(WF_Data!$A5349,PSPS_Data!$B$2:$B$4275,0)),0)</f>
        <v>0</v>
      </c>
      <c r="F5349" s="47"/>
    </row>
    <row r="5350" spans="1:6" x14ac:dyDescent="0.25">
      <c r="A5350" s="79"/>
      <c r="B5350" s="43">
        <v>0</v>
      </c>
      <c r="C5350" s="43">
        <v>1.12183707733493E-3</v>
      </c>
      <c r="D5350" s="43">
        <f t="shared" si="83"/>
        <v>1.2800161052391552E-2</v>
      </c>
      <c r="E5350" s="43">
        <f>IFERROR(INDEX(PSPS_Data!$C$2:$C$4275,MATCH(WF_Data!$A5350,PSPS_Data!$B$2:$B$4275,0)),0)</f>
        <v>0</v>
      </c>
      <c r="F5350" s="47"/>
    </row>
    <row r="5351" spans="1:6" x14ac:dyDescent="0.25">
      <c r="A5351" s="79"/>
      <c r="B5351" s="43">
        <v>0</v>
      </c>
      <c r="C5351" s="43">
        <v>8.4850882497751901E-4</v>
      </c>
      <c r="D5351" s="43">
        <f t="shared" si="83"/>
        <v>9.6814856929934925E-3</v>
      </c>
      <c r="E5351" s="43">
        <f>IFERROR(INDEX(PSPS_Data!$C$2:$C$4275,MATCH(WF_Data!$A5351,PSPS_Data!$B$2:$B$4275,0)),0)</f>
        <v>0</v>
      </c>
      <c r="F5351" s="47"/>
    </row>
    <row r="5352" spans="1:6" x14ac:dyDescent="0.25">
      <c r="A5352" s="79"/>
      <c r="B5352" s="43">
        <v>0</v>
      </c>
      <c r="C5352" s="43">
        <v>8.4850882497751901E-4</v>
      </c>
      <c r="D5352" s="43">
        <f t="shared" si="83"/>
        <v>9.6814856929934925E-3</v>
      </c>
      <c r="E5352" s="43">
        <f>IFERROR(INDEX(PSPS_Data!$C$2:$C$4275,MATCH(WF_Data!$A5352,PSPS_Data!$B$2:$B$4275,0)),0)</f>
        <v>0</v>
      </c>
      <c r="F5352" s="47"/>
    </row>
    <row r="5353" spans="1:6" x14ac:dyDescent="0.25">
      <c r="A5353" s="79"/>
      <c r="B5353" s="43">
        <v>0</v>
      </c>
      <c r="C5353" s="43">
        <v>9.4911240739747795E-4</v>
      </c>
      <c r="D5353" s="43">
        <f t="shared" si="83"/>
        <v>1.0829372568405224E-2</v>
      </c>
      <c r="E5353" s="43">
        <f>IFERROR(INDEX(PSPS_Data!$C$2:$C$4275,MATCH(WF_Data!$A5353,PSPS_Data!$B$2:$B$4275,0)),0)</f>
        <v>0</v>
      </c>
      <c r="F5353" s="47"/>
    </row>
    <row r="5354" spans="1:6" x14ac:dyDescent="0.25">
      <c r="A5354" s="79"/>
      <c r="B5354" s="43">
        <v>0</v>
      </c>
      <c r="C5354" s="43">
        <v>2.8759756423824001E-4</v>
      </c>
      <c r="D5354" s="43">
        <f t="shared" si="83"/>
        <v>3.2814882079583185E-3</v>
      </c>
      <c r="E5354" s="43">
        <f>IFERROR(INDEX(PSPS_Data!$C$2:$C$4275,MATCH(WF_Data!$A5354,PSPS_Data!$B$2:$B$4275,0)),0)</f>
        <v>0</v>
      </c>
      <c r="F5354" s="47"/>
    </row>
    <row r="5355" spans="1:6" x14ac:dyDescent="0.25">
      <c r="A5355" s="79"/>
      <c r="B5355" s="43">
        <v>0</v>
      </c>
      <c r="C5355" s="43">
        <v>2.1569565433310301E-5</v>
      </c>
      <c r="D5355" s="43">
        <f t="shared" si="83"/>
        <v>2.4610874159407053E-4</v>
      </c>
      <c r="E5355" s="43">
        <f>IFERROR(INDEX(PSPS_Data!$C$2:$C$4275,MATCH(WF_Data!$A5355,PSPS_Data!$B$2:$B$4275,0)),0)</f>
        <v>0</v>
      </c>
      <c r="F5355" s="47"/>
    </row>
    <row r="5356" spans="1:6" x14ac:dyDescent="0.25">
      <c r="A5356" s="79"/>
      <c r="B5356" s="43">
        <v>0</v>
      </c>
      <c r="C5356" s="43">
        <v>1.5023271301591399E-3</v>
      </c>
      <c r="D5356" s="43">
        <f t="shared" si="83"/>
        <v>1.7141552555115788E-2</v>
      </c>
      <c r="E5356" s="43">
        <f>IFERROR(INDEX(PSPS_Data!$C$2:$C$4275,MATCH(WF_Data!$A5356,PSPS_Data!$B$2:$B$4275,0)),0)</f>
        <v>0</v>
      </c>
      <c r="F5356" s="47"/>
    </row>
    <row r="5357" spans="1:6" x14ac:dyDescent="0.25">
      <c r="A5357" s="79"/>
      <c r="B5357" s="43">
        <v>0</v>
      </c>
      <c r="C5357" s="43">
        <v>1.1421880618703001E-2</v>
      </c>
      <c r="D5357" s="43">
        <f t="shared" si="83"/>
        <v>0.13032365785940125</v>
      </c>
      <c r="E5357" s="43">
        <f>IFERROR(INDEX(PSPS_Data!$C$2:$C$4275,MATCH(WF_Data!$A5357,PSPS_Data!$B$2:$B$4275,0)),0)</f>
        <v>0</v>
      </c>
      <c r="F5357" s="47"/>
    </row>
    <row r="5358" spans="1:6" x14ac:dyDescent="0.25">
      <c r="A5358" s="79"/>
      <c r="B5358" s="43">
        <v>0</v>
      </c>
      <c r="C5358" s="43">
        <v>3.9677760905760802E-4</v>
      </c>
      <c r="D5358" s="43">
        <f t="shared" si="83"/>
        <v>4.5272325193473073E-3</v>
      </c>
      <c r="E5358" s="43">
        <f>IFERROR(INDEX(PSPS_Data!$C$2:$C$4275,MATCH(WF_Data!$A5358,PSPS_Data!$B$2:$B$4275,0)),0)</f>
        <v>0</v>
      </c>
      <c r="F5358" s="47"/>
    </row>
    <row r="5359" spans="1:6" x14ac:dyDescent="0.25">
      <c r="A5359" s="79"/>
      <c r="B5359" s="43">
        <v>0</v>
      </c>
      <c r="C5359" s="43">
        <v>2.1347336696635401E-3</v>
      </c>
      <c r="D5359" s="43">
        <f t="shared" si="83"/>
        <v>2.4357311170860992E-2</v>
      </c>
      <c r="E5359" s="43">
        <f>IFERROR(INDEX(PSPS_Data!$C$2:$C$4275,MATCH(WF_Data!$A5359,PSPS_Data!$B$2:$B$4275,0)),0)</f>
        <v>0</v>
      </c>
      <c r="F5359" s="47"/>
    </row>
    <row r="5360" spans="1:6" x14ac:dyDescent="0.25">
      <c r="A5360" s="79"/>
      <c r="B5360" s="43">
        <v>0</v>
      </c>
      <c r="C5360" s="43">
        <v>1.5054938109339299E-3</v>
      </c>
      <c r="D5360" s="43">
        <f t="shared" si="83"/>
        <v>1.7177684382756141E-2</v>
      </c>
      <c r="E5360" s="43">
        <f>IFERROR(INDEX(PSPS_Data!$C$2:$C$4275,MATCH(WF_Data!$A5360,PSPS_Data!$B$2:$B$4275,0)),0)</f>
        <v>0</v>
      </c>
      <c r="F5360" s="47"/>
    </row>
    <row r="5361" spans="1:6" x14ac:dyDescent="0.25">
      <c r="A5361" s="79"/>
      <c r="B5361" s="43">
        <v>0</v>
      </c>
      <c r="C5361" s="43">
        <v>2.15514937735861E-5</v>
      </c>
      <c r="D5361" s="43">
        <f t="shared" si="83"/>
        <v>2.4590254395661742E-4</v>
      </c>
      <c r="E5361" s="43">
        <f>IFERROR(INDEX(PSPS_Data!$C$2:$C$4275,MATCH(WF_Data!$A5361,PSPS_Data!$B$2:$B$4275,0)),0)</f>
        <v>0</v>
      </c>
      <c r="F5361" s="47"/>
    </row>
    <row r="5362" spans="1:6" x14ac:dyDescent="0.25">
      <c r="A5362" s="79"/>
      <c r="B5362" s="43">
        <v>0</v>
      </c>
      <c r="C5362" s="43">
        <v>6.4652306173229503E-4</v>
      </c>
      <c r="D5362" s="43">
        <f t="shared" si="83"/>
        <v>7.3768281343654868E-3</v>
      </c>
      <c r="E5362" s="43">
        <f>IFERROR(INDEX(PSPS_Data!$C$2:$C$4275,MATCH(WF_Data!$A5362,PSPS_Data!$B$2:$B$4275,0)),0)</f>
        <v>0</v>
      </c>
      <c r="F5362" s="47"/>
    </row>
    <row r="5363" spans="1:6" x14ac:dyDescent="0.25">
      <c r="A5363" s="79"/>
      <c r="B5363" s="43">
        <v>0</v>
      </c>
      <c r="C5363" s="43">
        <v>1.7238815598830099E-4</v>
      </c>
      <c r="D5363" s="43">
        <f t="shared" si="83"/>
        <v>1.9669488598265143E-3</v>
      </c>
      <c r="E5363" s="43">
        <f>IFERROR(INDEX(PSPS_Data!$C$2:$C$4275,MATCH(WF_Data!$A5363,PSPS_Data!$B$2:$B$4275,0)),0)</f>
        <v>0</v>
      </c>
      <c r="F5363" s="47"/>
    </row>
    <row r="5364" spans="1:6" x14ac:dyDescent="0.25">
      <c r="A5364" s="79"/>
      <c r="B5364" s="43">
        <v>0</v>
      </c>
      <c r="C5364" s="43">
        <v>1.3646032736384399E-4</v>
      </c>
      <c r="D5364" s="43">
        <f t="shared" si="83"/>
        <v>1.5570123352214599E-3</v>
      </c>
      <c r="E5364" s="43">
        <f>IFERROR(INDEX(PSPS_Data!$C$2:$C$4275,MATCH(WF_Data!$A5364,PSPS_Data!$B$2:$B$4275,0)),0)</f>
        <v>0</v>
      </c>
      <c r="F5364" s="47"/>
    </row>
    <row r="5365" spans="1:6" x14ac:dyDescent="0.25">
      <c r="A5365" s="79"/>
      <c r="B5365" s="43">
        <v>0</v>
      </c>
      <c r="C5365" s="43">
        <v>2.2408216741496199E-3</v>
      </c>
      <c r="D5365" s="43">
        <f t="shared" si="83"/>
        <v>2.5567775302047163E-2</v>
      </c>
      <c r="E5365" s="43">
        <f>IFERROR(INDEX(PSPS_Data!$C$2:$C$4275,MATCH(WF_Data!$A5365,PSPS_Data!$B$2:$B$4275,0)),0)</f>
        <v>0</v>
      </c>
      <c r="F5365" s="47"/>
    </row>
    <row r="5366" spans="1:6" x14ac:dyDescent="0.25">
      <c r="A5366" s="79"/>
      <c r="B5366" s="43">
        <v>0</v>
      </c>
      <c r="C5366" s="43">
        <v>3.59061635511655E-4</v>
      </c>
      <c r="D5366" s="43">
        <f t="shared" si="83"/>
        <v>4.0968932611879835E-3</v>
      </c>
      <c r="E5366" s="43">
        <f>IFERROR(INDEX(PSPS_Data!$C$2:$C$4275,MATCH(WF_Data!$A5366,PSPS_Data!$B$2:$B$4275,0)),0)</f>
        <v>0</v>
      </c>
      <c r="F5366" s="47"/>
    </row>
    <row r="5367" spans="1:6" x14ac:dyDescent="0.25">
      <c r="A5367" s="79"/>
      <c r="B5367" s="43">
        <v>0</v>
      </c>
      <c r="C5367" s="43">
        <v>6.82184011869443E-4</v>
      </c>
      <c r="D5367" s="43">
        <f t="shared" si="83"/>
        <v>7.7837195754303446E-3</v>
      </c>
      <c r="E5367" s="43">
        <f>IFERROR(INDEX(PSPS_Data!$C$2:$C$4275,MATCH(WF_Data!$A5367,PSPS_Data!$B$2:$B$4275,0)),0)</f>
        <v>0</v>
      </c>
      <c r="F5367" s="47"/>
    </row>
    <row r="5368" spans="1:6" x14ac:dyDescent="0.25">
      <c r="A5368" s="79"/>
      <c r="B5368" s="43">
        <v>0</v>
      </c>
      <c r="C5368" s="43">
        <v>1.38563906405882E-3</v>
      </c>
      <c r="D5368" s="43">
        <f t="shared" si="83"/>
        <v>1.5810141720911136E-2</v>
      </c>
      <c r="E5368" s="43">
        <f>IFERROR(INDEX(PSPS_Data!$C$2:$C$4275,MATCH(WF_Data!$A5368,PSPS_Data!$B$2:$B$4275,0)),0)</f>
        <v>0</v>
      </c>
      <c r="F5368" s="47"/>
    </row>
    <row r="5369" spans="1:6" x14ac:dyDescent="0.25">
      <c r="A5369" s="79"/>
      <c r="B5369" s="43">
        <v>0</v>
      </c>
      <c r="C5369" s="43">
        <v>6.8622629388149399E-3</v>
      </c>
      <c r="D5369" s="43">
        <f t="shared" si="83"/>
        <v>7.829842013187846E-2</v>
      </c>
      <c r="E5369" s="43">
        <f>IFERROR(INDEX(PSPS_Data!$C$2:$C$4275,MATCH(WF_Data!$A5369,PSPS_Data!$B$2:$B$4275,0)),0)</f>
        <v>0</v>
      </c>
      <c r="F5369" s="47"/>
    </row>
    <row r="5370" spans="1:6" x14ac:dyDescent="0.25">
      <c r="A5370" s="79"/>
      <c r="B5370" s="43">
        <v>0</v>
      </c>
      <c r="C5370" s="43">
        <v>6.0075046801557602E-3</v>
      </c>
      <c r="D5370" s="43">
        <f t="shared" si="83"/>
        <v>6.8545628400577222E-2</v>
      </c>
      <c r="E5370" s="43">
        <f>IFERROR(INDEX(PSPS_Data!$C$2:$C$4275,MATCH(WF_Data!$A5370,PSPS_Data!$B$2:$B$4275,0)),0)</f>
        <v>0</v>
      </c>
      <c r="F5370" s="47"/>
    </row>
    <row r="5371" spans="1:6" x14ac:dyDescent="0.25">
      <c r="A5371" s="79"/>
      <c r="B5371" s="43">
        <v>0</v>
      </c>
      <c r="C5371" s="43">
        <v>2.8077031571228802E-3</v>
      </c>
      <c r="D5371" s="43">
        <f t="shared" si="83"/>
        <v>3.2035893022772065E-2</v>
      </c>
      <c r="E5371" s="43">
        <f>IFERROR(INDEX(PSPS_Data!$C$2:$C$4275,MATCH(WF_Data!$A5371,PSPS_Data!$B$2:$B$4275,0)),0)</f>
        <v>0</v>
      </c>
      <c r="F5371" s="47"/>
    </row>
    <row r="5372" spans="1:6" x14ac:dyDescent="0.25">
      <c r="A5372" s="79"/>
      <c r="B5372" s="43">
        <v>0</v>
      </c>
      <c r="C5372" s="43">
        <v>1.3254166212391201E-3</v>
      </c>
      <c r="D5372" s="43">
        <f t="shared" si="83"/>
        <v>1.512300364833836E-2</v>
      </c>
      <c r="E5372" s="43">
        <f>IFERROR(INDEX(PSPS_Data!$C$2:$C$4275,MATCH(WF_Data!$A5372,PSPS_Data!$B$2:$B$4275,0)),0)</f>
        <v>0</v>
      </c>
      <c r="F5372" s="47"/>
    </row>
    <row r="5373" spans="1:6" x14ac:dyDescent="0.25">
      <c r="A5373" s="79"/>
      <c r="B5373" s="43">
        <v>0</v>
      </c>
      <c r="C5373" s="43">
        <v>3.7375006421219298E-3</v>
      </c>
      <c r="D5373" s="43">
        <f t="shared" si="83"/>
        <v>4.2644882326611219E-2</v>
      </c>
      <c r="E5373" s="43">
        <f>IFERROR(INDEX(PSPS_Data!$C$2:$C$4275,MATCH(WF_Data!$A5373,PSPS_Data!$B$2:$B$4275,0)),0)</f>
        <v>0</v>
      </c>
      <c r="F5373" s="47"/>
    </row>
    <row r="5374" spans="1:6" x14ac:dyDescent="0.25">
      <c r="A5374" s="79"/>
      <c r="B5374" s="43">
        <v>0</v>
      </c>
      <c r="C5374" s="43">
        <v>3.0839884614882298E-4</v>
      </c>
      <c r="D5374" s="43">
        <f t="shared" si="83"/>
        <v>3.5188308345580704E-3</v>
      </c>
      <c r="E5374" s="43">
        <f>IFERROR(INDEX(PSPS_Data!$C$2:$C$4275,MATCH(WF_Data!$A5374,PSPS_Data!$B$2:$B$4275,0)),0)</f>
        <v>0</v>
      </c>
      <c r="F5374" s="47"/>
    </row>
    <row r="5375" spans="1:6" x14ac:dyDescent="0.25">
      <c r="A5375" s="79"/>
      <c r="B5375" s="43">
        <v>0</v>
      </c>
      <c r="C5375" s="43">
        <v>1.1044916849035199E-3</v>
      </c>
      <c r="D5375" s="43">
        <f t="shared" si="83"/>
        <v>1.2602250124749163E-2</v>
      </c>
      <c r="E5375" s="43">
        <f>IFERROR(INDEX(PSPS_Data!$C$2:$C$4275,MATCH(WF_Data!$A5375,PSPS_Data!$B$2:$B$4275,0)),0)</f>
        <v>0</v>
      </c>
      <c r="F5375" s="47"/>
    </row>
    <row r="5376" spans="1:6" x14ac:dyDescent="0.25">
      <c r="A5376" s="79"/>
      <c r="B5376" s="43">
        <v>0</v>
      </c>
      <c r="C5376" s="43">
        <v>6.2396096814154502E-4</v>
      </c>
      <c r="D5376" s="43">
        <f t="shared" si="83"/>
        <v>7.1193946464950288E-3</v>
      </c>
      <c r="E5376" s="43">
        <f>IFERROR(INDEX(PSPS_Data!$C$2:$C$4275,MATCH(WF_Data!$A5376,PSPS_Data!$B$2:$B$4275,0)),0)</f>
        <v>0</v>
      </c>
      <c r="F5376" s="47"/>
    </row>
    <row r="5377" spans="1:6" x14ac:dyDescent="0.25">
      <c r="A5377" s="79"/>
      <c r="B5377" s="43">
        <v>0</v>
      </c>
      <c r="C5377" s="43">
        <v>2.15079275221796E-4</v>
      </c>
      <c r="D5377" s="43">
        <f t="shared" si="83"/>
        <v>2.4540545302806924E-3</v>
      </c>
      <c r="E5377" s="43">
        <f>IFERROR(INDEX(PSPS_Data!$C$2:$C$4275,MATCH(WF_Data!$A5377,PSPS_Data!$B$2:$B$4275,0)),0)</f>
        <v>0</v>
      </c>
      <c r="F5377" s="47"/>
    </row>
    <row r="5378" spans="1:6" x14ac:dyDescent="0.25">
      <c r="A5378" s="79"/>
      <c r="B5378" s="43">
        <v>0</v>
      </c>
      <c r="C5378" s="43">
        <v>1.03908209105914E-3</v>
      </c>
      <c r="D5378" s="43">
        <f t="shared" si="83"/>
        <v>1.1855926658984788E-2</v>
      </c>
      <c r="E5378" s="43">
        <f>IFERROR(INDEX(PSPS_Data!$C$2:$C$4275,MATCH(WF_Data!$A5378,PSPS_Data!$B$2:$B$4275,0)),0)</f>
        <v>0</v>
      </c>
      <c r="F5378" s="47"/>
    </row>
    <row r="5379" spans="1:6" x14ac:dyDescent="0.25">
      <c r="A5379" s="79"/>
      <c r="B5379" s="43">
        <v>0.32729042445487899</v>
      </c>
      <c r="C5379" s="43">
        <v>4.71485026476633E-3</v>
      </c>
      <c r="D5379" s="43">
        <f t="shared" ref="D5379:D5442" si="84">$C5379*11.41</f>
        <v>5.3796441520983826E-2</v>
      </c>
      <c r="E5379" s="43">
        <f>IFERROR(INDEX(PSPS_Data!$C$2:$C$4275,MATCH(WF_Data!$A5379,PSPS_Data!$B$2:$B$4275,0)),0)</f>
        <v>0</v>
      </c>
      <c r="F5379" s="47"/>
    </row>
    <row r="5380" spans="1:6" x14ac:dyDescent="0.25">
      <c r="A5380" s="79"/>
      <c r="B5380" s="43">
        <v>0</v>
      </c>
      <c r="C5380" s="43">
        <v>3.00930303880401E-3</v>
      </c>
      <c r="D5380" s="43">
        <f t="shared" si="84"/>
        <v>3.4336147672753753E-2</v>
      </c>
      <c r="E5380" s="43">
        <f>IFERROR(INDEX(PSPS_Data!$C$2:$C$4275,MATCH(WF_Data!$A5380,PSPS_Data!$B$2:$B$4275,0)),0)</f>
        <v>0</v>
      </c>
      <c r="F5380" s="47"/>
    </row>
    <row r="5381" spans="1:6" x14ac:dyDescent="0.25">
      <c r="A5381" s="79"/>
      <c r="B5381" s="43">
        <v>0</v>
      </c>
      <c r="C5381" s="43">
        <v>3.2921491653041799E-3</v>
      </c>
      <c r="D5381" s="43">
        <f t="shared" si="84"/>
        <v>3.7563421976120691E-2</v>
      </c>
      <c r="E5381" s="43">
        <f>IFERROR(INDEX(PSPS_Data!$C$2:$C$4275,MATCH(WF_Data!$A5381,PSPS_Data!$B$2:$B$4275,0)),0)</f>
        <v>0</v>
      </c>
      <c r="F5381" s="47"/>
    </row>
    <row r="5382" spans="1:6" x14ac:dyDescent="0.25">
      <c r="A5382" s="79"/>
      <c r="B5382" s="43">
        <v>0</v>
      </c>
      <c r="C5382" s="43">
        <v>4.4119491223812302E-3</v>
      </c>
      <c r="D5382" s="43">
        <f t="shared" si="84"/>
        <v>5.0340339486369838E-2</v>
      </c>
      <c r="E5382" s="43">
        <f>IFERROR(INDEX(PSPS_Data!$C$2:$C$4275,MATCH(WF_Data!$A5382,PSPS_Data!$B$2:$B$4275,0)),0)</f>
        <v>0</v>
      </c>
      <c r="F5382" s="47"/>
    </row>
    <row r="5383" spans="1:6" x14ac:dyDescent="0.25">
      <c r="A5383" s="79"/>
      <c r="B5383" s="43">
        <v>0</v>
      </c>
      <c r="C5383" s="43">
        <v>9.3830443105010397E-4</v>
      </c>
      <c r="D5383" s="43">
        <f t="shared" si="84"/>
        <v>1.0706053558281687E-2</v>
      </c>
      <c r="E5383" s="43">
        <f>IFERROR(INDEX(PSPS_Data!$C$2:$C$4275,MATCH(WF_Data!$A5383,PSPS_Data!$B$2:$B$4275,0)),0)</f>
        <v>0</v>
      </c>
      <c r="F5383" s="47"/>
    </row>
    <row r="5384" spans="1:6" x14ac:dyDescent="0.25">
      <c r="A5384" s="79"/>
      <c r="B5384" s="43">
        <v>0</v>
      </c>
      <c r="C5384" s="43">
        <v>1.62574188986279E-3</v>
      </c>
      <c r="D5384" s="43">
        <f t="shared" si="84"/>
        <v>1.8549714963334435E-2</v>
      </c>
      <c r="E5384" s="43">
        <f>IFERROR(INDEX(PSPS_Data!$C$2:$C$4275,MATCH(WF_Data!$A5384,PSPS_Data!$B$2:$B$4275,0)),0)</f>
        <v>0</v>
      </c>
      <c r="F5384" s="47"/>
    </row>
    <row r="5385" spans="1:6" x14ac:dyDescent="0.25">
      <c r="A5385" s="79"/>
      <c r="B5385" s="43">
        <v>0</v>
      </c>
      <c r="C5385" s="43">
        <v>5.7294746511615799E-5</v>
      </c>
      <c r="D5385" s="43">
        <f t="shared" si="84"/>
        <v>6.5373305769753629E-4</v>
      </c>
      <c r="E5385" s="43">
        <f>IFERROR(INDEX(PSPS_Data!$C$2:$C$4275,MATCH(WF_Data!$A5385,PSPS_Data!$B$2:$B$4275,0)),0)</f>
        <v>0</v>
      </c>
      <c r="F5385" s="47"/>
    </row>
    <row r="5386" spans="1:6" x14ac:dyDescent="0.25">
      <c r="A5386" s="79"/>
      <c r="B5386" s="43">
        <v>0</v>
      </c>
      <c r="C5386" s="43">
        <v>1.1816513369922101E-3</v>
      </c>
      <c r="D5386" s="43">
        <f t="shared" si="84"/>
        <v>1.3482641755081117E-2</v>
      </c>
      <c r="E5386" s="43">
        <f>IFERROR(INDEX(PSPS_Data!$C$2:$C$4275,MATCH(WF_Data!$A5386,PSPS_Data!$B$2:$B$4275,0)),0)</f>
        <v>0</v>
      </c>
      <c r="F5386" s="47"/>
    </row>
    <row r="5387" spans="1:6" x14ac:dyDescent="0.25">
      <c r="A5387" s="79"/>
      <c r="B5387" s="43">
        <v>0</v>
      </c>
      <c r="C5387" s="43">
        <v>4.7264663044188599E-4</v>
      </c>
      <c r="D5387" s="43">
        <f t="shared" si="84"/>
        <v>5.3928980533419196E-3</v>
      </c>
      <c r="E5387" s="43">
        <f>IFERROR(INDEX(PSPS_Data!$C$2:$C$4275,MATCH(WF_Data!$A5387,PSPS_Data!$B$2:$B$4275,0)),0)</f>
        <v>0</v>
      </c>
      <c r="F5387" s="47"/>
    </row>
    <row r="5388" spans="1:6" x14ac:dyDescent="0.25">
      <c r="A5388" s="79"/>
      <c r="B5388" s="43">
        <v>0</v>
      </c>
      <c r="C5388" s="43">
        <v>1.96793794263309E-3</v>
      </c>
      <c r="D5388" s="43">
        <f t="shared" si="84"/>
        <v>2.2454171925443557E-2</v>
      </c>
      <c r="E5388" s="43">
        <f>IFERROR(INDEX(PSPS_Data!$C$2:$C$4275,MATCH(WF_Data!$A5388,PSPS_Data!$B$2:$B$4275,0)),0)</f>
        <v>0</v>
      </c>
      <c r="F5388" s="47"/>
    </row>
    <row r="5389" spans="1:6" x14ac:dyDescent="0.25">
      <c r="A5389" s="79"/>
      <c r="B5389" s="43">
        <v>0.79742815900645703</v>
      </c>
      <c r="C5389" s="43">
        <v>5.7243259137370196E-4</v>
      </c>
      <c r="D5389" s="43">
        <f t="shared" si="84"/>
        <v>6.5314558675739392E-3</v>
      </c>
      <c r="E5389" s="43">
        <f>IFERROR(INDEX(PSPS_Data!$C$2:$C$4275,MATCH(WF_Data!$A5389,PSPS_Data!$B$2:$B$4275,0)),0)</f>
        <v>0</v>
      </c>
      <c r="F5389" s="47"/>
    </row>
    <row r="5390" spans="1:6" x14ac:dyDescent="0.25">
      <c r="A5390" s="79"/>
      <c r="B5390" s="43">
        <v>0</v>
      </c>
      <c r="C5390" s="43">
        <v>1.2879453342975399E-3</v>
      </c>
      <c r="D5390" s="43">
        <f t="shared" si="84"/>
        <v>1.4695456264334932E-2</v>
      </c>
      <c r="E5390" s="43">
        <f>IFERROR(INDEX(PSPS_Data!$C$2:$C$4275,MATCH(WF_Data!$A5390,PSPS_Data!$B$2:$B$4275,0)),0)</f>
        <v>0</v>
      </c>
      <c r="F5390" s="47"/>
    </row>
    <row r="5391" spans="1:6" x14ac:dyDescent="0.25">
      <c r="A5391" s="79"/>
      <c r="B5391" s="43">
        <v>0</v>
      </c>
      <c r="C5391" s="43">
        <v>3.8177168681007298E-3</v>
      </c>
      <c r="D5391" s="43">
        <f t="shared" si="84"/>
        <v>4.3560149465029327E-2</v>
      </c>
      <c r="E5391" s="43">
        <f>IFERROR(INDEX(PSPS_Data!$C$2:$C$4275,MATCH(WF_Data!$A5391,PSPS_Data!$B$2:$B$4275,0)),0)</f>
        <v>0</v>
      </c>
      <c r="F5391" s="47"/>
    </row>
    <row r="5392" spans="1:6" x14ac:dyDescent="0.25">
      <c r="A5392" s="79"/>
      <c r="B5392" s="43">
        <v>0</v>
      </c>
      <c r="C5392" s="43">
        <v>3.0258254400905502E-3</v>
      </c>
      <c r="D5392" s="43">
        <f t="shared" si="84"/>
        <v>3.4524668271433176E-2</v>
      </c>
      <c r="E5392" s="43">
        <f>IFERROR(INDEX(PSPS_Data!$C$2:$C$4275,MATCH(WF_Data!$A5392,PSPS_Data!$B$2:$B$4275,0)),0)</f>
        <v>0</v>
      </c>
      <c r="F5392" s="47"/>
    </row>
    <row r="5393" spans="1:6" x14ac:dyDescent="0.25">
      <c r="A5393" s="79"/>
      <c r="B5393" s="43">
        <v>0</v>
      </c>
      <c r="C5393" s="43">
        <v>3.6694940508823401E-3</v>
      </c>
      <c r="D5393" s="43">
        <f t="shared" si="84"/>
        <v>4.1868927120567501E-2</v>
      </c>
      <c r="E5393" s="43">
        <f>IFERROR(INDEX(PSPS_Data!$C$2:$C$4275,MATCH(WF_Data!$A5393,PSPS_Data!$B$2:$B$4275,0)),0)</f>
        <v>0</v>
      </c>
      <c r="F5393" s="47"/>
    </row>
    <row r="5394" spans="1:6" x14ac:dyDescent="0.25">
      <c r="A5394" s="79"/>
      <c r="B5394" s="43">
        <v>0</v>
      </c>
      <c r="C5394" s="43">
        <v>6.6301720801220602E-3</v>
      </c>
      <c r="D5394" s="43">
        <f t="shared" si="84"/>
        <v>7.5650263434192705E-2</v>
      </c>
      <c r="E5394" s="43">
        <f>IFERROR(INDEX(PSPS_Data!$C$2:$C$4275,MATCH(WF_Data!$A5394,PSPS_Data!$B$2:$B$4275,0)),0)</f>
        <v>0</v>
      </c>
      <c r="F5394" s="47"/>
    </row>
    <row r="5395" spans="1:6" x14ac:dyDescent="0.25">
      <c r="A5395" s="79"/>
      <c r="B5395" s="43">
        <v>0</v>
      </c>
      <c r="C5395" s="43">
        <v>7.9420203108687294E-3</v>
      </c>
      <c r="D5395" s="43">
        <f t="shared" si="84"/>
        <v>9.0618451747012205E-2</v>
      </c>
      <c r="E5395" s="43">
        <f>IFERROR(INDEX(PSPS_Data!$C$2:$C$4275,MATCH(WF_Data!$A5395,PSPS_Data!$B$2:$B$4275,0)),0)</f>
        <v>0</v>
      </c>
      <c r="F5395" s="47"/>
    </row>
    <row r="5396" spans="1:6" x14ac:dyDescent="0.25">
      <c r="A5396" s="79"/>
      <c r="B5396" s="43">
        <v>0</v>
      </c>
      <c r="C5396" s="43">
        <v>1.33363576681707E-3</v>
      </c>
      <c r="D5396" s="43">
        <f t="shared" si="84"/>
        <v>1.521678409938277E-2</v>
      </c>
      <c r="E5396" s="43">
        <f>IFERROR(INDEX(PSPS_Data!$C$2:$C$4275,MATCH(WF_Data!$A5396,PSPS_Data!$B$2:$B$4275,0)),0)</f>
        <v>0</v>
      </c>
      <c r="F5396" s="47"/>
    </row>
    <row r="5397" spans="1:6" x14ac:dyDescent="0.25">
      <c r="A5397" s="79"/>
      <c r="B5397" s="43">
        <v>0</v>
      </c>
      <c r="C5397" s="43">
        <v>2.2879047719470599E-4</v>
      </c>
      <c r="D5397" s="43">
        <f t="shared" si="84"/>
        <v>2.6104993447915955E-3</v>
      </c>
      <c r="E5397" s="43">
        <f>IFERROR(INDEX(PSPS_Data!$C$2:$C$4275,MATCH(WF_Data!$A5397,PSPS_Data!$B$2:$B$4275,0)),0)</f>
        <v>0</v>
      </c>
      <c r="F5397" s="47"/>
    </row>
    <row r="5398" spans="1:6" x14ac:dyDescent="0.25">
      <c r="A5398" s="79"/>
      <c r="B5398" s="43">
        <v>0</v>
      </c>
      <c r="C5398" s="43">
        <v>5.1826715480274201E-4</v>
      </c>
      <c r="D5398" s="43">
        <f t="shared" si="84"/>
        <v>5.9134282362992866E-3</v>
      </c>
      <c r="E5398" s="43">
        <f>IFERROR(INDEX(PSPS_Data!$C$2:$C$4275,MATCH(WF_Data!$A5398,PSPS_Data!$B$2:$B$4275,0)),0)</f>
        <v>0</v>
      </c>
      <c r="F5398" s="47"/>
    </row>
    <row r="5399" spans="1:6" x14ac:dyDescent="0.25">
      <c r="A5399" s="79"/>
      <c r="B5399" s="43">
        <v>0</v>
      </c>
      <c r="C5399" s="43">
        <v>2.48045961810324E-3</v>
      </c>
      <c r="D5399" s="43">
        <f t="shared" si="84"/>
        <v>2.8302044242557969E-2</v>
      </c>
      <c r="E5399" s="43">
        <f>IFERROR(INDEX(PSPS_Data!$C$2:$C$4275,MATCH(WF_Data!$A5399,PSPS_Data!$B$2:$B$4275,0)),0)</f>
        <v>0</v>
      </c>
      <c r="F5399" s="47"/>
    </row>
    <row r="5400" spans="1:6" x14ac:dyDescent="0.25">
      <c r="A5400" s="79"/>
      <c r="B5400" s="43">
        <v>0</v>
      </c>
      <c r="C5400" s="43">
        <v>9.50638057095905E-4</v>
      </c>
      <c r="D5400" s="43">
        <f t="shared" si="84"/>
        <v>1.0846780231464277E-2</v>
      </c>
      <c r="E5400" s="43">
        <f>IFERROR(INDEX(PSPS_Data!$C$2:$C$4275,MATCH(WF_Data!$A5400,PSPS_Data!$B$2:$B$4275,0)),0)</f>
        <v>0</v>
      </c>
      <c r="F5400" s="47"/>
    </row>
    <row r="5401" spans="1:6" x14ac:dyDescent="0.25">
      <c r="A5401" s="79"/>
      <c r="B5401" s="43">
        <v>0</v>
      </c>
      <c r="C5401" s="43">
        <v>3.1085878302595398E-3</v>
      </c>
      <c r="D5401" s="43">
        <f t="shared" si="84"/>
        <v>3.5468987143261348E-2</v>
      </c>
      <c r="E5401" s="43">
        <f>IFERROR(INDEX(PSPS_Data!$C$2:$C$4275,MATCH(WF_Data!$A5401,PSPS_Data!$B$2:$B$4275,0)),0)</f>
        <v>0</v>
      </c>
      <c r="F5401" s="47"/>
    </row>
    <row r="5402" spans="1:6" x14ac:dyDescent="0.25">
      <c r="A5402" s="79"/>
      <c r="B5402" s="43">
        <v>0</v>
      </c>
      <c r="C5402" s="43">
        <v>1.64345059420156E-3</v>
      </c>
      <c r="D5402" s="43">
        <f t="shared" si="84"/>
        <v>1.8751771279839801E-2</v>
      </c>
      <c r="E5402" s="43">
        <f>IFERROR(INDEX(PSPS_Data!$C$2:$C$4275,MATCH(WF_Data!$A5402,PSPS_Data!$B$2:$B$4275,0)),0)</f>
        <v>0</v>
      </c>
      <c r="F5402" s="47"/>
    </row>
    <row r="5403" spans="1:6" x14ac:dyDescent="0.25">
      <c r="A5403" s="79"/>
      <c r="B5403" s="43">
        <v>0</v>
      </c>
      <c r="C5403" s="43">
        <v>4.5655968328143599E-3</v>
      </c>
      <c r="D5403" s="43">
        <f t="shared" si="84"/>
        <v>5.2093459862411845E-2</v>
      </c>
      <c r="E5403" s="43">
        <f>IFERROR(INDEX(PSPS_Data!$C$2:$C$4275,MATCH(WF_Data!$A5403,PSPS_Data!$B$2:$B$4275,0)),0)</f>
        <v>0</v>
      </c>
      <c r="F5403" s="47"/>
    </row>
    <row r="5404" spans="1:6" x14ac:dyDescent="0.25">
      <c r="A5404" s="79"/>
      <c r="B5404" s="43">
        <v>0</v>
      </c>
      <c r="C5404" s="43">
        <v>4.3865949334455402E-3</v>
      </c>
      <c r="D5404" s="43">
        <f t="shared" si="84"/>
        <v>5.0051048190613616E-2</v>
      </c>
      <c r="E5404" s="43">
        <f>IFERROR(INDEX(PSPS_Data!$C$2:$C$4275,MATCH(WF_Data!$A5404,PSPS_Data!$B$2:$B$4275,0)),0)</f>
        <v>0</v>
      </c>
      <c r="F5404" s="47"/>
    </row>
    <row r="5405" spans="1:6" x14ac:dyDescent="0.25">
      <c r="A5405" s="79"/>
      <c r="B5405" s="43">
        <v>0</v>
      </c>
      <c r="C5405" s="43">
        <v>8.1428920202597499E-4</v>
      </c>
      <c r="D5405" s="43">
        <f t="shared" si="84"/>
        <v>9.2910397951163747E-3</v>
      </c>
      <c r="E5405" s="43">
        <f>IFERROR(INDEX(PSPS_Data!$C$2:$C$4275,MATCH(WF_Data!$A5405,PSPS_Data!$B$2:$B$4275,0)),0)</f>
        <v>0</v>
      </c>
      <c r="F5405" s="47"/>
    </row>
    <row r="5406" spans="1:6" x14ac:dyDescent="0.25">
      <c r="A5406" s="79"/>
      <c r="B5406" s="43">
        <v>0</v>
      </c>
      <c r="C5406" s="43">
        <v>3.0636023820989002E-3</v>
      </c>
      <c r="D5406" s="43">
        <f t="shared" si="84"/>
        <v>3.495570317974845E-2</v>
      </c>
      <c r="E5406" s="43">
        <f>IFERROR(INDEX(PSPS_Data!$C$2:$C$4275,MATCH(WF_Data!$A5406,PSPS_Data!$B$2:$B$4275,0)),0)</f>
        <v>0</v>
      </c>
      <c r="F5406" s="47"/>
    </row>
    <row r="5407" spans="1:6" x14ac:dyDescent="0.25">
      <c r="A5407" s="79"/>
      <c r="B5407" s="43">
        <v>0</v>
      </c>
      <c r="C5407" s="43">
        <v>3.2202203613754402E-3</v>
      </c>
      <c r="D5407" s="43">
        <f t="shared" si="84"/>
        <v>3.6742714323293776E-2</v>
      </c>
      <c r="E5407" s="43">
        <f>IFERROR(INDEX(PSPS_Data!$C$2:$C$4275,MATCH(WF_Data!$A5407,PSPS_Data!$B$2:$B$4275,0)),0)</f>
        <v>0</v>
      </c>
      <c r="F5407" s="47"/>
    </row>
    <row r="5408" spans="1:6" x14ac:dyDescent="0.25">
      <c r="A5408" s="79"/>
      <c r="B5408" s="43">
        <v>0</v>
      </c>
      <c r="C5408" s="43">
        <v>4.7125090122790398E-4</v>
      </c>
      <c r="D5408" s="43">
        <f t="shared" si="84"/>
        <v>5.3769727830103847E-3</v>
      </c>
      <c r="E5408" s="43">
        <f>IFERROR(INDEX(PSPS_Data!$C$2:$C$4275,MATCH(WF_Data!$A5408,PSPS_Data!$B$2:$B$4275,0)),0)</f>
        <v>0</v>
      </c>
      <c r="F5408" s="47"/>
    </row>
    <row r="5409" spans="1:6" x14ac:dyDescent="0.25">
      <c r="A5409" s="79"/>
      <c r="B5409" s="43">
        <v>0</v>
      </c>
      <c r="C5409" s="43">
        <v>2.4274745722626199E-3</v>
      </c>
      <c r="D5409" s="43">
        <f t="shared" si="84"/>
        <v>2.7697484869516495E-2</v>
      </c>
      <c r="E5409" s="43">
        <f>IFERROR(INDEX(PSPS_Data!$C$2:$C$4275,MATCH(WF_Data!$A5409,PSPS_Data!$B$2:$B$4275,0)),0)</f>
        <v>0</v>
      </c>
      <c r="F5409" s="47"/>
    </row>
    <row r="5410" spans="1:6" x14ac:dyDescent="0.25">
      <c r="A5410" s="79"/>
      <c r="B5410" s="43">
        <v>0</v>
      </c>
      <c r="C5410" s="43">
        <v>1.3062970720056899E-3</v>
      </c>
      <c r="D5410" s="43">
        <f t="shared" si="84"/>
        <v>1.4904849591584923E-2</v>
      </c>
      <c r="E5410" s="43">
        <f>IFERROR(INDEX(PSPS_Data!$C$2:$C$4275,MATCH(WF_Data!$A5410,PSPS_Data!$B$2:$B$4275,0)),0)</f>
        <v>0</v>
      </c>
      <c r="F5410" s="47"/>
    </row>
    <row r="5411" spans="1:6" x14ac:dyDescent="0.25">
      <c r="A5411" s="79"/>
      <c r="B5411" s="43">
        <v>0</v>
      </c>
      <c r="C5411" s="43">
        <v>1.0100518629769699E-3</v>
      </c>
      <c r="D5411" s="43">
        <f t="shared" si="84"/>
        <v>1.1524691756567227E-2</v>
      </c>
      <c r="E5411" s="43">
        <f>IFERROR(INDEX(PSPS_Data!$C$2:$C$4275,MATCH(WF_Data!$A5411,PSPS_Data!$B$2:$B$4275,0)),0)</f>
        <v>0</v>
      </c>
      <c r="F5411" s="47"/>
    </row>
    <row r="5412" spans="1:6" x14ac:dyDescent="0.25">
      <c r="A5412" s="79"/>
      <c r="B5412" s="43">
        <v>0</v>
      </c>
      <c r="C5412" s="43">
        <v>3.00140444187491E-3</v>
      </c>
      <c r="D5412" s="43">
        <f t="shared" si="84"/>
        <v>3.4246024681792726E-2</v>
      </c>
      <c r="E5412" s="43">
        <f>IFERROR(INDEX(PSPS_Data!$C$2:$C$4275,MATCH(WF_Data!$A5412,PSPS_Data!$B$2:$B$4275,0)),0)</f>
        <v>0</v>
      </c>
      <c r="F5412" s="47"/>
    </row>
    <row r="5413" spans="1:6" x14ac:dyDescent="0.25">
      <c r="A5413" s="79"/>
      <c r="B5413" s="43">
        <v>0</v>
      </c>
      <c r="C5413" s="43">
        <v>2.6907821581213802E-3</v>
      </c>
      <c r="D5413" s="43">
        <f t="shared" si="84"/>
        <v>3.0701824424164949E-2</v>
      </c>
      <c r="E5413" s="43">
        <f>IFERROR(INDEX(PSPS_Data!$C$2:$C$4275,MATCH(WF_Data!$A5413,PSPS_Data!$B$2:$B$4275,0)),0)</f>
        <v>0</v>
      </c>
      <c r="F5413" s="47"/>
    </row>
    <row r="5414" spans="1:6" x14ac:dyDescent="0.25">
      <c r="A5414" s="79"/>
      <c r="B5414" s="43">
        <v>0</v>
      </c>
      <c r="C5414" s="43">
        <v>4.8174261810345299E-3</v>
      </c>
      <c r="D5414" s="43">
        <f t="shared" si="84"/>
        <v>5.4966832725603987E-2</v>
      </c>
      <c r="E5414" s="43">
        <f>IFERROR(INDEX(PSPS_Data!$C$2:$C$4275,MATCH(WF_Data!$A5414,PSPS_Data!$B$2:$B$4275,0)),0)</f>
        <v>0</v>
      </c>
      <c r="F5414" s="47"/>
    </row>
    <row r="5415" spans="1:6" x14ac:dyDescent="0.25">
      <c r="A5415" s="79"/>
      <c r="B5415" s="43">
        <v>0</v>
      </c>
      <c r="C5415" s="43">
        <v>1.3558211467170601E-3</v>
      </c>
      <c r="D5415" s="43">
        <f t="shared" si="84"/>
        <v>1.5469919284041655E-2</v>
      </c>
      <c r="E5415" s="43">
        <f>IFERROR(INDEX(PSPS_Data!$C$2:$C$4275,MATCH(WF_Data!$A5415,PSPS_Data!$B$2:$B$4275,0)),0)</f>
        <v>0</v>
      </c>
      <c r="F5415" s="47"/>
    </row>
    <row r="5416" spans="1:6" x14ac:dyDescent="0.25">
      <c r="A5416" s="79"/>
      <c r="B5416" s="43">
        <v>0</v>
      </c>
      <c r="C5416" s="43">
        <v>1.5199185581877799E-3</v>
      </c>
      <c r="D5416" s="43">
        <f t="shared" si="84"/>
        <v>1.734227074892257E-2</v>
      </c>
      <c r="E5416" s="43">
        <f>IFERROR(INDEX(PSPS_Data!$C$2:$C$4275,MATCH(WF_Data!$A5416,PSPS_Data!$B$2:$B$4275,0)),0)</f>
        <v>0</v>
      </c>
      <c r="F5416" s="47"/>
    </row>
    <row r="5417" spans="1:6" x14ac:dyDescent="0.25">
      <c r="A5417" s="79"/>
      <c r="B5417" s="43">
        <v>0</v>
      </c>
      <c r="C5417" s="43">
        <v>8.9553115140006401E-4</v>
      </c>
      <c r="D5417" s="43">
        <f t="shared" si="84"/>
        <v>1.021801043747473E-2</v>
      </c>
      <c r="E5417" s="43">
        <f>IFERROR(INDEX(PSPS_Data!$C$2:$C$4275,MATCH(WF_Data!$A5417,PSPS_Data!$B$2:$B$4275,0)),0)</f>
        <v>0</v>
      </c>
      <c r="F5417" s="47"/>
    </row>
    <row r="5418" spans="1:6" x14ac:dyDescent="0.25">
      <c r="A5418" s="79"/>
      <c r="B5418" s="43">
        <v>0</v>
      </c>
      <c r="C5418" s="43">
        <v>3.5876191032002602E-3</v>
      </c>
      <c r="D5418" s="43">
        <f t="shared" si="84"/>
        <v>4.0934733967514972E-2</v>
      </c>
      <c r="E5418" s="43">
        <f>IFERROR(INDEX(PSPS_Data!$C$2:$C$4275,MATCH(WF_Data!$A5418,PSPS_Data!$B$2:$B$4275,0)),0)</f>
        <v>0</v>
      </c>
      <c r="F5418" s="47"/>
    </row>
    <row r="5419" spans="1:6" x14ac:dyDescent="0.25">
      <c r="A5419" s="79"/>
      <c r="B5419" s="43">
        <v>0</v>
      </c>
      <c r="C5419" s="43">
        <v>2.07171298491933E-3</v>
      </c>
      <c r="D5419" s="43">
        <f t="shared" si="84"/>
        <v>2.3638245157929557E-2</v>
      </c>
      <c r="E5419" s="43">
        <f>IFERROR(INDEX(PSPS_Data!$C$2:$C$4275,MATCH(WF_Data!$A5419,PSPS_Data!$B$2:$B$4275,0)),0)</f>
        <v>0</v>
      </c>
      <c r="F5419" s="47"/>
    </row>
    <row r="5420" spans="1:6" x14ac:dyDescent="0.25">
      <c r="A5420" s="79"/>
      <c r="B5420" s="43">
        <v>0</v>
      </c>
      <c r="C5420" s="43">
        <v>2.0893455406015399E-3</v>
      </c>
      <c r="D5420" s="43">
        <f t="shared" si="84"/>
        <v>2.3839432618263569E-2</v>
      </c>
      <c r="E5420" s="43">
        <f>IFERROR(INDEX(PSPS_Data!$C$2:$C$4275,MATCH(WF_Data!$A5420,PSPS_Data!$B$2:$B$4275,0)),0)</f>
        <v>0</v>
      </c>
      <c r="F5420" s="47"/>
    </row>
    <row r="5421" spans="1:6" x14ac:dyDescent="0.25">
      <c r="A5421" s="79"/>
      <c r="B5421" s="43">
        <v>0</v>
      </c>
      <c r="C5421" s="43">
        <v>6.4172426846198505E-4</v>
      </c>
      <c r="D5421" s="43">
        <f t="shared" si="84"/>
        <v>7.3220739031512492E-3</v>
      </c>
      <c r="E5421" s="43">
        <f>IFERROR(INDEX(PSPS_Data!$C$2:$C$4275,MATCH(WF_Data!$A5421,PSPS_Data!$B$2:$B$4275,0)),0)</f>
        <v>0</v>
      </c>
      <c r="F5421" s="47"/>
    </row>
    <row r="5422" spans="1:6" x14ac:dyDescent="0.25">
      <c r="A5422" s="79"/>
      <c r="B5422" s="43">
        <v>0</v>
      </c>
      <c r="C5422" s="43">
        <v>2.78053013971657E-4</v>
      </c>
      <c r="D5422" s="43">
        <f t="shared" si="84"/>
        <v>3.1725848894166063E-3</v>
      </c>
      <c r="E5422" s="43">
        <f>IFERROR(INDEX(PSPS_Data!$C$2:$C$4275,MATCH(WF_Data!$A5422,PSPS_Data!$B$2:$B$4275,0)),0)</f>
        <v>0</v>
      </c>
      <c r="F5422" s="47"/>
    </row>
    <row r="5423" spans="1:6" x14ac:dyDescent="0.25">
      <c r="A5423" s="79"/>
      <c r="B5423" s="43">
        <v>0</v>
      </c>
      <c r="C5423" s="43">
        <v>2.5950436009528201E-3</v>
      </c>
      <c r="D5423" s="43">
        <f t="shared" si="84"/>
        <v>2.9609447486871679E-2</v>
      </c>
      <c r="E5423" s="43">
        <f>IFERROR(INDEX(PSPS_Data!$C$2:$C$4275,MATCH(WF_Data!$A5423,PSPS_Data!$B$2:$B$4275,0)),0)</f>
        <v>0</v>
      </c>
      <c r="F5423" s="47"/>
    </row>
    <row r="5424" spans="1:6" x14ac:dyDescent="0.25">
      <c r="A5424" s="79"/>
      <c r="B5424" s="43">
        <v>0</v>
      </c>
      <c r="C5424" s="43">
        <v>6.7364523079049799E-4</v>
      </c>
      <c r="D5424" s="43">
        <f t="shared" si="84"/>
        <v>7.6862920833195821E-3</v>
      </c>
      <c r="E5424" s="43">
        <f>IFERROR(INDEX(PSPS_Data!$C$2:$C$4275,MATCH(WF_Data!$A5424,PSPS_Data!$B$2:$B$4275,0)),0)</f>
        <v>0</v>
      </c>
      <c r="F5424" s="47"/>
    </row>
    <row r="5425" spans="1:6" x14ac:dyDescent="0.25">
      <c r="A5425" s="79"/>
      <c r="B5425" s="43">
        <v>0</v>
      </c>
      <c r="C5425" s="43">
        <v>5.8749671447912901E-3</v>
      </c>
      <c r="D5425" s="43">
        <f t="shared" si="84"/>
        <v>6.7033375122068625E-2</v>
      </c>
      <c r="E5425" s="43">
        <f>IFERROR(INDEX(PSPS_Data!$C$2:$C$4275,MATCH(WF_Data!$A5425,PSPS_Data!$B$2:$B$4275,0)),0)</f>
        <v>0</v>
      </c>
      <c r="F5425" s="47"/>
    </row>
    <row r="5426" spans="1:6" x14ac:dyDescent="0.25">
      <c r="A5426" s="79"/>
      <c r="B5426" s="43">
        <v>0</v>
      </c>
      <c r="C5426" s="43">
        <v>8.98074054930475E-4</v>
      </c>
      <c r="D5426" s="43">
        <f t="shared" si="84"/>
        <v>1.024702496675672E-2</v>
      </c>
      <c r="E5426" s="43">
        <f>IFERROR(INDEX(PSPS_Data!$C$2:$C$4275,MATCH(WF_Data!$A5426,PSPS_Data!$B$2:$B$4275,0)),0)</f>
        <v>0</v>
      </c>
      <c r="F5426" s="47"/>
    </row>
    <row r="5427" spans="1:6" x14ac:dyDescent="0.25">
      <c r="A5427" s="79"/>
      <c r="B5427" s="43">
        <v>0</v>
      </c>
      <c r="C5427" s="43">
        <v>5.5483514714372399E-3</v>
      </c>
      <c r="D5427" s="43">
        <f t="shared" si="84"/>
        <v>6.330669028909891E-2</v>
      </c>
      <c r="E5427" s="43">
        <f>IFERROR(INDEX(PSPS_Data!$C$2:$C$4275,MATCH(WF_Data!$A5427,PSPS_Data!$B$2:$B$4275,0)),0)</f>
        <v>0</v>
      </c>
      <c r="F5427" s="47"/>
    </row>
    <row r="5428" spans="1:6" x14ac:dyDescent="0.25">
      <c r="A5428" s="79"/>
      <c r="B5428" s="43">
        <v>0</v>
      </c>
      <c r="C5428" s="43">
        <v>1.34694259440948E-3</v>
      </c>
      <c r="D5428" s="43">
        <f t="shared" si="84"/>
        <v>1.5368615002212167E-2</v>
      </c>
      <c r="E5428" s="43">
        <f>IFERROR(INDEX(PSPS_Data!$C$2:$C$4275,MATCH(WF_Data!$A5428,PSPS_Data!$B$2:$B$4275,0)),0)</f>
        <v>0</v>
      </c>
      <c r="F5428" s="47"/>
    </row>
    <row r="5429" spans="1:6" x14ac:dyDescent="0.25">
      <c r="A5429" s="79"/>
      <c r="B5429" s="43">
        <v>0</v>
      </c>
      <c r="C5429" s="43">
        <v>1.81724043704889E-3</v>
      </c>
      <c r="D5429" s="43">
        <f t="shared" si="84"/>
        <v>2.0734713386727836E-2</v>
      </c>
      <c r="E5429" s="43">
        <f>IFERROR(INDEX(PSPS_Data!$C$2:$C$4275,MATCH(WF_Data!$A5429,PSPS_Data!$B$2:$B$4275,0)),0)</f>
        <v>0</v>
      </c>
      <c r="F5429" s="47"/>
    </row>
    <row r="5430" spans="1:6" x14ac:dyDescent="0.25">
      <c r="A5430" s="79"/>
      <c r="B5430" s="43">
        <v>0</v>
      </c>
      <c r="C5430" s="43">
        <v>1.8811452328009099E-3</v>
      </c>
      <c r="D5430" s="43">
        <f t="shared" si="84"/>
        <v>2.1463867106258382E-2</v>
      </c>
      <c r="E5430" s="43">
        <f>IFERROR(INDEX(PSPS_Data!$C$2:$C$4275,MATCH(WF_Data!$A5430,PSPS_Data!$B$2:$B$4275,0)),0)</f>
        <v>0</v>
      </c>
      <c r="F5430" s="47"/>
    </row>
    <row r="5431" spans="1:6" x14ac:dyDescent="0.25">
      <c r="A5431" s="79"/>
      <c r="B5431" s="43">
        <v>0</v>
      </c>
      <c r="C5431" s="43">
        <v>8.6901643314831693E-3</v>
      </c>
      <c r="D5431" s="43">
        <f t="shared" si="84"/>
        <v>9.915477502222296E-2</v>
      </c>
      <c r="E5431" s="43">
        <f>IFERROR(INDEX(PSPS_Data!$C$2:$C$4275,MATCH(WF_Data!$A5431,PSPS_Data!$B$2:$B$4275,0)),0)</f>
        <v>0</v>
      </c>
      <c r="F5431" s="47"/>
    </row>
    <row r="5432" spans="1:6" x14ac:dyDescent="0.25">
      <c r="A5432" s="79"/>
      <c r="B5432" s="43">
        <v>0</v>
      </c>
      <c r="C5432" s="43">
        <v>1.4105776299402301E-3</v>
      </c>
      <c r="D5432" s="43">
        <f t="shared" si="84"/>
        <v>1.6094690757618026E-2</v>
      </c>
      <c r="E5432" s="43">
        <f>IFERROR(INDEX(PSPS_Data!$C$2:$C$4275,MATCH(WF_Data!$A5432,PSPS_Data!$B$2:$B$4275,0)),0)</f>
        <v>0</v>
      </c>
      <c r="F5432" s="47"/>
    </row>
    <row r="5433" spans="1:6" x14ac:dyDescent="0.25">
      <c r="A5433" s="79"/>
      <c r="B5433" s="43">
        <v>0</v>
      </c>
      <c r="C5433" s="43">
        <v>5.9125729179261999E-4</v>
      </c>
      <c r="D5433" s="43">
        <f t="shared" si="84"/>
        <v>6.7462456993537942E-3</v>
      </c>
      <c r="E5433" s="43">
        <f>IFERROR(INDEX(PSPS_Data!$C$2:$C$4275,MATCH(WF_Data!$A5433,PSPS_Data!$B$2:$B$4275,0)),0)</f>
        <v>0</v>
      </c>
      <c r="F5433" s="47"/>
    </row>
    <row r="5434" spans="1:6" x14ac:dyDescent="0.25">
      <c r="A5434" s="79"/>
      <c r="B5434" s="43">
        <v>0</v>
      </c>
      <c r="C5434" s="43">
        <v>1.1753832013710001E-3</v>
      </c>
      <c r="D5434" s="43">
        <f t="shared" si="84"/>
        <v>1.3411122327643112E-2</v>
      </c>
      <c r="E5434" s="43">
        <f>IFERROR(INDEX(PSPS_Data!$C$2:$C$4275,MATCH(WF_Data!$A5434,PSPS_Data!$B$2:$B$4275,0)),0)</f>
        <v>0</v>
      </c>
      <c r="F5434" s="47"/>
    </row>
    <row r="5435" spans="1:6" x14ac:dyDescent="0.25">
      <c r="A5435" s="79"/>
      <c r="B5435" s="43">
        <v>0</v>
      </c>
      <c r="C5435" s="43">
        <v>3.3474956884068199E-4</v>
      </c>
      <c r="D5435" s="43">
        <f t="shared" si="84"/>
        <v>3.8194925804721815E-3</v>
      </c>
      <c r="E5435" s="43">
        <f>IFERROR(INDEX(PSPS_Data!$C$2:$C$4275,MATCH(WF_Data!$A5435,PSPS_Data!$B$2:$B$4275,0)),0)</f>
        <v>0</v>
      </c>
      <c r="F5435" s="47"/>
    </row>
    <row r="5436" spans="1:6" x14ac:dyDescent="0.25">
      <c r="A5436" s="79"/>
      <c r="B5436" s="43">
        <v>0</v>
      </c>
      <c r="C5436" s="43">
        <v>3.1157151185349599E-3</v>
      </c>
      <c r="D5436" s="43">
        <f t="shared" si="84"/>
        <v>3.555030950248389E-2</v>
      </c>
      <c r="E5436" s="43">
        <f>IFERROR(INDEX(PSPS_Data!$C$2:$C$4275,MATCH(WF_Data!$A5436,PSPS_Data!$B$2:$B$4275,0)),0)</f>
        <v>0</v>
      </c>
      <c r="F5436" s="47"/>
    </row>
    <row r="5437" spans="1:6" x14ac:dyDescent="0.25">
      <c r="A5437" s="79"/>
      <c r="B5437" s="43">
        <v>0</v>
      </c>
      <c r="C5437" s="43">
        <v>8.04123957277624E-3</v>
      </c>
      <c r="D5437" s="43">
        <f t="shared" si="84"/>
        <v>9.1750543525376899E-2</v>
      </c>
      <c r="E5437" s="43">
        <f>IFERROR(INDEX(PSPS_Data!$C$2:$C$4275,MATCH(WF_Data!$A5437,PSPS_Data!$B$2:$B$4275,0)),0)</f>
        <v>0</v>
      </c>
      <c r="F5437" s="47"/>
    </row>
    <row r="5438" spans="1:6" x14ac:dyDescent="0.25">
      <c r="A5438" s="79"/>
      <c r="B5438" s="43">
        <v>0</v>
      </c>
      <c r="C5438" s="43">
        <v>2.9246828962641298E-3</v>
      </c>
      <c r="D5438" s="43">
        <f t="shared" si="84"/>
        <v>3.3370631846373719E-2</v>
      </c>
      <c r="E5438" s="43">
        <f>IFERROR(INDEX(PSPS_Data!$C$2:$C$4275,MATCH(WF_Data!$A5438,PSPS_Data!$B$2:$B$4275,0)),0)</f>
        <v>0</v>
      </c>
      <c r="F5438" s="47"/>
    </row>
    <row r="5439" spans="1:6" x14ac:dyDescent="0.25">
      <c r="A5439" s="79"/>
      <c r="B5439" s="43">
        <v>0</v>
      </c>
      <c r="C5439" s="43">
        <v>1.49435055391222E-4</v>
      </c>
      <c r="D5439" s="43">
        <f t="shared" si="84"/>
        <v>1.7050539820138431E-3</v>
      </c>
      <c r="E5439" s="43">
        <f>IFERROR(INDEX(PSPS_Data!$C$2:$C$4275,MATCH(WF_Data!$A5439,PSPS_Data!$B$2:$B$4275,0)),0)</f>
        <v>0</v>
      </c>
      <c r="F5439" s="47"/>
    </row>
    <row r="5440" spans="1:6" x14ac:dyDescent="0.25">
      <c r="A5440" s="79"/>
      <c r="B5440" s="43">
        <v>0</v>
      </c>
      <c r="C5440" s="43">
        <v>1.5228048659992001E-3</v>
      </c>
      <c r="D5440" s="43">
        <f t="shared" si="84"/>
        <v>1.7375203521050875E-2</v>
      </c>
      <c r="E5440" s="43">
        <f>IFERROR(INDEX(PSPS_Data!$C$2:$C$4275,MATCH(WF_Data!$A5440,PSPS_Data!$B$2:$B$4275,0)),0)</f>
        <v>0</v>
      </c>
      <c r="F5440" s="47"/>
    </row>
    <row r="5441" spans="1:6" x14ac:dyDescent="0.25">
      <c r="A5441" s="79"/>
      <c r="B5441" s="43">
        <v>0</v>
      </c>
      <c r="C5441" s="43">
        <v>6.4959901931918697E-3</v>
      </c>
      <c r="D5441" s="43">
        <f t="shared" si="84"/>
        <v>7.4119248104319232E-2</v>
      </c>
      <c r="E5441" s="43">
        <f>IFERROR(INDEX(PSPS_Data!$C$2:$C$4275,MATCH(WF_Data!$A5441,PSPS_Data!$B$2:$B$4275,0)),0)</f>
        <v>0</v>
      </c>
      <c r="F5441" s="47"/>
    </row>
    <row r="5442" spans="1:6" x14ac:dyDescent="0.25">
      <c r="A5442" s="79"/>
      <c r="B5442" s="43">
        <v>0</v>
      </c>
      <c r="C5442" s="43">
        <v>1.74967098519118E-3</v>
      </c>
      <c r="D5442" s="43">
        <f t="shared" si="84"/>
        <v>1.9963745941031365E-2</v>
      </c>
      <c r="E5442" s="43">
        <f>IFERROR(INDEX(PSPS_Data!$C$2:$C$4275,MATCH(WF_Data!$A5442,PSPS_Data!$B$2:$B$4275,0)),0)</f>
        <v>0</v>
      </c>
      <c r="F5442" s="47"/>
    </row>
    <row r="5443" spans="1:6" x14ac:dyDescent="0.25">
      <c r="A5443" s="79"/>
      <c r="B5443" s="43">
        <v>0</v>
      </c>
      <c r="C5443" s="43">
        <v>1.76357363610198E-3</v>
      </c>
      <c r="D5443" s="43">
        <f t="shared" ref="D5443:D5506" si="85">$C5443*11.41</f>
        <v>2.0122375187923591E-2</v>
      </c>
      <c r="E5443" s="43">
        <f>IFERROR(INDEX(PSPS_Data!$C$2:$C$4275,MATCH(WF_Data!$A5443,PSPS_Data!$B$2:$B$4275,0)),0)</f>
        <v>0</v>
      </c>
      <c r="F5443" s="47"/>
    </row>
    <row r="5444" spans="1:6" x14ac:dyDescent="0.25">
      <c r="A5444" s="79"/>
      <c r="B5444" s="43">
        <v>0</v>
      </c>
      <c r="C5444" s="43">
        <v>2.1614265800356698E-3</v>
      </c>
      <c r="D5444" s="43">
        <f t="shared" si="85"/>
        <v>2.4661877278206994E-2</v>
      </c>
      <c r="E5444" s="43">
        <f>IFERROR(INDEX(PSPS_Data!$C$2:$C$4275,MATCH(WF_Data!$A5444,PSPS_Data!$B$2:$B$4275,0)),0)</f>
        <v>0</v>
      </c>
      <c r="F5444" s="47"/>
    </row>
    <row r="5445" spans="1:6" x14ac:dyDescent="0.25">
      <c r="A5445" s="79"/>
      <c r="B5445" s="43">
        <v>0</v>
      </c>
      <c r="C5445" s="43">
        <v>2.3639227786892E-3</v>
      </c>
      <c r="D5445" s="43">
        <f t="shared" si="85"/>
        <v>2.6972358904843771E-2</v>
      </c>
      <c r="E5445" s="43">
        <f>IFERROR(INDEX(PSPS_Data!$C$2:$C$4275,MATCH(WF_Data!$A5445,PSPS_Data!$B$2:$B$4275,0)),0)</f>
        <v>0</v>
      </c>
      <c r="F5445" s="47"/>
    </row>
    <row r="5446" spans="1:6" x14ac:dyDescent="0.25">
      <c r="A5446" s="79"/>
      <c r="B5446" s="43">
        <v>0</v>
      </c>
      <c r="C5446" s="43">
        <v>1.35029169996414E-3</v>
      </c>
      <c r="D5446" s="43">
        <f t="shared" si="85"/>
        <v>1.5406828296590838E-2</v>
      </c>
      <c r="E5446" s="43">
        <f>IFERROR(INDEX(PSPS_Data!$C$2:$C$4275,MATCH(WF_Data!$A5446,PSPS_Data!$B$2:$B$4275,0)),0)</f>
        <v>0</v>
      </c>
      <c r="F5446" s="47"/>
    </row>
    <row r="5447" spans="1:6" x14ac:dyDescent="0.25">
      <c r="A5447" s="79"/>
      <c r="B5447" s="43">
        <v>0</v>
      </c>
      <c r="C5447" s="43">
        <v>5.9670771770470299E-4</v>
      </c>
      <c r="D5447" s="43">
        <f t="shared" si="85"/>
        <v>6.8084350590106616E-3</v>
      </c>
      <c r="E5447" s="43">
        <f>IFERROR(INDEX(PSPS_Data!$C$2:$C$4275,MATCH(WF_Data!$A5447,PSPS_Data!$B$2:$B$4275,0)),0)</f>
        <v>0</v>
      </c>
      <c r="F5447" s="47"/>
    </row>
    <row r="5448" spans="1:6" x14ac:dyDescent="0.25">
      <c r="A5448" s="79"/>
      <c r="B5448" s="43">
        <v>0</v>
      </c>
      <c r="C5448" s="43">
        <v>2.3117321989047901E-3</v>
      </c>
      <c r="D5448" s="43">
        <f t="shared" si="85"/>
        <v>2.6376864389503655E-2</v>
      </c>
      <c r="E5448" s="43">
        <f>IFERROR(INDEX(PSPS_Data!$C$2:$C$4275,MATCH(WF_Data!$A5448,PSPS_Data!$B$2:$B$4275,0)),0)</f>
        <v>0</v>
      </c>
      <c r="F5448" s="47"/>
    </row>
    <row r="5449" spans="1:6" x14ac:dyDescent="0.25">
      <c r="A5449" s="79"/>
      <c r="B5449" s="43">
        <v>0</v>
      </c>
      <c r="C5449" s="43">
        <v>4.38157678151659E-3</v>
      </c>
      <c r="D5449" s="43">
        <f t="shared" si="85"/>
        <v>4.9993791077104291E-2</v>
      </c>
      <c r="E5449" s="43">
        <f>IFERROR(INDEX(PSPS_Data!$C$2:$C$4275,MATCH(WF_Data!$A5449,PSPS_Data!$B$2:$B$4275,0)),0)</f>
        <v>0</v>
      </c>
      <c r="F5449" s="47"/>
    </row>
    <row r="5450" spans="1:6" x14ac:dyDescent="0.25">
      <c r="A5450" s="79"/>
      <c r="B5450" s="43">
        <v>0</v>
      </c>
      <c r="C5450" s="43">
        <v>2.7693422907759598E-4</v>
      </c>
      <c r="D5450" s="43">
        <f t="shared" si="85"/>
        <v>3.1598195537753701E-3</v>
      </c>
      <c r="E5450" s="43">
        <f>IFERROR(INDEX(PSPS_Data!$C$2:$C$4275,MATCH(WF_Data!$A5450,PSPS_Data!$B$2:$B$4275,0)),0)</f>
        <v>0</v>
      </c>
      <c r="F5450" s="47"/>
    </row>
    <row r="5451" spans="1:6" x14ac:dyDescent="0.25">
      <c r="A5451" s="79"/>
      <c r="B5451" s="43">
        <v>0</v>
      </c>
      <c r="C5451" s="43">
        <v>1.1432369287831499E-3</v>
      </c>
      <c r="D5451" s="43">
        <f t="shared" si="85"/>
        <v>1.3044333357415741E-2</v>
      </c>
      <c r="E5451" s="43">
        <f>IFERROR(INDEX(PSPS_Data!$C$2:$C$4275,MATCH(WF_Data!$A5451,PSPS_Data!$B$2:$B$4275,0)),0)</f>
        <v>0</v>
      </c>
      <c r="F5451" s="47"/>
    </row>
    <row r="5452" spans="1:6" x14ac:dyDescent="0.25">
      <c r="A5452" s="79"/>
      <c r="B5452" s="43">
        <v>0</v>
      </c>
      <c r="C5452" s="43">
        <v>2.3572209205061198E-3</v>
      </c>
      <c r="D5452" s="43">
        <f t="shared" si="85"/>
        <v>2.6895890702974826E-2</v>
      </c>
      <c r="E5452" s="43">
        <f>IFERROR(INDEX(PSPS_Data!$C$2:$C$4275,MATCH(WF_Data!$A5452,PSPS_Data!$B$2:$B$4275,0)),0)</f>
        <v>0</v>
      </c>
      <c r="F5452" s="47"/>
    </row>
    <row r="5453" spans="1:6" x14ac:dyDescent="0.25">
      <c r="A5453" s="79"/>
      <c r="B5453" s="43">
        <v>0</v>
      </c>
      <c r="C5453" s="43">
        <v>3.2578282684880798E-3</v>
      </c>
      <c r="D5453" s="43">
        <f t="shared" si="85"/>
        <v>3.7171820543448988E-2</v>
      </c>
      <c r="E5453" s="43">
        <f>IFERROR(INDEX(PSPS_Data!$C$2:$C$4275,MATCH(WF_Data!$A5453,PSPS_Data!$B$2:$B$4275,0)),0)</f>
        <v>0</v>
      </c>
      <c r="F5453" s="47"/>
    </row>
    <row r="5454" spans="1:6" x14ac:dyDescent="0.25">
      <c r="A5454" s="79"/>
      <c r="B5454" s="43">
        <v>0</v>
      </c>
      <c r="C5454" s="43">
        <v>3.5341486309334799E-3</v>
      </c>
      <c r="D5454" s="43">
        <f t="shared" si="85"/>
        <v>4.0324635878951007E-2</v>
      </c>
      <c r="E5454" s="43">
        <f>IFERROR(INDEX(PSPS_Data!$C$2:$C$4275,MATCH(WF_Data!$A5454,PSPS_Data!$B$2:$B$4275,0)),0)</f>
        <v>0</v>
      </c>
      <c r="F5454" s="47"/>
    </row>
    <row r="5455" spans="1:6" x14ac:dyDescent="0.25">
      <c r="A5455" s="79"/>
      <c r="B5455" s="43">
        <v>0</v>
      </c>
      <c r="C5455" s="43">
        <v>1.9584248132863001E-3</v>
      </c>
      <c r="D5455" s="43">
        <f t="shared" si="85"/>
        <v>2.2345627119596683E-2</v>
      </c>
      <c r="E5455" s="43">
        <f>IFERROR(INDEX(PSPS_Data!$C$2:$C$4275,MATCH(WF_Data!$A5455,PSPS_Data!$B$2:$B$4275,0)),0)</f>
        <v>0</v>
      </c>
      <c r="F5455" s="47"/>
    </row>
    <row r="5456" spans="1:6" x14ac:dyDescent="0.25">
      <c r="A5456" s="79"/>
      <c r="B5456" s="43">
        <v>0</v>
      </c>
      <c r="C5456" s="43">
        <v>1.40492318132601E-3</v>
      </c>
      <c r="D5456" s="43">
        <f t="shared" si="85"/>
        <v>1.6030173498929774E-2</v>
      </c>
      <c r="E5456" s="43">
        <f>IFERROR(INDEX(PSPS_Data!$C$2:$C$4275,MATCH(WF_Data!$A5456,PSPS_Data!$B$2:$B$4275,0)),0)</f>
        <v>0</v>
      </c>
      <c r="F5456" s="47"/>
    </row>
    <row r="5457" spans="1:6" x14ac:dyDescent="0.25">
      <c r="A5457" s="79"/>
      <c r="B5457" s="43">
        <v>6.1190364652662999E-3</v>
      </c>
      <c r="C5457" s="43">
        <v>6.6195903827974602E-3</v>
      </c>
      <c r="D5457" s="43">
        <f t="shared" si="85"/>
        <v>7.5529526267719027E-2</v>
      </c>
      <c r="E5457" s="43">
        <f>IFERROR(INDEX(PSPS_Data!$C$2:$C$4275,MATCH(WF_Data!$A5457,PSPS_Data!$B$2:$B$4275,0)),0)</f>
        <v>0</v>
      </c>
      <c r="F5457" s="47"/>
    </row>
    <row r="5458" spans="1:6" x14ac:dyDescent="0.25">
      <c r="A5458" s="79"/>
      <c r="B5458" s="43">
        <v>0</v>
      </c>
      <c r="C5458" s="43">
        <v>3.3622356449996E-3</v>
      </c>
      <c r="D5458" s="43">
        <f t="shared" si="85"/>
        <v>3.836310870944544E-2</v>
      </c>
      <c r="E5458" s="43">
        <f>IFERROR(INDEX(PSPS_Data!$C$2:$C$4275,MATCH(WF_Data!$A5458,PSPS_Data!$B$2:$B$4275,0)),0)</f>
        <v>0</v>
      </c>
      <c r="F5458" s="47"/>
    </row>
    <row r="5459" spans="1:6" x14ac:dyDescent="0.25">
      <c r="A5459" s="79"/>
      <c r="B5459" s="43">
        <v>0</v>
      </c>
      <c r="C5459" s="43">
        <v>1.08505991617372E-3</v>
      </c>
      <c r="D5459" s="43">
        <f t="shared" si="85"/>
        <v>1.2380533643542146E-2</v>
      </c>
      <c r="E5459" s="43">
        <f>IFERROR(INDEX(PSPS_Data!$C$2:$C$4275,MATCH(WF_Data!$A5459,PSPS_Data!$B$2:$B$4275,0)),0)</f>
        <v>0</v>
      </c>
      <c r="F5459" s="47"/>
    </row>
    <row r="5460" spans="1:6" x14ac:dyDescent="0.25">
      <c r="A5460" s="79"/>
      <c r="B5460" s="43">
        <v>0</v>
      </c>
      <c r="C5460" s="43">
        <v>1.3310403527914999E-3</v>
      </c>
      <c r="D5460" s="43">
        <f t="shared" si="85"/>
        <v>1.5187170425351015E-2</v>
      </c>
      <c r="E5460" s="43">
        <f>IFERROR(INDEX(PSPS_Data!$C$2:$C$4275,MATCH(WF_Data!$A5460,PSPS_Data!$B$2:$B$4275,0)),0)</f>
        <v>0</v>
      </c>
      <c r="F5460" s="47"/>
    </row>
    <row r="5461" spans="1:6" x14ac:dyDescent="0.25">
      <c r="A5461" s="79"/>
      <c r="B5461" s="43">
        <v>0</v>
      </c>
      <c r="C5461" s="43">
        <v>2.8718292041958098E-3</v>
      </c>
      <c r="D5461" s="43">
        <f t="shared" si="85"/>
        <v>3.2767571219874191E-2</v>
      </c>
      <c r="E5461" s="43">
        <f>IFERROR(INDEX(PSPS_Data!$C$2:$C$4275,MATCH(WF_Data!$A5461,PSPS_Data!$B$2:$B$4275,0)),0)</f>
        <v>0</v>
      </c>
      <c r="F5461" s="47"/>
    </row>
    <row r="5462" spans="1:6" x14ac:dyDescent="0.25">
      <c r="A5462" s="79"/>
      <c r="B5462" s="43">
        <v>0</v>
      </c>
      <c r="C5462" s="43">
        <v>2.6719805221849398E-3</v>
      </c>
      <c r="D5462" s="43">
        <f t="shared" si="85"/>
        <v>3.0487297758130163E-2</v>
      </c>
      <c r="E5462" s="43">
        <f>IFERROR(INDEX(PSPS_Data!$C$2:$C$4275,MATCH(WF_Data!$A5462,PSPS_Data!$B$2:$B$4275,0)),0)</f>
        <v>0</v>
      </c>
      <c r="F5462" s="47"/>
    </row>
    <row r="5463" spans="1:6" x14ac:dyDescent="0.25">
      <c r="A5463" s="79"/>
      <c r="B5463" s="43">
        <v>0</v>
      </c>
      <c r="C5463" s="43">
        <v>5.0602139262991798E-3</v>
      </c>
      <c r="D5463" s="43">
        <f t="shared" si="85"/>
        <v>5.7737040899073638E-2</v>
      </c>
      <c r="E5463" s="43">
        <f>IFERROR(INDEX(PSPS_Data!$C$2:$C$4275,MATCH(WF_Data!$A5463,PSPS_Data!$B$2:$B$4275,0)),0)</f>
        <v>0</v>
      </c>
      <c r="F5463" s="47"/>
    </row>
    <row r="5464" spans="1:6" x14ac:dyDescent="0.25">
      <c r="A5464" s="79"/>
      <c r="B5464" s="43">
        <v>0</v>
      </c>
      <c r="C5464" s="43">
        <v>2.37385044783877E-4</v>
      </c>
      <c r="D5464" s="43">
        <f t="shared" si="85"/>
        <v>2.7085633609840367E-3</v>
      </c>
      <c r="E5464" s="43">
        <f>IFERROR(INDEX(PSPS_Data!$C$2:$C$4275,MATCH(WF_Data!$A5464,PSPS_Data!$B$2:$B$4275,0)),0)</f>
        <v>0</v>
      </c>
      <c r="F5464" s="47"/>
    </row>
    <row r="5465" spans="1:6" x14ac:dyDescent="0.25">
      <c r="A5465" s="79"/>
      <c r="B5465" s="43">
        <v>0</v>
      </c>
      <c r="C5465" s="43">
        <v>1.7623107508370501E-3</v>
      </c>
      <c r="D5465" s="43">
        <f t="shared" si="85"/>
        <v>2.0107965667050743E-2</v>
      </c>
      <c r="E5465" s="43">
        <f>IFERROR(INDEX(PSPS_Data!$C$2:$C$4275,MATCH(WF_Data!$A5465,PSPS_Data!$B$2:$B$4275,0)),0)</f>
        <v>0</v>
      </c>
      <c r="F5465" s="47"/>
    </row>
    <row r="5466" spans="1:6" x14ac:dyDescent="0.25">
      <c r="A5466" s="79"/>
      <c r="B5466" s="43">
        <v>0</v>
      </c>
      <c r="C5466" s="43">
        <v>3.1461999496968898E-3</v>
      </c>
      <c r="D5466" s="43">
        <f t="shared" si="85"/>
        <v>3.5898141426041516E-2</v>
      </c>
      <c r="E5466" s="43">
        <f>IFERROR(INDEX(PSPS_Data!$C$2:$C$4275,MATCH(WF_Data!$A5466,PSPS_Data!$B$2:$B$4275,0)),0)</f>
        <v>0</v>
      </c>
      <c r="F5466" s="47"/>
    </row>
    <row r="5467" spans="1:6" x14ac:dyDescent="0.25">
      <c r="A5467" s="79"/>
      <c r="B5467" s="43">
        <v>0</v>
      </c>
      <c r="C5467" s="43">
        <v>9.777898449101481E-4</v>
      </c>
      <c r="D5467" s="43">
        <f t="shared" si="85"/>
        <v>1.1156582130424791E-2</v>
      </c>
      <c r="E5467" s="43">
        <f>IFERROR(INDEX(PSPS_Data!$C$2:$C$4275,MATCH(WF_Data!$A5467,PSPS_Data!$B$2:$B$4275,0)),0)</f>
        <v>0</v>
      </c>
      <c r="F5467" s="47"/>
    </row>
    <row r="5468" spans="1:6" x14ac:dyDescent="0.25">
      <c r="A5468" s="79"/>
      <c r="B5468" s="43">
        <v>0</v>
      </c>
      <c r="C5468" s="43">
        <v>2.6837213623972802E-3</v>
      </c>
      <c r="D5468" s="43">
        <f t="shared" si="85"/>
        <v>3.0621260744952968E-2</v>
      </c>
      <c r="E5468" s="43">
        <f>IFERROR(INDEX(PSPS_Data!$C$2:$C$4275,MATCH(WF_Data!$A5468,PSPS_Data!$B$2:$B$4275,0)),0)</f>
        <v>0</v>
      </c>
      <c r="F5468" s="47"/>
    </row>
    <row r="5469" spans="1:6" x14ac:dyDescent="0.25">
      <c r="A5469" s="79"/>
      <c r="B5469" s="43">
        <v>0</v>
      </c>
      <c r="C5469" s="43">
        <v>6.3706938090035605E-4</v>
      </c>
      <c r="D5469" s="43">
        <f t="shared" si="85"/>
        <v>7.2689616360730623E-3</v>
      </c>
      <c r="E5469" s="43">
        <f>IFERROR(INDEX(PSPS_Data!$C$2:$C$4275,MATCH(WF_Data!$A5469,PSPS_Data!$B$2:$B$4275,0)),0)</f>
        <v>0</v>
      </c>
      <c r="F5469" s="47"/>
    </row>
    <row r="5470" spans="1:6" x14ac:dyDescent="0.25">
      <c r="A5470" s="79"/>
      <c r="B5470" s="43">
        <v>0</v>
      </c>
      <c r="C5470" s="43">
        <v>2.0859089556021599E-3</v>
      </c>
      <c r="D5470" s="43">
        <f t="shared" si="85"/>
        <v>2.3800221183420647E-2</v>
      </c>
      <c r="E5470" s="43">
        <f>IFERROR(INDEX(PSPS_Data!$C$2:$C$4275,MATCH(WF_Data!$A5470,PSPS_Data!$B$2:$B$4275,0)),0)</f>
        <v>0</v>
      </c>
      <c r="F5470" s="47"/>
    </row>
    <row r="5471" spans="1:6" x14ac:dyDescent="0.25">
      <c r="A5471" s="79"/>
      <c r="B5471" s="43">
        <v>0</v>
      </c>
      <c r="C5471" s="43">
        <v>1.2738111763610499E-4</v>
      </c>
      <c r="D5471" s="43">
        <f t="shared" si="85"/>
        <v>1.453418552227958E-3</v>
      </c>
      <c r="E5471" s="43">
        <f>IFERROR(INDEX(PSPS_Data!$C$2:$C$4275,MATCH(WF_Data!$A5471,PSPS_Data!$B$2:$B$4275,0)),0)</f>
        <v>0</v>
      </c>
      <c r="F5471" s="47"/>
    </row>
    <row r="5472" spans="1:6" x14ac:dyDescent="0.25">
      <c r="A5472" s="79"/>
      <c r="B5472" s="43">
        <v>0</v>
      </c>
      <c r="C5472" s="43">
        <v>2.9366909954357302E-4</v>
      </c>
      <c r="D5472" s="43">
        <f t="shared" si="85"/>
        <v>3.350764425792168E-3</v>
      </c>
      <c r="E5472" s="43">
        <f>IFERROR(INDEX(PSPS_Data!$C$2:$C$4275,MATCH(WF_Data!$A5472,PSPS_Data!$B$2:$B$4275,0)),0)</f>
        <v>0</v>
      </c>
      <c r="F5472" s="47"/>
    </row>
    <row r="5473" spans="1:6" x14ac:dyDescent="0.25">
      <c r="A5473" s="79"/>
      <c r="B5473" s="43">
        <v>0</v>
      </c>
      <c r="C5473" s="43">
        <v>1.7487156346847001E-3</v>
      </c>
      <c r="D5473" s="43">
        <f t="shared" si="85"/>
        <v>1.9952845391752429E-2</v>
      </c>
      <c r="E5473" s="43">
        <f>IFERROR(INDEX(PSPS_Data!$C$2:$C$4275,MATCH(WF_Data!$A5473,PSPS_Data!$B$2:$B$4275,0)),0)</f>
        <v>0</v>
      </c>
      <c r="F5473" s="47"/>
    </row>
    <row r="5474" spans="1:6" x14ac:dyDescent="0.25">
      <c r="A5474" s="79"/>
      <c r="B5474" s="43">
        <v>0</v>
      </c>
      <c r="C5474" s="43">
        <v>5.0813796721437604E-3</v>
      </c>
      <c r="D5474" s="43">
        <f t="shared" si="85"/>
        <v>5.797854205916031E-2</v>
      </c>
      <c r="E5474" s="43">
        <f>IFERROR(INDEX(PSPS_Data!$C$2:$C$4275,MATCH(WF_Data!$A5474,PSPS_Data!$B$2:$B$4275,0)),0)</f>
        <v>0</v>
      </c>
      <c r="F5474" s="47"/>
    </row>
    <row r="5475" spans="1:6" x14ac:dyDescent="0.25">
      <c r="A5475" s="79"/>
      <c r="B5475" s="43">
        <v>0</v>
      </c>
      <c r="C5475" s="43">
        <v>1.06082203092228E-3</v>
      </c>
      <c r="D5475" s="43">
        <f t="shared" si="85"/>
        <v>1.2103979372823216E-2</v>
      </c>
      <c r="E5475" s="43">
        <f>IFERROR(INDEX(PSPS_Data!$C$2:$C$4275,MATCH(WF_Data!$A5475,PSPS_Data!$B$2:$B$4275,0)),0)</f>
        <v>0</v>
      </c>
      <c r="F5475" s="47"/>
    </row>
    <row r="5476" spans="1:6" x14ac:dyDescent="0.25">
      <c r="A5476" s="79"/>
      <c r="B5476" s="43">
        <v>0</v>
      </c>
      <c r="C5476" s="43">
        <v>2.2484420417943798E-3</v>
      </c>
      <c r="D5476" s="43">
        <f t="shared" si="85"/>
        <v>2.5654723696873875E-2</v>
      </c>
      <c r="E5476" s="43">
        <f>IFERROR(INDEX(PSPS_Data!$C$2:$C$4275,MATCH(WF_Data!$A5476,PSPS_Data!$B$2:$B$4275,0)),0)</f>
        <v>0</v>
      </c>
      <c r="F5476" s="47"/>
    </row>
    <row r="5477" spans="1:6" x14ac:dyDescent="0.25">
      <c r="A5477" s="79"/>
      <c r="B5477" s="43">
        <v>0</v>
      </c>
      <c r="C5477" s="43">
        <v>1.9936268163291901E-3</v>
      </c>
      <c r="D5477" s="43">
        <f t="shared" si="85"/>
        <v>2.274728197431606E-2</v>
      </c>
      <c r="E5477" s="43">
        <f>IFERROR(INDEX(PSPS_Data!$C$2:$C$4275,MATCH(WF_Data!$A5477,PSPS_Data!$B$2:$B$4275,0)),0)</f>
        <v>0</v>
      </c>
      <c r="F5477" s="47"/>
    </row>
    <row r="5478" spans="1:6" x14ac:dyDescent="0.25">
      <c r="A5478" s="79"/>
      <c r="B5478" s="43">
        <v>0</v>
      </c>
      <c r="C5478" s="43">
        <v>8.5533761527282505E-4</v>
      </c>
      <c r="D5478" s="43">
        <f t="shared" si="85"/>
        <v>9.7594021902629342E-3</v>
      </c>
      <c r="E5478" s="43">
        <f>IFERROR(INDEX(PSPS_Data!$C$2:$C$4275,MATCH(WF_Data!$A5478,PSPS_Data!$B$2:$B$4275,0)),0)</f>
        <v>0</v>
      </c>
      <c r="F5478" s="47"/>
    </row>
    <row r="5479" spans="1:6" x14ac:dyDescent="0.25">
      <c r="A5479" s="79"/>
      <c r="B5479" s="43">
        <v>0</v>
      </c>
      <c r="C5479" s="43">
        <v>2.9830296183301101E-3</v>
      </c>
      <c r="D5479" s="43">
        <f t="shared" si="85"/>
        <v>3.4036367945146556E-2</v>
      </c>
      <c r="E5479" s="43">
        <f>IFERROR(INDEX(PSPS_Data!$C$2:$C$4275,MATCH(WF_Data!$A5479,PSPS_Data!$B$2:$B$4275,0)),0)</f>
        <v>0</v>
      </c>
      <c r="F5479" s="47"/>
    </row>
    <row r="5480" spans="1:6" x14ac:dyDescent="0.25">
      <c r="A5480" s="79"/>
      <c r="B5480" s="43">
        <v>0</v>
      </c>
      <c r="C5480" s="43">
        <v>7.2098191412806002E-4</v>
      </c>
      <c r="D5480" s="43">
        <f t="shared" si="85"/>
        <v>8.2264036402011648E-3</v>
      </c>
      <c r="E5480" s="43">
        <f>IFERROR(INDEX(PSPS_Data!$C$2:$C$4275,MATCH(WF_Data!$A5480,PSPS_Data!$B$2:$B$4275,0)),0)</f>
        <v>0</v>
      </c>
      <c r="F5480" s="47"/>
    </row>
    <row r="5481" spans="1:6" x14ac:dyDescent="0.25">
      <c r="A5481" s="79"/>
      <c r="B5481" s="43">
        <v>0</v>
      </c>
      <c r="C5481" s="43">
        <v>3.3080190933105699E-3</v>
      </c>
      <c r="D5481" s="43">
        <f t="shared" si="85"/>
        <v>3.7744497854673605E-2</v>
      </c>
      <c r="E5481" s="43">
        <f>IFERROR(INDEX(PSPS_Data!$C$2:$C$4275,MATCH(WF_Data!$A5481,PSPS_Data!$B$2:$B$4275,0)),0)</f>
        <v>0</v>
      </c>
      <c r="F5481" s="47"/>
    </row>
    <row r="5482" spans="1:6" x14ac:dyDescent="0.25">
      <c r="A5482" s="79"/>
      <c r="B5482" s="43">
        <v>0</v>
      </c>
      <c r="C5482" s="43">
        <v>5.7247420045314302E-4</v>
      </c>
      <c r="D5482" s="43">
        <f t="shared" si="85"/>
        <v>6.5319306271703617E-3</v>
      </c>
      <c r="E5482" s="43">
        <f>IFERROR(INDEX(PSPS_Data!$C$2:$C$4275,MATCH(WF_Data!$A5482,PSPS_Data!$B$2:$B$4275,0)),0)</f>
        <v>0</v>
      </c>
      <c r="F5482" s="47"/>
    </row>
    <row r="5483" spans="1:6" x14ac:dyDescent="0.25">
      <c r="A5483" s="79"/>
      <c r="B5483" s="43">
        <v>0</v>
      </c>
      <c r="C5483" s="43">
        <v>1.1590490448725101E-3</v>
      </c>
      <c r="D5483" s="43">
        <f t="shared" si="85"/>
        <v>1.322474960199534E-2</v>
      </c>
      <c r="E5483" s="43">
        <f>IFERROR(INDEX(PSPS_Data!$C$2:$C$4275,MATCH(WF_Data!$A5483,PSPS_Data!$B$2:$B$4275,0)),0)</f>
        <v>0</v>
      </c>
      <c r="F5483" s="47"/>
    </row>
    <row r="5484" spans="1:6" x14ac:dyDescent="0.25">
      <c r="A5484" s="79"/>
      <c r="B5484" s="43">
        <v>0</v>
      </c>
      <c r="C5484" s="43">
        <v>2.8339759445922602E-3</v>
      </c>
      <c r="D5484" s="43">
        <f t="shared" si="85"/>
        <v>3.2335665527797687E-2</v>
      </c>
      <c r="E5484" s="43">
        <f>IFERROR(INDEX(PSPS_Data!$C$2:$C$4275,MATCH(WF_Data!$A5484,PSPS_Data!$B$2:$B$4275,0)),0)</f>
        <v>0</v>
      </c>
      <c r="F5484" s="47"/>
    </row>
    <row r="5485" spans="1:6" x14ac:dyDescent="0.25">
      <c r="A5485" s="79"/>
      <c r="B5485" s="43">
        <v>0</v>
      </c>
      <c r="C5485" s="43">
        <v>6.07697498495933E-3</v>
      </c>
      <c r="D5485" s="43">
        <f t="shared" si="85"/>
        <v>6.933828457838595E-2</v>
      </c>
      <c r="E5485" s="43">
        <f>IFERROR(INDEX(PSPS_Data!$C$2:$C$4275,MATCH(WF_Data!$A5485,PSPS_Data!$B$2:$B$4275,0)),0)</f>
        <v>0</v>
      </c>
      <c r="F5485" s="47"/>
    </row>
    <row r="5486" spans="1:6" x14ac:dyDescent="0.25">
      <c r="A5486" s="79"/>
      <c r="B5486" s="43">
        <v>0</v>
      </c>
      <c r="C5486" s="43">
        <v>4.7057517062967201E-3</v>
      </c>
      <c r="D5486" s="43">
        <f t="shared" si="85"/>
        <v>5.369262696884558E-2</v>
      </c>
      <c r="E5486" s="43">
        <f>IFERROR(INDEX(PSPS_Data!$C$2:$C$4275,MATCH(WF_Data!$A5486,PSPS_Data!$B$2:$B$4275,0)),0)</f>
        <v>0</v>
      </c>
      <c r="F5486" s="47"/>
    </row>
    <row r="5487" spans="1:6" x14ac:dyDescent="0.25">
      <c r="A5487" s="79"/>
      <c r="B5487" s="43">
        <v>0</v>
      </c>
      <c r="C5487" s="43">
        <v>1.3989611115903201E-3</v>
      </c>
      <c r="D5487" s="43">
        <f t="shared" si="85"/>
        <v>1.5962146283245552E-2</v>
      </c>
      <c r="E5487" s="43">
        <f>IFERROR(INDEX(PSPS_Data!$C$2:$C$4275,MATCH(WF_Data!$A5487,PSPS_Data!$B$2:$B$4275,0)),0)</f>
        <v>0</v>
      </c>
      <c r="F5487" s="47"/>
    </row>
    <row r="5488" spans="1:6" x14ac:dyDescent="0.25">
      <c r="A5488" s="79"/>
      <c r="B5488" s="43">
        <v>0</v>
      </c>
      <c r="C5488" s="43">
        <v>3.0733720413991198E-3</v>
      </c>
      <c r="D5488" s="43">
        <f t="shared" si="85"/>
        <v>3.5067174992363954E-2</v>
      </c>
      <c r="E5488" s="43">
        <f>IFERROR(INDEX(PSPS_Data!$C$2:$C$4275,MATCH(WF_Data!$A5488,PSPS_Data!$B$2:$B$4275,0)),0)</f>
        <v>0</v>
      </c>
      <c r="F5488" s="47"/>
    </row>
    <row r="5489" spans="1:6" x14ac:dyDescent="0.25">
      <c r="A5489" s="79"/>
      <c r="B5489" s="43">
        <v>0</v>
      </c>
      <c r="C5489" s="43">
        <v>1.6036610498607201E-3</v>
      </c>
      <c r="D5489" s="43">
        <f t="shared" si="85"/>
        <v>1.8297772578910815E-2</v>
      </c>
      <c r="E5489" s="43">
        <f>IFERROR(INDEX(PSPS_Data!$C$2:$C$4275,MATCH(WF_Data!$A5489,PSPS_Data!$B$2:$B$4275,0)),0)</f>
        <v>0</v>
      </c>
      <c r="F5489" s="47"/>
    </row>
    <row r="5490" spans="1:6" x14ac:dyDescent="0.25">
      <c r="A5490" s="79"/>
      <c r="B5490" s="43">
        <v>0</v>
      </c>
      <c r="C5490" s="43">
        <v>1.4406473660225499E-3</v>
      </c>
      <c r="D5490" s="43">
        <f t="shared" si="85"/>
        <v>1.6437786446317295E-2</v>
      </c>
      <c r="E5490" s="43">
        <f>IFERROR(INDEX(PSPS_Data!$C$2:$C$4275,MATCH(WF_Data!$A5490,PSPS_Data!$B$2:$B$4275,0)),0)</f>
        <v>0</v>
      </c>
      <c r="F5490" s="47"/>
    </row>
    <row r="5491" spans="1:6" x14ac:dyDescent="0.25">
      <c r="A5491" s="79"/>
      <c r="B5491" s="43">
        <v>0</v>
      </c>
      <c r="C5491" s="43">
        <v>1.25021561234461E-3</v>
      </c>
      <c r="D5491" s="43">
        <f t="shared" si="85"/>
        <v>1.4264960136852E-2</v>
      </c>
      <c r="E5491" s="43">
        <f>IFERROR(INDEX(PSPS_Data!$C$2:$C$4275,MATCH(WF_Data!$A5491,PSPS_Data!$B$2:$B$4275,0)),0)</f>
        <v>0</v>
      </c>
      <c r="F5491" s="47"/>
    </row>
    <row r="5492" spans="1:6" x14ac:dyDescent="0.25">
      <c r="A5492" s="79"/>
      <c r="B5492" s="43">
        <v>0</v>
      </c>
      <c r="C5492" s="43">
        <v>9.7607237864091596E-4</v>
      </c>
      <c r="D5492" s="43">
        <f t="shared" si="85"/>
        <v>1.1136985840292851E-2</v>
      </c>
      <c r="E5492" s="43">
        <f>IFERROR(INDEX(PSPS_Data!$C$2:$C$4275,MATCH(WF_Data!$A5492,PSPS_Data!$B$2:$B$4275,0)),0)</f>
        <v>0</v>
      </c>
      <c r="F5492" s="47"/>
    </row>
    <row r="5493" spans="1:6" x14ac:dyDescent="0.25">
      <c r="A5493" s="79"/>
      <c r="B5493" s="43">
        <v>0</v>
      </c>
      <c r="C5493" s="43">
        <v>2.9718967349860199E-3</v>
      </c>
      <c r="D5493" s="43">
        <f t="shared" si="85"/>
        <v>3.3909341746190487E-2</v>
      </c>
      <c r="E5493" s="43">
        <f>IFERROR(INDEX(PSPS_Data!$C$2:$C$4275,MATCH(WF_Data!$A5493,PSPS_Data!$B$2:$B$4275,0)),0)</f>
        <v>0</v>
      </c>
      <c r="F5493" s="47"/>
    </row>
    <row r="5494" spans="1:6" x14ac:dyDescent="0.25">
      <c r="A5494" s="79"/>
      <c r="B5494" s="43">
        <v>0</v>
      </c>
      <c r="C5494" s="43">
        <v>1.09021732714609E-3</v>
      </c>
      <c r="D5494" s="43">
        <f t="shared" si="85"/>
        <v>1.2439379702736888E-2</v>
      </c>
      <c r="E5494" s="43">
        <f>IFERROR(INDEX(PSPS_Data!$C$2:$C$4275,MATCH(WF_Data!$A5494,PSPS_Data!$B$2:$B$4275,0)),0)</f>
        <v>0</v>
      </c>
      <c r="F5494" s="47"/>
    </row>
    <row r="5495" spans="1:6" x14ac:dyDescent="0.25">
      <c r="A5495" s="79"/>
      <c r="B5495" s="43">
        <v>0</v>
      </c>
      <c r="C5495" s="43">
        <v>8.1848251405366003E-4</v>
      </c>
      <c r="D5495" s="43">
        <f t="shared" si="85"/>
        <v>9.3388854853522617E-3</v>
      </c>
      <c r="E5495" s="43">
        <f>IFERROR(INDEX(PSPS_Data!$C$2:$C$4275,MATCH(WF_Data!$A5495,PSPS_Data!$B$2:$B$4275,0)),0)</f>
        <v>0</v>
      </c>
      <c r="F5495" s="47"/>
    </row>
    <row r="5496" spans="1:6" x14ac:dyDescent="0.25">
      <c r="A5496" s="79"/>
      <c r="B5496" s="43">
        <v>0</v>
      </c>
      <c r="C5496" s="43">
        <v>6.41972719677141E-4</v>
      </c>
      <c r="D5496" s="43">
        <f t="shared" si="85"/>
        <v>7.324908731516179E-3</v>
      </c>
      <c r="E5496" s="43">
        <f>IFERROR(INDEX(PSPS_Data!$C$2:$C$4275,MATCH(WF_Data!$A5496,PSPS_Data!$B$2:$B$4275,0)),0)</f>
        <v>0</v>
      </c>
      <c r="F5496" s="47"/>
    </row>
    <row r="5497" spans="1:6" x14ac:dyDescent="0.25">
      <c r="A5497" s="79"/>
      <c r="B5497" s="43">
        <v>0.15746608649626301</v>
      </c>
      <c r="C5497" s="43">
        <v>4.80209080478744E-3</v>
      </c>
      <c r="D5497" s="43">
        <f t="shared" si="85"/>
        <v>5.4791856082624692E-2</v>
      </c>
      <c r="E5497" s="43">
        <f>IFERROR(INDEX(PSPS_Data!$C$2:$C$4275,MATCH(WF_Data!$A5497,PSPS_Data!$B$2:$B$4275,0)),0)</f>
        <v>0</v>
      </c>
      <c r="F5497" s="47"/>
    </row>
    <row r="5498" spans="1:6" x14ac:dyDescent="0.25">
      <c r="A5498" s="79"/>
      <c r="B5498" s="43">
        <v>0</v>
      </c>
      <c r="C5498" s="43">
        <v>2.9333792787535101E-3</v>
      </c>
      <c r="D5498" s="43">
        <f t="shared" si="85"/>
        <v>3.3469857570577549E-2</v>
      </c>
      <c r="E5498" s="43">
        <f>IFERROR(INDEX(PSPS_Data!$C$2:$C$4275,MATCH(WF_Data!$A5498,PSPS_Data!$B$2:$B$4275,0)),0)</f>
        <v>0</v>
      </c>
      <c r="F5498" s="47"/>
    </row>
    <row r="5499" spans="1:6" x14ac:dyDescent="0.25">
      <c r="A5499" s="79"/>
      <c r="B5499" s="43">
        <v>0</v>
      </c>
      <c r="C5499" s="43">
        <v>1.52288725030302E-3</v>
      </c>
      <c r="D5499" s="43">
        <f t="shared" si="85"/>
        <v>1.7376143525957458E-2</v>
      </c>
      <c r="E5499" s="43">
        <f>IFERROR(INDEX(PSPS_Data!$C$2:$C$4275,MATCH(WF_Data!$A5499,PSPS_Data!$B$2:$B$4275,0)),0)</f>
        <v>0</v>
      </c>
      <c r="F5499" s="47"/>
    </row>
    <row r="5500" spans="1:6" x14ac:dyDescent="0.25">
      <c r="A5500" s="79"/>
      <c r="B5500" s="43">
        <v>0</v>
      </c>
      <c r="C5500" s="43">
        <v>1.95618899745871E-3</v>
      </c>
      <c r="D5500" s="43">
        <f t="shared" si="85"/>
        <v>2.2320116461003882E-2</v>
      </c>
      <c r="E5500" s="43">
        <f>IFERROR(INDEX(PSPS_Data!$C$2:$C$4275,MATCH(WF_Data!$A5500,PSPS_Data!$B$2:$B$4275,0)),0)</f>
        <v>0</v>
      </c>
      <c r="F5500" s="47"/>
    </row>
    <row r="5501" spans="1:6" x14ac:dyDescent="0.25">
      <c r="A5501" s="79"/>
      <c r="B5501" s="43">
        <v>0</v>
      </c>
      <c r="C5501" s="43">
        <v>1.0573084382485801E-3</v>
      </c>
      <c r="D5501" s="43">
        <f t="shared" si="85"/>
        <v>1.2063889280416299E-2</v>
      </c>
      <c r="E5501" s="43">
        <f>IFERROR(INDEX(PSPS_Data!$C$2:$C$4275,MATCH(WF_Data!$A5501,PSPS_Data!$B$2:$B$4275,0)),0)</f>
        <v>0</v>
      </c>
      <c r="F5501" s="47"/>
    </row>
    <row r="5502" spans="1:6" x14ac:dyDescent="0.25">
      <c r="A5502" s="79"/>
      <c r="B5502" s="43">
        <v>0</v>
      </c>
      <c r="C5502" s="43">
        <v>1.1204396989038801E-3</v>
      </c>
      <c r="D5502" s="43">
        <f t="shared" si="85"/>
        <v>1.2784216964493271E-2</v>
      </c>
      <c r="E5502" s="43">
        <f>IFERROR(INDEX(PSPS_Data!$C$2:$C$4275,MATCH(WF_Data!$A5502,PSPS_Data!$B$2:$B$4275,0)),0)</f>
        <v>0</v>
      </c>
      <c r="F5502" s="47"/>
    </row>
    <row r="5503" spans="1:6" x14ac:dyDescent="0.25">
      <c r="A5503" s="79"/>
      <c r="B5503" s="43">
        <v>0</v>
      </c>
      <c r="C5503" s="43">
        <v>6.1019922853423197E-3</v>
      </c>
      <c r="D5503" s="43">
        <f t="shared" si="85"/>
        <v>6.9623731975755873E-2</v>
      </c>
      <c r="E5503" s="43">
        <f>IFERROR(INDEX(PSPS_Data!$C$2:$C$4275,MATCH(WF_Data!$A5503,PSPS_Data!$B$2:$B$4275,0)),0)</f>
        <v>0</v>
      </c>
      <c r="F5503" s="47"/>
    </row>
    <row r="5504" spans="1:6" x14ac:dyDescent="0.25">
      <c r="A5504" s="79"/>
      <c r="B5504" s="43">
        <v>0</v>
      </c>
      <c r="C5504" s="43">
        <v>1.4303235087330299E-3</v>
      </c>
      <c r="D5504" s="43">
        <f t="shared" si="85"/>
        <v>1.6319991234643873E-2</v>
      </c>
      <c r="E5504" s="43">
        <f>IFERROR(INDEX(PSPS_Data!$C$2:$C$4275,MATCH(WF_Data!$A5504,PSPS_Data!$B$2:$B$4275,0)),0)</f>
        <v>0</v>
      </c>
      <c r="F5504" s="47"/>
    </row>
    <row r="5505" spans="1:6" x14ac:dyDescent="0.25">
      <c r="A5505" s="79"/>
      <c r="B5505" s="43">
        <v>0</v>
      </c>
      <c r="C5505" s="43">
        <v>2.86660507511745E-3</v>
      </c>
      <c r="D5505" s="43">
        <f t="shared" si="85"/>
        <v>3.2707963907090104E-2</v>
      </c>
      <c r="E5505" s="43">
        <f>IFERROR(INDEX(PSPS_Data!$C$2:$C$4275,MATCH(WF_Data!$A5505,PSPS_Data!$B$2:$B$4275,0)),0)</f>
        <v>0</v>
      </c>
      <c r="F5505" s="47"/>
    </row>
    <row r="5506" spans="1:6" x14ac:dyDescent="0.25">
      <c r="A5506" s="79"/>
      <c r="B5506" s="43">
        <v>0</v>
      </c>
      <c r="C5506" s="43">
        <v>4.4352303484629298E-4</v>
      </c>
      <c r="D5506" s="43">
        <f t="shared" si="85"/>
        <v>5.0605978275962034E-3</v>
      </c>
      <c r="E5506" s="43">
        <f>IFERROR(INDEX(PSPS_Data!$C$2:$C$4275,MATCH(WF_Data!$A5506,PSPS_Data!$B$2:$B$4275,0)),0)</f>
        <v>0</v>
      </c>
      <c r="F5506" s="47"/>
    </row>
    <row r="5507" spans="1:6" x14ac:dyDescent="0.25">
      <c r="A5507" s="79"/>
      <c r="B5507" s="43">
        <v>0</v>
      </c>
      <c r="C5507" s="43">
        <v>2.9136634372359E-4</v>
      </c>
      <c r="D5507" s="43">
        <f t="shared" ref="D5507:D5570" si="86">$C5507*11.41</f>
        <v>3.3244899818861617E-3</v>
      </c>
      <c r="E5507" s="43">
        <f>IFERROR(INDEX(PSPS_Data!$C$2:$C$4275,MATCH(WF_Data!$A5507,PSPS_Data!$B$2:$B$4275,0)),0)</f>
        <v>0</v>
      </c>
      <c r="F5507" s="47"/>
    </row>
    <row r="5508" spans="1:6" x14ac:dyDescent="0.25">
      <c r="A5508" s="79"/>
      <c r="B5508" s="43">
        <v>0</v>
      </c>
      <c r="C5508" s="43">
        <v>1.4989586470619499E-3</v>
      </c>
      <c r="D5508" s="43">
        <f t="shared" si="86"/>
        <v>1.7103118162976848E-2</v>
      </c>
      <c r="E5508" s="43">
        <f>IFERROR(INDEX(PSPS_Data!$C$2:$C$4275,MATCH(WF_Data!$A5508,PSPS_Data!$B$2:$B$4275,0)),0)</f>
        <v>0</v>
      </c>
      <c r="F5508" s="47"/>
    </row>
    <row r="5509" spans="1:6" x14ac:dyDescent="0.25">
      <c r="A5509" s="79"/>
      <c r="B5509" s="43">
        <v>0</v>
      </c>
      <c r="C5509" s="43">
        <v>1.24701141839977E-3</v>
      </c>
      <c r="D5509" s="43">
        <f t="shared" si="86"/>
        <v>1.4228400283941376E-2</v>
      </c>
      <c r="E5509" s="43">
        <f>IFERROR(INDEX(PSPS_Data!$C$2:$C$4275,MATCH(WF_Data!$A5509,PSPS_Data!$B$2:$B$4275,0)),0)</f>
        <v>0</v>
      </c>
      <c r="F5509" s="47"/>
    </row>
    <row r="5510" spans="1:6" x14ac:dyDescent="0.25">
      <c r="A5510" s="79"/>
      <c r="B5510" s="43">
        <v>0</v>
      </c>
      <c r="C5510" s="43">
        <v>2.46281448008763E-3</v>
      </c>
      <c r="D5510" s="43">
        <f t="shared" si="86"/>
        <v>2.8100713217799861E-2</v>
      </c>
      <c r="E5510" s="43">
        <f>IFERROR(INDEX(PSPS_Data!$C$2:$C$4275,MATCH(WF_Data!$A5510,PSPS_Data!$B$2:$B$4275,0)),0)</f>
        <v>0</v>
      </c>
      <c r="F5510" s="47"/>
    </row>
    <row r="5511" spans="1:6" x14ac:dyDescent="0.25">
      <c r="A5511" s="79"/>
      <c r="B5511" s="43">
        <v>0</v>
      </c>
      <c r="C5511" s="43">
        <v>3.3773872564779502E-4</v>
      </c>
      <c r="D5511" s="43">
        <f t="shared" si="86"/>
        <v>3.8535988596413414E-3</v>
      </c>
      <c r="E5511" s="43">
        <f>IFERROR(INDEX(PSPS_Data!$C$2:$C$4275,MATCH(WF_Data!$A5511,PSPS_Data!$B$2:$B$4275,0)),0)</f>
        <v>0</v>
      </c>
      <c r="F5511" s="47"/>
    </row>
    <row r="5512" spans="1:6" x14ac:dyDescent="0.25">
      <c r="A5512" s="79"/>
      <c r="B5512" s="43">
        <v>0</v>
      </c>
      <c r="C5512" s="43">
        <v>1.00738610987415E-3</v>
      </c>
      <c r="D5512" s="43">
        <f t="shared" si="86"/>
        <v>1.1494275513664052E-2</v>
      </c>
      <c r="E5512" s="43">
        <f>IFERROR(INDEX(PSPS_Data!$C$2:$C$4275,MATCH(WF_Data!$A5512,PSPS_Data!$B$2:$B$4275,0)),0)</f>
        <v>0</v>
      </c>
      <c r="F5512" s="47"/>
    </row>
    <row r="5513" spans="1:6" x14ac:dyDescent="0.25">
      <c r="A5513" s="79"/>
      <c r="B5513" s="43">
        <v>0</v>
      </c>
      <c r="C5513" s="43">
        <v>2.1102287064422799E-5</v>
      </c>
      <c r="D5513" s="43">
        <f t="shared" si="86"/>
        <v>2.4077709540506413E-4</v>
      </c>
      <c r="E5513" s="43">
        <f>IFERROR(INDEX(PSPS_Data!$C$2:$C$4275,MATCH(WF_Data!$A5513,PSPS_Data!$B$2:$B$4275,0)),0)</f>
        <v>0</v>
      </c>
      <c r="F5513" s="47"/>
    </row>
    <row r="5514" spans="1:6" x14ac:dyDescent="0.25">
      <c r="A5514" s="79"/>
      <c r="B5514" s="43">
        <v>0</v>
      </c>
      <c r="C5514" s="43">
        <v>2.0538628668873501E-3</v>
      </c>
      <c r="D5514" s="43">
        <f t="shared" si="86"/>
        <v>2.3434575311184664E-2</v>
      </c>
      <c r="E5514" s="43">
        <f>IFERROR(INDEX(PSPS_Data!$C$2:$C$4275,MATCH(WF_Data!$A5514,PSPS_Data!$B$2:$B$4275,0)),0)</f>
        <v>0</v>
      </c>
      <c r="F5514" s="47"/>
    </row>
    <row r="5515" spans="1:6" x14ac:dyDescent="0.25">
      <c r="A5515" s="79"/>
      <c r="B5515" s="43">
        <v>0</v>
      </c>
      <c r="C5515" s="43">
        <v>4.2413226055941699E-3</v>
      </c>
      <c r="D5515" s="43">
        <f t="shared" si="86"/>
        <v>4.8393490929829482E-2</v>
      </c>
      <c r="E5515" s="43">
        <f>IFERROR(INDEX(PSPS_Data!$C$2:$C$4275,MATCH(WF_Data!$A5515,PSPS_Data!$B$2:$B$4275,0)),0)</f>
        <v>0</v>
      </c>
      <c r="F5515" s="47"/>
    </row>
    <row r="5516" spans="1:6" x14ac:dyDescent="0.25">
      <c r="A5516" s="79"/>
      <c r="B5516" s="43">
        <v>0</v>
      </c>
      <c r="C5516" s="43">
        <v>8.5810748441872398E-4</v>
      </c>
      <c r="D5516" s="43">
        <f t="shared" si="86"/>
        <v>9.7910063972176404E-3</v>
      </c>
      <c r="E5516" s="43">
        <f>IFERROR(INDEX(PSPS_Data!$C$2:$C$4275,MATCH(WF_Data!$A5516,PSPS_Data!$B$2:$B$4275,0)),0)</f>
        <v>0</v>
      </c>
      <c r="F5516" s="47"/>
    </row>
    <row r="5517" spans="1:6" x14ac:dyDescent="0.25">
      <c r="A5517" s="79"/>
      <c r="B5517" s="43">
        <v>0</v>
      </c>
      <c r="C5517" s="43">
        <v>2.5776013115622201E-3</v>
      </c>
      <c r="D5517" s="43">
        <f t="shared" si="86"/>
        <v>2.9410430964924933E-2</v>
      </c>
      <c r="E5517" s="43">
        <f>IFERROR(INDEX(PSPS_Data!$C$2:$C$4275,MATCH(WF_Data!$A5517,PSPS_Data!$B$2:$B$4275,0)),0)</f>
        <v>0</v>
      </c>
      <c r="F5517" s="47"/>
    </row>
    <row r="5518" spans="1:6" x14ac:dyDescent="0.25">
      <c r="A5518" s="79"/>
      <c r="B5518" s="43">
        <v>0</v>
      </c>
      <c r="C5518" s="43">
        <v>1.3429494380640401E-3</v>
      </c>
      <c r="D5518" s="43">
        <f t="shared" si="86"/>
        <v>1.5323053088310697E-2</v>
      </c>
      <c r="E5518" s="43">
        <f>IFERROR(INDEX(PSPS_Data!$C$2:$C$4275,MATCH(WF_Data!$A5518,PSPS_Data!$B$2:$B$4275,0)),0)</f>
        <v>0</v>
      </c>
      <c r="F5518" s="47"/>
    </row>
    <row r="5519" spans="1:6" x14ac:dyDescent="0.25">
      <c r="A5519" s="79"/>
      <c r="B5519" s="43">
        <v>0</v>
      </c>
      <c r="C5519" s="43">
        <v>1.44823080366525E-3</v>
      </c>
      <c r="D5519" s="43">
        <f t="shared" si="86"/>
        <v>1.6524313469820504E-2</v>
      </c>
      <c r="E5519" s="43">
        <f>IFERROR(INDEX(PSPS_Data!$C$2:$C$4275,MATCH(WF_Data!$A5519,PSPS_Data!$B$2:$B$4275,0)),0)</f>
        <v>0</v>
      </c>
      <c r="F5519" s="47"/>
    </row>
    <row r="5520" spans="1:6" x14ac:dyDescent="0.25">
      <c r="A5520" s="79"/>
      <c r="B5520" s="43">
        <v>0</v>
      </c>
      <c r="C5520" s="43">
        <v>2.2494455515697999E-4</v>
      </c>
      <c r="D5520" s="43">
        <f t="shared" si="86"/>
        <v>2.5666173743411416E-3</v>
      </c>
      <c r="E5520" s="43">
        <f>IFERROR(INDEX(PSPS_Data!$C$2:$C$4275,MATCH(WF_Data!$A5520,PSPS_Data!$B$2:$B$4275,0)),0)</f>
        <v>0</v>
      </c>
      <c r="F5520" s="47"/>
    </row>
    <row r="5521" spans="1:6" x14ac:dyDescent="0.25">
      <c r="A5521" s="79"/>
      <c r="B5521" s="43">
        <v>0.78433805164882098</v>
      </c>
      <c r="C5521" s="43">
        <v>5.0258917462997401E-4</v>
      </c>
      <c r="D5521" s="43">
        <f t="shared" si="86"/>
        <v>5.7345424825280033E-3</v>
      </c>
      <c r="E5521" s="43">
        <f>IFERROR(INDEX(PSPS_Data!$C$2:$C$4275,MATCH(WF_Data!$A5521,PSPS_Data!$B$2:$B$4275,0)),0)</f>
        <v>0</v>
      </c>
      <c r="F5521" s="47"/>
    </row>
    <row r="5522" spans="1:6" x14ac:dyDescent="0.25">
      <c r="A5522" s="79"/>
      <c r="B5522" s="43">
        <v>0</v>
      </c>
      <c r="C5522" s="43">
        <v>1.02617749810936E-3</v>
      </c>
      <c r="D5522" s="43">
        <f t="shared" si="86"/>
        <v>1.1708685253427798E-2</v>
      </c>
      <c r="E5522" s="43">
        <f>IFERROR(INDEX(PSPS_Data!$C$2:$C$4275,MATCH(WF_Data!$A5522,PSPS_Data!$B$2:$B$4275,0)),0)</f>
        <v>0</v>
      </c>
      <c r="F5522" s="47"/>
    </row>
    <row r="5523" spans="1:6" x14ac:dyDescent="0.25">
      <c r="A5523" s="79"/>
      <c r="B5523" s="43">
        <v>0</v>
      </c>
      <c r="C5523" s="43">
        <v>3.9550762315532896E-3</v>
      </c>
      <c r="D5523" s="43">
        <f t="shared" si="86"/>
        <v>4.5127419802023033E-2</v>
      </c>
      <c r="E5523" s="43">
        <f>IFERROR(INDEX(PSPS_Data!$C$2:$C$4275,MATCH(WF_Data!$A5523,PSPS_Data!$B$2:$B$4275,0)),0)</f>
        <v>0</v>
      </c>
      <c r="F5523" s="47"/>
    </row>
    <row r="5524" spans="1:6" x14ac:dyDescent="0.25">
      <c r="A5524" s="79"/>
      <c r="B5524" s="43">
        <v>0</v>
      </c>
      <c r="C5524" s="43">
        <v>1.54547901426364E-4</v>
      </c>
      <c r="D5524" s="43">
        <f t="shared" si="86"/>
        <v>1.7633915552748131E-3</v>
      </c>
      <c r="E5524" s="43">
        <f>IFERROR(INDEX(PSPS_Data!$C$2:$C$4275,MATCH(WF_Data!$A5524,PSPS_Data!$B$2:$B$4275,0)),0)</f>
        <v>0</v>
      </c>
      <c r="F5524" s="47"/>
    </row>
    <row r="5525" spans="1:6" x14ac:dyDescent="0.25">
      <c r="A5525" s="79"/>
      <c r="B5525" s="43">
        <v>0</v>
      </c>
      <c r="C5525" s="43">
        <v>4.1353749322903801E-3</v>
      </c>
      <c r="D5525" s="43">
        <f t="shared" si="86"/>
        <v>4.7184627977433238E-2</v>
      </c>
      <c r="E5525" s="43">
        <f>IFERROR(INDEX(PSPS_Data!$C$2:$C$4275,MATCH(WF_Data!$A5525,PSPS_Data!$B$2:$B$4275,0)),0)</f>
        <v>0</v>
      </c>
      <c r="F5525" s="47"/>
    </row>
    <row r="5526" spans="1:6" x14ac:dyDescent="0.25">
      <c r="A5526" s="79"/>
      <c r="B5526" s="43">
        <v>0</v>
      </c>
      <c r="C5526" s="43">
        <v>4.3968139854465901E-3</v>
      </c>
      <c r="D5526" s="43">
        <f t="shared" si="86"/>
        <v>5.0167647573945595E-2</v>
      </c>
      <c r="E5526" s="43">
        <f>IFERROR(INDEX(PSPS_Data!$C$2:$C$4275,MATCH(WF_Data!$A5526,PSPS_Data!$B$2:$B$4275,0)),0)</f>
        <v>0</v>
      </c>
      <c r="F5526" s="47"/>
    </row>
    <row r="5527" spans="1:6" x14ac:dyDescent="0.25">
      <c r="A5527" s="79"/>
      <c r="B5527" s="43">
        <v>0</v>
      </c>
      <c r="C5527" s="43">
        <v>3.12542050687625E-3</v>
      </c>
      <c r="D5527" s="43">
        <f t="shared" si="86"/>
        <v>3.5661047983458011E-2</v>
      </c>
      <c r="E5527" s="43">
        <f>IFERROR(INDEX(PSPS_Data!$C$2:$C$4275,MATCH(WF_Data!$A5527,PSPS_Data!$B$2:$B$4275,0)),0)</f>
        <v>0</v>
      </c>
      <c r="F5527" s="47"/>
    </row>
    <row r="5528" spans="1:6" x14ac:dyDescent="0.25">
      <c r="A5528" s="79"/>
      <c r="B5528" s="43">
        <v>0.48648282748182597</v>
      </c>
      <c r="C5528" s="43">
        <v>1.7909435518959001E-4</v>
      </c>
      <c r="D5528" s="43">
        <f t="shared" si="86"/>
        <v>2.0434665927132221E-3</v>
      </c>
      <c r="E5528" s="43">
        <f>IFERROR(INDEX(PSPS_Data!$C$2:$C$4275,MATCH(WF_Data!$A5528,PSPS_Data!$B$2:$B$4275,0)),0)</f>
        <v>0</v>
      </c>
      <c r="F5528" s="47"/>
    </row>
    <row r="5529" spans="1:6" x14ac:dyDescent="0.25">
      <c r="A5529" s="79"/>
      <c r="B5529" s="43">
        <v>0</v>
      </c>
      <c r="C5529" s="43">
        <v>8.5678295878703105E-4</v>
      </c>
      <c r="D5529" s="43">
        <f t="shared" si="86"/>
        <v>9.7758935597600238E-3</v>
      </c>
      <c r="E5529" s="43">
        <f>IFERROR(INDEX(PSPS_Data!$C$2:$C$4275,MATCH(WF_Data!$A5529,PSPS_Data!$B$2:$B$4275,0)),0)</f>
        <v>0</v>
      </c>
      <c r="F5529" s="47"/>
    </row>
    <row r="5530" spans="1:6" x14ac:dyDescent="0.25">
      <c r="A5530" s="79"/>
      <c r="B5530" s="43">
        <v>0</v>
      </c>
      <c r="C5530" s="43">
        <v>3.83346301623532E-3</v>
      </c>
      <c r="D5530" s="43">
        <f t="shared" si="86"/>
        <v>4.3739813015245002E-2</v>
      </c>
      <c r="E5530" s="43">
        <f>IFERROR(INDEX(PSPS_Data!$C$2:$C$4275,MATCH(WF_Data!$A5530,PSPS_Data!$B$2:$B$4275,0)),0)</f>
        <v>0</v>
      </c>
      <c r="F5530" s="47"/>
    </row>
    <row r="5531" spans="1:6" x14ac:dyDescent="0.25">
      <c r="A5531" s="79"/>
      <c r="B5531" s="43">
        <v>0</v>
      </c>
      <c r="C5531" s="43">
        <v>1.2424061860656301E-3</v>
      </c>
      <c r="D5531" s="43">
        <f t="shared" si="86"/>
        <v>1.4175854583008839E-2</v>
      </c>
      <c r="E5531" s="43">
        <f>IFERROR(INDEX(PSPS_Data!$C$2:$C$4275,MATCH(WF_Data!$A5531,PSPS_Data!$B$2:$B$4275,0)),0)</f>
        <v>0</v>
      </c>
      <c r="F5531" s="47"/>
    </row>
    <row r="5532" spans="1:6" x14ac:dyDescent="0.25">
      <c r="A5532" s="79"/>
      <c r="B5532" s="43">
        <v>0</v>
      </c>
      <c r="C5532" s="43">
        <v>3.82494356775472E-4</v>
      </c>
      <c r="D5532" s="43">
        <f t="shared" si="86"/>
        <v>4.3642606108081359E-3</v>
      </c>
      <c r="E5532" s="43">
        <f>IFERROR(INDEX(PSPS_Data!$C$2:$C$4275,MATCH(WF_Data!$A5532,PSPS_Data!$B$2:$B$4275,0)),0)</f>
        <v>0</v>
      </c>
      <c r="F5532" s="47"/>
    </row>
    <row r="5533" spans="1:6" x14ac:dyDescent="0.25">
      <c r="A5533" s="79"/>
      <c r="B5533" s="43">
        <v>0</v>
      </c>
      <c r="C5533" s="43">
        <v>5.2625328089561598E-4</v>
      </c>
      <c r="D5533" s="43">
        <f t="shared" si="86"/>
        <v>6.0045499350189786E-3</v>
      </c>
      <c r="E5533" s="43">
        <f>IFERROR(INDEX(PSPS_Data!$C$2:$C$4275,MATCH(WF_Data!$A5533,PSPS_Data!$B$2:$B$4275,0)),0)</f>
        <v>0</v>
      </c>
      <c r="F5533" s="47"/>
    </row>
    <row r="5534" spans="1:6" x14ac:dyDescent="0.25">
      <c r="A5534" s="79"/>
      <c r="B5534" s="43">
        <v>0</v>
      </c>
      <c r="C5534" s="43">
        <v>2.1046362235210799E-5</v>
      </c>
      <c r="D5534" s="43">
        <f t="shared" si="86"/>
        <v>2.4013899310375522E-4</v>
      </c>
      <c r="E5534" s="43">
        <f>IFERROR(INDEX(PSPS_Data!$C$2:$C$4275,MATCH(WF_Data!$A5534,PSPS_Data!$B$2:$B$4275,0)),0)</f>
        <v>0</v>
      </c>
      <c r="F5534" s="47"/>
    </row>
    <row r="5535" spans="1:6" x14ac:dyDescent="0.25">
      <c r="A5535" s="79"/>
      <c r="B5535" s="43">
        <v>0</v>
      </c>
      <c r="C5535" s="43">
        <v>6.5305846377062401E-3</v>
      </c>
      <c r="D5535" s="43">
        <f t="shared" si="86"/>
        <v>7.4513970716228201E-2</v>
      </c>
      <c r="E5535" s="43">
        <f>IFERROR(INDEX(PSPS_Data!$C$2:$C$4275,MATCH(WF_Data!$A5535,PSPS_Data!$B$2:$B$4275,0)),0)</f>
        <v>0</v>
      </c>
      <c r="F5535" s="47"/>
    </row>
    <row r="5536" spans="1:6" x14ac:dyDescent="0.25">
      <c r="A5536" s="79"/>
      <c r="B5536" s="43">
        <v>0</v>
      </c>
      <c r="C5536" s="43">
        <v>2.9667785452147598E-3</v>
      </c>
      <c r="D5536" s="43">
        <f t="shared" si="86"/>
        <v>3.3850943200900409E-2</v>
      </c>
      <c r="E5536" s="43">
        <f>IFERROR(INDEX(PSPS_Data!$C$2:$C$4275,MATCH(WF_Data!$A5536,PSPS_Data!$B$2:$B$4275,0)),0)</f>
        <v>0</v>
      </c>
      <c r="F5536" s="47"/>
    </row>
    <row r="5537" spans="1:6" x14ac:dyDescent="0.25">
      <c r="A5537" s="79"/>
      <c r="B5537" s="43">
        <v>0</v>
      </c>
      <c r="C5537" s="43">
        <v>1.63067431276431E-3</v>
      </c>
      <c r="D5537" s="43">
        <f t="shared" si="86"/>
        <v>1.8605993908640778E-2</v>
      </c>
      <c r="E5537" s="43">
        <f>IFERROR(INDEX(PSPS_Data!$C$2:$C$4275,MATCH(WF_Data!$A5537,PSPS_Data!$B$2:$B$4275,0)),0)</f>
        <v>0</v>
      </c>
      <c r="F5537" s="47"/>
    </row>
    <row r="5538" spans="1:6" x14ac:dyDescent="0.25">
      <c r="A5538" s="79"/>
      <c r="B5538" s="43">
        <v>0.18928619761736101</v>
      </c>
      <c r="C5538" s="43">
        <v>3.1558770842821099E-4</v>
      </c>
      <c r="D5538" s="43">
        <f t="shared" si="86"/>
        <v>3.6008557531658873E-3</v>
      </c>
      <c r="E5538" s="43">
        <f>IFERROR(INDEX(PSPS_Data!$C$2:$C$4275,MATCH(WF_Data!$A5538,PSPS_Data!$B$2:$B$4275,0)),0)</f>
        <v>0</v>
      </c>
      <c r="F5538" s="47"/>
    </row>
    <row r="5539" spans="1:6" x14ac:dyDescent="0.25">
      <c r="A5539" s="79"/>
      <c r="B5539" s="43">
        <v>0</v>
      </c>
      <c r="C5539" s="43">
        <v>9.0449599156272598E-4</v>
      </c>
      <c r="D5539" s="43">
        <f t="shared" si="86"/>
        <v>1.0320299263730704E-2</v>
      </c>
      <c r="E5539" s="43">
        <f>IFERROR(INDEX(PSPS_Data!$C$2:$C$4275,MATCH(WF_Data!$A5539,PSPS_Data!$B$2:$B$4275,0)),0)</f>
        <v>0</v>
      </c>
      <c r="F5539" s="47"/>
    </row>
    <row r="5540" spans="1:6" x14ac:dyDescent="0.25">
      <c r="A5540" s="79"/>
      <c r="B5540" s="43">
        <v>0</v>
      </c>
      <c r="C5540" s="43">
        <v>4.1380122834198101E-3</v>
      </c>
      <c r="D5540" s="43">
        <f t="shared" si="86"/>
        <v>4.7214720153820035E-2</v>
      </c>
      <c r="E5540" s="43">
        <f>IFERROR(INDEX(PSPS_Data!$C$2:$C$4275,MATCH(WF_Data!$A5540,PSPS_Data!$B$2:$B$4275,0)),0)</f>
        <v>0</v>
      </c>
      <c r="F5540" s="47"/>
    </row>
    <row r="5541" spans="1:6" x14ac:dyDescent="0.25">
      <c r="A5541" s="79"/>
      <c r="B5541" s="43">
        <v>0</v>
      </c>
      <c r="C5541" s="43">
        <v>3.0272632779997301E-3</v>
      </c>
      <c r="D5541" s="43">
        <f t="shared" si="86"/>
        <v>3.4541074001976924E-2</v>
      </c>
      <c r="E5541" s="43">
        <f>IFERROR(INDEX(PSPS_Data!$C$2:$C$4275,MATCH(WF_Data!$A5541,PSPS_Data!$B$2:$B$4275,0)),0)</f>
        <v>0</v>
      </c>
      <c r="F5541" s="47"/>
    </row>
    <row r="5542" spans="1:6" x14ac:dyDescent="0.25">
      <c r="A5542" s="79"/>
      <c r="B5542" s="43">
        <v>0</v>
      </c>
      <c r="C5542" s="43">
        <v>1.7236545427294901E-3</v>
      </c>
      <c r="D5542" s="43">
        <f t="shared" si="86"/>
        <v>1.9666898332543481E-2</v>
      </c>
      <c r="E5542" s="43">
        <f>IFERROR(INDEX(PSPS_Data!$C$2:$C$4275,MATCH(WF_Data!$A5542,PSPS_Data!$B$2:$B$4275,0)),0)</f>
        <v>0</v>
      </c>
      <c r="F5542" s="47"/>
    </row>
    <row r="5543" spans="1:6" x14ac:dyDescent="0.25">
      <c r="A5543" s="79"/>
      <c r="B5543" s="43">
        <v>0</v>
      </c>
      <c r="C5543" s="43">
        <v>2.64153375292153E-3</v>
      </c>
      <c r="D5543" s="43">
        <f t="shared" si="86"/>
        <v>3.0139900120834659E-2</v>
      </c>
      <c r="E5543" s="43">
        <f>IFERROR(INDEX(PSPS_Data!$C$2:$C$4275,MATCH(WF_Data!$A5543,PSPS_Data!$B$2:$B$4275,0)),0)</f>
        <v>0</v>
      </c>
      <c r="F5543" s="47"/>
    </row>
    <row r="5544" spans="1:6" x14ac:dyDescent="0.25">
      <c r="A5544" s="79"/>
      <c r="B5544" s="43">
        <v>0</v>
      </c>
      <c r="C5544" s="43">
        <v>1.6745265725148699E-3</v>
      </c>
      <c r="D5544" s="43">
        <f t="shared" si="86"/>
        <v>1.9106348192394665E-2</v>
      </c>
      <c r="E5544" s="43">
        <f>IFERROR(INDEX(PSPS_Data!$C$2:$C$4275,MATCH(WF_Data!$A5544,PSPS_Data!$B$2:$B$4275,0)),0)</f>
        <v>0</v>
      </c>
      <c r="F5544" s="47"/>
    </row>
    <row r="5545" spans="1:6" x14ac:dyDescent="0.25">
      <c r="A5545" s="79"/>
      <c r="B5545" s="43">
        <v>0</v>
      </c>
      <c r="C5545" s="43">
        <v>3.51671917921218E-3</v>
      </c>
      <c r="D5545" s="43">
        <f t="shared" si="86"/>
        <v>4.0125765834810971E-2</v>
      </c>
      <c r="E5545" s="43">
        <f>IFERROR(INDEX(PSPS_Data!$C$2:$C$4275,MATCH(WF_Data!$A5545,PSPS_Data!$B$2:$B$4275,0)),0)</f>
        <v>0</v>
      </c>
      <c r="F5545" s="47"/>
    </row>
    <row r="5546" spans="1:6" x14ac:dyDescent="0.25">
      <c r="A5546" s="79"/>
      <c r="B5546" s="43">
        <v>0</v>
      </c>
      <c r="C5546" s="43">
        <v>2.2764020288074398E-3</v>
      </c>
      <c r="D5546" s="43">
        <f t="shared" si="86"/>
        <v>2.597374714869289E-2</v>
      </c>
      <c r="E5546" s="43">
        <f>IFERROR(INDEX(PSPS_Data!$C$2:$C$4275,MATCH(WF_Data!$A5546,PSPS_Data!$B$2:$B$4275,0)),0)</f>
        <v>0</v>
      </c>
      <c r="F5546" s="47"/>
    </row>
    <row r="5547" spans="1:6" x14ac:dyDescent="0.25">
      <c r="A5547" s="79"/>
      <c r="B5547" s="43">
        <v>0</v>
      </c>
      <c r="C5547" s="43">
        <v>4.2015944974688503E-3</v>
      </c>
      <c r="D5547" s="43">
        <f t="shared" si="86"/>
        <v>4.794019321611958E-2</v>
      </c>
      <c r="E5547" s="43">
        <f>IFERROR(INDEX(PSPS_Data!$C$2:$C$4275,MATCH(WF_Data!$A5547,PSPS_Data!$B$2:$B$4275,0)),0)</f>
        <v>0</v>
      </c>
      <c r="F5547" s="47"/>
    </row>
    <row r="5548" spans="1:6" x14ac:dyDescent="0.25">
      <c r="A5548" s="79"/>
      <c r="B5548" s="43">
        <v>0</v>
      </c>
      <c r="C5548" s="43">
        <v>3.3187410940627099E-3</v>
      </c>
      <c r="D5548" s="43">
        <f t="shared" si="86"/>
        <v>3.7866835883255519E-2</v>
      </c>
      <c r="E5548" s="43">
        <f>IFERROR(INDEX(PSPS_Data!$C$2:$C$4275,MATCH(WF_Data!$A5548,PSPS_Data!$B$2:$B$4275,0)),0)</f>
        <v>0</v>
      </c>
      <c r="F5548" s="47"/>
    </row>
    <row r="5549" spans="1:6" x14ac:dyDescent="0.25">
      <c r="A5549" s="79"/>
      <c r="B5549" s="43">
        <v>0</v>
      </c>
      <c r="C5549" s="43">
        <v>1.07117745847062E-3</v>
      </c>
      <c r="D5549" s="43">
        <f t="shared" si="86"/>
        <v>1.2222134801149774E-2</v>
      </c>
      <c r="E5549" s="43">
        <f>IFERROR(INDEX(PSPS_Data!$C$2:$C$4275,MATCH(WF_Data!$A5549,PSPS_Data!$B$2:$B$4275,0)),0)</f>
        <v>0</v>
      </c>
      <c r="F5549" s="47"/>
    </row>
    <row r="5550" spans="1:6" x14ac:dyDescent="0.25">
      <c r="A5550" s="79"/>
      <c r="B5550" s="43">
        <v>0</v>
      </c>
      <c r="C5550" s="43">
        <v>6.4057792375630596E-4</v>
      </c>
      <c r="D5550" s="43">
        <f t="shared" si="86"/>
        <v>7.3089941100594512E-3</v>
      </c>
      <c r="E5550" s="43">
        <f>IFERROR(INDEX(PSPS_Data!$C$2:$C$4275,MATCH(WF_Data!$A5550,PSPS_Data!$B$2:$B$4275,0)),0)</f>
        <v>0</v>
      </c>
      <c r="F5550" s="47"/>
    </row>
    <row r="5551" spans="1:6" x14ac:dyDescent="0.25">
      <c r="A5551" s="79"/>
      <c r="B5551" s="43">
        <v>0</v>
      </c>
      <c r="C5551" s="43">
        <v>2.6039753265649701E-3</v>
      </c>
      <c r="D5551" s="43">
        <f t="shared" si="86"/>
        <v>2.9711358476106307E-2</v>
      </c>
      <c r="E5551" s="43">
        <f>IFERROR(INDEX(PSPS_Data!$C$2:$C$4275,MATCH(WF_Data!$A5551,PSPS_Data!$B$2:$B$4275,0)),0)</f>
        <v>0</v>
      </c>
      <c r="F5551" s="47"/>
    </row>
    <row r="5552" spans="1:6" x14ac:dyDescent="0.25">
      <c r="A5552" s="79"/>
      <c r="B5552" s="43">
        <v>0</v>
      </c>
      <c r="C5552" s="43">
        <v>1.5079326408340399E-3</v>
      </c>
      <c r="D5552" s="43">
        <f t="shared" si="86"/>
        <v>1.7205511431916395E-2</v>
      </c>
      <c r="E5552" s="43">
        <f>IFERROR(INDEX(PSPS_Data!$C$2:$C$4275,MATCH(WF_Data!$A5552,PSPS_Data!$B$2:$B$4275,0)),0)</f>
        <v>0</v>
      </c>
      <c r="F5552" s="47"/>
    </row>
    <row r="5553" spans="1:6" x14ac:dyDescent="0.25">
      <c r="A5553" s="79"/>
      <c r="B5553" s="43">
        <v>0</v>
      </c>
      <c r="C5553" s="43">
        <v>2.4348976739929601E-3</v>
      </c>
      <c r="D5553" s="43">
        <f t="shared" si="86"/>
        <v>2.7782182460259673E-2</v>
      </c>
      <c r="E5553" s="43">
        <f>IFERROR(INDEX(PSPS_Data!$C$2:$C$4275,MATCH(WF_Data!$A5553,PSPS_Data!$B$2:$B$4275,0)),0)</f>
        <v>0</v>
      </c>
      <c r="F5553" s="47"/>
    </row>
    <row r="5554" spans="1:6" x14ac:dyDescent="0.25">
      <c r="A5554" s="79"/>
      <c r="B5554" s="43">
        <v>0</v>
      </c>
      <c r="C5554" s="43">
        <v>3.1833512251372002E-3</v>
      </c>
      <c r="D5554" s="43">
        <f t="shared" si="86"/>
        <v>3.6322037478815454E-2</v>
      </c>
      <c r="E5554" s="43">
        <f>IFERROR(INDEX(PSPS_Data!$C$2:$C$4275,MATCH(WF_Data!$A5554,PSPS_Data!$B$2:$B$4275,0)),0)</f>
        <v>0</v>
      </c>
      <c r="F5554" s="47"/>
    </row>
    <row r="5555" spans="1:6" x14ac:dyDescent="0.25">
      <c r="A5555" s="79"/>
      <c r="B5555" s="43">
        <v>0</v>
      </c>
      <c r="C5555" s="43">
        <v>3.10504333901917E-3</v>
      </c>
      <c r="D5555" s="43">
        <f t="shared" si="86"/>
        <v>3.5428544498208731E-2</v>
      </c>
      <c r="E5555" s="43">
        <f>IFERROR(INDEX(PSPS_Data!$C$2:$C$4275,MATCH(WF_Data!$A5555,PSPS_Data!$B$2:$B$4275,0)),0)</f>
        <v>0</v>
      </c>
      <c r="F5555" s="47"/>
    </row>
    <row r="5556" spans="1:6" x14ac:dyDescent="0.25">
      <c r="A5556" s="79"/>
      <c r="B5556" s="43">
        <v>0</v>
      </c>
      <c r="C5556" s="43">
        <v>3.82080042587577E-3</v>
      </c>
      <c r="D5556" s="43">
        <f t="shared" si="86"/>
        <v>4.3595332859242539E-2</v>
      </c>
      <c r="E5556" s="43">
        <f>IFERROR(INDEX(PSPS_Data!$C$2:$C$4275,MATCH(WF_Data!$A5556,PSPS_Data!$B$2:$B$4275,0)),0)</f>
        <v>0</v>
      </c>
      <c r="F5556" s="47"/>
    </row>
    <row r="5557" spans="1:6" x14ac:dyDescent="0.25">
      <c r="A5557" s="79"/>
      <c r="B5557" s="43">
        <v>0</v>
      </c>
      <c r="C5557" s="43">
        <v>1.2305057871344601E-3</v>
      </c>
      <c r="D5557" s="43">
        <f t="shared" si="86"/>
        <v>1.404007103120419E-2</v>
      </c>
      <c r="E5557" s="43">
        <f>IFERROR(INDEX(PSPS_Data!$C$2:$C$4275,MATCH(WF_Data!$A5557,PSPS_Data!$B$2:$B$4275,0)),0)</f>
        <v>0</v>
      </c>
      <c r="F5557" s="47"/>
    </row>
    <row r="5558" spans="1:6" x14ac:dyDescent="0.25">
      <c r="A5558" s="79"/>
      <c r="B5558" s="43">
        <v>0</v>
      </c>
      <c r="C5558" s="43">
        <v>1.05566301241803E-3</v>
      </c>
      <c r="D5558" s="43">
        <f t="shared" si="86"/>
        <v>1.2045114971689723E-2</v>
      </c>
      <c r="E5558" s="43">
        <f>IFERROR(INDEX(PSPS_Data!$C$2:$C$4275,MATCH(WF_Data!$A5558,PSPS_Data!$B$2:$B$4275,0)),0)</f>
        <v>0</v>
      </c>
      <c r="F5558" s="47"/>
    </row>
    <row r="5559" spans="1:6" x14ac:dyDescent="0.25">
      <c r="A5559" s="79"/>
      <c r="B5559" s="43">
        <v>0</v>
      </c>
      <c r="C5559" s="43">
        <v>6.2906428865971894E-5</v>
      </c>
      <c r="D5559" s="43">
        <f t="shared" si="86"/>
        <v>7.1776235336073937E-4</v>
      </c>
      <c r="E5559" s="43">
        <f>IFERROR(INDEX(PSPS_Data!$C$2:$C$4275,MATCH(WF_Data!$A5559,PSPS_Data!$B$2:$B$4275,0)),0)</f>
        <v>0</v>
      </c>
      <c r="F5559" s="47"/>
    </row>
    <row r="5560" spans="1:6" x14ac:dyDescent="0.25">
      <c r="A5560" s="79"/>
      <c r="B5560" s="43">
        <v>0</v>
      </c>
      <c r="C5560" s="43">
        <v>1.9639496246478898E-3</v>
      </c>
      <c r="D5560" s="43">
        <f t="shared" si="86"/>
        <v>2.2408665217232424E-2</v>
      </c>
      <c r="E5560" s="43">
        <f>IFERROR(INDEX(PSPS_Data!$C$2:$C$4275,MATCH(WF_Data!$A5560,PSPS_Data!$B$2:$B$4275,0)),0)</f>
        <v>0</v>
      </c>
      <c r="F5560" s="47"/>
    </row>
    <row r="5561" spans="1:6" x14ac:dyDescent="0.25">
      <c r="A5561" s="79"/>
      <c r="B5561" s="43">
        <v>0</v>
      </c>
      <c r="C5561" s="43">
        <v>2.0009261482603802E-3</v>
      </c>
      <c r="D5561" s="43">
        <f t="shared" si="86"/>
        <v>2.2830567351650937E-2</v>
      </c>
      <c r="E5561" s="43">
        <f>IFERROR(INDEX(PSPS_Data!$C$2:$C$4275,MATCH(WF_Data!$A5561,PSPS_Data!$B$2:$B$4275,0)),0)</f>
        <v>0</v>
      </c>
      <c r="F5561" s="47"/>
    </row>
    <row r="5562" spans="1:6" x14ac:dyDescent="0.25">
      <c r="A5562" s="79"/>
      <c r="B5562" s="43">
        <v>0</v>
      </c>
      <c r="C5562" s="43">
        <v>3.3071542529796698E-3</v>
      </c>
      <c r="D5562" s="43">
        <f t="shared" si="86"/>
        <v>3.7734630026498031E-2</v>
      </c>
      <c r="E5562" s="43">
        <f>IFERROR(INDEX(PSPS_Data!$C$2:$C$4275,MATCH(WF_Data!$A5562,PSPS_Data!$B$2:$B$4275,0)),0)</f>
        <v>0</v>
      </c>
      <c r="F5562" s="47"/>
    </row>
    <row r="5563" spans="1:6" x14ac:dyDescent="0.25">
      <c r="A5563" s="79"/>
      <c r="B5563" s="43">
        <v>0</v>
      </c>
      <c r="C5563" s="43">
        <v>3.1835463776133102E-3</v>
      </c>
      <c r="D5563" s="43">
        <f t="shared" si="86"/>
        <v>3.632426416856787E-2</v>
      </c>
      <c r="E5563" s="43">
        <f>IFERROR(INDEX(PSPS_Data!$C$2:$C$4275,MATCH(WF_Data!$A5563,PSPS_Data!$B$2:$B$4275,0)),0)</f>
        <v>0</v>
      </c>
      <c r="F5563" s="47"/>
    </row>
    <row r="5564" spans="1:6" x14ac:dyDescent="0.25">
      <c r="A5564" s="79"/>
      <c r="B5564" s="43">
        <v>0</v>
      </c>
      <c r="C5564" s="43">
        <v>8.4823224718396197E-4</v>
      </c>
      <c r="D5564" s="43">
        <f t="shared" si="86"/>
        <v>9.678329940369006E-3</v>
      </c>
      <c r="E5564" s="43">
        <f>IFERROR(INDEX(PSPS_Data!$C$2:$C$4275,MATCH(WF_Data!$A5564,PSPS_Data!$B$2:$B$4275,0)),0)</f>
        <v>0</v>
      </c>
      <c r="F5564" s="47"/>
    </row>
    <row r="5565" spans="1:6" x14ac:dyDescent="0.25">
      <c r="A5565" s="79"/>
      <c r="B5565" s="43">
        <v>0</v>
      </c>
      <c r="C5565" s="43">
        <v>1.15838762106553E-3</v>
      </c>
      <c r="D5565" s="43">
        <f t="shared" si="86"/>
        <v>1.3217202756357698E-2</v>
      </c>
      <c r="E5565" s="43">
        <f>IFERROR(INDEX(PSPS_Data!$C$2:$C$4275,MATCH(WF_Data!$A5565,PSPS_Data!$B$2:$B$4275,0)),0)</f>
        <v>0</v>
      </c>
      <c r="F5565" s="47"/>
    </row>
    <row r="5566" spans="1:6" x14ac:dyDescent="0.25">
      <c r="A5566" s="79"/>
      <c r="B5566" s="43">
        <v>0</v>
      </c>
      <c r="C5566" s="43">
        <v>7.4766179891412304E-3</v>
      </c>
      <c r="D5566" s="43">
        <f t="shared" si="86"/>
        <v>8.5308211256101441E-2</v>
      </c>
      <c r="E5566" s="43">
        <f>IFERROR(INDEX(PSPS_Data!$C$2:$C$4275,MATCH(WF_Data!$A5566,PSPS_Data!$B$2:$B$4275,0)),0)</f>
        <v>0</v>
      </c>
      <c r="F5566" s="47"/>
    </row>
    <row r="5567" spans="1:6" x14ac:dyDescent="0.25">
      <c r="A5567" s="79"/>
      <c r="B5567" s="43">
        <v>0</v>
      </c>
      <c r="C5567" s="43">
        <v>1.45455872795234E-3</v>
      </c>
      <c r="D5567" s="43">
        <f t="shared" si="86"/>
        <v>1.6596515085936198E-2</v>
      </c>
      <c r="E5567" s="43">
        <f>IFERROR(INDEX(PSPS_Data!$C$2:$C$4275,MATCH(WF_Data!$A5567,PSPS_Data!$B$2:$B$4275,0)),0)</f>
        <v>0</v>
      </c>
      <c r="F5567" s="47"/>
    </row>
    <row r="5568" spans="1:6" x14ac:dyDescent="0.25">
      <c r="A5568" s="79"/>
      <c r="B5568" s="43">
        <v>0</v>
      </c>
      <c r="C5568" s="43">
        <v>8.9938780274678698E-4</v>
      </c>
      <c r="D5568" s="43">
        <f t="shared" si="86"/>
        <v>1.0262014829340839E-2</v>
      </c>
      <c r="E5568" s="43">
        <f>IFERROR(INDEX(PSPS_Data!$C$2:$C$4275,MATCH(WF_Data!$A5568,PSPS_Data!$B$2:$B$4275,0)),0)</f>
        <v>0</v>
      </c>
      <c r="F5568" s="47"/>
    </row>
    <row r="5569" spans="1:6" x14ac:dyDescent="0.25">
      <c r="A5569" s="79"/>
      <c r="B5569" s="43">
        <v>0</v>
      </c>
      <c r="C5569" s="43">
        <v>9.3959950572752807E-3</v>
      </c>
      <c r="D5569" s="43">
        <f t="shared" si="86"/>
        <v>0.10720830360351095</v>
      </c>
      <c r="E5569" s="43">
        <f>IFERROR(INDEX(PSPS_Data!$C$2:$C$4275,MATCH(WF_Data!$A5569,PSPS_Data!$B$2:$B$4275,0)),0)</f>
        <v>0</v>
      </c>
      <c r="F5569" s="47"/>
    </row>
    <row r="5570" spans="1:6" x14ac:dyDescent="0.25">
      <c r="A5570" s="79"/>
      <c r="B5570" s="43">
        <v>0</v>
      </c>
      <c r="C5570" s="43">
        <v>2.58000361679175E-3</v>
      </c>
      <c r="D5570" s="43">
        <f t="shared" si="86"/>
        <v>2.943784126759387E-2</v>
      </c>
      <c r="E5570" s="43">
        <f>IFERROR(INDEX(PSPS_Data!$C$2:$C$4275,MATCH(WF_Data!$A5570,PSPS_Data!$B$2:$B$4275,0)),0)</f>
        <v>0</v>
      </c>
      <c r="F5570" s="47"/>
    </row>
    <row r="5571" spans="1:6" x14ac:dyDescent="0.25">
      <c r="A5571" s="79"/>
      <c r="B5571" s="43">
        <v>0</v>
      </c>
      <c r="C5571" s="43">
        <v>3.8256138229826298E-3</v>
      </c>
      <c r="D5571" s="43">
        <f t="shared" ref="D5571:D5634" si="87">$C5571*11.41</f>
        <v>4.3650253720231805E-2</v>
      </c>
      <c r="E5571" s="43">
        <f>IFERROR(INDEX(PSPS_Data!$C$2:$C$4275,MATCH(WF_Data!$A5571,PSPS_Data!$B$2:$B$4275,0)),0)</f>
        <v>0</v>
      </c>
      <c r="F5571" s="47"/>
    </row>
    <row r="5572" spans="1:6" x14ac:dyDescent="0.25">
      <c r="A5572" s="79"/>
      <c r="B5572" s="43">
        <v>0</v>
      </c>
      <c r="C5572" s="43">
        <v>5.8933704705547499E-3</v>
      </c>
      <c r="D5572" s="43">
        <f t="shared" si="87"/>
        <v>6.7243357069029702E-2</v>
      </c>
      <c r="E5572" s="43">
        <f>IFERROR(INDEX(PSPS_Data!$C$2:$C$4275,MATCH(WF_Data!$A5572,PSPS_Data!$B$2:$B$4275,0)),0)</f>
        <v>0</v>
      </c>
      <c r="F5572" s="47"/>
    </row>
    <row r="5573" spans="1:6" x14ac:dyDescent="0.25">
      <c r="A5573" s="79"/>
      <c r="B5573" s="43">
        <v>0</v>
      </c>
      <c r="C5573" s="43">
        <v>2.4415743215892298E-3</v>
      </c>
      <c r="D5573" s="43">
        <f t="shared" si="87"/>
        <v>2.7858363009333111E-2</v>
      </c>
      <c r="E5573" s="43">
        <f>IFERROR(INDEX(PSPS_Data!$C$2:$C$4275,MATCH(WF_Data!$A5573,PSPS_Data!$B$2:$B$4275,0)),0)</f>
        <v>0</v>
      </c>
      <c r="F5573" s="47"/>
    </row>
    <row r="5574" spans="1:6" x14ac:dyDescent="0.25">
      <c r="A5574" s="79"/>
      <c r="B5574" s="43">
        <v>0</v>
      </c>
      <c r="C5574" s="43">
        <v>2.10885120880751E-3</v>
      </c>
      <c r="D5574" s="43">
        <f t="shared" si="87"/>
        <v>2.406199229249369E-2</v>
      </c>
      <c r="E5574" s="43">
        <f>IFERROR(INDEX(PSPS_Data!$C$2:$C$4275,MATCH(WF_Data!$A5574,PSPS_Data!$B$2:$B$4275,0)),0)</f>
        <v>0</v>
      </c>
      <c r="F5574" s="47"/>
    </row>
    <row r="5575" spans="1:6" x14ac:dyDescent="0.25">
      <c r="A5575" s="79"/>
      <c r="B5575" s="43">
        <v>0</v>
      </c>
      <c r="C5575" s="43">
        <v>1.7273689597156201E-3</v>
      </c>
      <c r="D5575" s="43">
        <f t="shared" si="87"/>
        <v>1.9709279830355225E-2</v>
      </c>
      <c r="E5575" s="43">
        <f>IFERROR(INDEX(PSPS_Data!$C$2:$C$4275,MATCH(WF_Data!$A5575,PSPS_Data!$B$2:$B$4275,0)),0)</f>
        <v>0</v>
      </c>
      <c r="F5575" s="47"/>
    </row>
    <row r="5576" spans="1:6" x14ac:dyDescent="0.25">
      <c r="A5576" s="79"/>
      <c r="B5576" s="43">
        <v>0</v>
      </c>
      <c r="C5576" s="43">
        <v>1.0027952430391399E-3</v>
      </c>
      <c r="D5576" s="43">
        <f t="shared" si="87"/>
        <v>1.1441893723076586E-2</v>
      </c>
      <c r="E5576" s="43">
        <f>IFERROR(INDEX(PSPS_Data!$C$2:$C$4275,MATCH(WF_Data!$A5576,PSPS_Data!$B$2:$B$4275,0)),0)</f>
        <v>0</v>
      </c>
      <c r="F5576" s="47"/>
    </row>
    <row r="5577" spans="1:6" x14ac:dyDescent="0.25">
      <c r="A5577" s="79"/>
      <c r="B5577" s="43">
        <v>0</v>
      </c>
      <c r="C5577" s="43">
        <v>2.4335701183796701E-3</v>
      </c>
      <c r="D5577" s="43">
        <f t="shared" si="87"/>
        <v>2.7767035050712038E-2</v>
      </c>
      <c r="E5577" s="43">
        <f>IFERROR(INDEX(PSPS_Data!$C$2:$C$4275,MATCH(WF_Data!$A5577,PSPS_Data!$B$2:$B$4275,0)),0)</f>
        <v>0</v>
      </c>
      <c r="F5577" s="47"/>
    </row>
    <row r="5578" spans="1:6" x14ac:dyDescent="0.25">
      <c r="A5578" s="79"/>
      <c r="B5578" s="43">
        <v>0</v>
      </c>
      <c r="C5578" s="43">
        <v>2.0669786126745701E-3</v>
      </c>
      <c r="D5578" s="43">
        <f t="shared" si="87"/>
        <v>2.3584225970616844E-2</v>
      </c>
      <c r="E5578" s="43">
        <f>IFERROR(INDEX(PSPS_Data!$C$2:$C$4275,MATCH(WF_Data!$A5578,PSPS_Data!$B$2:$B$4275,0)),0)</f>
        <v>0</v>
      </c>
      <c r="F5578" s="47"/>
    </row>
    <row r="5579" spans="1:6" x14ac:dyDescent="0.25">
      <c r="A5579" s="79"/>
      <c r="B5579" s="43">
        <v>0</v>
      </c>
      <c r="C5579" s="43">
        <v>3.6529314264347099E-3</v>
      </c>
      <c r="D5579" s="43">
        <f t="shared" si="87"/>
        <v>4.167994757562004E-2</v>
      </c>
      <c r="E5579" s="43">
        <f>IFERROR(INDEX(PSPS_Data!$C$2:$C$4275,MATCH(WF_Data!$A5579,PSPS_Data!$B$2:$B$4275,0)),0)</f>
        <v>0</v>
      </c>
      <c r="F5579" s="47"/>
    </row>
    <row r="5580" spans="1:6" x14ac:dyDescent="0.25">
      <c r="A5580" s="79"/>
      <c r="B5580" s="43">
        <v>0.19267844285417399</v>
      </c>
      <c r="C5580" s="43">
        <v>4.17454322814592E-4</v>
      </c>
      <c r="D5580" s="43">
        <f t="shared" si="87"/>
        <v>4.7631538233144947E-3</v>
      </c>
      <c r="E5580" s="43">
        <f>IFERROR(INDEX(PSPS_Data!$C$2:$C$4275,MATCH(WF_Data!$A5580,PSPS_Data!$B$2:$B$4275,0)),0)</f>
        <v>0</v>
      </c>
      <c r="F5580" s="47"/>
    </row>
    <row r="5581" spans="1:6" x14ac:dyDescent="0.25">
      <c r="A5581" s="79"/>
      <c r="B5581" s="43">
        <v>0</v>
      </c>
      <c r="C5581" s="43">
        <v>1.2521784992713901E-4</v>
      </c>
      <c r="D5581" s="43">
        <f t="shared" si="87"/>
        <v>1.428735667668656E-3</v>
      </c>
      <c r="E5581" s="43">
        <f>IFERROR(INDEX(PSPS_Data!$C$2:$C$4275,MATCH(WF_Data!$A5581,PSPS_Data!$B$2:$B$4275,0)),0)</f>
        <v>0</v>
      </c>
      <c r="F5581" s="47"/>
    </row>
    <row r="5582" spans="1:6" x14ac:dyDescent="0.25">
      <c r="A5582" s="79"/>
      <c r="B5582" s="43">
        <v>0</v>
      </c>
      <c r="C5582" s="43">
        <v>1.7460401986681901E-3</v>
      </c>
      <c r="D5582" s="43">
        <f t="shared" si="87"/>
        <v>1.9922318666804051E-2</v>
      </c>
      <c r="E5582" s="43">
        <f>IFERROR(INDEX(PSPS_Data!$C$2:$C$4275,MATCH(WF_Data!$A5582,PSPS_Data!$B$2:$B$4275,0)),0)</f>
        <v>0</v>
      </c>
      <c r="F5582" s="47"/>
    </row>
    <row r="5583" spans="1:6" x14ac:dyDescent="0.25">
      <c r="A5583" s="79"/>
      <c r="B5583" s="43">
        <v>0</v>
      </c>
      <c r="C5583" s="43">
        <v>1.9544623722443501E-3</v>
      </c>
      <c r="D5583" s="43">
        <f t="shared" si="87"/>
        <v>2.2300415667308036E-2</v>
      </c>
      <c r="E5583" s="43">
        <f>IFERROR(INDEX(PSPS_Data!$C$2:$C$4275,MATCH(WF_Data!$A5583,PSPS_Data!$B$2:$B$4275,0)),0)</f>
        <v>0</v>
      </c>
      <c r="F5583" s="47"/>
    </row>
    <row r="5584" spans="1:6" x14ac:dyDescent="0.25">
      <c r="A5584" s="79"/>
      <c r="B5584" s="43">
        <v>0</v>
      </c>
      <c r="C5584" s="43">
        <v>2.7125299989165701E-3</v>
      </c>
      <c r="D5584" s="43">
        <f t="shared" si="87"/>
        <v>3.0949967287638065E-2</v>
      </c>
      <c r="E5584" s="43">
        <f>IFERROR(INDEX(PSPS_Data!$C$2:$C$4275,MATCH(WF_Data!$A5584,PSPS_Data!$B$2:$B$4275,0)),0)</f>
        <v>0</v>
      </c>
      <c r="F5584" s="47"/>
    </row>
    <row r="5585" spans="1:6" x14ac:dyDescent="0.25">
      <c r="A5585" s="79"/>
      <c r="B5585" s="43">
        <v>0</v>
      </c>
      <c r="C5585" s="43">
        <v>2.3174317466630998E-3</v>
      </c>
      <c r="D5585" s="43">
        <f t="shared" si="87"/>
        <v>2.6441896229425971E-2</v>
      </c>
      <c r="E5585" s="43">
        <f>IFERROR(INDEX(PSPS_Data!$C$2:$C$4275,MATCH(WF_Data!$A5585,PSPS_Data!$B$2:$B$4275,0)),0)</f>
        <v>0</v>
      </c>
      <c r="F5585" s="47"/>
    </row>
    <row r="5586" spans="1:6" x14ac:dyDescent="0.25">
      <c r="A5586" s="79"/>
      <c r="B5586" s="43">
        <v>0</v>
      </c>
      <c r="C5586" s="43">
        <v>1.3101875036227199E-3</v>
      </c>
      <c r="D5586" s="43">
        <f t="shared" si="87"/>
        <v>1.4949239416335235E-2</v>
      </c>
      <c r="E5586" s="43">
        <f>IFERROR(INDEX(PSPS_Data!$C$2:$C$4275,MATCH(WF_Data!$A5586,PSPS_Data!$B$2:$B$4275,0)),0)</f>
        <v>0</v>
      </c>
      <c r="F5586" s="47"/>
    </row>
    <row r="5587" spans="1:6" x14ac:dyDescent="0.25">
      <c r="A5587" s="79"/>
      <c r="B5587" s="43">
        <v>0</v>
      </c>
      <c r="C5587" s="43">
        <v>6.3631376542616603E-4</v>
      </c>
      <c r="D5587" s="43">
        <f t="shared" si="87"/>
        <v>7.2603400635125543E-3</v>
      </c>
      <c r="E5587" s="43">
        <f>IFERROR(INDEX(PSPS_Data!$C$2:$C$4275,MATCH(WF_Data!$A5587,PSPS_Data!$B$2:$B$4275,0)),0)</f>
        <v>0</v>
      </c>
      <c r="F5587" s="47"/>
    </row>
    <row r="5588" spans="1:6" x14ac:dyDescent="0.25">
      <c r="A5588" s="79"/>
      <c r="B5588" s="43">
        <v>0</v>
      </c>
      <c r="C5588" s="43">
        <v>2.6703553849074498E-3</v>
      </c>
      <c r="D5588" s="43">
        <f t="shared" si="87"/>
        <v>3.0468754941794001E-2</v>
      </c>
      <c r="E5588" s="43">
        <f>IFERROR(INDEX(PSPS_Data!$C$2:$C$4275,MATCH(WF_Data!$A5588,PSPS_Data!$B$2:$B$4275,0)),0)</f>
        <v>0</v>
      </c>
      <c r="F5588" s="47"/>
    </row>
    <row r="5589" spans="1:6" x14ac:dyDescent="0.25">
      <c r="A5589" s="79"/>
      <c r="B5589" s="43">
        <v>0</v>
      </c>
      <c r="C5589" s="43">
        <v>8.4698634937012598E-3</v>
      </c>
      <c r="D5589" s="43">
        <f t="shared" si="87"/>
        <v>9.664114246313138E-2</v>
      </c>
      <c r="E5589" s="43">
        <f>IFERROR(INDEX(PSPS_Data!$C$2:$C$4275,MATCH(WF_Data!$A5589,PSPS_Data!$B$2:$B$4275,0)),0)</f>
        <v>0</v>
      </c>
      <c r="F5589" s="47"/>
    </row>
    <row r="5590" spans="1:6" x14ac:dyDescent="0.25">
      <c r="A5590" s="79"/>
      <c r="B5590" s="43">
        <v>0</v>
      </c>
      <c r="C5590" s="43">
        <v>1.79390539278756E-3</v>
      </c>
      <c r="D5590" s="43">
        <f t="shared" si="87"/>
        <v>2.0468460531706058E-2</v>
      </c>
      <c r="E5590" s="43">
        <f>IFERROR(INDEX(PSPS_Data!$C$2:$C$4275,MATCH(WF_Data!$A5590,PSPS_Data!$B$2:$B$4275,0)),0)</f>
        <v>0</v>
      </c>
      <c r="F5590" s="47"/>
    </row>
    <row r="5591" spans="1:6" x14ac:dyDescent="0.25">
      <c r="A5591" s="79"/>
      <c r="B5591" s="43">
        <v>0</v>
      </c>
      <c r="C5591" s="43">
        <v>2.5587072106342599E-3</v>
      </c>
      <c r="D5591" s="43">
        <f t="shared" si="87"/>
        <v>2.9194849273336907E-2</v>
      </c>
      <c r="E5591" s="43">
        <f>IFERROR(INDEX(PSPS_Data!$C$2:$C$4275,MATCH(WF_Data!$A5591,PSPS_Data!$B$2:$B$4275,0)),0)</f>
        <v>0</v>
      </c>
      <c r="F5591" s="47"/>
    </row>
    <row r="5592" spans="1:6" x14ac:dyDescent="0.25">
      <c r="A5592" s="79"/>
      <c r="B5592" s="43">
        <v>0</v>
      </c>
      <c r="C5592" s="43">
        <v>2.1900661781728498E-3</v>
      </c>
      <c r="D5592" s="43">
        <f t="shared" si="87"/>
        <v>2.4988655092952217E-2</v>
      </c>
      <c r="E5592" s="43">
        <f>IFERROR(INDEX(PSPS_Data!$C$2:$C$4275,MATCH(WF_Data!$A5592,PSPS_Data!$B$2:$B$4275,0)),0)</f>
        <v>0</v>
      </c>
      <c r="F5592" s="47"/>
    </row>
    <row r="5593" spans="1:6" x14ac:dyDescent="0.25">
      <c r="A5593" s="79"/>
      <c r="B5593" s="43">
        <v>0</v>
      </c>
      <c r="C5593" s="43">
        <v>2.52354084932449E-3</v>
      </c>
      <c r="D5593" s="43">
        <f t="shared" si="87"/>
        <v>2.8793601090792431E-2</v>
      </c>
      <c r="E5593" s="43">
        <f>IFERROR(INDEX(PSPS_Data!$C$2:$C$4275,MATCH(WF_Data!$A5593,PSPS_Data!$B$2:$B$4275,0)),0)</f>
        <v>0</v>
      </c>
      <c r="F5593" s="47"/>
    </row>
    <row r="5594" spans="1:6" x14ac:dyDescent="0.25">
      <c r="A5594" s="79"/>
      <c r="B5594" s="43">
        <v>0</v>
      </c>
      <c r="C5594" s="43">
        <v>1.43893667745942E-3</v>
      </c>
      <c r="D5594" s="43">
        <f t="shared" si="87"/>
        <v>1.6418267489811983E-2</v>
      </c>
      <c r="E5594" s="43">
        <f>IFERROR(INDEX(PSPS_Data!$C$2:$C$4275,MATCH(WF_Data!$A5594,PSPS_Data!$B$2:$B$4275,0)),0)</f>
        <v>0</v>
      </c>
      <c r="F5594" s="47"/>
    </row>
    <row r="5595" spans="1:6" x14ac:dyDescent="0.25">
      <c r="A5595" s="79"/>
      <c r="B5595" s="43">
        <v>0</v>
      </c>
      <c r="C5595" s="43">
        <v>9.6272486568219995E-4</v>
      </c>
      <c r="D5595" s="43">
        <f t="shared" si="87"/>
        <v>1.0984690717433902E-2</v>
      </c>
      <c r="E5595" s="43">
        <f>IFERROR(INDEX(PSPS_Data!$C$2:$C$4275,MATCH(WF_Data!$A5595,PSPS_Data!$B$2:$B$4275,0)),0)</f>
        <v>0</v>
      </c>
      <c r="F5595" s="47"/>
    </row>
    <row r="5596" spans="1:6" x14ac:dyDescent="0.25">
      <c r="A5596" s="79"/>
      <c r="B5596" s="43">
        <v>0</v>
      </c>
      <c r="C5596" s="43">
        <v>3.8054241986173998E-3</v>
      </c>
      <c r="D5596" s="43">
        <f t="shared" si="87"/>
        <v>4.3419890106224532E-2</v>
      </c>
      <c r="E5596" s="43">
        <f>IFERROR(INDEX(PSPS_Data!$C$2:$C$4275,MATCH(WF_Data!$A5596,PSPS_Data!$B$2:$B$4275,0)),0)</f>
        <v>0</v>
      </c>
      <c r="F5596" s="47"/>
    </row>
    <row r="5597" spans="1:6" x14ac:dyDescent="0.25">
      <c r="A5597" s="79"/>
      <c r="B5597" s="43">
        <v>0</v>
      </c>
      <c r="C5597" s="43">
        <v>4.2953137399308599E-3</v>
      </c>
      <c r="D5597" s="43">
        <f t="shared" si="87"/>
        <v>4.900952977261111E-2</v>
      </c>
      <c r="E5597" s="43">
        <f>IFERROR(INDEX(PSPS_Data!$C$2:$C$4275,MATCH(WF_Data!$A5597,PSPS_Data!$B$2:$B$4275,0)),0)</f>
        <v>0</v>
      </c>
      <c r="F5597" s="47"/>
    </row>
    <row r="5598" spans="1:6" x14ac:dyDescent="0.25">
      <c r="A5598" s="79"/>
      <c r="B5598" s="43">
        <v>0</v>
      </c>
      <c r="C5598" s="43">
        <v>1.69568852076433E-3</v>
      </c>
      <c r="D5598" s="43">
        <f t="shared" si="87"/>
        <v>1.9347806021921005E-2</v>
      </c>
      <c r="E5598" s="43">
        <f>IFERROR(INDEX(PSPS_Data!$C$2:$C$4275,MATCH(WF_Data!$A5598,PSPS_Data!$B$2:$B$4275,0)),0)</f>
        <v>0</v>
      </c>
      <c r="F5598" s="47"/>
    </row>
    <row r="5599" spans="1:6" x14ac:dyDescent="0.25">
      <c r="A5599" s="79"/>
      <c r="B5599" s="43">
        <v>0</v>
      </c>
      <c r="C5599" s="43">
        <v>2.0847068299190101E-5</v>
      </c>
      <c r="D5599" s="43">
        <f t="shared" si="87"/>
        <v>2.3786504929375904E-4</v>
      </c>
      <c r="E5599" s="43">
        <f>IFERROR(INDEX(PSPS_Data!$C$2:$C$4275,MATCH(WF_Data!$A5599,PSPS_Data!$B$2:$B$4275,0)),0)</f>
        <v>0</v>
      </c>
      <c r="F5599" s="47"/>
    </row>
    <row r="5600" spans="1:6" x14ac:dyDescent="0.25">
      <c r="A5600" s="79"/>
      <c r="B5600" s="43">
        <v>0</v>
      </c>
      <c r="C5600" s="43">
        <v>2.0255925329971999E-3</v>
      </c>
      <c r="D5600" s="43">
        <f t="shared" si="87"/>
        <v>2.3112010801498051E-2</v>
      </c>
      <c r="E5600" s="43">
        <f>IFERROR(INDEX(PSPS_Data!$C$2:$C$4275,MATCH(WF_Data!$A5600,PSPS_Data!$B$2:$B$4275,0)),0)</f>
        <v>0</v>
      </c>
      <c r="F5600" s="47"/>
    </row>
    <row r="5601" spans="1:6" x14ac:dyDescent="0.25">
      <c r="A5601" s="79"/>
      <c r="B5601" s="43">
        <v>0</v>
      </c>
      <c r="C5601" s="43">
        <v>2.6256968194502401E-3</v>
      </c>
      <c r="D5601" s="43">
        <f t="shared" si="87"/>
        <v>2.995920070992724E-2</v>
      </c>
      <c r="E5601" s="43">
        <f>IFERROR(INDEX(PSPS_Data!$C$2:$C$4275,MATCH(WF_Data!$A5601,PSPS_Data!$B$2:$B$4275,0)),0)</f>
        <v>0</v>
      </c>
      <c r="F5601" s="47"/>
    </row>
    <row r="5602" spans="1:6" x14ac:dyDescent="0.25">
      <c r="A5602" s="79"/>
      <c r="B5602" s="43">
        <v>0</v>
      </c>
      <c r="C5602" s="43">
        <v>1.4586355910068899E-3</v>
      </c>
      <c r="D5602" s="43">
        <f t="shared" si="87"/>
        <v>1.6643032093388615E-2</v>
      </c>
      <c r="E5602" s="43">
        <f>IFERROR(INDEX(PSPS_Data!$C$2:$C$4275,MATCH(WF_Data!$A5602,PSPS_Data!$B$2:$B$4275,0)),0)</f>
        <v>0</v>
      </c>
      <c r="F5602" s="47"/>
    </row>
    <row r="5603" spans="1:6" x14ac:dyDescent="0.25">
      <c r="A5603" s="79"/>
      <c r="B5603" s="43">
        <v>0</v>
      </c>
      <c r="C5603" s="43">
        <v>1.8128419510503499E-3</v>
      </c>
      <c r="D5603" s="43">
        <f t="shared" si="87"/>
        <v>2.0684526661484494E-2</v>
      </c>
      <c r="E5603" s="43">
        <f>IFERROR(INDEX(PSPS_Data!$C$2:$C$4275,MATCH(WF_Data!$A5603,PSPS_Data!$B$2:$B$4275,0)),0)</f>
        <v>0</v>
      </c>
      <c r="F5603" s="47"/>
    </row>
    <row r="5604" spans="1:6" x14ac:dyDescent="0.25">
      <c r="A5604" s="79"/>
      <c r="B5604" s="43">
        <v>0</v>
      </c>
      <c r="C5604" s="43">
        <v>2.77128919697133E-3</v>
      </c>
      <c r="D5604" s="43">
        <f t="shared" si="87"/>
        <v>3.1620409737442873E-2</v>
      </c>
      <c r="E5604" s="43">
        <f>IFERROR(INDEX(PSPS_Data!$C$2:$C$4275,MATCH(WF_Data!$A5604,PSPS_Data!$B$2:$B$4275,0)),0)</f>
        <v>0</v>
      </c>
      <c r="F5604" s="47"/>
    </row>
    <row r="5605" spans="1:6" x14ac:dyDescent="0.25">
      <c r="A5605" s="79"/>
      <c r="B5605" s="43">
        <v>0</v>
      </c>
      <c r="C5605" s="43">
        <v>3.0002768357917302E-3</v>
      </c>
      <c r="D5605" s="43">
        <f t="shared" si="87"/>
        <v>3.4233158696383645E-2</v>
      </c>
      <c r="E5605" s="43">
        <f>IFERROR(INDEX(PSPS_Data!$C$2:$C$4275,MATCH(WF_Data!$A5605,PSPS_Data!$B$2:$B$4275,0)),0)</f>
        <v>0</v>
      </c>
      <c r="F5605" s="47"/>
    </row>
    <row r="5606" spans="1:6" x14ac:dyDescent="0.25">
      <c r="A5606" s="79"/>
      <c r="B5606" s="43">
        <v>0</v>
      </c>
      <c r="C5606" s="43">
        <v>1.42001548313904E-3</v>
      </c>
      <c r="D5606" s="43">
        <f t="shared" si="87"/>
        <v>1.6202376662616445E-2</v>
      </c>
      <c r="E5606" s="43">
        <f>IFERROR(INDEX(PSPS_Data!$C$2:$C$4275,MATCH(WF_Data!$A5606,PSPS_Data!$B$2:$B$4275,0)),0)</f>
        <v>0</v>
      </c>
      <c r="F5606" s="47"/>
    </row>
    <row r="5607" spans="1:6" x14ac:dyDescent="0.25">
      <c r="A5607" s="79"/>
      <c r="B5607" s="43">
        <v>0</v>
      </c>
      <c r="C5607" s="43">
        <v>2.1385931361995298E-3</v>
      </c>
      <c r="D5607" s="43">
        <f t="shared" si="87"/>
        <v>2.4401347684036637E-2</v>
      </c>
      <c r="E5607" s="43">
        <f>IFERROR(INDEX(PSPS_Data!$C$2:$C$4275,MATCH(WF_Data!$A5607,PSPS_Data!$B$2:$B$4275,0)),0)</f>
        <v>0</v>
      </c>
      <c r="F5607" s="47"/>
    </row>
    <row r="5608" spans="1:6" x14ac:dyDescent="0.25">
      <c r="A5608" s="79"/>
      <c r="B5608" s="43">
        <v>0</v>
      </c>
      <c r="C5608" s="43">
        <v>2.7217960688782701E-3</v>
      </c>
      <c r="D5608" s="43">
        <f t="shared" si="87"/>
        <v>3.1055693145901061E-2</v>
      </c>
      <c r="E5608" s="43">
        <f>IFERROR(INDEX(PSPS_Data!$C$2:$C$4275,MATCH(WF_Data!$A5608,PSPS_Data!$B$2:$B$4275,0)),0)</f>
        <v>0</v>
      </c>
      <c r="F5608" s="47"/>
    </row>
    <row r="5609" spans="1:6" x14ac:dyDescent="0.25">
      <c r="A5609" s="79"/>
      <c r="B5609" s="43">
        <v>0</v>
      </c>
      <c r="C5609" s="43">
        <v>1.20783632701204E-3</v>
      </c>
      <c r="D5609" s="43">
        <f t="shared" si="87"/>
        <v>1.3781412491207377E-2</v>
      </c>
      <c r="E5609" s="43">
        <f>IFERROR(INDEX(PSPS_Data!$C$2:$C$4275,MATCH(WF_Data!$A5609,PSPS_Data!$B$2:$B$4275,0)),0)</f>
        <v>0</v>
      </c>
      <c r="F5609" s="47"/>
    </row>
    <row r="5610" spans="1:6" x14ac:dyDescent="0.25">
      <c r="A5610" s="79"/>
      <c r="B5610" s="43">
        <v>0</v>
      </c>
      <c r="C5610" s="43">
        <v>4.34228994796891E-3</v>
      </c>
      <c r="D5610" s="43">
        <f t="shared" si="87"/>
        <v>4.9545528306325262E-2</v>
      </c>
      <c r="E5610" s="43">
        <f>IFERROR(INDEX(PSPS_Data!$C$2:$C$4275,MATCH(WF_Data!$A5610,PSPS_Data!$B$2:$B$4275,0)),0)</f>
        <v>0</v>
      </c>
      <c r="F5610" s="47"/>
    </row>
    <row r="5611" spans="1:6" x14ac:dyDescent="0.25">
      <c r="A5611" s="79"/>
      <c r="B5611" s="43">
        <v>0</v>
      </c>
      <c r="C5611" s="43">
        <v>5.20369676451082E-5</v>
      </c>
      <c r="D5611" s="43">
        <f t="shared" si="87"/>
        <v>5.937418008306846E-4</v>
      </c>
      <c r="E5611" s="43">
        <f>IFERROR(INDEX(PSPS_Data!$C$2:$C$4275,MATCH(WF_Data!$A5611,PSPS_Data!$B$2:$B$4275,0)),0)</f>
        <v>0</v>
      </c>
      <c r="F5611" s="47"/>
    </row>
    <row r="5612" spans="1:6" x14ac:dyDescent="0.25">
      <c r="A5612" s="79"/>
      <c r="B5612" s="43">
        <v>0</v>
      </c>
      <c r="C5612" s="43">
        <v>1.6162930520901299E-3</v>
      </c>
      <c r="D5612" s="43">
        <f t="shared" si="87"/>
        <v>1.8441903724348382E-2</v>
      </c>
      <c r="E5612" s="43">
        <f>IFERROR(INDEX(PSPS_Data!$C$2:$C$4275,MATCH(WF_Data!$A5612,PSPS_Data!$B$2:$B$4275,0)),0)</f>
        <v>0</v>
      </c>
      <c r="F5612" s="47"/>
    </row>
    <row r="5613" spans="1:6" x14ac:dyDescent="0.25">
      <c r="A5613" s="79"/>
      <c r="B5613" s="43">
        <v>0</v>
      </c>
      <c r="C5613" s="43">
        <v>3.9606602093347903E-3</v>
      </c>
      <c r="D5613" s="43">
        <f t="shared" si="87"/>
        <v>4.5191132988509956E-2</v>
      </c>
      <c r="E5613" s="43">
        <f>IFERROR(INDEX(PSPS_Data!$C$2:$C$4275,MATCH(WF_Data!$A5613,PSPS_Data!$B$2:$B$4275,0)),0)</f>
        <v>0</v>
      </c>
      <c r="F5613" s="47"/>
    </row>
    <row r="5614" spans="1:6" x14ac:dyDescent="0.25">
      <c r="A5614" s="79"/>
      <c r="B5614" s="43">
        <v>0</v>
      </c>
      <c r="C5614" s="43">
        <v>1.42885552395455E-3</v>
      </c>
      <c r="D5614" s="43">
        <f t="shared" si="87"/>
        <v>1.6303241528321417E-2</v>
      </c>
      <c r="E5614" s="43">
        <f>IFERROR(INDEX(PSPS_Data!$C$2:$C$4275,MATCH(WF_Data!$A5614,PSPS_Data!$B$2:$B$4275,0)),0)</f>
        <v>0</v>
      </c>
      <c r="F5614" s="47"/>
    </row>
    <row r="5615" spans="1:6" x14ac:dyDescent="0.25">
      <c r="A5615" s="79"/>
      <c r="B5615" s="43">
        <v>0</v>
      </c>
      <c r="C5615" s="43">
        <v>1.2619615560349E-3</v>
      </c>
      <c r="D5615" s="43">
        <f t="shared" si="87"/>
        <v>1.4398981354358209E-2</v>
      </c>
      <c r="E5615" s="43">
        <f>IFERROR(INDEX(PSPS_Data!$C$2:$C$4275,MATCH(WF_Data!$A5615,PSPS_Data!$B$2:$B$4275,0)),0)</f>
        <v>0</v>
      </c>
      <c r="F5615" s="47"/>
    </row>
    <row r="5616" spans="1:6" x14ac:dyDescent="0.25">
      <c r="A5616" s="79"/>
      <c r="B5616" s="43">
        <v>0</v>
      </c>
      <c r="C5616" s="43">
        <v>7.6962655354388199E-4</v>
      </c>
      <c r="D5616" s="43">
        <f t="shared" si="87"/>
        <v>8.7814389759356942E-3</v>
      </c>
      <c r="E5616" s="43">
        <f>IFERROR(INDEX(PSPS_Data!$C$2:$C$4275,MATCH(WF_Data!$A5616,PSPS_Data!$B$2:$B$4275,0)),0)</f>
        <v>0</v>
      </c>
      <c r="F5616" s="47"/>
    </row>
    <row r="5617" spans="1:6" x14ac:dyDescent="0.25">
      <c r="A5617" s="79"/>
      <c r="B5617" s="43">
        <v>0</v>
      </c>
      <c r="C5617" s="43">
        <v>3.03653472093401E-3</v>
      </c>
      <c r="D5617" s="43">
        <f t="shared" si="87"/>
        <v>3.4646861165857051E-2</v>
      </c>
      <c r="E5617" s="43">
        <f>IFERROR(INDEX(PSPS_Data!$C$2:$C$4275,MATCH(WF_Data!$A5617,PSPS_Data!$B$2:$B$4275,0)),0)</f>
        <v>0</v>
      </c>
      <c r="F5617" s="47"/>
    </row>
    <row r="5618" spans="1:6" x14ac:dyDescent="0.25">
      <c r="A5618" s="79"/>
      <c r="B5618" s="43">
        <v>0</v>
      </c>
      <c r="C5618" s="43">
        <v>1.5523769789069701E-3</v>
      </c>
      <c r="D5618" s="43">
        <f t="shared" si="87"/>
        <v>1.7712621329328528E-2</v>
      </c>
      <c r="E5618" s="43">
        <f>IFERROR(INDEX(PSPS_Data!$C$2:$C$4275,MATCH(WF_Data!$A5618,PSPS_Data!$B$2:$B$4275,0)),0)</f>
        <v>0</v>
      </c>
      <c r="F5618" s="47"/>
    </row>
    <row r="5619" spans="1:6" x14ac:dyDescent="0.25">
      <c r="A5619" s="79"/>
      <c r="B5619" s="43">
        <v>0</v>
      </c>
      <c r="C5619" s="43">
        <v>1.90709902174906E-3</v>
      </c>
      <c r="D5619" s="43">
        <f t="shared" si="87"/>
        <v>2.1759999838156775E-2</v>
      </c>
      <c r="E5619" s="43">
        <f>IFERROR(INDEX(PSPS_Data!$C$2:$C$4275,MATCH(WF_Data!$A5619,PSPS_Data!$B$2:$B$4275,0)),0)</f>
        <v>0</v>
      </c>
      <c r="F5619" s="47"/>
    </row>
    <row r="5620" spans="1:6" x14ac:dyDescent="0.25">
      <c r="A5620" s="79"/>
      <c r="B5620" s="43">
        <v>0</v>
      </c>
      <c r="C5620" s="43">
        <v>8.3149328929721296E-5</v>
      </c>
      <c r="D5620" s="43">
        <f t="shared" si="87"/>
        <v>9.4873384308812004E-4</v>
      </c>
      <c r="E5620" s="43">
        <f>IFERROR(INDEX(PSPS_Data!$C$2:$C$4275,MATCH(WF_Data!$A5620,PSPS_Data!$B$2:$B$4275,0)),0)</f>
        <v>0</v>
      </c>
      <c r="F5620" s="47"/>
    </row>
    <row r="5621" spans="1:6" x14ac:dyDescent="0.25">
      <c r="A5621" s="79"/>
      <c r="B5621" s="43">
        <v>0</v>
      </c>
      <c r="C5621" s="43">
        <v>1.5797648757143101E-3</v>
      </c>
      <c r="D5621" s="43">
        <f t="shared" si="87"/>
        <v>1.8025117231900277E-2</v>
      </c>
      <c r="E5621" s="43">
        <f>IFERROR(INDEX(PSPS_Data!$C$2:$C$4275,MATCH(WF_Data!$A5621,PSPS_Data!$B$2:$B$4275,0)),0)</f>
        <v>0</v>
      </c>
      <c r="F5621" s="47"/>
    </row>
    <row r="5622" spans="1:6" x14ac:dyDescent="0.25">
      <c r="A5622" s="79"/>
      <c r="B5622" s="43">
        <v>0</v>
      </c>
      <c r="C5622" s="43">
        <v>5.0222411558327896E-4</v>
      </c>
      <c r="D5622" s="43">
        <f t="shared" si="87"/>
        <v>5.7303771588052129E-3</v>
      </c>
      <c r="E5622" s="43">
        <f>IFERROR(INDEX(PSPS_Data!$C$2:$C$4275,MATCH(WF_Data!$A5622,PSPS_Data!$B$2:$B$4275,0)),0)</f>
        <v>0</v>
      </c>
      <c r="F5622" s="47"/>
    </row>
    <row r="5623" spans="1:6" x14ac:dyDescent="0.25">
      <c r="A5623" s="79"/>
      <c r="B5623" s="43">
        <v>0</v>
      </c>
      <c r="C5623" s="43">
        <v>1.34371308422487E-3</v>
      </c>
      <c r="D5623" s="43">
        <f t="shared" si="87"/>
        <v>1.5331766291005767E-2</v>
      </c>
      <c r="E5623" s="43">
        <f>IFERROR(INDEX(PSPS_Data!$C$2:$C$4275,MATCH(WF_Data!$A5623,PSPS_Data!$B$2:$B$4275,0)),0)</f>
        <v>0</v>
      </c>
      <c r="F5623" s="47"/>
    </row>
    <row r="5624" spans="1:6" x14ac:dyDescent="0.25">
      <c r="A5624" s="79"/>
      <c r="B5624" s="43">
        <v>0</v>
      </c>
      <c r="C5624" s="43">
        <v>2.07780813070712E-5</v>
      </c>
      <c r="D5624" s="43">
        <f t="shared" si="87"/>
        <v>2.3707790771368238E-4</v>
      </c>
      <c r="E5624" s="43">
        <f>IFERROR(INDEX(PSPS_Data!$C$2:$C$4275,MATCH(WF_Data!$A5624,PSPS_Data!$B$2:$B$4275,0)),0)</f>
        <v>0</v>
      </c>
      <c r="F5624" s="47"/>
    </row>
    <row r="5625" spans="1:6" x14ac:dyDescent="0.25">
      <c r="A5625" s="79"/>
      <c r="B5625" s="43">
        <v>0</v>
      </c>
      <c r="C5625" s="43">
        <v>2.49306565365259E-3</v>
      </c>
      <c r="D5625" s="43">
        <f t="shared" si="87"/>
        <v>2.8445879108176052E-2</v>
      </c>
      <c r="E5625" s="43">
        <f>IFERROR(INDEX(PSPS_Data!$C$2:$C$4275,MATCH(WF_Data!$A5625,PSPS_Data!$B$2:$B$4275,0)),0)</f>
        <v>0</v>
      </c>
      <c r="F5625" s="47"/>
    </row>
    <row r="5626" spans="1:6" x14ac:dyDescent="0.25">
      <c r="A5626" s="79"/>
      <c r="B5626" s="43">
        <v>0</v>
      </c>
      <c r="C5626" s="43">
        <v>8.3584261362072199E-4</v>
      </c>
      <c r="D5626" s="43">
        <f t="shared" si="87"/>
        <v>9.5369642214124389E-3</v>
      </c>
      <c r="E5626" s="43">
        <f>IFERROR(INDEX(PSPS_Data!$C$2:$C$4275,MATCH(WF_Data!$A5626,PSPS_Data!$B$2:$B$4275,0)),0)</f>
        <v>0</v>
      </c>
      <c r="F5626" s="47"/>
    </row>
    <row r="5627" spans="1:6" x14ac:dyDescent="0.25">
      <c r="A5627" s="79"/>
      <c r="B5627" s="43">
        <v>0</v>
      </c>
      <c r="C5627" s="43">
        <v>2.3058931310515601E-3</v>
      </c>
      <c r="D5627" s="43">
        <f t="shared" si="87"/>
        <v>2.6310240625298301E-2</v>
      </c>
      <c r="E5627" s="43">
        <f>IFERROR(INDEX(PSPS_Data!$C$2:$C$4275,MATCH(WF_Data!$A5627,PSPS_Data!$B$2:$B$4275,0)),0)</f>
        <v>0</v>
      </c>
      <c r="F5627" s="47"/>
    </row>
    <row r="5628" spans="1:6" x14ac:dyDescent="0.25">
      <c r="A5628" s="79"/>
      <c r="B5628" s="43">
        <v>0</v>
      </c>
      <c r="C5628" s="43">
        <v>1.3294174577822501E-3</v>
      </c>
      <c r="D5628" s="43">
        <f t="shared" si="87"/>
        <v>1.5168653193295474E-2</v>
      </c>
      <c r="E5628" s="43">
        <f>IFERROR(INDEX(PSPS_Data!$C$2:$C$4275,MATCH(WF_Data!$A5628,PSPS_Data!$B$2:$B$4275,0)),0)</f>
        <v>0</v>
      </c>
      <c r="F5628" s="47"/>
    </row>
    <row r="5629" spans="1:6" x14ac:dyDescent="0.25">
      <c r="A5629" s="79"/>
      <c r="B5629" s="43">
        <v>0</v>
      </c>
      <c r="C5629" s="43">
        <v>2.8457226453610898E-3</v>
      </c>
      <c r="D5629" s="43">
        <f t="shared" si="87"/>
        <v>3.2469695383570037E-2</v>
      </c>
      <c r="E5629" s="43">
        <f>IFERROR(INDEX(PSPS_Data!$C$2:$C$4275,MATCH(WF_Data!$A5629,PSPS_Data!$B$2:$B$4275,0)),0)</f>
        <v>0</v>
      </c>
      <c r="F5629" s="47"/>
    </row>
    <row r="5630" spans="1:6" x14ac:dyDescent="0.25">
      <c r="A5630" s="79"/>
      <c r="B5630" s="43">
        <v>0</v>
      </c>
      <c r="C5630" s="43">
        <v>9.0692832206210896E-4</v>
      </c>
      <c r="D5630" s="43">
        <f t="shared" si="87"/>
        <v>1.0348052154728664E-2</v>
      </c>
      <c r="E5630" s="43">
        <f>IFERROR(INDEX(PSPS_Data!$C$2:$C$4275,MATCH(WF_Data!$A5630,PSPS_Data!$B$2:$B$4275,0)),0)</f>
        <v>0</v>
      </c>
      <c r="F5630" s="47"/>
    </row>
    <row r="5631" spans="1:6" x14ac:dyDescent="0.25">
      <c r="A5631" s="79"/>
      <c r="B5631" s="43">
        <v>0</v>
      </c>
      <c r="C5631" s="43">
        <v>1.39148086964269E-3</v>
      </c>
      <c r="D5631" s="43">
        <f t="shared" si="87"/>
        <v>1.5876796722623092E-2</v>
      </c>
      <c r="E5631" s="43">
        <f>IFERROR(INDEX(PSPS_Data!$C$2:$C$4275,MATCH(WF_Data!$A5631,PSPS_Data!$B$2:$B$4275,0)),0)</f>
        <v>0</v>
      </c>
      <c r="F5631" s="47"/>
    </row>
    <row r="5632" spans="1:6" x14ac:dyDescent="0.25">
      <c r="A5632" s="79"/>
      <c r="B5632" s="43">
        <v>0</v>
      </c>
      <c r="C5632" s="43">
        <v>2.0627783493788799E-3</v>
      </c>
      <c r="D5632" s="43">
        <f t="shared" si="87"/>
        <v>2.3536300966413019E-2</v>
      </c>
      <c r="E5632" s="43">
        <f>IFERROR(INDEX(PSPS_Data!$C$2:$C$4275,MATCH(WF_Data!$A5632,PSPS_Data!$B$2:$B$4275,0)),0)</f>
        <v>0</v>
      </c>
      <c r="F5632" s="47"/>
    </row>
    <row r="5633" spans="1:6" x14ac:dyDescent="0.25">
      <c r="A5633" s="79"/>
      <c r="B5633" s="43">
        <v>0</v>
      </c>
      <c r="C5633" s="43">
        <v>2.5503635268510701E-3</v>
      </c>
      <c r="D5633" s="43">
        <f t="shared" si="87"/>
        <v>2.9099647841370709E-2</v>
      </c>
      <c r="E5633" s="43">
        <f>IFERROR(INDEX(PSPS_Data!$C$2:$C$4275,MATCH(WF_Data!$A5633,PSPS_Data!$B$2:$B$4275,0)),0)</f>
        <v>0</v>
      </c>
      <c r="F5633" s="47"/>
    </row>
    <row r="5634" spans="1:6" x14ac:dyDescent="0.25">
      <c r="A5634" s="79"/>
      <c r="B5634" s="43">
        <v>0</v>
      </c>
      <c r="C5634" s="43">
        <v>4.08365118649574E-4</v>
      </c>
      <c r="D5634" s="43">
        <f t="shared" si="87"/>
        <v>4.6594460037916391E-3</v>
      </c>
      <c r="E5634" s="43">
        <f>IFERROR(INDEX(PSPS_Data!$C$2:$C$4275,MATCH(WF_Data!$A5634,PSPS_Data!$B$2:$B$4275,0)),0)</f>
        <v>0</v>
      </c>
      <c r="F5634" s="47"/>
    </row>
    <row r="5635" spans="1:6" x14ac:dyDescent="0.25">
      <c r="A5635" s="79"/>
      <c r="B5635" s="43">
        <v>0</v>
      </c>
      <c r="C5635" s="43">
        <v>2.9198930260463298E-3</v>
      </c>
      <c r="D5635" s="43">
        <f t="shared" ref="D5635:D5698" si="88">$C5635*11.41</f>
        <v>3.331597942718862E-2</v>
      </c>
      <c r="E5635" s="43">
        <f>IFERROR(INDEX(PSPS_Data!$C$2:$C$4275,MATCH(WF_Data!$A5635,PSPS_Data!$B$2:$B$4275,0)),0)</f>
        <v>0</v>
      </c>
      <c r="F5635" s="47"/>
    </row>
    <row r="5636" spans="1:6" x14ac:dyDescent="0.25">
      <c r="A5636" s="79"/>
      <c r="B5636" s="43">
        <v>0</v>
      </c>
      <c r="C5636" s="43">
        <v>6.6419844915799298E-4</v>
      </c>
      <c r="D5636" s="43">
        <f t="shared" si="88"/>
        <v>7.5785043048927003E-3</v>
      </c>
      <c r="E5636" s="43">
        <f>IFERROR(INDEX(PSPS_Data!$C$2:$C$4275,MATCH(WF_Data!$A5636,PSPS_Data!$B$2:$B$4275,0)),0)</f>
        <v>0</v>
      </c>
      <c r="F5636" s="47"/>
    </row>
    <row r="5637" spans="1:6" x14ac:dyDescent="0.25">
      <c r="A5637" s="79"/>
      <c r="B5637" s="43">
        <v>0</v>
      </c>
      <c r="C5637" s="43">
        <v>3.6322035830380602E-3</v>
      </c>
      <c r="D5637" s="43">
        <f t="shared" si="88"/>
        <v>4.1443442882464265E-2</v>
      </c>
      <c r="E5637" s="43">
        <f>IFERROR(INDEX(PSPS_Data!$C$2:$C$4275,MATCH(WF_Data!$A5637,PSPS_Data!$B$2:$B$4275,0)),0)</f>
        <v>0</v>
      </c>
      <c r="F5637" s="47"/>
    </row>
    <row r="5638" spans="1:6" x14ac:dyDescent="0.25">
      <c r="A5638" s="79"/>
      <c r="B5638" s="43">
        <v>0</v>
      </c>
      <c r="C5638" s="43">
        <v>2.2000595287560501E-3</v>
      </c>
      <c r="D5638" s="43">
        <f t="shared" si="88"/>
        <v>2.5102679223106533E-2</v>
      </c>
      <c r="E5638" s="43">
        <f>IFERROR(INDEX(PSPS_Data!$C$2:$C$4275,MATCH(WF_Data!$A5638,PSPS_Data!$B$2:$B$4275,0)),0)</f>
        <v>0</v>
      </c>
      <c r="F5638" s="47"/>
    </row>
    <row r="5639" spans="1:6" x14ac:dyDescent="0.25">
      <c r="A5639" s="79"/>
      <c r="B5639" s="43">
        <v>0</v>
      </c>
      <c r="C5639" s="43">
        <v>1.5081948329983099E-3</v>
      </c>
      <c r="D5639" s="43">
        <f t="shared" si="88"/>
        <v>1.7208503044510715E-2</v>
      </c>
      <c r="E5639" s="43">
        <f>IFERROR(INDEX(PSPS_Data!$C$2:$C$4275,MATCH(WF_Data!$A5639,PSPS_Data!$B$2:$B$4275,0)),0)</f>
        <v>0</v>
      </c>
      <c r="F5639" s="47"/>
    </row>
    <row r="5640" spans="1:6" x14ac:dyDescent="0.25">
      <c r="A5640" s="79"/>
      <c r="B5640" s="43">
        <v>0</v>
      </c>
      <c r="C5640" s="43">
        <v>8.1766367966338205E-4</v>
      </c>
      <c r="D5640" s="43">
        <f t="shared" si="88"/>
        <v>9.3295425849591884E-3</v>
      </c>
      <c r="E5640" s="43">
        <f>IFERROR(INDEX(PSPS_Data!$C$2:$C$4275,MATCH(WF_Data!$A5640,PSPS_Data!$B$2:$B$4275,0)),0)</f>
        <v>0</v>
      </c>
      <c r="F5640" s="47"/>
    </row>
    <row r="5641" spans="1:6" x14ac:dyDescent="0.25">
      <c r="A5641" s="79"/>
      <c r="B5641" s="43">
        <v>0</v>
      </c>
      <c r="C5641" s="43">
        <v>4.1006061584691099E-3</v>
      </c>
      <c r="D5641" s="43">
        <f t="shared" si="88"/>
        <v>4.6787916268132543E-2</v>
      </c>
      <c r="E5641" s="43">
        <f>IFERROR(INDEX(PSPS_Data!$C$2:$C$4275,MATCH(WF_Data!$A5641,PSPS_Data!$B$2:$B$4275,0)),0)</f>
        <v>0</v>
      </c>
      <c r="F5641" s="47"/>
    </row>
    <row r="5642" spans="1:6" x14ac:dyDescent="0.25">
      <c r="A5642" s="79"/>
      <c r="B5642" s="43">
        <v>0</v>
      </c>
      <c r="C5642" s="43">
        <v>2.26084002679272E-3</v>
      </c>
      <c r="D5642" s="43">
        <f t="shared" si="88"/>
        <v>2.5796184705704935E-2</v>
      </c>
      <c r="E5642" s="43">
        <f>IFERROR(INDEX(PSPS_Data!$C$2:$C$4275,MATCH(WF_Data!$A5642,PSPS_Data!$B$2:$B$4275,0)),0)</f>
        <v>0</v>
      </c>
      <c r="F5642" s="47"/>
    </row>
    <row r="5643" spans="1:6" x14ac:dyDescent="0.25">
      <c r="A5643" s="79"/>
      <c r="B5643" s="43">
        <v>0</v>
      </c>
      <c r="C5643" s="43">
        <v>7.6739975247619397E-4</v>
      </c>
      <c r="D5643" s="43">
        <f t="shared" si="88"/>
        <v>8.7560311757533728E-3</v>
      </c>
      <c r="E5643" s="43">
        <f>IFERROR(INDEX(PSPS_Data!$C$2:$C$4275,MATCH(WF_Data!$A5643,PSPS_Data!$B$2:$B$4275,0)),0)</f>
        <v>0</v>
      </c>
      <c r="F5643" s="47"/>
    </row>
    <row r="5644" spans="1:6" x14ac:dyDescent="0.25">
      <c r="A5644" s="79"/>
      <c r="B5644" s="43">
        <v>0</v>
      </c>
      <c r="C5644" s="43">
        <v>2.72847617325169E-3</v>
      </c>
      <c r="D5644" s="43">
        <f t="shared" si="88"/>
        <v>3.1131913136801782E-2</v>
      </c>
      <c r="E5644" s="43">
        <f>IFERROR(INDEX(PSPS_Data!$C$2:$C$4275,MATCH(WF_Data!$A5644,PSPS_Data!$B$2:$B$4275,0)),0)</f>
        <v>0</v>
      </c>
      <c r="F5644" s="47"/>
    </row>
    <row r="5645" spans="1:6" x14ac:dyDescent="0.25">
      <c r="A5645" s="79"/>
      <c r="B5645" s="43">
        <v>0</v>
      </c>
      <c r="C5645" s="43">
        <v>1.54846199226691E-3</v>
      </c>
      <c r="D5645" s="43">
        <f t="shared" si="88"/>
        <v>1.7667951331765443E-2</v>
      </c>
      <c r="E5645" s="43">
        <f>IFERROR(INDEX(PSPS_Data!$C$2:$C$4275,MATCH(WF_Data!$A5645,PSPS_Data!$B$2:$B$4275,0)),0)</f>
        <v>0</v>
      </c>
      <c r="F5645" s="47"/>
    </row>
    <row r="5646" spans="1:6" x14ac:dyDescent="0.25">
      <c r="A5646" s="79"/>
      <c r="B5646" s="43">
        <v>0</v>
      </c>
      <c r="C5646" s="43">
        <v>2.9860605336580102E-3</v>
      </c>
      <c r="D5646" s="43">
        <f t="shared" si="88"/>
        <v>3.4070950689037899E-2</v>
      </c>
      <c r="E5646" s="43">
        <f>IFERROR(INDEX(PSPS_Data!$C$2:$C$4275,MATCH(WF_Data!$A5646,PSPS_Data!$B$2:$B$4275,0)),0)</f>
        <v>0</v>
      </c>
      <c r="F5646" s="47"/>
    </row>
    <row r="5647" spans="1:6" x14ac:dyDescent="0.25">
      <c r="A5647" s="79"/>
      <c r="B5647" s="43">
        <v>0</v>
      </c>
      <c r="C5647" s="43">
        <v>3.1091677928998199E-3</v>
      </c>
      <c r="D5647" s="43">
        <f t="shared" si="88"/>
        <v>3.5475604516986947E-2</v>
      </c>
      <c r="E5647" s="43">
        <f>IFERROR(INDEX(PSPS_Data!$C$2:$C$4275,MATCH(WF_Data!$A5647,PSPS_Data!$B$2:$B$4275,0)),0)</f>
        <v>0</v>
      </c>
      <c r="F5647" s="47"/>
    </row>
    <row r="5648" spans="1:6" x14ac:dyDescent="0.25">
      <c r="A5648" s="79"/>
      <c r="B5648" s="43">
        <v>0</v>
      </c>
      <c r="C5648" s="43">
        <v>2.7633775365150799E-5</v>
      </c>
      <c r="D5648" s="43">
        <f t="shared" si="88"/>
        <v>3.153013769163706E-4</v>
      </c>
      <c r="E5648" s="43">
        <f>IFERROR(INDEX(PSPS_Data!$C$2:$C$4275,MATCH(WF_Data!$A5648,PSPS_Data!$B$2:$B$4275,0)),0)</f>
        <v>0</v>
      </c>
      <c r="F5648" s="47"/>
    </row>
    <row r="5649" spans="1:6" x14ac:dyDescent="0.25">
      <c r="A5649" s="79"/>
      <c r="B5649" s="43">
        <v>0</v>
      </c>
      <c r="C5649" s="43">
        <v>2.7182873353315999E-3</v>
      </c>
      <c r="D5649" s="43">
        <f t="shared" si="88"/>
        <v>3.1015658496133556E-2</v>
      </c>
      <c r="E5649" s="43">
        <f>IFERROR(INDEX(PSPS_Data!$C$2:$C$4275,MATCH(WF_Data!$A5649,PSPS_Data!$B$2:$B$4275,0)),0)</f>
        <v>0</v>
      </c>
      <c r="F5649" s="47"/>
    </row>
    <row r="5650" spans="1:6" x14ac:dyDescent="0.25">
      <c r="A5650" s="79"/>
      <c r="B5650" s="43">
        <v>0</v>
      </c>
      <c r="C5650" s="43">
        <v>4.5582257598653E-4</v>
      </c>
      <c r="D5650" s="43">
        <f t="shared" si="88"/>
        <v>5.2009355920063071E-3</v>
      </c>
      <c r="E5650" s="43">
        <f>IFERROR(INDEX(PSPS_Data!$C$2:$C$4275,MATCH(WF_Data!$A5650,PSPS_Data!$B$2:$B$4275,0)),0)</f>
        <v>0</v>
      </c>
      <c r="F5650" s="47"/>
    </row>
    <row r="5651" spans="1:6" x14ac:dyDescent="0.25">
      <c r="A5651" s="79"/>
      <c r="B5651" s="43">
        <v>0</v>
      </c>
      <c r="C5651" s="43">
        <v>3.7291507487679999E-4</v>
      </c>
      <c r="D5651" s="43">
        <f t="shared" si="88"/>
        <v>4.2549610043442878E-3</v>
      </c>
      <c r="E5651" s="43">
        <f>IFERROR(INDEX(PSPS_Data!$C$2:$C$4275,MATCH(WF_Data!$A5651,PSPS_Data!$B$2:$B$4275,0)),0)</f>
        <v>0</v>
      </c>
      <c r="F5651" s="47"/>
    </row>
    <row r="5652" spans="1:6" x14ac:dyDescent="0.25">
      <c r="A5652" s="79"/>
      <c r="B5652" s="43">
        <v>0</v>
      </c>
      <c r="C5652" s="43">
        <v>4.1432363104831798E-5</v>
      </c>
      <c r="D5652" s="43">
        <f t="shared" si="88"/>
        <v>4.7274326302613085E-4</v>
      </c>
      <c r="E5652" s="43">
        <f>IFERROR(INDEX(PSPS_Data!$C$2:$C$4275,MATCH(WF_Data!$A5652,PSPS_Data!$B$2:$B$4275,0)),0)</f>
        <v>0</v>
      </c>
      <c r="F5652" s="47"/>
    </row>
    <row r="5653" spans="1:6" x14ac:dyDescent="0.25">
      <c r="A5653" s="79"/>
      <c r="B5653" s="43">
        <v>0</v>
      </c>
      <c r="C5653" s="43">
        <v>4.38077767133412E-3</v>
      </c>
      <c r="D5653" s="43">
        <f t="shared" si="88"/>
        <v>4.9984673229922311E-2</v>
      </c>
      <c r="E5653" s="43">
        <f>IFERROR(INDEX(PSPS_Data!$C$2:$C$4275,MATCH(WF_Data!$A5653,PSPS_Data!$B$2:$B$4275,0)),0)</f>
        <v>0</v>
      </c>
      <c r="F5653" s="47"/>
    </row>
    <row r="5654" spans="1:6" x14ac:dyDescent="0.25">
      <c r="A5654" s="79"/>
      <c r="B5654" s="43">
        <v>0</v>
      </c>
      <c r="C5654" s="43">
        <v>1.24607724440769E-3</v>
      </c>
      <c r="D5654" s="43">
        <f t="shared" si="88"/>
        <v>1.4217741358691744E-2</v>
      </c>
      <c r="E5654" s="43">
        <f>IFERROR(INDEX(PSPS_Data!$C$2:$C$4275,MATCH(WF_Data!$A5654,PSPS_Data!$B$2:$B$4275,0)),0)</f>
        <v>0</v>
      </c>
      <c r="F5654" s="47"/>
    </row>
    <row r="5655" spans="1:6" x14ac:dyDescent="0.25">
      <c r="A5655" s="79"/>
      <c r="B5655" s="43">
        <v>0</v>
      </c>
      <c r="C5655" s="43">
        <v>2.2574228914891102E-3</v>
      </c>
      <c r="D5655" s="43">
        <f t="shared" si="88"/>
        <v>2.5757195191890746E-2</v>
      </c>
      <c r="E5655" s="43">
        <f>IFERROR(INDEX(PSPS_Data!$C$2:$C$4275,MATCH(WF_Data!$A5655,PSPS_Data!$B$2:$B$4275,0)),0)</f>
        <v>0</v>
      </c>
      <c r="F5655" s="47"/>
    </row>
    <row r="5656" spans="1:6" x14ac:dyDescent="0.25">
      <c r="A5656" s="79"/>
      <c r="B5656" s="43">
        <v>8.6783697207092197E-2</v>
      </c>
      <c r="C5656" s="43">
        <v>1.3890155920914001E-2</v>
      </c>
      <c r="D5656" s="43">
        <f t="shared" si="88"/>
        <v>0.15848667905762875</v>
      </c>
      <c r="E5656" s="43">
        <f>IFERROR(INDEX(PSPS_Data!$C$2:$C$4275,MATCH(WF_Data!$A5656,PSPS_Data!$B$2:$B$4275,0)),0)</f>
        <v>0</v>
      </c>
      <c r="F5656" s="47"/>
    </row>
    <row r="5657" spans="1:6" x14ac:dyDescent="0.25">
      <c r="A5657" s="79"/>
      <c r="B5657" s="43">
        <v>0</v>
      </c>
      <c r="C5657" s="43">
        <v>1.2491143097577101E-3</v>
      </c>
      <c r="D5657" s="43">
        <f t="shared" si="88"/>
        <v>1.4252394274335473E-2</v>
      </c>
      <c r="E5657" s="43">
        <f>IFERROR(INDEX(PSPS_Data!$C$2:$C$4275,MATCH(WF_Data!$A5657,PSPS_Data!$B$2:$B$4275,0)),0)</f>
        <v>0</v>
      </c>
      <c r="F5657" s="47"/>
    </row>
    <row r="5658" spans="1:6" x14ac:dyDescent="0.25">
      <c r="A5658" s="79"/>
      <c r="B5658" s="43">
        <v>0</v>
      </c>
      <c r="C5658" s="43">
        <v>3.72643449736642E-4</v>
      </c>
      <c r="D5658" s="43">
        <f t="shared" si="88"/>
        <v>4.2518617614950849E-3</v>
      </c>
      <c r="E5658" s="43">
        <f>IFERROR(INDEX(PSPS_Data!$C$2:$C$4275,MATCH(WF_Data!$A5658,PSPS_Data!$B$2:$B$4275,0)),0)</f>
        <v>0</v>
      </c>
      <c r="F5658" s="47"/>
    </row>
    <row r="5659" spans="1:6" x14ac:dyDescent="0.25">
      <c r="A5659" s="79"/>
      <c r="B5659" s="43">
        <v>0</v>
      </c>
      <c r="C5659" s="43">
        <v>6.6039247312801299E-4</v>
      </c>
      <c r="D5659" s="43">
        <f t="shared" si="88"/>
        <v>7.5350781183906286E-3</v>
      </c>
      <c r="E5659" s="43">
        <f>IFERROR(INDEX(PSPS_Data!$C$2:$C$4275,MATCH(WF_Data!$A5659,PSPS_Data!$B$2:$B$4275,0)),0)</f>
        <v>0</v>
      </c>
      <c r="F5659" s="47"/>
    </row>
    <row r="5660" spans="1:6" x14ac:dyDescent="0.25">
      <c r="A5660" s="79"/>
      <c r="B5660" s="43">
        <v>0</v>
      </c>
      <c r="C5660" s="43">
        <v>6.5201271788737298E-3</v>
      </c>
      <c r="D5660" s="43">
        <f t="shared" si="88"/>
        <v>7.4394651110949256E-2</v>
      </c>
      <c r="E5660" s="43">
        <f>IFERROR(INDEX(PSPS_Data!$C$2:$C$4275,MATCH(WF_Data!$A5660,PSPS_Data!$B$2:$B$4275,0)),0)</f>
        <v>0</v>
      </c>
      <c r="F5660" s="47"/>
    </row>
    <row r="5661" spans="1:6" x14ac:dyDescent="0.25">
      <c r="A5661" s="79"/>
      <c r="B5661" s="43">
        <v>0</v>
      </c>
      <c r="C5661" s="43">
        <v>1.8972000998473899E-4</v>
      </c>
      <c r="D5661" s="43">
        <f t="shared" si="88"/>
        <v>2.1647053139258721E-3</v>
      </c>
      <c r="E5661" s="43">
        <f>IFERROR(INDEX(PSPS_Data!$C$2:$C$4275,MATCH(WF_Data!$A5661,PSPS_Data!$B$2:$B$4275,0)),0)</f>
        <v>0</v>
      </c>
      <c r="F5661" s="47"/>
    </row>
    <row r="5662" spans="1:6" x14ac:dyDescent="0.25">
      <c r="A5662" s="79"/>
      <c r="B5662" s="43">
        <v>0</v>
      </c>
      <c r="C5662" s="43">
        <v>2.1247456705471698E-3</v>
      </c>
      <c r="D5662" s="43">
        <f t="shared" si="88"/>
        <v>2.4243348100943207E-2</v>
      </c>
      <c r="E5662" s="43">
        <f>IFERROR(INDEX(PSPS_Data!$C$2:$C$4275,MATCH(WF_Data!$A5662,PSPS_Data!$B$2:$B$4275,0)),0)</f>
        <v>0</v>
      </c>
      <c r="F5662" s="47"/>
    </row>
    <row r="5663" spans="1:6" x14ac:dyDescent="0.25">
      <c r="A5663" s="79"/>
      <c r="B5663" s="43">
        <v>0</v>
      </c>
      <c r="C5663" s="43">
        <v>4.1537936456279498E-3</v>
      </c>
      <c r="D5663" s="43">
        <f t="shared" si="88"/>
        <v>4.7394785496614911E-2</v>
      </c>
      <c r="E5663" s="43">
        <f>IFERROR(INDEX(PSPS_Data!$C$2:$C$4275,MATCH(WF_Data!$A5663,PSPS_Data!$B$2:$B$4275,0)),0)</f>
        <v>0</v>
      </c>
      <c r="F5663" s="47"/>
    </row>
    <row r="5664" spans="1:6" x14ac:dyDescent="0.25">
      <c r="A5664" s="79"/>
      <c r="B5664" s="43">
        <v>0</v>
      </c>
      <c r="C5664" s="43">
        <v>2.5448073647567002E-3</v>
      </c>
      <c r="D5664" s="43">
        <f t="shared" si="88"/>
        <v>2.903625203187395E-2</v>
      </c>
      <c r="E5664" s="43">
        <f>IFERROR(INDEX(PSPS_Data!$C$2:$C$4275,MATCH(WF_Data!$A5664,PSPS_Data!$B$2:$B$4275,0)),0)</f>
        <v>0</v>
      </c>
      <c r="F5664" s="47"/>
    </row>
    <row r="5665" spans="1:6" x14ac:dyDescent="0.25">
      <c r="A5665" s="79"/>
      <c r="B5665" s="43">
        <v>0</v>
      </c>
      <c r="C5665" s="43">
        <v>1.7652047405742101E-3</v>
      </c>
      <c r="D5665" s="43">
        <f t="shared" si="88"/>
        <v>2.0140986089951737E-2</v>
      </c>
      <c r="E5665" s="43">
        <f>IFERROR(INDEX(PSPS_Data!$C$2:$C$4275,MATCH(WF_Data!$A5665,PSPS_Data!$B$2:$B$4275,0)),0)</f>
        <v>0</v>
      </c>
      <c r="F5665" s="47"/>
    </row>
    <row r="5666" spans="1:6" x14ac:dyDescent="0.25">
      <c r="A5666" s="79"/>
      <c r="B5666" s="43">
        <v>0</v>
      </c>
      <c r="C5666" s="43">
        <v>2.5717886708965399E-3</v>
      </c>
      <c r="D5666" s="43">
        <f t="shared" si="88"/>
        <v>2.9344108734929521E-2</v>
      </c>
      <c r="E5666" s="43">
        <f>IFERROR(INDEX(PSPS_Data!$C$2:$C$4275,MATCH(WF_Data!$A5666,PSPS_Data!$B$2:$B$4275,0)),0)</f>
        <v>0</v>
      </c>
      <c r="F5666" s="47"/>
    </row>
    <row r="5667" spans="1:6" x14ac:dyDescent="0.25">
      <c r="A5667" s="79"/>
      <c r="B5667" s="43">
        <v>0</v>
      </c>
      <c r="C5667" s="43">
        <v>8.8941784997586995E-4</v>
      </c>
      <c r="D5667" s="43">
        <f t="shared" si="88"/>
        <v>1.0148257668224676E-2</v>
      </c>
      <c r="E5667" s="43">
        <f>IFERROR(INDEX(PSPS_Data!$C$2:$C$4275,MATCH(WF_Data!$A5667,PSPS_Data!$B$2:$B$4275,0)),0)</f>
        <v>0</v>
      </c>
      <c r="F5667" s="47"/>
    </row>
    <row r="5668" spans="1:6" x14ac:dyDescent="0.25">
      <c r="A5668" s="79"/>
      <c r="B5668" s="43">
        <v>0</v>
      </c>
      <c r="C5668" s="43">
        <v>2.5126877153525099E-3</v>
      </c>
      <c r="D5668" s="43">
        <f t="shared" si="88"/>
        <v>2.866976683217214E-2</v>
      </c>
      <c r="E5668" s="43">
        <f>IFERROR(INDEX(PSPS_Data!$C$2:$C$4275,MATCH(WF_Data!$A5668,PSPS_Data!$B$2:$B$4275,0)),0)</f>
        <v>0</v>
      </c>
      <c r="F5668" s="47"/>
    </row>
    <row r="5669" spans="1:6" x14ac:dyDescent="0.25">
      <c r="A5669" s="79"/>
      <c r="B5669" s="43">
        <v>0</v>
      </c>
      <c r="C5669" s="43">
        <v>1.6957872983311901E-3</v>
      </c>
      <c r="D5669" s="43">
        <f t="shared" si="88"/>
        <v>1.9348933073958879E-2</v>
      </c>
      <c r="E5669" s="43">
        <f>IFERROR(INDEX(PSPS_Data!$C$2:$C$4275,MATCH(WF_Data!$A5669,PSPS_Data!$B$2:$B$4275,0)),0)</f>
        <v>0</v>
      </c>
      <c r="F5669" s="47"/>
    </row>
    <row r="5670" spans="1:6" x14ac:dyDescent="0.25">
      <c r="A5670" s="79"/>
      <c r="B5670" s="43">
        <v>0.100686828697455</v>
      </c>
      <c r="C5670" s="43">
        <v>1.1304355895541999E-3</v>
      </c>
      <c r="D5670" s="43">
        <f t="shared" si="88"/>
        <v>1.289827007681342E-2</v>
      </c>
      <c r="E5670" s="43">
        <f>IFERROR(INDEX(PSPS_Data!$C$2:$C$4275,MATCH(WF_Data!$A5670,PSPS_Data!$B$2:$B$4275,0)),0)</f>
        <v>0</v>
      </c>
      <c r="F5670" s="47"/>
    </row>
    <row r="5671" spans="1:6" x14ac:dyDescent="0.25">
      <c r="A5671" s="79"/>
      <c r="B5671" s="43">
        <v>0</v>
      </c>
      <c r="C5671" s="43">
        <v>1.52318194765636E-3</v>
      </c>
      <c r="D5671" s="43">
        <f t="shared" si="88"/>
        <v>1.7379506022759068E-2</v>
      </c>
      <c r="E5671" s="43">
        <f>IFERROR(INDEX(PSPS_Data!$C$2:$C$4275,MATCH(WF_Data!$A5671,PSPS_Data!$B$2:$B$4275,0)),0)</f>
        <v>0</v>
      </c>
      <c r="F5671" s="47"/>
    </row>
    <row r="5672" spans="1:6" x14ac:dyDescent="0.25">
      <c r="A5672" s="79"/>
      <c r="B5672" s="43">
        <v>0.40497690675344999</v>
      </c>
      <c r="C5672" s="43">
        <v>1.13720351555457E-3</v>
      </c>
      <c r="D5672" s="43">
        <f t="shared" si="88"/>
        <v>1.2975492112477643E-2</v>
      </c>
      <c r="E5672" s="43">
        <f>IFERROR(INDEX(PSPS_Data!$C$2:$C$4275,MATCH(WF_Data!$A5672,PSPS_Data!$B$2:$B$4275,0)),0)</f>
        <v>0</v>
      </c>
      <c r="F5672" s="47"/>
    </row>
    <row r="5673" spans="1:6" x14ac:dyDescent="0.25">
      <c r="A5673" s="79"/>
      <c r="B5673" s="43">
        <v>0</v>
      </c>
      <c r="C5673" s="43">
        <v>8.2690092131088E-4</v>
      </c>
      <c r="D5673" s="43">
        <f t="shared" si="88"/>
        <v>9.4349395121571412E-3</v>
      </c>
      <c r="E5673" s="43">
        <f>IFERROR(INDEX(PSPS_Data!$C$2:$C$4275,MATCH(WF_Data!$A5673,PSPS_Data!$B$2:$B$4275,0)),0)</f>
        <v>0</v>
      </c>
      <c r="F5673" s="47"/>
    </row>
    <row r="5674" spans="1:6" x14ac:dyDescent="0.25">
      <c r="A5674" s="79"/>
      <c r="B5674" s="43">
        <v>0</v>
      </c>
      <c r="C5674" s="43">
        <v>1.5297581353479401E-3</v>
      </c>
      <c r="D5674" s="43">
        <f t="shared" si="88"/>
        <v>1.7454540324319995E-2</v>
      </c>
      <c r="E5674" s="43">
        <f>IFERROR(INDEX(PSPS_Data!$C$2:$C$4275,MATCH(WF_Data!$A5674,PSPS_Data!$B$2:$B$4275,0)),0)</f>
        <v>0</v>
      </c>
      <c r="F5674" s="47"/>
    </row>
    <row r="5675" spans="1:6" x14ac:dyDescent="0.25">
      <c r="A5675" s="79"/>
      <c r="B5675" s="43">
        <v>0</v>
      </c>
      <c r="C5675" s="43">
        <v>1.92229593403681E-3</v>
      </c>
      <c r="D5675" s="43">
        <f t="shared" si="88"/>
        <v>2.1933396607360003E-2</v>
      </c>
      <c r="E5675" s="43">
        <f>IFERROR(INDEX(PSPS_Data!$C$2:$C$4275,MATCH(WF_Data!$A5675,PSPS_Data!$B$2:$B$4275,0)),0)</f>
        <v>0</v>
      </c>
      <c r="F5675" s="47"/>
    </row>
    <row r="5676" spans="1:6" x14ac:dyDescent="0.25">
      <c r="A5676" s="79"/>
      <c r="B5676" s="43">
        <v>0</v>
      </c>
      <c r="C5676" s="43">
        <v>1.9494321672937E-3</v>
      </c>
      <c r="D5676" s="43">
        <f t="shared" si="88"/>
        <v>2.2243021028821117E-2</v>
      </c>
      <c r="E5676" s="43">
        <f>IFERROR(INDEX(PSPS_Data!$C$2:$C$4275,MATCH(WF_Data!$A5676,PSPS_Data!$B$2:$B$4275,0)),0)</f>
        <v>0</v>
      </c>
      <c r="F5676" s="47"/>
    </row>
    <row r="5677" spans="1:6" x14ac:dyDescent="0.25">
      <c r="A5677" s="79"/>
      <c r="B5677" s="43">
        <v>0</v>
      </c>
      <c r="C5677" s="43">
        <v>3.8225856527181602E-3</v>
      </c>
      <c r="D5677" s="43">
        <f t="shared" si="88"/>
        <v>4.3615702297514207E-2</v>
      </c>
      <c r="E5677" s="43">
        <f>IFERROR(INDEX(PSPS_Data!$C$2:$C$4275,MATCH(WF_Data!$A5677,PSPS_Data!$B$2:$B$4275,0)),0)</f>
        <v>0</v>
      </c>
      <c r="F5677" s="47"/>
    </row>
    <row r="5678" spans="1:6" x14ac:dyDescent="0.25">
      <c r="A5678" s="79"/>
      <c r="B5678" s="43">
        <v>0</v>
      </c>
      <c r="C5678" s="43">
        <v>2.9682657059311099E-3</v>
      </c>
      <c r="D5678" s="43">
        <f t="shared" si="88"/>
        <v>3.3867911704673966E-2</v>
      </c>
      <c r="E5678" s="43">
        <f>IFERROR(INDEX(PSPS_Data!$C$2:$C$4275,MATCH(WF_Data!$A5678,PSPS_Data!$B$2:$B$4275,0)),0)</f>
        <v>0</v>
      </c>
      <c r="F5678" s="47"/>
    </row>
    <row r="5679" spans="1:6" x14ac:dyDescent="0.25">
      <c r="A5679" s="79"/>
      <c r="B5679" s="43">
        <v>0</v>
      </c>
      <c r="C5679" s="43">
        <v>2.2173799087189098E-3</v>
      </c>
      <c r="D5679" s="43">
        <f t="shared" si="88"/>
        <v>2.5300304758482762E-2</v>
      </c>
      <c r="E5679" s="43">
        <f>IFERROR(INDEX(PSPS_Data!$C$2:$C$4275,MATCH(WF_Data!$A5679,PSPS_Data!$B$2:$B$4275,0)),0)</f>
        <v>0</v>
      </c>
      <c r="F5679" s="47"/>
    </row>
    <row r="5680" spans="1:6" x14ac:dyDescent="0.25">
      <c r="A5680" s="79"/>
      <c r="B5680" s="43">
        <v>0</v>
      </c>
      <c r="C5680" s="43">
        <v>1.50119263692734E-3</v>
      </c>
      <c r="D5680" s="43">
        <f t="shared" si="88"/>
        <v>1.7128607987340949E-2</v>
      </c>
      <c r="E5680" s="43">
        <f>IFERROR(INDEX(PSPS_Data!$C$2:$C$4275,MATCH(WF_Data!$A5680,PSPS_Data!$B$2:$B$4275,0)),0)</f>
        <v>0</v>
      </c>
      <c r="F5680" s="47"/>
    </row>
    <row r="5681" spans="1:6" x14ac:dyDescent="0.25">
      <c r="A5681" s="79"/>
      <c r="B5681" s="43">
        <v>0</v>
      </c>
      <c r="C5681" s="43">
        <v>1.3152357493405899E-3</v>
      </c>
      <c r="D5681" s="43">
        <f t="shared" si="88"/>
        <v>1.5006839899976131E-2</v>
      </c>
      <c r="E5681" s="43">
        <f>IFERROR(INDEX(PSPS_Data!$C$2:$C$4275,MATCH(WF_Data!$A5681,PSPS_Data!$B$2:$B$4275,0)),0)</f>
        <v>0</v>
      </c>
      <c r="F5681" s="47"/>
    </row>
    <row r="5682" spans="1:6" x14ac:dyDescent="0.25">
      <c r="A5682" s="79"/>
      <c r="B5682" s="43">
        <v>0</v>
      </c>
      <c r="C5682" s="43">
        <v>5.5088396038627198E-5</v>
      </c>
      <c r="D5682" s="43">
        <f t="shared" si="88"/>
        <v>6.285585988007363E-4</v>
      </c>
      <c r="E5682" s="43">
        <f>IFERROR(INDEX(PSPS_Data!$C$2:$C$4275,MATCH(WF_Data!$A5682,PSPS_Data!$B$2:$B$4275,0)),0)</f>
        <v>0</v>
      </c>
      <c r="F5682" s="47"/>
    </row>
    <row r="5683" spans="1:6" x14ac:dyDescent="0.25">
      <c r="A5683" s="79"/>
      <c r="B5683" s="43">
        <v>0</v>
      </c>
      <c r="C5683" s="43">
        <v>1.48730906827646E-3</v>
      </c>
      <c r="D5683" s="43">
        <f t="shared" si="88"/>
        <v>1.6970196469034408E-2</v>
      </c>
      <c r="E5683" s="43">
        <f>IFERROR(INDEX(PSPS_Data!$C$2:$C$4275,MATCH(WF_Data!$A5683,PSPS_Data!$B$2:$B$4275,0)),0)</f>
        <v>0</v>
      </c>
      <c r="F5683" s="47"/>
    </row>
    <row r="5684" spans="1:6" x14ac:dyDescent="0.25">
      <c r="A5684" s="79"/>
      <c r="B5684" s="43">
        <v>0</v>
      </c>
      <c r="C5684" s="43">
        <v>1.5630392416217801E-3</v>
      </c>
      <c r="D5684" s="43">
        <f t="shared" si="88"/>
        <v>1.783427774690451E-2</v>
      </c>
      <c r="E5684" s="43">
        <f>IFERROR(INDEX(PSPS_Data!$C$2:$C$4275,MATCH(WF_Data!$A5684,PSPS_Data!$B$2:$B$4275,0)),0)</f>
        <v>0</v>
      </c>
      <c r="F5684" s="47"/>
    </row>
    <row r="5685" spans="1:6" x14ac:dyDescent="0.25">
      <c r="A5685" s="79"/>
      <c r="B5685" s="43">
        <v>7.1104338419974503E-2</v>
      </c>
      <c r="C5685" s="43">
        <v>1.9864316107790101E-3</v>
      </c>
      <c r="D5685" s="43">
        <f t="shared" si="88"/>
        <v>2.2665184678988506E-2</v>
      </c>
      <c r="E5685" s="43">
        <f>IFERROR(INDEX(PSPS_Data!$C$2:$C$4275,MATCH(WF_Data!$A5685,PSPS_Data!$B$2:$B$4275,0)),0)</f>
        <v>0</v>
      </c>
      <c r="F5685" s="47"/>
    </row>
    <row r="5686" spans="1:6" x14ac:dyDescent="0.25">
      <c r="A5686" s="79"/>
      <c r="B5686" s="43">
        <v>0</v>
      </c>
      <c r="C5686" s="43">
        <v>7.2708323691585896E-3</v>
      </c>
      <c r="D5686" s="43">
        <f t="shared" si="88"/>
        <v>8.2960197332099514E-2</v>
      </c>
      <c r="E5686" s="43">
        <f>IFERROR(INDEX(PSPS_Data!$C$2:$C$4275,MATCH(WF_Data!$A5686,PSPS_Data!$B$2:$B$4275,0)),0)</f>
        <v>0</v>
      </c>
      <c r="F5686" s="47"/>
    </row>
    <row r="5687" spans="1:6" x14ac:dyDescent="0.25">
      <c r="A5687" s="79"/>
      <c r="B5687" s="43">
        <v>2.1416810214841601E-2</v>
      </c>
      <c r="C5687" s="43">
        <v>5.5767148023733095E-4</v>
      </c>
      <c r="D5687" s="43">
        <f t="shared" si="88"/>
        <v>6.3630315895079458E-3</v>
      </c>
      <c r="E5687" s="43">
        <f>IFERROR(INDEX(PSPS_Data!$C$2:$C$4275,MATCH(WF_Data!$A5687,PSPS_Data!$B$2:$B$4275,0)),0)</f>
        <v>0</v>
      </c>
      <c r="F5687" s="47"/>
    </row>
    <row r="5688" spans="1:6" x14ac:dyDescent="0.25">
      <c r="A5688" s="79"/>
      <c r="B5688" s="43">
        <v>0</v>
      </c>
      <c r="C5688" s="43">
        <v>6.3590471092538703E-3</v>
      </c>
      <c r="D5688" s="43">
        <f t="shared" si="88"/>
        <v>7.2556727516586664E-2</v>
      </c>
      <c r="E5688" s="43">
        <f>IFERROR(INDEX(PSPS_Data!$C$2:$C$4275,MATCH(WF_Data!$A5688,PSPS_Data!$B$2:$B$4275,0)),0)</f>
        <v>0</v>
      </c>
      <c r="F5688" s="47"/>
    </row>
    <row r="5689" spans="1:6" x14ac:dyDescent="0.25">
      <c r="A5689" s="79"/>
      <c r="B5689" s="43">
        <v>0</v>
      </c>
      <c r="C5689" s="43">
        <v>3.2972791074522899E-3</v>
      </c>
      <c r="D5689" s="43">
        <f t="shared" si="88"/>
        <v>3.7621954616030628E-2</v>
      </c>
      <c r="E5689" s="43">
        <f>IFERROR(INDEX(PSPS_Data!$C$2:$C$4275,MATCH(WF_Data!$A5689,PSPS_Data!$B$2:$B$4275,0)),0)</f>
        <v>0</v>
      </c>
      <c r="F5689" s="47"/>
    </row>
    <row r="5690" spans="1:6" x14ac:dyDescent="0.25">
      <c r="A5690" s="79"/>
      <c r="B5690" s="43">
        <v>0</v>
      </c>
      <c r="C5690" s="43">
        <v>1.3353153541781099E-3</v>
      </c>
      <c r="D5690" s="43">
        <f t="shared" si="88"/>
        <v>1.5235948191172233E-2</v>
      </c>
      <c r="E5690" s="43">
        <f>IFERROR(INDEX(PSPS_Data!$C$2:$C$4275,MATCH(WF_Data!$A5690,PSPS_Data!$B$2:$B$4275,0)),0)</f>
        <v>0</v>
      </c>
      <c r="F5690" s="47"/>
    </row>
    <row r="5691" spans="1:6" x14ac:dyDescent="0.25">
      <c r="A5691" s="79"/>
      <c r="B5691" s="43">
        <v>0</v>
      </c>
      <c r="C5691" s="43">
        <v>2.0649118596338599E-5</v>
      </c>
      <c r="D5691" s="43">
        <f t="shared" si="88"/>
        <v>2.3560644318422342E-4</v>
      </c>
      <c r="E5691" s="43">
        <f>IFERROR(INDEX(PSPS_Data!$C$2:$C$4275,MATCH(WF_Data!$A5691,PSPS_Data!$B$2:$B$4275,0)),0)</f>
        <v>0</v>
      </c>
      <c r="F5691" s="47"/>
    </row>
    <row r="5692" spans="1:6" x14ac:dyDescent="0.25">
      <c r="A5692" s="79"/>
      <c r="B5692" s="43">
        <v>0</v>
      </c>
      <c r="C5692" s="43">
        <v>4.4737320058629799E-4</v>
      </c>
      <c r="D5692" s="43">
        <f t="shared" si="88"/>
        <v>5.1045282186896598E-3</v>
      </c>
      <c r="E5692" s="43">
        <f>IFERROR(INDEX(PSPS_Data!$C$2:$C$4275,MATCH(WF_Data!$A5692,PSPS_Data!$B$2:$B$4275,0)),0)</f>
        <v>0</v>
      </c>
      <c r="F5692" s="47"/>
    </row>
    <row r="5693" spans="1:6" x14ac:dyDescent="0.25">
      <c r="A5693" s="79"/>
      <c r="B5693" s="43">
        <v>0</v>
      </c>
      <c r="C5693" s="43">
        <v>1.7756851621015799E-3</v>
      </c>
      <c r="D5693" s="43">
        <f t="shared" si="88"/>
        <v>2.0260567699579027E-2</v>
      </c>
      <c r="E5693" s="43">
        <f>IFERROR(INDEX(PSPS_Data!$C$2:$C$4275,MATCH(WF_Data!$A5693,PSPS_Data!$B$2:$B$4275,0)),0)</f>
        <v>0</v>
      </c>
      <c r="F5693" s="47"/>
    </row>
    <row r="5694" spans="1:6" x14ac:dyDescent="0.25">
      <c r="A5694" s="79"/>
      <c r="B5694" s="43">
        <v>0</v>
      </c>
      <c r="C5694" s="43">
        <v>1.36245448038607E-3</v>
      </c>
      <c r="D5694" s="43">
        <f t="shared" si="88"/>
        <v>1.554560562120506E-2</v>
      </c>
      <c r="E5694" s="43">
        <f>IFERROR(INDEX(PSPS_Data!$C$2:$C$4275,MATCH(WF_Data!$A5694,PSPS_Data!$B$2:$B$4275,0)),0)</f>
        <v>0</v>
      </c>
      <c r="F5694" s="47"/>
    </row>
    <row r="5695" spans="1:6" x14ac:dyDescent="0.25">
      <c r="A5695" s="79"/>
      <c r="B5695" s="43">
        <v>0</v>
      </c>
      <c r="C5695" s="43">
        <v>1.7958387516046001E-3</v>
      </c>
      <c r="D5695" s="43">
        <f t="shared" si="88"/>
        <v>2.0490520155808486E-2</v>
      </c>
      <c r="E5695" s="43">
        <f>IFERROR(INDEX(PSPS_Data!$C$2:$C$4275,MATCH(WF_Data!$A5695,PSPS_Data!$B$2:$B$4275,0)),0)</f>
        <v>0</v>
      </c>
      <c r="F5695" s="47"/>
    </row>
    <row r="5696" spans="1:6" x14ac:dyDescent="0.25">
      <c r="A5696" s="79"/>
      <c r="B5696" s="43">
        <v>0</v>
      </c>
      <c r="C5696" s="43">
        <v>1.10427740113057E-3</v>
      </c>
      <c r="D5696" s="43">
        <f t="shared" si="88"/>
        <v>1.2599805146899803E-2</v>
      </c>
      <c r="E5696" s="43">
        <f>IFERROR(INDEX(PSPS_Data!$C$2:$C$4275,MATCH(WF_Data!$A5696,PSPS_Data!$B$2:$B$4275,0)),0)</f>
        <v>0</v>
      </c>
      <c r="F5696" s="47"/>
    </row>
    <row r="5697" spans="1:6" x14ac:dyDescent="0.25">
      <c r="A5697" s="79"/>
      <c r="B5697" s="43">
        <v>0</v>
      </c>
      <c r="C5697" s="43">
        <v>6.3157590873288401E-3</v>
      </c>
      <c r="D5697" s="43">
        <f t="shared" si="88"/>
        <v>7.2062811186422063E-2</v>
      </c>
      <c r="E5697" s="43">
        <f>IFERROR(INDEX(PSPS_Data!$C$2:$C$4275,MATCH(WF_Data!$A5697,PSPS_Data!$B$2:$B$4275,0)),0)</f>
        <v>0</v>
      </c>
      <c r="F5697" s="47"/>
    </row>
    <row r="5698" spans="1:6" x14ac:dyDescent="0.25">
      <c r="A5698" s="79"/>
      <c r="B5698" s="43">
        <v>0</v>
      </c>
      <c r="C5698" s="43">
        <v>1.9538286687748002E-3</v>
      </c>
      <c r="D5698" s="43">
        <f t="shared" si="88"/>
        <v>2.2293185110720471E-2</v>
      </c>
      <c r="E5698" s="43">
        <f>IFERROR(INDEX(PSPS_Data!$C$2:$C$4275,MATCH(WF_Data!$A5698,PSPS_Data!$B$2:$B$4275,0)),0)</f>
        <v>0</v>
      </c>
      <c r="F5698" s="47"/>
    </row>
    <row r="5699" spans="1:6" x14ac:dyDescent="0.25">
      <c r="A5699" s="79"/>
      <c r="B5699" s="43">
        <v>0</v>
      </c>
      <c r="C5699" s="43">
        <v>1.18325251484444E-3</v>
      </c>
      <c r="D5699" s="43">
        <f t="shared" ref="D5699:D5762" si="89">$C5699*11.41</f>
        <v>1.350091119437506E-2</v>
      </c>
      <c r="E5699" s="43">
        <f>IFERROR(INDEX(PSPS_Data!$C$2:$C$4275,MATCH(WF_Data!$A5699,PSPS_Data!$B$2:$B$4275,0)),0)</f>
        <v>0</v>
      </c>
      <c r="F5699" s="47"/>
    </row>
    <row r="5700" spans="1:6" x14ac:dyDescent="0.25">
      <c r="A5700" s="79"/>
      <c r="B5700" s="43">
        <v>0</v>
      </c>
      <c r="C5700" s="43">
        <v>5.5721502758387898E-4</v>
      </c>
      <c r="D5700" s="43">
        <f t="shared" si="89"/>
        <v>6.3578234647320596E-3</v>
      </c>
      <c r="E5700" s="43">
        <f>IFERROR(INDEX(PSPS_Data!$C$2:$C$4275,MATCH(WF_Data!$A5700,PSPS_Data!$B$2:$B$4275,0)),0)</f>
        <v>0</v>
      </c>
      <c r="F5700" s="47"/>
    </row>
    <row r="5701" spans="1:6" x14ac:dyDescent="0.25">
      <c r="A5701" s="79"/>
      <c r="B5701" s="43">
        <v>0</v>
      </c>
      <c r="C5701" s="43">
        <v>3.5077547181572299E-4</v>
      </c>
      <c r="D5701" s="43">
        <f t="shared" si="89"/>
        <v>4.0023481334173997E-3</v>
      </c>
      <c r="E5701" s="43">
        <f>IFERROR(INDEX(PSPS_Data!$C$2:$C$4275,MATCH(WF_Data!$A5701,PSPS_Data!$B$2:$B$4275,0)),0)</f>
        <v>0</v>
      </c>
      <c r="F5701" s="47"/>
    </row>
    <row r="5702" spans="1:6" x14ac:dyDescent="0.25">
      <c r="A5702" s="79"/>
      <c r="B5702" s="43">
        <v>0</v>
      </c>
      <c r="C5702" s="43">
        <v>3.47379480899689E-3</v>
      </c>
      <c r="D5702" s="43">
        <f t="shared" si="89"/>
        <v>3.9635998770654518E-2</v>
      </c>
      <c r="E5702" s="43">
        <f>IFERROR(INDEX(PSPS_Data!$C$2:$C$4275,MATCH(WF_Data!$A5702,PSPS_Data!$B$2:$B$4275,0)),0)</f>
        <v>0</v>
      </c>
      <c r="F5702" s="47"/>
    </row>
    <row r="5703" spans="1:6" x14ac:dyDescent="0.25">
      <c r="A5703" s="79"/>
      <c r="B5703" s="43">
        <v>0</v>
      </c>
      <c r="C5703" s="43">
        <v>2.40659259967894E-4</v>
      </c>
      <c r="D5703" s="43">
        <f t="shared" si="89"/>
        <v>2.7459221562336706E-3</v>
      </c>
      <c r="E5703" s="43">
        <f>IFERROR(INDEX(PSPS_Data!$C$2:$C$4275,MATCH(WF_Data!$A5703,PSPS_Data!$B$2:$B$4275,0)),0)</f>
        <v>0</v>
      </c>
      <c r="F5703" s="47"/>
    </row>
    <row r="5704" spans="1:6" x14ac:dyDescent="0.25">
      <c r="A5704" s="79"/>
      <c r="B5704" s="43">
        <v>0</v>
      </c>
      <c r="C5704" s="43">
        <v>2.6605521284182002E-3</v>
      </c>
      <c r="D5704" s="43">
        <f t="shared" si="89"/>
        <v>3.0356899785251665E-2</v>
      </c>
      <c r="E5704" s="43">
        <f>IFERROR(INDEX(PSPS_Data!$C$2:$C$4275,MATCH(WF_Data!$A5704,PSPS_Data!$B$2:$B$4275,0)),0)</f>
        <v>0</v>
      </c>
      <c r="F5704" s="47"/>
    </row>
    <row r="5705" spans="1:6" x14ac:dyDescent="0.25">
      <c r="A5705" s="79"/>
      <c r="B5705" s="43">
        <v>0</v>
      </c>
      <c r="C5705" s="43">
        <v>1.4228525817543401E-3</v>
      </c>
      <c r="D5705" s="43">
        <f t="shared" si="89"/>
        <v>1.6234747957817021E-2</v>
      </c>
      <c r="E5705" s="43">
        <f>IFERROR(INDEX(PSPS_Data!$C$2:$C$4275,MATCH(WF_Data!$A5705,PSPS_Data!$B$2:$B$4275,0)),0)</f>
        <v>0</v>
      </c>
      <c r="F5705" s="47"/>
    </row>
    <row r="5706" spans="1:6" x14ac:dyDescent="0.25">
      <c r="A5706" s="79"/>
      <c r="B5706" s="43">
        <v>0</v>
      </c>
      <c r="C5706" s="43">
        <v>1.37455329725829E-5</v>
      </c>
      <c r="D5706" s="43">
        <f t="shared" si="89"/>
        <v>1.5683653121717088E-4</v>
      </c>
      <c r="E5706" s="43">
        <f>IFERROR(INDEX(PSPS_Data!$C$2:$C$4275,MATCH(WF_Data!$A5706,PSPS_Data!$B$2:$B$4275,0)),0)</f>
        <v>0</v>
      </c>
      <c r="F5706" s="47"/>
    </row>
    <row r="5707" spans="1:6" x14ac:dyDescent="0.25">
      <c r="A5707" s="79"/>
      <c r="B5707" s="43">
        <v>0</v>
      </c>
      <c r="C5707" s="43">
        <v>2.4531356802981398E-3</v>
      </c>
      <c r="D5707" s="43">
        <f t="shared" si="89"/>
        <v>2.7990278112201776E-2</v>
      </c>
      <c r="E5707" s="43">
        <f>IFERROR(INDEX(PSPS_Data!$C$2:$C$4275,MATCH(WF_Data!$A5707,PSPS_Data!$B$2:$B$4275,0)),0)</f>
        <v>0</v>
      </c>
      <c r="F5707" s="47"/>
    </row>
    <row r="5708" spans="1:6" x14ac:dyDescent="0.25">
      <c r="A5708" s="79"/>
      <c r="B5708" s="43">
        <v>0</v>
      </c>
      <c r="C5708" s="43">
        <v>1.6214880054879601E-3</v>
      </c>
      <c r="D5708" s="43">
        <f t="shared" si="89"/>
        <v>1.8501178142617626E-2</v>
      </c>
      <c r="E5708" s="43">
        <f>IFERROR(INDEX(PSPS_Data!$C$2:$C$4275,MATCH(WF_Data!$A5708,PSPS_Data!$B$2:$B$4275,0)),0)</f>
        <v>0</v>
      </c>
      <c r="F5708" s="47"/>
    </row>
    <row r="5709" spans="1:6" x14ac:dyDescent="0.25">
      <c r="A5709" s="79"/>
      <c r="B5709" s="43">
        <v>0</v>
      </c>
      <c r="C5709" s="43">
        <v>2.69645260884014E-3</v>
      </c>
      <c r="D5709" s="43">
        <f t="shared" si="89"/>
        <v>3.0766524266865998E-2</v>
      </c>
      <c r="E5709" s="43">
        <f>IFERROR(INDEX(PSPS_Data!$C$2:$C$4275,MATCH(WF_Data!$A5709,PSPS_Data!$B$2:$B$4275,0)),0)</f>
        <v>0</v>
      </c>
      <c r="F5709" s="47"/>
    </row>
    <row r="5710" spans="1:6" x14ac:dyDescent="0.25">
      <c r="A5710" s="79"/>
      <c r="B5710" s="43">
        <v>0</v>
      </c>
      <c r="C5710" s="43">
        <v>2.6790926631292602E-4</v>
      </c>
      <c r="D5710" s="43">
        <f t="shared" si="89"/>
        <v>3.0568447286304858E-3</v>
      </c>
      <c r="E5710" s="43">
        <f>IFERROR(INDEX(PSPS_Data!$C$2:$C$4275,MATCH(WF_Data!$A5710,PSPS_Data!$B$2:$B$4275,0)),0)</f>
        <v>0</v>
      </c>
      <c r="F5710" s="47"/>
    </row>
    <row r="5711" spans="1:6" x14ac:dyDescent="0.25">
      <c r="A5711" s="79"/>
      <c r="B5711" s="43">
        <v>0</v>
      </c>
      <c r="C5711" s="43">
        <v>2.1148905167744101E-3</v>
      </c>
      <c r="D5711" s="43">
        <f t="shared" si="89"/>
        <v>2.4130900796396019E-2</v>
      </c>
      <c r="E5711" s="43">
        <f>IFERROR(INDEX(PSPS_Data!$C$2:$C$4275,MATCH(WF_Data!$A5711,PSPS_Data!$B$2:$B$4275,0)),0)</f>
        <v>0</v>
      </c>
      <c r="F5711" s="47"/>
    </row>
    <row r="5712" spans="1:6" x14ac:dyDescent="0.25">
      <c r="A5712" s="79"/>
      <c r="B5712" s="43">
        <v>0</v>
      </c>
      <c r="C5712" s="43">
        <v>4.06729247583825E-3</v>
      </c>
      <c r="D5712" s="43">
        <f t="shared" si="89"/>
        <v>4.6407807149314431E-2</v>
      </c>
      <c r="E5712" s="43">
        <f>IFERROR(INDEX(PSPS_Data!$C$2:$C$4275,MATCH(WF_Data!$A5712,PSPS_Data!$B$2:$B$4275,0)),0)</f>
        <v>0</v>
      </c>
      <c r="F5712" s="47"/>
    </row>
    <row r="5713" spans="1:6" x14ac:dyDescent="0.25">
      <c r="A5713" s="79"/>
      <c r="B5713" s="43">
        <v>0</v>
      </c>
      <c r="C5713" s="43">
        <v>5.3532539459411001E-4</v>
      </c>
      <c r="D5713" s="43">
        <f t="shared" si="89"/>
        <v>6.108062752318795E-3</v>
      </c>
      <c r="E5713" s="43">
        <f>IFERROR(INDEX(PSPS_Data!$C$2:$C$4275,MATCH(WF_Data!$A5713,PSPS_Data!$B$2:$B$4275,0)),0)</f>
        <v>0</v>
      </c>
      <c r="F5713" s="47"/>
    </row>
    <row r="5714" spans="1:6" x14ac:dyDescent="0.25">
      <c r="A5714" s="79"/>
      <c r="B5714" s="43">
        <v>0</v>
      </c>
      <c r="C5714" s="43">
        <v>1.0224395882687501E-3</v>
      </c>
      <c r="D5714" s="43">
        <f t="shared" si="89"/>
        <v>1.1666035702146438E-2</v>
      </c>
      <c r="E5714" s="43">
        <f>IFERROR(INDEX(PSPS_Data!$C$2:$C$4275,MATCH(WF_Data!$A5714,PSPS_Data!$B$2:$B$4275,0)),0)</f>
        <v>0</v>
      </c>
      <c r="F5714" s="47"/>
    </row>
    <row r="5715" spans="1:6" x14ac:dyDescent="0.25">
      <c r="A5715" s="79"/>
      <c r="B5715" s="43">
        <v>0</v>
      </c>
      <c r="C5715" s="43">
        <v>5.3929575536433997E-3</v>
      </c>
      <c r="D5715" s="43">
        <f t="shared" si="89"/>
        <v>6.153364568707119E-2</v>
      </c>
      <c r="E5715" s="43">
        <f>IFERROR(INDEX(PSPS_Data!$C$2:$C$4275,MATCH(WF_Data!$A5715,PSPS_Data!$B$2:$B$4275,0)),0)</f>
        <v>0</v>
      </c>
      <c r="F5715" s="47"/>
    </row>
    <row r="5716" spans="1:6" x14ac:dyDescent="0.25">
      <c r="A5716" s="79"/>
      <c r="B5716" s="43">
        <v>0</v>
      </c>
      <c r="C5716" s="43">
        <v>5.1037423531852203E-3</v>
      </c>
      <c r="D5716" s="43">
        <f t="shared" si="89"/>
        <v>5.8233700249843368E-2</v>
      </c>
      <c r="E5716" s="43">
        <f>IFERROR(INDEX(PSPS_Data!$C$2:$C$4275,MATCH(WF_Data!$A5716,PSPS_Data!$B$2:$B$4275,0)),0)</f>
        <v>0</v>
      </c>
      <c r="F5716" s="47"/>
    </row>
    <row r="5717" spans="1:6" x14ac:dyDescent="0.25">
      <c r="A5717" s="79"/>
      <c r="B5717" s="43">
        <v>0</v>
      </c>
      <c r="C5717" s="43">
        <v>5.0076973275281402E-4</v>
      </c>
      <c r="D5717" s="43">
        <f t="shared" si="89"/>
        <v>5.7137826507096083E-3</v>
      </c>
      <c r="E5717" s="43">
        <f>IFERROR(INDEX(PSPS_Data!$C$2:$C$4275,MATCH(WF_Data!$A5717,PSPS_Data!$B$2:$B$4275,0)),0)</f>
        <v>0</v>
      </c>
      <c r="F5717" s="47"/>
    </row>
    <row r="5718" spans="1:6" x14ac:dyDescent="0.25">
      <c r="A5718" s="79"/>
      <c r="B5718" s="43">
        <v>0</v>
      </c>
      <c r="C5718" s="43">
        <v>2.4485774847562399E-3</v>
      </c>
      <c r="D5718" s="43">
        <f t="shared" si="89"/>
        <v>2.7938269101068697E-2</v>
      </c>
      <c r="E5718" s="43">
        <f>IFERROR(INDEX(PSPS_Data!$C$2:$C$4275,MATCH(WF_Data!$A5718,PSPS_Data!$B$2:$B$4275,0)),0)</f>
        <v>0</v>
      </c>
      <c r="F5718" s="47"/>
    </row>
    <row r="5719" spans="1:6" x14ac:dyDescent="0.25">
      <c r="A5719" s="79"/>
      <c r="B5719" s="43">
        <v>0</v>
      </c>
      <c r="C5719" s="43">
        <v>7.9538396888286401E-4</v>
      </c>
      <c r="D5719" s="43">
        <f t="shared" si="89"/>
        <v>9.075331084953479E-3</v>
      </c>
      <c r="E5719" s="43">
        <f>IFERROR(INDEX(PSPS_Data!$C$2:$C$4275,MATCH(WF_Data!$A5719,PSPS_Data!$B$2:$B$4275,0)),0)</f>
        <v>0</v>
      </c>
      <c r="F5719" s="47"/>
    </row>
    <row r="5720" spans="1:6" x14ac:dyDescent="0.25">
      <c r="A5720" s="79"/>
      <c r="B5720" s="43">
        <v>0</v>
      </c>
      <c r="C5720" s="43">
        <v>1.50846469356717E-3</v>
      </c>
      <c r="D5720" s="43">
        <f t="shared" si="89"/>
        <v>1.7211582153601409E-2</v>
      </c>
      <c r="E5720" s="43">
        <f>IFERROR(INDEX(PSPS_Data!$C$2:$C$4275,MATCH(WF_Data!$A5720,PSPS_Data!$B$2:$B$4275,0)),0)</f>
        <v>0</v>
      </c>
      <c r="F5720" s="47"/>
    </row>
    <row r="5721" spans="1:6" x14ac:dyDescent="0.25">
      <c r="A5721" s="79"/>
      <c r="B5721" s="43">
        <v>0</v>
      </c>
      <c r="C5721" s="43">
        <v>3.7845475503672701E-3</v>
      </c>
      <c r="D5721" s="43">
        <f t="shared" si="89"/>
        <v>4.3181687549690553E-2</v>
      </c>
      <c r="E5721" s="43">
        <f>IFERROR(INDEX(PSPS_Data!$C$2:$C$4275,MATCH(WF_Data!$A5721,PSPS_Data!$B$2:$B$4275,0)),0)</f>
        <v>0</v>
      </c>
      <c r="F5721" s="47"/>
    </row>
    <row r="5722" spans="1:6" x14ac:dyDescent="0.25">
      <c r="A5722" s="79"/>
      <c r="B5722" s="43">
        <v>0</v>
      </c>
      <c r="C5722" s="43">
        <v>1.3127475671505301E-3</v>
      </c>
      <c r="D5722" s="43">
        <f t="shared" si="89"/>
        <v>1.4978449741187548E-2</v>
      </c>
      <c r="E5722" s="43">
        <f>IFERROR(INDEX(PSPS_Data!$C$2:$C$4275,MATCH(WF_Data!$A5722,PSPS_Data!$B$2:$B$4275,0)),0)</f>
        <v>0</v>
      </c>
      <c r="F5722" s="47"/>
    </row>
    <row r="5723" spans="1:6" x14ac:dyDescent="0.25">
      <c r="A5723" s="79"/>
      <c r="B5723" s="43">
        <v>0</v>
      </c>
      <c r="C5723" s="43">
        <v>4.6677445729983403E-3</v>
      </c>
      <c r="D5723" s="43">
        <f t="shared" si="89"/>
        <v>5.3258965577911065E-2</v>
      </c>
      <c r="E5723" s="43">
        <f>IFERROR(INDEX(PSPS_Data!$C$2:$C$4275,MATCH(WF_Data!$A5723,PSPS_Data!$B$2:$B$4275,0)),0)</f>
        <v>0</v>
      </c>
      <c r="F5723" s="47"/>
    </row>
    <row r="5724" spans="1:6" x14ac:dyDescent="0.25">
      <c r="A5724" s="79"/>
      <c r="B5724" s="43">
        <v>0</v>
      </c>
      <c r="C5724" s="43">
        <v>3.20778556351797E-3</v>
      </c>
      <c r="D5724" s="43">
        <f t="shared" si="89"/>
        <v>3.6600833279740036E-2</v>
      </c>
      <c r="E5724" s="43">
        <f>IFERROR(INDEX(PSPS_Data!$C$2:$C$4275,MATCH(WF_Data!$A5724,PSPS_Data!$B$2:$B$4275,0)),0)</f>
        <v>0</v>
      </c>
      <c r="F5724" s="47"/>
    </row>
    <row r="5725" spans="1:6" x14ac:dyDescent="0.25">
      <c r="A5725" s="79"/>
      <c r="B5725" s="43">
        <v>0</v>
      </c>
      <c r="C5725" s="43">
        <v>4.5712012018460204E-3</v>
      </c>
      <c r="D5725" s="43">
        <f t="shared" si="89"/>
        <v>5.2157405713063092E-2</v>
      </c>
      <c r="E5725" s="43">
        <f>IFERROR(INDEX(PSPS_Data!$C$2:$C$4275,MATCH(WF_Data!$A5725,PSPS_Data!$B$2:$B$4275,0)),0)</f>
        <v>0</v>
      </c>
      <c r="F5725" s="47"/>
    </row>
    <row r="5726" spans="1:6" x14ac:dyDescent="0.25">
      <c r="A5726" s="79"/>
      <c r="B5726" s="43">
        <v>0</v>
      </c>
      <c r="C5726" s="43">
        <v>2.19947530513309E-3</v>
      </c>
      <c r="D5726" s="43">
        <f t="shared" si="89"/>
        <v>2.5096013231568556E-2</v>
      </c>
      <c r="E5726" s="43">
        <f>IFERROR(INDEX(PSPS_Data!$C$2:$C$4275,MATCH(WF_Data!$A5726,PSPS_Data!$B$2:$B$4275,0)),0)</f>
        <v>0</v>
      </c>
      <c r="F5726" s="47"/>
    </row>
    <row r="5727" spans="1:6" x14ac:dyDescent="0.25">
      <c r="A5727" s="79"/>
      <c r="B5727" s="43">
        <v>0</v>
      </c>
      <c r="C5727" s="43">
        <v>2.1822868725394E-3</v>
      </c>
      <c r="D5727" s="43">
        <f t="shared" si="89"/>
        <v>2.4899893215674554E-2</v>
      </c>
      <c r="E5727" s="43">
        <f>IFERROR(INDEX(PSPS_Data!$C$2:$C$4275,MATCH(WF_Data!$A5727,PSPS_Data!$B$2:$B$4275,0)),0)</f>
        <v>0</v>
      </c>
      <c r="F5727" s="47"/>
    </row>
    <row r="5728" spans="1:6" x14ac:dyDescent="0.25">
      <c r="A5728" s="79"/>
      <c r="B5728" s="43">
        <v>0</v>
      </c>
      <c r="C5728" s="43">
        <v>7.4818815082835501E-4</v>
      </c>
      <c r="D5728" s="43">
        <f t="shared" si="89"/>
        <v>8.5368268009515316E-3</v>
      </c>
      <c r="E5728" s="43">
        <f>IFERROR(INDEX(PSPS_Data!$C$2:$C$4275,MATCH(WF_Data!$A5728,PSPS_Data!$B$2:$B$4275,0)),0)</f>
        <v>0</v>
      </c>
      <c r="F5728" s="47"/>
    </row>
    <row r="5729" spans="1:6" x14ac:dyDescent="0.25">
      <c r="A5729" s="79"/>
      <c r="B5729" s="43">
        <v>0</v>
      </c>
      <c r="C5729" s="43">
        <v>8.0295240500163293E-3</v>
      </c>
      <c r="D5729" s="43">
        <f t="shared" si="89"/>
        <v>9.1616869410686322E-2</v>
      </c>
      <c r="E5729" s="43">
        <f>IFERROR(INDEX(PSPS_Data!$C$2:$C$4275,MATCH(WF_Data!$A5729,PSPS_Data!$B$2:$B$4275,0)),0)</f>
        <v>0</v>
      </c>
      <c r="F5729" s="47"/>
    </row>
    <row r="5730" spans="1:6" x14ac:dyDescent="0.25">
      <c r="A5730" s="79"/>
      <c r="B5730" s="43">
        <v>0</v>
      </c>
      <c r="C5730" s="43">
        <v>2.0957245633326199E-3</v>
      </c>
      <c r="D5730" s="43">
        <f t="shared" si="89"/>
        <v>2.3912217267625192E-2</v>
      </c>
      <c r="E5730" s="43">
        <f>IFERROR(INDEX(PSPS_Data!$C$2:$C$4275,MATCH(WF_Data!$A5730,PSPS_Data!$B$2:$B$4275,0)),0)</f>
        <v>0</v>
      </c>
      <c r="F5730" s="47"/>
    </row>
    <row r="5731" spans="1:6" x14ac:dyDescent="0.25">
      <c r="A5731" s="79"/>
      <c r="B5731" s="43">
        <v>0</v>
      </c>
      <c r="C5731" s="43">
        <v>1.8619660718286401E-3</v>
      </c>
      <c r="D5731" s="43">
        <f t="shared" si="89"/>
        <v>2.1245032879564783E-2</v>
      </c>
      <c r="E5731" s="43">
        <f>IFERROR(INDEX(PSPS_Data!$C$2:$C$4275,MATCH(WF_Data!$A5731,PSPS_Data!$B$2:$B$4275,0)),0)</f>
        <v>0</v>
      </c>
      <c r="F5731" s="47"/>
    </row>
    <row r="5732" spans="1:6" x14ac:dyDescent="0.25">
      <c r="A5732" s="79"/>
      <c r="B5732" s="43">
        <v>0</v>
      </c>
      <c r="C5732" s="43">
        <v>3.80215933743481E-3</v>
      </c>
      <c r="D5732" s="43">
        <f t="shared" si="89"/>
        <v>4.3382638040131184E-2</v>
      </c>
      <c r="E5732" s="43">
        <f>IFERROR(INDEX(PSPS_Data!$C$2:$C$4275,MATCH(WF_Data!$A5732,PSPS_Data!$B$2:$B$4275,0)),0)</f>
        <v>0</v>
      </c>
      <c r="F5732" s="47"/>
    </row>
    <row r="5733" spans="1:6" x14ac:dyDescent="0.25">
      <c r="A5733" s="79"/>
      <c r="B5733" s="43">
        <v>0</v>
      </c>
      <c r="C5733" s="43">
        <v>1.7041136002262599E-3</v>
      </c>
      <c r="D5733" s="43">
        <f t="shared" si="89"/>
        <v>1.9443936178581627E-2</v>
      </c>
      <c r="E5733" s="43">
        <f>IFERROR(INDEX(PSPS_Data!$C$2:$C$4275,MATCH(WF_Data!$A5733,PSPS_Data!$B$2:$B$4275,0)),0)</f>
        <v>0</v>
      </c>
      <c r="F5733" s="47"/>
    </row>
    <row r="5734" spans="1:6" x14ac:dyDescent="0.25">
      <c r="A5734" s="79"/>
      <c r="B5734" s="43">
        <v>0</v>
      </c>
      <c r="C5734" s="43">
        <v>1.44044819489863E-3</v>
      </c>
      <c r="D5734" s="43">
        <f t="shared" si="89"/>
        <v>1.6435513903793369E-2</v>
      </c>
      <c r="E5734" s="43">
        <f>IFERROR(INDEX(PSPS_Data!$C$2:$C$4275,MATCH(WF_Data!$A5734,PSPS_Data!$B$2:$B$4275,0)),0)</f>
        <v>0</v>
      </c>
      <c r="F5734" s="47"/>
    </row>
    <row r="5735" spans="1:6" x14ac:dyDescent="0.25">
      <c r="A5735" s="79"/>
      <c r="B5735" s="43">
        <v>0</v>
      </c>
      <c r="C5735" s="43">
        <v>1.14961198535941E-3</v>
      </c>
      <c r="D5735" s="43">
        <f t="shared" si="89"/>
        <v>1.3117072752950869E-2</v>
      </c>
      <c r="E5735" s="43">
        <f>IFERROR(INDEX(PSPS_Data!$C$2:$C$4275,MATCH(WF_Data!$A5735,PSPS_Data!$B$2:$B$4275,0)),0)</f>
        <v>0</v>
      </c>
      <c r="F5735" s="47"/>
    </row>
    <row r="5736" spans="1:6" x14ac:dyDescent="0.25">
      <c r="A5736" s="79"/>
      <c r="B5736" s="43">
        <v>0</v>
      </c>
      <c r="C5736" s="43">
        <v>1.36855152019658E-3</v>
      </c>
      <c r="D5736" s="43">
        <f t="shared" si="89"/>
        <v>1.5615172845442978E-2</v>
      </c>
      <c r="E5736" s="43">
        <f>IFERROR(INDEX(PSPS_Data!$C$2:$C$4275,MATCH(WF_Data!$A5736,PSPS_Data!$B$2:$B$4275,0)),0)</f>
        <v>0</v>
      </c>
      <c r="F5736" s="47"/>
    </row>
    <row r="5737" spans="1:6" x14ac:dyDescent="0.25">
      <c r="A5737" s="79"/>
      <c r="B5737" s="43">
        <v>0</v>
      </c>
      <c r="C5737" s="43">
        <v>2.1712745353397599E-3</v>
      </c>
      <c r="D5737" s="43">
        <f t="shared" si="89"/>
        <v>2.4774242448226659E-2</v>
      </c>
      <c r="E5737" s="43">
        <f>IFERROR(INDEX(PSPS_Data!$C$2:$C$4275,MATCH(WF_Data!$A5737,PSPS_Data!$B$2:$B$4275,0)),0)</f>
        <v>0</v>
      </c>
      <c r="F5737" s="47"/>
    </row>
    <row r="5738" spans="1:6" x14ac:dyDescent="0.25">
      <c r="A5738" s="79"/>
      <c r="B5738" s="43">
        <v>0</v>
      </c>
      <c r="C5738" s="43">
        <v>3.3654087646937101E-3</v>
      </c>
      <c r="D5738" s="43">
        <f t="shared" si="89"/>
        <v>3.8399314005155234E-2</v>
      </c>
      <c r="E5738" s="43">
        <f>IFERROR(INDEX(PSPS_Data!$C$2:$C$4275,MATCH(WF_Data!$A5738,PSPS_Data!$B$2:$B$4275,0)),0)</f>
        <v>0</v>
      </c>
      <c r="F5738" s="47"/>
    </row>
    <row r="5739" spans="1:6" x14ac:dyDescent="0.25">
      <c r="A5739" s="79"/>
      <c r="B5739" s="43">
        <v>0</v>
      </c>
      <c r="C5739" s="43">
        <v>8.2071106589864902E-6</v>
      </c>
      <c r="D5739" s="43">
        <f t="shared" si="89"/>
        <v>9.3643132619035854E-5</v>
      </c>
      <c r="E5739" s="43">
        <f>IFERROR(INDEX(PSPS_Data!$C$2:$C$4275,MATCH(WF_Data!$A5739,PSPS_Data!$B$2:$B$4275,0)),0)</f>
        <v>0</v>
      </c>
      <c r="F5739" s="47"/>
    </row>
    <row r="5740" spans="1:6" x14ac:dyDescent="0.25">
      <c r="A5740" s="79"/>
      <c r="B5740" s="43">
        <v>0</v>
      </c>
      <c r="C5740" s="43">
        <v>4.8695505696135398E-3</v>
      </c>
      <c r="D5740" s="43">
        <f t="shared" si="89"/>
        <v>5.5561571999290488E-2</v>
      </c>
      <c r="E5740" s="43">
        <f>IFERROR(INDEX(PSPS_Data!$C$2:$C$4275,MATCH(WF_Data!$A5740,PSPS_Data!$B$2:$B$4275,0)),0)</f>
        <v>0</v>
      </c>
      <c r="F5740" s="47"/>
    </row>
    <row r="5741" spans="1:6" x14ac:dyDescent="0.25">
      <c r="A5741" s="79"/>
      <c r="B5741" s="43">
        <v>1.6290437056634399</v>
      </c>
      <c r="C5741" s="43">
        <v>7.4888003789510497E-3</v>
      </c>
      <c r="D5741" s="43">
        <f t="shared" si="89"/>
        <v>8.5447212323831484E-2</v>
      </c>
      <c r="E5741" s="43">
        <f>IFERROR(INDEX(PSPS_Data!$C$2:$C$4275,MATCH(WF_Data!$A5741,PSPS_Data!$B$2:$B$4275,0)),0)</f>
        <v>0</v>
      </c>
      <c r="F5741" s="47"/>
    </row>
    <row r="5742" spans="1:6" x14ac:dyDescent="0.25">
      <c r="A5742" s="79"/>
      <c r="B5742" s="43">
        <v>0</v>
      </c>
      <c r="C5742" s="43">
        <v>1.2446296808169099E-3</v>
      </c>
      <c r="D5742" s="43">
        <f t="shared" si="89"/>
        <v>1.4201224658120943E-2</v>
      </c>
      <c r="E5742" s="43">
        <f>IFERROR(INDEX(PSPS_Data!$C$2:$C$4275,MATCH(WF_Data!$A5742,PSPS_Data!$B$2:$B$4275,0)),0)</f>
        <v>0</v>
      </c>
      <c r="F5742" s="47"/>
    </row>
    <row r="5743" spans="1:6" x14ac:dyDescent="0.25">
      <c r="A5743" s="79"/>
      <c r="B5743" s="43">
        <v>0</v>
      </c>
      <c r="C5743" s="43">
        <v>1.3538999428419601E-3</v>
      </c>
      <c r="D5743" s="43">
        <f t="shared" si="89"/>
        <v>1.5447998347826765E-2</v>
      </c>
      <c r="E5743" s="43">
        <f>IFERROR(INDEX(PSPS_Data!$C$2:$C$4275,MATCH(WF_Data!$A5743,PSPS_Data!$B$2:$B$4275,0)),0)</f>
        <v>0</v>
      </c>
      <c r="F5743" s="47"/>
    </row>
    <row r="5744" spans="1:6" x14ac:dyDescent="0.25">
      <c r="A5744" s="79"/>
      <c r="B5744" s="43">
        <v>0</v>
      </c>
      <c r="C5744" s="43">
        <v>1.27164088280551E-3</v>
      </c>
      <c r="D5744" s="43">
        <f t="shared" si="89"/>
        <v>1.450942247281087E-2</v>
      </c>
      <c r="E5744" s="43">
        <f>IFERROR(INDEX(PSPS_Data!$C$2:$C$4275,MATCH(WF_Data!$A5744,PSPS_Data!$B$2:$B$4275,0)),0)</f>
        <v>0</v>
      </c>
      <c r="F5744" s="47"/>
    </row>
    <row r="5745" spans="1:6" x14ac:dyDescent="0.25">
      <c r="A5745" s="79"/>
      <c r="B5745" s="43">
        <v>0</v>
      </c>
      <c r="C5745" s="43">
        <v>6.5629589092471496E-4</v>
      </c>
      <c r="D5745" s="43">
        <f t="shared" si="89"/>
        <v>7.4883361154509977E-3</v>
      </c>
      <c r="E5745" s="43">
        <f>IFERROR(INDEX(PSPS_Data!$C$2:$C$4275,MATCH(WF_Data!$A5745,PSPS_Data!$B$2:$B$4275,0)),0)</f>
        <v>0</v>
      </c>
      <c r="F5745" s="47"/>
    </row>
    <row r="5746" spans="1:6" x14ac:dyDescent="0.25">
      <c r="A5746" s="79"/>
      <c r="B5746" s="43">
        <v>0</v>
      </c>
      <c r="C5746" s="43">
        <v>3.9088038932580497E-3</v>
      </c>
      <c r="D5746" s="43">
        <f t="shared" si="89"/>
        <v>4.4599452422074345E-2</v>
      </c>
      <c r="E5746" s="43">
        <f>IFERROR(INDEX(PSPS_Data!$C$2:$C$4275,MATCH(WF_Data!$A5746,PSPS_Data!$B$2:$B$4275,0)),0)</f>
        <v>0</v>
      </c>
      <c r="F5746" s="47"/>
    </row>
    <row r="5747" spans="1:6" x14ac:dyDescent="0.25">
      <c r="A5747" s="79"/>
      <c r="B5747" s="43">
        <v>0</v>
      </c>
      <c r="C5747" s="43">
        <v>3.6556168549092601E-3</v>
      </c>
      <c r="D5747" s="43">
        <f t="shared" si="89"/>
        <v>4.1710588314514657E-2</v>
      </c>
      <c r="E5747" s="43">
        <f>IFERROR(INDEX(PSPS_Data!$C$2:$C$4275,MATCH(WF_Data!$A5747,PSPS_Data!$B$2:$B$4275,0)),0)</f>
        <v>0</v>
      </c>
      <c r="F5747" s="47"/>
    </row>
    <row r="5748" spans="1:6" x14ac:dyDescent="0.25">
      <c r="A5748" s="79"/>
      <c r="B5748" s="43">
        <v>0</v>
      </c>
      <c r="C5748" s="43">
        <v>4.0512290153552899E-3</v>
      </c>
      <c r="D5748" s="43">
        <f t="shared" si="89"/>
        <v>4.622452306520386E-2</v>
      </c>
      <c r="E5748" s="43">
        <f>IFERROR(INDEX(PSPS_Data!$C$2:$C$4275,MATCH(WF_Data!$A5748,PSPS_Data!$B$2:$B$4275,0)),0)</f>
        <v>0</v>
      </c>
      <c r="F5748" s="47"/>
    </row>
    <row r="5749" spans="1:6" x14ac:dyDescent="0.25">
      <c r="A5749" s="79"/>
      <c r="B5749" s="43">
        <v>0</v>
      </c>
      <c r="C5749" s="43">
        <v>1.7079297595046201E-4</v>
      </c>
      <c r="D5749" s="43">
        <f t="shared" si="89"/>
        <v>1.9487478555947715E-3</v>
      </c>
      <c r="E5749" s="43">
        <f>IFERROR(INDEX(PSPS_Data!$C$2:$C$4275,MATCH(WF_Data!$A5749,PSPS_Data!$B$2:$B$4275,0)),0)</f>
        <v>0</v>
      </c>
      <c r="F5749" s="47"/>
    </row>
    <row r="5750" spans="1:6" x14ac:dyDescent="0.25">
      <c r="A5750" s="79"/>
      <c r="B5750" s="43">
        <v>0</v>
      </c>
      <c r="C5750" s="43">
        <v>2.9641164539195102E-3</v>
      </c>
      <c r="D5750" s="43">
        <f t="shared" si="89"/>
        <v>3.382056873922161E-2</v>
      </c>
      <c r="E5750" s="43">
        <f>IFERROR(INDEX(PSPS_Data!$C$2:$C$4275,MATCH(WF_Data!$A5750,PSPS_Data!$B$2:$B$4275,0)),0)</f>
        <v>0</v>
      </c>
      <c r="F5750" s="47"/>
    </row>
    <row r="5751" spans="1:6" x14ac:dyDescent="0.25">
      <c r="A5751" s="79"/>
      <c r="B5751" s="43">
        <v>0</v>
      </c>
      <c r="C5751" s="43">
        <v>4.3543070947418402E-3</v>
      </c>
      <c r="D5751" s="43">
        <f t="shared" si="89"/>
        <v>4.9682643951004399E-2</v>
      </c>
      <c r="E5751" s="43">
        <f>IFERROR(INDEX(PSPS_Data!$C$2:$C$4275,MATCH(WF_Data!$A5751,PSPS_Data!$B$2:$B$4275,0)),0)</f>
        <v>0</v>
      </c>
      <c r="F5751" s="47"/>
    </row>
    <row r="5752" spans="1:6" x14ac:dyDescent="0.25">
      <c r="A5752" s="79"/>
      <c r="B5752" s="43">
        <v>0</v>
      </c>
      <c r="C5752" s="43">
        <v>6.1454524256987497E-5</v>
      </c>
      <c r="D5752" s="43">
        <f t="shared" si="89"/>
        <v>7.0119612177222735E-4</v>
      </c>
      <c r="E5752" s="43">
        <f>IFERROR(INDEX(PSPS_Data!$C$2:$C$4275,MATCH(WF_Data!$A5752,PSPS_Data!$B$2:$B$4275,0)),0)</f>
        <v>0</v>
      </c>
      <c r="F5752" s="47"/>
    </row>
    <row r="5753" spans="1:6" x14ac:dyDescent="0.25">
      <c r="A5753" s="79"/>
      <c r="B5753" s="43">
        <v>7.7659343258731098E-2</v>
      </c>
      <c r="C5753" s="43">
        <v>1.96651132546321E-3</v>
      </c>
      <c r="D5753" s="43">
        <f t="shared" si="89"/>
        <v>2.2437894223535225E-2</v>
      </c>
      <c r="E5753" s="43">
        <f>IFERROR(INDEX(PSPS_Data!$C$2:$C$4275,MATCH(WF_Data!$A5753,PSPS_Data!$B$2:$B$4275,0)),0)</f>
        <v>0</v>
      </c>
      <c r="F5753" s="47"/>
    </row>
    <row r="5754" spans="1:6" x14ac:dyDescent="0.25">
      <c r="A5754" s="79"/>
      <c r="B5754" s="43">
        <v>0</v>
      </c>
      <c r="C5754" s="43">
        <v>2.86764554402907E-4</v>
      </c>
      <c r="D5754" s="43">
        <f t="shared" si="89"/>
        <v>3.2719835657371689E-3</v>
      </c>
      <c r="E5754" s="43">
        <f>IFERROR(INDEX(PSPS_Data!$C$2:$C$4275,MATCH(WF_Data!$A5754,PSPS_Data!$B$2:$B$4275,0)),0)</f>
        <v>0</v>
      </c>
      <c r="F5754" s="47"/>
    </row>
    <row r="5755" spans="1:6" x14ac:dyDescent="0.25">
      <c r="A5755" s="79"/>
      <c r="B5755" s="43">
        <v>0</v>
      </c>
      <c r="C5755" s="43">
        <v>6.5526091566425705E-4</v>
      </c>
      <c r="D5755" s="43">
        <f t="shared" si="89"/>
        <v>7.4765270477291732E-3</v>
      </c>
      <c r="E5755" s="43">
        <f>IFERROR(INDEX(PSPS_Data!$C$2:$C$4275,MATCH(WF_Data!$A5755,PSPS_Data!$B$2:$B$4275,0)),0)</f>
        <v>0</v>
      </c>
      <c r="F5755" s="47"/>
    </row>
    <row r="5756" spans="1:6" x14ac:dyDescent="0.25">
      <c r="A5756" s="79"/>
      <c r="B5756" s="43">
        <v>0</v>
      </c>
      <c r="C5756" s="43">
        <v>8.1213781292414401E-4</v>
      </c>
      <c r="D5756" s="43">
        <f t="shared" si="89"/>
        <v>9.2664924454644824E-3</v>
      </c>
      <c r="E5756" s="43">
        <f>IFERROR(INDEX(PSPS_Data!$C$2:$C$4275,MATCH(WF_Data!$A5756,PSPS_Data!$B$2:$B$4275,0)),0)</f>
        <v>0</v>
      </c>
      <c r="F5756" s="47"/>
    </row>
    <row r="5757" spans="1:6" x14ac:dyDescent="0.25">
      <c r="A5757" s="79"/>
      <c r="B5757" s="43">
        <v>0</v>
      </c>
      <c r="C5757" s="43">
        <v>8.1894343202293298E-4</v>
      </c>
      <c r="D5757" s="43">
        <f t="shared" si="89"/>
        <v>9.3441445593816647E-3</v>
      </c>
      <c r="E5757" s="43">
        <f>IFERROR(INDEX(PSPS_Data!$C$2:$C$4275,MATCH(WF_Data!$A5757,PSPS_Data!$B$2:$B$4275,0)),0)</f>
        <v>0</v>
      </c>
      <c r="F5757" s="47"/>
    </row>
    <row r="5758" spans="1:6" x14ac:dyDescent="0.25">
      <c r="A5758" s="79"/>
      <c r="B5758" s="43">
        <v>0</v>
      </c>
      <c r="C5758" s="43">
        <v>2.75425399496877E-3</v>
      </c>
      <c r="D5758" s="43">
        <f t="shared" si="89"/>
        <v>3.1426038082593664E-2</v>
      </c>
      <c r="E5758" s="43">
        <f>IFERROR(INDEX(PSPS_Data!$C$2:$C$4275,MATCH(WF_Data!$A5758,PSPS_Data!$B$2:$B$4275,0)),0)</f>
        <v>0</v>
      </c>
      <c r="F5758" s="47"/>
    </row>
    <row r="5759" spans="1:6" x14ac:dyDescent="0.25">
      <c r="A5759" s="79"/>
      <c r="B5759" s="43">
        <v>0</v>
      </c>
      <c r="C5759" s="43">
        <v>2.3733969262593698E-3</v>
      </c>
      <c r="D5759" s="43">
        <f t="shared" si="89"/>
        <v>2.7080458928619409E-2</v>
      </c>
      <c r="E5759" s="43">
        <f>IFERROR(INDEX(PSPS_Data!$C$2:$C$4275,MATCH(WF_Data!$A5759,PSPS_Data!$B$2:$B$4275,0)),0)</f>
        <v>0</v>
      </c>
      <c r="F5759" s="47"/>
    </row>
    <row r="5760" spans="1:6" x14ac:dyDescent="0.25">
      <c r="A5760" s="79"/>
      <c r="B5760" s="43">
        <v>0</v>
      </c>
      <c r="C5760" s="43">
        <v>2.8515520581095101E-3</v>
      </c>
      <c r="D5760" s="43">
        <f t="shared" si="89"/>
        <v>3.2536208983029509E-2</v>
      </c>
      <c r="E5760" s="43">
        <f>IFERROR(INDEX(PSPS_Data!$C$2:$C$4275,MATCH(WF_Data!$A5760,PSPS_Data!$B$2:$B$4275,0)),0)</f>
        <v>0</v>
      </c>
      <c r="F5760" s="47"/>
    </row>
    <row r="5761" spans="1:6" x14ac:dyDescent="0.25">
      <c r="A5761" s="79"/>
      <c r="B5761" s="43">
        <v>0</v>
      </c>
      <c r="C5761" s="43">
        <v>8.5899475197947996E-4</v>
      </c>
      <c r="D5761" s="43">
        <f t="shared" si="89"/>
        <v>9.8011301200858665E-3</v>
      </c>
      <c r="E5761" s="43">
        <f>IFERROR(INDEX(PSPS_Data!$C$2:$C$4275,MATCH(WF_Data!$A5761,PSPS_Data!$B$2:$B$4275,0)),0)</f>
        <v>0</v>
      </c>
      <c r="F5761" s="47"/>
    </row>
    <row r="5762" spans="1:6" x14ac:dyDescent="0.25">
      <c r="A5762" s="79"/>
      <c r="B5762" s="43">
        <v>0</v>
      </c>
      <c r="C5762" s="43">
        <v>2.3721466372990099E-3</v>
      </c>
      <c r="D5762" s="43">
        <f t="shared" si="89"/>
        <v>2.7066193131581703E-2</v>
      </c>
      <c r="E5762" s="43">
        <f>IFERROR(INDEX(PSPS_Data!$C$2:$C$4275,MATCH(WF_Data!$A5762,PSPS_Data!$B$2:$B$4275,0)),0)</f>
        <v>0</v>
      </c>
      <c r="F5762" s="47"/>
    </row>
    <row r="5763" spans="1:6" x14ac:dyDescent="0.25">
      <c r="A5763" s="79"/>
      <c r="B5763" s="43">
        <v>0</v>
      </c>
      <c r="C5763" s="43">
        <v>4.7850918881522297E-3</v>
      </c>
      <c r="D5763" s="43">
        <f t="shared" ref="D5763:D5826" si="90">$C5763*11.41</f>
        <v>5.459789844381694E-2</v>
      </c>
      <c r="E5763" s="43">
        <f>IFERROR(INDEX(PSPS_Data!$C$2:$C$4275,MATCH(WF_Data!$A5763,PSPS_Data!$B$2:$B$4275,0)),0)</f>
        <v>0</v>
      </c>
      <c r="F5763" s="47"/>
    </row>
    <row r="5764" spans="1:6" x14ac:dyDescent="0.25">
      <c r="A5764" s="79"/>
      <c r="B5764" s="43">
        <v>0</v>
      </c>
      <c r="C5764" s="43">
        <v>1.0019096534961099E-3</v>
      </c>
      <c r="D5764" s="43">
        <f t="shared" si="90"/>
        <v>1.1431789146390614E-2</v>
      </c>
      <c r="E5764" s="43">
        <f>IFERROR(INDEX(PSPS_Data!$C$2:$C$4275,MATCH(WF_Data!$A5764,PSPS_Data!$B$2:$B$4275,0)),0)</f>
        <v>0</v>
      </c>
      <c r="F5764" s="47"/>
    </row>
    <row r="5765" spans="1:6" x14ac:dyDescent="0.25">
      <c r="A5765" s="79"/>
      <c r="B5765" s="43">
        <v>0</v>
      </c>
      <c r="C5765" s="43">
        <v>5.4536492791157796E-3</v>
      </c>
      <c r="D5765" s="43">
        <f t="shared" si="90"/>
        <v>6.2226138274711046E-2</v>
      </c>
      <c r="E5765" s="43">
        <f>IFERROR(INDEX(PSPS_Data!$C$2:$C$4275,MATCH(WF_Data!$A5765,PSPS_Data!$B$2:$B$4275,0)),0)</f>
        <v>0</v>
      </c>
      <c r="F5765" s="47"/>
    </row>
    <row r="5766" spans="1:6" x14ac:dyDescent="0.25">
      <c r="A5766" s="79"/>
      <c r="B5766" s="43">
        <v>0</v>
      </c>
      <c r="C5766" s="43">
        <v>1.43105651053095E-3</v>
      </c>
      <c r="D5766" s="43">
        <f t="shared" si="90"/>
        <v>1.632835478515814E-2</v>
      </c>
      <c r="E5766" s="43">
        <f>IFERROR(INDEX(PSPS_Data!$C$2:$C$4275,MATCH(WF_Data!$A5766,PSPS_Data!$B$2:$B$4275,0)),0)</f>
        <v>0</v>
      </c>
      <c r="F5766" s="47"/>
    </row>
    <row r="5767" spans="1:6" x14ac:dyDescent="0.25">
      <c r="A5767" s="79"/>
      <c r="B5767" s="43">
        <v>0</v>
      </c>
      <c r="C5767" s="43">
        <v>3.4071448590111599E-4</v>
      </c>
      <c r="D5767" s="43">
        <f t="shared" si="90"/>
        <v>3.8875522841317336E-3</v>
      </c>
      <c r="E5767" s="43">
        <f>IFERROR(INDEX(PSPS_Data!$C$2:$C$4275,MATCH(WF_Data!$A5767,PSPS_Data!$B$2:$B$4275,0)),0)</f>
        <v>0</v>
      </c>
      <c r="F5767" s="47"/>
    </row>
    <row r="5768" spans="1:6" x14ac:dyDescent="0.25">
      <c r="A5768" s="79"/>
      <c r="B5768" s="43">
        <v>0</v>
      </c>
      <c r="C5768" s="43">
        <v>3.3558868814604101E-3</v>
      </c>
      <c r="D5768" s="43">
        <f t="shared" si="90"/>
        <v>3.8290669317463277E-2</v>
      </c>
      <c r="E5768" s="43">
        <f>IFERROR(INDEX(PSPS_Data!$C$2:$C$4275,MATCH(WF_Data!$A5768,PSPS_Data!$B$2:$B$4275,0)),0)</f>
        <v>0</v>
      </c>
      <c r="F5768" s="47"/>
    </row>
    <row r="5769" spans="1:6" x14ac:dyDescent="0.25">
      <c r="A5769" s="79"/>
      <c r="B5769" s="43">
        <v>0</v>
      </c>
      <c r="C5769" s="43">
        <v>7.3576896443228103E-4</v>
      </c>
      <c r="D5769" s="43">
        <f t="shared" si="90"/>
        <v>8.3951238841723265E-3</v>
      </c>
      <c r="E5769" s="43">
        <f>IFERROR(INDEX(PSPS_Data!$C$2:$C$4275,MATCH(WF_Data!$A5769,PSPS_Data!$B$2:$B$4275,0)),0)</f>
        <v>0</v>
      </c>
      <c r="F5769" s="47"/>
    </row>
    <row r="5770" spans="1:6" x14ac:dyDescent="0.25">
      <c r="A5770" s="79"/>
      <c r="B5770" s="43">
        <v>0</v>
      </c>
      <c r="C5770" s="43">
        <v>1.5668383154358401E-4</v>
      </c>
      <c r="D5770" s="43">
        <f t="shared" si="90"/>
        <v>1.7877625179122936E-3</v>
      </c>
      <c r="E5770" s="43">
        <f>IFERROR(INDEX(PSPS_Data!$C$2:$C$4275,MATCH(WF_Data!$A5770,PSPS_Data!$B$2:$B$4275,0)),0)</f>
        <v>0</v>
      </c>
      <c r="F5770" s="47"/>
    </row>
    <row r="5771" spans="1:6" x14ac:dyDescent="0.25">
      <c r="A5771" s="79"/>
      <c r="B5771" s="43">
        <v>0</v>
      </c>
      <c r="C5771" s="43">
        <v>7.7643886106670802E-4</v>
      </c>
      <c r="D5771" s="43">
        <f t="shared" si="90"/>
        <v>8.8591674047711379E-3</v>
      </c>
      <c r="E5771" s="43">
        <f>IFERROR(INDEX(PSPS_Data!$C$2:$C$4275,MATCH(WF_Data!$A5771,PSPS_Data!$B$2:$B$4275,0)),0)</f>
        <v>0</v>
      </c>
      <c r="F5771" s="47"/>
    </row>
    <row r="5772" spans="1:6" x14ac:dyDescent="0.25">
      <c r="A5772" s="79"/>
      <c r="B5772" s="43">
        <v>0</v>
      </c>
      <c r="C5772" s="43">
        <v>1.7364929381074E-3</v>
      </c>
      <c r="D5772" s="43">
        <f t="shared" si="90"/>
        <v>1.9813384423805435E-2</v>
      </c>
      <c r="E5772" s="43">
        <f>IFERROR(INDEX(PSPS_Data!$C$2:$C$4275,MATCH(WF_Data!$A5772,PSPS_Data!$B$2:$B$4275,0)),0)</f>
        <v>0</v>
      </c>
      <c r="F5772" s="47"/>
    </row>
    <row r="5773" spans="1:6" x14ac:dyDescent="0.25">
      <c r="A5773" s="79"/>
      <c r="B5773" s="43">
        <v>0</v>
      </c>
      <c r="C5773" s="43">
        <v>1.4297925554274099E-4</v>
      </c>
      <c r="D5773" s="43">
        <f t="shared" si="90"/>
        <v>1.6313933057426747E-3</v>
      </c>
      <c r="E5773" s="43">
        <f>IFERROR(INDEX(PSPS_Data!$C$2:$C$4275,MATCH(WF_Data!$A5773,PSPS_Data!$B$2:$B$4275,0)),0)</f>
        <v>0</v>
      </c>
      <c r="F5773" s="47"/>
    </row>
    <row r="5774" spans="1:6" x14ac:dyDescent="0.25">
      <c r="A5774" s="79"/>
      <c r="B5774" s="43">
        <v>0</v>
      </c>
      <c r="C5774" s="43">
        <v>5.4466187672611897E-5</v>
      </c>
      <c r="D5774" s="43">
        <f t="shared" si="90"/>
        <v>6.2145920134450171E-4</v>
      </c>
      <c r="E5774" s="43">
        <f>IFERROR(INDEX(PSPS_Data!$C$2:$C$4275,MATCH(WF_Data!$A5774,PSPS_Data!$B$2:$B$4275,0)),0)</f>
        <v>0</v>
      </c>
      <c r="F5774" s="47"/>
    </row>
    <row r="5775" spans="1:6" x14ac:dyDescent="0.25">
      <c r="A5775" s="79"/>
      <c r="B5775" s="43">
        <v>0</v>
      </c>
      <c r="C5775" s="43">
        <v>4.7790999878998203E-3</v>
      </c>
      <c r="D5775" s="43">
        <f t="shared" si="90"/>
        <v>5.4529530861936952E-2</v>
      </c>
      <c r="E5775" s="43">
        <f>IFERROR(INDEX(PSPS_Data!$C$2:$C$4275,MATCH(WF_Data!$A5775,PSPS_Data!$B$2:$B$4275,0)),0)</f>
        <v>0</v>
      </c>
      <c r="F5775" s="47"/>
    </row>
    <row r="5776" spans="1:6" x14ac:dyDescent="0.25">
      <c r="A5776" s="79"/>
      <c r="B5776" s="43">
        <v>0</v>
      </c>
      <c r="C5776" s="43">
        <v>1.6815290400700101E-4</v>
      </c>
      <c r="D5776" s="43">
        <f t="shared" si="90"/>
        <v>1.9186246347198815E-3</v>
      </c>
      <c r="E5776" s="43">
        <f>IFERROR(INDEX(PSPS_Data!$C$2:$C$4275,MATCH(WF_Data!$A5776,PSPS_Data!$B$2:$B$4275,0)),0)</f>
        <v>0</v>
      </c>
      <c r="F5776" s="47"/>
    </row>
    <row r="5777" spans="1:6" x14ac:dyDescent="0.25">
      <c r="A5777" s="79"/>
      <c r="B5777" s="43">
        <v>0</v>
      </c>
      <c r="C5777" s="43">
        <v>4.4926714341878899E-4</v>
      </c>
      <c r="D5777" s="43">
        <f t="shared" si="90"/>
        <v>5.1261381064083827E-3</v>
      </c>
      <c r="E5777" s="43">
        <f>IFERROR(INDEX(PSPS_Data!$C$2:$C$4275,MATCH(WF_Data!$A5777,PSPS_Data!$B$2:$B$4275,0)),0)</f>
        <v>0</v>
      </c>
      <c r="F5777" s="47"/>
    </row>
    <row r="5778" spans="1:6" x14ac:dyDescent="0.25">
      <c r="A5778" s="79"/>
      <c r="B5778" s="43">
        <v>0</v>
      </c>
      <c r="C5778" s="43">
        <v>2.3482998221879801E-4</v>
      </c>
      <c r="D5778" s="43">
        <f t="shared" si="90"/>
        <v>2.6794100971164851E-3</v>
      </c>
      <c r="E5778" s="43">
        <f>IFERROR(INDEX(PSPS_Data!$C$2:$C$4275,MATCH(WF_Data!$A5778,PSPS_Data!$B$2:$B$4275,0)),0)</f>
        <v>0</v>
      </c>
      <c r="F5778" s="47"/>
    </row>
    <row r="5779" spans="1:6" x14ac:dyDescent="0.25">
      <c r="A5779" s="79"/>
      <c r="B5779" s="43">
        <v>0</v>
      </c>
      <c r="C5779" s="43">
        <v>2.04171483346726E-5</v>
      </c>
      <c r="D5779" s="43">
        <f t="shared" si="90"/>
        <v>2.3295966249861438E-4</v>
      </c>
      <c r="E5779" s="43">
        <f>IFERROR(INDEX(PSPS_Data!$C$2:$C$4275,MATCH(WF_Data!$A5779,PSPS_Data!$B$2:$B$4275,0)),0)</f>
        <v>0</v>
      </c>
      <c r="F5779" s="47"/>
    </row>
    <row r="5780" spans="1:6" x14ac:dyDescent="0.25">
      <c r="A5780" s="79"/>
      <c r="B5780" s="43">
        <v>0</v>
      </c>
      <c r="C5780" s="43">
        <v>2.5859803933296101E-4</v>
      </c>
      <c r="D5780" s="43">
        <f t="shared" si="90"/>
        <v>2.950603628789085E-3</v>
      </c>
      <c r="E5780" s="43">
        <f>IFERROR(INDEX(PSPS_Data!$C$2:$C$4275,MATCH(WF_Data!$A5780,PSPS_Data!$B$2:$B$4275,0)),0)</f>
        <v>0</v>
      </c>
      <c r="F5780" s="47"/>
    </row>
    <row r="5781" spans="1:6" x14ac:dyDescent="0.25">
      <c r="A5781" s="79"/>
      <c r="B5781" s="43">
        <v>0</v>
      </c>
      <c r="C5781" s="43">
        <v>1.31335027178162E-3</v>
      </c>
      <c r="D5781" s="43">
        <f t="shared" si="90"/>
        <v>1.4985326601028285E-2</v>
      </c>
      <c r="E5781" s="43">
        <f>IFERROR(INDEX(PSPS_Data!$C$2:$C$4275,MATCH(WF_Data!$A5781,PSPS_Data!$B$2:$B$4275,0)),0)</f>
        <v>0</v>
      </c>
      <c r="F5781" s="47"/>
    </row>
    <row r="5782" spans="1:6" x14ac:dyDescent="0.25">
      <c r="A5782" s="79"/>
      <c r="B5782" s="43">
        <v>0</v>
      </c>
      <c r="C5782" s="43">
        <v>2.15703985410679E-3</v>
      </c>
      <c r="D5782" s="43">
        <f t="shared" si="90"/>
        <v>2.4611824735358473E-2</v>
      </c>
      <c r="E5782" s="43">
        <f>IFERROR(INDEX(PSPS_Data!$C$2:$C$4275,MATCH(WF_Data!$A5782,PSPS_Data!$B$2:$B$4275,0)),0)</f>
        <v>0</v>
      </c>
      <c r="F5782" s="47"/>
    </row>
    <row r="5783" spans="1:6" x14ac:dyDescent="0.25">
      <c r="A5783" s="79"/>
      <c r="B5783" s="43">
        <v>0</v>
      </c>
      <c r="C5783" s="43">
        <v>1.51706990921714E-3</v>
      </c>
      <c r="D5783" s="43">
        <f t="shared" si="90"/>
        <v>1.7309767664167568E-2</v>
      </c>
      <c r="E5783" s="43">
        <f>IFERROR(INDEX(PSPS_Data!$C$2:$C$4275,MATCH(WF_Data!$A5783,PSPS_Data!$B$2:$B$4275,0)),0)</f>
        <v>0</v>
      </c>
      <c r="F5783" s="47"/>
    </row>
    <row r="5784" spans="1:6" x14ac:dyDescent="0.25">
      <c r="A5784" s="79"/>
      <c r="B5784" s="43">
        <v>0</v>
      </c>
      <c r="C5784" s="43">
        <v>8.7072339253305999E-4</v>
      </c>
      <c r="D5784" s="43">
        <f t="shared" si="90"/>
        <v>9.9349539088022139E-3</v>
      </c>
      <c r="E5784" s="43">
        <f>IFERROR(INDEX(PSPS_Data!$C$2:$C$4275,MATCH(WF_Data!$A5784,PSPS_Data!$B$2:$B$4275,0)),0)</f>
        <v>0</v>
      </c>
      <c r="F5784" s="47"/>
    </row>
    <row r="5785" spans="1:6" x14ac:dyDescent="0.25">
      <c r="A5785" s="79"/>
      <c r="B5785" s="43">
        <v>0</v>
      </c>
      <c r="C5785" s="43">
        <v>2.44889513714952E-3</v>
      </c>
      <c r="D5785" s="43">
        <f t="shared" si="90"/>
        <v>2.7941893514876023E-2</v>
      </c>
      <c r="E5785" s="43">
        <f>IFERROR(INDEX(PSPS_Data!$C$2:$C$4275,MATCH(WF_Data!$A5785,PSPS_Data!$B$2:$B$4275,0)),0)</f>
        <v>0</v>
      </c>
      <c r="F5785" s="47"/>
    </row>
    <row r="5786" spans="1:6" x14ac:dyDescent="0.25">
      <c r="A5786" s="79"/>
      <c r="B5786" s="43">
        <v>3.4381329271887001E-2</v>
      </c>
      <c r="C5786" s="43">
        <v>1.16317015135791E-3</v>
      </c>
      <c r="D5786" s="43">
        <f t="shared" si="90"/>
        <v>1.3271771426993753E-2</v>
      </c>
      <c r="E5786" s="43">
        <f>IFERROR(INDEX(PSPS_Data!$C$2:$C$4275,MATCH(WF_Data!$A5786,PSPS_Data!$B$2:$B$4275,0)),0)</f>
        <v>0</v>
      </c>
      <c r="F5786" s="47"/>
    </row>
    <row r="5787" spans="1:6" x14ac:dyDescent="0.25">
      <c r="A5787" s="79"/>
      <c r="B5787" s="43">
        <v>0</v>
      </c>
      <c r="C5787" s="43">
        <v>2.9044706895244099E-3</v>
      </c>
      <c r="D5787" s="43">
        <f t="shared" si="90"/>
        <v>3.3140010567473517E-2</v>
      </c>
      <c r="E5787" s="43">
        <f>IFERROR(INDEX(PSPS_Data!$C$2:$C$4275,MATCH(WF_Data!$A5787,PSPS_Data!$B$2:$B$4275,0)),0)</f>
        <v>0</v>
      </c>
      <c r="F5787" s="47"/>
    </row>
    <row r="5788" spans="1:6" x14ac:dyDescent="0.25">
      <c r="A5788" s="79"/>
      <c r="B5788" s="43">
        <v>0</v>
      </c>
      <c r="C5788" s="43">
        <v>1.2786214304772599E-3</v>
      </c>
      <c r="D5788" s="43">
        <f t="shared" si="90"/>
        <v>1.4589070521745537E-2</v>
      </c>
      <c r="E5788" s="43">
        <f>IFERROR(INDEX(PSPS_Data!$C$2:$C$4275,MATCH(WF_Data!$A5788,PSPS_Data!$B$2:$B$4275,0)),0)</f>
        <v>0</v>
      </c>
      <c r="F5788" s="47"/>
    </row>
    <row r="5789" spans="1:6" x14ac:dyDescent="0.25">
      <c r="A5789" s="79"/>
      <c r="B5789" s="43">
        <v>0</v>
      </c>
      <c r="C5789" s="43">
        <v>2.1626863886012801E-3</v>
      </c>
      <c r="D5789" s="43">
        <f t="shared" si="90"/>
        <v>2.4676251693940606E-2</v>
      </c>
      <c r="E5789" s="43">
        <f>IFERROR(INDEX(PSPS_Data!$C$2:$C$4275,MATCH(WF_Data!$A5789,PSPS_Data!$B$2:$B$4275,0)),0)</f>
        <v>0</v>
      </c>
      <c r="F5789" s="47"/>
    </row>
    <row r="5790" spans="1:6" x14ac:dyDescent="0.25">
      <c r="A5790" s="79"/>
      <c r="B5790" s="43">
        <v>0</v>
      </c>
      <c r="C5790" s="43">
        <v>1.17650617130493E-3</v>
      </c>
      <c r="D5790" s="43">
        <f t="shared" si="90"/>
        <v>1.3423935414589252E-2</v>
      </c>
      <c r="E5790" s="43">
        <f>IFERROR(INDEX(PSPS_Data!$C$2:$C$4275,MATCH(WF_Data!$A5790,PSPS_Data!$B$2:$B$4275,0)),0)</f>
        <v>0</v>
      </c>
      <c r="F5790" s="47"/>
    </row>
    <row r="5791" spans="1:6" x14ac:dyDescent="0.25">
      <c r="A5791" s="79"/>
      <c r="B5791" s="43">
        <v>0</v>
      </c>
      <c r="C5791" s="43">
        <v>2.44806425507704E-3</v>
      </c>
      <c r="D5791" s="43">
        <f t="shared" si="90"/>
        <v>2.7932413150429027E-2</v>
      </c>
      <c r="E5791" s="43">
        <f>IFERROR(INDEX(PSPS_Data!$C$2:$C$4275,MATCH(WF_Data!$A5791,PSPS_Data!$B$2:$B$4275,0)),0)</f>
        <v>0</v>
      </c>
      <c r="F5791" s="47"/>
    </row>
    <row r="5792" spans="1:6" x14ac:dyDescent="0.25">
      <c r="A5792" s="79"/>
      <c r="B5792" s="43">
        <v>0</v>
      </c>
      <c r="C5792" s="43">
        <v>8.1571419286774404E-5</v>
      </c>
      <c r="D5792" s="43">
        <f t="shared" si="90"/>
        <v>9.3072989406209599E-4</v>
      </c>
      <c r="E5792" s="43">
        <f>IFERROR(INDEX(PSPS_Data!$C$2:$C$4275,MATCH(WF_Data!$A5792,PSPS_Data!$B$2:$B$4275,0)),0)</f>
        <v>0</v>
      </c>
      <c r="F5792" s="47"/>
    </row>
    <row r="5793" spans="1:6" x14ac:dyDescent="0.25">
      <c r="A5793" s="79"/>
      <c r="B5793" s="43">
        <v>0</v>
      </c>
      <c r="C5793" s="43">
        <v>1.2231446980877001E-3</v>
      </c>
      <c r="D5793" s="43">
        <f t="shared" si="90"/>
        <v>1.3956081005180658E-2</v>
      </c>
      <c r="E5793" s="43">
        <f>IFERROR(INDEX(PSPS_Data!$C$2:$C$4275,MATCH(WF_Data!$A5793,PSPS_Data!$B$2:$B$4275,0)),0)</f>
        <v>0</v>
      </c>
      <c r="F5793" s="47"/>
    </row>
    <row r="5794" spans="1:6" x14ac:dyDescent="0.25">
      <c r="A5794" s="79"/>
      <c r="B5794" s="43">
        <v>0</v>
      </c>
      <c r="C5794" s="43">
        <v>1.6376426433453101E-3</v>
      </c>
      <c r="D5794" s="43">
        <f t="shared" si="90"/>
        <v>1.8685502560569989E-2</v>
      </c>
      <c r="E5794" s="43">
        <f>IFERROR(INDEX(PSPS_Data!$C$2:$C$4275,MATCH(WF_Data!$A5794,PSPS_Data!$B$2:$B$4275,0)),0)</f>
        <v>0</v>
      </c>
      <c r="F5794" s="47"/>
    </row>
    <row r="5795" spans="1:6" x14ac:dyDescent="0.25">
      <c r="A5795" s="79"/>
      <c r="B5795" s="43">
        <v>0</v>
      </c>
      <c r="C5795" s="43">
        <v>5.9116386455571003E-4</v>
      </c>
      <c r="D5795" s="43">
        <f t="shared" si="90"/>
        <v>6.7451796945806513E-3</v>
      </c>
      <c r="E5795" s="43">
        <f>IFERROR(INDEX(PSPS_Data!$C$2:$C$4275,MATCH(WF_Data!$A5795,PSPS_Data!$B$2:$B$4275,0)),0)</f>
        <v>0</v>
      </c>
      <c r="F5795" s="47"/>
    </row>
    <row r="5796" spans="1:6" x14ac:dyDescent="0.25">
      <c r="A5796" s="79"/>
      <c r="B5796" s="43">
        <v>0</v>
      </c>
      <c r="C5796" s="43">
        <v>4.7333635094825299E-3</v>
      </c>
      <c r="D5796" s="43">
        <f t="shared" si="90"/>
        <v>5.4007677643195667E-2</v>
      </c>
      <c r="E5796" s="43">
        <f>IFERROR(INDEX(PSPS_Data!$C$2:$C$4275,MATCH(WF_Data!$A5796,PSPS_Data!$B$2:$B$4275,0)),0)</f>
        <v>0</v>
      </c>
      <c r="F5796" s="47"/>
    </row>
    <row r="5797" spans="1:6" x14ac:dyDescent="0.25">
      <c r="A5797" s="79"/>
      <c r="B5797" s="43">
        <v>0</v>
      </c>
      <c r="C5797" s="43">
        <v>9.7764366455521602E-4</v>
      </c>
      <c r="D5797" s="43">
        <f t="shared" si="90"/>
        <v>1.1154914212575015E-2</v>
      </c>
      <c r="E5797" s="43">
        <f>IFERROR(INDEX(PSPS_Data!$C$2:$C$4275,MATCH(WF_Data!$A5797,PSPS_Data!$B$2:$B$4275,0)),0)</f>
        <v>0</v>
      </c>
      <c r="F5797" s="47"/>
    </row>
    <row r="5798" spans="1:6" x14ac:dyDescent="0.25">
      <c r="A5798" s="79"/>
      <c r="B5798" s="43">
        <v>0</v>
      </c>
      <c r="C5798" s="43">
        <v>1.15413096561193E-4</v>
      </c>
      <c r="D5798" s="43">
        <f t="shared" si="90"/>
        <v>1.3168634317632121E-3</v>
      </c>
      <c r="E5798" s="43">
        <f>IFERROR(INDEX(PSPS_Data!$C$2:$C$4275,MATCH(WF_Data!$A5798,PSPS_Data!$B$2:$B$4275,0)),0)</f>
        <v>0</v>
      </c>
      <c r="F5798" s="47"/>
    </row>
    <row r="5799" spans="1:6" x14ac:dyDescent="0.25">
      <c r="A5799" s="79"/>
      <c r="B5799" s="43">
        <v>0</v>
      </c>
      <c r="C5799" s="43">
        <v>1.05867769070755E-3</v>
      </c>
      <c r="D5799" s="43">
        <f t="shared" si="90"/>
        <v>1.2079512450973147E-2</v>
      </c>
      <c r="E5799" s="43">
        <f>IFERROR(INDEX(PSPS_Data!$C$2:$C$4275,MATCH(WF_Data!$A5799,PSPS_Data!$B$2:$B$4275,0)),0)</f>
        <v>0</v>
      </c>
      <c r="F5799" s="47"/>
    </row>
    <row r="5800" spans="1:6" x14ac:dyDescent="0.25">
      <c r="A5800" s="79"/>
      <c r="B5800" s="43">
        <v>0</v>
      </c>
      <c r="C5800" s="43">
        <v>1.75085698720067E-3</v>
      </c>
      <c r="D5800" s="43">
        <f t="shared" si="90"/>
        <v>1.9977278223959644E-2</v>
      </c>
      <c r="E5800" s="43">
        <f>IFERROR(INDEX(PSPS_Data!$C$2:$C$4275,MATCH(WF_Data!$A5800,PSPS_Data!$B$2:$B$4275,0)),0)</f>
        <v>0</v>
      </c>
      <c r="F5800" s="47"/>
    </row>
    <row r="5801" spans="1:6" x14ac:dyDescent="0.25">
      <c r="A5801" s="79"/>
      <c r="B5801" s="43">
        <v>0</v>
      </c>
      <c r="C5801" s="43">
        <v>2.0697648737950602E-3</v>
      </c>
      <c r="D5801" s="43">
        <f t="shared" si="90"/>
        <v>2.3616017210001637E-2</v>
      </c>
      <c r="E5801" s="43">
        <f>IFERROR(INDEX(PSPS_Data!$C$2:$C$4275,MATCH(WF_Data!$A5801,PSPS_Data!$B$2:$B$4275,0)),0)</f>
        <v>0</v>
      </c>
      <c r="F5801" s="47"/>
    </row>
    <row r="5802" spans="1:6" x14ac:dyDescent="0.25">
      <c r="A5802" s="79"/>
      <c r="B5802" s="43">
        <v>0</v>
      </c>
      <c r="C5802" s="43">
        <v>6.0802602943112998E-3</v>
      </c>
      <c r="D5802" s="43">
        <f t="shared" si="90"/>
        <v>6.9375769958091929E-2</v>
      </c>
      <c r="E5802" s="43">
        <f>IFERROR(INDEX(PSPS_Data!$C$2:$C$4275,MATCH(WF_Data!$A5802,PSPS_Data!$B$2:$B$4275,0)),0)</f>
        <v>0</v>
      </c>
      <c r="F5802" s="47"/>
    </row>
    <row r="5803" spans="1:6" x14ac:dyDescent="0.25">
      <c r="A5803" s="79"/>
      <c r="B5803" s="43">
        <v>8.0204843468610204E-3</v>
      </c>
      <c r="C5803" s="43">
        <v>3.27674106688391E-3</v>
      </c>
      <c r="D5803" s="43">
        <f t="shared" si="90"/>
        <v>3.7387615573145412E-2</v>
      </c>
      <c r="E5803" s="43">
        <f>IFERROR(INDEX(PSPS_Data!$C$2:$C$4275,MATCH(WF_Data!$A5803,PSPS_Data!$B$2:$B$4275,0)),0)</f>
        <v>0</v>
      </c>
      <c r="F5803" s="47"/>
    </row>
    <row r="5804" spans="1:6" x14ac:dyDescent="0.25">
      <c r="A5804" s="79"/>
      <c r="B5804" s="43">
        <v>0</v>
      </c>
      <c r="C5804" s="43">
        <v>5.0876639579655603E-4</v>
      </c>
      <c r="D5804" s="43">
        <f t="shared" si="90"/>
        <v>5.8050245760387044E-3</v>
      </c>
      <c r="E5804" s="43">
        <f>IFERROR(INDEX(PSPS_Data!$C$2:$C$4275,MATCH(WF_Data!$A5804,PSPS_Data!$B$2:$B$4275,0)),0)</f>
        <v>0</v>
      </c>
      <c r="F5804" s="47"/>
    </row>
    <row r="5805" spans="1:6" x14ac:dyDescent="0.25">
      <c r="A5805" s="79"/>
      <c r="B5805" s="43">
        <v>0</v>
      </c>
      <c r="C5805" s="43">
        <v>7.7998732831474605E-4</v>
      </c>
      <c r="D5805" s="43">
        <f t="shared" si="90"/>
        <v>8.8996554160712532E-3</v>
      </c>
      <c r="E5805" s="43">
        <f>IFERROR(INDEX(PSPS_Data!$C$2:$C$4275,MATCH(WF_Data!$A5805,PSPS_Data!$B$2:$B$4275,0)),0)</f>
        <v>0</v>
      </c>
      <c r="F5805" s="47"/>
    </row>
    <row r="5806" spans="1:6" x14ac:dyDescent="0.25">
      <c r="A5806" s="79"/>
      <c r="B5806" s="43">
        <v>0</v>
      </c>
      <c r="C5806" s="43">
        <v>8.4235045624154699E-4</v>
      </c>
      <c r="D5806" s="43">
        <f t="shared" si="90"/>
        <v>9.6112187057160511E-3</v>
      </c>
      <c r="E5806" s="43">
        <f>IFERROR(INDEX(PSPS_Data!$C$2:$C$4275,MATCH(WF_Data!$A5806,PSPS_Data!$B$2:$B$4275,0)),0)</f>
        <v>0</v>
      </c>
      <c r="F5806" s="47"/>
    </row>
    <row r="5807" spans="1:6" x14ac:dyDescent="0.25">
      <c r="A5807" s="79"/>
      <c r="B5807" s="43">
        <v>0</v>
      </c>
      <c r="C5807" s="43">
        <v>1.6749478675895501E-3</v>
      </c>
      <c r="D5807" s="43">
        <f t="shared" si="90"/>
        <v>1.9111155169196765E-2</v>
      </c>
      <c r="E5807" s="43">
        <f>IFERROR(INDEX(PSPS_Data!$C$2:$C$4275,MATCH(WF_Data!$A5807,PSPS_Data!$B$2:$B$4275,0)),0)</f>
        <v>0</v>
      </c>
      <c r="F5807" s="47"/>
    </row>
    <row r="5808" spans="1:6" x14ac:dyDescent="0.25">
      <c r="A5808" s="79"/>
      <c r="B5808" s="43">
        <v>0</v>
      </c>
      <c r="C5808" s="43">
        <v>2.43690368091241E-3</v>
      </c>
      <c r="D5808" s="43">
        <f t="shared" si="90"/>
        <v>2.7805070999210597E-2</v>
      </c>
      <c r="E5808" s="43">
        <f>IFERROR(INDEX(PSPS_Data!$C$2:$C$4275,MATCH(WF_Data!$A5808,PSPS_Data!$B$2:$B$4275,0)),0)</f>
        <v>0</v>
      </c>
      <c r="F5808" s="47"/>
    </row>
    <row r="5809" spans="1:6" x14ac:dyDescent="0.25">
      <c r="A5809" s="79"/>
      <c r="B5809" s="43">
        <v>0</v>
      </c>
      <c r="C5809" s="43">
        <v>3.36906813205738E-3</v>
      </c>
      <c r="D5809" s="43">
        <f t="shared" si="90"/>
        <v>3.8441067386774705E-2</v>
      </c>
      <c r="E5809" s="43">
        <f>IFERROR(INDEX(PSPS_Data!$C$2:$C$4275,MATCH(WF_Data!$A5809,PSPS_Data!$B$2:$B$4275,0)),0)</f>
        <v>0</v>
      </c>
      <c r="F5809" s="47"/>
    </row>
    <row r="5810" spans="1:6" x14ac:dyDescent="0.25">
      <c r="A5810" s="79"/>
      <c r="B5810" s="43">
        <v>0</v>
      </c>
      <c r="C5810" s="43">
        <v>6.3897524507107503E-3</v>
      </c>
      <c r="D5810" s="43">
        <f t="shared" si="90"/>
        <v>7.2907075462609661E-2</v>
      </c>
      <c r="E5810" s="43">
        <f>IFERROR(INDEX(PSPS_Data!$C$2:$C$4275,MATCH(WF_Data!$A5810,PSPS_Data!$B$2:$B$4275,0)),0)</f>
        <v>0</v>
      </c>
      <c r="F5810" s="47"/>
    </row>
    <row r="5811" spans="1:6" x14ac:dyDescent="0.25">
      <c r="A5811" s="79"/>
      <c r="B5811" s="43">
        <v>0</v>
      </c>
      <c r="C5811" s="43">
        <v>5.6939361032467097E-4</v>
      </c>
      <c r="D5811" s="43">
        <f t="shared" si="90"/>
        <v>6.4967810938044955E-3</v>
      </c>
      <c r="E5811" s="43">
        <f>IFERROR(INDEX(PSPS_Data!$C$2:$C$4275,MATCH(WF_Data!$A5811,PSPS_Data!$B$2:$B$4275,0)),0)</f>
        <v>0</v>
      </c>
      <c r="F5811" s="47"/>
    </row>
    <row r="5812" spans="1:6" x14ac:dyDescent="0.25">
      <c r="A5812" s="79"/>
      <c r="B5812" s="43">
        <v>0</v>
      </c>
      <c r="C5812" s="43">
        <v>3.7105401154349199E-3</v>
      </c>
      <c r="D5812" s="43">
        <f t="shared" si="90"/>
        <v>4.2337262717112439E-2</v>
      </c>
      <c r="E5812" s="43">
        <f>IFERROR(INDEX(PSPS_Data!$C$2:$C$4275,MATCH(WF_Data!$A5812,PSPS_Data!$B$2:$B$4275,0)),0)</f>
        <v>0</v>
      </c>
      <c r="F5812" s="47"/>
    </row>
    <row r="5813" spans="1:6" x14ac:dyDescent="0.25">
      <c r="A5813" s="79"/>
      <c r="B5813" s="43">
        <v>0.33334899953516101</v>
      </c>
      <c r="C5813" s="43">
        <v>2.0330968063717501E-3</v>
      </c>
      <c r="D5813" s="43">
        <f t="shared" si="90"/>
        <v>2.3197634560701667E-2</v>
      </c>
      <c r="E5813" s="43">
        <f>IFERROR(INDEX(PSPS_Data!$C$2:$C$4275,MATCH(WF_Data!$A5813,PSPS_Data!$B$2:$B$4275,0)),0)</f>
        <v>0</v>
      </c>
      <c r="F5813" s="47"/>
    </row>
    <row r="5814" spans="1:6" x14ac:dyDescent="0.25">
      <c r="A5814" s="79"/>
      <c r="B5814" s="43">
        <v>0</v>
      </c>
      <c r="C5814" s="43">
        <v>1.4840446447124101E-3</v>
      </c>
      <c r="D5814" s="43">
        <f t="shared" si="90"/>
        <v>1.6932949396168601E-2</v>
      </c>
      <c r="E5814" s="43">
        <f>IFERROR(INDEX(PSPS_Data!$C$2:$C$4275,MATCH(WF_Data!$A5814,PSPS_Data!$B$2:$B$4275,0)),0)</f>
        <v>0</v>
      </c>
      <c r="F5814" s="47"/>
    </row>
    <row r="5815" spans="1:6" x14ac:dyDescent="0.25">
      <c r="A5815" s="79"/>
      <c r="B5815" s="43">
        <v>0</v>
      </c>
      <c r="C5815" s="43">
        <v>1.1519491696769001E-4</v>
      </c>
      <c r="D5815" s="43">
        <f t="shared" si="90"/>
        <v>1.3143740026013431E-3</v>
      </c>
      <c r="E5815" s="43">
        <f>IFERROR(INDEX(PSPS_Data!$C$2:$C$4275,MATCH(WF_Data!$A5815,PSPS_Data!$B$2:$B$4275,0)),0)</f>
        <v>0</v>
      </c>
      <c r="F5815" s="47"/>
    </row>
    <row r="5816" spans="1:6" x14ac:dyDescent="0.25">
      <c r="A5816" s="79"/>
      <c r="B5816" s="43">
        <v>0</v>
      </c>
      <c r="C5816" s="43">
        <v>1.6260645679722001E-4</v>
      </c>
      <c r="D5816" s="43">
        <f t="shared" si="90"/>
        <v>1.8553396720562803E-3</v>
      </c>
      <c r="E5816" s="43">
        <f>IFERROR(INDEX(PSPS_Data!$C$2:$C$4275,MATCH(WF_Data!$A5816,PSPS_Data!$B$2:$B$4275,0)),0)</f>
        <v>0</v>
      </c>
      <c r="F5816" s="47"/>
    </row>
    <row r="5817" spans="1:6" x14ac:dyDescent="0.25">
      <c r="A5817" s="79"/>
      <c r="B5817" s="43">
        <v>0</v>
      </c>
      <c r="C5817" s="43">
        <v>9.60030247006216E-4</v>
      </c>
      <c r="D5817" s="43">
        <f t="shared" si="90"/>
        <v>1.0953945118340925E-2</v>
      </c>
      <c r="E5817" s="43">
        <f>IFERROR(INDEX(PSPS_Data!$C$2:$C$4275,MATCH(WF_Data!$A5817,PSPS_Data!$B$2:$B$4275,0)),0)</f>
        <v>0</v>
      </c>
      <c r="F5817" s="47"/>
    </row>
    <row r="5818" spans="1:6" x14ac:dyDescent="0.25">
      <c r="A5818" s="79"/>
      <c r="B5818" s="43">
        <v>0</v>
      </c>
      <c r="C5818" s="43">
        <v>4.1323549188139903E-4</v>
      </c>
      <c r="D5818" s="43">
        <f t="shared" si="90"/>
        <v>4.7150169623667634E-3</v>
      </c>
      <c r="E5818" s="43">
        <f>IFERROR(INDEX(PSPS_Data!$C$2:$C$4275,MATCH(WF_Data!$A5818,PSPS_Data!$B$2:$B$4275,0)),0)</f>
        <v>0</v>
      </c>
      <c r="F5818" s="47"/>
    </row>
    <row r="5819" spans="1:6" x14ac:dyDescent="0.25">
      <c r="A5819" s="79"/>
      <c r="B5819" s="43">
        <v>0</v>
      </c>
      <c r="C5819" s="43">
        <v>6.2312430873134796E-4</v>
      </c>
      <c r="D5819" s="43">
        <f t="shared" si="90"/>
        <v>7.1098483626246805E-3</v>
      </c>
      <c r="E5819" s="43">
        <f>IFERROR(INDEX(PSPS_Data!$C$2:$C$4275,MATCH(WF_Data!$A5819,PSPS_Data!$B$2:$B$4275,0)),0)</f>
        <v>0</v>
      </c>
      <c r="F5819" s="47"/>
    </row>
    <row r="5820" spans="1:6" x14ac:dyDescent="0.25">
      <c r="A5820" s="79"/>
      <c r="B5820" s="43">
        <v>0</v>
      </c>
      <c r="C5820" s="43">
        <v>2.0993494642122299E-4</v>
      </c>
      <c r="D5820" s="43">
        <f t="shared" si="90"/>
        <v>2.3953577386661546E-3</v>
      </c>
      <c r="E5820" s="43">
        <f>IFERROR(INDEX(PSPS_Data!$C$2:$C$4275,MATCH(WF_Data!$A5820,PSPS_Data!$B$2:$B$4275,0)),0)</f>
        <v>0</v>
      </c>
      <c r="F5820" s="47"/>
    </row>
    <row r="5821" spans="1:6" x14ac:dyDescent="0.25">
      <c r="A5821" s="79"/>
      <c r="B5821" s="43">
        <v>0</v>
      </c>
      <c r="C5821" s="43">
        <v>2.6139835199501201E-3</v>
      </c>
      <c r="D5821" s="43">
        <f t="shared" si="90"/>
        <v>2.982555196263087E-2</v>
      </c>
      <c r="E5821" s="43">
        <f>IFERROR(INDEX(PSPS_Data!$C$2:$C$4275,MATCH(WF_Data!$A5821,PSPS_Data!$B$2:$B$4275,0)),0)</f>
        <v>0</v>
      </c>
      <c r="F5821" s="47"/>
    </row>
    <row r="5822" spans="1:6" x14ac:dyDescent="0.25">
      <c r="A5822" s="79"/>
      <c r="B5822" s="43">
        <v>0</v>
      </c>
      <c r="C5822" s="43">
        <v>4.0696088829766499E-3</v>
      </c>
      <c r="D5822" s="43">
        <f t="shared" si="90"/>
        <v>4.6434237354763576E-2</v>
      </c>
      <c r="E5822" s="43">
        <f>IFERROR(INDEX(PSPS_Data!$C$2:$C$4275,MATCH(WF_Data!$A5822,PSPS_Data!$B$2:$B$4275,0)),0)</f>
        <v>0</v>
      </c>
      <c r="F5822" s="47"/>
    </row>
    <row r="5823" spans="1:6" x14ac:dyDescent="0.25">
      <c r="A5823" s="79"/>
      <c r="B5823" s="43">
        <v>0</v>
      </c>
      <c r="C5823" s="43">
        <v>5.8233725061048304E-4</v>
      </c>
      <c r="D5823" s="43">
        <f t="shared" si="90"/>
        <v>6.644468029465612E-3</v>
      </c>
      <c r="E5823" s="43">
        <f>IFERROR(INDEX(PSPS_Data!$C$2:$C$4275,MATCH(WF_Data!$A5823,PSPS_Data!$B$2:$B$4275,0)),0)</f>
        <v>0</v>
      </c>
      <c r="F5823" s="47"/>
    </row>
    <row r="5824" spans="1:6" x14ac:dyDescent="0.25">
      <c r="A5824" s="79"/>
      <c r="B5824" s="43">
        <v>0</v>
      </c>
      <c r="C5824" s="43">
        <v>1.1849726597574701E-3</v>
      </c>
      <c r="D5824" s="43">
        <f t="shared" si="90"/>
        <v>1.3520538047832733E-2</v>
      </c>
      <c r="E5824" s="43">
        <f>IFERROR(INDEX(PSPS_Data!$C$2:$C$4275,MATCH(WF_Data!$A5824,PSPS_Data!$B$2:$B$4275,0)),0)</f>
        <v>0</v>
      </c>
      <c r="F5824" s="47"/>
    </row>
    <row r="5825" spans="1:6" x14ac:dyDescent="0.25">
      <c r="A5825" s="79"/>
      <c r="B5825" s="43">
        <v>0</v>
      </c>
      <c r="C5825" s="43">
        <v>1.2795297952834499E-3</v>
      </c>
      <c r="D5825" s="43">
        <f t="shared" si="90"/>
        <v>1.4599434964184164E-2</v>
      </c>
      <c r="E5825" s="43">
        <f>IFERROR(INDEX(PSPS_Data!$C$2:$C$4275,MATCH(WF_Data!$A5825,PSPS_Data!$B$2:$B$4275,0)),0)</f>
        <v>0</v>
      </c>
      <c r="F5825" s="47"/>
    </row>
    <row r="5826" spans="1:6" x14ac:dyDescent="0.25">
      <c r="A5826" s="79"/>
      <c r="B5826" s="43">
        <v>0</v>
      </c>
      <c r="C5826" s="43">
        <v>1.60448885071673E-3</v>
      </c>
      <c r="D5826" s="43">
        <f t="shared" si="90"/>
        <v>1.830721778667789E-2</v>
      </c>
      <c r="E5826" s="43">
        <f>IFERROR(INDEX(PSPS_Data!$C$2:$C$4275,MATCH(WF_Data!$A5826,PSPS_Data!$B$2:$B$4275,0)),0)</f>
        <v>0</v>
      </c>
      <c r="F5826" s="47"/>
    </row>
    <row r="5827" spans="1:6" x14ac:dyDescent="0.25">
      <c r="A5827" s="79"/>
      <c r="B5827" s="43">
        <v>0</v>
      </c>
      <c r="C5827" s="43">
        <v>4.4003511925438899E-3</v>
      </c>
      <c r="D5827" s="43">
        <f t="shared" ref="D5827:D5890" si="91">$C5827*11.41</f>
        <v>5.0208007106925787E-2</v>
      </c>
      <c r="E5827" s="43">
        <f>IFERROR(INDEX(PSPS_Data!$C$2:$C$4275,MATCH(WF_Data!$A5827,PSPS_Data!$B$2:$B$4275,0)),0)</f>
        <v>0</v>
      </c>
      <c r="F5827" s="47"/>
    </row>
    <row r="5828" spans="1:6" x14ac:dyDescent="0.25">
      <c r="A5828" s="79"/>
      <c r="B5828" s="43">
        <v>0</v>
      </c>
      <c r="C5828" s="43">
        <v>2.53861677310851E-3</v>
      </c>
      <c r="D5828" s="43">
        <f t="shared" si="91"/>
        <v>2.89656173811681E-2</v>
      </c>
      <c r="E5828" s="43">
        <f>IFERROR(INDEX(PSPS_Data!$C$2:$C$4275,MATCH(WF_Data!$A5828,PSPS_Data!$B$2:$B$4275,0)),0)</f>
        <v>0</v>
      </c>
      <c r="F5828" s="47"/>
    </row>
    <row r="5829" spans="1:6" x14ac:dyDescent="0.25">
      <c r="A5829" s="79"/>
      <c r="B5829" s="43">
        <v>0</v>
      </c>
      <c r="C5829" s="43">
        <v>1.39115314595983E-3</v>
      </c>
      <c r="D5829" s="43">
        <f t="shared" si="91"/>
        <v>1.5873057395401659E-2</v>
      </c>
      <c r="E5829" s="43">
        <f>IFERROR(INDEX(PSPS_Data!$C$2:$C$4275,MATCH(WF_Data!$A5829,PSPS_Data!$B$2:$B$4275,0)),0)</f>
        <v>0</v>
      </c>
      <c r="F5829" s="47"/>
    </row>
    <row r="5830" spans="1:6" x14ac:dyDescent="0.25">
      <c r="A5830" s="79"/>
      <c r="B5830" s="43">
        <v>0</v>
      </c>
      <c r="C5830" s="43">
        <v>4.2644538204209898E-4</v>
      </c>
      <c r="D5830" s="43">
        <f t="shared" si="91"/>
        <v>4.865741809100349E-3</v>
      </c>
      <c r="E5830" s="43">
        <f>IFERROR(INDEX(PSPS_Data!$C$2:$C$4275,MATCH(WF_Data!$A5830,PSPS_Data!$B$2:$B$4275,0)),0)</f>
        <v>0</v>
      </c>
      <c r="F5830" s="47"/>
    </row>
    <row r="5831" spans="1:6" x14ac:dyDescent="0.25">
      <c r="A5831" s="79"/>
      <c r="B5831" s="43">
        <v>0</v>
      </c>
      <c r="C5831" s="43">
        <v>1.3600802931250601E-3</v>
      </c>
      <c r="D5831" s="43">
        <f t="shared" si="91"/>
        <v>1.5518516144556935E-2</v>
      </c>
      <c r="E5831" s="43">
        <f>IFERROR(INDEX(PSPS_Data!$C$2:$C$4275,MATCH(WF_Data!$A5831,PSPS_Data!$B$2:$B$4275,0)),0)</f>
        <v>0</v>
      </c>
      <c r="F5831" s="47"/>
    </row>
    <row r="5832" spans="1:6" x14ac:dyDescent="0.25">
      <c r="A5832" s="79"/>
      <c r="B5832" s="43">
        <v>3.6811718047214302E-2</v>
      </c>
      <c r="C5832" s="43">
        <v>9.40392549409807E-4</v>
      </c>
      <c r="D5832" s="43">
        <f t="shared" si="91"/>
        <v>1.0729878988765897E-2</v>
      </c>
      <c r="E5832" s="43">
        <f>IFERROR(INDEX(PSPS_Data!$C$2:$C$4275,MATCH(WF_Data!$A5832,PSPS_Data!$B$2:$B$4275,0)),0)</f>
        <v>0</v>
      </c>
      <c r="F5832" s="47"/>
    </row>
    <row r="5833" spans="1:6" x14ac:dyDescent="0.25">
      <c r="A5833" s="79"/>
      <c r="B5833" s="43">
        <v>0</v>
      </c>
      <c r="C5833" s="43">
        <v>7.7936065454196001E-4</v>
      </c>
      <c r="D5833" s="43">
        <f t="shared" si="91"/>
        <v>8.8925050683237635E-3</v>
      </c>
      <c r="E5833" s="43">
        <f>IFERROR(INDEX(PSPS_Data!$C$2:$C$4275,MATCH(WF_Data!$A5833,PSPS_Data!$B$2:$B$4275,0)),0)</f>
        <v>0</v>
      </c>
      <c r="F5833" s="47"/>
    </row>
    <row r="5834" spans="1:6" x14ac:dyDescent="0.25">
      <c r="A5834" s="79"/>
      <c r="B5834" s="43">
        <v>0</v>
      </c>
      <c r="C5834" s="43">
        <v>1.2041765231363801E-3</v>
      </c>
      <c r="D5834" s="43">
        <f t="shared" si="91"/>
        <v>1.3739654128986097E-2</v>
      </c>
      <c r="E5834" s="43">
        <f>IFERROR(INDEX(PSPS_Data!$C$2:$C$4275,MATCH(WF_Data!$A5834,PSPS_Data!$B$2:$B$4275,0)),0)</f>
        <v>0</v>
      </c>
      <c r="F5834" s="47"/>
    </row>
    <row r="5835" spans="1:6" x14ac:dyDescent="0.25">
      <c r="A5835" s="79"/>
      <c r="B5835" s="43">
        <v>0</v>
      </c>
      <c r="C5835" s="43">
        <v>3.5446528540887799E-3</v>
      </c>
      <c r="D5835" s="43">
        <f t="shared" si="91"/>
        <v>4.044448906515298E-2</v>
      </c>
      <c r="E5835" s="43">
        <f>IFERROR(INDEX(PSPS_Data!$C$2:$C$4275,MATCH(WF_Data!$A5835,PSPS_Data!$B$2:$B$4275,0)),0)</f>
        <v>0</v>
      </c>
      <c r="F5835" s="47"/>
    </row>
    <row r="5836" spans="1:6" x14ac:dyDescent="0.25">
      <c r="A5836" s="79"/>
      <c r="B5836" s="43">
        <v>0</v>
      </c>
      <c r="C5836" s="43">
        <v>2.4727609062903701E-3</v>
      </c>
      <c r="D5836" s="43">
        <f t="shared" si="91"/>
        <v>2.8214201940773124E-2</v>
      </c>
      <c r="E5836" s="43">
        <f>IFERROR(INDEX(PSPS_Data!$C$2:$C$4275,MATCH(WF_Data!$A5836,PSPS_Data!$B$2:$B$4275,0)),0)</f>
        <v>0</v>
      </c>
      <c r="F5836" s="47"/>
    </row>
    <row r="5837" spans="1:6" x14ac:dyDescent="0.25">
      <c r="A5837" s="79"/>
      <c r="B5837" s="43">
        <v>0</v>
      </c>
      <c r="C5837" s="43">
        <v>2.2991955484030701E-4</v>
      </c>
      <c r="D5837" s="43">
        <f t="shared" si="91"/>
        <v>2.623382120727903E-3</v>
      </c>
      <c r="E5837" s="43">
        <f>IFERROR(INDEX(PSPS_Data!$C$2:$C$4275,MATCH(WF_Data!$A5837,PSPS_Data!$B$2:$B$4275,0)),0)</f>
        <v>0</v>
      </c>
      <c r="F5837" s="47"/>
    </row>
    <row r="5838" spans="1:6" x14ac:dyDescent="0.25">
      <c r="A5838" s="79"/>
      <c r="B5838" s="43">
        <v>4.6114661610431297E-2</v>
      </c>
      <c r="C5838" s="43">
        <v>7.0321037924259101E-3</v>
      </c>
      <c r="D5838" s="43">
        <f t="shared" si="91"/>
        <v>8.0236304271579642E-2</v>
      </c>
      <c r="E5838" s="43">
        <f>IFERROR(INDEX(PSPS_Data!$C$2:$C$4275,MATCH(WF_Data!$A5838,PSPS_Data!$B$2:$B$4275,0)),0)</f>
        <v>0</v>
      </c>
      <c r="F5838" s="47"/>
    </row>
    <row r="5839" spans="1:6" x14ac:dyDescent="0.25">
      <c r="A5839" s="79"/>
      <c r="B5839" s="43">
        <v>0</v>
      </c>
      <c r="C5839" s="43">
        <v>1.5611576345690901E-3</v>
      </c>
      <c r="D5839" s="43">
        <f t="shared" si="91"/>
        <v>1.7812808610433318E-2</v>
      </c>
      <c r="E5839" s="43">
        <f>IFERROR(INDEX(PSPS_Data!$C$2:$C$4275,MATCH(WF_Data!$A5839,PSPS_Data!$B$2:$B$4275,0)),0)</f>
        <v>0</v>
      </c>
      <c r="F5839" s="47"/>
    </row>
    <row r="5840" spans="1:6" x14ac:dyDescent="0.25">
      <c r="A5840" s="79"/>
      <c r="B5840" s="43">
        <v>0</v>
      </c>
      <c r="C5840" s="43">
        <v>1.35129654760627E-5</v>
      </c>
      <c r="D5840" s="43">
        <f t="shared" si="91"/>
        <v>1.5418293608187539E-4</v>
      </c>
      <c r="E5840" s="43">
        <f>IFERROR(INDEX(PSPS_Data!$C$2:$C$4275,MATCH(WF_Data!$A5840,PSPS_Data!$B$2:$B$4275,0)),0)</f>
        <v>0</v>
      </c>
      <c r="F5840" s="47"/>
    </row>
    <row r="5841" spans="1:6" x14ac:dyDescent="0.25">
      <c r="A5841" s="79"/>
      <c r="B5841" s="43">
        <v>0</v>
      </c>
      <c r="C5841" s="43">
        <v>7.8373775795625902E-4</v>
      </c>
      <c r="D5841" s="43">
        <f t="shared" si="91"/>
        <v>8.9424478182809162E-3</v>
      </c>
      <c r="E5841" s="43">
        <f>IFERROR(INDEX(PSPS_Data!$C$2:$C$4275,MATCH(WF_Data!$A5841,PSPS_Data!$B$2:$B$4275,0)),0)</f>
        <v>0</v>
      </c>
      <c r="F5841" s="47"/>
    </row>
    <row r="5842" spans="1:6" x14ac:dyDescent="0.25">
      <c r="A5842" s="79"/>
      <c r="B5842" s="43">
        <v>0</v>
      </c>
      <c r="C5842" s="43">
        <v>4.0265768787624704E-3</v>
      </c>
      <c r="D5842" s="43">
        <f t="shared" si="91"/>
        <v>4.5943242186679785E-2</v>
      </c>
      <c r="E5842" s="43">
        <f>IFERROR(INDEX(PSPS_Data!$C$2:$C$4275,MATCH(WF_Data!$A5842,PSPS_Data!$B$2:$B$4275,0)),0)</f>
        <v>0</v>
      </c>
      <c r="F5842" s="47"/>
    </row>
    <row r="5843" spans="1:6" x14ac:dyDescent="0.25">
      <c r="A5843" s="79"/>
      <c r="B5843" s="43">
        <v>0</v>
      </c>
      <c r="C5843" s="43">
        <v>1.2767664696487599E-3</v>
      </c>
      <c r="D5843" s="43">
        <f t="shared" si="91"/>
        <v>1.4567905418692351E-2</v>
      </c>
      <c r="E5843" s="43">
        <f>IFERROR(INDEX(PSPS_Data!$C$2:$C$4275,MATCH(WF_Data!$A5843,PSPS_Data!$B$2:$B$4275,0)),0)</f>
        <v>0</v>
      </c>
      <c r="F5843" s="47"/>
    </row>
    <row r="5844" spans="1:6" x14ac:dyDescent="0.25">
      <c r="A5844" s="79"/>
      <c r="B5844" s="43">
        <v>0</v>
      </c>
      <c r="C5844" s="43">
        <v>1.2767254265781899E-3</v>
      </c>
      <c r="D5844" s="43">
        <f t="shared" si="91"/>
        <v>1.4567437117257147E-2</v>
      </c>
      <c r="E5844" s="43">
        <f>IFERROR(INDEX(PSPS_Data!$C$2:$C$4275,MATCH(WF_Data!$A5844,PSPS_Data!$B$2:$B$4275,0)),0)</f>
        <v>0</v>
      </c>
      <c r="F5844" s="47"/>
    </row>
    <row r="5845" spans="1:6" x14ac:dyDescent="0.25">
      <c r="A5845" s="79"/>
      <c r="B5845" s="43">
        <v>0</v>
      </c>
      <c r="C5845" s="43">
        <v>3.8503892574226402E-4</v>
      </c>
      <c r="D5845" s="43">
        <f t="shared" si="91"/>
        <v>4.393294142719233E-3</v>
      </c>
      <c r="E5845" s="43">
        <f>IFERROR(INDEX(PSPS_Data!$C$2:$C$4275,MATCH(WF_Data!$A5845,PSPS_Data!$B$2:$B$4275,0)),0)</f>
        <v>0</v>
      </c>
      <c r="F5845" s="47"/>
    </row>
    <row r="5846" spans="1:6" x14ac:dyDescent="0.25">
      <c r="A5846" s="79"/>
      <c r="B5846" s="43">
        <v>0</v>
      </c>
      <c r="C5846" s="43">
        <v>2.1074495411994498E-3</v>
      </c>
      <c r="D5846" s="43">
        <f t="shared" si="91"/>
        <v>2.4045999265085723E-2</v>
      </c>
      <c r="E5846" s="43">
        <f>IFERROR(INDEX(PSPS_Data!$C$2:$C$4275,MATCH(WF_Data!$A5846,PSPS_Data!$B$2:$B$4275,0)),0)</f>
        <v>0</v>
      </c>
      <c r="F5846" s="47"/>
    </row>
    <row r="5847" spans="1:6" x14ac:dyDescent="0.25">
      <c r="A5847" s="79"/>
      <c r="B5847" s="43">
        <v>0</v>
      </c>
      <c r="C5847" s="43">
        <v>5.6058654830242896E-3</v>
      </c>
      <c r="D5847" s="43">
        <f t="shared" si="91"/>
        <v>6.3962925161307152E-2</v>
      </c>
      <c r="E5847" s="43">
        <f>IFERROR(INDEX(PSPS_Data!$C$2:$C$4275,MATCH(WF_Data!$A5847,PSPS_Data!$B$2:$B$4275,0)),0)</f>
        <v>0</v>
      </c>
      <c r="F5847" s="47"/>
    </row>
    <row r="5848" spans="1:6" x14ac:dyDescent="0.25">
      <c r="A5848" s="79"/>
      <c r="B5848" s="43">
        <v>0</v>
      </c>
      <c r="C5848" s="43">
        <v>3.6732227737653902E-3</v>
      </c>
      <c r="D5848" s="43">
        <f t="shared" si="91"/>
        <v>4.1911471848663104E-2</v>
      </c>
      <c r="E5848" s="43">
        <f>IFERROR(INDEX(PSPS_Data!$C$2:$C$4275,MATCH(WF_Data!$A5848,PSPS_Data!$B$2:$B$4275,0)),0)</f>
        <v>0</v>
      </c>
      <c r="F5848" s="47"/>
    </row>
    <row r="5849" spans="1:6" x14ac:dyDescent="0.25">
      <c r="A5849" s="79"/>
      <c r="B5849" s="43">
        <v>0</v>
      </c>
      <c r="C5849" s="43">
        <v>3.1801570175957702E-3</v>
      </c>
      <c r="D5849" s="43">
        <f t="shared" si="91"/>
        <v>3.6285591570767738E-2</v>
      </c>
      <c r="E5849" s="43">
        <f>IFERROR(INDEX(PSPS_Data!$C$2:$C$4275,MATCH(WF_Data!$A5849,PSPS_Data!$B$2:$B$4275,0)),0)</f>
        <v>0</v>
      </c>
      <c r="F5849" s="47"/>
    </row>
    <row r="5850" spans="1:6" x14ac:dyDescent="0.25">
      <c r="A5850" s="79"/>
      <c r="B5850" s="43">
        <v>0</v>
      </c>
      <c r="C5850" s="43">
        <v>3.3759140327068297E-5</v>
      </c>
      <c r="D5850" s="43">
        <f t="shared" si="91"/>
        <v>3.8519179113184927E-4</v>
      </c>
      <c r="E5850" s="43">
        <f>IFERROR(INDEX(PSPS_Data!$C$2:$C$4275,MATCH(WF_Data!$A5850,PSPS_Data!$B$2:$B$4275,0)),0)</f>
        <v>0</v>
      </c>
      <c r="F5850" s="47"/>
    </row>
    <row r="5851" spans="1:6" x14ac:dyDescent="0.25">
      <c r="A5851" s="79"/>
      <c r="B5851" s="43">
        <v>0</v>
      </c>
      <c r="C5851" s="43">
        <v>2.43052327277837E-4</v>
      </c>
      <c r="D5851" s="43">
        <f t="shared" si="91"/>
        <v>2.7732270542401203E-3</v>
      </c>
      <c r="E5851" s="43">
        <f>IFERROR(INDEX(PSPS_Data!$C$2:$C$4275,MATCH(WF_Data!$A5851,PSPS_Data!$B$2:$B$4275,0)),0)</f>
        <v>0</v>
      </c>
      <c r="F5851" s="47"/>
    </row>
    <row r="5852" spans="1:6" x14ac:dyDescent="0.25">
      <c r="A5852" s="79"/>
      <c r="B5852" s="43">
        <v>0</v>
      </c>
      <c r="C5852" s="43">
        <v>2.04521527984979E-3</v>
      </c>
      <c r="D5852" s="43">
        <f t="shared" si="91"/>
        <v>2.3335906343086105E-2</v>
      </c>
      <c r="E5852" s="43">
        <f>IFERROR(INDEX(PSPS_Data!$C$2:$C$4275,MATCH(WF_Data!$A5852,PSPS_Data!$B$2:$B$4275,0)),0)</f>
        <v>0</v>
      </c>
      <c r="F5852" s="47"/>
    </row>
    <row r="5853" spans="1:6" x14ac:dyDescent="0.25">
      <c r="A5853" s="79"/>
      <c r="B5853" s="43">
        <v>0</v>
      </c>
      <c r="C5853" s="43">
        <v>1.70097026087508E-3</v>
      </c>
      <c r="D5853" s="43">
        <f t="shared" si="91"/>
        <v>1.9408070676584663E-2</v>
      </c>
      <c r="E5853" s="43">
        <f>IFERROR(INDEX(PSPS_Data!$C$2:$C$4275,MATCH(WF_Data!$A5853,PSPS_Data!$B$2:$B$4275,0)),0)</f>
        <v>0</v>
      </c>
      <c r="F5853" s="47"/>
    </row>
    <row r="5854" spans="1:6" x14ac:dyDescent="0.25">
      <c r="A5854" s="79"/>
      <c r="B5854" s="43">
        <v>0</v>
      </c>
      <c r="C5854" s="43">
        <v>9.2306342035044509E-3</v>
      </c>
      <c r="D5854" s="43">
        <f t="shared" si="91"/>
        <v>0.10532153626198579</v>
      </c>
      <c r="E5854" s="43">
        <f>IFERROR(INDEX(PSPS_Data!$C$2:$C$4275,MATCH(WF_Data!$A5854,PSPS_Data!$B$2:$B$4275,0)),0)</f>
        <v>0</v>
      </c>
      <c r="F5854" s="47"/>
    </row>
    <row r="5855" spans="1:6" x14ac:dyDescent="0.25">
      <c r="A5855" s="79"/>
      <c r="B5855" s="43">
        <v>0</v>
      </c>
      <c r="C5855" s="43">
        <v>1.4641677430517999E-3</v>
      </c>
      <c r="D5855" s="43">
        <f t="shared" si="91"/>
        <v>1.6706153948221038E-2</v>
      </c>
      <c r="E5855" s="43">
        <f>IFERROR(INDEX(PSPS_Data!$C$2:$C$4275,MATCH(WF_Data!$A5855,PSPS_Data!$B$2:$B$4275,0)),0)</f>
        <v>0</v>
      </c>
      <c r="F5855" s="47"/>
    </row>
    <row r="5856" spans="1:6" x14ac:dyDescent="0.25">
      <c r="A5856" s="79"/>
      <c r="B5856" s="43">
        <v>0</v>
      </c>
      <c r="C5856" s="43">
        <v>1.4506456787633699E-3</v>
      </c>
      <c r="D5856" s="43">
        <f t="shared" si="91"/>
        <v>1.655186719469005E-2</v>
      </c>
      <c r="E5856" s="43">
        <f>IFERROR(INDEX(PSPS_Data!$C$2:$C$4275,MATCH(WF_Data!$A5856,PSPS_Data!$B$2:$B$4275,0)),0)</f>
        <v>0</v>
      </c>
      <c r="F5856" s="47"/>
    </row>
    <row r="5857" spans="1:6" x14ac:dyDescent="0.25">
      <c r="A5857" s="79"/>
      <c r="B5857" s="43">
        <v>0</v>
      </c>
      <c r="C5857" s="43">
        <v>2.4085452857889301E-3</v>
      </c>
      <c r="D5857" s="43">
        <f t="shared" si="91"/>
        <v>2.7481501710851692E-2</v>
      </c>
      <c r="E5857" s="43">
        <f>IFERROR(INDEX(PSPS_Data!$C$2:$C$4275,MATCH(WF_Data!$A5857,PSPS_Data!$B$2:$B$4275,0)),0)</f>
        <v>0</v>
      </c>
      <c r="F5857" s="47"/>
    </row>
    <row r="5858" spans="1:6" x14ac:dyDescent="0.25">
      <c r="A5858" s="79"/>
      <c r="B5858" s="43">
        <v>0</v>
      </c>
      <c r="C5858" s="43">
        <v>1.4670282926090199E-3</v>
      </c>
      <c r="D5858" s="43">
        <f t="shared" si="91"/>
        <v>1.6738792818668916E-2</v>
      </c>
      <c r="E5858" s="43">
        <f>IFERROR(INDEX(PSPS_Data!$C$2:$C$4275,MATCH(WF_Data!$A5858,PSPS_Data!$B$2:$B$4275,0)),0)</f>
        <v>0</v>
      </c>
      <c r="F5858" s="47"/>
    </row>
    <row r="5859" spans="1:6" x14ac:dyDescent="0.25">
      <c r="A5859" s="79"/>
      <c r="B5859" s="43">
        <v>0</v>
      </c>
      <c r="C5859" s="43">
        <v>1.92892533580864E-3</v>
      </c>
      <c r="D5859" s="43">
        <f t="shared" si="91"/>
        <v>2.2009038081576584E-2</v>
      </c>
      <c r="E5859" s="43">
        <f>IFERROR(INDEX(PSPS_Data!$C$2:$C$4275,MATCH(WF_Data!$A5859,PSPS_Data!$B$2:$B$4275,0)),0)</f>
        <v>0</v>
      </c>
      <c r="F5859" s="47"/>
    </row>
    <row r="5860" spans="1:6" x14ac:dyDescent="0.25">
      <c r="A5860" s="79"/>
      <c r="B5860" s="43">
        <v>0</v>
      </c>
      <c r="C5860" s="43">
        <v>5.6721131678993198E-3</v>
      </c>
      <c r="D5860" s="43">
        <f t="shared" si="91"/>
        <v>6.4718811245731242E-2</v>
      </c>
      <c r="E5860" s="43">
        <f>IFERROR(INDEX(PSPS_Data!$C$2:$C$4275,MATCH(WF_Data!$A5860,PSPS_Data!$B$2:$B$4275,0)),0)</f>
        <v>0</v>
      </c>
      <c r="F5860" s="47"/>
    </row>
    <row r="5861" spans="1:6" x14ac:dyDescent="0.25">
      <c r="A5861" s="79"/>
      <c r="B5861" s="43">
        <v>0</v>
      </c>
      <c r="C5861" s="43">
        <v>3.8170451016412699E-3</v>
      </c>
      <c r="D5861" s="43">
        <f t="shared" si="91"/>
        <v>4.3552484609726889E-2</v>
      </c>
      <c r="E5861" s="43">
        <f>IFERROR(INDEX(PSPS_Data!$C$2:$C$4275,MATCH(WF_Data!$A5861,PSPS_Data!$B$2:$B$4275,0)),0)</f>
        <v>0</v>
      </c>
      <c r="F5861" s="47"/>
    </row>
    <row r="5862" spans="1:6" x14ac:dyDescent="0.25">
      <c r="A5862" s="79"/>
      <c r="B5862" s="43">
        <v>0</v>
      </c>
      <c r="C5862" s="43">
        <v>1.3351221684843001E-3</v>
      </c>
      <c r="D5862" s="43">
        <f t="shared" si="91"/>
        <v>1.5233743942405864E-2</v>
      </c>
      <c r="E5862" s="43">
        <f>IFERROR(INDEX(PSPS_Data!$C$2:$C$4275,MATCH(WF_Data!$A5862,PSPS_Data!$B$2:$B$4275,0)),0)</f>
        <v>0</v>
      </c>
      <c r="F5862" s="47"/>
    </row>
    <row r="5863" spans="1:6" x14ac:dyDescent="0.25">
      <c r="A5863" s="79"/>
      <c r="B5863" s="43">
        <v>0</v>
      </c>
      <c r="C5863" s="43">
        <v>7.5696668988105799E-3</v>
      </c>
      <c r="D5863" s="43">
        <f t="shared" si="91"/>
        <v>8.6369899315428711E-2</v>
      </c>
      <c r="E5863" s="43">
        <f>IFERROR(INDEX(PSPS_Data!$C$2:$C$4275,MATCH(WF_Data!$A5863,PSPS_Data!$B$2:$B$4275,0)),0)</f>
        <v>0</v>
      </c>
      <c r="F5863" s="47"/>
    </row>
    <row r="5864" spans="1:6" x14ac:dyDescent="0.25">
      <c r="A5864" s="79"/>
      <c r="B5864" s="43">
        <v>0</v>
      </c>
      <c r="C5864" s="43">
        <v>2.0967978725821E-3</v>
      </c>
      <c r="D5864" s="43">
        <f t="shared" si="91"/>
        <v>2.3924463726161759E-2</v>
      </c>
      <c r="E5864" s="43">
        <f>IFERROR(INDEX(PSPS_Data!$C$2:$C$4275,MATCH(WF_Data!$A5864,PSPS_Data!$B$2:$B$4275,0)),0)</f>
        <v>0</v>
      </c>
      <c r="F5864" s="47"/>
    </row>
    <row r="5865" spans="1:6" x14ac:dyDescent="0.25">
      <c r="A5865" s="79"/>
      <c r="B5865" s="43">
        <v>0</v>
      </c>
      <c r="C5865" s="43">
        <v>1.1528383546040701E-3</v>
      </c>
      <c r="D5865" s="43">
        <f t="shared" si="91"/>
        <v>1.315388562603244E-2</v>
      </c>
      <c r="E5865" s="43">
        <f>IFERROR(INDEX(PSPS_Data!$C$2:$C$4275,MATCH(WF_Data!$A5865,PSPS_Data!$B$2:$B$4275,0)),0)</f>
        <v>0</v>
      </c>
      <c r="F5865" s="47"/>
    </row>
    <row r="5866" spans="1:6" x14ac:dyDescent="0.25">
      <c r="A5866" s="79"/>
      <c r="B5866" s="43">
        <v>5.5520652931392502E-2</v>
      </c>
      <c r="C5866" s="43">
        <v>5.0558706789160997E-5</v>
      </c>
      <c r="D5866" s="43">
        <f t="shared" si="91"/>
        <v>5.7687484446432703E-4</v>
      </c>
      <c r="E5866" s="43">
        <f>IFERROR(INDEX(PSPS_Data!$C$2:$C$4275,MATCH(WF_Data!$A5866,PSPS_Data!$B$2:$B$4275,0)),0)</f>
        <v>0</v>
      </c>
      <c r="F5866" s="47"/>
    </row>
    <row r="5867" spans="1:6" x14ac:dyDescent="0.25">
      <c r="A5867" s="79"/>
      <c r="B5867" s="43">
        <v>0</v>
      </c>
      <c r="C5867" s="43">
        <v>2.13680003116678E-3</v>
      </c>
      <c r="D5867" s="43">
        <f t="shared" si="91"/>
        <v>2.4380888355612959E-2</v>
      </c>
      <c r="E5867" s="43">
        <f>IFERROR(INDEX(PSPS_Data!$C$2:$C$4275,MATCH(WF_Data!$A5867,PSPS_Data!$B$2:$B$4275,0)),0)</f>
        <v>0</v>
      </c>
      <c r="F5867" s="47"/>
    </row>
    <row r="5868" spans="1:6" x14ac:dyDescent="0.25">
      <c r="A5868" s="79"/>
      <c r="B5868" s="43">
        <v>0</v>
      </c>
      <c r="C5868" s="43">
        <v>4.3801742443368602E-4</v>
      </c>
      <c r="D5868" s="43">
        <f t="shared" si="91"/>
        <v>4.9977788127883579E-3</v>
      </c>
      <c r="E5868" s="43">
        <f>IFERROR(INDEX(PSPS_Data!$C$2:$C$4275,MATCH(WF_Data!$A5868,PSPS_Data!$B$2:$B$4275,0)),0)</f>
        <v>0</v>
      </c>
      <c r="F5868" s="47"/>
    </row>
    <row r="5869" spans="1:6" x14ac:dyDescent="0.25">
      <c r="A5869" s="79"/>
      <c r="B5869" s="43">
        <v>0</v>
      </c>
      <c r="C5869" s="43">
        <v>5.8556428701497896E-4</v>
      </c>
      <c r="D5869" s="43">
        <f t="shared" si="91"/>
        <v>6.68128851484091E-3</v>
      </c>
      <c r="E5869" s="43">
        <f>IFERROR(INDEX(PSPS_Data!$C$2:$C$4275,MATCH(WF_Data!$A5869,PSPS_Data!$B$2:$B$4275,0)),0)</f>
        <v>0</v>
      </c>
      <c r="F5869" s="47"/>
    </row>
    <row r="5870" spans="1:6" x14ac:dyDescent="0.25">
      <c r="A5870" s="79"/>
      <c r="B5870" s="43">
        <v>0</v>
      </c>
      <c r="C5870" s="43">
        <v>9.16251318509845E-4</v>
      </c>
      <c r="D5870" s="43">
        <f t="shared" si="91"/>
        <v>1.0454427544197332E-2</v>
      </c>
      <c r="E5870" s="43">
        <f>IFERROR(INDEX(PSPS_Data!$C$2:$C$4275,MATCH(WF_Data!$A5870,PSPS_Data!$B$2:$B$4275,0)),0)</f>
        <v>0</v>
      </c>
      <c r="F5870" s="47"/>
    </row>
    <row r="5871" spans="1:6" x14ac:dyDescent="0.25">
      <c r="A5871" s="79"/>
      <c r="B5871" s="43">
        <v>0</v>
      </c>
      <c r="C5871" s="43">
        <v>5.5848528172646097E-3</v>
      </c>
      <c r="D5871" s="43">
        <f t="shared" si="91"/>
        <v>6.3723170644989197E-2</v>
      </c>
      <c r="E5871" s="43">
        <f>IFERROR(INDEX(PSPS_Data!$C$2:$C$4275,MATCH(WF_Data!$A5871,PSPS_Data!$B$2:$B$4275,0)),0)</f>
        <v>0</v>
      </c>
      <c r="F5871" s="47"/>
    </row>
    <row r="5872" spans="1:6" x14ac:dyDescent="0.25">
      <c r="A5872" s="79"/>
      <c r="B5872" s="43">
        <v>0</v>
      </c>
      <c r="C5872" s="43">
        <v>1.6165590022865201E-4</v>
      </c>
      <c r="D5872" s="43">
        <f t="shared" si="91"/>
        <v>1.8444938216089194E-3</v>
      </c>
      <c r="E5872" s="43">
        <f>IFERROR(INDEX(PSPS_Data!$C$2:$C$4275,MATCH(WF_Data!$A5872,PSPS_Data!$B$2:$B$4275,0)),0)</f>
        <v>0</v>
      </c>
      <c r="F5872" s="47"/>
    </row>
    <row r="5873" spans="1:6" x14ac:dyDescent="0.25">
      <c r="A5873" s="79"/>
      <c r="B5873" s="43">
        <v>0</v>
      </c>
      <c r="C5873" s="43">
        <v>9.9004757612419694E-4</v>
      </c>
      <c r="D5873" s="43">
        <f t="shared" si="91"/>
        <v>1.1296442843577087E-2</v>
      </c>
      <c r="E5873" s="43">
        <f>IFERROR(INDEX(PSPS_Data!$C$2:$C$4275,MATCH(WF_Data!$A5873,PSPS_Data!$B$2:$B$4275,0)),0)</f>
        <v>0</v>
      </c>
      <c r="F5873" s="47"/>
    </row>
    <row r="5874" spans="1:6" x14ac:dyDescent="0.25">
      <c r="A5874" s="79"/>
      <c r="B5874" s="43">
        <v>2.0811733175889802</v>
      </c>
      <c r="C5874" s="43">
        <v>1.52883549768982E-3</v>
      </c>
      <c r="D5874" s="43">
        <f t="shared" si="91"/>
        <v>1.7444013028640848E-2</v>
      </c>
      <c r="E5874" s="43">
        <f>IFERROR(INDEX(PSPS_Data!$C$2:$C$4275,MATCH(WF_Data!$A5874,PSPS_Data!$B$2:$B$4275,0)),0)</f>
        <v>0</v>
      </c>
      <c r="F5874" s="47"/>
    </row>
    <row r="5875" spans="1:6" x14ac:dyDescent="0.25">
      <c r="A5875" s="79"/>
      <c r="B5875" s="43">
        <v>0</v>
      </c>
      <c r="C5875" s="43">
        <v>1.85884180352028E-3</v>
      </c>
      <c r="D5875" s="43">
        <f t="shared" si="91"/>
        <v>2.1209384978166396E-2</v>
      </c>
      <c r="E5875" s="43">
        <f>IFERROR(INDEX(PSPS_Data!$C$2:$C$4275,MATCH(WF_Data!$A5875,PSPS_Data!$B$2:$B$4275,0)),0)</f>
        <v>0</v>
      </c>
      <c r="F5875" s="47"/>
    </row>
    <row r="5876" spans="1:6" x14ac:dyDescent="0.25">
      <c r="A5876" s="79"/>
      <c r="B5876" s="43">
        <v>0</v>
      </c>
      <c r="C5876" s="43">
        <v>1.55556431855075E-3</v>
      </c>
      <c r="D5876" s="43">
        <f t="shared" si="91"/>
        <v>1.7748988874664057E-2</v>
      </c>
      <c r="E5876" s="43">
        <f>IFERROR(INDEX(PSPS_Data!$C$2:$C$4275,MATCH(WF_Data!$A5876,PSPS_Data!$B$2:$B$4275,0)),0)</f>
        <v>0</v>
      </c>
      <c r="F5876" s="47"/>
    </row>
    <row r="5877" spans="1:6" x14ac:dyDescent="0.25">
      <c r="A5877" s="79"/>
      <c r="B5877" s="43">
        <v>0</v>
      </c>
      <c r="C5877" s="43">
        <v>3.59548809751686E-3</v>
      </c>
      <c r="D5877" s="43">
        <f t="shared" si="91"/>
        <v>4.1024519192667371E-2</v>
      </c>
      <c r="E5877" s="43">
        <f>IFERROR(INDEX(PSPS_Data!$C$2:$C$4275,MATCH(WF_Data!$A5877,PSPS_Data!$B$2:$B$4275,0)),0)</f>
        <v>0</v>
      </c>
      <c r="F5877" s="47"/>
    </row>
    <row r="5878" spans="1:6" x14ac:dyDescent="0.25">
      <c r="A5878" s="79"/>
      <c r="B5878" s="43">
        <v>0</v>
      </c>
      <c r="C5878" s="43">
        <v>3.00967784141903E-3</v>
      </c>
      <c r="D5878" s="43">
        <f t="shared" si="91"/>
        <v>3.4340424170591133E-2</v>
      </c>
      <c r="E5878" s="43">
        <f>IFERROR(INDEX(PSPS_Data!$C$2:$C$4275,MATCH(WF_Data!$A5878,PSPS_Data!$B$2:$B$4275,0)),0)</f>
        <v>0</v>
      </c>
      <c r="F5878" s="47"/>
    </row>
    <row r="5879" spans="1:6" x14ac:dyDescent="0.25">
      <c r="A5879" s="79"/>
      <c r="B5879" s="43">
        <v>0</v>
      </c>
      <c r="C5879" s="43">
        <v>9.7627118429954797E-4</v>
      </c>
      <c r="D5879" s="43">
        <f t="shared" si="91"/>
        <v>1.1139254212857842E-2</v>
      </c>
      <c r="E5879" s="43">
        <f>IFERROR(INDEX(PSPS_Data!$C$2:$C$4275,MATCH(WF_Data!$A5879,PSPS_Data!$B$2:$B$4275,0)),0)</f>
        <v>0</v>
      </c>
      <c r="F5879" s="47"/>
    </row>
    <row r="5880" spans="1:6" x14ac:dyDescent="0.25">
      <c r="A5880" s="79"/>
      <c r="B5880" s="43">
        <v>0</v>
      </c>
      <c r="C5880" s="43">
        <v>1.64924246534307E-3</v>
      </c>
      <c r="D5880" s="43">
        <f t="shared" si="91"/>
        <v>1.8817856529564428E-2</v>
      </c>
      <c r="E5880" s="43">
        <f>IFERROR(INDEX(PSPS_Data!$C$2:$C$4275,MATCH(WF_Data!$A5880,PSPS_Data!$B$2:$B$4275,0)),0)</f>
        <v>0</v>
      </c>
      <c r="F5880" s="47"/>
    </row>
    <row r="5881" spans="1:6" x14ac:dyDescent="0.25">
      <c r="A5881" s="79"/>
      <c r="B5881" s="43">
        <v>0</v>
      </c>
      <c r="C5881" s="43">
        <v>2.4704312947960699E-3</v>
      </c>
      <c r="D5881" s="43">
        <f t="shared" si="91"/>
        <v>2.8187621073623159E-2</v>
      </c>
      <c r="E5881" s="43">
        <f>IFERROR(INDEX(PSPS_Data!$C$2:$C$4275,MATCH(WF_Data!$A5881,PSPS_Data!$B$2:$B$4275,0)),0)</f>
        <v>0</v>
      </c>
      <c r="F5881" s="47"/>
    </row>
    <row r="5882" spans="1:6" x14ac:dyDescent="0.25">
      <c r="A5882" s="79"/>
      <c r="B5882" s="43">
        <v>0.19141042603035199</v>
      </c>
      <c r="C5882" s="43">
        <v>1.8642041554054801E-3</v>
      </c>
      <c r="D5882" s="43">
        <f t="shared" si="91"/>
        <v>2.1270569413176527E-2</v>
      </c>
      <c r="E5882" s="43">
        <f>IFERROR(INDEX(PSPS_Data!$C$2:$C$4275,MATCH(WF_Data!$A5882,PSPS_Data!$B$2:$B$4275,0)),0)</f>
        <v>0</v>
      </c>
      <c r="F5882" s="47"/>
    </row>
    <row r="5883" spans="1:6" x14ac:dyDescent="0.25">
      <c r="A5883" s="79"/>
      <c r="B5883" s="43">
        <v>0</v>
      </c>
      <c r="C5883" s="43">
        <v>7.7384969396613603E-5</v>
      </c>
      <c r="D5883" s="43">
        <f t="shared" si="91"/>
        <v>8.8296250081536124E-4</v>
      </c>
      <c r="E5883" s="43">
        <f>IFERROR(INDEX(PSPS_Data!$C$2:$C$4275,MATCH(WF_Data!$A5883,PSPS_Data!$B$2:$B$4275,0)),0)</f>
        <v>0</v>
      </c>
      <c r="F5883" s="47"/>
    </row>
    <row r="5884" spans="1:6" x14ac:dyDescent="0.25">
      <c r="A5884" s="79"/>
      <c r="B5884" s="43">
        <v>0</v>
      </c>
      <c r="C5884" s="43">
        <v>2.4628396449770601E-3</v>
      </c>
      <c r="D5884" s="43">
        <f t="shared" si="91"/>
        <v>2.8101000349188256E-2</v>
      </c>
      <c r="E5884" s="43">
        <f>IFERROR(INDEX(PSPS_Data!$C$2:$C$4275,MATCH(WF_Data!$A5884,PSPS_Data!$B$2:$B$4275,0)),0)</f>
        <v>0</v>
      </c>
      <c r="F5884" s="47"/>
    </row>
    <row r="5885" spans="1:6" x14ac:dyDescent="0.25">
      <c r="A5885" s="79"/>
      <c r="B5885" s="43">
        <v>0</v>
      </c>
      <c r="C5885" s="43">
        <v>4.2727972261976201E-4</v>
      </c>
      <c r="D5885" s="43">
        <f t="shared" si="91"/>
        <v>4.8752616350914843E-3</v>
      </c>
      <c r="E5885" s="43">
        <f>IFERROR(INDEX(PSPS_Data!$C$2:$C$4275,MATCH(WF_Data!$A5885,PSPS_Data!$B$2:$B$4275,0)),0)</f>
        <v>0</v>
      </c>
      <c r="F5885" s="47"/>
    </row>
    <row r="5886" spans="1:6" x14ac:dyDescent="0.25">
      <c r="A5886" s="79"/>
      <c r="B5886" s="43">
        <v>0</v>
      </c>
      <c r="C5886" s="43">
        <v>2.2194612756720701E-4</v>
      </c>
      <c r="D5886" s="43">
        <f t="shared" si="91"/>
        <v>2.532405315541832E-3</v>
      </c>
      <c r="E5886" s="43">
        <f>IFERROR(INDEX(PSPS_Data!$C$2:$C$4275,MATCH(WF_Data!$A5886,PSPS_Data!$B$2:$B$4275,0)),0)</f>
        <v>0</v>
      </c>
      <c r="F5886" s="47"/>
    </row>
    <row r="5887" spans="1:6" x14ac:dyDescent="0.25">
      <c r="A5887" s="79"/>
      <c r="B5887" s="43">
        <v>0</v>
      </c>
      <c r="C5887" s="43">
        <v>5.1246283404301103E-3</v>
      </c>
      <c r="D5887" s="43">
        <f t="shared" si="91"/>
        <v>5.8472009364307562E-2</v>
      </c>
      <c r="E5887" s="43">
        <f>IFERROR(INDEX(PSPS_Data!$C$2:$C$4275,MATCH(WF_Data!$A5887,PSPS_Data!$B$2:$B$4275,0)),0)</f>
        <v>0</v>
      </c>
      <c r="F5887" s="47"/>
    </row>
    <row r="5888" spans="1:6" x14ac:dyDescent="0.25">
      <c r="A5888" s="79"/>
      <c r="B5888" s="43">
        <v>0</v>
      </c>
      <c r="C5888" s="43">
        <v>2.0174409655737599E-5</v>
      </c>
      <c r="D5888" s="43">
        <f t="shared" si="91"/>
        <v>2.30190014171966E-4</v>
      </c>
      <c r="E5888" s="43">
        <f>IFERROR(INDEX(PSPS_Data!$C$2:$C$4275,MATCH(WF_Data!$A5888,PSPS_Data!$B$2:$B$4275,0)),0)</f>
        <v>0</v>
      </c>
      <c r="F5888" s="47"/>
    </row>
    <row r="5889" spans="1:6" x14ac:dyDescent="0.25">
      <c r="A5889" s="79"/>
      <c r="B5889" s="43">
        <v>0</v>
      </c>
      <c r="C5889" s="43">
        <v>2.4106082106906401E-3</v>
      </c>
      <c r="D5889" s="43">
        <f t="shared" si="91"/>
        <v>2.7505039683980204E-2</v>
      </c>
      <c r="E5889" s="43">
        <f>IFERROR(INDEX(PSPS_Data!$C$2:$C$4275,MATCH(WF_Data!$A5889,PSPS_Data!$B$2:$B$4275,0)),0)</f>
        <v>0</v>
      </c>
      <c r="F5889" s="47"/>
    </row>
    <row r="5890" spans="1:6" x14ac:dyDescent="0.25">
      <c r="A5890" s="79"/>
      <c r="B5890" s="43">
        <v>0</v>
      </c>
      <c r="C5890" s="43">
        <v>3.3419021780597699E-3</v>
      </c>
      <c r="D5890" s="43">
        <f t="shared" si="91"/>
        <v>3.8131103851661977E-2</v>
      </c>
      <c r="E5890" s="43">
        <f>IFERROR(INDEX(PSPS_Data!$C$2:$C$4275,MATCH(WF_Data!$A5890,PSPS_Data!$B$2:$B$4275,0)),0)</f>
        <v>0</v>
      </c>
      <c r="F5890" s="47"/>
    </row>
    <row r="5891" spans="1:6" x14ac:dyDescent="0.25">
      <c r="A5891" s="79"/>
      <c r="B5891" s="43">
        <v>0</v>
      </c>
      <c r="C5891" s="43">
        <v>1.7078207395873799E-3</v>
      </c>
      <c r="D5891" s="43">
        <f t="shared" ref="D5891:D5954" si="92">$C5891*11.41</f>
        <v>1.9486234638692004E-2</v>
      </c>
      <c r="E5891" s="43">
        <f>IFERROR(INDEX(PSPS_Data!$C$2:$C$4275,MATCH(WF_Data!$A5891,PSPS_Data!$B$2:$B$4275,0)),0)</f>
        <v>0</v>
      </c>
      <c r="F5891" s="47"/>
    </row>
    <row r="5892" spans="1:6" x14ac:dyDescent="0.25">
      <c r="A5892" s="79"/>
      <c r="B5892" s="43">
        <v>0</v>
      </c>
      <c r="C5892" s="43">
        <v>2.3398403195642398E-3</v>
      </c>
      <c r="D5892" s="43">
        <f t="shared" si="92"/>
        <v>2.6697578046227976E-2</v>
      </c>
      <c r="E5892" s="43">
        <f>IFERROR(INDEX(PSPS_Data!$C$2:$C$4275,MATCH(WF_Data!$A5892,PSPS_Data!$B$2:$B$4275,0)),0)</f>
        <v>0</v>
      </c>
      <c r="F5892" s="47"/>
    </row>
    <row r="5893" spans="1:6" x14ac:dyDescent="0.25">
      <c r="A5893" s="79"/>
      <c r="B5893" s="43">
        <v>0</v>
      </c>
      <c r="C5893" s="43">
        <v>6.3802598269830898E-3</v>
      </c>
      <c r="D5893" s="43">
        <f t="shared" si="92"/>
        <v>7.279876462587706E-2</v>
      </c>
      <c r="E5893" s="43">
        <f>IFERROR(INDEX(PSPS_Data!$C$2:$C$4275,MATCH(WF_Data!$A5893,PSPS_Data!$B$2:$B$4275,0)),0)</f>
        <v>0</v>
      </c>
      <c r="F5893" s="47"/>
    </row>
    <row r="5894" spans="1:6" x14ac:dyDescent="0.25">
      <c r="A5894" s="79"/>
      <c r="B5894" s="43">
        <v>0</v>
      </c>
      <c r="C5894" s="43">
        <v>2.8707563769785299E-3</v>
      </c>
      <c r="D5894" s="43">
        <f t="shared" si="92"/>
        <v>3.2755330261325023E-2</v>
      </c>
      <c r="E5894" s="43">
        <f>IFERROR(INDEX(PSPS_Data!$C$2:$C$4275,MATCH(WF_Data!$A5894,PSPS_Data!$B$2:$B$4275,0)),0)</f>
        <v>0</v>
      </c>
      <c r="F5894" s="47"/>
    </row>
    <row r="5895" spans="1:6" x14ac:dyDescent="0.25">
      <c r="A5895" s="79"/>
      <c r="B5895" s="43">
        <v>0</v>
      </c>
      <c r="C5895" s="43">
        <v>1.59327797973674E-3</v>
      </c>
      <c r="D5895" s="43">
        <f t="shared" si="92"/>
        <v>1.8179301748796204E-2</v>
      </c>
      <c r="E5895" s="43">
        <f>IFERROR(INDEX(PSPS_Data!$C$2:$C$4275,MATCH(WF_Data!$A5895,PSPS_Data!$B$2:$B$4275,0)),0)</f>
        <v>0</v>
      </c>
      <c r="F5895" s="47"/>
    </row>
    <row r="5896" spans="1:6" x14ac:dyDescent="0.25">
      <c r="A5896" s="79"/>
      <c r="B5896" s="43">
        <v>0</v>
      </c>
      <c r="C5896" s="43">
        <v>2.16065089171024E-3</v>
      </c>
      <c r="D5896" s="43">
        <f t="shared" si="92"/>
        <v>2.4653026674413839E-2</v>
      </c>
      <c r="E5896" s="43">
        <f>IFERROR(INDEX(PSPS_Data!$C$2:$C$4275,MATCH(WF_Data!$A5896,PSPS_Data!$B$2:$B$4275,0)),0)</f>
        <v>0</v>
      </c>
      <c r="F5896" s="47"/>
    </row>
    <row r="5897" spans="1:6" x14ac:dyDescent="0.25">
      <c r="A5897" s="79"/>
      <c r="B5897" s="43">
        <v>0</v>
      </c>
      <c r="C5897" s="43">
        <v>3.6600845811941901E-3</v>
      </c>
      <c r="D5897" s="43">
        <f t="shared" si="92"/>
        <v>4.1761565071425706E-2</v>
      </c>
      <c r="E5897" s="43">
        <f>IFERROR(INDEX(PSPS_Data!$C$2:$C$4275,MATCH(WF_Data!$A5897,PSPS_Data!$B$2:$B$4275,0)),0)</f>
        <v>0</v>
      </c>
      <c r="F5897" s="47"/>
    </row>
    <row r="5898" spans="1:6" x14ac:dyDescent="0.25">
      <c r="A5898" s="79"/>
      <c r="B5898" s="43">
        <v>0</v>
      </c>
      <c r="C5898" s="43">
        <v>3.4815596447212199E-3</v>
      </c>
      <c r="D5898" s="43">
        <f t="shared" si="92"/>
        <v>3.9724595546269122E-2</v>
      </c>
      <c r="E5898" s="43">
        <f>IFERROR(INDEX(PSPS_Data!$C$2:$C$4275,MATCH(WF_Data!$A5898,PSPS_Data!$B$2:$B$4275,0)),0)</f>
        <v>0</v>
      </c>
      <c r="F5898" s="47"/>
    </row>
    <row r="5899" spans="1:6" x14ac:dyDescent="0.25">
      <c r="A5899" s="79"/>
      <c r="B5899" s="43">
        <v>0</v>
      </c>
      <c r="C5899" s="43">
        <v>7.5944908561116999E-4</v>
      </c>
      <c r="D5899" s="43">
        <f t="shared" si="92"/>
        <v>8.6653140668234499E-3</v>
      </c>
      <c r="E5899" s="43">
        <f>IFERROR(INDEX(PSPS_Data!$C$2:$C$4275,MATCH(WF_Data!$A5899,PSPS_Data!$B$2:$B$4275,0)),0)</f>
        <v>0</v>
      </c>
      <c r="F5899" s="47"/>
    </row>
    <row r="5900" spans="1:6" x14ac:dyDescent="0.25">
      <c r="A5900" s="79"/>
      <c r="B5900" s="43">
        <v>0</v>
      </c>
      <c r="C5900" s="43">
        <v>1.3508405641005001E-3</v>
      </c>
      <c r="D5900" s="43">
        <f t="shared" si="92"/>
        <v>1.5413090836386707E-2</v>
      </c>
      <c r="E5900" s="43">
        <f>IFERROR(INDEX(PSPS_Data!$C$2:$C$4275,MATCH(WF_Data!$A5900,PSPS_Data!$B$2:$B$4275,0)),0)</f>
        <v>0</v>
      </c>
      <c r="F5900" s="47"/>
    </row>
    <row r="5901" spans="1:6" x14ac:dyDescent="0.25">
      <c r="A5901" s="79"/>
      <c r="B5901" s="43">
        <v>0</v>
      </c>
      <c r="C5901" s="43">
        <v>1.0886263635256899E-3</v>
      </c>
      <c r="D5901" s="43">
        <f t="shared" si="92"/>
        <v>1.2421226807828123E-2</v>
      </c>
      <c r="E5901" s="43">
        <f>IFERROR(INDEX(PSPS_Data!$C$2:$C$4275,MATCH(WF_Data!$A5901,PSPS_Data!$B$2:$B$4275,0)),0)</f>
        <v>0</v>
      </c>
      <c r="F5901" s="47"/>
    </row>
    <row r="5902" spans="1:6" x14ac:dyDescent="0.25">
      <c r="A5902" s="79"/>
      <c r="B5902" s="43">
        <v>0</v>
      </c>
      <c r="C5902" s="43">
        <v>8.3655936982722692E-3</v>
      </c>
      <c r="D5902" s="43">
        <f t="shared" si="92"/>
        <v>9.5451424097286588E-2</v>
      </c>
      <c r="E5902" s="43">
        <f>IFERROR(INDEX(PSPS_Data!$C$2:$C$4275,MATCH(WF_Data!$A5902,PSPS_Data!$B$2:$B$4275,0)),0)</f>
        <v>0</v>
      </c>
      <c r="F5902" s="47"/>
    </row>
    <row r="5903" spans="1:6" x14ac:dyDescent="0.25">
      <c r="A5903" s="79"/>
      <c r="B5903" s="43">
        <v>0</v>
      </c>
      <c r="C5903" s="43">
        <v>3.9626880182671198E-4</v>
      </c>
      <c r="D5903" s="43">
        <f t="shared" si="92"/>
        <v>4.5214270288427838E-3</v>
      </c>
      <c r="E5903" s="43">
        <f>IFERROR(INDEX(PSPS_Data!$C$2:$C$4275,MATCH(WF_Data!$A5903,PSPS_Data!$B$2:$B$4275,0)),0)</f>
        <v>0</v>
      </c>
      <c r="F5903" s="47"/>
    </row>
    <row r="5904" spans="1:6" x14ac:dyDescent="0.25">
      <c r="A5904" s="79"/>
      <c r="B5904" s="43">
        <v>0</v>
      </c>
      <c r="C5904" s="43">
        <v>2.0349100095700102E-3</v>
      </c>
      <c r="D5904" s="43">
        <f t="shared" si="92"/>
        <v>2.3218323209193818E-2</v>
      </c>
      <c r="E5904" s="43">
        <f>IFERROR(INDEX(PSPS_Data!$C$2:$C$4275,MATCH(WF_Data!$A5904,PSPS_Data!$B$2:$B$4275,0)),0)</f>
        <v>0</v>
      </c>
      <c r="F5904" s="47"/>
    </row>
    <row r="5905" spans="1:6" x14ac:dyDescent="0.25">
      <c r="A5905" s="79"/>
      <c r="B5905" s="43">
        <v>0</v>
      </c>
      <c r="C5905" s="43">
        <v>3.6042092729076099E-3</v>
      </c>
      <c r="D5905" s="43">
        <f t="shared" si="92"/>
        <v>4.1124027803875828E-2</v>
      </c>
      <c r="E5905" s="43">
        <f>IFERROR(INDEX(PSPS_Data!$C$2:$C$4275,MATCH(WF_Data!$A5905,PSPS_Data!$B$2:$B$4275,0)),0)</f>
        <v>0</v>
      </c>
      <c r="F5905" s="47"/>
    </row>
    <row r="5906" spans="1:6" x14ac:dyDescent="0.25">
      <c r="A5906" s="79"/>
      <c r="B5906" s="43">
        <v>0</v>
      </c>
      <c r="C5906" s="43">
        <v>3.3823915887296599E-3</v>
      </c>
      <c r="D5906" s="43">
        <f t="shared" si="92"/>
        <v>3.8593088027405423E-2</v>
      </c>
      <c r="E5906" s="43">
        <f>IFERROR(INDEX(PSPS_Data!$C$2:$C$4275,MATCH(WF_Data!$A5906,PSPS_Data!$B$2:$B$4275,0)),0)</f>
        <v>0</v>
      </c>
      <c r="F5906" s="47"/>
    </row>
    <row r="5907" spans="1:6" x14ac:dyDescent="0.25">
      <c r="A5907" s="79"/>
      <c r="B5907" s="43">
        <v>0</v>
      </c>
      <c r="C5907" s="43">
        <v>4.0160535068025603E-3</v>
      </c>
      <c r="D5907" s="43">
        <f t="shared" si="92"/>
        <v>4.5823170512617216E-2</v>
      </c>
      <c r="E5907" s="43">
        <f>IFERROR(INDEX(PSPS_Data!$C$2:$C$4275,MATCH(WF_Data!$A5907,PSPS_Data!$B$2:$B$4275,0)),0)</f>
        <v>0</v>
      </c>
      <c r="F5907" s="47"/>
    </row>
    <row r="5908" spans="1:6" x14ac:dyDescent="0.25">
      <c r="A5908" s="79"/>
      <c r="B5908" s="43">
        <v>0</v>
      </c>
      <c r="C5908" s="43">
        <v>4.0394057790157003E-3</v>
      </c>
      <c r="D5908" s="43">
        <f t="shared" si="92"/>
        <v>4.6089619938569137E-2</v>
      </c>
      <c r="E5908" s="43">
        <f>IFERROR(INDEX(PSPS_Data!$C$2:$C$4275,MATCH(WF_Data!$A5908,PSPS_Data!$B$2:$B$4275,0)),0)</f>
        <v>0</v>
      </c>
      <c r="F5908" s="47"/>
    </row>
    <row r="5909" spans="1:6" x14ac:dyDescent="0.25">
      <c r="A5909" s="79"/>
      <c r="B5909" s="43">
        <v>0</v>
      </c>
      <c r="C5909" s="43">
        <v>2.6736793406598701E-3</v>
      </c>
      <c r="D5909" s="43">
        <f t="shared" si="92"/>
        <v>3.0506681276929119E-2</v>
      </c>
      <c r="E5909" s="43">
        <f>IFERROR(INDEX(PSPS_Data!$C$2:$C$4275,MATCH(WF_Data!$A5909,PSPS_Data!$B$2:$B$4275,0)),0)</f>
        <v>0</v>
      </c>
      <c r="F5909" s="47"/>
    </row>
    <row r="5910" spans="1:6" x14ac:dyDescent="0.25">
      <c r="A5910" s="79"/>
      <c r="B5910" s="43">
        <v>0</v>
      </c>
      <c r="C5910" s="43">
        <v>1.1672191992602101E-3</v>
      </c>
      <c r="D5910" s="43">
        <f t="shared" si="92"/>
        <v>1.3317971063558996E-2</v>
      </c>
      <c r="E5910" s="43">
        <f>IFERROR(INDEX(PSPS_Data!$C$2:$C$4275,MATCH(WF_Data!$A5910,PSPS_Data!$B$2:$B$4275,0)),0)</f>
        <v>0</v>
      </c>
      <c r="F5910" s="47"/>
    </row>
    <row r="5911" spans="1:6" x14ac:dyDescent="0.25">
      <c r="A5911" s="79"/>
      <c r="B5911" s="43">
        <v>0</v>
      </c>
      <c r="C5911" s="43">
        <v>5.0299416943744204E-4</v>
      </c>
      <c r="D5911" s="43">
        <f t="shared" si="92"/>
        <v>5.7391634732812139E-3</v>
      </c>
      <c r="E5911" s="43">
        <f>IFERROR(INDEX(PSPS_Data!$C$2:$C$4275,MATCH(WF_Data!$A5911,PSPS_Data!$B$2:$B$4275,0)),0)</f>
        <v>0</v>
      </c>
      <c r="F5911" s="47"/>
    </row>
    <row r="5912" spans="1:6" x14ac:dyDescent="0.25">
      <c r="A5912" s="79"/>
      <c r="B5912" s="43">
        <v>0</v>
      </c>
      <c r="C5912" s="43">
        <v>1.9917573413295001E-3</v>
      </c>
      <c r="D5912" s="43">
        <f t="shared" si="92"/>
        <v>2.2725951264569597E-2</v>
      </c>
      <c r="E5912" s="43">
        <f>IFERROR(INDEX(PSPS_Data!$C$2:$C$4275,MATCH(WF_Data!$A5912,PSPS_Data!$B$2:$B$4275,0)),0)</f>
        <v>0</v>
      </c>
      <c r="F5912" s="47"/>
    </row>
    <row r="5913" spans="1:6" x14ac:dyDescent="0.25">
      <c r="A5913" s="79"/>
      <c r="B5913" s="43">
        <v>0.237245787367422</v>
      </c>
      <c r="C5913" s="43">
        <v>7.5779685418334898E-4</v>
      </c>
      <c r="D5913" s="43">
        <f t="shared" si="92"/>
        <v>8.6464621062320116E-3</v>
      </c>
      <c r="E5913" s="43">
        <f>IFERROR(INDEX(PSPS_Data!$C$2:$C$4275,MATCH(WF_Data!$A5913,PSPS_Data!$B$2:$B$4275,0)),0)</f>
        <v>0</v>
      </c>
      <c r="F5913" s="47"/>
    </row>
    <row r="5914" spans="1:6" x14ac:dyDescent="0.25">
      <c r="A5914" s="79"/>
      <c r="B5914" s="43">
        <v>0</v>
      </c>
      <c r="C5914" s="43">
        <v>2.3605671040058899E-3</v>
      </c>
      <c r="D5914" s="43">
        <f t="shared" si="92"/>
        <v>2.6934070656707203E-2</v>
      </c>
      <c r="E5914" s="43">
        <f>IFERROR(INDEX(PSPS_Data!$C$2:$C$4275,MATCH(WF_Data!$A5914,PSPS_Data!$B$2:$B$4275,0)),0)</f>
        <v>0</v>
      </c>
      <c r="F5914" s="47"/>
    </row>
    <row r="5915" spans="1:6" x14ac:dyDescent="0.25">
      <c r="A5915" s="79"/>
      <c r="B5915" s="43">
        <v>0</v>
      </c>
      <c r="C5915" s="43">
        <v>3.3925246078373001E-3</v>
      </c>
      <c r="D5915" s="43">
        <f t="shared" si="92"/>
        <v>3.8708705775423596E-2</v>
      </c>
      <c r="E5915" s="43">
        <f>IFERROR(INDEX(PSPS_Data!$C$2:$C$4275,MATCH(WF_Data!$A5915,PSPS_Data!$B$2:$B$4275,0)),0)</f>
        <v>0</v>
      </c>
      <c r="F5915" s="47"/>
    </row>
    <row r="5916" spans="1:6" x14ac:dyDescent="0.25">
      <c r="A5916" s="79"/>
      <c r="B5916" s="43">
        <v>0</v>
      </c>
      <c r="C5916" s="43">
        <v>5.69796206036699E-4</v>
      </c>
      <c r="D5916" s="43">
        <f t="shared" si="92"/>
        <v>6.501374710878736E-3</v>
      </c>
      <c r="E5916" s="43">
        <f>IFERROR(INDEX(PSPS_Data!$C$2:$C$4275,MATCH(WF_Data!$A5916,PSPS_Data!$B$2:$B$4275,0)),0)</f>
        <v>0</v>
      </c>
      <c r="F5916" s="47"/>
    </row>
    <row r="5917" spans="1:6" x14ac:dyDescent="0.25">
      <c r="A5917" s="79"/>
      <c r="B5917" s="43">
        <v>0</v>
      </c>
      <c r="C5917" s="43">
        <v>2.8755127932527098E-3</v>
      </c>
      <c r="D5917" s="43">
        <f t="shared" si="92"/>
        <v>3.2809600971013417E-2</v>
      </c>
      <c r="E5917" s="43">
        <f>IFERROR(INDEX(PSPS_Data!$C$2:$C$4275,MATCH(WF_Data!$A5917,PSPS_Data!$B$2:$B$4275,0)),0)</f>
        <v>0</v>
      </c>
      <c r="F5917" s="47"/>
    </row>
    <row r="5918" spans="1:6" x14ac:dyDescent="0.25">
      <c r="A5918" s="79"/>
      <c r="B5918" s="43">
        <v>0</v>
      </c>
      <c r="C5918" s="43">
        <v>9.1151419671101996E-4</v>
      </c>
      <c r="D5918" s="43">
        <f t="shared" si="92"/>
        <v>1.0400376984472737E-2</v>
      </c>
      <c r="E5918" s="43">
        <f>IFERROR(INDEX(PSPS_Data!$C$2:$C$4275,MATCH(WF_Data!$A5918,PSPS_Data!$B$2:$B$4275,0)),0)</f>
        <v>0</v>
      </c>
      <c r="F5918" s="47"/>
    </row>
    <row r="5919" spans="1:6" x14ac:dyDescent="0.25">
      <c r="A5919" s="79"/>
      <c r="B5919" s="43">
        <v>0</v>
      </c>
      <c r="C5919" s="43">
        <v>2.6936601971101399E-3</v>
      </c>
      <c r="D5919" s="43">
        <f t="shared" si="92"/>
        <v>3.0734662849026696E-2</v>
      </c>
      <c r="E5919" s="43">
        <f>IFERROR(INDEX(PSPS_Data!$C$2:$C$4275,MATCH(WF_Data!$A5919,PSPS_Data!$B$2:$B$4275,0)),0)</f>
        <v>0</v>
      </c>
      <c r="F5919" s="47"/>
    </row>
    <row r="5920" spans="1:6" x14ac:dyDescent="0.25">
      <c r="A5920" s="79"/>
      <c r="B5920" s="43">
        <v>0</v>
      </c>
      <c r="C5920" s="43">
        <v>2.1708056428906201E-3</v>
      </c>
      <c r="D5920" s="43">
        <f t="shared" si="92"/>
        <v>2.4768892385381977E-2</v>
      </c>
      <c r="E5920" s="43">
        <f>IFERROR(INDEX(PSPS_Data!$C$2:$C$4275,MATCH(WF_Data!$A5920,PSPS_Data!$B$2:$B$4275,0)),0)</f>
        <v>0</v>
      </c>
      <c r="F5920" s="47"/>
    </row>
    <row r="5921" spans="1:6" x14ac:dyDescent="0.25">
      <c r="A5921" s="79"/>
      <c r="B5921" s="43">
        <v>0</v>
      </c>
      <c r="C5921" s="43">
        <v>2.3307254875059298E-3</v>
      </c>
      <c r="D5921" s="43">
        <f t="shared" si="92"/>
        <v>2.6593577812442658E-2</v>
      </c>
      <c r="E5921" s="43">
        <f>IFERROR(INDEX(PSPS_Data!$C$2:$C$4275,MATCH(WF_Data!$A5921,PSPS_Data!$B$2:$B$4275,0)),0)</f>
        <v>0</v>
      </c>
      <c r="F5921" s="47"/>
    </row>
    <row r="5922" spans="1:6" x14ac:dyDescent="0.25">
      <c r="A5922" s="79"/>
      <c r="B5922" s="43">
        <v>0</v>
      </c>
      <c r="C5922" s="43">
        <v>1.60726916101339E-3</v>
      </c>
      <c r="D5922" s="43">
        <f t="shared" si="92"/>
        <v>1.8338941127162781E-2</v>
      </c>
      <c r="E5922" s="43">
        <f>IFERROR(INDEX(PSPS_Data!$C$2:$C$4275,MATCH(WF_Data!$A5922,PSPS_Data!$B$2:$B$4275,0)),0)</f>
        <v>0</v>
      </c>
      <c r="F5922" s="47"/>
    </row>
    <row r="5923" spans="1:6" x14ac:dyDescent="0.25">
      <c r="A5923" s="79"/>
      <c r="B5923" s="43">
        <v>0</v>
      </c>
      <c r="C5923" s="43">
        <v>1.75113635153441E-3</v>
      </c>
      <c r="D5923" s="43">
        <f t="shared" si="92"/>
        <v>1.9980465771007618E-2</v>
      </c>
      <c r="E5923" s="43">
        <f>IFERROR(INDEX(PSPS_Data!$C$2:$C$4275,MATCH(WF_Data!$A5923,PSPS_Data!$B$2:$B$4275,0)),0)</f>
        <v>0</v>
      </c>
      <c r="F5923" s="47"/>
    </row>
    <row r="5924" spans="1:6" x14ac:dyDescent="0.25">
      <c r="A5924" s="79"/>
      <c r="B5924" s="43">
        <v>0</v>
      </c>
      <c r="C5924" s="43">
        <v>4.2990540059690803E-3</v>
      </c>
      <c r="D5924" s="43">
        <f t="shared" si="92"/>
        <v>4.9052206208107206E-2</v>
      </c>
      <c r="E5924" s="43">
        <f>IFERROR(INDEX(PSPS_Data!$C$2:$C$4275,MATCH(WF_Data!$A5924,PSPS_Data!$B$2:$B$4275,0)),0)</f>
        <v>0</v>
      </c>
      <c r="F5924" s="47"/>
    </row>
    <row r="5925" spans="1:6" x14ac:dyDescent="0.25">
      <c r="A5925" s="79"/>
      <c r="B5925" s="43">
        <v>0</v>
      </c>
      <c r="C5925" s="43">
        <v>6.0262273927946797E-4</v>
      </c>
      <c r="D5925" s="43">
        <f t="shared" si="92"/>
        <v>6.8759254551787295E-3</v>
      </c>
      <c r="E5925" s="43">
        <f>IFERROR(INDEX(PSPS_Data!$C$2:$C$4275,MATCH(WF_Data!$A5925,PSPS_Data!$B$2:$B$4275,0)),0)</f>
        <v>0</v>
      </c>
      <c r="F5925" s="47"/>
    </row>
    <row r="5926" spans="1:6" x14ac:dyDescent="0.25">
      <c r="A5926" s="79"/>
      <c r="B5926" s="43">
        <v>0</v>
      </c>
      <c r="C5926" s="43">
        <v>1.7743563565393999E-3</v>
      </c>
      <c r="D5926" s="43">
        <f t="shared" si="92"/>
        <v>2.0245406028114553E-2</v>
      </c>
      <c r="E5926" s="43">
        <f>IFERROR(INDEX(PSPS_Data!$C$2:$C$4275,MATCH(WF_Data!$A5926,PSPS_Data!$B$2:$B$4275,0)),0)</f>
        <v>0</v>
      </c>
      <c r="F5926" s="47"/>
    </row>
    <row r="5927" spans="1:6" x14ac:dyDescent="0.25">
      <c r="A5927" s="79"/>
      <c r="B5927" s="43">
        <v>0</v>
      </c>
      <c r="C5927" s="43">
        <v>4.1512279979845801E-4</v>
      </c>
      <c r="D5927" s="43">
        <f t="shared" si="92"/>
        <v>4.736551145700406E-3</v>
      </c>
      <c r="E5927" s="43">
        <f>IFERROR(INDEX(PSPS_Data!$C$2:$C$4275,MATCH(WF_Data!$A5927,PSPS_Data!$B$2:$B$4275,0)),0)</f>
        <v>0</v>
      </c>
      <c r="F5927" s="47"/>
    </row>
    <row r="5928" spans="1:6" x14ac:dyDescent="0.25">
      <c r="A5928" s="79"/>
      <c r="B5928" s="43">
        <v>0</v>
      </c>
      <c r="C5928" s="43">
        <v>1.7601132402281399E-3</v>
      </c>
      <c r="D5928" s="43">
        <f t="shared" si="92"/>
        <v>2.0082892071003076E-2</v>
      </c>
      <c r="E5928" s="43">
        <f>IFERROR(INDEX(PSPS_Data!$C$2:$C$4275,MATCH(WF_Data!$A5928,PSPS_Data!$B$2:$B$4275,0)),0)</f>
        <v>0</v>
      </c>
      <c r="F5928" s="47"/>
    </row>
    <row r="5929" spans="1:6" x14ac:dyDescent="0.25">
      <c r="A5929" s="79"/>
      <c r="B5929" s="43">
        <v>0</v>
      </c>
      <c r="C5929" s="43">
        <v>6.02306336077163E-5</v>
      </c>
      <c r="D5929" s="43">
        <f t="shared" si="92"/>
        <v>6.8723152946404298E-4</v>
      </c>
      <c r="E5929" s="43">
        <f>IFERROR(INDEX(PSPS_Data!$C$2:$C$4275,MATCH(WF_Data!$A5929,PSPS_Data!$B$2:$B$4275,0)),0)</f>
        <v>0</v>
      </c>
      <c r="F5929" s="47"/>
    </row>
    <row r="5930" spans="1:6" x14ac:dyDescent="0.25">
      <c r="A5930" s="79"/>
      <c r="B5930" s="43">
        <v>0</v>
      </c>
      <c r="C5930" s="43">
        <v>3.5867024018140601E-3</v>
      </c>
      <c r="D5930" s="43">
        <f t="shared" si="92"/>
        <v>4.0924274404698424E-2</v>
      </c>
      <c r="E5930" s="43">
        <f>IFERROR(INDEX(PSPS_Data!$C$2:$C$4275,MATCH(WF_Data!$A5930,PSPS_Data!$B$2:$B$4275,0)),0)</f>
        <v>0</v>
      </c>
      <c r="F5930" s="47"/>
    </row>
    <row r="5931" spans="1:6" x14ac:dyDescent="0.25">
      <c r="A5931" s="79"/>
      <c r="B5931" s="43">
        <v>0</v>
      </c>
      <c r="C5931" s="43">
        <v>2.5286279951615099E-3</v>
      </c>
      <c r="D5931" s="43">
        <f t="shared" si="92"/>
        <v>2.8851645424792828E-2</v>
      </c>
      <c r="E5931" s="43">
        <f>IFERROR(INDEX(PSPS_Data!$C$2:$C$4275,MATCH(WF_Data!$A5931,PSPS_Data!$B$2:$B$4275,0)),0)</f>
        <v>0</v>
      </c>
      <c r="F5931" s="47"/>
    </row>
    <row r="5932" spans="1:6" x14ac:dyDescent="0.25">
      <c r="A5932" s="79"/>
      <c r="B5932" s="43">
        <v>0</v>
      </c>
      <c r="C5932" s="43">
        <v>9.6304397266067099E-4</v>
      </c>
      <c r="D5932" s="43">
        <f t="shared" si="92"/>
        <v>1.0988331728058257E-2</v>
      </c>
      <c r="E5932" s="43">
        <f>IFERROR(INDEX(PSPS_Data!$C$2:$C$4275,MATCH(WF_Data!$A5932,PSPS_Data!$B$2:$B$4275,0)),0)</f>
        <v>0</v>
      </c>
      <c r="F5932" s="47"/>
    </row>
    <row r="5933" spans="1:6" x14ac:dyDescent="0.25">
      <c r="A5933" s="79"/>
      <c r="B5933" s="43">
        <v>0</v>
      </c>
      <c r="C5933" s="43">
        <v>3.3504370751415899E-3</v>
      </c>
      <c r="D5933" s="43">
        <f t="shared" si="92"/>
        <v>3.8228487027365539E-2</v>
      </c>
      <c r="E5933" s="43">
        <f>IFERROR(INDEX(PSPS_Data!$C$2:$C$4275,MATCH(WF_Data!$A5933,PSPS_Data!$B$2:$B$4275,0)),0)</f>
        <v>0</v>
      </c>
      <c r="F5933" s="47"/>
    </row>
    <row r="5934" spans="1:6" x14ac:dyDescent="0.25">
      <c r="A5934" s="79"/>
      <c r="B5934" s="43">
        <v>0</v>
      </c>
      <c r="C5934" s="43">
        <v>6.1519069398248795E-4</v>
      </c>
      <c r="D5934" s="43">
        <f t="shared" si="92"/>
        <v>7.019325818340188E-3</v>
      </c>
      <c r="E5934" s="43">
        <f>IFERROR(INDEX(PSPS_Data!$C$2:$C$4275,MATCH(WF_Data!$A5934,PSPS_Data!$B$2:$B$4275,0)),0)</f>
        <v>0</v>
      </c>
      <c r="F5934" s="47"/>
    </row>
    <row r="5935" spans="1:6" x14ac:dyDescent="0.25">
      <c r="A5935" s="79"/>
      <c r="B5935" s="43">
        <v>0</v>
      </c>
      <c r="C5935" s="43">
        <v>1.7786731861330399E-3</v>
      </c>
      <c r="D5935" s="43">
        <f t="shared" si="92"/>
        <v>2.0294661053777984E-2</v>
      </c>
      <c r="E5935" s="43">
        <f>IFERROR(INDEX(PSPS_Data!$C$2:$C$4275,MATCH(WF_Data!$A5935,PSPS_Data!$B$2:$B$4275,0)),0)</f>
        <v>0</v>
      </c>
      <c r="F5935" s="47"/>
    </row>
    <row r="5936" spans="1:6" x14ac:dyDescent="0.25">
      <c r="A5936" s="79"/>
      <c r="B5936" s="43">
        <v>0</v>
      </c>
      <c r="C5936" s="43">
        <v>1.65829597669168E-3</v>
      </c>
      <c r="D5936" s="43">
        <f t="shared" si="92"/>
        <v>1.8921157094052069E-2</v>
      </c>
      <c r="E5936" s="43">
        <f>IFERROR(INDEX(PSPS_Data!$C$2:$C$4275,MATCH(WF_Data!$A5936,PSPS_Data!$B$2:$B$4275,0)),0)</f>
        <v>0</v>
      </c>
      <c r="F5936" s="47"/>
    </row>
    <row r="5937" spans="1:6" x14ac:dyDescent="0.25">
      <c r="A5937" s="79"/>
      <c r="B5937" s="43">
        <v>0</v>
      </c>
      <c r="C5937" s="43">
        <v>1.9786879706771201E-3</v>
      </c>
      <c r="D5937" s="43">
        <f t="shared" si="92"/>
        <v>2.2576829745425939E-2</v>
      </c>
      <c r="E5937" s="43">
        <f>IFERROR(INDEX(PSPS_Data!$C$2:$C$4275,MATCH(WF_Data!$A5937,PSPS_Data!$B$2:$B$4275,0)),0)</f>
        <v>0</v>
      </c>
      <c r="F5937" s="47"/>
    </row>
    <row r="5938" spans="1:6" x14ac:dyDescent="0.25">
      <c r="A5938" s="79"/>
      <c r="B5938" s="43">
        <v>0</v>
      </c>
      <c r="C5938" s="43">
        <v>5.9485456282951999E-4</v>
      </c>
      <c r="D5938" s="43">
        <f t="shared" si="92"/>
        <v>6.787290561884823E-3</v>
      </c>
      <c r="E5938" s="43">
        <f>IFERROR(INDEX(PSPS_Data!$C$2:$C$4275,MATCH(WF_Data!$A5938,PSPS_Data!$B$2:$B$4275,0)),0)</f>
        <v>0</v>
      </c>
      <c r="F5938" s="47"/>
    </row>
    <row r="5939" spans="1:6" x14ac:dyDescent="0.25">
      <c r="A5939" s="79"/>
      <c r="B5939" s="43">
        <v>0</v>
      </c>
      <c r="C5939" s="43">
        <v>3.4218880914522699E-3</v>
      </c>
      <c r="D5939" s="43">
        <f t="shared" si="92"/>
        <v>3.9043743123470399E-2</v>
      </c>
      <c r="E5939" s="43">
        <f>IFERROR(INDEX(PSPS_Data!$C$2:$C$4275,MATCH(WF_Data!$A5939,PSPS_Data!$B$2:$B$4275,0)),0)</f>
        <v>0</v>
      </c>
      <c r="F5939" s="47"/>
    </row>
    <row r="5940" spans="1:6" x14ac:dyDescent="0.25">
      <c r="A5940" s="79"/>
      <c r="B5940" s="43">
        <v>0</v>
      </c>
      <c r="C5940" s="43">
        <v>1.1161233278471599E-3</v>
      </c>
      <c r="D5940" s="43">
        <f t="shared" si="92"/>
        <v>1.2734967170736095E-2</v>
      </c>
      <c r="E5940" s="43">
        <f>IFERROR(INDEX(PSPS_Data!$C$2:$C$4275,MATCH(WF_Data!$A5940,PSPS_Data!$B$2:$B$4275,0)),0)</f>
        <v>0</v>
      </c>
      <c r="F5940" s="47"/>
    </row>
    <row r="5941" spans="1:6" x14ac:dyDescent="0.25">
      <c r="A5941" s="79"/>
      <c r="B5941" s="43">
        <v>0</v>
      </c>
      <c r="C5941" s="43">
        <v>2.9271688958942802E-3</v>
      </c>
      <c r="D5941" s="43">
        <f t="shared" si="92"/>
        <v>3.3398997102153737E-2</v>
      </c>
      <c r="E5941" s="43">
        <f>IFERROR(INDEX(PSPS_Data!$C$2:$C$4275,MATCH(WF_Data!$A5941,PSPS_Data!$B$2:$B$4275,0)),0)</f>
        <v>0</v>
      </c>
      <c r="F5941" s="47"/>
    </row>
    <row r="5942" spans="1:6" x14ac:dyDescent="0.25">
      <c r="A5942" s="79"/>
      <c r="B5942" s="43">
        <v>0</v>
      </c>
      <c r="C5942" s="43">
        <v>4.3434503891148698E-4</v>
      </c>
      <c r="D5942" s="43">
        <f t="shared" si="92"/>
        <v>4.9558768939800667E-3</v>
      </c>
      <c r="E5942" s="43">
        <f>IFERROR(INDEX(PSPS_Data!$C$2:$C$4275,MATCH(WF_Data!$A5942,PSPS_Data!$B$2:$B$4275,0)),0)</f>
        <v>0</v>
      </c>
      <c r="F5942" s="47"/>
    </row>
    <row r="5943" spans="1:6" x14ac:dyDescent="0.25">
      <c r="A5943" s="79"/>
      <c r="B5943" s="43">
        <v>0</v>
      </c>
      <c r="C5943" s="43">
        <v>9.6220885097863997E-4</v>
      </c>
      <c r="D5943" s="43">
        <f t="shared" si="92"/>
        <v>1.0978802989666282E-2</v>
      </c>
      <c r="E5943" s="43">
        <f>IFERROR(INDEX(PSPS_Data!$C$2:$C$4275,MATCH(WF_Data!$A5943,PSPS_Data!$B$2:$B$4275,0)),0)</f>
        <v>0</v>
      </c>
      <c r="F5943" s="47"/>
    </row>
    <row r="5944" spans="1:6" x14ac:dyDescent="0.25">
      <c r="A5944" s="79"/>
      <c r="B5944" s="43">
        <v>0</v>
      </c>
      <c r="C5944" s="43">
        <v>9.2534753336318898E-4</v>
      </c>
      <c r="D5944" s="43">
        <f t="shared" si="92"/>
        <v>1.0558215355673986E-2</v>
      </c>
      <c r="E5944" s="43">
        <f>IFERROR(INDEX(PSPS_Data!$C$2:$C$4275,MATCH(WF_Data!$A5944,PSPS_Data!$B$2:$B$4275,0)),0)</f>
        <v>0</v>
      </c>
      <c r="F5944" s="47"/>
    </row>
    <row r="5945" spans="1:6" x14ac:dyDescent="0.25">
      <c r="A5945" s="79"/>
      <c r="B5945" s="43">
        <v>0</v>
      </c>
      <c r="C5945" s="43">
        <v>1.40292724609025E-4</v>
      </c>
      <c r="D5945" s="43">
        <f t="shared" si="92"/>
        <v>1.6007399877889753E-3</v>
      </c>
      <c r="E5945" s="43">
        <f>IFERROR(INDEX(PSPS_Data!$C$2:$C$4275,MATCH(WF_Data!$A5945,PSPS_Data!$B$2:$B$4275,0)),0)</f>
        <v>0</v>
      </c>
      <c r="F5945" s="47"/>
    </row>
    <row r="5946" spans="1:6" x14ac:dyDescent="0.25">
      <c r="A5946" s="79"/>
      <c r="B5946" s="43">
        <v>0</v>
      </c>
      <c r="C5946" s="43">
        <v>2.07745220912632E-3</v>
      </c>
      <c r="D5946" s="43">
        <f t="shared" si="92"/>
        <v>2.3703729706131313E-2</v>
      </c>
      <c r="E5946" s="43">
        <f>IFERROR(INDEX(PSPS_Data!$C$2:$C$4275,MATCH(WF_Data!$A5946,PSPS_Data!$B$2:$B$4275,0)),0)</f>
        <v>0</v>
      </c>
      <c r="F5946" s="47"/>
    </row>
    <row r="5947" spans="1:6" x14ac:dyDescent="0.25">
      <c r="A5947" s="79"/>
      <c r="B5947" s="43">
        <v>0</v>
      </c>
      <c r="C5947" s="43">
        <v>1.22899988703769E-3</v>
      </c>
      <c r="D5947" s="43">
        <f t="shared" si="92"/>
        <v>1.4022888711100042E-2</v>
      </c>
      <c r="E5947" s="43">
        <f>IFERROR(INDEX(PSPS_Data!$C$2:$C$4275,MATCH(WF_Data!$A5947,PSPS_Data!$B$2:$B$4275,0)),0)</f>
        <v>0</v>
      </c>
      <c r="F5947" s="47"/>
    </row>
    <row r="5948" spans="1:6" x14ac:dyDescent="0.25">
      <c r="A5948" s="79"/>
      <c r="B5948" s="43">
        <v>0</v>
      </c>
      <c r="C5948" s="43">
        <v>1.9033006301469801E-3</v>
      </c>
      <c r="D5948" s="43">
        <f t="shared" si="92"/>
        <v>2.1716660189977043E-2</v>
      </c>
      <c r="E5948" s="43">
        <f>IFERROR(INDEX(PSPS_Data!$C$2:$C$4275,MATCH(WF_Data!$A5948,PSPS_Data!$B$2:$B$4275,0)),0)</f>
        <v>0</v>
      </c>
      <c r="F5948" s="47"/>
    </row>
    <row r="5949" spans="1:6" x14ac:dyDescent="0.25">
      <c r="A5949" s="79"/>
      <c r="B5949" s="43">
        <v>0</v>
      </c>
      <c r="C5949" s="43">
        <v>2.7512787235840102E-3</v>
      </c>
      <c r="D5949" s="43">
        <f t="shared" si="92"/>
        <v>3.1392090236093559E-2</v>
      </c>
      <c r="E5949" s="43">
        <f>IFERROR(INDEX(PSPS_Data!$C$2:$C$4275,MATCH(WF_Data!$A5949,PSPS_Data!$B$2:$B$4275,0)),0)</f>
        <v>0</v>
      </c>
      <c r="F5949" s="47"/>
    </row>
    <row r="5950" spans="1:6" x14ac:dyDescent="0.25">
      <c r="A5950" s="79"/>
      <c r="B5950" s="43">
        <v>0</v>
      </c>
      <c r="C5950" s="43">
        <v>1.0831165859599399E-3</v>
      </c>
      <c r="D5950" s="43">
        <f t="shared" si="92"/>
        <v>1.2358360245802915E-2</v>
      </c>
      <c r="E5950" s="43">
        <f>IFERROR(INDEX(PSPS_Data!$C$2:$C$4275,MATCH(WF_Data!$A5950,PSPS_Data!$B$2:$B$4275,0)),0)</f>
        <v>0</v>
      </c>
      <c r="F5950" s="47"/>
    </row>
    <row r="5951" spans="1:6" x14ac:dyDescent="0.25">
      <c r="A5951" s="79"/>
      <c r="B5951" s="43">
        <v>0</v>
      </c>
      <c r="C5951" s="43">
        <v>3.25844521315351E-3</v>
      </c>
      <c r="D5951" s="43">
        <f t="shared" si="92"/>
        <v>3.7178859882081548E-2</v>
      </c>
      <c r="E5951" s="43">
        <f>IFERROR(INDEX(PSPS_Data!$C$2:$C$4275,MATCH(WF_Data!$A5951,PSPS_Data!$B$2:$B$4275,0)),0)</f>
        <v>0</v>
      </c>
      <c r="F5951" s="47"/>
    </row>
    <row r="5952" spans="1:6" x14ac:dyDescent="0.25">
      <c r="A5952" s="79"/>
      <c r="B5952" s="43">
        <v>0</v>
      </c>
      <c r="C5952" s="43">
        <v>1.59246288603753E-3</v>
      </c>
      <c r="D5952" s="43">
        <f t="shared" si="92"/>
        <v>1.8170001529688218E-2</v>
      </c>
      <c r="E5952" s="43">
        <f>IFERROR(INDEX(PSPS_Data!$C$2:$C$4275,MATCH(WF_Data!$A5952,PSPS_Data!$B$2:$B$4275,0)),0)</f>
        <v>0</v>
      </c>
      <c r="F5952" s="47"/>
    </row>
    <row r="5953" spans="1:6" x14ac:dyDescent="0.25">
      <c r="A5953" s="79"/>
      <c r="B5953" s="43">
        <v>0</v>
      </c>
      <c r="C5953" s="43">
        <v>5.0410559476100998E-3</v>
      </c>
      <c r="D5953" s="43">
        <f t="shared" si="92"/>
        <v>5.7518448362231238E-2</v>
      </c>
      <c r="E5953" s="43">
        <f>IFERROR(INDEX(PSPS_Data!$C$2:$C$4275,MATCH(WF_Data!$A5953,PSPS_Data!$B$2:$B$4275,0)),0)</f>
        <v>0</v>
      </c>
      <c r="F5953" s="47"/>
    </row>
    <row r="5954" spans="1:6" x14ac:dyDescent="0.25">
      <c r="A5954" s="79"/>
      <c r="B5954" s="43">
        <v>0</v>
      </c>
      <c r="C5954" s="43">
        <v>2.75754453787158E-3</v>
      </c>
      <c r="D5954" s="43">
        <f t="shared" si="92"/>
        <v>3.1463583177114729E-2</v>
      </c>
      <c r="E5954" s="43">
        <f>IFERROR(INDEX(PSPS_Data!$C$2:$C$4275,MATCH(WF_Data!$A5954,PSPS_Data!$B$2:$B$4275,0)),0)</f>
        <v>0</v>
      </c>
      <c r="F5954" s="47"/>
    </row>
    <row r="5955" spans="1:6" x14ac:dyDescent="0.25">
      <c r="A5955" s="79"/>
      <c r="B5955" s="43">
        <v>0</v>
      </c>
      <c r="C5955" s="43">
        <v>3.4646379294827E-3</v>
      </c>
      <c r="D5955" s="43">
        <f t="shared" ref="D5955:D6018" si="93">$C5955*11.41</f>
        <v>3.9531518775397609E-2</v>
      </c>
      <c r="E5955" s="43">
        <f>IFERROR(INDEX(PSPS_Data!$C$2:$C$4275,MATCH(WF_Data!$A5955,PSPS_Data!$B$2:$B$4275,0)),0)</f>
        <v>0</v>
      </c>
      <c r="F5955" s="47"/>
    </row>
    <row r="5956" spans="1:6" x14ac:dyDescent="0.25">
      <c r="A5956" s="79"/>
      <c r="B5956" s="43">
        <v>0</v>
      </c>
      <c r="C5956" s="43">
        <v>1.33511409027657E-5</v>
      </c>
      <c r="D5956" s="43">
        <f t="shared" si="93"/>
        <v>1.5233651770055664E-4</v>
      </c>
      <c r="E5956" s="43">
        <f>IFERROR(INDEX(PSPS_Data!$C$2:$C$4275,MATCH(WF_Data!$A5956,PSPS_Data!$B$2:$B$4275,0)),0)</f>
        <v>0</v>
      </c>
      <c r="F5956" s="47"/>
    </row>
    <row r="5957" spans="1:6" x14ac:dyDescent="0.25">
      <c r="A5957" s="79"/>
      <c r="B5957" s="43">
        <v>0</v>
      </c>
      <c r="C5957" s="43">
        <v>7.9431639596805304E-4</v>
      </c>
      <c r="D5957" s="43">
        <f t="shared" si="93"/>
        <v>9.0631500779954858E-3</v>
      </c>
      <c r="E5957" s="43">
        <f>IFERROR(INDEX(PSPS_Data!$C$2:$C$4275,MATCH(WF_Data!$A5957,PSPS_Data!$B$2:$B$4275,0)),0)</f>
        <v>0</v>
      </c>
      <c r="F5957" s="47"/>
    </row>
    <row r="5958" spans="1:6" x14ac:dyDescent="0.25">
      <c r="A5958" s="79"/>
      <c r="B5958" s="43">
        <v>0</v>
      </c>
      <c r="C5958" s="43">
        <v>6.2395623922384402E-4</v>
      </c>
      <c r="D5958" s="43">
        <f t="shared" si="93"/>
        <v>7.1193406895440608E-3</v>
      </c>
      <c r="E5958" s="43">
        <f>IFERROR(INDEX(PSPS_Data!$C$2:$C$4275,MATCH(WF_Data!$A5958,PSPS_Data!$B$2:$B$4275,0)),0)</f>
        <v>0</v>
      </c>
      <c r="F5958" s="47"/>
    </row>
    <row r="5959" spans="1:6" x14ac:dyDescent="0.25">
      <c r="A5959" s="79"/>
      <c r="B5959" s="43">
        <v>0</v>
      </c>
      <c r="C5959" s="43">
        <v>3.3221492176380698E-3</v>
      </c>
      <c r="D5959" s="43">
        <f t="shared" si="93"/>
        <v>3.7905722573250381E-2</v>
      </c>
      <c r="E5959" s="43">
        <f>IFERROR(INDEX(PSPS_Data!$C$2:$C$4275,MATCH(WF_Data!$A5959,PSPS_Data!$B$2:$B$4275,0)),0)</f>
        <v>0</v>
      </c>
      <c r="F5959" s="47"/>
    </row>
    <row r="5960" spans="1:6" x14ac:dyDescent="0.25">
      <c r="A5960" s="79"/>
      <c r="B5960" s="43">
        <v>0</v>
      </c>
      <c r="C5960" s="43">
        <v>2.8012357567301101E-4</v>
      </c>
      <c r="D5960" s="43">
        <f t="shared" si="93"/>
        <v>3.1962099984290558E-3</v>
      </c>
      <c r="E5960" s="43">
        <f>IFERROR(INDEX(PSPS_Data!$C$2:$C$4275,MATCH(WF_Data!$A5960,PSPS_Data!$B$2:$B$4275,0)),0)</f>
        <v>0</v>
      </c>
      <c r="F5960" s="47"/>
    </row>
    <row r="5961" spans="1:6" x14ac:dyDescent="0.25">
      <c r="A5961" s="79"/>
      <c r="B5961" s="43">
        <v>0</v>
      </c>
      <c r="C5961" s="43">
        <v>4.0016941056819599E-5</v>
      </c>
      <c r="D5961" s="43">
        <f t="shared" si="93"/>
        <v>4.565932974583116E-4</v>
      </c>
      <c r="E5961" s="43">
        <f>IFERROR(INDEX(PSPS_Data!$C$2:$C$4275,MATCH(WF_Data!$A5961,PSPS_Data!$B$2:$B$4275,0)),0)</f>
        <v>0</v>
      </c>
      <c r="F5961" s="47"/>
    </row>
    <row r="5962" spans="1:6" x14ac:dyDescent="0.25">
      <c r="A5962" s="79"/>
      <c r="B5962" s="43">
        <v>0</v>
      </c>
      <c r="C5962" s="43">
        <v>4.7818148725582398E-3</v>
      </c>
      <c r="D5962" s="43">
        <f t="shared" si="93"/>
        <v>5.4560507695889514E-2</v>
      </c>
      <c r="E5962" s="43">
        <f>IFERROR(INDEX(PSPS_Data!$C$2:$C$4275,MATCH(WF_Data!$A5962,PSPS_Data!$B$2:$B$4275,0)),0)</f>
        <v>0</v>
      </c>
      <c r="F5962" s="47"/>
    </row>
    <row r="5963" spans="1:6" x14ac:dyDescent="0.25">
      <c r="A5963" s="79"/>
      <c r="B5963" s="43">
        <v>0</v>
      </c>
      <c r="C5963" s="43">
        <v>1.5537902190771999E-3</v>
      </c>
      <c r="D5963" s="43">
        <f t="shared" si="93"/>
        <v>1.7728746399670852E-2</v>
      </c>
      <c r="E5963" s="43">
        <f>IFERROR(INDEX(PSPS_Data!$C$2:$C$4275,MATCH(WF_Data!$A5963,PSPS_Data!$B$2:$B$4275,0)),0)</f>
        <v>0</v>
      </c>
      <c r="F5963" s="47"/>
    </row>
    <row r="5964" spans="1:6" x14ac:dyDescent="0.25">
      <c r="A5964" s="79"/>
      <c r="B5964" s="43">
        <v>0</v>
      </c>
      <c r="C5964" s="43">
        <v>7.9355806216578097E-4</v>
      </c>
      <c r="D5964" s="43">
        <f t="shared" si="93"/>
        <v>9.0544974893115616E-3</v>
      </c>
      <c r="E5964" s="43">
        <f>IFERROR(INDEX(PSPS_Data!$C$2:$C$4275,MATCH(WF_Data!$A5964,PSPS_Data!$B$2:$B$4275,0)),0)</f>
        <v>0</v>
      </c>
      <c r="F5964" s="47"/>
    </row>
    <row r="5965" spans="1:6" x14ac:dyDescent="0.25">
      <c r="A5965" s="79"/>
      <c r="B5965" s="43">
        <v>0</v>
      </c>
      <c r="C5965" s="43">
        <v>1.13361249532317E-4</v>
      </c>
      <c r="D5965" s="43">
        <f t="shared" si="93"/>
        <v>1.2934518571637371E-3</v>
      </c>
      <c r="E5965" s="43">
        <f>IFERROR(INDEX(PSPS_Data!$C$2:$C$4275,MATCH(WF_Data!$A5965,PSPS_Data!$B$2:$B$4275,0)),0)</f>
        <v>0</v>
      </c>
      <c r="F5965" s="47"/>
    </row>
    <row r="5966" spans="1:6" x14ac:dyDescent="0.25">
      <c r="A5966" s="79"/>
      <c r="B5966" s="43">
        <v>0</v>
      </c>
      <c r="C5966" s="43">
        <v>2.5397187228008902E-3</v>
      </c>
      <c r="D5966" s="43">
        <f t="shared" si="93"/>
        <v>2.8978190627158156E-2</v>
      </c>
      <c r="E5966" s="43">
        <f>IFERROR(INDEX(PSPS_Data!$C$2:$C$4275,MATCH(WF_Data!$A5966,PSPS_Data!$B$2:$B$4275,0)),0)</f>
        <v>0</v>
      </c>
      <c r="F5966" s="47"/>
    </row>
    <row r="5967" spans="1:6" x14ac:dyDescent="0.25">
      <c r="A5967" s="79"/>
      <c r="B5967" s="43">
        <v>0</v>
      </c>
      <c r="C5967" s="43">
        <v>2.5190476667376E-3</v>
      </c>
      <c r="D5967" s="43">
        <f t="shared" si="93"/>
        <v>2.8742333877476017E-2</v>
      </c>
      <c r="E5967" s="43">
        <f>IFERROR(INDEX(PSPS_Data!$C$2:$C$4275,MATCH(WF_Data!$A5967,PSPS_Data!$B$2:$B$4275,0)),0)</f>
        <v>0</v>
      </c>
      <c r="F5967" s="47"/>
    </row>
    <row r="5968" spans="1:6" x14ac:dyDescent="0.25">
      <c r="A5968" s="79"/>
      <c r="B5968" s="43">
        <v>0</v>
      </c>
      <c r="C5968" s="43">
        <v>1.14265643317897E-3</v>
      </c>
      <c r="D5968" s="43">
        <f t="shared" si="93"/>
        <v>1.3037709902572048E-2</v>
      </c>
      <c r="E5968" s="43">
        <f>IFERROR(INDEX(PSPS_Data!$C$2:$C$4275,MATCH(WF_Data!$A5968,PSPS_Data!$B$2:$B$4275,0)),0)</f>
        <v>0</v>
      </c>
      <c r="F5968" s="47"/>
    </row>
    <row r="5969" spans="1:6" x14ac:dyDescent="0.25">
      <c r="A5969" s="79"/>
      <c r="B5969" s="43">
        <v>0</v>
      </c>
      <c r="C5969" s="43">
        <v>1.3891000706583599E-3</v>
      </c>
      <c r="D5969" s="43">
        <f t="shared" si="93"/>
        <v>1.5849631806211888E-2</v>
      </c>
      <c r="E5969" s="43">
        <f>IFERROR(INDEX(PSPS_Data!$C$2:$C$4275,MATCH(WF_Data!$A5969,PSPS_Data!$B$2:$B$4275,0)),0)</f>
        <v>0</v>
      </c>
      <c r="F5969" s="47"/>
    </row>
    <row r="5970" spans="1:6" x14ac:dyDescent="0.25">
      <c r="A5970" s="79"/>
      <c r="B5970" s="43">
        <v>0</v>
      </c>
      <c r="C5970" s="43">
        <v>1.4989748769949E-3</v>
      </c>
      <c r="D5970" s="43">
        <f t="shared" si="93"/>
        <v>1.7103303346511809E-2</v>
      </c>
      <c r="E5970" s="43">
        <f>IFERROR(INDEX(PSPS_Data!$C$2:$C$4275,MATCH(WF_Data!$A5970,PSPS_Data!$B$2:$B$4275,0)),0)</f>
        <v>0</v>
      </c>
      <c r="F5970" s="47"/>
    </row>
    <row r="5971" spans="1:6" x14ac:dyDescent="0.25">
      <c r="A5971" s="79"/>
      <c r="B5971" s="43">
        <v>0</v>
      </c>
      <c r="C5971" s="43">
        <v>3.1972496617527202E-4</v>
      </c>
      <c r="D5971" s="43">
        <f t="shared" si="93"/>
        <v>3.6480618640598538E-3</v>
      </c>
      <c r="E5971" s="43">
        <f>IFERROR(INDEX(PSPS_Data!$C$2:$C$4275,MATCH(WF_Data!$A5971,PSPS_Data!$B$2:$B$4275,0)),0)</f>
        <v>0</v>
      </c>
      <c r="F5971" s="47"/>
    </row>
    <row r="5972" spans="1:6" x14ac:dyDescent="0.25">
      <c r="A5972" s="79"/>
      <c r="B5972" s="43">
        <v>0</v>
      </c>
      <c r="C5972" s="43">
        <v>6.3838770342954298E-3</v>
      </c>
      <c r="D5972" s="43">
        <f t="shared" si="93"/>
        <v>7.2840036961310861E-2</v>
      </c>
      <c r="E5972" s="43">
        <f>IFERROR(INDEX(PSPS_Data!$C$2:$C$4275,MATCH(WF_Data!$A5972,PSPS_Data!$B$2:$B$4275,0)),0)</f>
        <v>0</v>
      </c>
      <c r="F5972" s="47"/>
    </row>
    <row r="5973" spans="1:6" x14ac:dyDescent="0.25">
      <c r="A5973" s="79"/>
      <c r="B5973" s="43">
        <v>0</v>
      </c>
      <c r="C5973" s="43">
        <v>2.9164940642658599E-3</v>
      </c>
      <c r="D5973" s="43">
        <f t="shared" si="93"/>
        <v>3.3277197273273461E-2</v>
      </c>
      <c r="E5973" s="43">
        <f>IFERROR(INDEX(PSPS_Data!$C$2:$C$4275,MATCH(WF_Data!$A5973,PSPS_Data!$B$2:$B$4275,0)),0)</f>
        <v>0</v>
      </c>
      <c r="F5973" s="47"/>
    </row>
    <row r="5974" spans="1:6" x14ac:dyDescent="0.25">
      <c r="A5974" s="79"/>
      <c r="B5974" s="43">
        <v>0</v>
      </c>
      <c r="C5974" s="43">
        <v>5.3932413902657496E-4</v>
      </c>
      <c r="D5974" s="43">
        <f t="shared" si="93"/>
        <v>6.1536884262932204E-3</v>
      </c>
      <c r="E5974" s="43">
        <f>IFERROR(INDEX(PSPS_Data!$C$2:$C$4275,MATCH(WF_Data!$A5974,PSPS_Data!$B$2:$B$4275,0)),0)</f>
        <v>0</v>
      </c>
      <c r="F5974" s="47"/>
    </row>
    <row r="5975" spans="1:6" x14ac:dyDescent="0.25">
      <c r="A5975" s="79"/>
      <c r="B5975" s="43">
        <v>0</v>
      </c>
      <c r="C5975" s="43">
        <v>6.6575090992652503E-6</v>
      </c>
      <c r="D5975" s="43">
        <f t="shared" si="93"/>
        <v>7.5962178822616507E-5</v>
      </c>
      <c r="E5975" s="43">
        <f>IFERROR(INDEX(PSPS_Data!$C$2:$C$4275,MATCH(WF_Data!$A5975,PSPS_Data!$B$2:$B$4275,0)),0)</f>
        <v>0</v>
      </c>
      <c r="F5975" s="47"/>
    </row>
    <row r="5976" spans="1:6" x14ac:dyDescent="0.25">
      <c r="A5976" s="79"/>
      <c r="B5976" s="43">
        <v>0</v>
      </c>
      <c r="C5976" s="43">
        <v>7.3644359780852603E-3</v>
      </c>
      <c r="D5976" s="43">
        <f t="shared" si="93"/>
        <v>8.402821450995282E-2</v>
      </c>
      <c r="E5976" s="43">
        <f>IFERROR(INDEX(PSPS_Data!$C$2:$C$4275,MATCH(WF_Data!$A5976,PSPS_Data!$B$2:$B$4275,0)),0)</f>
        <v>0</v>
      </c>
      <c r="F5976" s="47"/>
    </row>
    <row r="5977" spans="1:6" x14ac:dyDescent="0.25">
      <c r="A5977" s="79"/>
      <c r="B5977" s="43">
        <v>0.301329294175046</v>
      </c>
      <c r="C5977" s="43">
        <v>2.1193454977037601E-3</v>
      </c>
      <c r="D5977" s="43">
        <f t="shared" si="93"/>
        <v>2.4181732128799902E-2</v>
      </c>
      <c r="E5977" s="43">
        <f>IFERROR(INDEX(PSPS_Data!$C$2:$C$4275,MATCH(WF_Data!$A5977,PSPS_Data!$B$2:$B$4275,0)),0)</f>
        <v>0</v>
      </c>
      <c r="F5977" s="47"/>
    </row>
    <row r="5978" spans="1:6" x14ac:dyDescent="0.25">
      <c r="A5978" s="79"/>
      <c r="B5978" s="43">
        <v>0</v>
      </c>
      <c r="C5978" s="43">
        <v>1.14112096101356E-3</v>
      </c>
      <c r="D5978" s="43">
        <f t="shared" si="93"/>
        <v>1.302019016516472E-2</v>
      </c>
      <c r="E5978" s="43">
        <f>IFERROR(INDEX(PSPS_Data!$C$2:$C$4275,MATCH(WF_Data!$A5978,PSPS_Data!$B$2:$B$4275,0)),0)</f>
        <v>0</v>
      </c>
      <c r="F5978" s="47"/>
    </row>
    <row r="5979" spans="1:6" x14ac:dyDescent="0.25">
      <c r="A5979" s="79"/>
      <c r="B5979" s="43">
        <v>0</v>
      </c>
      <c r="C5979" s="43">
        <v>6.9863601538599997E-4</v>
      </c>
      <c r="D5979" s="43">
        <f t="shared" si="93"/>
        <v>7.9714369355542592E-3</v>
      </c>
      <c r="E5979" s="43">
        <f>IFERROR(INDEX(PSPS_Data!$C$2:$C$4275,MATCH(WF_Data!$A5979,PSPS_Data!$B$2:$B$4275,0)),0)</f>
        <v>0</v>
      </c>
      <c r="F5979" s="47"/>
    </row>
    <row r="5980" spans="1:6" x14ac:dyDescent="0.25">
      <c r="A5980" s="79"/>
      <c r="B5980" s="43">
        <v>0</v>
      </c>
      <c r="C5980" s="43">
        <v>3.9055630190887301E-3</v>
      </c>
      <c r="D5980" s="43">
        <f t="shared" si="93"/>
        <v>4.4562474047802413E-2</v>
      </c>
      <c r="E5980" s="43">
        <f>IFERROR(INDEX(PSPS_Data!$C$2:$C$4275,MATCH(WF_Data!$A5980,PSPS_Data!$B$2:$B$4275,0)),0)</f>
        <v>0</v>
      </c>
      <c r="F5980" s="47"/>
    </row>
    <row r="5981" spans="1:6" x14ac:dyDescent="0.25">
      <c r="A5981" s="79"/>
      <c r="B5981" s="43">
        <v>0</v>
      </c>
      <c r="C5981" s="43">
        <v>5.4019911338703697E-3</v>
      </c>
      <c r="D5981" s="43">
        <f t="shared" si="93"/>
        <v>6.163671883746092E-2</v>
      </c>
      <c r="E5981" s="43">
        <f>IFERROR(INDEX(PSPS_Data!$C$2:$C$4275,MATCH(WF_Data!$A5981,PSPS_Data!$B$2:$B$4275,0)),0)</f>
        <v>0</v>
      </c>
      <c r="F5981" s="47"/>
    </row>
    <row r="5982" spans="1:6" x14ac:dyDescent="0.25">
      <c r="A5982" s="79"/>
      <c r="B5982" s="43">
        <v>0</v>
      </c>
      <c r="C5982" s="43">
        <v>1.67587093392285E-3</v>
      </c>
      <c r="D5982" s="43">
        <f t="shared" si="93"/>
        <v>1.9121687356059718E-2</v>
      </c>
      <c r="E5982" s="43">
        <f>IFERROR(INDEX(PSPS_Data!$C$2:$C$4275,MATCH(WF_Data!$A5982,PSPS_Data!$B$2:$B$4275,0)),0)</f>
        <v>0</v>
      </c>
      <c r="F5982" s="47"/>
    </row>
    <row r="5983" spans="1:6" x14ac:dyDescent="0.25">
      <c r="A5983" s="79"/>
      <c r="B5983" s="43">
        <v>0</v>
      </c>
      <c r="C5983" s="43">
        <v>2.6597082628540998E-3</v>
      </c>
      <c r="D5983" s="43">
        <f t="shared" si="93"/>
        <v>3.034727127916528E-2</v>
      </c>
      <c r="E5983" s="43">
        <f>IFERROR(INDEX(PSPS_Data!$C$2:$C$4275,MATCH(WF_Data!$A5983,PSPS_Data!$B$2:$B$4275,0)),0)</f>
        <v>0</v>
      </c>
      <c r="F5983" s="47"/>
    </row>
    <row r="5984" spans="1:6" x14ac:dyDescent="0.25">
      <c r="A5984" s="79"/>
      <c r="B5984" s="43">
        <v>0</v>
      </c>
      <c r="C5984" s="43">
        <v>1.26335665754595E-3</v>
      </c>
      <c r="D5984" s="43">
        <f t="shared" si="93"/>
        <v>1.4414899462599289E-2</v>
      </c>
      <c r="E5984" s="43">
        <f>IFERROR(INDEX(PSPS_Data!$C$2:$C$4275,MATCH(WF_Data!$A5984,PSPS_Data!$B$2:$B$4275,0)),0)</f>
        <v>0</v>
      </c>
      <c r="F5984" s="47"/>
    </row>
    <row r="5985" spans="1:6" x14ac:dyDescent="0.25">
      <c r="A5985" s="79"/>
      <c r="B5985" s="43">
        <v>0</v>
      </c>
      <c r="C5985" s="43">
        <v>3.3310563141336902E-3</v>
      </c>
      <c r="D5985" s="43">
        <f t="shared" si="93"/>
        <v>3.8007352544265405E-2</v>
      </c>
      <c r="E5985" s="43">
        <f>IFERROR(INDEX(PSPS_Data!$C$2:$C$4275,MATCH(WF_Data!$A5985,PSPS_Data!$B$2:$B$4275,0)),0)</f>
        <v>0</v>
      </c>
      <c r="F5985" s="47"/>
    </row>
    <row r="5986" spans="1:6" x14ac:dyDescent="0.25">
      <c r="A5986" s="79"/>
      <c r="B5986" s="43">
        <v>0</v>
      </c>
      <c r="C5986" s="43">
        <v>2.2696082572413899E-3</v>
      </c>
      <c r="D5986" s="43">
        <f t="shared" si="93"/>
        <v>2.5896230215124258E-2</v>
      </c>
      <c r="E5986" s="43">
        <f>IFERROR(INDEX(PSPS_Data!$C$2:$C$4275,MATCH(WF_Data!$A5986,PSPS_Data!$B$2:$B$4275,0)),0)</f>
        <v>0</v>
      </c>
      <c r="F5986" s="47"/>
    </row>
    <row r="5987" spans="1:6" x14ac:dyDescent="0.25">
      <c r="A5987" s="79"/>
      <c r="B5987" s="43">
        <v>0</v>
      </c>
      <c r="C5987" s="43">
        <v>9.9686627436312806E-5</v>
      </c>
      <c r="D5987" s="43">
        <f t="shared" si="93"/>
        <v>1.1374244190483292E-3</v>
      </c>
      <c r="E5987" s="43">
        <f>IFERROR(INDEX(PSPS_Data!$C$2:$C$4275,MATCH(WF_Data!$A5987,PSPS_Data!$B$2:$B$4275,0)),0)</f>
        <v>0</v>
      </c>
      <c r="F5987" s="47"/>
    </row>
    <row r="5988" spans="1:6" x14ac:dyDescent="0.25">
      <c r="A5988" s="79"/>
      <c r="B5988" s="43">
        <v>0</v>
      </c>
      <c r="C5988" s="43">
        <v>1.8271786120749301E-3</v>
      </c>
      <c r="D5988" s="43">
        <f t="shared" si="93"/>
        <v>2.0848107963774953E-2</v>
      </c>
      <c r="E5988" s="43">
        <f>IFERROR(INDEX(PSPS_Data!$C$2:$C$4275,MATCH(WF_Data!$A5988,PSPS_Data!$B$2:$B$4275,0)),0)</f>
        <v>0</v>
      </c>
      <c r="F5988" s="47"/>
    </row>
    <row r="5989" spans="1:6" x14ac:dyDescent="0.25">
      <c r="A5989" s="79"/>
      <c r="B5989" s="43">
        <v>0</v>
      </c>
      <c r="C5989" s="43">
        <v>2.32530690482235E-4</v>
      </c>
      <c r="D5989" s="43">
        <f t="shared" si="93"/>
        <v>2.6531751784023014E-3</v>
      </c>
      <c r="E5989" s="43">
        <f>IFERROR(INDEX(PSPS_Data!$C$2:$C$4275,MATCH(WF_Data!$A5989,PSPS_Data!$B$2:$B$4275,0)),0)</f>
        <v>0</v>
      </c>
      <c r="F5989" s="47"/>
    </row>
    <row r="5990" spans="1:6" x14ac:dyDescent="0.25">
      <c r="A5990" s="79"/>
      <c r="B5990" s="43">
        <v>0</v>
      </c>
      <c r="C5990" s="43">
        <v>3.9855071008787402E-5</v>
      </c>
      <c r="D5990" s="43">
        <f t="shared" si="93"/>
        <v>4.5474636021026424E-4</v>
      </c>
      <c r="E5990" s="43">
        <f>IFERROR(INDEX(PSPS_Data!$C$2:$C$4275,MATCH(WF_Data!$A5990,PSPS_Data!$B$2:$B$4275,0)),0)</f>
        <v>0</v>
      </c>
      <c r="F5990" s="47"/>
    </row>
    <row r="5991" spans="1:6" x14ac:dyDescent="0.25">
      <c r="A5991" s="79"/>
      <c r="B5991" s="43">
        <v>0</v>
      </c>
      <c r="C5991" s="43">
        <v>9.0635534239709107E-3</v>
      </c>
      <c r="D5991" s="43">
        <f t="shared" si="93"/>
        <v>0.1034151445675081</v>
      </c>
      <c r="E5991" s="43">
        <f>IFERROR(INDEX(PSPS_Data!$C$2:$C$4275,MATCH(WF_Data!$A5991,PSPS_Data!$B$2:$B$4275,0)),0)</f>
        <v>0</v>
      </c>
      <c r="F5991" s="47"/>
    </row>
    <row r="5992" spans="1:6" x14ac:dyDescent="0.25">
      <c r="A5992" s="79"/>
      <c r="B5992" s="43">
        <v>0</v>
      </c>
      <c r="C5992" s="43">
        <v>2.4200498447347202E-3</v>
      </c>
      <c r="D5992" s="43">
        <f t="shared" si="93"/>
        <v>2.7612768728423158E-2</v>
      </c>
      <c r="E5992" s="43">
        <f>IFERROR(INDEX(PSPS_Data!$C$2:$C$4275,MATCH(WF_Data!$A5992,PSPS_Data!$B$2:$B$4275,0)),0)</f>
        <v>0</v>
      </c>
      <c r="F5992" s="47"/>
    </row>
    <row r="5993" spans="1:6" x14ac:dyDescent="0.25">
      <c r="A5993" s="79"/>
      <c r="B5993" s="43">
        <v>0</v>
      </c>
      <c r="C5993" s="43">
        <v>3.88963117105352E-3</v>
      </c>
      <c r="D5993" s="43">
        <f t="shared" si="93"/>
        <v>4.4380691661720664E-2</v>
      </c>
      <c r="E5993" s="43">
        <f>IFERROR(INDEX(PSPS_Data!$C$2:$C$4275,MATCH(WF_Data!$A5993,PSPS_Data!$B$2:$B$4275,0)),0)</f>
        <v>0</v>
      </c>
      <c r="F5993" s="47"/>
    </row>
    <row r="5994" spans="1:6" x14ac:dyDescent="0.25">
      <c r="A5994" s="79"/>
      <c r="B5994" s="43">
        <v>0</v>
      </c>
      <c r="C5994" s="43">
        <v>6.6327920861416101E-4</v>
      </c>
      <c r="D5994" s="43">
        <f t="shared" si="93"/>
        <v>7.5680157702875776E-3</v>
      </c>
      <c r="E5994" s="43">
        <f>IFERROR(INDEX(PSPS_Data!$C$2:$C$4275,MATCH(WF_Data!$A5994,PSPS_Data!$B$2:$B$4275,0)),0)</f>
        <v>0</v>
      </c>
      <c r="F5994" s="47"/>
    </row>
    <row r="5995" spans="1:6" x14ac:dyDescent="0.25">
      <c r="A5995" s="79"/>
      <c r="B5995" s="43">
        <v>0</v>
      </c>
      <c r="C5995" s="43">
        <v>3.7141991773144802E-4</v>
      </c>
      <c r="D5995" s="43">
        <f t="shared" si="93"/>
        <v>4.2379012613158219E-3</v>
      </c>
      <c r="E5995" s="43">
        <f>IFERROR(INDEX(PSPS_Data!$C$2:$C$4275,MATCH(WF_Data!$A5995,PSPS_Data!$B$2:$B$4275,0)),0)</f>
        <v>0</v>
      </c>
      <c r="F5995" s="47"/>
    </row>
    <row r="5996" spans="1:6" x14ac:dyDescent="0.25">
      <c r="A5996" s="79"/>
      <c r="B5996" s="43">
        <v>0</v>
      </c>
      <c r="C5996" s="43">
        <v>5.3190214255209797E-3</v>
      </c>
      <c r="D5996" s="43">
        <f t="shared" si="93"/>
        <v>6.069003446519438E-2</v>
      </c>
      <c r="E5996" s="43">
        <f>IFERROR(INDEX(PSPS_Data!$C$2:$C$4275,MATCH(WF_Data!$A5996,PSPS_Data!$B$2:$B$4275,0)),0)</f>
        <v>0</v>
      </c>
      <c r="F5996" s="47"/>
    </row>
    <row r="5997" spans="1:6" x14ac:dyDescent="0.25">
      <c r="A5997" s="79"/>
      <c r="B5997" s="43">
        <v>0</v>
      </c>
      <c r="C5997" s="43">
        <v>5.6368625951108697E-4</v>
      </c>
      <c r="D5997" s="43">
        <f t="shared" si="93"/>
        <v>6.4316602210215028E-3</v>
      </c>
      <c r="E5997" s="43">
        <f>IFERROR(INDEX(PSPS_Data!$C$2:$C$4275,MATCH(WF_Data!$A5997,PSPS_Data!$B$2:$B$4275,0)),0)</f>
        <v>0</v>
      </c>
      <c r="F5997" s="47"/>
    </row>
    <row r="5998" spans="1:6" x14ac:dyDescent="0.25">
      <c r="A5998" s="79"/>
      <c r="B5998" s="43">
        <v>0</v>
      </c>
      <c r="C5998" s="43">
        <v>1.79380276919497E-3</v>
      </c>
      <c r="D5998" s="43">
        <f t="shared" si="93"/>
        <v>2.0467289596514608E-2</v>
      </c>
      <c r="E5998" s="43">
        <f>IFERROR(INDEX(PSPS_Data!$C$2:$C$4275,MATCH(WF_Data!$A5998,PSPS_Data!$B$2:$B$4275,0)),0)</f>
        <v>0</v>
      </c>
      <c r="F5998" s="47"/>
    </row>
    <row r="5999" spans="1:6" x14ac:dyDescent="0.25">
      <c r="A5999" s="79"/>
      <c r="B5999" s="43">
        <v>0</v>
      </c>
      <c r="C5999" s="43">
        <v>5.5700104894640303E-4</v>
      </c>
      <c r="D5999" s="43">
        <f t="shared" si="93"/>
        <v>6.3553819684784582E-3</v>
      </c>
      <c r="E5999" s="43">
        <f>IFERROR(INDEX(PSPS_Data!$C$2:$C$4275,MATCH(WF_Data!$A5999,PSPS_Data!$B$2:$B$4275,0)),0)</f>
        <v>0</v>
      </c>
      <c r="F5999" s="47"/>
    </row>
    <row r="6000" spans="1:6" x14ac:dyDescent="0.25">
      <c r="A6000" s="79"/>
      <c r="B6000" s="43">
        <v>0</v>
      </c>
      <c r="C6000" s="43">
        <v>7.4465010764015399E-3</v>
      </c>
      <c r="D6000" s="43">
        <f t="shared" si="93"/>
        <v>8.4964577281741574E-2</v>
      </c>
      <c r="E6000" s="43">
        <f>IFERROR(INDEX(PSPS_Data!$C$2:$C$4275,MATCH(WF_Data!$A6000,PSPS_Data!$B$2:$B$4275,0)),0)</f>
        <v>0</v>
      </c>
      <c r="F6000" s="47"/>
    </row>
    <row r="6001" spans="1:6" x14ac:dyDescent="0.25">
      <c r="A6001" s="79"/>
      <c r="B6001" s="43">
        <v>0</v>
      </c>
      <c r="C6001" s="43">
        <v>6.7693817976154005E-4</v>
      </c>
      <c r="D6001" s="43">
        <f t="shared" si="93"/>
        <v>7.723864631079172E-3</v>
      </c>
      <c r="E6001" s="43">
        <f>IFERROR(INDEX(PSPS_Data!$C$2:$C$4275,MATCH(WF_Data!$A6001,PSPS_Data!$B$2:$B$4275,0)),0)</f>
        <v>0</v>
      </c>
      <c r="F6001" s="47"/>
    </row>
    <row r="6002" spans="1:6" x14ac:dyDescent="0.25">
      <c r="A6002" s="79"/>
      <c r="B6002" s="43">
        <v>0</v>
      </c>
      <c r="C6002" s="43">
        <v>1.9226931969266501E-4</v>
      </c>
      <c r="D6002" s="43">
        <f t="shared" si="93"/>
        <v>2.1937929376933079E-3</v>
      </c>
      <c r="E6002" s="43">
        <f>IFERROR(INDEX(PSPS_Data!$C$2:$C$4275,MATCH(WF_Data!$A6002,PSPS_Data!$B$2:$B$4275,0)),0)</f>
        <v>0</v>
      </c>
      <c r="F6002" s="47"/>
    </row>
    <row r="6003" spans="1:6" x14ac:dyDescent="0.25">
      <c r="A6003" s="79"/>
      <c r="B6003" s="43">
        <v>0</v>
      </c>
      <c r="C6003" s="43">
        <v>8.1537074144459099E-4</v>
      </c>
      <c r="D6003" s="43">
        <f t="shared" si="93"/>
        <v>9.3033801598827841E-3</v>
      </c>
      <c r="E6003" s="43">
        <f>IFERROR(INDEX(PSPS_Data!$C$2:$C$4275,MATCH(WF_Data!$A6003,PSPS_Data!$B$2:$B$4275,0)),0)</f>
        <v>0</v>
      </c>
      <c r="F6003" s="47"/>
    </row>
    <row r="6004" spans="1:6" x14ac:dyDescent="0.25">
      <c r="A6004" s="79"/>
      <c r="B6004" s="43">
        <v>0</v>
      </c>
      <c r="C6004" s="43">
        <v>4.37507258538971E-4</v>
      </c>
      <c r="D6004" s="43">
        <f t="shared" si="93"/>
        <v>4.9919578199296589E-3</v>
      </c>
      <c r="E6004" s="43">
        <f>IFERROR(INDEX(PSPS_Data!$C$2:$C$4275,MATCH(WF_Data!$A6004,PSPS_Data!$B$2:$B$4275,0)),0)</f>
        <v>0</v>
      </c>
      <c r="F6004" s="47"/>
    </row>
    <row r="6005" spans="1:6" x14ac:dyDescent="0.25">
      <c r="A6005" s="79"/>
      <c r="B6005" s="43">
        <v>0</v>
      </c>
      <c r="C6005" s="43">
        <v>3.0421858418776498E-3</v>
      </c>
      <c r="D6005" s="43">
        <f t="shared" si="93"/>
        <v>3.4711340455823983E-2</v>
      </c>
      <c r="E6005" s="43">
        <f>IFERROR(INDEX(PSPS_Data!$C$2:$C$4275,MATCH(WF_Data!$A6005,PSPS_Data!$B$2:$B$4275,0)),0)</f>
        <v>0</v>
      </c>
      <c r="F6005" s="47"/>
    </row>
    <row r="6006" spans="1:6" x14ac:dyDescent="0.25">
      <c r="A6006" s="79"/>
      <c r="B6006" s="43">
        <v>0</v>
      </c>
      <c r="C6006" s="43">
        <v>2.0578000982519901E-3</v>
      </c>
      <c r="D6006" s="43">
        <f t="shared" si="93"/>
        <v>2.3479499121055208E-2</v>
      </c>
      <c r="E6006" s="43">
        <f>IFERROR(INDEX(PSPS_Data!$C$2:$C$4275,MATCH(WF_Data!$A6006,PSPS_Data!$B$2:$B$4275,0)),0)</f>
        <v>0</v>
      </c>
      <c r="F6006" s="47"/>
    </row>
    <row r="6007" spans="1:6" x14ac:dyDescent="0.25">
      <c r="A6007" s="79"/>
      <c r="B6007" s="43">
        <v>0</v>
      </c>
      <c r="C6007" s="43">
        <v>5.8970645144048196E-4</v>
      </c>
      <c r="D6007" s="43">
        <f t="shared" si="93"/>
        <v>6.7285506109358989E-3</v>
      </c>
      <c r="E6007" s="43">
        <f>IFERROR(INDEX(PSPS_Data!$C$2:$C$4275,MATCH(WF_Data!$A6007,PSPS_Data!$B$2:$B$4275,0)),0)</f>
        <v>0</v>
      </c>
      <c r="F6007" s="47"/>
    </row>
    <row r="6008" spans="1:6" x14ac:dyDescent="0.25">
      <c r="A6008" s="79"/>
      <c r="B6008" s="43">
        <v>0</v>
      </c>
      <c r="C6008" s="43">
        <v>2.58369564107852E-4</v>
      </c>
      <c r="D6008" s="43">
        <f t="shared" si="93"/>
        <v>2.9479967264705912E-3</v>
      </c>
      <c r="E6008" s="43">
        <f>IFERROR(INDEX(PSPS_Data!$C$2:$C$4275,MATCH(WF_Data!$A6008,PSPS_Data!$B$2:$B$4275,0)),0)</f>
        <v>0</v>
      </c>
      <c r="F6008" s="47"/>
    </row>
    <row r="6009" spans="1:6" x14ac:dyDescent="0.25">
      <c r="A6009" s="79"/>
      <c r="B6009" s="43">
        <v>0</v>
      </c>
      <c r="C6009" s="43">
        <v>1.94746193392347E-3</v>
      </c>
      <c r="D6009" s="43">
        <f t="shared" si="93"/>
        <v>2.2220540666066792E-2</v>
      </c>
      <c r="E6009" s="43">
        <f>IFERROR(INDEX(PSPS_Data!$C$2:$C$4275,MATCH(WF_Data!$A6009,PSPS_Data!$B$2:$B$4275,0)),0)</f>
        <v>0</v>
      </c>
      <c r="F6009" s="47"/>
    </row>
    <row r="6010" spans="1:6" x14ac:dyDescent="0.25">
      <c r="A6010" s="79"/>
      <c r="B6010" s="43">
        <v>0</v>
      </c>
      <c r="C6010" s="43">
        <v>2.3843907690661499E-3</v>
      </c>
      <c r="D6010" s="43">
        <f t="shared" si="93"/>
        <v>2.7205898675044769E-2</v>
      </c>
      <c r="E6010" s="43">
        <f>IFERROR(INDEX(PSPS_Data!$C$2:$C$4275,MATCH(WF_Data!$A6010,PSPS_Data!$B$2:$B$4275,0)),0)</f>
        <v>0</v>
      </c>
      <c r="F6010" s="47"/>
    </row>
    <row r="6011" spans="1:6" x14ac:dyDescent="0.25">
      <c r="A6011" s="79"/>
      <c r="B6011" s="43">
        <v>0</v>
      </c>
      <c r="C6011" s="43">
        <v>3.5572211353004E-3</v>
      </c>
      <c r="D6011" s="43">
        <f t="shared" si="93"/>
        <v>4.0587893153777567E-2</v>
      </c>
      <c r="E6011" s="43">
        <f>IFERROR(INDEX(PSPS_Data!$C$2:$C$4275,MATCH(WF_Data!$A6011,PSPS_Data!$B$2:$B$4275,0)),0)</f>
        <v>0</v>
      </c>
      <c r="F6011" s="47"/>
    </row>
    <row r="6012" spans="1:6" x14ac:dyDescent="0.25">
      <c r="A6012" s="79"/>
      <c r="B6012" s="43">
        <v>0</v>
      </c>
      <c r="C6012" s="43">
        <v>1.74152757426782E-3</v>
      </c>
      <c r="D6012" s="43">
        <f t="shared" si="93"/>
        <v>1.9870829622395825E-2</v>
      </c>
      <c r="E6012" s="43">
        <f>IFERROR(INDEX(PSPS_Data!$C$2:$C$4275,MATCH(WF_Data!$A6012,PSPS_Data!$B$2:$B$4275,0)),0)</f>
        <v>0</v>
      </c>
      <c r="F6012" s="47"/>
    </row>
    <row r="6013" spans="1:6" x14ac:dyDescent="0.25">
      <c r="A6013" s="79"/>
      <c r="B6013" s="43">
        <v>0</v>
      </c>
      <c r="C6013" s="43">
        <v>1.6751910525272199E-3</v>
      </c>
      <c r="D6013" s="43">
        <f t="shared" si="93"/>
        <v>1.9113929909335581E-2</v>
      </c>
      <c r="E6013" s="43">
        <f>IFERROR(INDEX(PSPS_Data!$C$2:$C$4275,MATCH(WF_Data!$A6013,PSPS_Data!$B$2:$B$4275,0)),0)</f>
        <v>0</v>
      </c>
      <c r="F6013" s="47"/>
    </row>
    <row r="6014" spans="1:6" x14ac:dyDescent="0.25">
      <c r="A6014" s="79"/>
      <c r="B6014" s="43">
        <v>0</v>
      </c>
      <c r="C6014" s="43">
        <v>1.06581197633204E-3</v>
      </c>
      <c r="D6014" s="43">
        <f t="shared" si="93"/>
        <v>1.2160914649948576E-2</v>
      </c>
      <c r="E6014" s="43">
        <f>IFERROR(INDEX(PSPS_Data!$C$2:$C$4275,MATCH(WF_Data!$A6014,PSPS_Data!$B$2:$B$4275,0)),0)</f>
        <v>0</v>
      </c>
      <c r="F6014" s="47"/>
    </row>
    <row r="6015" spans="1:6" x14ac:dyDescent="0.25">
      <c r="A6015" s="79"/>
      <c r="B6015" s="43">
        <v>0</v>
      </c>
      <c r="C6015" s="43">
        <v>1.0721091139203E-3</v>
      </c>
      <c r="D6015" s="43">
        <f t="shared" si="93"/>
        <v>1.2232764989830622E-2</v>
      </c>
      <c r="E6015" s="43">
        <f>IFERROR(INDEX(PSPS_Data!$C$2:$C$4275,MATCH(WF_Data!$A6015,PSPS_Data!$B$2:$B$4275,0)),0)</f>
        <v>0</v>
      </c>
      <c r="F6015" s="47"/>
    </row>
    <row r="6016" spans="1:6" x14ac:dyDescent="0.25">
      <c r="A6016" s="79"/>
      <c r="B6016" s="43">
        <v>0</v>
      </c>
      <c r="C6016" s="43">
        <v>1.0255695496349799E-3</v>
      </c>
      <c r="D6016" s="43">
        <f t="shared" si="93"/>
        <v>1.170174856133512E-2</v>
      </c>
      <c r="E6016" s="43">
        <f>IFERROR(INDEX(PSPS_Data!$C$2:$C$4275,MATCH(WF_Data!$A6016,PSPS_Data!$B$2:$B$4275,0)),0)</f>
        <v>0</v>
      </c>
      <c r="F6016" s="47"/>
    </row>
    <row r="6017" spans="1:6" x14ac:dyDescent="0.25">
      <c r="A6017" s="79"/>
      <c r="B6017" s="43">
        <v>0</v>
      </c>
      <c r="C6017" s="43">
        <v>2.02466109703891E-3</v>
      </c>
      <c r="D6017" s="43">
        <f t="shared" si="93"/>
        <v>2.3101383117213964E-2</v>
      </c>
      <c r="E6017" s="43">
        <f>IFERROR(INDEX(PSPS_Data!$C$2:$C$4275,MATCH(WF_Data!$A6017,PSPS_Data!$B$2:$B$4275,0)),0)</f>
        <v>0</v>
      </c>
      <c r="F6017" s="47"/>
    </row>
    <row r="6018" spans="1:6" x14ac:dyDescent="0.25">
      <c r="A6018" s="79"/>
      <c r="B6018" s="43">
        <v>0</v>
      </c>
      <c r="C6018" s="43">
        <v>2.44767204549134E-3</v>
      </c>
      <c r="D6018" s="43">
        <f t="shared" si="93"/>
        <v>2.7927938039056188E-2</v>
      </c>
      <c r="E6018" s="43">
        <f>IFERROR(INDEX(PSPS_Data!$C$2:$C$4275,MATCH(WF_Data!$A6018,PSPS_Data!$B$2:$B$4275,0)),0)</f>
        <v>0</v>
      </c>
      <c r="F6018" s="47"/>
    </row>
    <row r="6019" spans="1:6" x14ac:dyDescent="0.25">
      <c r="A6019" s="79"/>
      <c r="B6019" s="43">
        <v>0</v>
      </c>
      <c r="C6019" s="43">
        <v>4.2668208607210502E-4</v>
      </c>
      <c r="D6019" s="43">
        <f t="shared" ref="D6019:D6082" si="94">$C6019*11.41</f>
        <v>4.8684426020827185E-3</v>
      </c>
      <c r="E6019" s="43">
        <f>IFERROR(INDEX(PSPS_Data!$C$2:$C$4275,MATCH(WF_Data!$A6019,PSPS_Data!$B$2:$B$4275,0)),0)</f>
        <v>0</v>
      </c>
      <c r="F6019" s="47"/>
    </row>
    <row r="6020" spans="1:6" x14ac:dyDescent="0.25">
      <c r="A6020" s="79"/>
      <c r="B6020" s="43">
        <v>0</v>
      </c>
      <c r="C6020" s="43">
        <v>4.3594185903354302E-3</v>
      </c>
      <c r="D6020" s="43">
        <f t="shared" si="94"/>
        <v>4.9740966115727259E-2</v>
      </c>
      <c r="E6020" s="43">
        <f>IFERROR(INDEX(PSPS_Data!$C$2:$C$4275,MATCH(WF_Data!$A6020,PSPS_Data!$B$2:$B$4275,0)),0)</f>
        <v>0</v>
      </c>
      <c r="F6020" s="47"/>
    </row>
    <row r="6021" spans="1:6" x14ac:dyDescent="0.25">
      <c r="A6021" s="79"/>
      <c r="B6021" s="43">
        <v>0</v>
      </c>
      <c r="C6021" s="43">
        <v>4.7988770387140198E-3</v>
      </c>
      <c r="D6021" s="43">
        <f t="shared" si="94"/>
        <v>5.475518701172697E-2</v>
      </c>
      <c r="E6021" s="43">
        <f>IFERROR(INDEX(PSPS_Data!$C$2:$C$4275,MATCH(WF_Data!$A6021,PSPS_Data!$B$2:$B$4275,0)),0)</f>
        <v>0</v>
      </c>
      <c r="F6021" s="47"/>
    </row>
    <row r="6022" spans="1:6" x14ac:dyDescent="0.25">
      <c r="A6022" s="79"/>
      <c r="B6022" s="43">
        <v>3.1091845294324801E-2</v>
      </c>
      <c r="C6022" s="43">
        <v>2.5794117182726898E-3</v>
      </c>
      <c r="D6022" s="43">
        <f t="shared" si="94"/>
        <v>2.9431087705491393E-2</v>
      </c>
      <c r="E6022" s="43">
        <f>IFERROR(INDEX(PSPS_Data!$C$2:$C$4275,MATCH(WF_Data!$A6022,PSPS_Data!$B$2:$B$4275,0)),0)</f>
        <v>0</v>
      </c>
      <c r="F6022" s="47"/>
    </row>
    <row r="6023" spans="1:6" x14ac:dyDescent="0.25">
      <c r="A6023" s="79"/>
      <c r="B6023" s="43">
        <v>0</v>
      </c>
      <c r="C6023" s="43">
        <v>1.24008775219408E-3</v>
      </c>
      <c r="D6023" s="43">
        <f t="shared" si="94"/>
        <v>1.4149401252534452E-2</v>
      </c>
      <c r="E6023" s="43">
        <f>IFERROR(INDEX(PSPS_Data!$C$2:$C$4275,MATCH(WF_Data!$A6023,PSPS_Data!$B$2:$B$4275,0)),0)</f>
        <v>0</v>
      </c>
      <c r="F6023" s="47"/>
    </row>
    <row r="6024" spans="1:6" x14ac:dyDescent="0.25">
      <c r="A6024" s="79"/>
      <c r="B6024" s="43">
        <v>0</v>
      </c>
      <c r="C6024" s="43">
        <v>1.6069968237388799E-3</v>
      </c>
      <c r="D6024" s="43">
        <f t="shared" si="94"/>
        <v>1.8335833758860619E-2</v>
      </c>
      <c r="E6024" s="43">
        <f>IFERROR(INDEX(PSPS_Data!$C$2:$C$4275,MATCH(WF_Data!$A6024,PSPS_Data!$B$2:$B$4275,0)),0)</f>
        <v>0</v>
      </c>
      <c r="F6024" s="47"/>
    </row>
    <row r="6025" spans="1:6" x14ac:dyDescent="0.25">
      <c r="A6025" s="79"/>
      <c r="B6025" s="43">
        <v>0</v>
      </c>
      <c r="C6025" s="43">
        <v>7.9333038229378804E-5</v>
      </c>
      <c r="D6025" s="43">
        <f t="shared" si="94"/>
        <v>9.0518996619721212E-4</v>
      </c>
      <c r="E6025" s="43">
        <f>IFERROR(INDEX(PSPS_Data!$C$2:$C$4275,MATCH(WF_Data!$A6025,PSPS_Data!$B$2:$B$4275,0)),0)</f>
        <v>0</v>
      </c>
      <c r="F6025" s="47"/>
    </row>
    <row r="6026" spans="1:6" x14ac:dyDescent="0.25">
      <c r="A6026" s="79"/>
      <c r="B6026" s="43">
        <v>0</v>
      </c>
      <c r="C6026" s="43">
        <v>3.4112019484382398E-3</v>
      </c>
      <c r="D6026" s="43">
        <f t="shared" si="94"/>
        <v>3.892181423168032E-2</v>
      </c>
      <c r="E6026" s="43">
        <f>IFERROR(INDEX(PSPS_Data!$C$2:$C$4275,MATCH(WF_Data!$A6026,PSPS_Data!$B$2:$B$4275,0)),0)</f>
        <v>0</v>
      </c>
      <c r="F6026" s="47"/>
    </row>
    <row r="6027" spans="1:6" x14ac:dyDescent="0.25">
      <c r="A6027" s="79"/>
      <c r="B6027" s="43">
        <v>0</v>
      </c>
      <c r="C6027" s="43">
        <v>4.5611667246703199E-4</v>
      </c>
      <c r="D6027" s="43">
        <f t="shared" si="94"/>
        <v>5.2042912328488355E-3</v>
      </c>
      <c r="E6027" s="43">
        <f>IFERROR(INDEX(PSPS_Data!$C$2:$C$4275,MATCH(WF_Data!$A6027,PSPS_Data!$B$2:$B$4275,0)),0)</f>
        <v>0</v>
      </c>
      <c r="F6027" s="47"/>
    </row>
    <row r="6028" spans="1:6" x14ac:dyDescent="0.25">
      <c r="A6028" s="79"/>
      <c r="B6028" s="43">
        <v>0</v>
      </c>
      <c r="C6028" s="43">
        <v>2.8486855905308999E-3</v>
      </c>
      <c r="D6028" s="43">
        <f t="shared" si="94"/>
        <v>3.2503502587957568E-2</v>
      </c>
      <c r="E6028" s="43">
        <f>IFERROR(INDEX(PSPS_Data!$C$2:$C$4275,MATCH(WF_Data!$A6028,PSPS_Data!$B$2:$B$4275,0)),0)</f>
        <v>0</v>
      </c>
      <c r="F6028" s="47"/>
    </row>
    <row r="6029" spans="1:6" x14ac:dyDescent="0.25">
      <c r="A6029" s="79"/>
      <c r="B6029" s="43">
        <v>0</v>
      </c>
      <c r="C6029" s="43">
        <v>1.9827959476970099E-5</v>
      </c>
      <c r="D6029" s="43">
        <f t="shared" si="94"/>
        <v>2.2623701763222883E-4</v>
      </c>
      <c r="E6029" s="43">
        <f>IFERROR(INDEX(PSPS_Data!$C$2:$C$4275,MATCH(WF_Data!$A6029,PSPS_Data!$B$2:$B$4275,0)),0)</f>
        <v>0</v>
      </c>
      <c r="F6029" s="47"/>
    </row>
    <row r="6030" spans="1:6" x14ac:dyDescent="0.25">
      <c r="A6030" s="79"/>
      <c r="B6030" s="43">
        <v>0</v>
      </c>
      <c r="C6030" s="43">
        <v>4.4249350036504103E-3</v>
      </c>
      <c r="D6030" s="43">
        <f t="shared" si="94"/>
        <v>5.0488508391651185E-2</v>
      </c>
      <c r="E6030" s="43">
        <f>IFERROR(INDEX(PSPS_Data!$C$2:$C$4275,MATCH(WF_Data!$A6030,PSPS_Data!$B$2:$B$4275,0)),0)</f>
        <v>0</v>
      </c>
      <c r="F6030" s="47"/>
    </row>
    <row r="6031" spans="1:6" x14ac:dyDescent="0.25">
      <c r="A6031" s="79"/>
      <c r="B6031" s="43">
        <v>0</v>
      </c>
      <c r="C6031" s="43">
        <v>4.4540974442194596E-3</v>
      </c>
      <c r="D6031" s="43">
        <f t="shared" si="94"/>
        <v>5.0821251838544038E-2</v>
      </c>
      <c r="E6031" s="43">
        <f>IFERROR(INDEX(PSPS_Data!$C$2:$C$4275,MATCH(WF_Data!$A6031,PSPS_Data!$B$2:$B$4275,0)),0)</f>
        <v>0</v>
      </c>
      <c r="F6031" s="47"/>
    </row>
    <row r="6032" spans="1:6" x14ac:dyDescent="0.25">
      <c r="A6032" s="79"/>
      <c r="B6032" s="43">
        <v>0</v>
      </c>
      <c r="C6032" s="43">
        <v>5.6497784555631305E-4</v>
      </c>
      <c r="D6032" s="43">
        <f t="shared" si="94"/>
        <v>6.4463972177975322E-3</v>
      </c>
      <c r="E6032" s="43">
        <f>IFERROR(INDEX(PSPS_Data!$C$2:$C$4275,MATCH(WF_Data!$A6032,PSPS_Data!$B$2:$B$4275,0)),0)</f>
        <v>0</v>
      </c>
      <c r="F6032" s="47"/>
    </row>
    <row r="6033" spans="1:6" x14ac:dyDescent="0.25">
      <c r="A6033" s="79"/>
      <c r="B6033" s="43">
        <v>0</v>
      </c>
      <c r="C6033" s="43">
        <v>9.4479799615025195E-4</v>
      </c>
      <c r="D6033" s="43">
        <f t="shared" si="94"/>
        <v>1.0780145136074375E-2</v>
      </c>
      <c r="E6033" s="43">
        <f>IFERROR(INDEX(PSPS_Data!$C$2:$C$4275,MATCH(WF_Data!$A6033,PSPS_Data!$B$2:$B$4275,0)),0)</f>
        <v>0</v>
      </c>
      <c r="F6033" s="47"/>
    </row>
    <row r="6034" spans="1:6" x14ac:dyDescent="0.25">
      <c r="A6034" s="79"/>
      <c r="B6034" s="43">
        <v>0</v>
      </c>
      <c r="C6034" s="43">
        <v>2.0215062759234501E-3</v>
      </c>
      <c r="D6034" s="43">
        <f t="shared" si="94"/>
        <v>2.3065386608286567E-2</v>
      </c>
      <c r="E6034" s="43">
        <f>IFERROR(INDEX(PSPS_Data!$C$2:$C$4275,MATCH(WF_Data!$A6034,PSPS_Data!$B$2:$B$4275,0)),0)</f>
        <v>0</v>
      </c>
      <c r="F6034" s="47"/>
    </row>
    <row r="6035" spans="1:6" x14ac:dyDescent="0.25">
      <c r="A6035" s="79"/>
      <c r="B6035" s="43">
        <v>0</v>
      </c>
      <c r="C6035" s="43">
        <v>9.9093214885215194E-5</v>
      </c>
      <c r="D6035" s="43">
        <f t="shared" si="94"/>
        <v>1.1306535818403054E-3</v>
      </c>
      <c r="E6035" s="43">
        <f>IFERROR(INDEX(PSPS_Data!$C$2:$C$4275,MATCH(WF_Data!$A6035,PSPS_Data!$B$2:$B$4275,0)),0)</f>
        <v>0</v>
      </c>
      <c r="F6035" s="47"/>
    </row>
    <row r="6036" spans="1:6" x14ac:dyDescent="0.25">
      <c r="A6036" s="79"/>
      <c r="B6036" s="43">
        <v>0</v>
      </c>
      <c r="C6036" s="43">
        <v>1.30108088645404E-3</v>
      </c>
      <c r="D6036" s="43">
        <f t="shared" si="94"/>
        <v>1.4845332914440597E-2</v>
      </c>
      <c r="E6036" s="43">
        <f>IFERROR(INDEX(PSPS_Data!$C$2:$C$4275,MATCH(WF_Data!$A6036,PSPS_Data!$B$2:$B$4275,0)),0)</f>
        <v>0</v>
      </c>
      <c r="F6036" s="47"/>
    </row>
    <row r="6037" spans="1:6" x14ac:dyDescent="0.25">
      <c r="A6037" s="79"/>
      <c r="B6037" s="43">
        <v>0</v>
      </c>
      <c r="C6037" s="43">
        <v>4.5365120677160996E-3</v>
      </c>
      <c r="D6037" s="43">
        <f t="shared" si="94"/>
        <v>5.1761602692640699E-2</v>
      </c>
      <c r="E6037" s="43">
        <f>IFERROR(INDEX(PSPS_Data!$C$2:$C$4275,MATCH(WF_Data!$A6037,PSPS_Data!$B$2:$B$4275,0)),0)</f>
        <v>0</v>
      </c>
      <c r="F6037" s="47"/>
    </row>
    <row r="6038" spans="1:6" x14ac:dyDescent="0.25">
      <c r="A6038" s="79"/>
      <c r="B6038" s="43">
        <v>0</v>
      </c>
      <c r="C6038" s="43">
        <v>3.24537348963834E-3</v>
      </c>
      <c r="D6038" s="43">
        <f t="shared" si="94"/>
        <v>3.7029711516773457E-2</v>
      </c>
      <c r="E6038" s="43">
        <f>IFERROR(INDEX(PSPS_Data!$C$2:$C$4275,MATCH(WF_Data!$A6038,PSPS_Data!$B$2:$B$4275,0)),0)</f>
        <v>0</v>
      </c>
      <c r="F6038" s="47"/>
    </row>
    <row r="6039" spans="1:6" x14ac:dyDescent="0.25">
      <c r="A6039" s="79"/>
      <c r="B6039" s="43">
        <v>0</v>
      </c>
      <c r="C6039" s="43">
        <v>4.3576961434155199E-4</v>
      </c>
      <c r="D6039" s="43">
        <f t="shared" si="94"/>
        <v>4.972131299637108E-3</v>
      </c>
      <c r="E6039" s="43">
        <f>IFERROR(INDEX(PSPS_Data!$C$2:$C$4275,MATCH(WF_Data!$A6039,PSPS_Data!$B$2:$B$4275,0)),0)</f>
        <v>0</v>
      </c>
      <c r="F6039" s="47"/>
    </row>
    <row r="6040" spans="1:6" x14ac:dyDescent="0.25">
      <c r="A6040" s="79"/>
      <c r="B6040" s="43">
        <v>0</v>
      </c>
      <c r="C6040" s="43">
        <v>6.2058948030122897E-4</v>
      </c>
      <c r="D6040" s="43">
        <f t="shared" si="94"/>
        <v>7.0809259702370227E-3</v>
      </c>
      <c r="E6040" s="43">
        <f>IFERROR(INDEX(PSPS_Data!$C$2:$C$4275,MATCH(WF_Data!$A6040,PSPS_Data!$B$2:$B$4275,0)),0)</f>
        <v>0</v>
      </c>
      <c r="F6040" s="47"/>
    </row>
    <row r="6041" spans="1:6" x14ac:dyDescent="0.25">
      <c r="A6041" s="79"/>
      <c r="B6041" s="43">
        <v>0</v>
      </c>
      <c r="C6041" s="43">
        <v>5.2813958154729302E-4</v>
      </c>
      <c r="D6041" s="43">
        <f t="shared" si="94"/>
        <v>6.0260726254546138E-3</v>
      </c>
      <c r="E6041" s="43">
        <f>IFERROR(INDEX(PSPS_Data!$C$2:$C$4275,MATCH(WF_Data!$A6041,PSPS_Data!$B$2:$B$4275,0)),0)</f>
        <v>0</v>
      </c>
      <c r="F6041" s="47"/>
    </row>
    <row r="6042" spans="1:6" x14ac:dyDescent="0.25">
      <c r="A6042" s="79"/>
      <c r="B6042" s="43">
        <v>0</v>
      </c>
      <c r="C6042" s="43">
        <v>2.8255161982997301E-3</v>
      </c>
      <c r="D6042" s="43">
        <f t="shared" si="94"/>
        <v>3.2239139822599919E-2</v>
      </c>
      <c r="E6042" s="43">
        <f>IFERROR(INDEX(PSPS_Data!$C$2:$C$4275,MATCH(WF_Data!$A6042,PSPS_Data!$B$2:$B$4275,0)),0)</f>
        <v>0</v>
      </c>
      <c r="F6042" s="47"/>
    </row>
    <row r="6043" spans="1:6" x14ac:dyDescent="0.25">
      <c r="A6043" s="79"/>
      <c r="B6043" s="43">
        <v>0</v>
      </c>
      <c r="C6043" s="43">
        <v>2.46554855751431E-3</v>
      </c>
      <c r="D6043" s="43">
        <f t="shared" si="94"/>
        <v>2.8131909041238277E-2</v>
      </c>
      <c r="E6043" s="43">
        <f>IFERROR(INDEX(PSPS_Data!$C$2:$C$4275,MATCH(WF_Data!$A6043,PSPS_Data!$B$2:$B$4275,0)),0)</f>
        <v>0</v>
      </c>
      <c r="F6043" s="47"/>
    </row>
    <row r="6044" spans="1:6" x14ac:dyDescent="0.25">
      <c r="A6044" s="79"/>
      <c r="B6044" s="43">
        <v>0</v>
      </c>
      <c r="C6044" s="43">
        <v>5.6341584756106899E-3</v>
      </c>
      <c r="D6044" s="43">
        <f t="shared" si="94"/>
        <v>6.428574820671798E-2</v>
      </c>
      <c r="E6044" s="43">
        <f>IFERROR(INDEX(PSPS_Data!$C$2:$C$4275,MATCH(WF_Data!$A6044,PSPS_Data!$B$2:$B$4275,0)),0)</f>
        <v>0</v>
      </c>
      <c r="F6044" s="47"/>
    </row>
    <row r="6045" spans="1:6" x14ac:dyDescent="0.25">
      <c r="A6045" s="79"/>
      <c r="B6045" s="43">
        <v>0</v>
      </c>
      <c r="C6045" s="43">
        <v>2.9024866656375997E-4</v>
      </c>
      <c r="D6045" s="43">
        <f t="shared" si="94"/>
        <v>3.3117372854925015E-3</v>
      </c>
      <c r="E6045" s="43">
        <f>IFERROR(INDEX(PSPS_Data!$C$2:$C$4275,MATCH(WF_Data!$A6045,PSPS_Data!$B$2:$B$4275,0)),0)</f>
        <v>0</v>
      </c>
      <c r="F6045" s="47"/>
    </row>
    <row r="6046" spans="1:6" x14ac:dyDescent="0.25">
      <c r="A6046" s="79"/>
      <c r="B6046" s="43">
        <v>3.7398411596142898E-2</v>
      </c>
      <c r="C6046" s="43">
        <v>1.18538668724189E-3</v>
      </c>
      <c r="D6046" s="43">
        <f t="shared" si="94"/>
        <v>1.3525262101429965E-2</v>
      </c>
      <c r="E6046" s="43">
        <f>IFERROR(INDEX(PSPS_Data!$C$2:$C$4275,MATCH(WF_Data!$A6046,PSPS_Data!$B$2:$B$4275,0)),0)</f>
        <v>0</v>
      </c>
      <c r="F6046" s="47"/>
    </row>
    <row r="6047" spans="1:6" x14ac:dyDescent="0.25">
      <c r="A6047" s="79"/>
      <c r="B6047" s="43">
        <v>0</v>
      </c>
      <c r="C6047" s="43">
        <v>2.4268383930727E-3</v>
      </c>
      <c r="D6047" s="43">
        <f t="shared" si="94"/>
        <v>2.7690226064959508E-2</v>
      </c>
      <c r="E6047" s="43">
        <f>IFERROR(INDEX(PSPS_Data!$C$2:$C$4275,MATCH(WF_Data!$A6047,PSPS_Data!$B$2:$B$4275,0)),0)</f>
        <v>0</v>
      </c>
      <c r="F6047" s="47"/>
    </row>
    <row r="6048" spans="1:6" x14ac:dyDescent="0.25">
      <c r="A6048" s="79"/>
      <c r="B6048" s="43">
        <v>0</v>
      </c>
      <c r="C6048" s="43">
        <v>1.3846377987647399E-4</v>
      </c>
      <c r="D6048" s="43">
        <f t="shared" si="94"/>
        <v>1.5798717283905682E-3</v>
      </c>
      <c r="E6048" s="43">
        <f>IFERROR(INDEX(PSPS_Data!$C$2:$C$4275,MATCH(WF_Data!$A6048,PSPS_Data!$B$2:$B$4275,0)),0)</f>
        <v>0</v>
      </c>
      <c r="F6048" s="47"/>
    </row>
    <row r="6049" spans="1:6" x14ac:dyDescent="0.25">
      <c r="A6049" s="79"/>
      <c r="B6049" s="43">
        <v>0</v>
      </c>
      <c r="C6049" s="43">
        <v>5.2160606337262501E-3</v>
      </c>
      <c r="D6049" s="43">
        <f t="shared" si="94"/>
        <v>5.9515251830816511E-2</v>
      </c>
      <c r="E6049" s="43">
        <f>IFERROR(INDEX(PSPS_Data!$C$2:$C$4275,MATCH(WF_Data!$A6049,PSPS_Data!$B$2:$B$4275,0)),0)</f>
        <v>0</v>
      </c>
      <c r="F6049" s="47"/>
    </row>
    <row r="6050" spans="1:6" x14ac:dyDescent="0.25">
      <c r="A6050" s="79"/>
      <c r="B6050" s="43">
        <v>0</v>
      </c>
      <c r="C6050" s="43">
        <v>1.4800223340595601E-3</v>
      </c>
      <c r="D6050" s="43">
        <f t="shared" si="94"/>
        <v>1.6887054831619581E-2</v>
      </c>
      <c r="E6050" s="43">
        <f>IFERROR(INDEX(PSPS_Data!$C$2:$C$4275,MATCH(WF_Data!$A6050,PSPS_Data!$B$2:$B$4275,0)),0)</f>
        <v>0</v>
      </c>
      <c r="F6050" s="47"/>
    </row>
    <row r="6051" spans="1:6" x14ac:dyDescent="0.25">
      <c r="A6051" s="79"/>
      <c r="B6051" s="43">
        <v>0</v>
      </c>
      <c r="C6051" s="43">
        <v>5.4717749814396101E-4</v>
      </c>
      <c r="D6051" s="43">
        <f t="shared" si="94"/>
        <v>6.2432952538225952E-3</v>
      </c>
      <c r="E6051" s="43">
        <f>IFERROR(INDEX(PSPS_Data!$C$2:$C$4275,MATCH(WF_Data!$A6051,PSPS_Data!$B$2:$B$4275,0)),0)</f>
        <v>0</v>
      </c>
      <c r="F6051" s="47"/>
    </row>
    <row r="6052" spans="1:6" x14ac:dyDescent="0.25">
      <c r="A6052" s="79"/>
      <c r="B6052" s="43">
        <v>0</v>
      </c>
      <c r="C6052" s="43">
        <v>1.42391204371961E-3</v>
      </c>
      <c r="D6052" s="43">
        <f t="shared" si="94"/>
        <v>1.6246836418840751E-2</v>
      </c>
      <c r="E6052" s="43">
        <f>IFERROR(INDEX(PSPS_Data!$C$2:$C$4275,MATCH(WF_Data!$A6052,PSPS_Data!$B$2:$B$4275,0)),0)</f>
        <v>0</v>
      </c>
      <c r="F6052" s="47"/>
    </row>
    <row r="6053" spans="1:6" x14ac:dyDescent="0.25">
      <c r="A6053" s="79"/>
      <c r="B6053" s="43">
        <v>0</v>
      </c>
      <c r="C6053" s="43">
        <v>1.38423405587673E-4</v>
      </c>
      <c r="D6053" s="43">
        <f t="shared" si="94"/>
        <v>1.5794110577553489E-3</v>
      </c>
      <c r="E6053" s="43">
        <f>IFERROR(INDEX(PSPS_Data!$C$2:$C$4275,MATCH(WF_Data!$A6053,PSPS_Data!$B$2:$B$4275,0)),0)</f>
        <v>0</v>
      </c>
      <c r="F6053" s="47"/>
    </row>
    <row r="6054" spans="1:6" x14ac:dyDescent="0.25">
      <c r="A6054" s="79"/>
      <c r="B6054" s="43">
        <v>0</v>
      </c>
      <c r="C6054" s="43">
        <v>2.5013100854872901E-3</v>
      </c>
      <c r="D6054" s="43">
        <f t="shared" si="94"/>
        <v>2.8539948075409979E-2</v>
      </c>
      <c r="E6054" s="43">
        <f>IFERROR(INDEX(PSPS_Data!$C$2:$C$4275,MATCH(WF_Data!$A6054,PSPS_Data!$B$2:$B$4275,0)),0)</f>
        <v>0</v>
      </c>
      <c r="F6054" s="47"/>
    </row>
    <row r="6055" spans="1:6" x14ac:dyDescent="0.25">
      <c r="A6055" s="79"/>
      <c r="B6055" s="43">
        <v>0</v>
      </c>
      <c r="C6055" s="43">
        <v>1.77951316800317E-4</v>
      </c>
      <c r="D6055" s="43">
        <f t="shared" si="94"/>
        <v>2.0304245246916168E-3</v>
      </c>
      <c r="E6055" s="43">
        <f>IFERROR(INDEX(PSPS_Data!$C$2:$C$4275,MATCH(WF_Data!$A6055,PSPS_Data!$B$2:$B$4275,0)),0)</f>
        <v>0</v>
      </c>
      <c r="F6055" s="47"/>
    </row>
    <row r="6056" spans="1:6" x14ac:dyDescent="0.25">
      <c r="A6056" s="79"/>
      <c r="B6056" s="43">
        <v>0</v>
      </c>
      <c r="C6056" s="43">
        <v>1.0017073069927E-3</v>
      </c>
      <c r="D6056" s="43">
        <f t="shared" si="94"/>
        <v>1.1429480372786708E-2</v>
      </c>
      <c r="E6056" s="43">
        <f>IFERROR(INDEX(PSPS_Data!$C$2:$C$4275,MATCH(WF_Data!$A6056,PSPS_Data!$B$2:$B$4275,0)),0)</f>
        <v>0</v>
      </c>
      <c r="F6056" s="47"/>
    </row>
    <row r="6057" spans="1:6" x14ac:dyDescent="0.25">
      <c r="A6057" s="79"/>
      <c r="B6057" s="43">
        <v>0</v>
      </c>
      <c r="C6057" s="43">
        <v>2.65902237955136E-3</v>
      </c>
      <c r="D6057" s="43">
        <f t="shared" si="94"/>
        <v>3.0339445350681019E-2</v>
      </c>
      <c r="E6057" s="43">
        <f>IFERROR(INDEX(PSPS_Data!$C$2:$C$4275,MATCH(WF_Data!$A6057,PSPS_Data!$B$2:$B$4275,0)),0)</f>
        <v>0</v>
      </c>
      <c r="F6057" s="47"/>
    </row>
    <row r="6058" spans="1:6" x14ac:dyDescent="0.25">
      <c r="A6058" s="79"/>
      <c r="B6058" s="43">
        <v>0</v>
      </c>
      <c r="C6058" s="43">
        <v>1.5353494341070399E-3</v>
      </c>
      <c r="D6058" s="43">
        <f t="shared" si="94"/>
        <v>1.7518337043161327E-2</v>
      </c>
      <c r="E6058" s="43">
        <f>IFERROR(INDEX(PSPS_Data!$C$2:$C$4275,MATCH(WF_Data!$A6058,PSPS_Data!$B$2:$B$4275,0)),0)</f>
        <v>0</v>
      </c>
      <c r="F6058" s="47"/>
    </row>
    <row r="6059" spans="1:6" x14ac:dyDescent="0.25">
      <c r="A6059" s="79"/>
      <c r="B6059" s="43">
        <v>0</v>
      </c>
      <c r="C6059" s="43">
        <v>9.8842221632367E-5</v>
      </c>
      <c r="D6059" s="43">
        <f t="shared" si="94"/>
        <v>1.1277897488253075E-3</v>
      </c>
      <c r="E6059" s="43">
        <f>IFERROR(INDEX(PSPS_Data!$C$2:$C$4275,MATCH(WF_Data!$A6059,PSPS_Data!$B$2:$B$4275,0)),0)</f>
        <v>0</v>
      </c>
      <c r="F6059" s="47"/>
    </row>
    <row r="6060" spans="1:6" x14ac:dyDescent="0.25">
      <c r="A6060" s="79"/>
      <c r="B6060" s="43">
        <v>0</v>
      </c>
      <c r="C6060" s="43">
        <v>1.97632034542039E-5</v>
      </c>
      <c r="D6060" s="43">
        <f t="shared" si="94"/>
        <v>2.254981514124665E-4</v>
      </c>
      <c r="E6060" s="43">
        <f>IFERROR(INDEX(PSPS_Data!$C$2:$C$4275,MATCH(WF_Data!$A6060,PSPS_Data!$B$2:$B$4275,0)),0)</f>
        <v>0</v>
      </c>
      <c r="F6060" s="47"/>
    </row>
    <row r="6061" spans="1:6" x14ac:dyDescent="0.25">
      <c r="A6061" s="79"/>
      <c r="B6061" s="43">
        <v>0</v>
      </c>
      <c r="C6061" s="43">
        <v>2.09469818855723E-3</v>
      </c>
      <c r="D6061" s="43">
        <f t="shared" si="94"/>
        <v>2.3900506331437994E-2</v>
      </c>
      <c r="E6061" s="43">
        <f>IFERROR(INDEX(PSPS_Data!$C$2:$C$4275,MATCH(WF_Data!$A6061,PSPS_Data!$B$2:$B$4275,0)),0)</f>
        <v>0</v>
      </c>
      <c r="F6061" s="47"/>
    </row>
    <row r="6062" spans="1:6" x14ac:dyDescent="0.25">
      <c r="A6062" s="79"/>
      <c r="B6062" s="43">
        <v>0</v>
      </c>
      <c r="C6062" s="43">
        <v>1.42279346505347E-3</v>
      </c>
      <c r="D6062" s="43">
        <f t="shared" si="94"/>
        <v>1.6234073436260092E-2</v>
      </c>
      <c r="E6062" s="43">
        <f>IFERROR(INDEX(PSPS_Data!$C$2:$C$4275,MATCH(WF_Data!$A6062,PSPS_Data!$B$2:$B$4275,0)),0)</f>
        <v>0</v>
      </c>
      <c r="F6062" s="47"/>
    </row>
    <row r="6063" spans="1:6" x14ac:dyDescent="0.25">
      <c r="A6063" s="79"/>
      <c r="B6063" s="43">
        <v>0</v>
      </c>
      <c r="C6063" s="43">
        <v>1.2449145712404601E-3</v>
      </c>
      <c r="D6063" s="43">
        <f t="shared" si="94"/>
        <v>1.4204475257853649E-2</v>
      </c>
      <c r="E6063" s="43">
        <f>IFERROR(INDEX(PSPS_Data!$C$2:$C$4275,MATCH(WF_Data!$A6063,PSPS_Data!$B$2:$B$4275,0)),0)</f>
        <v>0</v>
      </c>
      <c r="F6063" s="47"/>
    </row>
    <row r="6064" spans="1:6" x14ac:dyDescent="0.25">
      <c r="A6064" s="79"/>
      <c r="B6064" s="43">
        <v>0</v>
      </c>
      <c r="C6064" s="43">
        <v>1.62014184252257E-3</v>
      </c>
      <c r="D6064" s="43">
        <f t="shared" si="94"/>
        <v>1.8485818423182525E-2</v>
      </c>
      <c r="E6064" s="43">
        <f>IFERROR(INDEX(PSPS_Data!$C$2:$C$4275,MATCH(WF_Data!$A6064,PSPS_Data!$B$2:$B$4275,0)),0)</f>
        <v>0</v>
      </c>
      <c r="F6064" s="47"/>
    </row>
    <row r="6065" spans="1:6" x14ac:dyDescent="0.25">
      <c r="A6065" s="79"/>
      <c r="B6065" s="43">
        <v>0</v>
      </c>
      <c r="C6065" s="43">
        <v>5.6631581598291303E-4</v>
      </c>
      <c r="D6065" s="43">
        <f t="shared" si="94"/>
        <v>6.4616634603650381E-3</v>
      </c>
      <c r="E6065" s="43">
        <f>IFERROR(INDEX(PSPS_Data!$C$2:$C$4275,MATCH(WF_Data!$A6065,PSPS_Data!$B$2:$B$4275,0)),0)</f>
        <v>0</v>
      </c>
      <c r="F6065" s="47"/>
    </row>
    <row r="6066" spans="1:6" x14ac:dyDescent="0.25">
      <c r="A6066" s="79"/>
      <c r="B6066" s="43">
        <v>0</v>
      </c>
      <c r="C6066" s="43">
        <v>2.4430095093824298E-3</v>
      </c>
      <c r="D6066" s="43">
        <f t="shared" si="94"/>
        <v>2.7874738502053523E-2</v>
      </c>
      <c r="E6066" s="43">
        <f>IFERROR(INDEX(PSPS_Data!$C$2:$C$4275,MATCH(WF_Data!$A6066,PSPS_Data!$B$2:$B$4275,0)),0)</f>
        <v>0</v>
      </c>
      <c r="F6066" s="47"/>
    </row>
    <row r="6067" spans="1:6" x14ac:dyDescent="0.25">
      <c r="A6067" s="79"/>
      <c r="B6067" s="43">
        <v>0</v>
      </c>
      <c r="C6067" s="43">
        <v>9.8369617376192695E-3</v>
      </c>
      <c r="D6067" s="43">
        <f t="shared" si="94"/>
        <v>0.11223973342623586</v>
      </c>
      <c r="E6067" s="43">
        <f>IFERROR(INDEX(PSPS_Data!$C$2:$C$4275,MATCH(WF_Data!$A6067,PSPS_Data!$B$2:$B$4275,0)),0)</f>
        <v>0</v>
      </c>
      <c r="F6067" s="47"/>
    </row>
    <row r="6068" spans="1:6" x14ac:dyDescent="0.25">
      <c r="A6068" s="79"/>
      <c r="B6068" s="43">
        <v>0</v>
      </c>
      <c r="C6068" s="43">
        <v>5.5944343457667804E-3</v>
      </c>
      <c r="D6068" s="43">
        <f t="shared" si="94"/>
        <v>6.3832495885198959E-2</v>
      </c>
      <c r="E6068" s="43">
        <f>IFERROR(INDEX(PSPS_Data!$C$2:$C$4275,MATCH(WF_Data!$A6068,PSPS_Data!$B$2:$B$4275,0)),0)</f>
        <v>0</v>
      </c>
      <c r="F6068" s="47"/>
    </row>
    <row r="6069" spans="1:6" x14ac:dyDescent="0.25">
      <c r="A6069" s="79"/>
      <c r="B6069" s="43">
        <v>0</v>
      </c>
      <c r="C6069" s="43">
        <v>7.8977758676046506E-5</v>
      </c>
      <c r="D6069" s="43">
        <f t="shared" si="94"/>
        <v>9.0113622649369064E-4</v>
      </c>
      <c r="E6069" s="43">
        <f>IFERROR(INDEX(PSPS_Data!$C$2:$C$4275,MATCH(WF_Data!$A6069,PSPS_Data!$B$2:$B$4275,0)),0)</f>
        <v>0</v>
      </c>
      <c r="F6069" s="47"/>
    </row>
    <row r="6070" spans="1:6" x14ac:dyDescent="0.25">
      <c r="A6070" s="79"/>
      <c r="B6070" s="43">
        <v>0</v>
      </c>
      <c r="C6070" s="43">
        <v>2.7771675018660302E-3</v>
      </c>
      <c r="D6070" s="43">
        <f t="shared" si="94"/>
        <v>3.1687481196291403E-2</v>
      </c>
      <c r="E6070" s="43">
        <f>IFERROR(INDEX(PSPS_Data!$C$2:$C$4275,MATCH(WF_Data!$A6070,PSPS_Data!$B$2:$B$4275,0)),0)</f>
        <v>0</v>
      </c>
      <c r="F6070" s="47"/>
    </row>
    <row r="6071" spans="1:6" x14ac:dyDescent="0.25">
      <c r="A6071" s="79"/>
      <c r="B6071" s="43">
        <v>0</v>
      </c>
      <c r="C6071" s="43">
        <v>4.2245915687999496E-3</v>
      </c>
      <c r="D6071" s="43">
        <f t="shared" si="94"/>
        <v>4.8202589800007425E-2</v>
      </c>
      <c r="E6071" s="43">
        <f>IFERROR(INDEX(PSPS_Data!$C$2:$C$4275,MATCH(WF_Data!$A6071,PSPS_Data!$B$2:$B$4275,0)),0)</f>
        <v>0</v>
      </c>
      <c r="F6071" s="47"/>
    </row>
    <row r="6072" spans="1:6" x14ac:dyDescent="0.25">
      <c r="A6072" s="79"/>
      <c r="B6072" s="43">
        <v>0</v>
      </c>
      <c r="C6072" s="43">
        <v>8.8816995867091399E-4</v>
      </c>
      <c r="D6072" s="43">
        <f t="shared" si="94"/>
        <v>1.013401922843513E-2</v>
      </c>
      <c r="E6072" s="43">
        <f>IFERROR(INDEX(PSPS_Data!$C$2:$C$4275,MATCH(WF_Data!$A6072,PSPS_Data!$B$2:$B$4275,0)),0)</f>
        <v>0</v>
      </c>
      <c r="F6072" s="47"/>
    </row>
    <row r="6073" spans="1:6" x14ac:dyDescent="0.25">
      <c r="A6073" s="79"/>
      <c r="B6073" s="43">
        <v>0</v>
      </c>
      <c r="C6073" s="43">
        <v>7.0724217160507798E-4</v>
      </c>
      <c r="D6073" s="43">
        <f t="shared" si="94"/>
        <v>8.0696331780139401E-3</v>
      </c>
      <c r="E6073" s="43">
        <f>IFERROR(INDEX(PSPS_Data!$C$2:$C$4275,MATCH(WF_Data!$A6073,PSPS_Data!$B$2:$B$4275,0)),0)</f>
        <v>0</v>
      </c>
      <c r="F6073" s="47"/>
    </row>
    <row r="6074" spans="1:6" x14ac:dyDescent="0.25">
      <c r="A6074" s="79"/>
      <c r="B6074" s="43">
        <v>0</v>
      </c>
      <c r="C6074" s="43">
        <v>3.4795302925279699E-3</v>
      </c>
      <c r="D6074" s="43">
        <f t="shared" si="94"/>
        <v>3.970144063774414E-2</v>
      </c>
      <c r="E6074" s="43">
        <f>IFERROR(INDEX(PSPS_Data!$C$2:$C$4275,MATCH(WF_Data!$A6074,PSPS_Data!$B$2:$B$4275,0)),0)</f>
        <v>0</v>
      </c>
      <c r="F6074" s="47"/>
    </row>
    <row r="6075" spans="1:6" x14ac:dyDescent="0.25">
      <c r="A6075" s="79"/>
      <c r="B6075" s="43">
        <v>0</v>
      </c>
      <c r="C6075" s="43">
        <v>6.60039867322363E-3</v>
      </c>
      <c r="D6075" s="43">
        <f t="shared" si="94"/>
        <v>7.5310548861481613E-2</v>
      </c>
      <c r="E6075" s="43">
        <f>IFERROR(INDEX(PSPS_Data!$C$2:$C$4275,MATCH(WF_Data!$A6075,PSPS_Data!$B$2:$B$4275,0)),0)</f>
        <v>0</v>
      </c>
      <c r="F6075" s="47"/>
    </row>
    <row r="6076" spans="1:6" x14ac:dyDescent="0.25">
      <c r="A6076" s="79"/>
      <c r="B6076" s="43">
        <v>0</v>
      </c>
      <c r="C6076" s="43">
        <v>1.7955652215277901E-3</v>
      </c>
      <c r="D6076" s="43">
        <f t="shared" si="94"/>
        <v>2.0487399177632086E-2</v>
      </c>
      <c r="E6076" s="43">
        <f>IFERROR(INDEX(PSPS_Data!$C$2:$C$4275,MATCH(WF_Data!$A6076,PSPS_Data!$B$2:$B$4275,0)),0)</f>
        <v>0</v>
      </c>
      <c r="F6076" s="47"/>
    </row>
    <row r="6077" spans="1:6" x14ac:dyDescent="0.25">
      <c r="A6077" s="79"/>
      <c r="B6077" s="43">
        <v>0</v>
      </c>
      <c r="C6077" s="43">
        <v>2.41264873845163E-3</v>
      </c>
      <c r="D6077" s="43">
        <f t="shared" si="94"/>
        <v>2.75283221057331E-2</v>
      </c>
      <c r="E6077" s="43">
        <f>IFERROR(INDEX(PSPS_Data!$C$2:$C$4275,MATCH(WF_Data!$A6077,PSPS_Data!$B$2:$B$4275,0)),0)</f>
        <v>0</v>
      </c>
      <c r="F6077" s="47"/>
    </row>
    <row r="6078" spans="1:6" x14ac:dyDescent="0.25">
      <c r="A6078" s="79"/>
      <c r="B6078" s="43">
        <v>0</v>
      </c>
      <c r="C6078" s="43">
        <v>1.59727263940112E-3</v>
      </c>
      <c r="D6078" s="43">
        <f t="shared" si="94"/>
        <v>1.822488081556678E-2</v>
      </c>
      <c r="E6078" s="43">
        <f>IFERROR(INDEX(PSPS_Data!$C$2:$C$4275,MATCH(WF_Data!$A6078,PSPS_Data!$B$2:$B$4275,0)),0)</f>
        <v>0</v>
      </c>
      <c r="F6078" s="47"/>
    </row>
    <row r="6079" spans="1:6" x14ac:dyDescent="0.25">
      <c r="A6079" s="79"/>
      <c r="B6079" s="43">
        <v>0</v>
      </c>
      <c r="C6079" s="43">
        <v>2.8177084941792899E-3</v>
      </c>
      <c r="D6079" s="43">
        <f t="shared" si="94"/>
        <v>3.2150053918585698E-2</v>
      </c>
      <c r="E6079" s="43">
        <f>IFERROR(INDEX(PSPS_Data!$C$2:$C$4275,MATCH(WF_Data!$A6079,PSPS_Data!$B$2:$B$4275,0)),0)</f>
        <v>0</v>
      </c>
      <c r="F6079" s="47"/>
    </row>
    <row r="6080" spans="1:6" x14ac:dyDescent="0.25">
      <c r="A6080" s="79"/>
      <c r="B6080" s="43">
        <v>0</v>
      </c>
      <c r="C6080" s="43">
        <v>1.38587184756033E-3</v>
      </c>
      <c r="D6080" s="43">
        <f t="shared" si="94"/>
        <v>1.5812797780663364E-2</v>
      </c>
      <c r="E6080" s="43">
        <f>IFERROR(INDEX(PSPS_Data!$C$2:$C$4275,MATCH(WF_Data!$A6080,PSPS_Data!$B$2:$B$4275,0)),0)</f>
        <v>0</v>
      </c>
      <c r="F6080" s="47"/>
    </row>
    <row r="6081" spans="1:6" x14ac:dyDescent="0.25">
      <c r="A6081" s="79"/>
      <c r="B6081" s="43">
        <v>0</v>
      </c>
      <c r="C6081" s="43">
        <v>5.2852002084667503E-3</v>
      </c>
      <c r="D6081" s="43">
        <f t="shared" si="94"/>
        <v>6.0304134378605621E-2</v>
      </c>
      <c r="E6081" s="43">
        <f>IFERROR(INDEX(PSPS_Data!$C$2:$C$4275,MATCH(WF_Data!$A6081,PSPS_Data!$B$2:$B$4275,0)),0)</f>
        <v>0</v>
      </c>
      <c r="F6081" s="47"/>
    </row>
    <row r="6082" spans="1:6" x14ac:dyDescent="0.25">
      <c r="A6082" s="79"/>
      <c r="B6082" s="43">
        <v>0</v>
      </c>
      <c r="C6082" s="43">
        <v>1.2347471204823999E-3</v>
      </c>
      <c r="D6082" s="43">
        <f t="shared" si="94"/>
        <v>1.4088464644704183E-2</v>
      </c>
      <c r="E6082" s="43">
        <f>IFERROR(INDEX(PSPS_Data!$C$2:$C$4275,MATCH(WF_Data!$A6082,PSPS_Data!$B$2:$B$4275,0)),0)</f>
        <v>0</v>
      </c>
      <c r="F6082" s="47"/>
    </row>
    <row r="6083" spans="1:6" x14ac:dyDescent="0.25">
      <c r="A6083" s="79"/>
      <c r="B6083" s="43">
        <v>0</v>
      </c>
      <c r="C6083" s="43">
        <v>1.1493200431687001E-3</v>
      </c>
      <c r="D6083" s="43">
        <f t="shared" ref="D6083:D6146" si="95">$C6083*11.41</f>
        <v>1.3113741692554868E-2</v>
      </c>
      <c r="E6083" s="43">
        <f>IFERROR(INDEX(PSPS_Data!$C$2:$C$4275,MATCH(WF_Data!$A6083,PSPS_Data!$B$2:$B$4275,0)),0)</f>
        <v>0</v>
      </c>
      <c r="F6083" s="47"/>
    </row>
    <row r="6084" spans="1:6" x14ac:dyDescent="0.25">
      <c r="A6084" s="79"/>
      <c r="B6084" s="43">
        <v>0</v>
      </c>
      <c r="C6084" s="43">
        <v>6.7511580144431101E-3</v>
      </c>
      <c r="D6084" s="43">
        <f t="shared" si="95"/>
        <v>7.7030712944795882E-2</v>
      </c>
      <c r="E6084" s="43">
        <f>IFERROR(INDEX(PSPS_Data!$C$2:$C$4275,MATCH(WF_Data!$A6084,PSPS_Data!$B$2:$B$4275,0)),0)</f>
        <v>0</v>
      </c>
      <c r="F6084" s="47"/>
    </row>
    <row r="6085" spans="1:6" x14ac:dyDescent="0.25">
      <c r="A6085" s="79"/>
      <c r="B6085" s="43">
        <v>0</v>
      </c>
      <c r="C6085" s="43">
        <v>4.7387914120918103E-3</v>
      </c>
      <c r="D6085" s="43">
        <f t="shared" si="95"/>
        <v>5.4069610011967556E-2</v>
      </c>
      <c r="E6085" s="43">
        <f>IFERROR(INDEX(PSPS_Data!$C$2:$C$4275,MATCH(WF_Data!$A6085,PSPS_Data!$B$2:$B$4275,0)),0)</f>
        <v>0</v>
      </c>
      <c r="F6085" s="47"/>
    </row>
    <row r="6086" spans="1:6" x14ac:dyDescent="0.25">
      <c r="A6086" s="79"/>
      <c r="B6086" s="43">
        <v>0</v>
      </c>
      <c r="C6086" s="43">
        <v>3.8916317482896E-3</v>
      </c>
      <c r="D6086" s="43">
        <f t="shared" si="95"/>
        <v>4.4403518247984337E-2</v>
      </c>
      <c r="E6086" s="43">
        <f>IFERROR(INDEX(PSPS_Data!$C$2:$C$4275,MATCH(WF_Data!$A6086,PSPS_Data!$B$2:$B$4275,0)),0)</f>
        <v>0</v>
      </c>
      <c r="F6086" s="47"/>
    </row>
    <row r="6087" spans="1:6" x14ac:dyDescent="0.25">
      <c r="A6087" s="79"/>
      <c r="B6087" s="43">
        <v>0</v>
      </c>
      <c r="C6087" s="43">
        <v>1.9679762772284401E-5</v>
      </c>
      <c r="D6087" s="43">
        <f t="shared" si="95"/>
        <v>2.24546093231765E-4</v>
      </c>
      <c r="E6087" s="43">
        <f>IFERROR(INDEX(PSPS_Data!$C$2:$C$4275,MATCH(WF_Data!$A6087,PSPS_Data!$B$2:$B$4275,0)),0)</f>
        <v>0</v>
      </c>
      <c r="F6087" s="47"/>
    </row>
    <row r="6088" spans="1:6" x14ac:dyDescent="0.25">
      <c r="A6088" s="79"/>
      <c r="B6088" s="43">
        <v>0</v>
      </c>
      <c r="C6088" s="43">
        <v>1.7316684297838899E-3</v>
      </c>
      <c r="D6088" s="43">
        <f t="shared" si="95"/>
        <v>1.9758336783834183E-2</v>
      </c>
      <c r="E6088" s="43">
        <f>IFERROR(INDEX(PSPS_Data!$C$2:$C$4275,MATCH(WF_Data!$A6088,PSPS_Data!$B$2:$B$4275,0)),0)</f>
        <v>0</v>
      </c>
      <c r="F6088" s="47"/>
    </row>
    <row r="6089" spans="1:6" x14ac:dyDescent="0.25">
      <c r="A6089" s="79"/>
      <c r="B6089" s="43">
        <v>4.6273211367602398</v>
      </c>
      <c r="C6089" s="43">
        <v>1.2790707539693301E-2</v>
      </c>
      <c r="D6089" s="43">
        <f t="shared" si="95"/>
        <v>0.14594197302790057</v>
      </c>
      <c r="E6089" s="43">
        <f>IFERROR(INDEX(PSPS_Data!$C$2:$C$4275,MATCH(WF_Data!$A6089,PSPS_Data!$B$2:$B$4275,0)),0)</f>
        <v>0</v>
      </c>
      <c r="F6089" s="47"/>
    </row>
    <row r="6090" spans="1:6" x14ac:dyDescent="0.25">
      <c r="A6090" s="79"/>
      <c r="B6090" s="43">
        <v>0</v>
      </c>
      <c r="C6090" s="43">
        <v>3.3449110560468398E-4</v>
      </c>
      <c r="D6090" s="43">
        <f t="shared" si="95"/>
        <v>3.8165435149494441E-3</v>
      </c>
      <c r="E6090" s="43">
        <f>IFERROR(INDEX(PSPS_Data!$C$2:$C$4275,MATCH(WF_Data!$A6090,PSPS_Data!$B$2:$B$4275,0)),0)</f>
        <v>0</v>
      </c>
      <c r="F6090" s="47"/>
    </row>
    <row r="6091" spans="1:6" x14ac:dyDescent="0.25">
      <c r="A6091" s="79"/>
      <c r="B6091" s="43">
        <v>0</v>
      </c>
      <c r="C6091" s="43">
        <v>1.7047682489561499E-3</v>
      </c>
      <c r="D6091" s="43">
        <f t="shared" si="95"/>
        <v>1.9451405720589669E-2</v>
      </c>
      <c r="E6091" s="43">
        <f>IFERROR(INDEX(PSPS_Data!$C$2:$C$4275,MATCH(WF_Data!$A6091,PSPS_Data!$B$2:$B$4275,0)),0)</f>
        <v>0</v>
      </c>
      <c r="F6091" s="47"/>
    </row>
    <row r="6092" spans="1:6" x14ac:dyDescent="0.25">
      <c r="A6092" s="79"/>
      <c r="B6092" s="43">
        <v>0</v>
      </c>
      <c r="C6092" s="43">
        <v>1.1946086105732901E-3</v>
      </c>
      <c r="D6092" s="43">
        <f t="shared" si="95"/>
        <v>1.363048424664124E-2</v>
      </c>
      <c r="E6092" s="43">
        <f>IFERROR(INDEX(PSPS_Data!$C$2:$C$4275,MATCH(WF_Data!$A6092,PSPS_Data!$B$2:$B$4275,0)),0)</f>
        <v>0</v>
      </c>
      <c r="F6092" s="47"/>
    </row>
    <row r="6093" spans="1:6" x14ac:dyDescent="0.25">
      <c r="A6093" s="79"/>
      <c r="B6093" s="43">
        <v>0</v>
      </c>
      <c r="C6093" s="43">
        <v>1.58339951091572E-3</v>
      </c>
      <c r="D6093" s="43">
        <f t="shared" si="95"/>
        <v>1.8066588419548366E-2</v>
      </c>
      <c r="E6093" s="43">
        <f>IFERROR(INDEX(PSPS_Data!$C$2:$C$4275,MATCH(WF_Data!$A6093,PSPS_Data!$B$2:$B$4275,0)),0)</f>
        <v>0</v>
      </c>
      <c r="F6093" s="47"/>
    </row>
    <row r="6094" spans="1:6" x14ac:dyDescent="0.25">
      <c r="A6094" s="79"/>
      <c r="B6094" s="43">
        <v>0</v>
      </c>
      <c r="C6094" s="43">
        <v>8.3616775663510091E-3</v>
      </c>
      <c r="D6094" s="43">
        <f t="shared" si="95"/>
        <v>9.5406741032065021E-2</v>
      </c>
      <c r="E6094" s="43">
        <f>IFERROR(INDEX(PSPS_Data!$C$2:$C$4275,MATCH(WF_Data!$A6094,PSPS_Data!$B$2:$B$4275,0)),0)</f>
        <v>0</v>
      </c>
      <c r="F6094" s="47"/>
    </row>
    <row r="6095" spans="1:6" x14ac:dyDescent="0.25">
      <c r="A6095" s="79"/>
      <c r="B6095" s="43">
        <v>0</v>
      </c>
      <c r="C6095" s="43">
        <v>4.9816220356054403E-3</v>
      </c>
      <c r="D6095" s="43">
        <f t="shared" si="95"/>
        <v>5.6840307426258077E-2</v>
      </c>
      <c r="E6095" s="43">
        <f>IFERROR(INDEX(PSPS_Data!$C$2:$C$4275,MATCH(WF_Data!$A6095,PSPS_Data!$B$2:$B$4275,0)),0)</f>
        <v>0</v>
      </c>
      <c r="F6095" s="47"/>
    </row>
    <row r="6096" spans="1:6" x14ac:dyDescent="0.25">
      <c r="A6096" s="79"/>
      <c r="B6096" s="43">
        <v>0</v>
      </c>
      <c r="C6096" s="43">
        <v>1.7626808776185401E-3</v>
      </c>
      <c r="D6096" s="43">
        <f t="shared" si="95"/>
        <v>2.0112188813627543E-2</v>
      </c>
      <c r="E6096" s="43">
        <f>IFERROR(INDEX(PSPS_Data!$C$2:$C$4275,MATCH(WF_Data!$A6096,PSPS_Data!$B$2:$B$4275,0)),0)</f>
        <v>0</v>
      </c>
      <c r="F6096" s="47"/>
    </row>
    <row r="6097" spans="1:6" x14ac:dyDescent="0.25">
      <c r="A6097" s="79"/>
      <c r="B6097" s="43">
        <v>0</v>
      </c>
      <c r="C6097" s="43">
        <v>3.5052601022774301E-3</v>
      </c>
      <c r="D6097" s="43">
        <f t="shared" si="95"/>
        <v>3.9995017766985476E-2</v>
      </c>
      <c r="E6097" s="43">
        <f>IFERROR(INDEX(PSPS_Data!$C$2:$C$4275,MATCH(WF_Data!$A6097,PSPS_Data!$B$2:$B$4275,0)),0)</f>
        <v>0</v>
      </c>
      <c r="F6097" s="47"/>
    </row>
    <row r="6098" spans="1:6" x14ac:dyDescent="0.25">
      <c r="A6098" s="79"/>
      <c r="B6098" s="43">
        <v>0</v>
      </c>
      <c r="C6098" s="43">
        <v>7.0907782946527502E-4</v>
      </c>
      <c r="D6098" s="43">
        <f t="shared" si="95"/>
        <v>8.0905780341987872E-3</v>
      </c>
      <c r="E6098" s="43">
        <f>IFERROR(INDEX(PSPS_Data!$C$2:$C$4275,MATCH(WF_Data!$A6098,PSPS_Data!$B$2:$B$4275,0)),0)</f>
        <v>0</v>
      </c>
      <c r="F6098" s="47"/>
    </row>
    <row r="6099" spans="1:6" x14ac:dyDescent="0.25">
      <c r="A6099" s="79"/>
      <c r="B6099" s="43">
        <v>7.8732299694500199E-2</v>
      </c>
      <c r="C6099" s="43">
        <v>3.3136058997863902E-3</v>
      </c>
      <c r="D6099" s="43">
        <f t="shared" si="95"/>
        <v>3.7808243316562712E-2</v>
      </c>
      <c r="E6099" s="43">
        <f>IFERROR(INDEX(PSPS_Data!$C$2:$C$4275,MATCH(WF_Data!$A6099,PSPS_Data!$B$2:$B$4275,0)),0)</f>
        <v>0</v>
      </c>
      <c r="F6099" s="47"/>
    </row>
    <row r="6100" spans="1:6" x14ac:dyDescent="0.25">
      <c r="A6100" s="79"/>
      <c r="B6100" s="43">
        <v>0</v>
      </c>
      <c r="C6100" s="43">
        <v>2.2784991670050602E-3</v>
      </c>
      <c r="D6100" s="43">
        <f t="shared" si="95"/>
        <v>2.5997675495527738E-2</v>
      </c>
      <c r="E6100" s="43">
        <f>IFERROR(INDEX(PSPS_Data!$C$2:$C$4275,MATCH(WF_Data!$A6100,PSPS_Data!$B$2:$B$4275,0)),0)</f>
        <v>0</v>
      </c>
      <c r="F6100" s="47"/>
    </row>
    <row r="6101" spans="1:6" x14ac:dyDescent="0.25">
      <c r="A6101" s="79"/>
      <c r="B6101" s="43">
        <v>0</v>
      </c>
      <c r="C6101" s="43">
        <v>3.1752833289525902E-4</v>
      </c>
      <c r="D6101" s="43">
        <f t="shared" si="95"/>
        <v>3.6229982783349056E-3</v>
      </c>
      <c r="E6101" s="43">
        <f>IFERROR(INDEX(PSPS_Data!$C$2:$C$4275,MATCH(WF_Data!$A6101,PSPS_Data!$B$2:$B$4275,0)),0)</f>
        <v>0</v>
      </c>
      <c r="F6101" s="47"/>
    </row>
    <row r="6102" spans="1:6" x14ac:dyDescent="0.25">
      <c r="A6102" s="79"/>
      <c r="B6102" s="43">
        <v>0</v>
      </c>
      <c r="C6102" s="43">
        <v>1.78050475763787E-3</v>
      </c>
      <c r="D6102" s="43">
        <f t="shared" si="95"/>
        <v>2.0315559284648097E-2</v>
      </c>
      <c r="E6102" s="43">
        <f>IFERROR(INDEX(PSPS_Data!$C$2:$C$4275,MATCH(WF_Data!$A6102,PSPS_Data!$B$2:$B$4275,0)),0)</f>
        <v>0</v>
      </c>
      <c r="F6102" s="47"/>
    </row>
    <row r="6103" spans="1:6" x14ac:dyDescent="0.25">
      <c r="A6103" s="79"/>
      <c r="B6103" s="43">
        <v>0</v>
      </c>
      <c r="C6103" s="43">
        <v>4.2642747187831703E-3</v>
      </c>
      <c r="D6103" s="43">
        <f t="shared" si="95"/>
        <v>4.8655374541315972E-2</v>
      </c>
      <c r="E6103" s="43">
        <f>IFERROR(INDEX(PSPS_Data!$C$2:$C$4275,MATCH(WF_Data!$A6103,PSPS_Data!$B$2:$B$4275,0)),0)</f>
        <v>0</v>
      </c>
      <c r="F6103" s="47"/>
    </row>
    <row r="6104" spans="1:6" x14ac:dyDescent="0.25">
      <c r="A6104" s="79"/>
      <c r="B6104" s="43">
        <v>0</v>
      </c>
      <c r="C6104" s="43">
        <v>1.1778880598285401E-3</v>
      </c>
      <c r="D6104" s="43">
        <f t="shared" si="95"/>
        <v>1.3439702762643642E-2</v>
      </c>
      <c r="E6104" s="43">
        <f>IFERROR(INDEX(PSPS_Data!$C$2:$C$4275,MATCH(WF_Data!$A6104,PSPS_Data!$B$2:$B$4275,0)),0)</f>
        <v>0</v>
      </c>
      <c r="F6104" s="47"/>
    </row>
    <row r="6105" spans="1:6" x14ac:dyDescent="0.25">
      <c r="A6105" s="79"/>
      <c r="B6105" s="43">
        <v>0</v>
      </c>
      <c r="C6105" s="43">
        <v>2.2113434209434899E-3</v>
      </c>
      <c r="D6105" s="43">
        <f t="shared" si="95"/>
        <v>2.5231428432965219E-2</v>
      </c>
      <c r="E6105" s="43">
        <f>IFERROR(INDEX(PSPS_Data!$C$2:$C$4275,MATCH(WF_Data!$A6105,PSPS_Data!$B$2:$B$4275,0)),0)</f>
        <v>0</v>
      </c>
      <c r="F6105" s="47"/>
    </row>
    <row r="6106" spans="1:6" x14ac:dyDescent="0.25">
      <c r="A6106" s="79"/>
      <c r="B6106" s="43">
        <v>0</v>
      </c>
      <c r="C6106" s="43">
        <v>2.81974016365893E-3</v>
      </c>
      <c r="D6106" s="43">
        <f t="shared" si="95"/>
        <v>3.2173235267348395E-2</v>
      </c>
      <c r="E6106" s="43">
        <f>IFERROR(INDEX(PSPS_Data!$C$2:$C$4275,MATCH(WF_Data!$A6106,PSPS_Data!$B$2:$B$4275,0)),0)</f>
        <v>0</v>
      </c>
      <c r="F6106" s="47"/>
    </row>
    <row r="6107" spans="1:6" x14ac:dyDescent="0.25">
      <c r="A6107" s="79"/>
      <c r="B6107" s="43">
        <v>0</v>
      </c>
      <c r="C6107" s="43">
        <v>1.0107380001803199E-3</v>
      </c>
      <c r="D6107" s="43">
        <f t="shared" si="95"/>
        <v>1.153252058205745E-2</v>
      </c>
      <c r="E6107" s="43">
        <f>IFERROR(INDEX(PSPS_Data!$C$2:$C$4275,MATCH(WF_Data!$A6107,PSPS_Data!$B$2:$B$4275,0)),0)</f>
        <v>0</v>
      </c>
      <c r="F6107" s="47"/>
    </row>
    <row r="6108" spans="1:6" x14ac:dyDescent="0.25">
      <c r="A6108" s="79"/>
      <c r="B6108" s="43">
        <v>0</v>
      </c>
      <c r="C6108" s="43">
        <v>3.6404324191607802E-3</v>
      </c>
      <c r="D6108" s="43">
        <f t="shared" si="95"/>
        <v>4.1537333902624506E-2</v>
      </c>
      <c r="E6108" s="43">
        <f>IFERROR(INDEX(PSPS_Data!$C$2:$C$4275,MATCH(WF_Data!$A6108,PSPS_Data!$B$2:$B$4275,0)),0)</f>
        <v>0</v>
      </c>
      <c r="F6108" s="47"/>
    </row>
    <row r="6109" spans="1:6" x14ac:dyDescent="0.25">
      <c r="A6109" s="79"/>
      <c r="B6109" s="43">
        <v>0</v>
      </c>
      <c r="C6109" s="43">
        <v>9.8122284725832206E-5</v>
      </c>
      <c r="D6109" s="43">
        <f t="shared" si="95"/>
        <v>1.1195752687217454E-3</v>
      </c>
      <c r="E6109" s="43">
        <f>IFERROR(INDEX(PSPS_Data!$C$2:$C$4275,MATCH(WF_Data!$A6109,PSPS_Data!$B$2:$B$4275,0)),0)</f>
        <v>0</v>
      </c>
      <c r="F6109" s="47"/>
    </row>
    <row r="6110" spans="1:6" x14ac:dyDescent="0.25">
      <c r="A6110" s="79"/>
      <c r="B6110" s="43">
        <v>0</v>
      </c>
      <c r="C6110" s="43">
        <v>1.2690454103297501E-3</v>
      </c>
      <c r="D6110" s="43">
        <f t="shared" si="95"/>
        <v>1.4479808131862448E-2</v>
      </c>
      <c r="E6110" s="43">
        <f>IFERROR(INDEX(PSPS_Data!$C$2:$C$4275,MATCH(WF_Data!$A6110,PSPS_Data!$B$2:$B$4275,0)),0)</f>
        <v>0</v>
      </c>
      <c r="F6110" s="47"/>
    </row>
    <row r="6111" spans="1:6" x14ac:dyDescent="0.25">
      <c r="A6111" s="79"/>
      <c r="B6111" s="43">
        <v>0</v>
      </c>
      <c r="C6111" s="43">
        <v>6.1810714760213105E-4</v>
      </c>
      <c r="D6111" s="43">
        <f t="shared" si="95"/>
        <v>7.0526025541403151E-3</v>
      </c>
      <c r="E6111" s="43">
        <f>IFERROR(INDEX(PSPS_Data!$C$2:$C$4275,MATCH(WF_Data!$A6111,PSPS_Data!$B$2:$B$4275,0)),0)</f>
        <v>0</v>
      </c>
      <c r="F6111" s="47"/>
    </row>
    <row r="6112" spans="1:6" x14ac:dyDescent="0.25">
      <c r="A6112" s="79"/>
      <c r="B6112" s="43">
        <v>0</v>
      </c>
      <c r="C6112" s="43">
        <v>1.9621811588876799E-5</v>
      </c>
      <c r="D6112" s="43">
        <f t="shared" si="95"/>
        <v>2.2388487022908428E-4</v>
      </c>
      <c r="E6112" s="43">
        <f>IFERROR(INDEX(PSPS_Data!$C$2:$C$4275,MATCH(WF_Data!$A6112,PSPS_Data!$B$2:$B$4275,0)),0)</f>
        <v>0</v>
      </c>
      <c r="F6112" s="47"/>
    </row>
    <row r="6113" spans="1:6" x14ac:dyDescent="0.25">
      <c r="A6113" s="79"/>
      <c r="B6113" s="43">
        <v>0</v>
      </c>
      <c r="C6113" s="43">
        <v>5.7536415382249595E-4</v>
      </c>
      <c r="D6113" s="43">
        <f t="shared" si="95"/>
        <v>6.5649049951146789E-3</v>
      </c>
      <c r="E6113" s="43">
        <f>IFERROR(INDEX(PSPS_Data!$C$2:$C$4275,MATCH(WF_Data!$A6113,PSPS_Data!$B$2:$B$4275,0)),0)</f>
        <v>0</v>
      </c>
      <c r="F6113" s="47"/>
    </row>
    <row r="6114" spans="1:6" x14ac:dyDescent="0.25">
      <c r="A6114" s="79"/>
      <c r="B6114" s="43">
        <v>0</v>
      </c>
      <c r="C6114" s="43">
        <v>2.8503986100834699E-3</v>
      </c>
      <c r="D6114" s="43">
        <f t="shared" si="95"/>
        <v>3.2523048141052391E-2</v>
      </c>
      <c r="E6114" s="43">
        <f>IFERROR(INDEX(PSPS_Data!$C$2:$C$4275,MATCH(WF_Data!$A6114,PSPS_Data!$B$2:$B$4275,0)),0)</f>
        <v>0</v>
      </c>
      <c r="F6114" s="47"/>
    </row>
    <row r="6115" spans="1:6" x14ac:dyDescent="0.25">
      <c r="A6115" s="79"/>
      <c r="B6115" s="43">
        <v>0</v>
      </c>
      <c r="C6115" s="43">
        <v>2.3534151569037901E-4</v>
      </c>
      <c r="D6115" s="43">
        <f t="shared" si="95"/>
        <v>2.6852466940272247E-3</v>
      </c>
      <c r="E6115" s="43">
        <f>IFERROR(INDEX(PSPS_Data!$C$2:$C$4275,MATCH(WF_Data!$A6115,PSPS_Data!$B$2:$B$4275,0)),0)</f>
        <v>0</v>
      </c>
      <c r="F6115" s="47"/>
    </row>
    <row r="6116" spans="1:6" x14ac:dyDescent="0.25">
      <c r="A6116" s="79"/>
      <c r="B6116" s="43">
        <v>0</v>
      </c>
      <c r="C6116" s="43">
        <v>3.7258442671372899E-4</v>
      </c>
      <c r="D6116" s="43">
        <f t="shared" si="95"/>
        <v>4.2511883088036479E-3</v>
      </c>
      <c r="E6116" s="43">
        <f>IFERROR(INDEX(PSPS_Data!$C$2:$C$4275,MATCH(WF_Data!$A6116,PSPS_Data!$B$2:$B$4275,0)),0)</f>
        <v>0</v>
      </c>
      <c r="F6116" s="47"/>
    </row>
    <row r="6117" spans="1:6" x14ac:dyDescent="0.25">
      <c r="A6117" s="79"/>
      <c r="B6117" s="43">
        <v>0</v>
      </c>
      <c r="C6117" s="43">
        <v>5.9416689333981199E-3</v>
      </c>
      <c r="D6117" s="43">
        <f t="shared" si="95"/>
        <v>6.7794442530072552E-2</v>
      </c>
      <c r="E6117" s="43">
        <f>IFERROR(INDEX(PSPS_Data!$C$2:$C$4275,MATCH(WF_Data!$A6117,PSPS_Data!$B$2:$B$4275,0)),0)</f>
        <v>0</v>
      </c>
      <c r="F6117" s="47"/>
    </row>
    <row r="6118" spans="1:6" x14ac:dyDescent="0.25">
      <c r="A6118" s="79"/>
      <c r="B6118" s="43">
        <v>0</v>
      </c>
      <c r="C6118" s="43">
        <v>1.21241037595609E-3</v>
      </c>
      <c r="D6118" s="43">
        <f t="shared" si="95"/>
        <v>1.3833602389658986E-2</v>
      </c>
      <c r="E6118" s="43">
        <f>IFERROR(INDEX(PSPS_Data!$C$2:$C$4275,MATCH(WF_Data!$A6118,PSPS_Data!$B$2:$B$4275,0)),0)</f>
        <v>0</v>
      </c>
      <c r="F6118" s="47"/>
    </row>
    <row r="6119" spans="1:6" x14ac:dyDescent="0.25">
      <c r="A6119" s="79"/>
      <c r="B6119" s="43">
        <v>0</v>
      </c>
      <c r="C6119" s="43">
        <v>1.7613169179639899E-3</v>
      </c>
      <c r="D6119" s="43">
        <f t="shared" si="95"/>
        <v>2.0096626033969126E-2</v>
      </c>
      <c r="E6119" s="43">
        <f>IFERROR(INDEX(PSPS_Data!$C$2:$C$4275,MATCH(WF_Data!$A6119,PSPS_Data!$B$2:$B$4275,0)),0)</f>
        <v>0</v>
      </c>
      <c r="F6119" s="47"/>
    </row>
    <row r="6120" spans="1:6" x14ac:dyDescent="0.25">
      <c r="A6120" s="79"/>
      <c r="B6120" s="43">
        <v>0</v>
      </c>
      <c r="C6120" s="43">
        <v>1.5095666158231301E-3</v>
      </c>
      <c r="D6120" s="43">
        <f t="shared" si="95"/>
        <v>1.7224155086541914E-2</v>
      </c>
      <c r="E6120" s="43">
        <f>IFERROR(INDEX(PSPS_Data!$C$2:$C$4275,MATCH(WF_Data!$A6120,PSPS_Data!$B$2:$B$4275,0)),0)</f>
        <v>0</v>
      </c>
      <c r="F6120" s="47"/>
    </row>
    <row r="6121" spans="1:6" x14ac:dyDescent="0.25">
      <c r="A6121" s="79"/>
      <c r="B6121" s="43">
        <v>0</v>
      </c>
      <c r="C6121" s="43">
        <v>7.1880867229386498E-5</v>
      </c>
      <c r="D6121" s="43">
        <f t="shared" si="95"/>
        <v>8.201606950872999E-4</v>
      </c>
      <c r="E6121" s="43">
        <f>IFERROR(INDEX(PSPS_Data!$C$2:$C$4275,MATCH(WF_Data!$A6121,PSPS_Data!$B$2:$B$4275,0)),0)</f>
        <v>0</v>
      </c>
      <c r="F6121" s="47"/>
    </row>
    <row r="6122" spans="1:6" x14ac:dyDescent="0.25">
      <c r="A6122" s="79"/>
      <c r="B6122" s="43">
        <v>0</v>
      </c>
      <c r="C6122" s="43">
        <v>1.7640658006712299E-4</v>
      </c>
      <c r="D6122" s="43">
        <f t="shared" si="95"/>
        <v>2.0127990785658734E-3</v>
      </c>
      <c r="E6122" s="43">
        <f>IFERROR(INDEX(PSPS_Data!$C$2:$C$4275,MATCH(WF_Data!$A6122,PSPS_Data!$B$2:$B$4275,0)),0)</f>
        <v>0</v>
      </c>
      <c r="F6122" s="47"/>
    </row>
    <row r="6123" spans="1:6" x14ac:dyDescent="0.25">
      <c r="A6123" s="79"/>
      <c r="B6123" s="43">
        <v>0</v>
      </c>
      <c r="C6123" s="43">
        <v>2.7503662671127401E-3</v>
      </c>
      <c r="D6123" s="43">
        <f t="shared" si="95"/>
        <v>3.1381679107756362E-2</v>
      </c>
      <c r="E6123" s="43">
        <f>IFERROR(INDEX(PSPS_Data!$C$2:$C$4275,MATCH(WF_Data!$A6123,PSPS_Data!$B$2:$B$4275,0)),0)</f>
        <v>0</v>
      </c>
      <c r="F6123" s="47"/>
    </row>
    <row r="6124" spans="1:6" x14ac:dyDescent="0.25">
      <c r="A6124" s="79"/>
      <c r="B6124" s="43">
        <v>0</v>
      </c>
      <c r="C6124" s="43">
        <v>1.38492976248016E-3</v>
      </c>
      <c r="D6124" s="43">
        <f t="shared" si="95"/>
        <v>1.5802048589898626E-2</v>
      </c>
      <c r="E6124" s="43">
        <f>IFERROR(INDEX(PSPS_Data!$C$2:$C$4275,MATCH(WF_Data!$A6124,PSPS_Data!$B$2:$B$4275,0)),0)</f>
        <v>0</v>
      </c>
      <c r="F6124" s="47"/>
    </row>
    <row r="6125" spans="1:6" x14ac:dyDescent="0.25">
      <c r="A6125" s="79"/>
      <c r="B6125" s="43">
        <v>0</v>
      </c>
      <c r="C6125" s="43">
        <v>3.85392495445557E-4</v>
      </c>
      <c r="D6125" s="43">
        <f t="shared" si="95"/>
        <v>4.3973283730338051E-3</v>
      </c>
      <c r="E6125" s="43">
        <f>IFERROR(INDEX(PSPS_Data!$C$2:$C$4275,MATCH(WF_Data!$A6125,PSPS_Data!$B$2:$B$4275,0)),0)</f>
        <v>0</v>
      </c>
      <c r="F6125" s="47"/>
    </row>
    <row r="6126" spans="1:6" x14ac:dyDescent="0.25">
      <c r="A6126" s="79"/>
      <c r="B6126" s="43">
        <v>0</v>
      </c>
      <c r="C6126" s="43">
        <v>3.49424204311314E-4</v>
      </c>
      <c r="D6126" s="43">
        <f t="shared" si="95"/>
        <v>3.9869301711920931E-3</v>
      </c>
      <c r="E6126" s="43">
        <f>IFERROR(INDEX(PSPS_Data!$C$2:$C$4275,MATCH(WF_Data!$A6126,PSPS_Data!$B$2:$B$4275,0)),0)</f>
        <v>0</v>
      </c>
      <c r="F6126" s="47"/>
    </row>
    <row r="6127" spans="1:6" x14ac:dyDescent="0.25">
      <c r="A6127" s="79"/>
      <c r="B6127" s="43">
        <v>0</v>
      </c>
      <c r="C6127" s="43">
        <v>2.0702662771630701E-3</v>
      </c>
      <c r="D6127" s="43">
        <f t="shared" si="95"/>
        <v>2.3621738222430629E-2</v>
      </c>
      <c r="E6127" s="43">
        <f>IFERROR(INDEX(PSPS_Data!$C$2:$C$4275,MATCH(WF_Data!$A6127,PSPS_Data!$B$2:$B$4275,0)),0)</f>
        <v>0</v>
      </c>
      <c r="F6127" s="47"/>
    </row>
    <row r="6128" spans="1:6" x14ac:dyDescent="0.25">
      <c r="A6128" s="79"/>
      <c r="B6128" s="43">
        <v>0</v>
      </c>
      <c r="C6128" s="43">
        <v>3.3305873512290402E-4</v>
      </c>
      <c r="D6128" s="43">
        <f t="shared" si="95"/>
        <v>3.8002001677523347E-3</v>
      </c>
      <c r="E6128" s="43">
        <f>IFERROR(INDEX(PSPS_Data!$C$2:$C$4275,MATCH(WF_Data!$A6128,PSPS_Data!$B$2:$B$4275,0)),0)</f>
        <v>0</v>
      </c>
      <c r="F6128" s="47"/>
    </row>
    <row r="6129" spans="1:6" x14ac:dyDescent="0.25">
      <c r="A6129" s="79"/>
      <c r="B6129" s="43">
        <v>0</v>
      </c>
      <c r="C6129" s="43">
        <v>1.07099109527553E-3</v>
      </c>
      <c r="D6129" s="43">
        <f t="shared" si="95"/>
        <v>1.2220008397093796E-2</v>
      </c>
      <c r="E6129" s="43">
        <f>IFERROR(INDEX(PSPS_Data!$C$2:$C$4275,MATCH(WF_Data!$A6129,PSPS_Data!$B$2:$B$4275,0)),0)</f>
        <v>0</v>
      </c>
      <c r="F6129" s="47"/>
    </row>
    <row r="6130" spans="1:6" x14ac:dyDescent="0.25">
      <c r="A6130" s="79"/>
      <c r="B6130" s="43">
        <v>0</v>
      </c>
      <c r="C6130" s="43">
        <v>5.2807263295107897E-3</v>
      </c>
      <c r="D6130" s="43">
        <f t="shared" si="95"/>
        <v>6.0253087419718111E-2</v>
      </c>
      <c r="E6130" s="43">
        <f>IFERROR(INDEX(PSPS_Data!$C$2:$C$4275,MATCH(WF_Data!$A6130,PSPS_Data!$B$2:$B$4275,0)),0)</f>
        <v>0</v>
      </c>
      <c r="F6130" s="47"/>
    </row>
    <row r="6131" spans="1:6" x14ac:dyDescent="0.25">
      <c r="A6131" s="79"/>
      <c r="B6131" s="43">
        <v>0</v>
      </c>
      <c r="C6131" s="43">
        <v>2.05030092214049E-3</v>
      </c>
      <c r="D6131" s="43">
        <f t="shared" si="95"/>
        <v>2.339393352162299E-2</v>
      </c>
      <c r="E6131" s="43">
        <f>IFERROR(INDEX(PSPS_Data!$C$2:$C$4275,MATCH(WF_Data!$A6131,PSPS_Data!$B$2:$B$4275,0)),0)</f>
        <v>0</v>
      </c>
      <c r="F6131" s="47"/>
    </row>
    <row r="6132" spans="1:6" x14ac:dyDescent="0.25">
      <c r="A6132" s="79"/>
      <c r="B6132" s="43">
        <v>0</v>
      </c>
      <c r="C6132" s="43">
        <v>1.9587600036174899E-5</v>
      </c>
      <c r="D6132" s="43">
        <f t="shared" si="95"/>
        <v>2.234945164127556E-4</v>
      </c>
      <c r="E6132" s="43">
        <f>IFERROR(INDEX(PSPS_Data!$C$2:$C$4275,MATCH(WF_Data!$A6132,PSPS_Data!$B$2:$B$4275,0)),0)</f>
        <v>0</v>
      </c>
      <c r="F6132" s="47"/>
    </row>
    <row r="6133" spans="1:6" x14ac:dyDescent="0.25">
      <c r="A6133" s="79"/>
      <c r="B6133" s="43">
        <v>0</v>
      </c>
      <c r="C6133" s="43">
        <v>1.5995598537301701E-3</v>
      </c>
      <c r="D6133" s="43">
        <f t="shared" si="95"/>
        <v>1.825097793106124E-2</v>
      </c>
      <c r="E6133" s="43">
        <f>IFERROR(INDEX(PSPS_Data!$C$2:$C$4275,MATCH(WF_Data!$A6133,PSPS_Data!$B$2:$B$4275,0)),0)</f>
        <v>0</v>
      </c>
      <c r="F6133" s="47"/>
    </row>
    <row r="6134" spans="1:6" x14ac:dyDescent="0.25">
      <c r="A6134" s="79"/>
      <c r="B6134" s="43">
        <v>0</v>
      </c>
      <c r="C6134" s="43">
        <v>1.5667618208681201E-4</v>
      </c>
      <c r="D6134" s="43">
        <f t="shared" si="95"/>
        <v>1.7876752376105251E-3</v>
      </c>
      <c r="E6134" s="43">
        <f>IFERROR(INDEX(PSPS_Data!$C$2:$C$4275,MATCH(WF_Data!$A6134,PSPS_Data!$B$2:$B$4275,0)),0)</f>
        <v>0</v>
      </c>
      <c r="F6134" s="47"/>
    </row>
    <row r="6135" spans="1:6" x14ac:dyDescent="0.25">
      <c r="A6135" s="79"/>
      <c r="B6135" s="43">
        <v>0</v>
      </c>
      <c r="C6135" s="43">
        <v>5.0851900687121001E-3</v>
      </c>
      <c r="D6135" s="43">
        <f t="shared" si="95"/>
        <v>5.8022018684005063E-2</v>
      </c>
      <c r="E6135" s="43">
        <f>IFERROR(INDEX(PSPS_Data!$C$2:$C$4275,MATCH(WF_Data!$A6135,PSPS_Data!$B$2:$B$4275,0)),0)</f>
        <v>0</v>
      </c>
      <c r="F6135" s="47"/>
    </row>
    <row r="6136" spans="1:6" x14ac:dyDescent="0.25">
      <c r="A6136" s="79"/>
      <c r="B6136" s="43">
        <v>0</v>
      </c>
      <c r="C6136" s="43">
        <v>1.9575692931539301E-5</v>
      </c>
      <c r="D6136" s="43">
        <f t="shared" si="95"/>
        <v>2.2335865634886344E-4</v>
      </c>
      <c r="E6136" s="43">
        <f>IFERROR(INDEX(PSPS_Data!$C$2:$C$4275,MATCH(WF_Data!$A6136,PSPS_Data!$B$2:$B$4275,0)),0)</f>
        <v>0</v>
      </c>
      <c r="F6136" s="47"/>
    </row>
    <row r="6137" spans="1:6" x14ac:dyDescent="0.25">
      <c r="A6137" s="79"/>
      <c r="B6137" s="43">
        <v>0</v>
      </c>
      <c r="C6137" s="43">
        <v>9.3940171518624895E-4</v>
      </c>
      <c r="D6137" s="43">
        <f t="shared" si="95"/>
        <v>1.07185735702751E-2</v>
      </c>
      <c r="E6137" s="43">
        <f>IFERROR(INDEX(PSPS_Data!$C$2:$C$4275,MATCH(WF_Data!$A6137,PSPS_Data!$B$2:$B$4275,0)),0)</f>
        <v>0</v>
      </c>
      <c r="F6137" s="47"/>
    </row>
    <row r="6138" spans="1:6" x14ac:dyDescent="0.25">
      <c r="A6138" s="79"/>
      <c r="B6138" s="43">
        <v>0</v>
      </c>
      <c r="C6138" s="43">
        <v>2.98771436822183E-3</v>
      </c>
      <c r="D6138" s="43">
        <f t="shared" si="95"/>
        <v>3.4089820941411081E-2</v>
      </c>
      <c r="E6138" s="43">
        <f>IFERROR(INDEX(PSPS_Data!$C$2:$C$4275,MATCH(WF_Data!$A6138,PSPS_Data!$B$2:$B$4275,0)),0)</f>
        <v>0</v>
      </c>
      <c r="F6138" s="47"/>
    </row>
    <row r="6139" spans="1:6" x14ac:dyDescent="0.25">
      <c r="A6139" s="79"/>
      <c r="B6139" s="43">
        <v>0</v>
      </c>
      <c r="C6139" s="43">
        <v>2.5701801666097399E-3</v>
      </c>
      <c r="D6139" s="43">
        <f t="shared" si="95"/>
        <v>2.9325755701017132E-2</v>
      </c>
      <c r="E6139" s="43">
        <f>IFERROR(INDEX(PSPS_Data!$C$2:$C$4275,MATCH(WF_Data!$A6139,PSPS_Data!$B$2:$B$4275,0)),0)</f>
        <v>0</v>
      </c>
      <c r="F6139" s="47"/>
    </row>
    <row r="6140" spans="1:6" x14ac:dyDescent="0.25">
      <c r="A6140" s="79"/>
      <c r="B6140" s="43">
        <v>0</v>
      </c>
      <c r="C6140" s="43">
        <v>3.65278873080872E-4</v>
      </c>
      <c r="D6140" s="43">
        <f t="shared" si="95"/>
        <v>4.1678319418527498E-3</v>
      </c>
      <c r="E6140" s="43">
        <f>IFERROR(INDEX(PSPS_Data!$C$2:$C$4275,MATCH(WF_Data!$A6140,PSPS_Data!$B$2:$B$4275,0)),0)</f>
        <v>0</v>
      </c>
      <c r="F6140" s="47"/>
    </row>
    <row r="6141" spans="1:6" x14ac:dyDescent="0.25">
      <c r="A6141" s="79"/>
      <c r="B6141" s="43">
        <v>0</v>
      </c>
      <c r="C6141" s="43">
        <v>1.4056608838473E-3</v>
      </c>
      <c r="D6141" s="43">
        <f t="shared" si="95"/>
        <v>1.6038590684697693E-2</v>
      </c>
      <c r="E6141" s="43">
        <f>IFERROR(INDEX(PSPS_Data!$C$2:$C$4275,MATCH(WF_Data!$A6141,PSPS_Data!$B$2:$B$4275,0)),0)</f>
        <v>0</v>
      </c>
      <c r="F6141" s="47"/>
    </row>
    <row r="6142" spans="1:6" x14ac:dyDescent="0.25">
      <c r="A6142" s="79"/>
      <c r="B6142" s="43">
        <v>0</v>
      </c>
      <c r="C6142" s="43">
        <v>1.52181197926914E-3</v>
      </c>
      <c r="D6142" s="43">
        <f t="shared" si="95"/>
        <v>1.7363874683460886E-2</v>
      </c>
      <c r="E6142" s="43">
        <f>IFERROR(INDEX(PSPS_Data!$C$2:$C$4275,MATCH(WF_Data!$A6142,PSPS_Data!$B$2:$B$4275,0)),0)</f>
        <v>0</v>
      </c>
      <c r="F6142" s="47"/>
    </row>
    <row r="6143" spans="1:6" x14ac:dyDescent="0.25">
      <c r="A6143" s="79"/>
      <c r="B6143" s="43">
        <v>0</v>
      </c>
      <c r="C6143" s="43">
        <v>3.9135944462032003E-5</v>
      </c>
      <c r="D6143" s="43">
        <f t="shared" si="95"/>
        <v>4.4654112631178515E-4</v>
      </c>
      <c r="E6143" s="43">
        <f>IFERROR(INDEX(PSPS_Data!$C$2:$C$4275,MATCH(WF_Data!$A6143,PSPS_Data!$B$2:$B$4275,0)),0)</f>
        <v>0</v>
      </c>
      <c r="F6143" s="47"/>
    </row>
    <row r="6144" spans="1:6" x14ac:dyDescent="0.25">
      <c r="A6144" s="79"/>
      <c r="B6144" s="43">
        <v>0</v>
      </c>
      <c r="C6144" s="43">
        <v>5.8667068515205702E-5</v>
      </c>
      <c r="D6144" s="43">
        <f t="shared" si="95"/>
        <v>6.6939125175849705E-4</v>
      </c>
      <c r="E6144" s="43">
        <f>IFERROR(INDEX(PSPS_Data!$C$2:$C$4275,MATCH(WF_Data!$A6144,PSPS_Data!$B$2:$B$4275,0)),0)</f>
        <v>0</v>
      </c>
      <c r="F6144" s="47"/>
    </row>
    <row r="6145" spans="1:6" x14ac:dyDescent="0.25">
      <c r="A6145" s="79"/>
      <c r="B6145" s="43">
        <v>0</v>
      </c>
      <c r="C6145" s="43">
        <v>4.3345282724658301E-3</v>
      </c>
      <c r="D6145" s="43">
        <f t="shared" si="95"/>
        <v>4.9456967588835124E-2</v>
      </c>
      <c r="E6145" s="43">
        <f>IFERROR(INDEX(PSPS_Data!$C$2:$C$4275,MATCH(WF_Data!$A6145,PSPS_Data!$B$2:$B$4275,0)),0)</f>
        <v>0</v>
      </c>
      <c r="F6145" s="47"/>
    </row>
    <row r="6146" spans="1:6" x14ac:dyDescent="0.25">
      <c r="A6146" s="79"/>
      <c r="B6146" s="43">
        <v>0</v>
      </c>
      <c r="C6146" s="43">
        <v>3.0302065620162401E-3</v>
      </c>
      <c r="D6146" s="43">
        <f t="shared" si="95"/>
        <v>3.4574656872605303E-2</v>
      </c>
      <c r="E6146" s="43">
        <f>IFERROR(INDEX(PSPS_Data!$C$2:$C$4275,MATCH(WF_Data!$A6146,PSPS_Data!$B$2:$B$4275,0)),0)</f>
        <v>0</v>
      </c>
      <c r="F6146" s="47"/>
    </row>
    <row r="6147" spans="1:6" x14ac:dyDescent="0.25">
      <c r="A6147" s="79"/>
      <c r="B6147" s="43">
        <v>0</v>
      </c>
      <c r="C6147" s="43">
        <v>1.0848690867533101E-3</v>
      </c>
      <c r="D6147" s="43">
        <f t="shared" ref="D6147:D6210" si="96">$C6147*11.41</f>
        <v>1.2378356279855268E-2</v>
      </c>
      <c r="E6147" s="43">
        <f>IFERROR(INDEX(PSPS_Data!$C$2:$C$4275,MATCH(WF_Data!$A6147,PSPS_Data!$B$2:$B$4275,0)),0)</f>
        <v>0</v>
      </c>
      <c r="F6147" s="47"/>
    </row>
    <row r="6148" spans="1:6" x14ac:dyDescent="0.25">
      <c r="A6148" s="79"/>
      <c r="B6148" s="43">
        <v>0</v>
      </c>
      <c r="C6148" s="43">
        <v>6.7561574460341901E-3</v>
      </c>
      <c r="D6148" s="43">
        <f t="shared" si="96"/>
        <v>7.7087756459250104E-2</v>
      </c>
      <c r="E6148" s="43">
        <f>IFERROR(INDEX(PSPS_Data!$C$2:$C$4275,MATCH(WF_Data!$A6148,PSPS_Data!$B$2:$B$4275,0)),0)</f>
        <v>0</v>
      </c>
      <c r="F6148" s="47"/>
    </row>
    <row r="6149" spans="1:6" x14ac:dyDescent="0.25">
      <c r="A6149" s="79"/>
      <c r="B6149" s="43">
        <v>0</v>
      </c>
      <c r="C6149" s="43">
        <v>1.7729319395433101E-3</v>
      </c>
      <c r="D6149" s="43">
        <f t="shared" si="96"/>
        <v>2.0229153430189169E-2</v>
      </c>
      <c r="E6149" s="43">
        <f>IFERROR(INDEX(PSPS_Data!$C$2:$C$4275,MATCH(WF_Data!$A6149,PSPS_Data!$B$2:$B$4275,0)),0)</f>
        <v>0</v>
      </c>
      <c r="F6149" s="47"/>
    </row>
    <row r="6150" spans="1:6" x14ac:dyDescent="0.25">
      <c r="A6150" s="79"/>
      <c r="B6150" s="43">
        <v>0</v>
      </c>
      <c r="C6150" s="43">
        <v>2.1754499866801702E-3</v>
      </c>
      <c r="D6150" s="43">
        <f t="shared" si="96"/>
        <v>2.4821884348020743E-2</v>
      </c>
      <c r="E6150" s="43">
        <f>IFERROR(INDEX(PSPS_Data!$C$2:$C$4275,MATCH(WF_Data!$A6150,PSPS_Data!$B$2:$B$4275,0)),0)</f>
        <v>0</v>
      </c>
      <c r="F6150" s="47"/>
    </row>
    <row r="6151" spans="1:6" x14ac:dyDescent="0.25">
      <c r="A6151" s="79"/>
      <c r="B6151" s="43">
        <v>0</v>
      </c>
      <c r="C6151" s="43">
        <v>1.1006930444636899E-3</v>
      </c>
      <c r="D6151" s="43">
        <f t="shared" si="96"/>
        <v>1.2558907637330701E-2</v>
      </c>
      <c r="E6151" s="43">
        <f>IFERROR(INDEX(PSPS_Data!$C$2:$C$4275,MATCH(WF_Data!$A6151,PSPS_Data!$B$2:$B$4275,0)),0)</f>
        <v>0</v>
      </c>
      <c r="F6151" s="47"/>
    </row>
    <row r="6152" spans="1:6" x14ac:dyDescent="0.25">
      <c r="A6152" s="79"/>
      <c r="B6152" s="43">
        <v>0</v>
      </c>
      <c r="C6152" s="43">
        <v>8.5318498834870604E-4</v>
      </c>
      <c r="D6152" s="43">
        <f t="shared" si="96"/>
        <v>9.7348407170587369E-3</v>
      </c>
      <c r="E6152" s="43">
        <f>IFERROR(INDEX(PSPS_Data!$C$2:$C$4275,MATCH(WF_Data!$A6152,PSPS_Data!$B$2:$B$4275,0)),0)</f>
        <v>0</v>
      </c>
      <c r="F6152" s="47"/>
    </row>
    <row r="6153" spans="1:6" x14ac:dyDescent="0.25">
      <c r="A6153" s="79"/>
      <c r="B6153" s="43">
        <v>0</v>
      </c>
      <c r="C6153" s="43">
        <v>3.02057986421762E-3</v>
      </c>
      <c r="D6153" s="43">
        <f t="shared" si="96"/>
        <v>3.4464816250723042E-2</v>
      </c>
      <c r="E6153" s="43">
        <f>IFERROR(INDEX(PSPS_Data!$C$2:$C$4275,MATCH(WF_Data!$A6153,PSPS_Data!$B$2:$B$4275,0)),0)</f>
        <v>0</v>
      </c>
      <c r="F6153" s="47"/>
    </row>
    <row r="6154" spans="1:6" x14ac:dyDescent="0.25">
      <c r="A6154" s="79"/>
      <c r="B6154" s="43">
        <v>0</v>
      </c>
      <c r="C6154" s="43">
        <v>1.77035244693494E-3</v>
      </c>
      <c r="D6154" s="43">
        <f t="shared" si="96"/>
        <v>2.0199721419527666E-2</v>
      </c>
      <c r="E6154" s="43">
        <f>IFERROR(INDEX(PSPS_Data!$C$2:$C$4275,MATCH(WF_Data!$A6154,PSPS_Data!$B$2:$B$4275,0)),0)</f>
        <v>0</v>
      </c>
      <c r="F6154" s="47"/>
    </row>
    <row r="6155" spans="1:6" x14ac:dyDescent="0.25">
      <c r="A6155" s="79"/>
      <c r="B6155" s="43">
        <v>0</v>
      </c>
      <c r="C6155" s="43">
        <v>5.1606336067682897E-3</v>
      </c>
      <c r="D6155" s="43">
        <f t="shared" si="96"/>
        <v>5.8882829453226183E-2</v>
      </c>
      <c r="E6155" s="43">
        <f>IFERROR(INDEX(PSPS_Data!$C$2:$C$4275,MATCH(WF_Data!$A6155,PSPS_Data!$B$2:$B$4275,0)),0)</f>
        <v>0</v>
      </c>
      <c r="F6155" s="47"/>
    </row>
    <row r="6156" spans="1:6" x14ac:dyDescent="0.25">
      <c r="A6156" s="79"/>
      <c r="B6156" s="43">
        <v>1.40667443374594E-2</v>
      </c>
      <c r="C6156" s="43">
        <v>3.9041891795932302E-5</v>
      </c>
      <c r="D6156" s="43">
        <f t="shared" si="96"/>
        <v>4.4546798539158756E-4</v>
      </c>
      <c r="E6156" s="43">
        <f>IFERROR(INDEX(PSPS_Data!$C$2:$C$4275,MATCH(WF_Data!$A6156,PSPS_Data!$B$2:$B$4275,0)),0)</f>
        <v>0</v>
      </c>
      <c r="F6156" s="47"/>
    </row>
    <row r="6157" spans="1:6" x14ac:dyDescent="0.25">
      <c r="A6157" s="79"/>
      <c r="B6157" s="43">
        <v>0</v>
      </c>
      <c r="C6157" s="43">
        <v>2.0787699301460299E-3</v>
      </c>
      <c r="D6157" s="43">
        <f t="shared" si="96"/>
        <v>2.3718764902966202E-2</v>
      </c>
      <c r="E6157" s="43">
        <f>IFERROR(INDEX(PSPS_Data!$C$2:$C$4275,MATCH(WF_Data!$A6157,PSPS_Data!$B$2:$B$4275,0)),0)</f>
        <v>0</v>
      </c>
      <c r="F6157" s="47"/>
    </row>
    <row r="6158" spans="1:6" x14ac:dyDescent="0.25">
      <c r="A6158" s="79"/>
      <c r="B6158" s="43">
        <v>0</v>
      </c>
      <c r="C6158" s="43">
        <v>3.72931563239641E-3</v>
      </c>
      <c r="D6158" s="43">
        <f t="shared" si="96"/>
        <v>4.255149136564304E-2</v>
      </c>
      <c r="E6158" s="43">
        <f>IFERROR(INDEX(PSPS_Data!$C$2:$C$4275,MATCH(WF_Data!$A6158,PSPS_Data!$B$2:$B$4275,0)),0)</f>
        <v>0</v>
      </c>
      <c r="F6158" s="47"/>
    </row>
    <row r="6159" spans="1:6" x14ac:dyDescent="0.25">
      <c r="A6159" s="79"/>
      <c r="B6159" s="43">
        <v>0</v>
      </c>
      <c r="C6159" s="43">
        <v>1.1710877333825899E-4</v>
      </c>
      <c r="D6159" s="43">
        <f t="shared" si="96"/>
        <v>1.336211103789535E-3</v>
      </c>
      <c r="E6159" s="43">
        <f>IFERROR(INDEX(PSPS_Data!$C$2:$C$4275,MATCH(WF_Data!$A6159,PSPS_Data!$B$2:$B$4275,0)),0)</f>
        <v>0</v>
      </c>
      <c r="F6159" s="47"/>
    </row>
    <row r="6160" spans="1:6" x14ac:dyDescent="0.25">
      <c r="A6160" s="79"/>
      <c r="B6160" s="43">
        <v>0</v>
      </c>
      <c r="C6160" s="43">
        <v>4.60532619687607E-3</v>
      </c>
      <c r="D6160" s="43">
        <f t="shared" si="96"/>
        <v>5.2546771906355962E-2</v>
      </c>
      <c r="E6160" s="43">
        <f>IFERROR(INDEX(PSPS_Data!$C$2:$C$4275,MATCH(WF_Data!$A6160,PSPS_Data!$B$2:$B$4275,0)),0)</f>
        <v>0</v>
      </c>
      <c r="F6160" s="47"/>
    </row>
    <row r="6161" spans="1:6" x14ac:dyDescent="0.25">
      <c r="A6161" s="79"/>
      <c r="B6161" s="43">
        <v>0</v>
      </c>
      <c r="C6161" s="43">
        <v>3.35955805288297E-3</v>
      </c>
      <c r="D6161" s="43">
        <f t="shared" si="96"/>
        <v>3.8332557383394687E-2</v>
      </c>
      <c r="E6161" s="43">
        <f>IFERROR(INDEX(PSPS_Data!$C$2:$C$4275,MATCH(WF_Data!$A6161,PSPS_Data!$B$2:$B$4275,0)),0)</f>
        <v>0</v>
      </c>
      <c r="F6161" s="47"/>
    </row>
    <row r="6162" spans="1:6" x14ac:dyDescent="0.25">
      <c r="A6162" s="79"/>
      <c r="B6162" s="43">
        <v>0</v>
      </c>
      <c r="C6162" s="43">
        <v>6.2424650832326701E-4</v>
      </c>
      <c r="D6162" s="43">
        <f t="shared" si="96"/>
        <v>7.1226526599684767E-3</v>
      </c>
      <c r="E6162" s="43">
        <f>IFERROR(INDEX(PSPS_Data!$C$2:$C$4275,MATCH(WF_Data!$A6162,PSPS_Data!$B$2:$B$4275,0)),0)</f>
        <v>0</v>
      </c>
      <c r="F6162" s="47"/>
    </row>
    <row r="6163" spans="1:6" x14ac:dyDescent="0.25">
      <c r="A6163" s="79"/>
      <c r="B6163" s="43">
        <v>0</v>
      </c>
      <c r="C6163" s="43">
        <v>9.1685853567469102E-4</v>
      </c>
      <c r="D6163" s="43">
        <f t="shared" si="96"/>
        <v>1.0461355892048224E-2</v>
      </c>
      <c r="E6163" s="43">
        <f>IFERROR(INDEX(PSPS_Data!$C$2:$C$4275,MATCH(WF_Data!$A6163,PSPS_Data!$B$2:$B$4275,0)),0)</f>
        <v>0</v>
      </c>
      <c r="F6163" s="47"/>
    </row>
    <row r="6164" spans="1:6" x14ac:dyDescent="0.25">
      <c r="A6164" s="79"/>
      <c r="B6164" s="43">
        <v>0</v>
      </c>
      <c r="C6164" s="43">
        <v>2.2627912141312302E-3</v>
      </c>
      <c r="D6164" s="43">
        <f t="shared" si="96"/>
        <v>2.5818447753237338E-2</v>
      </c>
      <c r="E6164" s="43">
        <f>IFERROR(INDEX(PSPS_Data!$C$2:$C$4275,MATCH(WF_Data!$A6164,PSPS_Data!$B$2:$B$4275,0)),0)</f>
        <v>0</v>
      </c>
      <c r="F6164" s="47"/>
    </row>
    <row r="6165" spans="1:6" x14ac:dyDescent="0.25">
      <c r="A6165" s="79"/>
      <c r="B6165" s="43">
        <v>0</v>
      </c>
      <c r="C6165" s="43">
        <v>1.90169528423211E-3</v>
      </c>
      <c r="D6165" s="43">
        <f t="shared" si="96"/>
        <v>2.1698343193088374E-2</v>
      </c>
      <c r="E6165" s="43">
        <f>IFERROR(INDEX(PSPS_Data!$C$2:$C$4275,MATCH(WF_Data!$A6165,PSPS_Data!$B$2:$B$4275,0)),0)</f>
        <v>0</v>
      </c>
      <c r="F6165" s="47"/>
    </row>
    <row r="6166" spans="1:6" x14ac:dyDescent="0.25">
      <c r="A6166" s="79"/>
      <c r="B6166" s="43">
        <v>0</v>
      </c>
      <c r="C6166" s="43">
        <v>1.91129578994756E-3</v>
      </c>
      <c r="D6166" s="43">
        <f t="shared" si="96"/>
        <v>2.180788496330166E-2</v>
      </c>
      <c r="E6166" s="43">
        <f>IFERROR(INDEX(PSPS_Data!$C$2:$C$4275,MATCH(WF_Data!$A6166,PSPS_Data!$B$2:$B$4275,0)),0)</f>
        <v>0</v>
      </c>
      <c r="F6166" s="47"/>
    </row>
    <row r="6167" spans="1:6" x14ac:dyDescent="0.25">
      <c r="A6167" s="79"/>
      <c r="B6167" s="43">
        <v>0</v>
      </c>
      <c r="C6167" s="43">
        <v>1.8753399602549801E-3</v>
      </c>
      <c r="D6167" s="43">
        <f t="shared" si="96"/>
        <v>2.1397628946509324E-2</v>
      </c>
      <c r="E6167" s="43">
        <f>IFERROR(INDEX(PSPS_Data!$C$2:$C$4275,MATCH(WF_Data!$A6167,PSPS_Data!$B$2:$B$4275,0)),0)</f>
        <v>0</v>
      </c>
      <c r="F6167" s="47"/>
    </row>
    <row r="6168" spans="1:6" x14ac:dyDescent="0.25">
      <c r="A6168" s="79"/>
      <c r="B6168" s="43">
        <v>0</v>
      </c>
      <c r="C6168" s="43">
        <v>1.7864581059256999E-4</v>
      </c>
      <c r="D6168" s="43">
        <f t="shared" si="96"/>
        <v>2.0383486988612238E-3</v>
      </c>
      <c r="E6168" s="43">
        <f>IFERROR(INDEX(PSPS_Data!$C$2:$C$4275,MATCH(WF_Data!$A6168,PSPS_Data!$B$2:$B$4275,0)),0)</f>
        <v>0</v>
      </c>
      <c r="F6168" s="47"/>
    </row>
    <row r="6169" spans="1:6" x14ac:dyDescent="0.25">
      <c r="A6169" s="79"/>
      <c r="B6169" s="43">
        <v>0</v>
      </c>
      <c r="C6169" s="43">
        <v>4.8363390336210899E-4</v>
      </c>
      <c r="D6169" s="43">
        <f t="shared" si="96"/>
        <v>5.5182628373616639E-3</v>
      </c>
      <c r="E6169" s="43">
        <f>IFERROR(INDEX(PSPS_Data!$C$2:$C$4275,MATCH(WF_Data!$A6169,PSPS_Data!$B$2:$B$4275,0)),0)</f>
        <v>0</v>
      </c>
      <c r="F6169" s="47"/>
    </row>
    <row r="6170" spans="1:6" x14ac:dyDescent="0.25">
      <c r="A6170" s="79"/>
      <c r="B6170" s="43">
        <v>0</v>
      </c>
      <c r="C6170" s="43">
        <v>3.14290217250648E-3</v>
      </c>
      <c r="D6170" s="43">
        <f t="shared" si="96"/>
        <v>3.5860513788298937E-2</v>
      </c>
      <c r="E6170" s="43">
        <f>IFERROR(INDEX(PSPS_Data!$C$2:$C$4275,MATCH(WF_Data!$A6170,PSPS_Data!$B$2:$B$4275,0)),0)</f>
        <v>0</v>
      </c>
      <c r="F6170" s="47"/>
    </row>
    <row r="6171" spans="1:6" x14ac:dyDescent="0.25">
      <c r="A6171" s="79"/>
      <c r="B6171" s="43">
        <v>0</v>
      </c>
      <c r="C6171" s="43">
        <v>4.7508228916134003E-3</v>
      </c>
      <c r="D6171" s="43">
        <f t="shared" si="96"/>
        <v>5.4206889193308898E-2</v>
      </c>
      <c r="E6171" s="43">
        <f>IFERROR(INDEX(PSPS_Data!$C$2:$C$4275,MATCH(WF_Data!$A6171,PSPS_Data!$B$2:$B$4275,0)),0)</f>
        <v>0</v>
      </c>
      <c r="F6171" s="47"/>
    </row>
    <row r="6172" spans="1:6" x14ac:dyDescent="0.25">
      <c r="A6172" s="79"/>
      <c r="B6172" s="43">
        <v>0</v>
      </c>
      <c r="C6172" s="43">
        <v>9.5643475945810896E-4</v>
      </c>
      <c r="D6172" s="43">
        <f t="shared" si="96"/>
        <v>1.0912920605417023E-2</v>
      </c>
      <c r="E6172" s="43">
        <f>IFERROR(INDEX(PSPS_Data!$C$2:$C$4275,MATCH(WF_Data!$A6172,PSPS_Data!$B$2:$B$4275,0)),0)</f>
        <v>0</v>
      </c>
      <c r="F6172" s="47"/>
    </row>
    <row r="6173" spans="1:6" x14ac:dyDescent="0.25">
      <c r="A6173" s="79"/>
      <c r="B6173" s="43">
        <v>0</v>
      </c>
      <c r="C6173" s="43">
        <v>1.5571807489322899E-4</v>
      </c>
      <c r="D6173" s="43">
        <f t="shared" si="96"/>
        <v>1.7767432345317429E-3</v>
      </c>
      <c r="E6173" s="43">
        <f>IFERROR(INDEX(PSPS_Data!$C$2:$C$4275,MATCH(WF_Data!$A6173,PSPS_Data!$B$2:$B$4275,0)),0)</f>
        <v>0</v>
      </c>
      <c r="F6173" s="47"/>
    </row>
    <row r="6174" spans="1:6" x14ac:dyDescent="0.25">
      <c r="A6174" s="79"/>
      <c r="B6174" s="43">
        <v>0</v>
      </c>
      <c r="C6174" s="43">
        <v>9.7308120530215092E-6</v>
      </c>
      <c r="D6174" s="43">
        <f t="shared" si="96"/>
        <v>1.1102856552497542E-4</v>
      </c>
      <c r="E6174" s="43">
        <f>IFERROR(INDEX(PSPS_Data!$C$2:$C$4275,MATCH(WF_Data!$A6174,PSPS_Data!$B$2:$B$4275,0)),0)</f>
        <v>0</v>
      </c>
      <c r="F6174" s="47"/>
    </row>
    <row r="6175" spans="1:6" x14ac:dyDescent="0.25">
      <c r="A6175" s="79"/>
      <c r="B6175" s="43">
        <v>0</v>
      </c>
      <c r="C6175" s="43">
        <v>9.0814331936902204E-4</v>
      </c>
      <c r="D6175" s="43">
        <f t="shared" si="96"/>
        <v>1.0361915274000542E-2</v>
      </c>
      <c r="E6175" s="43">
        <f>IFERROR(INDEX(PSPS_Data!$C$2:$C$4275,MATCH(WF_Data!$A6175,PSPS_Data!$B$2:$B$4275,0)),0)</f>
        <v>0</v>
      </c>
      <c r="F6175" s="47"/>
    </row>
    <row r="6176" spans="1:6" x14ac:dyDescent="0.25">
      <c r="A6176" s="79"/>
      <c r="B6176" s="43">
        <v>0</v>
      </c>
      <c r="C6176" s="43">
        <v>1.3354890100648201E-3</v>
      </c>
      <c r="D6176" s="43">
        <f t="shared" si="96"/>
        <v>1.5237929604839598E-2</v>
      </c>
      <c r="E6176" s="43">
        <f>IFERROR(INDEX(PSPS_Data!$C$2:$C$4275,MATCH(WF_Data!$A6176,PSPS_Data!$B$2:$B$4275,0)),0)</f>
        <v>0</v>
      </c>
      <c r="F6176" s="47"/>
    </row>
    <row r="6177" spans="1:6" x14ac:dyDescent="0.25">
      <c r="A6177" s="79"/>
      <c r="B6177" s="43">
        <v>0</v>
      </c>
      <c r="C6177" s="43">
        <v>1.55587560584535E-3</v>
      </c>
      <c r="D6177" s="43">
        <f t="shared" si="96"/>
        <v>1.7752540662695444E-2</v>
      </c>
      <c r="E6177" s="43">
        <f>IFERROR(INDEX(PSPS_Data!$C$2:$C$4275,MATCH(WF_Data!$A6177,PSPS_Data!$B$2:$B$4275,0)),0)</f>
        <v>0</v>
      </c>
      <c r="F6177" s="47"/>
    </row>
    <row r="6178" spans="1:6" x14ac:dyDescent="0.25">
      <c r="A6178" s="79"/>
      <c r="B6178" s="43">
        <v>0</v>
      </c>
      <c r="C6178" s="43">
        <v>9.72420002653962E-6</v>
      </c>
      <c r="D6178" s="43">
        <f t="shared" si="96"/>
        <v>1.1095312230281706E-4</v>
      </c>
      <c r="E6178" s="43">
        <f>IFERROR(INDEX(PSPS_Data!$C$2:$C$4275,MATCH(WF_Data!$A6178,PSPS_Data!$B$2:$B$4275,0)),0)</f>
        <v>0</v>
      </c>
      <c r="F6178" s="47"/>
    </row>
    <row r="6179" spans="1:6" x14ac:dyDescent="0.25">
      <c r="A6179" s="79"/>
      <c r="B6179" s="43">
        <v>0</v>
      </c>
      <c r="C6179" s="43">
        <v>9.72420002653962E-6</v>
      </c>
      <c r="D6179" s="43">
        <f t="shared" si="96"/>
        <v>1.1095312230281706E-4</v>
      </c>
      <c r="E6179" s="43">
        <f>IFERROR(INDEX(PSPS_Data!$C$2:$C$4275,MATCH(WF_Data!$A6179,PSPS_Data!$B$2:$B$4275,0)),0)</f>
        <v>0</v>
      </c>
      <c r="F6179" s="47"/>
    </row>
    <row r="6180" spans="1:6" x14ac:dyDescent="0.25">
      <c r="A6180" s="79"/>
      <c r="B6180" s="43">
        <v>0</v>
      </c>
      <c r="C6180" s="43">
        <v>1.8666645084977E-3</v>
      </c>
      <c r="D6180" s="43">
        <f t="shared" si="96"/>
        <v>2.1298642041958755E-2</v>
      </c>
      <c r="E6180" s="43">
        <f>IFERROR(INDEX(PSPS_Data!$C$2:$C$4275,MATCH(WF_Data!$A6180,PSPS_Data!$B$2:$B$4275,0)),0)</f>
        <v>0</v>
      </c>
      <c r="F6180" s="47"/>
    </row>
    <row r="6181" spans="1:6" x14ac:dyDescent="0.25">
      <c r="A6181" s="79"/>
      <c r="B6181" s="43">
        <v>0</v>
      </c>
      <c r="C6181" s="43">
        <v>1.16659517516382E-4</v>
      </c>
      <c r="D6181" s="43">
        <f t="shared" si="96"/>
        <v>1.3310850948619185E-3</v>
      </c>
      <c r="E6181" s="43">
        <f>IFERROR(INDEX(PSPS_Data!$C$2:$C$4275,MATCH(WF_Data!$A6181,PSPS_Data!$B$2:$B$4275,0)),0)</f>
        <v>0</v>
      </c>
      <c r="F6181" s="47"/>
    </row>
    <row r="6182" spans="1:6" x14ac:dyDescent="0.25">
      <c r="A6182" s="79"/>
      <c r="B6182" s="43">
        <v>0</v>
      </c>
      <c r="C6182" s="43">
        <v>3.2457305069328798E-3</v>
      </c>
      <c r="D6182" s="43">
        <f t="shared" si="96"/>
        <v>3.7033785084104161E-2</v>
      </c>
      <c r="E6182" s="43">
        <f>IFERROR(INDEX(PSPS_Data!$C$2:$C$4275,MATCH(WF_Data!$A6182,PSPS_Data!$B$2:$B$4275,0)),0)</f>
        <v>0</v>
      </c>
      <c r="F6182" s="47"/>
    </row>
    <row r="6183" spans="1:6" x14ac:dyDescent="0.25">
      <c r="A6183" s="79"/>
      <c r="B6183" s="43">
        <v>0</v>
      </c>
      <c r="C6183" s="43">
        <v>8.9379156452196098E-4</v>
      </c>
      <c r="D6183" s="43">
        <f t="shared" si="96"/>
        <v>1.0198161751195575E-2</v>
      </c>
      <c r="E6183" s="43">
        <f>IFERROR(INDEX(PSPS_Data!$C$2:$C$4275,MATCH(WF_Data!$A6183,PSPS_Data!$B$2:$B$4275,0)),0)</f>
        <v>0</v>
      </c>
      <c r="F6183" s="47"/>
    </row>
    <row r="6184" spans="1:6" x14ac:dyDescent="0.25">
      <c r="A6184" s="79"/>
      <c r="B6184" s="43">
        <v>0</v>
      </c>
      <c r="C6184" s="43">
        <v>1.8781893604682401E-3</v>
      </c>
      <c r="D6184" s="43">
        <f t="shared" si="96"/>
        <v>2.143014060294262E-2</v>
      </c>
      <c r="E6184" s="43">
        <f>IFERROR(INDEX(PSPS_Data!$C$2:$C$4275,MATCH(WF_Data!$A6184,PSPS_Data!$B$2:$B$4275,0)),0)</f>
        <v>0</v>
      </c>
      <c r="F6184" s="47"/>
    </row>
    <row r="6185" spans="1:6" x14ac:dyDescent="0.25">
      <c r="A6185" s="79"/>
      <c r="B6185" s="43">
        <v>0</v>
      </c>
      <c r="C6185" s="43">
        <v>1.01736842384525E-2</v>
      </c>
      <c r="D6185" s="43">
        <f t="shared" si="96"/>
        <v>0.11608173716074302</v>
      </c>
      <c r="E6185" s="43">
        <f>IFERROR(INDEX(PSPS_Data!$C$2:$C$4275,MATCH(WF_Data!$A6185,PSPS_Data!$B$2:$B$4275,0)),0)</f>
        <v>0</v>
      </c>
      <c r="F6185" s="47"/>
    </row>
    <row r="6186" spans="1:6" x14ac:dyDescent="0.25">
      <c r="A6186" s="79"/>
      <c r="B6186" s="43">
        <v>0</v>
      </c>
      <c r="C6186" s="43">
        <v>3.8521243444241299E-4</v>
      </c>
      <c r="D6186" s="43">
        <f t="shared" si="96"/>
        <v>4.3952738769879327E-3</v>
      </c>
      <c r="E6186" s="43">
        <f>IFERROR(INDEX(PSPS_Data!$C$2:$C$4275,MATCH(WF_Data!$A6186,PSPS_Data!$B$2:$B$4275,0)),0)</f>
        <v>0</v>
      </c>
      <c r="F6186" s="47"/>
    </row>
    <row r="6187" spans="1:6" x14ac:dyDescent="0.25">
      <c r="A6187" s="79"/>
      <c r="B6187" s="43">
        <v>0</v>
      </c>
      <c r="C6187" s="43">
        <v>1.7477643541496899E-4</v>
      </c>
      <c r="D6187" s="43">
        <f t="shared" si="96"/>
        <v>1.9941991280847961E-3</v>
      </c>
      <c r="E6187" s="43">
        <f>IFERROR(INDEX(PSPS_Data!$C$2:$C$4275,MATCH(WF_Data!$A6187,PSPS_Data!$B$2:$B$4275,0)),0)</f>
        <v>0</v>
      </c>
      <c r="F6187" s="47"/>
    </row>
    <row r="6188" spans="1:6" x14ac:dyDescent="0.25">
      <c r="A6188" s="79"/>
      <c r="B6188" s="43">
        <v>0</v>
      </c>
      <c r="C6188" s="43">
        <v>1.0484509598427301E-3</v>
      </c>
      <c r="D6188" s="43">
        <f t="shared" si="96"/>
        <v>1.1962825451805549E-2</v>
      </c>
      <c r="E6188" s="43">
        <f>IFERROR(INDEX(PSPS_Data!$C$2:$C$4275,MATCH(WF_Data!$A6188,PSPS_Data!$B$2:$B$4275,0)),0)</f>
        <v>0</v>
      </c>
      <c r="F6188" s="47"/>
    </row>
    <row r="6189" spans="1:6" x14ac:dyDescent="0.25">
      <c r="A6189" s="79"/>
      <c r="B6189" s="43">
        <v>0</v>
      </c>
      <c r="C6189" s="43">
        <v>7.6365879188718502E-4</v>
      </c>
      <c r="D6189" s="43">
        <f t="shared" si="96"/>
        <v>8.7133468154327806E-3</v>
      </c>
      <c r="E6189" s="43">
        <f>IFERROR(INDEX(PSPS_Data!$C$2:$C$4275,MATCH(WF_Data!$A6189,PSPS_Data!$B$2:$B$4275,0)),0)</f>
        <v>0</v>
      </c>
      <c r="F6189" s="47"/>
    </row>
    <row r="6190" spans="1:6" x14ac:dyDescent="0.25">
      <c r="A6190" s="79"/>
      <c r="B6190" s="43">
        <v>0</v>
      </c>
      <c r="C6190" s="43">
        <v>8.0169272316652496E-3</v>
      </c>
      <c r="D6190" s="43">
        <f t="shared" si="96"/>
        <v>9.1473139713300497E-2</v>
      </c>
      <c r="E6190" s="43">
        <f>IFERROR(INDEX(PSPS_Data!$C$2:$C$4275,MATCH(WF_Data!$A6190,PSPS_Data!$B$2:$B$4275,0)),0)</f>
        <v>0</v>
      </c>
      <c r="F6190" s="47"/>
    </row>
    <row r="6191" spans="1:6" x14ac:dyDescent="0.25">
      <c r="A6191" s="79"/>
      <c r="B6191" s="43">
        <v>0</v>
      </c>
      <c r="C6191" s="43">
        <v>2.2808295760417701E-3</v>
      </c>
      <c r="D6191" s="43">
        <f t="shared" si="96"/>
        <v>2.6024265462636597E-2</v>
      </c>
      <c r="E6191" s="43">
        <f>IFERROR(INDEX(PSPS_Data!$C$2:$C$4275,MATCH(WF_Data!$A6191,PSPS_Data!$B$2:$B$4275,0)),0)</f>
        <v>0</v>
      </c>
      <c r="F6191" s="47"/>
    </row>
    <row r="6192" spans="1:6" x14ac:dyDescent="0.25">
      <c r="A6192" s="79"/>
      <c r="B6192" s="43">
        <v>0</v>
      </c>
      <c r="C6192" s="43">
        <v>1.14513183795376E-3</v>
      </c>
      <c r="D6192" s="43">
        <f t="shared" si="96"/>
        <v>1.30659542710524E-2</v>
      </c>
      <c r="E6192" s="43">
        <f>IFERROR(INDEX(PSPS_Data!$C$2:$C$4275,MATCH(WF_Data!$A6192,PSPS_Data!$B$2:$B$4275,0)),0)</f>
        <v>0</v>
      </c>
      <c r="F6192" s="47"/>
    </row>
    <row r="6193" spans="1:6" x14ac:dyDescent="0.25">
      <c r="A6193" s="79"/>
      <c r="B6193" s="43">
        <v>0</v>
      </c>
      <c r="C6193" s="43">
        <v>7.8925464610316899E-4</v>
      </c>
      <c r="D6193" s="43">
        <f t="shared" si="96"/>
        <v>9.0053955120371586E-3</v>
      </c>
      <c r="E6193" s="43">
        <f>IFERROR(INDEX(PSPS_Data!$C$2:$C$4275,MATCH(WF_Data!$A6193,PSPS_Data!$B$2:$B$4275,0)),0)</f>
        <v>0</v>
      </c>
      <c r="F6193" s="47"/>
    </row>
    <row r="6194" spans="1:6" x14ac:dyDescent="0.25">
      <c r="A6194" s="79"/>
      <c r="B6194" s="43">
        <v>0</v>
      </c>
      <c r="C6194" s="43">
        <v>4.5605616090445701E-4</v>
      </c>
      <c r="D6194" s="43">
        <f t="shared" si="96"/>
        <v>5.2036007959198544E-3</v>
      </c>
      <c r="E6194" s="43">
        <f>IFERROR(INDEX(PSPS_Data!$C$2:$C$4275,MATCH(WF_Data!$A6194,PSPS_Data!$B$2:$B$4275,0)),0)</f>
        <v>0</v>
      </c>
      <c r="F6194" s="47"/>
    </row>
    <row r="6195" spans="1:6" x14ac:dyDescent="0.25">
      <c r="A6195" s="79"/>
      <c r="B6195" s="43">
        <v>0</v>
      </c>
      <c r="C6195" s="43">
        <v>1.8629653045536499E-3</v>
      </c>
      <c r="D6195" s="43">
        <f t="shared" si="96"/>
        <v>2.1256434124957146E-2</v>
      </c>
      <c r="E6195" s="43">
        <f>IFERROR(INDEX(PSPS_Data!$C$2:$C$4275,MATCH(WF_Data!$A6195,PSPS_Data!$B$2:$B$4275,0)),0)</f>
        <v>0</v>
      </c>
      <c r="F6195" s="47"/>
    </row>
    <row r="6196" spans="1:6" x14ac:dyDescent="0.25">
      <c r="A6196" s="79"/>
      <c r="B6196" s="43">
        <v>0</v>
      </c>
      <c r="C6196" s="43">
        <v>2.32859732932411E-4</v>
      </c>
      <c r="D6196" s="43">
        <f t="shared" si="96"/>
        <v>2.6569295527588094E-3</v>
      </c>
      <c r="E6196" s="43">
        <f>IFERROR(INDEX(PSPS_Data!$C$2:$C$4275,MATCH(WF_Data!$A6196,PSPS_Data!$B$2:$B$4275,0)),0)</f>
        <v>0</v>
      </c>
      <c r="F6196" s="47"/>
    </row>
    <row r="6197" spans="1:6" x14ac:dyDescent="0.25">
      <c r="A6197" s="79"/>
      <c r="B6197" s="43">
        <v>0</v>
      </c>
      <c r="C6197" s="43">
        <v>3.2341538220255901E-5</v>
      </c>
      <c r="D6197" s="43">
        <f t="shared" si="96"/>
        <v>3.6901695109311985E-4</v>
      </c>
      <c r="E6197" s="43">
        <f>IFERROR(INDEX(PSPS_Data!$C$2:$C$4275,MATCH(WF_Data!$A6197,PSPS_Data!$B$2:$B$4275,0)),0)</f>
        <v>0</v>
      </c>
      <c r="F6197" s="47"/>
    </row>
    <row r="6198" spans="1:6" x14ac:dyDescent="0.25">
      <c r="A6198" s="79"/>
      <c r="B6198" s="43">
        <v>0</v>
      </c>
      <c r="C6198" s="43">
        <v>5.8465652411996399E-3</v>
      </c>
      <c r="D6198" s="43">
        <f t="shared" si="96"/>
        <v>6.6709309402087885E-2</v>
      </c>
      <c r="E6198" s="43">
        <f>IFERROR(INDEX(PSPS_Data!$C$2:$C$4275,MATCH(WF_Data!$A6198,PSPS_Data!$B$2:$B$4275,0)),0)</f>
        <v>0</v>
      </c>
      <c r="F6198" s="47"/>
    </row>
    <row r="6199" spans="1:6" x14ac:dyDescent="0.25">
      <c r="A6199" s="79"/>
      <c r="B6199" s="43">
        <v>0</v>
      </c>
      <c r="C6199" s="43">
        <v>3.3435082561178802E-3</v>
      </c>
      <c r="D6199" s="43">
        <f t="shared" si="96"/>
        <v>3.8149429202305012E-2</v>
      </c>
      <c r="E6199" s="43">
        <f>IFERROR(INDEX(PSPS_Data!$C$2:$C$4275,MATCH(WF_Data!$A6199,PSPS_Data!$B$2:$B$4275,0)),0)</f>
        <v>0</v>
      </c>
      <c r="F6199" s="47"/>
    </row>
    <row r="6200" spans="1:6" x14ac:dyDescent="0.25">
      <c r="A6200" s="79"/>
      <c r="B6200" s="43">
        <v>0</v>
      </c>
      <c r="C6200" s="43">
        <v>7.7592156230821198E-4</v>
      </c>
      <c r="D6200" s="43">
        <f t="shared" si="96"/>
        <v>8.853265025936698E-3</v>
      </c>
      <c r="E6200" s="43">
        <f>IFERROR(INDEX(PSPS_Data!$C$2:$C$4275,MATCH(WF_Data!$A6200,PSPS_Data!$B$2:$B$4275,0)),0)</f>
        <v>0</v>
      </c>
      <c r="F6200" s="47"/>
    </row>
    <row r="6201" spans="1:6" x14ac:dyDescent="0.25">
      <c r="A6201" s="79"/>
      <c r="B6201" s="43">
        <v>0</v>
      </c>
      <c r="C6201" s="43">
        <v>1.2026719168716201E-3</v>
      </c>
      <c r="D6201" s="43">
        <f t="shared" si="96"/>
        <v>1.3722486571505186E-2</v>
      </c>
      <c r="E6201" s="43">
        <f>IFERROR(INDEX(PSPS_Data!$C$2:$C$4275,MATCH(WF_Data!$A6201,PSPS_Data!$B$2:$B$4275,0)),0)</f>
        <v>0</v>
      </c>
      <c r="F6201" s="47"/>
    </row>
    <row r="6202" spans="1:6" x14ac:dyDescent="0.25">
      <c r="A6202" s="79"/>
      <c r="B6202" s="43">
        <v>0</v>
      </c>
      <c r="C6202" s="43">
        <v>7.7586963607245696E-4</v>
      </c>
      <c r="D6202" s="43">
        <f t="shared" si="96"/>
        <v>8.8526725475867336E-3</v>
      </c>
      <c r="E6202" s="43">
        <f>IFERROR(INDEX(PSPS_Data!$C$2:$C$4275,MATCH(WF_Data!$A6202,PSPS_Data!$B$2:$B$4275,0)),0)</f>
        <v>0</v>
      </c>
      <c r="F6202" s="47"/>
    </row>
    <row r="6203" spans="1:6" x14ac:dyDescent="0.25">
      <c r="A6203" s="79"/>
      <c r="B6203" s="43">
        <v>0</v>
      </c>
      <c r="C6203" s="43">
        <v>8.1778385598833304E-3</v>
      </c>
      <c r="D6203" s="43">
        <f t="shared" si="96"/>
        <v>9.3309137968268799E-2</v>
      </c>
      <c r="E6203" s="43">
        <f>IFERROR(INDEX(PSPS_Data!$C$2:$C$4275,MATCH(WF_Data!$A6203,PSPS_Data!$B$2:$B$4275,0)),0)</f>
        <v>0</v>
      </c>
      <c r="F6203" s="47"/>
    </row>
    <row r="6204" spans="1:6" x14ac:dyDescent="0.25">
      <c r="A6204" s="79"/>
      <c r="B6204" s="43">
        <v>0</v>
      </c>
      <c r="C6204" s="43">
        <v>7.2508423550061698E-3</v>
      </c>
      <c r="D6204" s="43">
        <f t="shared" si="96"/>
        <v>8.2732111270620398E-2</v>
      </c>
      <c r="E6204" s="43">
        <f>IFERROR(INDEX(PSPS_Data!$C$2:$C$4275,MATCH(WF_Data!$A6204,PSPS_Data!$B$2:$B$4275,0)),0)</f>
        <v>0</v>
      </c>
      <c r="F6204" s="47"/>
    </row>
    <row r="6205" spans="1:6" x14ac:dyDescent="0.25">
      <c r="A6205" s="79"/>
      <c r="B6205" s="43">
        <v>0</v>
      </c>
      <c r="C6205" s="43">
        <v>1.27301841848748E-3</v>
      </c>
      <c r="D6205" s="43">
        <f t="shared" si="96"/>
        <v>1.4525140154942147E-2</v>
      </c>
      <c r="E6205" s="43">
        <f>IFERROR(INDEX(PSPS_Data!$C$2:$C$4275,MATCH(WF_Data!$A6205,PSPS_Data!$B$2:$B$4275,0)),0)</f>
        <v>0</v>
      </c>
      <c r="F6205" s="47"/>
    </row>
    <row r="6206" spans="1:6" x14ac:dyDescent="0.25">
      <c r="A6206" s="79"/>
      <c r="B6206" s="43">
        <v>0</v>
      </c>
      <c r="C6206" s="43">
        <v>1.1081398559629899E-3</v>
      </c>
      <c r="D6206" s="43">
        <f t="shared" si="96"/>
        <v>1.2643875756537715E-2</v>
      </c>
      <c r="E6206" s="43">
        <f>IFERROR(INDEX(PSPS_Data!$C$2:$C$4275,MATCH(WF_Data!$A6206,PSPS_Data!$B$2:$B$4275,0)),0)</f>
        <v>0</v>
      </c>
      <c r="F6206" s="47"/>
    </row>
    <row r="6207" spans="1:6" x14ac:dyDescent="0.25">
      <c r="A6207" s="79"/>
      <c r="B6207" s="43">
        <v>0</v>
      </c>
      <c r="C6207" s="43">
        <v>3.0104737558455399E-3</v>
      </c>
      <c r="D6207" s="43">
        <f t="shared" si="96"/>
        <v>3.4349505554197607E-2</v>
      </c>
      <c r="E6207" s="43">
        <f>IFERROR(INDEX(PSPS_Data!$C$2:$C$4275,MATCH(WF_Data!$A6207,PSPS_Data!$B$2:$B$4275,0)),0)</f>
        <v>0</v>
      </c>
      <c r="F6207" s="47"/>
    </row>
    <row r="6208" spans="1:6" x14ac:dyDescent="0.25">
      <c r="A6208" s="79"/>
      <c r="B6208" s="43">
        <v>0</v>
      </c>
      <c r="C6208" s="43">
        <v>1.83593391480999E-3</v>
      </c>
      <c r="D6208" s="43">
        <f t="shared" si="96"/>
        <v>2.0948005967981985E-2</v>
      </c>
      <c r="E6208" s="43">
        <f>IFERROR(INDEX(PSPS_Data!$C$2:$C$4275,MATCH(WF_Data!$A6208,PSPS_Data!$B$2:$B$4275,0)),0)</f>
        <v>0</v>
      </c>
      <c r="F6208" s="47"/>
    </row>
    <row r="6209" spans="1:6" x14ac:dyDescent="0.25">
      <c r="A6209" s="79"/>
      <c r="B6209" s="43">
        <v>0</v>
      </c>
      <c r="C6209" s="43">
        <v>2.04415616402305E-3</v>
      </c>
      <c r="D6209" s="43">
        <f t="shared" si="96"/>
        <v>2.3323821831503E-2</v>
      </c>
      <c r="E6209" s="43">
        <f>IFERROR(INDEX(PSPS_Data!$C$2:$C$4275,MATCH(WF_Data!$A6209,PSPS_Data!$B$2:$B$4275,0)),0)</f>
        <v>0</v>
      </c>
      <c r="F6209" s="47"/>
    </row>
    <row r="6210" spans="1:6" x14ac:dyDescent="0.25">
      <c r="A6210" s="79"/>
      <c r="B6210" s="43">
        <v>0</v>
      </c>
      <c r="C6210" s="43">
        <v>4.3789386450801696E-3</v>
      </c>
      <c r="D6210" s="43">
        <f t="shared" si="96"/>
        <v>4.9963689940364736E-2</v>
      </c>
      <c r="E6210" s="43">
        <f>IFERROR(INDEX(PSPS_Data!$C$2:$C$4275,MATCH(WF_Data!$A6210,PSPS_Data!$B$2:$B$4275,0)),0)</f>
        <v>0</v>
      </c>
      <c r="F6210" s="47"/>
    </row>
    <row r="6211" spans="1:6" x14ac:dyDescent="0.25">
      <c r="A6211" s="79"/>
      <c r="B6211" s="43">
        <v>0</v>
      </c>
      <c r="C6211" s="43">
        <v>2.32462506482988E-3</v>
      </c>
      <c r="D6211" s="43">
        <f t="shared" ref="D6211:D6274" si="97">$C6211*11.41</f>
        <v>2.6523971989708933E-2</v>
      </c>
      <c r="E6211" s="43">
        <f>IFERROR(INDEX(PSPS_Data!$C$2:$C$4275,MATCH(WF_Data!$A6211,PSPS_Data!$B$2:$B$4275,0)),0)</f>
        <v>0</v>
      </c>
      <c r="F6211" s="47"/>
    </row>
    <row r="6212" spans="1:6" x14ac:dyDescent="0.25">
      <c r="A6212" s="79"/>
      <c r="B6212" s="43">
        <v>0</v>
      </c>
      <c r="C6212" s="43">
        <v>1.0460250559844999E-3</v>
      </c>
      <c r="D6212" s="43">
        <f t="shared" si="97"/>
        <v>1.1935145888783144E-2</v>
      </c>
      <c r="E6212" s="43">
        <f>IFERROR(INDEX(PSPS_Data!$C$2:$C$4275,MATCH(WF_Data!$A6212,PSPS_Data!$B$2:$B$4275,0)),0)</f>
        <v>0</v>
      </c>
      <c r="F6212" s="47"/>
    </row>
    <row r="6213" spans="1:6" x14ac:dyDescent="0.25">
      <c r="A6213" s="79"/>
      <c r="B6213" s="43">
        <v>0</v>
      </c>
      <c r="C6213" s="43">
        <v>8.1193868542565396E-4</v>
      </c>
      <c r="D6213" s="43">
        <f t="shared" si="97"/>
        <v>9.264220400706711E-3</v>
      </c>
      <c r="E6213" s="43">
        <f>IFERROR(INDEX(PSPS_Data!$C$2:$C$4275,MATCH(WF_Data!$A6213,PSPS_Data!$B$2:$B$4275,0)),0)</f>
        <v>0</v>
      </c>
      <c r="F6213" s="47"/>
    </row>
    <row r="6214" spans="1:6" x14ac:dyDescent="0.25">
      <c r="A6214" s="79"/>
      <c r="B6214" s="43">
        <v>0</v>
      </c>
      <c r="C6214" s="43">
        <v>2.43355246554225E-3</v>
      </c>
      <c r="D6214" s="43">
        <f t="shared" si="97"/>
        <v>2.7766833631837073E-2</v>
      </c>
      <c r="E6214" s="43">
        <f>IFERROR(INDEX(PSPS_Data!$C$2:$C$4275,MATCH(WF_Data!$A6214,PSPS_Data!$B$2:$B$4275,0)),0)</f>
        <v>0</v>
      </c>
      <c r="F6214" s="47"/>
    </row>
    <row r="6215" spans="1:6" x14ac:dyDescent="0.25">
      <c r="A6215" s="79"/>
      <c r="B6215" s="43">
        <v>0</v>
      </c>
      <c r="C6215" s="43">
        <v>3.5631660553008199E-3</v>
      </c>
      <c r="D6215" s="43">
        <f t="shared" si="97"/>
        <v>4.0655724690982359E-2</v>
      </c>
      <c r="E6215" s="43">
        <f>IFERROR(INDEX(PSPS_Data!$C$2:$C$4275,MATCH(WF_Data!$A6215,PSPS_Data!$B$2:$B$4275,0)),0)</f>
        <v>0</v>
      </c>
      <c r="F6215" s="47"/>
    </row>
    <row r="6216" spans="1:6" x14ac:dyDescent="0.25">
      <c r="A6216" s="79"/>
      <c r="B6216" s="43">
        <v>0</v>
      </c>
      <c r="C6216" s="43">
        <v>1.8976342953464999E-3</v>
      </c>
      <c r="D6216" s="43">
        <f t="shared" si="97"/>
        <v>2.1652007309903566E-2</v>
      </c>
      <c r="E6216" s="43">
        <f>IFERROR(INDEX(PSPS_Data!$C$2:$C$4275,MATCH(WF_Data!$A6216,PSPS_Data!$B$2:$B$4275,0)),0)</f>
        <v>0</v>
      </c>
      <c r="F6216" s="47"/>
    </row>
    <row r="6217" spans="1:6" x14ac:dyDescent="0.25">
      <c r="A6217" s="79"/>
      <c r="B6217" s="43">
        <v>0</v>
      </c>
      <c r="C6217" s="43">
        <v>2.1880679178138901E-3</v>
      </c>
      <c r="D6217" s="43">
        <f t="shared" si="97"/>
        <v>2.4965854942256487E-2</v>
      </c>
      <c r="E6217" s="43">
        <f>IFERROR(INDEX(PSPS_Data!$C$2:$C$4275,MATCH(WF_Data!$A6217,PSPS_Data!$B$2:$B$4275,0)),0)</f>
        <v>0</v>
      </c>
      <c r="F6217" s="47"/>
    </row>
    <row r="6218" spans="1:6" x14ac:dyDescent="0.25">
      <c r="A6218" s="79"/>
      <c r="B6218" s="43">
        <v>0</v>
      </c>
      <c r="C6218" s="43">
        <v>5.2279782585173897E-4</v>
      </c>
      <c r="D6218" s="43">
        <f t="shared" si="97"/>
        <v>5.965123192968342E-3</v>
      </c>
      <c r="E6218" s="43">
        <f>IFERROR(INDEX(PSPS_Data!$C$2:$C$4275,MATCH(WF_Data!$A6218,PSPS_Data!$B$2:$B$4275,0)),0)</f>
        <v>0</v>
      </c>
      <c r="F6218" s="47"/>
    </row>
    <row r="6219" spans="1:6" x14ac:dyDescent="0.25">
      <c r="A6219" s="79"/>
      <c r="B6219" s="43">
        <v>0</v>
      </c>
      <c r="C6219" s="43">
        <v>1.6103458092402399E-3</v>
      </c>
      <c r="D6219" s="43">
        <f t="shared" si="97"/>
        <v>1.8374045683431137E-2</v>
      </c>
      <c r="E6219" s="43">
        <f>IFERROR(INDEX(PSPS_Data!$C$2:$C$4275,MATCH(WF_Data!$A6219,PSPS_Data!$B$2:$B$4275,0)),0)</f>
        <v>0</v>
      </c>
      <c r="F6219" s="47"/>
    </row>
    <row r="6220" spans="1:6" x14ac:dyDescent="0.25">
      <c r="A6220" s="79"/>
      <c r="B6220" s="43">
        <v>0</v>
      </c>
      <c r="C6220" s="43">
        <v>1.9362832972546999E-5</v>
      </c>
      <c r="D6220" s="43">
        <f t="shared" si="97"/>
        <v>2.2092992421676125E-4</v>
      </c>
      <c r="E6220" s="43">
        <f>IFERROR(INDEX(PSPS_Data!$C$2:$C$4275,MATCH(WF_Data!$A6220,PSPS_Data!$B$2:$B$4275,0)),0)</f>
        <v>0</v>
      </c>
      <c r="F6220" s="47"/>
    </row>
    <row r="6221" spans="1:6" x14ac:dyDescent="0.25">
      <c r="A6221" s="79"/>
      <c r="B6221" s="43">
        <v>0</v>
      </c>
      <c r="C6221" s="43">
        <v>1.41151256138982E-3</v>
      </c>
      <c r="D6221" s="43">
        <f t="shared" si="97"/>
        <v>1.6105358325457845E-2</v>
      </c>
      <c r="E6221" s="43">
        <f>IFERROR(INDEX(PSPS_Data!$C$2:$C$4275,MATCH(WF_Data!$A6221,PSPS_Data!$B$2:$B$4275,0)),0)</f>
        <v>0</v>
      </c>
      <c r="F6221" s="47"/>
    </row>
    <row r="6222" spans="1:6" x14ac:dyDescent="0.25">
      <c r="A6222" s="79"/>
      <c r="B6222" s="43">
        <v>0</v>
      </c>
      <c r="C6222" s="43">
        <v>2.97828425285236E-3</v>
      </c>
      <c r="D6222" s="43">
        <f t="shared" si="97"/>
        <v>3.3982223325045427E-2</v>
      </c>
      <c r="E6222" s="43">
        <f>IFERROR(INDEX(PSPS_Data!$C$2:$C$4275,MATCH(WF_Data!$A6222,PSPS_Data!$B$2:$B$4275,0)),0)</f>
        <v>0</v>
      </c>
      <c r="F6222" s="47"/>
    </row>
    <row r="6223" spans="1:6" x14ac:dyDescent="0.25">
      <c r="A6223" s="79"/>
      <c r="B6223" s="43">
        <v>0</v>
      </c>
      <c r="C6223" s="43">
        <v>9.9054860644779709E-4</v>
      </c>
      <c r="D6223" s="43">
        <f t="shared" si="97"/>
        <v>1.1302159599569366E-2</v>
      </c>
      <c r="E6223" s="43">
        <f>IFERROR(INDEX(PSPS_Data!$C$2:$C$4275,MATCH(WF_Data!$A6223,PSPS_Data!$B$2:$B$4275,0)),0)</f>
        <v>0</v>
      </c>
      <c r="F6223" s="47"/>
    </row>
    <row r="6224" spans="1:6" x14ac:dyDescent="0.25">
      <c r="A6224" s="79"/>
      <c r="B6224" s="43">
        <v>0</v>
      </c>
      <c r="C6224" s="43">
        <v>1.50535844877595E-3</v>
      </c>
      <c r="D6224" s="43">
        <f t="shared" si="97"/>
        <v>1.7176139900533589E-2</v>
      </c>
      <c r="E6224" s="43">
        <f>IFERROR(INDEX(PSPS_Data!$C$2:$C$4275,MATCH(WF_Data!$A6224,PSPS_Data!$B$2:$B$4275,0)),0)</f>
        <v>0</v>
      </c>
      <c r="F6224" s="47"/>
    </row>
    <row r="6225" spans="1:6" x14ac:dyDescent="0.25">
      <c r="A6225" s="79"/>
      <c r="B6225" s="43">
        <v>0</v>
      </c>
      <c r="C6225" s="43">
        <v>4.86935966940412E-3</v>
      </c>
      <c r="D6225" s="43">
        <f t="shared" si="97"/>
        <v>5.555939382790101E-2</v>
      </c>
      <c r="E6225" s="43">
        <f>IFERROR(INDEX(PSPS_Data!$C$2:$C$4275,MATCH(WF_Data!$A6225,PSPS_Data!$B$2:$B$4275,0)),0)</f>
        <v>0</v>
      </c>
      <c r="F6225" s="47"/>
    </row>
    <row r="6226" spans="1:6" x14ac:dyDescent="0.25">
      <c r="A6226" s="79"/>
      <c r="B6226" s="43">
        <v>0</v>
      </c>
      <c r="C6226" s="43">
        <v>1.7668475087096599E-3</v>
      </c>
      <c r="D6226" s="43">
        <f t="shared" si="97"/>
        <v>2.015973007437722E-2</v>
      </c>
      <c r="E6226" s="43">
        <f>IFERROR(INDEX(PSPS_Data!$C$2:$C$4275,MATCH(WF_Data!$A6226,PSPS_Data!$B$2:$B$4275,0)),0)</f>
        <v>0</v>
      </c>
      <c r="F6226" s="47"/>
    </row>
    <row r="6227" spans="1:6" x14ac:dyDescent="0.25">
      <c r="A6227" s="79"/>
      <c r="B6227" s="43">
        <v>0</v>
      </c>
      <c r="C6227" s="43">
        <v>3.5658159489078802E-3</v>
      </c>
      <c r="D6227" s="43">
        <f t="shared" si="97"/>
        <v>4.0685959977038916E-2</v>
      </c>
      <c r="E6227" s="43">
        <f>IFERROR(INDEX(PSPS_Data!$C$2:$C$4275,MATCH(WF_Data!$A6227,PSPS_Data!$B$2:$B$4275,0)),0)</f>
        <v>0</v>
      </c>
      <c r="F6227" s="47"/>
    </row>
    <row r="6228" spans="1:6" x14ac:dyDescent="0.25">
      <c r="A6228" s="79"/>
      <c r="B6228" s="43">
        <v>0</v>
      </c>
      <c r="C6228" s="43">
        <v>9.2853065446736995E-4</v>
      </c>
      <c r="D6228" s="43">
        <f t="shared" si="97"/>
        <v>1.0594534767472691E-2</v>
      </c>
      <c r="E6228" s="43">
        <f>IFERROR(INDEX(PSPS_Data!$C$2:$C$4275,MATCH(WF_Data!$A6228,PSPS_Data!$B$2:$B$4275,0)),0)</f>
        <v>0</v>
      </c>
      <c r="F6228" s="47"/>
    </row>
    <row r="6229" spans="1:6" x14ac:dyDescent="0.25">
      <c r="A6229" s="79"/>
      <c r="B6229" s="43">
        <v>0</v>
      </c>
      <c r="C6229" s="43">
        <v>2.7271337148704299E-3</v>
      </c>
      <c r="D6229" s="43">
        <f t="shared" si="97"/>
        <v>3.1116595686671605E-2</v>
      </c>
      <c r="E6229" s="43">
        <f>IFERROR(INDEX(PSPS_Data!$C$2:$C$4275,MATCH(WF_Data!$A6229,PSPS_Data!$B$2:$B$4275,0)),0)</f>
        <v>0</v>
      </c>
      <c r="F6229" s="47"/>
    </row>
    <row r="6230" spans="1:6" x14ac:dyDescent="0.25">
      <c r="A6230" s="79"/>
      <c r="B6230" s="43">
        <v>0</v>
      </c>
      <c r="C6230" s="43">
        <v>2.06933538038356E-3</v>
      </c>
      <c r="D6230" s="43">
        <f t="shared" si="97"/>
        <v>2.3611116690176421E-2</v>
      </c>
      <c r="E6230" s="43">
        <f>IFERROR(INDEX(PSPS_Data!$C$2:$C$4275,MATCH(WF_Data!$A6230,PSPS_Data!$B$2:$B$4275,0)),0)</f>
        <v>0</v>
      </c>
      <c r="F6230" s="47"/>
    </row>
    <row r="6231" spans="1:6" x14ac:dyDescent="0.25">
      <c r="A6231" s="79"/>
      <c r="B6231" s="43">
        <v>0</v>
      </c>
      <c r="C6231" s="43">
        <v>2.68820028122718E-3</v>
      </c>
      <c r="D6231" s="43">
        <f t="shared" si="97"/>
        <v>3.0672365208802125E-2</v>
      </c>
      <c r="E6231" s="43">
        <f>IFERROR(INDEX(PSPS_Data!$C$2:$C$4275,MATCH(WF_Data!$A6231,PSPS_Data!$B$2:$B$4275,0)),0)</f>
        <v>0</v>
      </c>
      <c r="F6231" s="47"/>
    </row>
    <row r="6232" spans="1:6" x14ac:dyDescent="0.25">
      <c r="A6232" s="79"/>
      <c r="B6232" s="43">
        <v>0</v>
      </c>
      <c r="C6232" s="43">
        <v>5.8660738886828702E-4</v>
      </c>
      <c r="D6232" s="43">
        <f t="shared" si="97"/>
        <v>6.6931903069871552E-3</v>
      </c>
      <c r="E6232" s="43">
        <f>IFERROR(INDEX(PSPS_Data!$C$2:$C$4275,MATCH(WF_Data!$A6232,PSPS_Data!$B$2:$B$4275,0)),0)</f>
        <v>0</v>
      </c>
      <c r="F6232" s="47"/>
    </row>
    <row r="6233" spans="1:6" x14ac:dyDescent="0.25">
      <c r="A6233" s="79"/>
      <c r="B6233" s="43">
        <v>0</v>
      </c>
      <c r="C6233" s="43">
        <v>2.6203717520729601E-3</v>
      </c>
      <c r="D6233" s="43">
        <f t="shared" si="97"/>
        <v>2.9898441691152477E-2</v>
      </c>
      <c r="E6233" s="43">
        <f>IFERROR(INDEX(PSPS_Data!$C$2:$C$4275,MATCH(WF_Data!$A6233,PSPS_Data!$B$2:$B$4275,0)),0)</f>
        <v>0</v>
      </c>
      <c r="F6233" s="47"/>
    </row>
    <row r="6234" spans="1:6" x14ac:dyDescent="0.25">
      <c r="A6234" s="79"/>
      <c r="B6234" s="43">
        <v>0</v>
      </c>
      <c r="C6234" s="43">
        <v>2.2559914608185201E-4</v>
      </c>
      <c r="D6234" s="43">
        <f t="shared" si="97"/>
        <v>2.5740862567939313E-3</v>
      </c>
      <c r="E6234" s="43">
        <f>IFERROR(INDEX(PSPS_Data!$C$2:$C$4275,MATCH(WF_Data!$A6234,PSPS_Data!$B$2:$B$4275,0)),0)</f>
        <v>0</v>
      </c>
      <c r="F6234" s="47"/>
    </row>
    <row r="6235" spans="1:6" x14ac:dyDescent="0.25">
      <c r="A6235" s="79"/>
      <c r="B6235" s="43">
        <v>0</v>
      </c>
      <c r="C6235" s="43">
        <v>1.3276450696745601E-3</v>
      </c>
      <c r="D6235" s="43">
        <f t="shared" si="97"/>
        <v>1.5148430244986731E-2</v>
      </c>
      <c r="E6235" s="43">
        <f>IFERROR(INDEX(PSPS_Data!$C$2:$C$4275,MATCH(WF_Data!$A6235,PSPS_Data!$B$2:$B$4275,0)),0)</f>
        <v>0</v>
      </c>
      <c r="F6235" s="47"/>
    </row>
    <row r="6236" spans="1:6" x14ac:dyDescent="0.25">
      <c r="A6236" s="79"/>
      <c r="B6236" s="43">
        <v>0</v>
      </c>
      <c r="C6236" s="43">
        <v>9.3430598629614195E-4</v>
      </c>
      <c r="D6236" s="43">
        <f t="shared" si="97"/>
        <v>1.066043130363898E-2</v>
      </c>
      <c r="E6236" s="43">
        <f>IFERROR(INDEX(PSPS_Data!$C$2:$C$4275,MATCH(WF_Data!$A6236,PSPS_Data!$B$2:$B$4275,0)),0)</f>
        <v>0</v>
      </c>
      <c r="F6236" s="47"/>
    </row>
    <row r="6237" spans="1:6" x14ac:dyDescent="0.25">
      <c r="A6237" s="79"/>
      <c r="B6237" s="43">
        <v>0</v>
      </c>
      <c r="C6237" s="43">
        <v>1.11451035233282E-3</v>
      </c>
      <c r="D6237" s="43">
        <f t="shared" si="97"/>
        <v>1.2716563120117477E-2</v>
      </c>
      <c r="E6237" s="43">
        <f>IFERROR(INDEX(PSPS_Data!$C$2:$C$4275,MATCH(WF_Data!$A6237,PSPS_Data!$B$2:$B$4275,0)),0)</f>
        <v>0</v>
      </c>
      <c r="F6237" s="47"/>
    </row>
    <row r="6238" spans="1:6" x14ac:dyDescent="0.25">
      <c r="A6238" s="79"/>
      <c r="B6238" s="43">
        <v>0</v>
      </c>
      <c r="C6238" s="43">
        <v>1.3978890932169899E-3</v>
      </c>
      <c r="D6238" s="43">
        <f t="shared" si="97"/>
        <v>1.5949914553605855E-2</v>
      </c>
      <c r="E6238" s="43">
        <f>IFERROR(INDEX(PSPS_Data!$C$2:$C$4275,MATCH(WF_Data!$A6238,PSPS_Data!$B$2:$B$4275,0)),0)</f>
        <v>0</v>
      </c>
      <c r="F6238" s="47"/>
    </row>
    <row r="6239" spans="1:6" x14ac:dyDescent="0.25">
      <c r="A6239" s="79"/>
      <c r="B6239" s="43">
        <v>0</v>
      </c>
      <c r="C6239" s="43">
        <v>3.55554195266449E-3</v>
      </c>
      <c r="D6239" s="43">
        <f t="shared" si="97"/>
        <v>4.0568733679901832E-2</v>
      </c>
      <c r="E6239" s="43">
        <f>IFERROR(INDEX(PSPS_Data!$C$2:$C$4275,MATCH(WF_Data!$A6239,PSPS_Data!$B$2:$B$4275,0)),0)</f>
        <v>0</v>
      </c>
      <c r="F6239" s="47"/>
    </row>
    <row r="6240" spans="1:6" x14ac:dyDescent="0.25">
      <c r="A6240" s="79"/>
      <c r="B6240" s="43">
        <v>0</v>
      </c>
      <c r="C6240" s="43">
        <v>6.8825561053623998E-4</v>
      </c>
      <c r="D6240" s="43">
        <f t="shared" si="97"/>
        <v>7.8529965162184977E-3</v>
      </c>
      <c r="E6240" s="43">
        <f>IFERROR(INDEX(PSPS_Data!$C$2:$C$4275,MATCH(WF_Data!$A6240,PSPS_Data!$B$2:$B$4275,0)),0)</f>
        <v>0</v>
      </c>
      <c r="F6240" s="47"/>
    </row>
    <row r="6241" spans="1:6" x14ac:dyDescent="0.25">
      <c r="A6241" s="79"/>
      <c r="B6241" s="43">
        <v>0</v>
      </c>
      <c r="C6241" s="43">
        <v>1.4104322822277001E-3</v>
      </c>
      <c r="D6241" s="43">
        <f t="shared" si="97"/>
        <v>1.6093032340218059E-2</v>
      </c>
      <c r="E6241" s="43">
        <f>IFERROR(INDEX(PSPS_Data!$C$2:$C$4275,MATCH(WF_Data!$A6241,PSPS_Data!$B$2:$B$4275,0)),0)</f>
        <v>0</v>
      </c>
      <c r="F6241" s="47"/>
    </row>
    <row r="6242" spans="1:6" x14ac:dyDescent="0.25">
      <c r="A6242" s="79"/>
      <c r="B6242" s="43">
        <v>0</v>
      </c>
      <c r="C6242" s="43">
        <v>5.1506239591011095E-4</v>
      </c>
      <c r="D6242" s="43">
        <f t="shared" si="97"/>
        <v>5.8768619373343661E-3</v>
      </c>
      <c r="E6242" s="43">
        <f>IFERROR(INDEX(PSPS_Data!$C$2:$C$4275,MATCH(WF_Data!$A6242,PSPS_Data!$B$2:$B$4275,0)),0)</f>
        <v>0</v>
      </c>
      <c r="F6242" s="47"/>
    </row>
    <row r="6243" spans="1:6" x14ac:dyDescent="0.25">
      <c r="A6243" s="79"/>
      <c r="B6243" s="43">
        <v>0</v>
      </c>
      <c r="C6243" s="43">
        <v>4.67378700625431E-3</v>
      </c>
      <c r="D6243" s="43">
        <f t="shared" si="97"/>
        <v>5.332790974136168E-2</v>
      </c>
      <c r="E6243" s="43">
        <f>IFERROR(INDEX(PSPS_Data!$C$2:$C$4275,MATCH(WF_Data!$A6243,PSPS_Data!$B$2:$B$4275,0)),0)</f>
        <v>0</v>
      </c>
      <c r="F6243" s="47"/>
    </row>
    <row r="6244" spans="1:6" x14ac:dyDescent="0.25">
      <c r="A6244" s="79"/>
      <c r="B6244" s="43">
        <v>0</v>
      </c>
      <c r="C6244" s="43">
        <v>1.90537124512957E-3</v>
      </c>
      <c r="D6244" s="43">
        <f t="shared" si="97"/>
        <v>2.1740285906928395E-2</v>
      </c>
      <c r="E6244" s="43">
        <f>IFERROR(INDEX(PSPS_Data!$C$2:$C$4275,MATCH(WF_Data!$A6244,PSPS_Data!$B$2:$B$4275,0)),0)</f>
        <v>0</v>
      </c>
      <c r="F6244" s="47"/>
    </row>
    <row r="6245" spans="1:6" x14ac:dyDescent="0.25">
      <c r="A6245" s="79"/>
      <c r="B6245" s="43">
        <v>0</v>
      </c>
      <c r="C6245" s="43">
        <v>3.6304767142306999E-3</v>
      </c>
      <c r="D6245" s="43">
        <f t="shared" si="97"/>
        <v>4.1423739309372286E-2</v>
      </c>
      <c r="E6245" s="43">
        <f>IFERROR(INDEX(PSPS_Data!$C$2:$C$4275,MATCH(WF_Data!$A6245,PSPS_Data!$B$2:$B$4275,0)),0)</f>
        <v>0</v>
      </c>
      <c r="F6245" s="47"/>
    </row>
    <row r="6246" spans="1:6" x14ac:dyDescent="0.25">
      <c r="A6246" s="79"/>
      <c r="B6246" s="43">
        <v>0</v>
      </c>
      <c r="C6246" s="43">
        <v>1.5383572689036801E-3</v>
      </c>
      <c r="D6246" s="43">
        <f t="shared" si="97"/>
        <v>1.755265643819099E-2</v>
      </c>
      <c r="E6246" s="43">
        <f>IFERROR(INDEX(PSPS_Data!$C$2:$C$4275,MATCH(WF_Data!$A6246,PSPS_Data!$B$2:$B$4275,0)),0)</f>
        <v>0</v>
      </c>
      <c r="F6246" s="47"/>
    </row>
    <row r="6247" spans="1:6" x14ac:dyDescent="0.25">
      <c r="A6247" s="79"/>
      <c r="B6247" s="43">
        <v>0</v>
      </c>
      <c r="C6247" s="43">
        <v>1.35151457470783E-3</v>
      </c>
      <c r="D6247" s="43">
        <f t="shared" si="97"/>
        <v>1.5420781297416341E-2</v>
      </c>
      <c r="E6247" s="43">
        <f>IFERROR(INDEX(PSPS_Data!$C$2:$C$4275,MATCH(WF_Data!$A6247,PSPS_Data!$B$2:$B$4275,0)),0)</f>
        <v>0</v>
      </c>
      <c r="F6247" s="47"/>
    </row>
    <row r="6248" spans="1:6" x14ac:dyDescent="0.25">
      <c r="A6248" s="79"/>
      <c r="B6248" s="43">
        <v>0</v>
      </c>
      <c r="C6248" s="43">
        <v>2.7778419561400301E-3</v>
      </c>
      <c r="D6248" s="43">
        <f t="shared" si="97"/>
        <v>3.1695176719557745E-2</v>
      </c>
      <c r="E6248" s="43">
        <f>IFERROR(INDEX(PSPS_Data!$C$2:$C$4275,MATCH(WF_Data!$A6248,PSPS_Data!$B$2:$B$4275,0)),0)</f>
        <v>0</v>
      </c>
      <c r="F6248" s="47"/>
    </row>
    <row r="6249" spans="1:6" x14ac:dyDescent="0.25">
      <c r="A6249" s="79"/>
      <c r="B6249" s="43">
        <v>0</v>
      </c>
      <c r="C6249" s="43">
        <v>2.4837647526207199E-3</v>
      </c>
      <c r="D6249" s="43">
        <f t="shared" si="97"/>
        <v>2.8339755827402415E-2</v>
      </c>
      <c r="E6249" s="43">
        <f>IFERROR(INDEX(PSPS_Data!$C$2:$C$4275,MATCH(WF_Data!$A6249,PSPS_Data!$B$2:$B$4275,0)),0)</f>
        <v>0</v>
      </c>
      <c r="F6249" s="47"/>
    </row>
    <row r="6250" spans="1:6" x14ac:dyDescent="0.25">
      <c r="A6250" s="79"/>
      <c r="B6250" s="43">
        <v>0</v>
      </c>
      <c r="C6250" s="43">
        <v>1.8976301140961899E-3</v>
      </c>
      <c r="D6250" s="43">
        <f t="shared" si="97"/>
        <v>2.1651959601837526E-2</v>
      </c>
      <c r="E6250" s="43">
        <f>IFERROR(INDEX(PSPS_Data!$C$2:$C$4275,MATCH(WF_Data!$A6250,PSPS_Data!$B$2:$B$4275,0)),0)</f>
        <v>0</v>
      </c>
      <c r="F6250" s="47"/>
    </row>
    <row r="6251" spans="1:6" x14ac:dyDescent="0.25">
      <c r="A6251" s="79"/>
      <c r="B6251" s="43">
        <v>0</v>
      </c>
      <c r="C6251" s="43">
        <v>1.5856419252789501E-3</v>
      </c>
      <c r="D6251" s="43">
        <f t="shared" si="97"/>
        <v>1.8092174367432819E-2</v>
      </c>
      <c r="E6251" s="43">
        <f>IFERROR(INDEX(PSPS_Data!$C$2:$C$4275,MATCH(WF_Data!$A6251,PSPS_Data!$B$2:$B$4275,0)),0)</f>
        <v>0</v>
      </c>
      <c r="F6251" s="47"/>
    </row>
    <row r="6252" spans="1:6" x14ac:dyDescent="0.25">
      <c r="A6252" s="79"/>
      <c r="B6252" s="43">
        <v>0</v>
      </c>
      <c r="C6252" s="43">
        <v>1.27341242841794E-3</v>
      </c>
      <c r="D6252" s="43">
        <f t="shared" si="97"/>
        <v>1.4529635808248696E-2</v>
      </c>
      <c r="E6252" s="43">
        <f>IFERROR(INDEX(PSPS_Data!$C$2:$C$4275,MATCH(WF_Data!$A6252,PSPS_Data!$B$2:$B$4275,0)),0)</f>
        <v>0</v>
      </c>
      <c r="F6252" s="47"/>
    </row>
    <row r="6253" spans="1:6" x14ac:dyDescent="0.25">
      <c r="A6253" s="79"/>
      <c r="B6253" s="43">
        <v>0</v>
      </c>
      <c r="C6253" s="43">
        <v>1.83274338905903E-3</v>
      </c>
      <c r="D6253" s="43">
        <f t="shared" si="97"/>
        <v>2.091160206916353E-2</v>
      </c>
      <c r="E6253" s="43">
        <f>IFERROR(INDEX(PSPS_Data!$C$2:$C$4275,MATCH(WF_Data!$A6253,PSPS_Data!$B$2:$B$4275,0)),0)</f>
        <v>0</v>
      </c>
      <c r="F6253" s="47"/>
    </row>
    <row r="6254" spans="1:6" x14ac:dyDescent="0.25">
      <c r="A6254" s="79"/>
      <c r="B6254" s="43">
        <v>0</v>
      </c>
      <c r="C6254" s="43">
        <v>4.1471992335573299E-4</v>
      </c>
      <c r="D6254" s="43">
        <f t="shared" si="97"/>
        <v>4.7319543254889136E-3</v>
      </c>
      <c r="E6254" s="43">
        <f>IFERROR(INDEX(PSPS_Data!$C$2:$C$4275,MATCH(WF_Data!$A6254,PSPS_Data!$B$2:$B$4275,0)),0)</f>
        <v>0</v>
      </c>
      <c r="F6254" s="47"/>
    </row>
    <row r="6255" spans="1:6" x14ac:dyDescent="0.25">
      <c r="A6255" s="79"/>
      <c r="B6255" s="43">
        <v>0</v>
      </c>
      <c r="C6255" s="43">
        <v>2.19884517764512E-3</v>
      </c>
      <c r="D6255" s="43">
        <f t="shared" si="97"/>
        <v>2.5088823476930821E-2</v>
      </c>
      <c r="E6255" s="43">
        <f>IFERROR(INDEX(PSPS_Data!$C$2:$C$4275,MATCH(WF_Data!$A6255,PSPS_Data!$B$2:$B$4275,0)),0)</f>
        <v>0</v>
      </c>
      <c r="F6255" s="47"/>
    </row>
    <row r="6256" spans="1:6" x14ac:dyDescent="0.25">
      <c r="A6256" s="79"/>
      <c r="B6256" s="43">
        <v>0</v>
      </c>
      <c r="C6256" s="43">
        <v>1.92877703739213E-4</v>
      </c>
      <c r="D6256" s="43">
        <f t="shared" si="97"/>
        <v>2.2007345996644203E-3</v>
      </c>
      <c r="E6256" s="43">
        <f>IFERROR(INDEX(PSPS_Data!$C$2:$C$4275,MATCH(WF_Data!$A6256,PSPS_Data!$B$2:$B$4275,0)),0)</f>
        <v>0</v>
      </c>
      <c r="F6256" s="47"/>
    </row>
    <row r="6257" spans="1:6" x14ac:dyDescent="0.25">
      <c r="A6257" s="79"/>
      <c r="B6257" s="43">
        <v>0</v>
      </c>
      <c r="C6257" s="43">
        <v>9.6422904789505897E-5</v>
      </c>
      <c r="D6257" s="43">
        <f t="shared" si="97"/>
        <v>1.1001853436482622E-3</v>
      </c>
      <c r="E6257" s="43">
        <f>IFERROR(INDEX(PSPS_Data!$C$2:$C$4275,MATCH(WF_Data!$A6257,PSPS_Data!$B$2:$B$4275,0)),0)</f>
        <v>0</v>
      </c>
      <c r="F6257" s="47"/>
    </row>
    <row r="6258" spans="1:6" x14ac:dyDescent="0.25">
      <c r="A6258" s="79"/>
      <c r="B6258" s="43">
        <v>0</v>
      </c>
      <c r="C6258" s="43">
        <v>3.1626457675883999E-3</v>
      </c>
      <c r="D6258" s="43">
        <f t="shared" si="97"/>
        <v>3.6085788208183645E-2</v>
      </c>
      <c r="E6258" s="43">
        <f>IFERROR(INDEX(PSPS_Data!$C$2:$C$4275,MATCH(WF_Data!$A6258,PSPS_Data!$B$2:$B$4275,0)),0)</f>
        <v>0</v>
      </c>
      <c r="F6258" s="47"/>
    </row>
    <row r="6259" spans="1:6" x14ac:dyDescent="0.25">
      <c r="A6259" s="79"/>
      <c r="B6259" s="43">
        <v>0</v>
      </c>
      <c r="C6259" s="43">
        <v>3.0853068151373E-3</v>
      </c>
      <c r="D6259" s="43">
        <f t="shared" si="97"/>
        <v>3.5203350760716595E-2</v>
      </c>
      <c r="E6259" s="43">
        <f>IFERROR(INDEX(PSPS_Data!$C$2:$C$4275,MATCH(WF_Data!$A6259,PSPS_Data!$B$2:$B$4275,0)),0)</f>
        <v>0</v>
      </c>
      <c r="F6259" s="47"/>
    </row>
    <row r="6260" spans="1:6" x14ac:dyDescent="0.25">
      <c r="A6260" s="79"/>
      <c r="B6260" s="43">
        <v>0</v>
      </c>
      <c r="C6260" s="43">
        <v>1.3304833587426399E-3</v>
      </c>
      <c r="D6260" s="43">
        <f t="shared" si="97"/>
        <v>1.5180815123253522E-2</v>
      </c>
      <c r="E6260" s="43">
        <f>IFERROR(INDEX(PSPS_Data!$C$2:$C$4275,MATCH(WF_Data!$A6260,PSPS_Data!$B$2:$B$4275,0)),0)</f>
        <v>0</v>
      </c>
      <c r="F6260" s="47"/>
    </row>
    <row r="6261" spans="1:6" x14ac:dyDescent="0.25">
      <c r="A6261" s="79"/>
      <c r="B6261" s="43">
        <v>0</v>
      </c>
      <c r="C6261" s="43">
        <v>1.0701654066451701E-3</v>
      </c>
      <c r="D6261" s="43">
        <f t="shared" si="97"/>
        <v>1.2210587289821391E-2</v>
      </c>
      <c r="E6261" s="43">
        <f>IFERROR(INDEX(PSPS_Data!$C$2:$C$4275,MATCH(WF_Data!$A6261,PSPS_Data!$B$2:$B$4275,0)),0)</f>
        <v>0</v>
      </c>
      <c r="F6261" s="47"/>
    </row>
    <row r="6262" spans="1:6" x14ac:dyDescent="0.25">
      <c r="A6262" s="79"/>
      <c r="B6262" s="43">
        <v>0</v>
      </c>
      <c r="C6262" s="43">
        <v>3.52863714078921E-3</v>
      </c>
      <c r="D6262" s="43">
        <f t="shared" si="97"/>
        <v>4.0261749776404884E-2</v>
      </c>
      <c r="E6262" s="43">
        <f>IFERROR(INDEX(PSPS_Data!$C$2:$C$4275,MATCH(WF_Data!$A6262,PSPS_Data!$B$2:$B$4275,0)),0)</f>
        <v>0</v>
      </c>
      <c r="F6262" s="47"/>
    </row>
    <row r="6263" spans="1:6" x14ac:dyDescent="0.25">
      <c r="A6263" s="79"/>
      <c r="B6263" s="43">
        <v>0</v>
      </c>
      <c r="C6263" s="43">
        <v>6.5283185607161896E-3</v>
      </c>
      <c r="D6263" s="43">
        <f t="shared" si="97"/>
        <v>7.448811477777173E-2</v>
      </c>
      <c r="E6263" s="43">
        <f>IFERROR(INDEX(PSPS_Data!$C$2:$C$4275,MATCH(WF_Data!$A6263,PSPS_Data!$B$2:$B$4275,0)),0)</f>
        <v>0</v>
      </c>
      <c r="F6263" s="47"/>
    </row>
    <row r="6264" spans="1:6" x14ac:dyDescent="0.25">
      <c r="A6264" s="79"/>
      <c r="B6264" s="43">
        <v>0.58097682163489395</v>
      </c>
      <c r="C6264" s="43">
        <v>5.3005424947514196E-3</v>
      </c>
      <c r="D6264" s="43">
        <f t="shared" si="97"/>
        <v>6.0479189865113699E-2</v>
      </c>
      <c r="E6264" s="43">
        <f>IFERROR(INDEX(PSPS_Data!$C$2:$C$4275,MATCH(WF_Data!$A6264,PSPS_Data!$B$2:$B$4275,0)),0)</f>
        <v>0</v>
      </c>
      <c r="F6264" s="47"/>
    </row>
    <row r="6265" spans="1:6" x14ac:dyDescent="0.25">
      <c r="A6265" s="79"/>
      <c r="B6265" s="43">
        <v>0</v>
      </c>
      <c r="C6265" s="43">
        <v>4.0473117769579398E-4</v>
      </c>
      <c r="D6265" s="43">
        <f t="shared" si="97"/>
        <v>4.6179827375090092E-3</v>
      </c>
      <c r="E6265" s="43">
        <f>IFERROR(INDEX(PSPS_Data!$C$2:$C$4275,MATCH(WF_Data!$A6265,PSPS_Data!$B$2:$B$4275,0)),0)</f>
        <v>0</v>
      </c>
      <c r="F6265" s="47"/>
    </row>
    <row r="6266" spans="1:6" x14ac:dyDescent="0.25">
      <c r="A6266" s="79"/>
      <c r="B6266" s="43">
        <v>0</v>
      </c>
      <c r="C6266" s="43">
        <v>7.5162163921049796E-4</v>
      </c>
      <c r="D6266" s="43">
        <f t="shared" si="97"/>
        <v>8.5760029033917825E-3</v>
      </c>
      <c r="E6266" s="43">
        <f>IFERROR(INDEX(PSPS_Data!$C$2:$C$4275,MATCH(WF_Data!$A6266,PSPS_Data!$B$2:$B$4275,0)),0)</f>
        <v>0</v>
      </c>
      <c r="F6266" s="47"/>
    </row>
    <row r="6267" spans="1:6" x14ac:dyDescent="0.25">
      <c r="A6267" s="79"/>
      <c r="B6267" s="43">
        <v>0</v>
      </c>
      <c r="C6267" s="43">
        <v>1.9412743718021301E-3</v>
      </c>
      <c r="D6267" s="43">
        <f t="shared" si="97"/>
        <v>2.2149940582262304E-2</v>
      </c>
      <c r="E6267" s="43">
        <f>IFERROR(INDEX(PSPS_Data!$C$2:$C$4275,MATCH(WF_Data!$A6267,PSPS_Data!$B$2:$B$4275,0)),0)</f>
        <v>0</v>
      </c>
      <c r="F6267" s="47"/>
    </row>
    <row r="6268" spans="1:6" x14ac:dyDescent="0.25">
      <c r="A6268" s="79"/>
      <c r="B6268" s="43">
        <v>0</v>
      </c>
      <c r="C6268" s="43">
        <v>4.1752080414880701E-4</v>
      </c>
      <c r="D6268" s="43">
        <f t="shared" si="97"/>
        <v>4.7639123753378879E-3</v>
      </c>
      <c r="E6268" s="43">
        <f>IFERROR(INDEX(PSPS_Data!$C$2:$C$4275,MATCH(WF_Data!$A6268,PSPS_Data!$B$2:$B$4275,0)),0)</f>
        <v>0</v>
      </c>
      <c r="F6268" s="47"/>
    </row>
    <row r="6269" spans="1:6" x14ac:dyDescent="0.25">
      <c r="A6269" s="79"/>
      <c r="B6269" s="43">
        <v>0</v>
      </c>
      <c r="C6269" s="43">
        <v>1.0211801109107901E-3</v>
      </c>
      <c r="D6269" s="43">
        <f t="shared" si="97"/>
        <v>1.1651665065492115E-2</v>
      </c>
      <c r="E6269" s="43">
        <f>IFERROR(INDEX(PSPS_Data!$C$2:$C$4275,MATCH(WF_Data!$A6269,PSPS_Data!$B$2:$B$4275,0)),0)</f>
        <v>0</v>
      </c>
      <c r="F6269" s="47"/>
    </row>
    <row r="6270" spans="1:6" x14ac:dyDescent="0.25">
      <c r="A6270" s="79"/>
      <c r="B6270" s="43">
        <v>0</v>
      </c>
      <c r="C6270" s="43">
        <v>1.92642437468748E-5</v>
      </c>
      <c r="D6270" s="43">
        <f t="shared" si="97"/>
        <v>2.1980502115184145E-4</v>
      </c>
      <c r="E6270" s="43">
        <f>IFERROR(INDEX(PSPS_Data!$C$2:$C$4275,MATCH(WF_Data!$A6270,PSPS_Data!$B$2:$B$4275,0)),0)</f>
        <v>0</v>
      </c>
      <c r="F6270" s="47"/>
    </row>
    <row r="6271" spans="1:6" x14ac:dyDescent="0.25">
      <c r="A6271" s="79"/>
      <c r="B6271" s="43">
        <v>0</v>
      </c>
      <c r="C6271" s="43">
        <v>1.09805166675869E-3</v>
      </c>
      <c r="D6271" s="43">
        <f t="shared" si="97"/>
        <v>1.2528769517716653E-2</v>
      </c>
      <c r="E6271" s="43">
        <f>IFERROR(INDEX(PSPS_Data!$C$2:$C$4275,MATCH(WF_Data!$A6271,PSPS_Data!$B$2:$B$4275,0)),0)</f>
        <v>0</v>
      </c>
      <c r="F6271" s="47"/>
    </row>
    <row r="6272" spans="1:6" x14ac:dyDescent="0.25">
      <c r="A6272" s="79"/>
      <c r="B6272" s="43">
        <v>0</v>
      </c>
      <c r="C6272" s="43">
        <v>1.04024916618072E-3</v>
      </c>
      <c r="D6272" s="43">
        <f t="shared" si="97"/>
        <v>1.1869242986122016E-2</v>
      </c>
      <c r="E6272" s="43">
        <f>IFERROR(INDEX(PSPS_Data!$C$2:$C$4275,MATCH(WF_Data!$A6272,PSPS_Data!$B$2:$B$4275,0)),0)</f>
        <v>0</v>
      </c>
      <c r="F6272" s="47"/>
    </row>
    <row r="6273" spans="1:6" x14ac:dyDescent="0.25">
      <c r="A6273" s="79"/>
      <c r="B6273" s="43">
        <v>0</v>
      </c>
      <c r="C6273" s="43">
        <v>3.4481245888855401E-3</v>
      </c>
      <c r="D6273" s="43">
        <f t="shared" si="97"/>
        <v>3.934310155918401E-2</v>
      </c>
      <c r="E6273" s="43">
        <f>IFERROR(INDEX(PSPS_Data!$C$2:$C$4275,MATCH(WF_Data!$A6273,PSPS_Data!$B$2:$B$4275,0)),0)</f>
        <v>0</v>
      </c>
      <c r="F6273" s="47"/>
    </row>
    <row r="6274" spans="1:6" x14ac:dyDescent="0.25">
      <c r="A6274" s="79"/>
      <c r="B6274" s="43">
        <v>0</v>
      </c>
      <c r="C6274" s="43">
        <v>2.1382157442530999E-3</v>
      </c>
      <c r="D6274" s="43">
        <f t="shared" si="97"/>
        <v>2.439704164192787E-2</v>
      </c>
      <c r="E6274" s="43">
        <f>IFERROR(INDEX(PSPS_Data!$C$2:$C$4275,MATCH(WF_Data!$A6274,PSPS_Data!$B$2:$B$4275,0)),0)</f>
        <v>0</v>
      </c>
      <c r="F6274" s="47"/>
    </row>
    <row r="6275" spans="1:6" x14ac:dyDescent="0.25">
      <c r="A6275" s="79"/>
      <c r="B6275" s="43">
        <v>0</v>
      </c>
      <c r="C6275" s="43">
        <v>2.46557497636483E-3</v>
      </c>
      <c r="D6275" s="43">
        <f t="shared" ref="D6275:D6338" si="98">$C6275*11.41</f>
        <v>2.813221048032271E-2</v>
      </c>
      <c r="E6275" s="43">
        <f>IFERROR(INDEX(PSPS_Data!$C$2:$C$4275,MATCH(WF_Data!$A6275,PSPS_Data!$B$2:$B$4275,0)),0)</f>
        <v>0</v>
      </c>
      <c r="F6275" s="47"/>
    </row>
    <row r="6276" spans="1:6" x14ac:dyDescent="0.25">
      <c r="A6276" s="79"/>
      <c r="B6276" s="43">
        <v>0</v>
      </c>
      <c r="C6276" s="43">
        <v>1.4530720007617901E-3</v>
      </c>
      <c r="D6276" s="43">
        <f t="shared" si="98"/>
        <v>1.6579551528692026E-2</v>
      </c>
      <c r="E6276" s="43">
        <f>IFERROR(INDEX(PSPS_Data!$C$2:$C$4275,MATCH(WF_Data!$A6276,PSPS_Data!$B$2:$B$4275,0)),0)</f>
        <v>0</v>
      </c>
      <c r="F6276" s="47"/>
    </row>
    <row r="6277" spans="1:6" x14ac:dyDescent="0.25">
      <c r="A6277" s="79"/>
      <c r="B6277" s="43">
        <v>0</v>
      </c>
      <c r="C6277" s="43">
        <v>3.6710115909954701E-3</v>
      </c>
      <c r="D6277" s="43">
        <f t="shared" si="98"/>
        <v>4.1886242253258314E-2</v>
      </c>
      <c r="E6277" s="43">
        <f>IFERROR(INDEX(PSPS_Data!$C$2:$C$4275,MATCH(WF_Data!$A6277,PSPS_Data!$B$2:$B$4275,0)),0)</f>
        <v>0</v>
      </c>
      <c r="F6277" s="47"/>
    </row>
    <row r="6278" spans="1:6" x14ac:dyDescent="0.25">
      <c r="A6278" s="79"/>
      <c r="B6278" s="43">
        <v>7.2987033201718397E-3</v>
      </c>
      <c r="C6278" s="43">
        <v>4.3029611368296996E-3</v>
      </c>
      <c r="D6278" s="43">
        <f t="shared" si="98"/>
        <v>4.9096786571226875E-2</v>
      </c>
      <c r="E6278" s="43">
        <f>IFERROR(INDEX(PSPS_Data!$C$2:$C$4275,MATCH(WF_Data!$A6278,PSPS_Data!$B$2:$B$4275,0)),0)</f>
        <v>0</v>
      </c>
      <c r="F6278" s="47"/>
    </row>
    <row r="6279" spans="1:6" x14ac:dyDescent="0.25">
      <c r="A6279" s="79"/>
      <c r="B6279" s="43">
        <v>0</v>
      </c>
      <c r="C6279" s="43">
        <v>2.76220378191283E-3</v>
      </c>
      <c r="D6279" s="43">
        <f t="shared" si="98"/>
        <v>3.1516745151625392E-2</v>
      </c>
      <c r="E6279" s="43">
        <f>IFERROR(INDEX(PSPS_Data!$C$2:$C$4275,MATCH(WF_Data!$A6279,PSPS_Data!$B$2:$B$4275,0)),0)</f>
        <v>0</v>
      </c>
      <c r="F6279" s="47"/>
    </row>
    <row r="6280" spans="1:6" x14ac:dyDescent="0.25">
      <c r="A6280" s="79"/>
      <c r="B6280" s="43">
        <v>0</v>
      </c>
      <c r="C6280" s="43">
        <v>7.8275579320082501E-4</v>
      </c>
      <c r="D6280" s="43">
        <f t="shared" si="98"/>
        <v>8.9312436004214141E-3</v>
      </c>
      <c r="E6280" s="43">
        <f>IFERROR(INDEX(PSPS_Data!$C$2:$C$4275,MATCH(WF_Data!$A6280,PSPS_Data!$B$2:$B$4275,0)),0)</f>
        <v>0</v>
      </c>
      <c r="F6280" s="47"/>
    </row>
    <row r="6281" spans="1:6" x14ac:dyDescent="0.25">
      <c r="A6281" s="79"/>
      <c r="B6281" s="43">
        <v>0</v>
      </c>
      <c r="C6281" s="43">
        <v>9.6233570729964399E-5</v>
      </c>
      <c r="D6281" s="43">
        <f t="shared" si="98"/>
        <v>1.0980250420288939E-3</v>
      </c>
      <c r="E6281" s="43">
        <f>IFERROR(INDEX(PSPS_Data!$C$2:$C$4275,MATCH(WF_Data!$A6281,PSPS_Data!$B$2:$B$4275,0)),0)</f>
        <v>0</v>
      </c>
      <c r="F6281" s="47"/>
    </row>
    <row r="6282" spans="1:6" x14ac:dyDescent="0.25">
      <c r="A6282" s="79"/>
      <c r="B6282" s="43">
        <v>0</v>
      </c>
      <c r="C6282" s="43">
        <v>2.4182233895165398E-3</v>
      </c>
      <c r="D6282" s="43">
        <f t="shared" si="98"/>
        <v>2.759192887438372E-2</v>
      </c>
      <c r="E6282" s="43">
        <f>IFERROR(INDEX(PSPS_Data!$C$2:$C$4275,MATCH(WF_Data!$A6282,PSPS_Data!$B$2:$B$4275,0)),0)</f>
        <v>0</v>
      </c>
      <c r="F6282" s="47"/>
    </row>
    <row r="6283" spans="1:6" x14ac:dyDescent="0.25">
      <c r="A6283" s="79"/>
      <c r="B6283" s="43">
        <v>0</v>
      </c>
      <c r="C6283" s="43">
        <v>6.5356238386205696E-3</v>
      </c>
      <c r="D6283" s="43">
        <f t="shared" si="98"/>
        <v>7.4571467998660698E-2</v>
      </c>
      <c r="E6283" s="43">
        <f>IFERROR(INDEX(PSPS_Data!$C$2:$C$4275,MATCH(WF_Data!$A6283,PSPS_Data!$B$2:$B$4275,0)),0)</f>
        <v>0</v>
      </c>
      <c r="F6283" s="47"/>
    </row>
    <row r="6284" spans="1:6" x14ac:dyDescent="0.25">
      <c r="A6284" s="79"/>
      <c r="B6284" s="43">
        <v>0</v>
      </c>
      <c r="C6284" s="43">
        <v>2.98087484043207E-3</v>
      </c>
      <c r="D6284" s="43">
        <f t="shared" si="98"/>
        <v>3.4011781929329916E-2</v>
      </c>
      <c r="E6284" s="43">
        <f>IFERROR(INDEX(PSPS_Data!$C$2:$C$4275,MATCH(WF_Data!$A6284,PSPS_Data!$B$2:$B$4275,0)),0)</f>
        <v>0</v>
      </c>
      <c r="F6284" s="47"/>
    </row>
    <row r="6285" spans="1:6" x14ac:dyDescent="0.25">
      <c r="A6285" s="79"/>
      <c r="B6285" s="43">
        <v>0</v>
      </c>
      <c r="C6285" s="43">
        <v>3.8395395332978901E-3</v>
      </c>
      <c r="D6285" s="43">
        <f t="shared" si="98"/>
        <v>4.3809146074928924E-2</v>
      </c>
      <c r="E6285" s="43">
        <f>IFERROR(INDEX(PSPS_Data!$C$2:$C$4275,MATCH(WF_Data!$A6285,PSPS_Data!$B$2:$B$4275,0)),0)</f>
        <v>0</v>
      </c>
      <c r="F6285" s="47"/>
    </row>
    <row r="6286" spans="1:6" x14ac:dyDescent="0.25">
      <c r="A6286" s="79"/>
      <c r="B6286" s="43">
        <v>0</v>
      </c>
      <c r="C6286" s="43">
        <v>4.5186411716713299E-4</v>
      </c>
      <c r="D6286" s="43">
        <f t="shared" si="98"/>
        <v>5.1557695768769873E-3</v>
      </c>
      <c r="E6286" s="43">
        <f>IFERROR(INDEX(PSPS_Data!$C$2:$C$4275,MATCH(WF_Data!$A6286,PSPS_Data!$B$2:$B$4275,0)),0)</f>
        <v>0</v>
      </c>
      <c r="F6286" s="47"/>
    </row>
    <row r="6287" spans="1:6" x14ac:dyDescent="0.25">
      <c r="A6287" s="79"/>
      <c r="B6287" s="43">
        <v>0</v>
      </c>
      <c r="C6287" s="43">
        <v>3.7301160318747801E-3</v>
      </c>
      <c r="D6287" s="43">
        <f t="shared" si="98"/>
        <v>4.256062392369124E-2</v>
      </c>
      <c r="E6287" s="43">
        <f>IFERROR(INDEX(PSPS_Data!$C$2:$C$4275,MATCH(WF_Data!$A6287,PSPS_Data!$B$2:$B$4275,0)),0)</f>
        <v>0</v>
      </c>
      <c r="F6287" s="47"/>
    </row>
    <row r="6288" spans="1:6" x14ac:dyDescent="0.25">
      <c r="A6288" s="79"/>
      <c r="B6288" s="43">
        <v>0</v>
      </c>
      <c r="C6288" s="43">
        <v>1.92827142670163E-3</v>
      </c>
      <c r="D6288" s="43">
        <f t="shared" si="98"/>
        <v>2.2001576978665598E-2</v>
      </c>
      <c r="E6288" s="43">
        <f>IFERROR(INDEX(PSPS_Data!$C$2:$C$4275,MATCH(WF_Data!$A6288,PSPS_Data!$B$2:$B$4275,0)),0)</f>
        <v>0</v>
      </c>
      <c r="F6288" s="47"/>
    </row>
    <row r="6289" spans="1:6" x14ac:dyDescent="0.25">
      <c r="A6289" s="79"/>
      <c r="B6289" s="43">
        <v>0</v>
      </c>
      <c r="C6289" s="43">
        <v>2.1396080313327999E-3</v>
      </c>
      <c r="D6289" s="43">
        <f t="shared" si="98"/>
        <v>2.4412927637507249E-2</v>
      </c>
      <c r="E6289" s="43">
        <f>IFERROR(INDEX(PSPS_Data!$C$2:$C$4275,MATCH(WF_Data!$A6289,PSPS_Data!$B$2:$B$4275,0)),0)</f>
        <v>0</v>
      </c>
      <c r="F6289" s="47"/>
    </row>
    <row r="6290" spans="1:6" x14ac:dyDescent="0.25">
      <c r="A6290" s="79"/>
      <c r="B6290" s="43">
        <v>0</v>
      </c>
      <c r="C6290" s="43">
        <v>5.8294158528345399E-4</v>
      </c>
      <c r="D6290" s="43">
        <f t="shared" si="98"/>
        <v>6.6513634880842097E-3</v>
      </c>
      <c r="E6290" s="43">
        <f>IFERROR(INDEX(PSPS_Data!$C$2:$C$4275,MATCH(WF_Data!$A6290,PSPS_Data!$B$2:$B$4275,0)),0)</f>
        <v>0</v>
      </c>
      <c r="F6290" s="47"/>
    </row>
    <row r="6291" spans="1:6" x14ac:dyDescent="0.25">
      <c r="A6291" s="79"/>
      <c r="B6291" s="43">
        <v>0</v>
      </c>
      <c r="C6291" s="43">
        <v>2.0876842001295399E-3</v>
      </c>
      <c r="D6291" s="43">
        <f t="shared" si="98"/>
        <v>2.3820476723478052E-2</v>
      </c>
      <c r="E6291" s="43">
        <f>IFERROR(INDEX(PSPS_Data!$C$2:$C$4275,MATCH(WF_Data!$A6291,PSPS_Data!$B$2:$B$4275,0)),0)</f>
        <v>0</v>
      </c>
      <c r="F6291" s="47"/>
    </row>
    <row r="6292" spans="1:6" x14ac:dyDescent="0.25">
      <c r="A6292" s="79"/>
      <c r="B6292" s="43">
        <v>0</v>
      </c>
      <c r="C6292" s="43">
        <v>5.12266701358991E-4</v>
      </c>
      <c r="D6292" s="43">
        <f t="shared" si="98"/>
        <v>5.844963062506087E-3</v>
      </c>
      <c r="E6292" s="43">
        <f>IFERROR(INDEX(PSPS_Data!$C$2:$C$4275,MATCH(WF_Data!$A6292,PSPS_Data!$B$2:$B$4275,0)),0)</f>
        <v>0</v>
      </c>
      <c r="F6292" s="47"/>
    </row>
    <row r="6293" spans="1:6" x14ac:dyDescent="0.25">
      <c r="A6293" s="79"/>
      <c r="B6293" s="43">
        <v>0</v>
      </c>
      <c r="C6293" s="43">
        <v>2.0938252705491301E-3</v>
      </c>
      <c r="D6293" s="43">
        <f t="shared" si="98"/>
        <v>2.3890546336965576E-2</v>
      </c>
      <c r="E6293" s="43">
        <f>IFERROR(INDEX(PSPS_Data!$C$2:$C$4275,MATCH(WF_Data!$A6293,PSPS_Data!$B$2:$B$4275,0)),0)</f>
        <v>0</v>
      </c>
      <c r="F6293" s="47"/>
    </row>
    <row r="6294" spans="1:6" x14ac:dyDescent="0.25">
      <c r="A6294" s="79"/>
      <c r="B6294" s="43">
        <v>0</v>
      </c>
      <c r="C6294" s="43">
        <v>1.91542300569077E-3</v>
      </c>
      <c r="D6294" s="43">
        <f t="shared" si="98"/>
        <v>2.1854976494931684E-2</v>
      </c>
      <c r="E6294" s="43">
        <f>IFERROR(INDEX(PSPS_Data!$C$2:$C$4275,MATCH(WF_Data!$A6294,PSPS_Data!$B$2:$B$4275,0)),0)</f>
        <v>0</v>
      </c>
      <c r="F6294" s="47"/>
    </row>
    <row r="6295" spans="1:6" x14ac:dyDescent="0.25">
      <c r="A6295" s="79"/>
      <c r="B6295" s="43">
        <v>0</v>
      </c>
      <c r="C6295" s="43">
        <v>6.6896335715682599E-4</v>
      </c>
      <c r="D6295" s="43">
        <f t="shared" si="98"/>
        <v>7.6328719051593844E-3</v>
      </c>
      <c r="E6295" s="43">
        <f>IFERROR(INDEX(PSPS_Data!$C$2:$C$4275,MATCH(WF_Data!$A6295,PSPS_Data!$B$2:$B$4275,0)),0)</f>
        <v>0</v>
      </c>
      <c r="F6295" s="47"/>
    </row>
    <row r="6296" spans="1:6" x14ac:dyDescent="0.25">
      <c r="A6296" s="79"/>
      <c r="B6296" s="43">
        <v>0</v>
      </c>
      <c r="C6296" s="43">
        <v>7.4887768460030202E-4</v>
      </c>
      <c r="D6296" s="43">
        <f t="shared" si="98"/>
        <v>8.5446943812894464E-3</v>
      </c>
      <c r="E6296" s="43">
        <f>IFERROR(INDEX(PSPS_Data!$C$2:$C$4275,MATCH(WF_Data!$A6296,PSPS_Data!$B$2:$B$4275,0)),0)</f>
        <v>0</v>
      </c>
      <c r="F6296" s="47"/>
    </row>
    <row r="6297" spans="1:6" x14ac:dyDescent="0.25">
      <c r="A6297" s="79"/>
      <c r="B6297" s="43">
        <v>0</v>
      </c>
      <c r="C6297" s="43">
        <v>8.8314373851971996E-4</v>
      </c>
      <c r="D6297" s="43">
        <f t="shared" si="98"/>
        <v>1.0076670056510004E-2</v>
      </c>
      <c r="E6297" s="43">
        <f>IFERROR(INDEX(PSPS_Data!$C$2:$C$4275,MATCH(WF_Data!$A6297,PSPS_Data!$B$2:$B$4275,0)),0)</f>
        <v>0</v>
      </c>
      <c r="F6297" s="47"/>
    </row>
    <row r="6298" spans="1:6" x14ac:dyDescent="0.25">
      <c r="A6298" s="79"/>
      <c r="B6298" s="43">
        <v>0</v>
      </c>
      <c r="C6298" s="43">
        <v>2.1693404241886999E-3</v>
      </c>
      <c r="D6298" s="43">
        <f t="shared" si="98"/>
        <v>2.4752174239993065E-2</v>
      </c>
      <c r="E6298" s="43">
        <f>IFERROR(INDEX(PSPS_Data!$C$2:$C$4275,MATCH(WF_Data!$A6298,PSPS_Data!$B$2:$B$4275,0)),0)</f>
        <v>0</v>
      </c>
      <c r="F6298" s="47"/>
    </row>
    <row r="6299" spans="1:6" x14ac:dyDescent="0.25">
      <c r="A6299" s="79"/>
      <c r="B6299" s="43">
        <v>0</v>
      </c>
      <c r="C6299" s="43">
        <v>3.4299205697910398E-3</v>
      </c>
      <c r="D6299" s="43">
        <f t="shared" si="98"/>
        <v>3.9135393701315767E-2</v>
      </c>
      <c r="E6299" s="43">
        <f>IFERROR(INDEX(PSPS_Data!$C$2:$C$4275,MATCH(WF_Data!$A6299,PSPS_Data!$B$2:$B$4275,0)),0)</f>
        <v>0</v>
      </c>
      <c r="F6299" s="47"/>
    </row>
    <row r="6300" spans="1:6" x14ac:dyDescent="0.25">
      <c r="A6300" s="79"/>
      <c r="B6300" s="43">
        <v>0</v>
      </c>
      <c r="C6300" s="43">
        <v>3.0061006115526302E-4</v>
      </c>
      <c r="D6300" s="43">
        <f t="shared" si="98"/>
        <v>3.429960797781551E-3</v>
      </c>
      <c r="E6300" s="43">
        <f>IFERROR(INDEX(PSPS_Data!$C$2:$C$4275,MATCH(WF_Data!$A6300,PSPS_Data!$B$2:$B$4275,0)),0)</f>
        <v>0</v>
      </c>
      <c r="F6300" s="47"/>
    </row>
    <row r="6301" spans="1:6" x14ac:dyDescent="0.25">
      <c r="A6301" s="79"/>
      <c r="B6301" s="43">
        <v>0</v>
      </c>
      <c r="C6301" s="43">
        <v>2.82679765041393E-3</v>
      </c>
      <c r="D6301" s="43">
        <f t="shared" si="98"/>
        <v>3.2253761191222939E-2</v>
      </c>
      <c r="E6301" s="43">
        <f>IFERROR(INDEX(PSPS_Data!$C$2:$C$4275,MATCH(WF_Data!$A6301,PSPS_Data!$B$2:$B$4275,0)),0)</f>
        <v>0</v>
      </c>
      <c r="F6301" s="47"/>
    </row>
    <row r="6302" spans="1:6" x14ac:dyDescent="0.25">
      <c r="A6302" s="79"/>
      <c r="B6302" s="43">
        <v>0</v>
      </c>
      <c r="C6302" s="43">
        <v>2.2378985815218202E-3</v>
      </c>
      <c r="D6302" s="43">
        <f t="shared" si="98"/>
        <v>2.5534422815163969E-2</v>
      </c>
      <c r="E6302" s="43">
        <f>IFERROR(INDEX(PSPS_Data!$C$2:$C$4275,MATCH(WF_Data!$A6302,PSPS_Data!$B$2:$B$4275,0)),0)</f>
        <v>0</v>
      </c>
      <c r="F6302" s="47"/>
    </row>
    <row r="6303" spans="1:6" x14ac:dyDescent="0.25">
      <c r="A6303" s="79"/>
      <c r="B6303" s="43">
        <v>0</v>
      </c>
      <c r="C6303" s="43">
        <v>1.1892603953735099E-3</v>
      </c>
      <c r="D6303" s="43">
        <f t="shared" si="98"/>
        <v>1.3569461111211748E-2</v>
      </c>
      <c r="E6303" s="43">
        <f>IFERROR(INDEX(PSPS_Data!$C$2:$C$4275,MATCH(WF_Data!$A6303,PSPS_Data!$B$2:$B$4275,0)),0)</f>
        <v>0</v>
      </c>
      <c r="F6303" s="47"/>
    </row>
    <row r="6304" spans="1:6" x14ac:dyDescent="0.25">
      <c r="A6304" s="79"/>
      <c r="B6304" s="43">
        <v>0</v>
      </c>
      <c r="C6304" s="43">
        <v>6.7582010782037496E-4</v>
      </c>
      <c r="D6304" s="43">
        <f t="shared" si="98"/>
        <v>7.711107430230478E-3</v>
      </c>
      <c r="E6304" s="43">
        <f>IFERROR(INDEX(PSPS_Data!$C$2:$C$4275,MATCH(WF_Data!$A6304,PSPS_Data!$B$2:$B$4275,0)),0)</f>
        <v>0</v>
      </c>
      <c r="F6304" s="47"/>
    </row>
    <row r="6305" spans="1:6" x14ac:dyDescent="0.25">
      <c r="A6305" s="79"/>
      <c r="B6305" s="43">
        <v>0</v>
      </c>
      <c r="C6305" s="43">
        <v>3.6441355041461E-4</v>
      </c>
      <c r="D6305" s="43">
        <f t="shared" si="98"/>
        <v>4.1579586102307E-3</v>
      </c>
      <c r="E6305" s="43">
        <f>IFERROR(INDEX(PSPS_Data!$C$2:$C$4275,MATCH(WF_Data!$A6305,PSPS_Data!$B$2:$B$4275,0)),0)</f>
        <v>0</v>
      </c>
      <c r="F6305" s="47"/>
    </row>
    <row r="6306" spans="1:6" x14ac:dyDescent="0.25">
      <c r="A6306" s="79"/>
      <c r="B6306" s="43">
        <v>0</v>
      </c>
      <c r="C6306" s="43">
        <v>1.85402051708175E-4</v>
      </c>
      <c r="D6306" s="43">
        <f t="shared" si="98"/>
        <v>2.1154374099902769E-3</v>
      </c>
      <c r="E6306" s="43">
        <f>IFERROR(INDEX(PSPS_Data!$C$2:$C$4275,MATCH(WF_Data!$A6306,PSPS_Data!$B$2:$B$4275,0)),0)</f>
        <v>0</v>
      </c>
      <c r="F6306" s="47"/>
    </row>
    <row r="6307" spans="1:6" x14ac:dyDescent="0.25">
      <c r="A6307" s="79"/>
      <c r="B6307" s="43">
        <v>0</v>
      </c>
      <c r="C6307" s="43">
        <v>5.1910217016484196E-3</v>
      </c>
      <c r="D6307" s="43">
        <f t="shared" si="98"/>
        <v>5.9229557615808469E-2</v>
      </c>
      <c r="E6307" s="43">
        <f>IFERROR(INDEX(PSPS_Data!$C$2:$C$4275,MATCH(WF_Data!$A6307,PSPS_Data!$B$2:$B$4275,0)),0)</f>
        <v>0</v>
      </c>
      <c r="F6307" s="47"/>
    </row>
    <row r="6308" spans="1:6" x14ac:dyDescent="0.25">
      <c r="A6308" s="79"/>
      <c r="B6308" s="43">
        <v>2.65593480811363</v>
      </c>
      <c r="C6308" s="43">
        <v>1.5214290763954799E-3</v>
      </c>
      <c r="D6308" s="43">
        <f t="shared" si="98"/>
        <v>1.7359505761672427E-2</v>
      </c>
      <c r="E6308" s="43">
        <f>IFERROR(INDEX(PSPS_Data!$C$2:$C$4275,MATCH(WF_Data!$A6308,PSPS_Data!$B$2:$B$4275,0)),0)</f>
        <v>0</v>
      </c>
      <c r="F6308" s="47"/>
    </row>
    <row r="6309" spans="1:6" x14ac:dyDescent="0.25">
      <c r="A6309" s="79"/>
      <c r="B6309" s="43">
        <v>0.145791451856712</v>
      </c>
      <c r="C6309" s="43">
        <v>5.75309854639272E-3</v>
      </c>
      <c r="D6309" s="43">
        <f t="shared" si="98"/>
        <v>6.5642854414340937E-2</v>
      </c>
      <c r="E6309" s="43">
        <f>IFERROR(INDEX(PSPS_Data!$C$2:$C$4275,MATCH(WF_Data!$A6309,PSPS_Data!$B$2:$B$4275,0)),0)</f>
        <v>0</v>
      </c>
      <c r="F6309" s="47"/>
    </row>
    <row r="6310" spans="1:6" x14ac:dyDescent="0.25">
      <c r="A6310" s="79"/>
      <c r="B6310" s="43">
        <v>0</v>
      </c>
      <c r="C6310" s="43">
        <v>4.4289393231338103E-3</v>
      </c>
      <c r="D6310" s="43">
        <f t="shared" si="98"/>
        <v>5.0534197676956778E-2</v>
      </c>
      <c r="E6310" s="43">
        <f>IFERROR(INDEX(PSPS_Data!$C$2:$C$4275,MATCH(WF_Data!$A6310,PSPS_Data!$B$2:$B$4275,0)),0)</f>
        <v>0</v>
      </c>
      <c r="F6310" s="47"/>
    </row>
    <row r="6311" spans="1:6" x14ac:dyDescent="0.25">
      <c r="A6311" s="79"/>
      <c r="B6311" s="43">
        <v>0</v>
      </c>
      <c r="C6311" s="43">
        <v>3.19433741757772E-3</v>
      </c>
      <c r="D6311" s="43">
        <f t="shared" si="98"/>
        <v>3.6447389934561786E-2</v>
      </c>
      <c r="E6311" s="43">
        <f>IFERROR(INDEX(PSPS_Data!$C$2:$C$4275,MATCH(WF_Data!$A6311,PSPS_Data!$B$2:$B$4275,0)),0)</f>
        <v>0</v>
      </c>
      <c r="F6311" s="47"/>
    </row>
    <row r="6312" spans="1:6" x14ac:dyDescent="0.25">
      <c r="A6312" s="79"/>
      <c r="B6312" s="43">
        <v>0</v>
      </c>
      <c r="C6312" s="43">
        <v>2.3309898516345102E-3</v>
      </c>
      <c r="D6312" s="43">
        <f t="shared" si="98"/>
        <v>2.659659420714976E-2</v>
      </c>
      <c r="E6312" s="43">
        <f>IFERROR(INDEX(PSPS_Data!$C$2:$C$4275,MATCH(WF_Data!$A6312,PSPS_Data!$B$2:$B$4275,0)),0)</f>
        <v>0</v>
      </c>
      <c r="F6312" s="47"/>
    </row>
    <row r="6313" spans="1:6" x14ac:dyDescent="0.25">
      <c r="A6313" s="79"/>
      <c r="B6313" s="43">
        <v>0</v>
      </c>
      <c r="C6313" s="43">
        <v>3.90538107770529E-3</v>
      </c>
      <c r="D6313" s="43">
        <f t="shared" si="98"/>
        <v>4.4560398096617361E-2</v>
      </c>
      <c r="E6313" s="43">
        <f>IFERROR(INDEX(PSPS_Data!$C$2:$C$4275,MATCH(WF_Data!$A6313,PSPS_Data!$B$2:$B$4275,0)),0)</f>
        <v>0</v>
      </c>
      <c r="F6313" s="47"/>
    </row>
    <row r="6314" spans="1:6" x14ac:dyDescent="0.25">
      <c r="A6314" s="79"/>
      <c r="B6314" s="43">
        <v>0</v>
      </c>
      <c r="C6314" s="43">
        <v>1.18914715949358E-3</v>
      </c>
      <c r="D6314" s="43">
        <f t="shared" si="98"/>
        <v>1.3568169089821749E-2</v>
      </c>
      <c r="E6314" s="43">
        <f>IFERROR(INDEX(PSPS_Data!$C$2:$C$4275,MATCH(WF_Data!$A6314,PSPS_Data!$B$2:$B$4275,0)),0)</f>
        <v>0</v>
      </c>
      <c r="F6314" s="47"/>
    </row>
    <row r="6315" spans="1:6" x14ac:dyDescent="0.25">
      <c r="A6315" s="79"/>
      <c r="B6315" s="43">
        <v>0</v>
      </c>
      <c r="C6315" s="43">
        <v>4.3603577699589799E-3</v>
      </c>
      <c r="D6315" s="43">
        <f t="shared" si="98"/>
        <v>4.9751682155231958E-2</v>
      </c>
      <c r="E6315" s="43">
        <f>IFERROR(INDEX(PSPS_Data!$C$2:$C$4275,MATCH(WF_Data!$A6315,PSPS_Data!$B$2:$B$4275,0)),0)</f>
        <v>0</v>
      </c>
      <c r="F6315" s="47"/>
    </row>
    <row r="6316" spans="1:6" x14ac:dyDescent="0.25">
      <c r="A6316" s="79"/>
      <c r="B6316" s="43">
        <v>0</v>
      </c>
      <c r="C6316" s="43">
        <v>1.21686526313169E-2</v>
      </c>
      <c r="D6316" s="43">
        <f t="shared" si="98"/>
        <v>0.13884432652332585</v>
      </c>
      <c r="E6316" s="43">
        <f>IFERROR(INDEX(PSPS_Data!$C$2:$C$4275,MATCH(WF_Data!$A6316,PSPS_Data!$B$2:$B$4275,0)),0)</f>
        <v>0</v>
      </c>
      <c r="F6316" s="47"/>
    </row>
    <row r="6317" spans="1:6" x14ac:dyDescent="0.25">
      <c r="A6317" s="79"/>
      <c r="B6317" s="43">
        <v>0</v>
      </c>
      <c r="C6317" s="43">
        <v>1.0721684748205001E-3</v>
      </c>
      <c r="D6317" s="43">
        <f t="shared" si="98"/>
        <v>1.2233442297701905E-2</v>
      </c>
      <c r="E6317" s="43">
        <f>IFERROR(INDEX(PSPS_Data!$C$2:$C$4275,MATCH(WF_Data!$A6317,PSPS_Data!$B$2:$B$4275,0)),0)</f>
        <v>0</v>
      </c>
      <c r="F6317" s="47"/>
    </row>
    <row r="6318" spans="1:6" x14ac:dyDescent="0.25">
      <c r="A6318" s="79"/>
      <c r="B6318" s="43">
        <v>0</v>
      </c>
      <c r="C6318" s="43">
        <v>2.5588245119365599E-3</v>
      </c>
      <c r="D6318" s="43">
        <f t="shared" si="98"/>
        <v>2.919618768119615E-2</v>
      </c>
      <c r="E6318" s="43">
        <f>IFERROR(INDEX(PSPS_Data!$C$2:$C$4275,MATCH(WF_Data!$A6318,PSPS_Data!$B$2:$B$4275,0)),0)</f>
        <v>0</v>
      </c>
      <c r="F6318" s="47"/>
    </row>
    <row r="6319" spans="1:6" x14ac:dyDescent="0.25">
      <c r="A6319" s="79"/>
      <c r="B6319" s="43">
        <v>0</v>
      </c>
      <c r="C6319" s="43">
        <v>9.6662171548208197E-4</v>
      </c>
      <c r="D6319" s="43">
        <f t="shared" si="98"/>
        <v>1.1029153773650555E-2</v>
      </c>
      <c r="E6319" s="43">
        <f>IFERROR(INDEX(PSPS_Data!$C$2:$C$4275,MATCH(WF_Data!$A6319,PSPS_Data!$B$2:$B$4275,0)),0)</f>
        <v>0</v>
      </c>
      <c r="F6319" s="47"/>
    </row>
    <row r="6320" spans="1:6" x14ac:dyDescent="0.25">
      <c r="A6320" s="79"/>
      <c r="B6320" s="43">
        <v>0</v>
      </c>
      <c r="C6320" s="43">
        <v>5.88889673508674E-3</v>
      </c>
      <c r="D6320" s="43">
        <f t="shared" si="98"/>
        <v>6.7192311747339709E-2</v>
      </c>
      <c r="E6320" s="43">
        <f>IFERROR(INDEX(PSPS_Data!$C$2:$C$4275,MATCH(WF_Data!$A6320,PSPS_Data!$B$2:$B$4275,0)),0)</f>
        <v>0</v>
      </c>
      <c r="F6320" s="47"/>
    </row>
    <row r="6321" spans="1:6" x14ac:dyDescent="0.25">
      <c r="A6321" s="79"/>
      <c r="B6321" s="43">
        <v>0</v>
      </c>
      <c r="C6321" s="43">
        <v>1.64592021701537E-3</v>
      </c>
      <c r="D6321" s="43">
        <f t="shared" si="98"/>
        <v>1.8779949676145373E-2</v>
      </c>
      <c r="E6321" s="43">
        <f>IFERROR(INDEX(PSPS_Data!$C$2:$C$4275,MATCH(WF_Data!$A6321,PSPS_Data!$B$2:$B$4275,0)),0)</f>
        <v>0</v>
      </c>
      <c r="F6321" s="47"/>
    </row>
    <row r="6322" spans="1:6" x14ac:dyDescent="0.25">
      <c r="A6322" s="79"/>
      <c r="B6322" s="43">
        <v>0</v>
      </c>
      <c r="C6322" s="43">
        <v>2.6794044038069799E-4</v>
      </c>
      <c r="D6322" s="43">
        <f t="shared" si="98"/>
        <v>3.057200424743764E-3</v>
      </c>
      <c r="E6322" s="43">
        <f>IFERROR(INDEX(PSPS_Data!$C$2:$C$4275,MATCH(WF_Data!$A6322,PSPS_Data!$B$2:$B$4275,0)),0)</f>
        <v>0</v>
      </c>
      <c r="F6322" s="47"/>
    </row>
    <row r="6323" spans="1:6" x14ac:dyDescent="0.25">
      <c r="A6323" s="79"/>
      <c r="B6323" s="43">
        <v>0</v>
      </c>
      <c r="C6323" s="43">
        <v>2.4875801600501199E-3</v>
      </c>
      <c r="D6323" s="43">
        <f t="shared" si="98"/>
        <v>2.838328962617187E-2</v>
      </c>
      <c r="E6323" s="43">
        <f>IFERROR(INDEX(PSPS_Data!$C$2:$C$4275,MATCH(WF_Data!$A6323,PSPS_Data!$B$2:$B$4275,0)),0)</f>
        <v>0</v>
      </c>
      <c r="F6323" s="47"/>
    </row>
    <row r="6324" spans="1:6" x14ac:dyDescent="0.25">
      <c r="A6324" s="79"/>
      <c r="B6324" s="43">
        <v>0</v>
      </c>
      <c r="C6324" s="43">
        <v>2.2324175961330101E-3</v>
      </c>
      <c r="D6324" s="43">
        <f t="shared" si="98"/>
        <v>2.5471884771877645E-2</v>
      </c>
      <c r="E6324" s="43">
        <f>IFERROR(INDEX(PSPS_Data!$C$2:$C$4275,MATCH(WF_Data!$A6324,PSPS_Data!$B$2:$B$4275,0)),0)</f>
        <v>0</v>
      </c>
      <c r="F6324" s="47"/>
    </row>
    <row r="6325" spans="1:6" x14ac:dyDescent="0.25">
      <c r="A6325" s="79"/>
      <c r="B6325" s="43">
        <v>0</v>
      </c>
      <c r="C6325" s="43">
        <v>5.1023963654491398E-5</v>
      </c>
      <c r="D6325" s="43">
        <f t="shared" si="98"/>
        <v>5.821834252977469E-4</v>
      </c>
      <c r="E6325" s="43">
        <f>IFERROR(INDEX(PSPS_Data!$C$2:$C$4275,MATCH(WF_Data!$A6325,PSPS_Data!$B$2:$B$4275,0)),0)</f>
        <v>0</v>
      </c>
      <c r="F6325" s="47"/>
    </row>
    <row r="6326" spans="1:6" x14ac:dyDescent="0.25">
      <c r="A6326" s="79"/>
      <c r="B6326" s="43">
        <v>0</v>
      </c>
      <c r="C6326" s="43">
        <v>1.5875820240580599E-3</v>
      </c>
      <c r="D6326" s="43">
        <f t="shared" si="98"/>
        <v>1.8114310894502463E-2</v>
      </c>
      <c r="E6326" s="43">
        <f>IFERROR(INDEX(PSPS_Data!$C$2:$C$4275,MATCH(WF_Data!$A6326,PSPS_Data!$B$2:$B$4275,0)),0)</f>
        <v>0</v>
      </c>
      <c r="F6326" s="47"/>
    </row>
    <row r="6327" spans="1:6" x14ac:dyDescent="0.25">
      <c r="A6327" s="79"/>
      <c r="B6327" s="43">
        <v>0</v>
      </c>
      <c r="C6327" s="43">
        <v>1.3959962946804201E-3</v>
      </c>
      <c r="D6327" s="43">
        <f t="shared" si="98"/>
        <v>1.5928317722303593E-2</v>
      </c>
      <c r="E6327" s="43">
        <f>IFERROR(INDEX(PSPS_Data!$C$2:$C$4275,MATCH(WF_Data!$A6327,PSPS_Data!$B$2:$B$4275,0)),0)</f>
        <v>0</v>
      </c>
      <c r="F6327" s="47"/>
    </row>
    <row r="6328" spans="1:6" x14ac:dyDescent="0.25">
      <c r="A6328" s="79"/>
      <c r="B6328" s="43">
        <v>0</v>
      </c>
      <c r="C6328" s="43">
        <v>8.3341719752449191E-3</v>
      </c>
      <c r="D6328" s="43">
        <f t="shared" si="98"/>
        <v>9.5092902237544533E-2</v>
      </c>
      <c r="E6328" s="43">
        <f>IFERROR(INDEX(PSPS_Data!$C$2:$C$4275,MATCH(WF_Data!$A6328,PSPS_Data!$B$2:$B$4275,0)),0)</f>
        <v>0</v>
      </c>
      <c r="F6328" s="47"/>
    </row>
    <row r="6329" spans="1:6" x14ac:dyDescent="0.25">
      <c r="A6329" s="79"/>
      <c r="B6329" s="43">
        <v>1.14815766305368E-2</v>
      </c>
      <c r="C6329" s="43">
        <v>3.0582829048171299E-3</v>
      </c>
      <c r="D6329" s="43">
        <f t="shared" si="98"/>
        <v>3.4895007943963455E-2</v>
      </c>
      <c r="E6329" s="43">
        <f>IFERROR(INDEX(PSPS_Data!$C$2:$C$4275,MATCH(WF_Data!$A6329,PSPS_Data!$B$2:$B$4275,0)),0)</f>
        <v>0</v>
      </c>
      <c r="F6329" s="47"/>
    </row>
    <row r="6330" spans="1:6" x14ac:dyDescent="0.25">
      <c r="A6330" s="79"/>
      <c r="B6330" s="43">
        <v>0</v>
      </c>
      <c r="C6330" s="43">
        <v>2.51666942646503E-3</v>
      </c>
      <c r="D6330" s="43">
        <f t="shared" si="98"/>
        <v>2.8715198155965991E-2</v>
      </c>
      <c r="E6330" s="43">
        <f>IFERROR(INDEX(PSPS_Data!$C$2:$C$4275,MATCH(WF_Data!$A6330,PSPS_Data!$B$2:$B$4275,0)),0)</f>
        <v>0</v>
      </c>
      <c r="F6330" s="47"/>
    </row>
    <row r="6331" spans="1:6" x14ac:dyDescent="0.25">
      <c r="A6331" s="79"/>
      <c r="B6331" s="43">
        <v>0</v>
      </c>
      <c r="C6331" s="43">
        <v>2.1414616055608301E-3</v>
      </c>
      <c r="D6331" s="43">
        <f t="shared" si="98"/>
        <v>2.4434076919449071E-2</v>
      </c>
      <c r="E6331" s="43">
        <f>IFERROR(INDEX(PSPS_Data!$C$2:$C$4275,MATCH(WF_Data!$A6331,PSPS_Data!$B$2:$B$4275,0)),0)</f>
        <v>0</v>
      </c>
      <c r="F6331" s="47"/>
    </row>
    <row r="6332" spans="1:6" x14ac:dyDescent="0.25">
      <c r="A6332" s="79"/>
      <c r="B6332" s="43">
        <v>0</v>
      </c>
      <c r="C6332" s="43">
        <v>6.4967829712259096E-4</v>
      </c>
      <c r="D6332" s="43">
        <f t="shared" si="98"/>
        <v>7.4128293701687629E-3</v>
      </c>
      <c r="E6332" s="43">
        <f>IFERROR(INDEX(PSPS_Data!$C$2:$C$4275,MATCH(WF_Data!$A6332,PSPS_Data!$B$2:$B$4275,0)),0)</f>
        <v>0</v>
      </c>
      <c r="F6332" s="47"/>
    </row>
    <row r="6333" spans="1:6" x14ac:dyDescent="0.25">
      <c r="A6333" s="79"/>
      <c r="B6333" s="43">
        <v>0</v>
      </c>
      <c r="C6333" s="43">
        <v>1.0315903282389601E-3</v>
      </c>
      <c r="D6333" s="43">
        <f t="shared" si="98"/>
        <v>1.1770445645206535E-2</v>
      </c>
      <c r="E6333" s="43">
        <f>IFERROR(INDEX(PSPS_Data!$C$2:$C$4275,MATCH(WF_Data!$A6333,PSPS_Data!$B$2:$B$4275,0)),0)</f>
        <v>0</v>
      </c>
      <c r="F6333" s="47"/>
    </row>
    <row r="6334" spans="1:6" x14ac:dyDescent="0.25">
      <c r="A6334" s="79"/>
      <c r="B6334" s="43">
        <v>0</v>
      </c>
      <c r="C6334" s="43">
        <v>7.7743906663272303E-3</v>
      </c>
      <c r="D6334" s="43">
        <f t="shared" si="98"/>
        <v>8.8705797502793698E-2</v>
      </c>
      <c r="E6334" s="43">
        <f>IFERROR(INDEX(PSPS_Data!$C$2:$C$4275,MATCH(WF_Data!$A6334,PSPS_Data!$B$2:$B$4275,0)),0)</f>
        <v>0</v>
      </c>
      <c r="F6334" s="47"/>
    </row>
    <row r="6335" spans="1:6" x14ac:dyDescent="0.25">
      <c r="A6335" s="79"/>
      <c r="B6335" s="43">
        <v>0</v>
      </c>
      <c r="C6335" s="43">
        <v>2.1772392972252402E-3</v>
      </c>
      <c r="D6335" s="43">
        <f t="shared" si="98"/>
        <v>2.4842300381339992E-2</v>
      </c>
      <c r="E6335" s="43">
        <f>IFERROR(INDEX(PSPS_Data!$C$2:$C$4275,MATCH(WF_Data!$A6335,PSPS_Data!$B$2:$B$4275,0)),0)</f>
        <v>0</v>
      </c>
      <c r="F6335" s="47"/>
    </row>
    <row r="6336" spans="1:6" x14ac:dyDescent="0.25">
      <c r="A6336" s="79"/>
      <c r="B6336" s="43">
        <v>0</v>
      </c>
      <c r="C6336" s="43">
        <v>2.2467520617889601E-3</v>
      </c>
      <c r="D6336" s="43">
        <f t="shared" si="98"/>
        <v>2.5635441025012036E-2</v>
      </c>
      <c r="E6336" s="43">
        <f>IFERROR(INDEX(PSPS_Data!$C$2:$C$4275,MATCH(WF_Data!$A6336,PSPS_Data!$B$2:$B$4275,0)),0)</f>
        <v>0</v>
      </c>
      <c r="F6336" s="47"/>
    </row>
    <row r="6337" spans="1:6" x14ac:dyDescent="0.25">
      <c r="A6337" s="79"/>
      <c r="B6337" s="43">
        <v>0</v>
      </c>
      <c r="C6337" s="43">
        <v>3.2584629874084598E-3</v>
      </c>
      <c r="D6337" s="43">
        <f t="shared" si="98"/>
        <v>3.7179062686330526E-2</v>
      </c>
      <c r="E6337" s="43">
        <f>IFERROR(INDEX(PSPS_Data!$C$2:$C$4275,MATCH(WF_Data!$A6337,PSPS_Data!$B$2:$B$4275,0)),0)</f>
        <v>0</v>
      </c>
      <c r="F6337" s="47"/>
    </row>
    <row r="6338" spans="1:6" x14ac:dyDescent="0.25">
      <c r="A6338" s="79"/>
      <c r="B6338" s="43">
        <v>0</v>
      </c>
      <c r="C6338" s="43">
        <v>3.9074923395219204E-3</v>
      </c>
      <c r="D6338" s="43">
        <f t="shared" si="98"/>
        <v>4.4584487593945114E-2</v>
      </c>
      <c r="E6338" s="43">
        <f>IFERROR(INDEX(PSPS_Data!$C$2:$C$4275,MATCH(WF_Data!$A6338,PSPS_Data!$B$2:$B$4275,0)),0)</f>
        <v>0</v>
      </c>
      <c r="F6338" s="47"/>
    </row>
    <row r="6339" spans="1:6" x14ac:dyDescent="0.25">
      <c r="A6339" s="79"/>
      <c r="B6339" s="43">
        <v>0</v>
      </c>
      <c r="C6339" s="43">
        <v>3.8180795481252902E-3</v>
      </c>
      <c r="D6339" s="43">
        <f t="shared" ref="D6339:D6402" si="99">$C6339*11.41</f>
        <v>4.3564287644109564E-2</v>
      </c>
      <c r="E6339" s="43">
        <f>IFERROR(INDEX(PSPS_Data!$C$2:$C$4275,MATCH(WF_Data!$A6339,PSPS_Data!$B$2:$B$4275,0)),0)</f>
        <v>0</v>
      </c>
      <c r="F6339" s="47"/>
    </row>
    <row r="6340" spans="1:6" x14ac:dyDescent="0.25">
      <c r="A6340" s="79"/>
      <c r="B6340" s="43">
        <v>0</v>
      </c>
      <c r="C6340" s="43">
        <v>1.92797096860886E-3</v>
      </c>
      <c r="D6340" s="43">
        <f t="shared" si="99"/>
        <v>2.1998148751827092E-2</v>
      </c>
      <c r="E6340" s="43">
        <f>IFERROR(INDEX(PSPS_Data!$C$2:$C$4275,MATCH(WF_Data!$A6340,PSPS_Data!$B$2:$B$4275,0)),0)</f>
        <v>0</v>
      </c>
      <c r="F6340" s="47"/>
    </row>
    <row r="6341" spans="1:6" x14ac:dyDescent="0.25">
      <c r="A6341" s="79"/>
      <c r="B6341" s="43">
        <v>0</v>
      </c>
      <c r="C6341" s="43">
        <v>3.5683183470739798E-3</v>
      </c>
      <c r="D6341" s="43">
        <f t="shared" si="99"/>
        <v>4.0714512340114112E-2</v>
      </c>
      <c r="E6341" s="43">
        <f>IFERROR(INDEX(PSPS_Data!$C$2:$C$4275,MATCH(WF_Data!$A6341,PSPS_Data!$B$2:$B$4275,0)),0)</f>
        <v>0</v>
      </c>
      <c r="F6341" s="47"/>
    </row>
    <row r="6342" spans="1:6" x14ac:dyDescent="0.25">
      <c r="A6342" s="79"/>
      <c r="B6342" s="43">
        <v>0</v>
      </c>
      <c r="C6342" s="43">
        <v>6.3932237026165196E-4</v>
      </c>
      <c r="D6342" s="43">
        <f t="shared" si="99"/>
        <v>7.2946682446854488E-3</v>
      </c>
      <c r="E6342" s="43">
        <f>IFERROR(INDEX(PSPS_Data!$C$2:$C$4275,MATCH(WF_Data!$A6342,PSPS_Data!$B$2:$B$4275,0)),0)</f>
        <v>0</v>
      </c>
      <c r="F6342" s="47"/>
    </row>
    <row r="6343" spans="1:6" x14ac:dyDescent="0.25">
      <c r="A6343" s="79"/>
      <c r="B6343" s="43">
        <v>0</v>
      </c>
      <c r="C6343" s="43">
        <v>3.2443195050291203E-4</v>
      </c>
      <c r="D6343" s="43">
        <f t="shared" si="99"/>
        <v>3.7017685552382263E-3</v>
      </c>
      <c r="E6343" s="43">
        <f>IFERROR(INDEX(PSPS_Data!$C$2:$C$4275,MATCH(WF_Data!$A6343,PSPS_Data!$B$2:$B$4275,0)),0)</f>
        <v>0</v>
      </c>
      <c r="F6343" s="47"/>
    </row>
    <row r="6344" spans="1:6" x14ac:dyDescent="0.25">
      <c r="A6344" s="79"/>
      <c r="B6344" s="43">
        <v>0</v>
      </c>
      <c r="C6344" s="43">
        <v>4.0643762040417598E-3</v>
      </c>
      <c r="D6344" s="43">
        <f t="shared" si="99"/>
        <v>4.6374532488116481E-2</v>
      </c>
      <c r="E6344" s="43">
        <f>IFERROR(INDEX(PSPS_Data!$C$2:$C$4275,MATCH(WF_Data!$A6344,PSPS_Data!$B$2:$B$4275,0)),0)</f>
        <v>0</v>
      </c>
      <c r="F6344" s="47"/>
    </row>
    <row r="6345" spans="1:6" x14ac:dyDescent="0.25">
      <c r="A6345" s="79"/>
      <c r="B6345" s="43">
        <v>0</v>
      </c>
      <c r="C6345" s="43">
        <v>7.3738704607724905E-4</v>
      </c>
      <c r="D6345" s="43">
        <f t="shared" si="99"/>
        <v>8.4135861957414116E-3</v>
      </c>
      <c r="E6345" s="43">
        <f>IFERROR(INDEX(PSPS_Data!$C$2:$C$4275,MATCH(WF_Data!$A6345,PSPS_Data!$B$2:$B$4275,0)),0)</f>
        <v>0</v>
      </c>
      <c r="F6345" s="47"/>
    </row>
    <row r="6346" spans="1:6" x14ac:dyDescent="0.25">
      <c r="A6346" s="79"/>
      <c r="B6346" s="43">
        <v>0</v>
      </c>
      <c r="C6346" s="43">
        <v>4.57687772723147E-4</v>
      </c>
      <c r="D6346" s="43">
        <f t="shared" si="99"/>
        <v>5.2222174867711073E-3</v>
      </c>
      <c r="E6346" s="43">
        <f>IFERROR(INDEX(PSPS_Data!$C$2:$C$4275,MATCH(WF_Data!$A6346,PSPS_Data!$B$2:$B$4275,0)),0)</f>
        <v>0</v>
      </c>
      <c r="F6346" s="47"/>
    </row>
    <row r="6347" spans="1:6" x14ac:dyDescent="0.25">
      <c r="A6347" s="79"/>
      <c r="B6347" s="43">
        <v>0.29039746434195601</v>
      </c>
      <c r="C6347" s="43">
        <v>1.79258848356766E-3</v>
      </c>
      <c r="D6347" s="43">
        <f t="shared" si="99"/>
        <v>2.0453434597507002E-2</v>
      </c>
      <c r="E6347" s="43">
        <f>IFERROR(INDEX(PSPS_Data!$C$2:$C$4275,MATCH(WF_Data!$A6347,PSPS_Data!$B$2:$B$4275,0)),0)</f>
        <v>0</v>
      </c>
      <c r="F6347" s="47"/>
    </row>
    <row r="6348" spans="1:6" x14ac:dyDescent="0.25">
      <c r="A6348" s="79"/>
      <c r="B6348" s="43">
        <v>0</v>
      </c>
      <c r="C6348" s="43">
        <v>1.3984236225041901E-3</v>
      </c>
      <c r="D6348" s="43">
        <f t="shared" si="99"/>
        <v>1.595601353277281E-2</v>
      </c>
      <c r="E6348" s="43">
        <f>IFERROR(INDEX(PSPS_Data!$C$2:$C$4275,MATCH(WF_Data!$A6348,PSPS_Data!$B$2:$B$4275,0)),0)</f>
        <v>0</v>
      </c>
      <c r="F6348" s="47"/>
    </row>
    <row r="6349" spans="1:6" x14ac:dyDescent="0.25">
      <c r="A6349" s="79"/>
      <c r="B6349" s="43">
        <v>0</v>
      </c>
      <c r="C6349" s="43">
        <v>1.24585235820025E-3</v>
      </c>
      <c r="D6349" s="43">
        <f t="shared" si="99"/>
        <v>1.4215175407064852E-2</v>
      </c>
      <c r="E6349" s="43">
        <f>IFERROR(INDEX(PSPS_Data!$C$2:$C$4275,MATCH(WF_Data!$A6349,PSPS_Data!$B$2:$B$4275,0)),0)</f>
        <v>0</v>
      </c>
      <c r="F6349" s="47"/>
    </row>
    <row r="6350" spans="1:6" x14ac:dyDescent="0.25">
      <c r="A6350" s="79"/>
      <c r="B6350" s="43">
        <v>0</v>
      </c>
      <c r="C6350" s="43">
        <v>1.01811753547735E-3</v>
      </c>
      <c r="D6350" s="43">
        <f t="shared" si="99"/>
        <v>1.1616721079796563E-2</v>
      </c>
      <c r="E6350" s="43">
        <f>IFERROR(INDEX(PSPS_Data!$C$2:$C$4275,MATCH(WF_Data!$A6350,PSPS_Data!$B$2:$B$4275,0)),0)</f>
        <v>0</v>
      </c>
      <c r="F6350" s="47"/>
    </row>
    <row r="6351" spans="1:6" x14ac:dyDescent="0.25">
      <c r="A6351" s="79"/>
      <c r="B6351" s="43">
        <v>0</v>
      </c>
      <c r="C6351" s="43">
        <v>2.7645302729979401E-3</v>
      </c>
      <c r="D6351" s="43">
        <f t="shared" si="99"/>
        <v>3.15432904149065E-2</v>
      </c>
      <c r="E6351" s="43">
        <f>IFERROR(INDEX(PSPS_Data!$C$2:$C$4275,MATCH(WF_Data!$A6351,PSPS_Data!$B$2:$B$4275,0)),0)</f>
        <v>0</v>
      </c>
      <c r="F6351" s="47"/>
    </row>
    <row r="6352" spans="1:6" x14ac:dyDescent="0.25">
      <c r="A6352" s="79"/>
      <c r="B6352" s="43">
        <v>0</v>
      </c>
      <c r="C6352" s="43">
        <v>2.8593360002559999E-4</v>
      </c>
      <c r="D6352" s="43">
        <f t="shared" si="99"/>
        <v>3.262502376292096E-3</v>
      </c>
      <c r="E6352" s="43">
        <f>IFERROR(INDEX(PSPS_Data!$C$2:$C$4275,MATCH(WF_Data!$A6352,PSPS_Data!$B$2:$B$4275,0)),0)</f>
        <v>0</v>
      </c>
      <c r="F6352" s="47"/>
    </row>
    <row r="6353" spans="1:6" x14ac:dyDescent="0.25">
      <c r="A6353" s="79"/>
      <c r="B6353" s="43">
        <v>0</v>
      </c>
      <c r="C6353" s="43">
        <v>5.1848191196768303E-3</v>
      </c>
      <c r="D6353" s="43">
        <f t="shared" si="99"/>
        <v>5.9158786155512635E-2</v>
      </c>
      <c r="E6353" s="43">
        <f>IFERROR(INDEX(PSPS_Data!$C$2:$C$4275,MATCH(WF_Data!$A6353,PSPS_Data!$B$2:$B$4275,0)),0)</f>
        <v>0</v>
      </c>
      <c r="F6353" s="47"/>
    </row>
    <row r="6354" spans="1:6" x14ac:dyDescent="0.25">
      <c r="A6354" s="79"/>
      <c r="B6354" s="43">
        <v>0</v>
      </c>
      <c r="C6354" s="43">
        <v>3.7805805565464302E-4</v>
      </c>
      <c r="D6354" s="43">
        <f t="shared" si="99"/>
        <v>4.3136424150194766E-3</v>
      </c>
      <c r="E6354" s="43">
        <f>IFERROR(INDEX(PSPS_Data!$C$2:$C$4275,MATCH(WF_Data!$A6354,PSPS_Data!$B$2:$B$4275,0)),0)</f>
        <v>0</v>
      </c>
      <c r="F6354" s="47"/>
    </row>
    <row r="6355" spans="1:6" x14ac:dyDescent="0.25">
      <c r="A6355" s="79"/>
      <c r="B6355" s="43">
        <v>0</v>
      </c>
      <c r="C6355" s="43">
        <v>1.6202462829824E-3</v>
      </c>
      <c r="D6355" s="43">
        <f t="shared" si="99"/>
        <v>1.8487010088829185E-2</v>
      </c>
      <c r="E6355" s="43">
        <f>IFERROR(INDEX(PSPS_Data!$C$2:$C$4275,MATCH(WF_Data!$A6355,PSPS_Data!$B$2:$B$4275,0)),0)</f>
        <v>0</v>
      </c>
      <c r="F6355" s="47"/>
    </row>
    <row r="6356" spans="1:6" x14ac:dyDescent="0.25">
      <c r="A6356" s="79"/>
      <c r="B6356" s="43">
        <v>0</v>
      </c>
      <c r="C6356" s="43">
        <v>1.47701686485864E-3</v>
      </c>
      <c r="D6356" s="43">
        <f t="shared" si="99"/>
        <v>1.6852762428037082E-2</v>
      </c>
      <c r="E6356" s="43">
        <f>IFERROR(INDEX(PSPS_Data!$C$2:$C$4275,MATCH(WF_Data!$A6356,PSPS_Data!$B$2:$B$4275,0)),0)</f>
        <v>0</v>
      </c>
      <c r="F6356" s="47"/>
    </row>
    <row r="6357" spans="1:6" x14ac:dyDescent="0.25">
      <c r="A6357" s="79"/>
      <c r="B6357" s="43">
        <v>0</v>
      </c>
      <c r="C6357" s="43">
        <v>3.30972866762143E-3</v>
      </c>
      <c r="D6357" s="43">
        <f t="shared" si="99"/>
        <v>3.7764004097560519E-2</v>
      </c>
      <c r="E6357" s="43">
        <f>IFERROR(INDEX(PSPS_Data!$C$2:$C$4275,MATCH(WF_Data!$A6357,PSPS_Data!$B$2:$B$4275,0)),0)</f>
        <v>0</v>
      </c>
      <c r="F6357" s="47"/>
    </row>
    <row r="6358" spans="1:6" x14ac:dyDescent="0.25">
      <c r="A6358" s="79"/>
      <c r="B6358" s="43">
        <v>0</v>
      </c>
      <c r="C6358" s="43">
        <v>1.76522025488642E-3</v>
      </c>
      <c r="D6358" s="43">
        <f t="shared" si="99"/>
        <v>2.0141163108254052E-2</v>
      </c>
      <c r="E6358" s="43">
        <f>IFERROR(INDEX(PSPS_Data!$C$2:$C$4275,MATCH(WF_Data!$A6358,PSPS_Data!$B$2:$B$4275,0)),0)</f>
        <v>0</v>
      </c>
      <c r="F6358" s="47"/>
    </row>
    <row r="6359" spans="1:6" x14ac:dyDescent="0.25">
      <c r="A6359" s="79"/>
      <c r="B6359" s="43">
        <v>0</v>
      </c>
      <c r="C6359" s="43">
        <v>1.65088697910202E-3</v>
      </c>
      <c r="D6359" s="43">
        <f t="shared" si="99"/>
        <v>1.8836620431554048E-2</v>
      </c>
      <c r="E6359" s="43">
        <f>IFERROR(INDEX(PSPS_Data!$C$2:$C$4275,MATCH(WF_Data!$A6359,PSPS_Data!$B$2:$B$4275,0)),0)</f>
        <v>0</v>
      </c>
      <c r="F6359" s="47"/>
    </row>
    <row r="6360" spans="1:6" x14ac:dyDescent="0.25">
      <c r="A6360" s="79"/>
      <c r="B6360" s="43">
        <v>0</v>
      </c>
      <c r="C6360" s="43">
        <v>1.77146648184134E-3</v>
      </c>
      <c r="D6360" s="43">
        <f t="shared" si="99"/>
        <v>2.021243255780969E-2</v>
      </c>
      <c r="E6360" s="43">
        <f>IFERROR(INDEX(PSPS_Data!$C$2:$C$4275,MATCH(WF_Data!$A6360,PSPS_Data!$B$2:$B$4275,0)),0)</f>
        <v>0</v>
      </c>
      <c r="F6360" s="47"/>
    </row>
    <row r="6361" spans="1:6" x14ac:dyDescent="0.25">
      <c r="A6361" s="79"/>
      <c r="B6361" s="43">
        <v>0</v>
      </c>
      <c r="C6361" s="43">
        <v>3.38410127293779E-3</v>
      </c>
      <c r="D6361" s="43">
        <f t="shared" si="99"/>
        <v>3.8612595524220188E-2</v>
      </c>
      <c r="E6361" s="43">
        <f>IFERROR(INDEX(PSPS_Data!$C$2:$C$4275,MATCH(WF_Data!$A6361,PSPS_Data!$B$2:$B$4275,0)),0)</f>
        <v>0</v>
      </c>
      <c r="F6361" s="47"/>
    </row>
    <row r="6362" spans="1:6" x14ac:dyDescent="0.25">
      <c r="A6362" s="79"/>
      <c r="B6362" s="43">
        <v>0</v>
      </c>
      <c r="C6362" s="43">
        <v>3.55550073739626E-4</v>
      </c>
      <c r="D6362" s="43">
        <f t="shared" si="99"/>
        <v>4.056826341369133E-3</v>
      </c>
      <c r="E6362" s="43">
        <f>IFERROR(INDEX(PSPS_Data!$C$2:$C$4275,MATCH(WF_Data!$A6362,PSPS_Data!$B$2:$B$4275,0)),0)</f>
        <v>0</v>
      </c>
      <c r="F6362" s="47"/>
    </row>
    <row r="6363" spans="1:6" x14ac:dyDescent="0.25">
      <c r="A6363" s="79"/>
      <c r="B6363" s="43">
        <v>0</v>
      </c>
      <c r="C6363" s="43">
        <v>6.4847852650927896E-3</v>
      </c>
      <c r="D6363" s="43">
        <f t="shared" si="99"/>
        <v>7.3991399874708735E-2</v>
      </c>
      <c r="E6363" s="43">
        <f>IFERROR(INDEX(PSPS_Data!$C$2:$C$4275,MATCH(WF_Data!$A6363,PSPS_Data!$B$2:$B$4275,0)),0)</f>
        <v>0</v>
      </c>
      <c r="F6363" s="47"/>
    </row>
    <row r="6364" spans="1:6" x14ac:dyDescent="0.25">
      <c r="A6364" s="79"/>
      <c r="B6364" s="43">
        <v>0.101569512464237</v>
      </c>
      <c r="C6364" s="43">
        <v>3.36439379831669E-4</v>
      </c>
      <c r="D6364" s="43">
        <f t="shared" si="99"/>
        <v>3.8387733238793432E-3</v>
      </c>
      <c r="E6364" s="43">
        <f>IFERROR(INDEX(PSPS_Data!$C$2:$C$4275,MATCH(WF_Data!$A6364,PSPS_Data!$B$2:$B$4275,0)),0)</f>
        <v>0</v>
      </c>
      <c r="F6364" s="47"/>
    </row>
    <row r="6365" spans="1:6" x14ac:dyDescent="0.25">
      <c r="A6365" s="79"/>
      <c r="B6365" s="43">
        <v>0</v>
      </c>
      <c r="C6365" s="43">
        <v>6.2145977997261001E-3</v>
      </c>
      <c r="D6365" s="43">
        <f t="shared" si="99"/>
        <v>7.0908560894874809E-2</v>
      </c>
      <c r="E6365" s="43">
        <f>IFERROR(INDEX(PSPS_Data!$C$2:$C$4275,MATCH(WF_Data!$A6365,PSPS_Data!$B$2:$B$4275,0)),0)</f>
        <v>0</v>
      </c>
      <c r="F6365" s="47"/>
    </row>
    <row r="6366" spans="1:6" x14ac:dyDescent="0.25">
      <c r="A6366" s="79"/>
      <c r="B6366" s="43">
        <v>0</v>
      </c>
      <c r="C6366" s="43">
        <v>7.9662870863709601E-4</v>
      </c>
      <c r="D6366" s="43">
        <f t="shared" si="99"/>
        <v>9.0895335655492657E-3</v>
      </c>
      <c r="E6366" s="43">
        <f>IFERROR(INDEX(PSPS_Data!$C$2:$C$4275,MATCH(WF_Data!$A6366,PSPS_Data!$B$2:$B$4275,0)),0)</f>
        <v>0</v>
      </c>
      <c r="F6366" s="47"/>
    </row>
    <row r="6367" spans="1:6" x14ac:dyDescent="0.25">
      <c r="A6367" s="79"/>
      <c r="B6367" s="43">
        <v>0</v>
      </c>
      <c r="C6367" s="43">
        <v>1.4218032523179601E-3</v>
      </c>
      <c r="D6367" s="43">
        <f t="shared" si="99"/>
        <v>1.6222775108947925E-2</v>
      </c>
      <c r="E6367" s="43">
        <f>IFERROR(INDEX(PSPS_Data!$C$2:$C$4275,MATCH(WF_Data!$A6367,PSPS_Data!$B$2:$B$4275,0)),0)</f>
        <v>0</v>
      </c>
      <c r="F6367" s="47"/>
    </row>
    <row r="6368" spans="1:6" x14ac:dyDescent="0.25">
      <c r="A6368" s="79"/>
      <c r="B6368" s="43">
        <v>0</v>
      </c>
      <c r="C6368" s="43">
        <v>1.9041930499952198E-5</v>
      </c>
      <c r="D6368" s="43">
        <f t="shared" si="99"/>
        <v>2.1726842700445459E-4</v>
      </c>
      <c r="E6368" s="43">
        <f>IFERROR(INDEX(PSPS_Data!$C$2:$C$4275,MATCH(WF_Data!$A6368,PSPS_Data!$B$2:$B$4275,0)),0)</f>
        <v>0</v>
      </c>
      <c r="F6368" s="47"/>
    </row>
    <row r="6369" spans="1:6" x14ac:dyDescent="0.25">
      <c r="A6369" s="79"/>
      <c r="B6369" s="43">
        <v>0</v>
      </c>
      <c r="C6369" s="43">
        <v>2.4496737166070101E-3</v>
      </c>
      <c r="D6369" s="43">
        <f t="shared" si="99"/>
        <v>2.7950777106485986E-2</v>
      </c>
      <c r="E6369" s="43">
        <f>IFERROR(INDEX(PSPS_Data!$C$2:$C$4275,MATCH(WF_Data!$A6369,PSPS_Data!$B$2:$B$4275,0)),0)</f>
        <v>0</v>
      </c>
      <c r="F6369" s="47"/>
    </row>
    <row r="6370" spans="1:6" x14ac:dyDescent="0.25">
      <c r="A6370" s="79"/>
      <c r="B6370" s="43">
        <v>0</v>
      </c>
      <c r="C6370" s="43">
        <v>2.01782361136793E-3</v>
      </c>
      <c r="D6370" s="43">
        <f t="shared" si="99"/>
        <v>2.3023367405708081E-2</v>
      </c>
      <c r="E6370" s="43">
        <f>IFERROR(INDEX(PSPS_Data!$C$2:$C$4275,MATCH(WF_Data!$A6370,PSPS_Data!$B$2:$B$4275,0)),0)</f>
        <v>0</v>
      </c>
      <c r="F6370" s="47"/>
    </row>
    <row r="6371" spans="1:6" x14ac:dyDescent="0.25">
      <c r="A6371" s="79"/>
      <c r="B6371" s="43">
        <v>0</v>
      </c>
      <c r="C6371" s="43">
        <v>1.9035494915442501E-5</v>
      </c>
      <c r="D6371" s="43">
        <f t="shared" si="99"/>
        <v>2.1719499698519894E-4</v>
      </c>
      <c r="E6371" s="43">
        <f>IFERROR(INDEX(PSPS_Data!$C$2:$C$4275,MATCH(WF_Data!$A6371,PSPS_Data!$B$2:$B$4275,0)),0)</f>
        <v>0</v>
      </c>
      <c r="F6371" s="47"/>
    </row>
    <row r="6372" spans="1:6" x14ac:dyDescent="0.25">
      <c r="A6372" s="79"/>
      <c r="B6372" s="43">
        <v>0</v>
      </c>
      <c r="C6372" s="43">
        <v>1.07852602074369E-3</v>
      </c>
      <c r="D6372" s="43">
        <f t="shared" si="99"/>
        <v>1.2305981896685502E-2</v>
      </c>
      <c r="E6372" s="43">
        <f>IFERROR(INDEX(PSPS_Data!$C$2:$C$4275,MATCH(WF_Data!$A6372,PSPS_Data!$B$2:$B$4275,0)),0)</f>
        <v>0</v>
      </c>
      <c r="F6372" s="47"/>
    </row>
    <row r="6373" spans="1:6" x14ac:dyDescent="0.25">
      <c r="A6373" s="79"/>
      <c r="B6373" s="43">
        <v>0.38026705622250301</v>
      </c>
      <c r="C6373" s="43">
        <v>8.7539899277544399E-4</v>
      </c>
      <c r="D6373" s="43">
        <f t="shared" si="99"/>
        <v>9.9883025075678169E-3</v>
      </c>
      <c r="E6373" s="43">
        <f>IFERROR(INDEX(PSPS_Data!$C$2:$C$4275,MATCH(WF_Data!$A6373,PSPS_Data!$B$2:$B$4275,0)),0)</f>
        <v>0</v>
      </c>
      <c r="F6373" s="47"/>
    </row>
    <row r="6374" spans="1:6" x14ac:dyDescent="0.25">
      <c r="A6374" s="79"/>
      <c r="B6374" s="43">
        <v>0</v>
      </c>
      <c r="C6374" s="43">
        <v>2.2264087227389E-3</v>
      </c>
      <c r="D6374" s="43">
        <f t="shared" si="99"/>
        <v>2.540332352645085E-2</v>
      </c>
      <c r="E6374" s="43">
        <f>IFERROR(INDEX(PSPS_Data!$C$2:$C$4275,MATCH(WF_Data!$A6374,PSPS_Data!$B$2:$B$4275,0)),0)</f>
        <v>0</v>
      </c>
      <c r="F6374" s="47"/>
    </row>
    <row r="6375" spans="1:6" x14ac:dyDescent="0.25">
      <c r="A6375" s="79"/>
      <c r="B6375" s="43">
        <v>0</v>
      </c>
      <c r="C6375" s="43">
        <v>6.96315011631061E-3</v>
      </c>
      <c r="D6375" s="43">
        <f t="shared" si="99"/>
        <v>7.9449542827104064E-2</v>
      </c>
      <c r="E6375" s="43">
        <f>IFERROR(INDEX(PSPS_Data!$C$2:$C$4275,MATCH(WF_Data!$A6375,PSPS_Data!$B$2:$B$4275,0)),0)</f>
        <v>0</v>
      </c>
      <c r="F6375" s="47"/>
    </row>
    <row r="6376" spans="1:6" x14ac:dyDescent="0.25">
      <c r="A6376" s="79"/>
      <c r="B6376" s="43">
        <v>0</v>
      </c>
      <c r="C6376" s="43">
        <v>2.4666115997812599E-3</v>
      </c>
      <c r="D6376" s="43">
        <f t="shared" si="99"/>
        <v>2.8144038353504177E-2</v>
      </c>
      <c r="E6376" s="43">
        <f>IFERROR(INDEX(PSPS_Data!$C$2:$C$4275,MATCH(WF_Data!$A6376,PSPS_Data!$B$2:$B$4275,0)),0)</f>
        <v>0</v>
      </c>
      <c r="F6376" s="47"/>
    </row>
    <row r="6377" spans="1:6" x14ac:dyDescent="0.25">
      <c r="A6377" s="79"/>
      <c r="B6377" s="43">
        <v>0</v>
      </c>
      <c r="C6377" s="43">
        <v>1.27445805628667E-3</v>
      </c>
      <c r="D6377" s="43">
        <f t="shared" si="99"/>
        <v>1.4541566422230905E-2</v>
      </c>
      <c r="E6377" s="43">
        <f>IFERROR(INDEX(PSPS_Data!$C$2:$C$4275,MATCH(WF_Data!$A6377,PSPS_Data!$B$2:$B$4275,0)),0)</f>
        <v>0</v>
      </c>
      <c r="F6377" s="47"/>
    </row>
    <row r="6378" spans="1:6" x14ac:dyDescent="0.25">
      <c r="A6378" s="79"/>
      <c r="B6378" s="43">
        <v>0</v>
      </c>
      <c r="C6378" s="43">
        <v>2.1443371570361099E-3</v>
      </c>
      <c r="D6378" s="43">
        <f t="shared" si="99"/>
        <v>2.4466886961782015E-2</v>
      </c>
      <c r="E6378" s="43">
        <f>IFERROR(INDEX(PSPS_Data!$C$2:$C$4275,MATCH(WF_Data!$A6378,PSPS_Data!$B$2:$B$4275,0)),0)</f>
        <v>0</v>
      </c>
      <c r="F6378" s="47"/>
    </row>
    <row r="6379" spans="1:6" x14ac:dyDescent="0.25">
      <c r="A6379" s="79"/>
      <c r="B6379" s="43">
        <v>0</v>
      </c>
      <c r="C6379" s="43">
        <v>2.1113522489031298E-3</v>
      </c>
      <c r="D6379" s="43">
        <f t="shared" si="99"/>
        <v>2.4090529159984712E-2</v>
      </c>
      <c r="E6379" s="43">
        <f>IFERROR(INDEX(PSPS_Data!$C$2:$C$4275,MATCH(WF_Data!$A6379,PSPS_Data!$B$2:$B$4275,0)),0)</f>
        <v>0</v>
      </c>
      <c r="F6379" s="47"/>
    </row>
    <row r="6380" spans="1:6" x14ac:dyDescent="0.25">
      <c r="A6380" s="79"/>
      <c r="B6380" s="43">
        <v>0</v>
      </c>
      <c r="C6380" s="43">
        <v>3.4618312015481899E-3</v>
      </c>
      <c r="D6380" s="43">
        <f t="shared" si="99"/>
        <v>3.9499494009664848E-2</v>
      </c>
      <c r="E6380" s="43">
        <f>IFERROR(INDEX(PSPS_Data!$C$2:$C$4275,MATCH(WF_Data!$A6380,PSPS_Data!$B$2:$B$4275,0)),0)</f>
        <v>0</v>
      </c>
      <c r="F6380" s="47"/>
    </row>
    <row r="6381" spans="1:6" x14ac:dyDescent="0.25">
      <c r="A6381" s="79"/>
      <c r="B6381" s="43">
        <v>0</v>
      </c>
      <c r="C6381" s="43">
        <v>2.4726645303114001E-3</v>
      </c>
      <c r="D6381" s="43">
        <f t="shared" si="99"/>
        <v>2.8213102290853075E-2</v>
      </c>
      <c r="E6381" s="43">
        <f>IFERROR(INDEX(PSPS_Data!$C$2:$C$4275,MATCH(WF_Data!$A6381,PSPS_Data!$B$2:$B$4275,0)),0)</f>
        <v>0</v>
      </c>
      <c r="F6381" s="47"/>
    </row>
    <row r="6382" spans="1:6" x14ac:dyDescent="0.25">
      <c r="A6382" s="79"/>
      <c r="B6382" s="43">
        <v>0</v>
      </c>
      <c r="C6382" s="43">
        <v>8.6344608522873902E-4</v>
      </c>
      <c r="D6382" s="43">
        <f t="shared" si="99"/>
        <v>9.8519198324599124E-3</v>
      </c>
      <c r="E6382" s="43">
        <f>IFERROR(INDEX(PSPS_Data!$C$2:$C$4275,MATCH(WF_Data!$A6382,PSPS_Data!$B$2:$B$4275,0)),0)</f>
        <v>0</v>
      </c>
      <c r="F6382" s="47"/>
    </row>
    <row r="6383" spans="1:6" x14ac:dyDescent="0.25">
      <c r="A6383" s="79"/>
      <c r="B6383" s="43">
        <v>0</v>
      </c>
      <c r="C6383" s="43">
        <v>2.1775117384095202E-3</v>
      </c>
      <c r="D6383" s="43">
        <f t="shared" si="99"/>
        <v>2.4845408935252625E-2</v>
      </c>
      <c r="E6383" s="43">
        <f>IFERROR(INDEX(PSPS_Data!$C$2:$C$4275,MATCH(WF_Data!$A6383,PSPS_Data!$B$2:$B$4275,0)),0)</f>
        <v>0</v>
      </c>
      <c r="F6383" s="47"/>
    </row>
    <row r="6384" spans="1:6" x14ac:dyDescent="0.25">
      <c r="A6384" s="79"/>
      <c r="B6384" s="43">
        <v>0</v>
      </c>
      <c r="C6384" s="43">
        <v>3.6130525995758901E-4</v>
      </c>
      <c r="D6384" s="43">
        <f t="shared" si="99"/>
        <v>4.1224930161160907E-3</v>
      </c>
      <c r="E6384" s="43">
        <f>IFERROR(INDEX(PSPS_Data!$C$2:$C$4275,MATCH(WF_Data!$A6384,PSPS_Data!$B$2:$B$4275,0)),0)</f>
        <v>0</v>
      </c>
      <c r="F6384" s="47"/>
    </row>
    <row r="6385" spans="1:6" x14ac:dyDescent="0.25">
      <c r="A6385" s="79"/>
      <c r="B6385" s="43">
        <v>0</v>
      </c>
      <c r="C6385" s="43">
        <v>3.1692973910442798E-5</v>
      </c>
      <c r="D6385" s="43">
        <f t="shared" si="99"/>
        <v>3.6161683231815232E-4</v>
      </c>
      <c r="E6385" s="43">
        <f>IFERROR(INDEX(PSPS_Data!$C$2:$C$4275,MATCH(WF_Data!$A6385,PSPS_Data!$B$2:$B$4275,0)),0)</f>
        <v>0</v>
      </c>
      <c r="F6385" s="47"/>
    </row>
    <row r="6386" spans="1:6" x14ac:dyDescent="0.25">
      <c r="A6386" s="79"/>
      <c r="B6386" s="43">
        <v>0</v>
      </c>
      <c r="C6386" s="43">
        <v>2.59866551762873E-4</v>
      </c>
      <c r="D6386" s="43">
        <f t="shared" si="99"/>
        <v>2.9650773556143808E-3</v>
      </c>
      <c r="E6386" s="43">
        <f>IFERROR(INDEX(PSPS_Data!$C$2:$C$4275,MATCH(WF_Data!$A6386,PSPS_Data!$B$2:$B$4275,0)),0)</f>
        <v>0</v>
      </c>
      <c r="F6386" s="47"/>
    </row>
    <row r="6387" spans="1:6" x14ac:dyDescent="0.25">
      <c r="A6387" s="79"/>
      <c r="B6387" s="43">
        <v>0</v>
      </c>
      <c r="C6387" s="43">
        <v>7.7325352261444402E-4</v>
      </c>
      <c r="D6387" s="43">
        <f t="shared" si="99"/>
        <v>8.8228226930308056E-3</v>
      </c>
      <c r="E6387" s="43">
        <f>IFERROR(INDEX(PSPS_Data!$C$2:$C$4275,MATCH(WF_Data!$A6387,PSPS_Data!$B$2:$B$4275,0)),0)</f>
        <v>0</v>
      </c>
      <c r="F6387" s="47"/>
    </row>
    <row r="6388" spans="1:6" x14ac:dyDescent="0.25">
      <c r="A6388" s="79"/>
      <c r="B6388" s="43">
        <v>0</v>
      </c>
      <c r="C6388" s="43">
        <v>2.5588540300607999E-3</v>
      </c>
      <c r="D6388" s="43">
        <f t="shared" si="99"/>
        <v>2.9196524482993726E-2</v>
      </c>
      <c r="E6388" s="43">
        <f>IFERROR(INDEX(PSPS_Data!$C$2:$C$4275,MATCH(WF_Data!$A6388,PSPS_Data!$B$2:$B$4275,0)),0)</f>
        <v>0</v>
      </c>
      <c r="F6388" s="47"/>
    </row>
    <row r="6389" spans="1:6" x14ac:dyDescent="0.25">
      <c r="A6389" s="79"/>
      <c r="B6389" s="43">
        <v>0</v>
      </c>
      <c r="C6389" s="43">
        <v>1.0447569602547401E-3</v>
      </c>
      <c r="D6389" s="43">
        <f t="shared" si="99"/>
        <v>1.1920676916506584E-2</v>
      </c>
      <c r="E6389" s="43">
        <f>IFERROR(INDEX(PSPS_Data!$C$2:$C$4275,MATCH(WF_Data!$A6389,PSPS_Data!$B$2:$B$4275,0)),0)</f>
        <v>0</v>
      </c>
      <c r="F6389" s="47"/>
    </row>
    <row r="6390" spans="1:6" x14ac:dyDescent="0.25">
      <c r="A6390" s="79"/>
      <c r="B6390" s="43">
        <v>0</v>
      </c>
      <c r="C6390" s="43">
        <v>1.6398388215748099E-3</v>
      </c>
      <c r="D6390" s="43">
        <f t="shared" si="99"/>
        <v>1.8710560954168582E-2</v>
      </c>
      <c r="E6390" s="43">
        <f>IFERROR(INDEX(PSPS_Data!$C$2:$C$4275,MATCH(WF_Data!$A6390,PSPS_Data!$B$2:$B$4275,0)),0)</f>
        <v>0</v>
      </c>
      <c r="F6390" s="47"/>
    </row>
    <row r="6391" spans="1:6" x14ac:dyDescent="0.25">
      <c r="A6391" s="79"/>
      <c r="B6391" s="43">
        <v>0</v>
      </c>
      <c r="C6391" s="43">
        <v>3.6272299794290999E-3</v>
      </c>
      <c r="D6391" s="43">
        <f t="shared" si="99"/>
        <v>4.1386694065286028E-2</v>
      </c>
      <c r="E6391" s="43">
        <f>IFERROR(INDEX(PSPS_Data!$C$2:$C$4275,MATCH(WF_Data!$A6391,PSPS_Data!$B$2:$B$4275,0)),0)</f>
        <v>0</v>
      </c>
      <c r="F6391" s="47"/>
    </row>
    <row r="6392" spans="1:6" x14ac:dyDescent="0.25">
      <c r="A6392" s="79"/>
      <c r="B6392" s="43">
        <v>0</v>
      </c>
      <c r="C6392" s="43">
        <v>4.9368715781383798E-4</v>
      </c>
      <c r="D6392" s="43">
        <f t="shared" si="99"/>
        <v>5.6329704706558912E-3</v>
      </c>
      <c r="E6392" s="43">
        <f>IFERROR(INDEX(PSPS_Data!$C$2:$C$4275,MATCH(WF_Data!$A6392,PSPS_Data!$B$2:$B$4275,0)),0)</f>
        <v>0</v>
      </c>
      <c r="F6392" s="47"/>
    </row>
    <row r="6393" spans="1:6" x14ac:dyDescent="0.25">
      <c r="A6393" s="79"/>
      <c r="B6393" s="43">
        <v>0</v>
      </c>
      <c r="C6393" s="43">
        <v>1.0772011410760201E-3</v>
      </c>
      <c r="D6393" s="43">
        <f t="shared" si="99"/>
        <v>1.229086501967739E-2</v>
      </c>
      <c r="E6393" s="43">
        <f>IFERROR(INDEX(PSPS_Data!$C$2:$C$4275,MATCH(WF_Data!$A6393,PSPS_Data!$B$2:$B$4275,0)),0)</f>
        <v>0</v>
      </c>
      <c r="F6393" s="47"/>
    </row>
    <row r="6394" spans="1:6" x14ac:dyDescent="0.25">
      <c r="A6394" s="79"/>
      <c r="B6394" s="43">
        <v>0</v>
      </c>
      <c r="C6394" s="43">
        <v>5.6954702813527499E-5</v>
      </c>
      <c r="D6394" s="43">
        <f t="shared" si="99"/>
        <v>6.4985315910234874E-4</v>
      </c>
      <c r="E6394" s="43">
        <f>IFERROR(INDEX(PSPS_Data!$C$2:$C$4275,MATCH(WF_Data!$A6394,PSPS_Data!$B$2:$B$4275,0)),0)</f>
        <v>0</v>
      </c>
      <c r="F6394" s="47"/>
    </row>
    <row r="6395" spans="1:6" x14ac:dyDescent="0.25">
      <c r="A6395" s="79"/>
      <c r="B6395" s="43">
        <v>0</v>
      </c>
      <c r="C6395" s="43">
        <v>9.6182830787559601E-3</v>
      </c>
      <c r="D6395" s="43">
        <f t="shared" si="99"/>
        <v>0.1097446099286055</v>
      </c>
      <c r="E6395" s="43">
        <f>IFERROR(INDEX(PSPS_Data!$C$2:$C$4275,MATCH(WF_Data!$A6395,PSPS_Data!$B$2:$B$4275,0)),0)</f>
        <v>0</v>
      </c>
      <c r="F6395" s="47"/>
    </row>
    <row r="6396" spans="1:6" x14ac:dyDescent="0.25">
      <c r="A6396" s="79"/>
      <c r="B6396" s="43">
        <v>0</v>
      </c>
      <c r="C6396" s="43">
        <v>7.6244614271369403E-3</v>
      </c>
      <c r="D6396" s="43">
        <f t="shared" si="99"/>
        <v>8.699510488363249E-2</v>
      </c>
      <c r="E6396" s="43">
        <f>IFERROR(INDEX(PSPS_Data!$C$2:$C$4275,MATCH(WF_Data!$A6396,PSPS_Data!$B$2:$B$4275,0)),0)</f>
        <v>0</v>
      </c>
      <c r="F6396" s="47"/>
    </row>
    <row r="6397" spans="1:6" x14ac:dyDescent="0.25">
      <c r="A6397" s="79"/>
      <c r="B6397" s="43">
        <v>0</v>
      </c>
      <c r="C6397" s="43">
        <v>4.11266053864286E-4</v>
      </c>
      <c r="D6397" s="43">
        <f t="shared" si="99"/>
        <v>4.6925456745915035E-3</v>
      </c>
      <c r="E6397" s="43">
        <f>IFERROR(INDEX(PSPS_Data!$C$2:$C$4275,MATCH(WF_Data!$A6397,PSPS_Data!$B$2:$B$4275,0)),0)</f>
        <v>0</v>
      </c>
      <c r="F6397" s="47"/>
    </row>
    <row r="6398" spans="1:6" x14ac:dyDescent="0.25">
      <c r="A6398" s="79"/>
      <c r="B6398" s="43">
        <v>0</v>
      </c>
      <c r="C6398" s="43">
        <v>1.6005044443166601E-3</v>
      </c>
      <c r="D6398" s="43">
        <f t="shared" si="99"/>
        <v>1.8261755709653091E-2</v>
      </c>
      <c r="E6398" s="43">
        <f>IFERROR(INDEX(PSPS_Data!$C$2:$C$4275,MATCH(WF_Data!$A6398,PSPS_Data!$B$2:$B$4275,0)),0)</f>
        <v>0</v>
      </c>
      <c r="F6398" s="47"/>
    </row>
    <row r="6399" spans="1:6" x14ac:dyDescent="0.25">
      <c r="A6399" s="79"/>
      <c r="B6399" s="43">
        <v>0</v>
      </c>
      <c r="C6399" s="43">
        <v>2.9602616691590802E-3</v>
      </c>
      <c r="D6399" s="43">
        <f t="shared" si="99"/>
        <v>3.3776585645105106E-2</v>
      </c>
      <c r="E6399" s="43">
        <f>IFERROR(INDEX(PSPS_Data!$C$2:$C$4275,MATCH(WF_Data!$A6399,PSPS_Data!$B$2:$B$4275,0)),0)</f>
        <v>0</v>
      </c>
      <c r="F6399" s="47"/>
    </row>
    <row r="6400" spans="1:6" x14ac:dyDescent="0.25">
      <c r="A6400" s="79"/>
      <c r="B6400" s="43">
        <v>0</v>
      </c>
      <c r="C6400" s="43">
        <v>4.7745414030941902E-4</v>
      </c>
      <c r="D6400" s="43">
        <f t="shared" si="99"/>
        <v>5.4477517409304713E-3</v>
      </c>
      <c r="E6400" s="43">
        <f>IFERROR(INDEX(PSPS_Data!$C$2:$C$4275,MATCH(WF_Data!$A6400,PSPS_Data!$B$2:$B$4275,0)),0)</f>
        <v>0</v>
      </c>
      <c r="F6400" s="47"/>
    </row>
    <row r="6401" spans="1:6" x14ac:dyDescent="0.25">
      <c r="A6401" s="79"/>
      <c r="B6401" s="43">
        <v>0</v>
      </c>
      <c r="C6401" s="43">
        <v>3.2634575659358199E-3</v>
      </c>
      <c r="D6401" s="43">
        <f t="shared" si="99"/>
        <v>3.7236050827327706E-2</v>
      </c>
      <c r="E6401" s="43">
        <f>IFERROR(INDEX(PSPS_Data!$C$2:$C$4275,MATCH(WF_Data!$A6401,PSPS_Data!$B$2:$B$4275,0)),0)</f>
        <v>0</v>
      </c>
      <c r="F6401" s="47"/>
    </row>
    <row r="6402" spans="1:6" x14ac:dyDescent="0.25">
      <c r="A6402" s="79"/>
      <c r="B6402" s="43">
        <v>0</v>
      </c>
      <c r="C6402" s="43">
        <v>4.3616379844024702E-4</v>
      </c>
      <c r="D6402" s="43">
        <f t="shared" si="99"/>
        <v>4.9766289402032185E-3</v>
      </c>
      <c r="E6402" s="43">
        <f>IFERROR(INDEX(PSPS_Data!$C$2:$C$4275,MATCH(WF_Data!$A6402,PSPS_Data!$B$2:$B$4275,0)),0)</f>
        <v>0</v>
      </c>
      <c r="F6402" s="47"/>
    </row>
    <row r="6403" spans="1:6" x14ac:dyDescent="0.25">
      <c r="A6403" s="79"/>
      <c r="B6403" s="43">
        <v>0</v>
      </c>
      <c r="C6403" s="43">
        <v>7.3319577040820095E-4</v>
      </c>
      <c r="D6403" s="43">
        <f t="shared" ref="D6403:D6466" si="100">$C6403*11.41</f>
        <v>8.3657637403575721E-3</v>
      </c>
      <c r="E6403" s="43">
        <f>IFERROR(INDEX(PSPS_Data!$C$2:$C$4275,MATCH(WF_Data!$A6403,PSPS_Data!$B$2:$B$4275,0)),0)</f>
        <v>0</v>
      </c>
      <c r="F6403" s="47"/>
    </row>
    <row r="6404" spans="1:6" x14ac:dyDescent="0.25">
      <c r="A6404" s="79"/>
      <c r="B6404" s="43">
        <v>0</v>
      </c>
      <c r="C6404" s="43">
        <v>3.4129642881452999E-4</v>
      </c>
      <c r="D6404" s="43">
        <f t="shared" si="100"/>
        <v>3.8941922527737875E-3</v>
      </c>
      <c r="E6404" s="43">
        <f>IFERROR(INDEX(PSPS_Data!$C$2:$C$4275,MATCH(WF_Data!$A6404,PSPS_Data!$B$2:$B$4275,0)),0)</f>
        <v>0</v>
      </c>
      <c r="F6404" s="47"/>
    </row>
    <row r="6405" spans="1:6" x14ac:dyDescent="0.25">
      <c r="A6405" s="79"/>
      <c r="B6405" s="43">
        <v>0</v>
      </c>
      <c r="C6405" s="43">
        <v>1.7064314852177601E-4</v>
      </c>
      <c r="D6405" s="43">
        <f t="shared" si="100"/>
        <v>1.9470383246334643E-3</v>
      </c>
      <c r="E6405" s="43">
        <f>IFERROR(INDEX(PSPS_Data!$C$2:$C$4275,MATCH(WF_Data!$A6405,PSPS_Data!$B$2:$B$4275,0)),0)</f>
        <v>0</v>
      </c>
      <c r="F6405" s="47"/>
    </row>
    <row r="6406" spans="1:6" x14ac:dyDescent="0.25">
      <c r="A6406" s="79"/>
      <c r="B6406" s="43">
        <v>0</v>
      </c>
      <c r="C6406" s="43">
        <v>8.7355543173543992E-3</v>
      </c>
      <c r="D6406" s="43">
        <f t="shared" si="100"/>
        <v>9.9672674761013699E-2</v>
      </c>
      <c r="E6406" s="43">
        <f>IFERROR(INDEX(PSPS_Data!$C$2:$C$4275,MATCH(WF_Data!$A6406,PSPS_Data!$B$2:$B$4275,0)),0)</f>
        <v>0</v>
      </c>
      <c r="F6406" s="47"/>
    </row>
    <row r="6407" spans="1:6" x14ac:dyDescent="0.25">
      <c r="A6407" s="79"/>
      <c r="B6407" s="43">
        <v>0</v>
      </c>
      <c r="C6407" s="43">
        <v>4.3597958856480502E-3</v>
      </c>
      <c r="D6407" s="43">
        <f t="shared" si="100"/>
        <v>4.9745271055244254E-2</v>
      </c>
      <c r="E6407" s="43">
        <f>IFERROR(INDEX(PSPS_Data!$C$2:$C$4275,MATCH(WF_Data!$A6407,PSPS_Data!$B$2:$B$4275,0)),0)</f>
        <v>0</v>
      </c>
      <c r="F6407" s="47"/>
    </row>
    <row r="6408" spans="1:6" x14ac:dyDescent="0.25">
      <c r="A6408" s="79"/>
      <c r="B6408" s="43">
        <v>0</v>
      </c>
      <c r="C6408" s="43">
        <v>3.6514691115977801E-3</v>
      </c>
      <c r="D6408" s="43">
        <f t="shared" si="100"/>
        <v>4.1663262563330673E-2</v>
      </c>
      <c r="E6408" s="43">
        <f>IFERROR(INDEX(PSPS_Data!$C$2:$C$4275,MATCH(WF_Data!$A6408,PSPS_Data!$B$2:$B$4275,0)),0)</f>
        <v>0</v>
      </c>
      <c r="F6408" s="47"/>
    </row>
    <row r="6409" spans="1:6" x14ac:dyDescent="0.25">
      <c r="A6409" s="79"/>
      <c r="B6409" s="43">
        <v>0</v>
      </c>
      <c r="C6409" s="43">
        <v>1.7370931692918599E-3</v>
      </c>
      <c r="D6409" s="43">
        <f t="shared" si="100"/>
        <v>1.9820233061620122E-2</v>
      </c>
      <c r="E6409" s="43">
        <f>IFERROR(INDEX(PSPS_Data!$C$2:$C$4275,MATCH(WF_Data!$A6409,PSPS_Data!$B$2:$B$4275,0)),0)</f>
        <v>0</v>
      </c>
      <c r="F6409" s="47"/>
    </row>
    <row r="6410" spans="1:6" x14ac:dyDescent="0.25">
      <c r="A6410" s="79"/>
      <c r="B6410" s="43">
        <v>0</v>
      </c>
      <c r="C6410" s="43">
        <v>4.0042860039951203E-3</v>
      </c>
      <c r="D6410" s="43">
        <f t="shared" si="100"/>
        <v>4.5688903305584325E-2</v>
      </c>
      <c r="E6410" s="43">
        <f>IFERROR(INDEX(PSPS_Data!$C$2:$C$4275,MATCH(WF_Data!$A6410,PSPS_Data!$B$2:$B$4275,0)),0)</f>
        <v>0</v>
      </c>
      <c r="F6410" s="47"/>
    </row>
    <row r="6411" spans="1:6" x14ac:dyDescent="0.25">
      <c r="A6411" s="79"/>
      <c r="B6411" s="43">
        <v>0</v>
      </c>
      <c r="C6411" s="43">
        <v>1.01978348614769E-3</v>
      </c>
      <c r="D6411" s="43">
        <f t="shared" si="100"/>
        <v>1.1635729576945144E-2</v>
      </c>
      <c r="E6411" s="43">
        <f>IFERROR(INDEX(PSPS_Data!$C$2:$C$4275,MATCH(WF_Data!$A6411,PSPS_Data!$B$2:$B$4275,0)),0)</f>
        <v>0</v>
      </c>
      <c r="F6411" s="47"/>
    </row>
    <row r="6412" spans="1:6" x14ac:dyDescent="0.25">
      <c r="A6412" s="79"/>
      <c r="B6412" s="43">
        <v>0</v>
      </c>
      <c r="C6412" s="43">
        <v>2.5380597962794101E-3</v>
      </c>
      <c r="D6412" s="43">
        <f t="shared" si="100"/>
        <v>2.895926227554807E-2</v>
      </c>
      <c r="E6412" s="43">
        <f>IFERROR(INDEX(PSPS_Data!$C$2:$C$4275,MATCH(WF_Data!$A6412,PSPS_Data!$B$2:$B$4275,0)),0)</f>
        <v>0</v>
      </c>
      <c r="F6412" s="47"/>
    </row>
    <row r="6413" spans="1:6" x14ac:dyDescent="0.25">
      <c r="A6413" s="79"/>
      <c r="B6413" s="43">
        <v>0</v>
      </c>
      <c r="C6413" s="43">
        <v>2.1588065128525999E-3</v>
      </c>
      <c r="D6413" s="43">
        <f t="shared" si="100"/>
        <v>2.4631982311648166E-2</v>
      </c>
      <c r="E6413" s="43">
        <f>IFERROR(INDEX(PSPS_Data!$C$2:$C$4275,MATCH(WF_Data!$A6413,PSPS_Data!$B$2:$B$4275,0)),0)</f>
        <v>0</v>
      </c>
      <c r="F6413" s="47"/>
    </row>
    <row r="6414" spans="1:6" x14ac:dyDescent="0.25">
      <c r="A6414" s="79"/>
      <c r="B6414" s="43">
        <v>0</v>
      </c>
      <c r="C6414" s="43">
        <v>2.9600138906668298E-3</v>
      </c>
      <c r="D6414" s="43">
        <f t="shared" si="100"/>
        <v>3.3773758492508528E-2</v>
      </c>
      <c r="E6414" s="43">
        <f>IFERROR(INDEX(PSPS_Data!$C$2:$C$4275,MATCH(WF_Data!$A6414,PSPS_Data!$B$2:$B$4275,0)),0)</f>
        <v>0</v>
      </c>
      <c r="F6414" s="47"/>
    </row>
    <row r="6415" spans="1:6" x14ac:dyDescent="0.25">
      <c r="A6415" s="79"/>
      <c r="B6415" s="43">
        <v>0</v>
      </c>
      <c r="C6415" s="43">
        <v>8.2044559136799401E-4</v>
      </c>
      <c r="D6415" s="43">
        <f t="shared" si="100"/>
        <v>9.3612841975088124E-3</v>
      </c>
      <c r="E6415" s="43">
        <f>IFERROR(INDEX(PSPS_Data!$C$2:$C$4275,MATCH(WF_Data!$A6415,PSPS_Data!$B$2:$B$4275,0)),0)</f>
        <v>0</v>
      </c>
      <c r="F6415" s="47"/>
    </row>
    <row r="6416" spans="1:6" x14ac:dyDescent="0.25">
      <c r="A6416" s="79"/>
      <c r="B6416" s="43">
        <v>0</v>
      </c>
      <c r="C6416" s="43">
        <v>3.9379421893954696E-3</v>
      </c>
      <c r="D6416" s="43">
        <f t="shared" si="100"/>
        <v>4.4931920381002306E-2</v>
      </c>
      <c r="E6416" s="43">
        <f>IFERROR(INDEX(PSPS_Data!$C$2:$C$4275,MATCH(WF_Data!$A6416,PSPS_Data!$B$2:$B$4275,0)),0)</f>
        <v>0</v>
      </c>
      <c r="F6416" s="47"/>
    </row>
    <row r="6417" spans="1:6" x14ac:dyDescent="0.25">
      <c r="A6417" s="79"/>
      <c r="B6417" s="43">
        <v>0</v>
      </c>
      <c r="C6417" s="43">
        <v>1.88682570690919E-3</v>
      </c>
      <c r="D6417" s="43">
        <f t="shared" si="100"/>
        <v>2.1528681315833856E-2</v>
      </c>
      <c r="E6417" s="43">
        <f>IFERROR(INDEX(PSPS_Data!$C$2:$C$4275,MATCH(WF_Data!$A6417,PSPS_Data!$B$2:$B$4275,0)),0)</f>
        <v>0</v>
      </c>
      <c r="F6417" s="47"/>
    </row>
    <row r="6418" spans="1:6" x14ac:dyDescent="0.25">
      <c r="A6418" s="79"/>
      <c r="B6418" s="43">
        <v>0</v>
      </c>
      <c r="C6418" s="43">
        <v>5.6782269894029E-5</v>
      </c>
      <c r="D6418" s="43">
        <f t="shared" si="100"/>
        <v>6.4788569949087089E-4</v>
      </c>
      <c r="E6418" s="43">
        <f>IFERROR(INDEX(PSPS_Data!$C$2:$C$4275,MATCH(WF_Data!$A6418,PSPS_Data!$B$2:$B$4275,0)),0)</f>
        <v>0</v>
      </c>
      <c r="F6418" s="47"/>
    </row>
    <row r="6419" spans="1:6" x14ac:dyDescent="0.25">
      <c r="A6419" s="79"/>
      <c r="B6419" s="43">
        <v>0</v>
      </c>
      <c r="C6419" s="43">
        <v>4.8893467192101503E-4</v>
      </c>
      <c r="D6419" s="43">
        <f t="shared" si="100"/>
        <v>5.5787446066187813E-3</v>
      </c>
      <c r="E6419" s="43">
        <f>IFERROR(INDEX(PSPS_Data!$C$2:$C$4275,MATCH(WF_Data!$A6419,PSPS_Data!$B$2:$B$4275,0)),0)</f>
        <v>0</v>
      </c>
      <c r="F6419" s="47"/>
    </row>
    <row r="6420" spans="1:6" x14ac:dyDescent="0.25">
      <c r="A6420" s="79"/>
      <c r="B6420" s="43">
        <v>0</v>
      </c>
      <c r="C6420" s="43">
        <v>4.9208614200324497E-4</v>
      </c>
      <c r="D6420" s="43">
        <f t="shared" si="100"/>
        <v>5.6147028802570253E-3</v>
      </c>
      <c r="E6420" s="43">
        <f>IFERROR(INDEX(PSPS_Data!$C$2:$C$4275,MATCH(WF_Data!$A6420,PSPS_Data!$B$2:$B$4275,0)),0)</f>
        <v>0</v>
      </c>
      <c r="F6420" s="47"/>
    </row>
    <row r="6421" spans="1:6" x14ac:dyDescent="0.25">
      <c r="A6421" s="79"/>
      <c r="B6421" s="43">
        <v>0</v>
      </c>
      <c r="C6421" s="43">
        <v>1.0219850970921999E-3</v>
      </c>
      <c r="D6421" s="43">
        <f t="shared" si="100"/>
        <v>1.1660849957822001E-2</v>
      </c>
      <c r="E6421" s="43">
        <f>IFERROR(INDEX(PSPS_Data!$C$2:$C$4275,MATCH(WF_Data!$A6421,PSPS_Data!$B$2:$B$4275,0)),0)</f>
        <v>0</v>
      </c>
      <c r="F6421" s="47"/>
    </row>
    <row r="6422" spans="1:6" x14ac:dyDescent="0.25">
      <c r="A6422" s="79"/>
      <c r="B6422" s="43">
        <v>0</v>
      </c>
      <c r="C6422" s="43">
        <v>1.0786627071865901E-3</v>
      </c>
      <c r="D6422" s="43">
        <f t="shared" si="100"/>
        <v>1.2307541488998992E-2</v>
      </c>
      <c r="E6422" s="43">
        <f>IFERROR(INDEX(PSPS_Data!$C$2:$C$4275,MATCH(WF_Data!$A6422,PSPS_Data!$B$2:$B$4275,0)),0)</f>
        <v>0</v>
      </c>
      <c r="F6422" s="47"/>
    </row>
    <row r="6423" spans="1:6" x14ac:dyDescent="0.25">
      <c r="A6423" s="79"/>
      <c r="B6423" s="43">
        <v>0</v>
      </c>
      <c r="C6423" s="43">
        <v>2.4599625066912202E-4</v>
      </c>
      <c r="D6423" s="43">
        <f t="shared" si="100"/>
        <v>2.8068172201346823E-3</v>
      </c>
      <c r="E6423" s="43">
        <f>IFERROR(INDEX(PSPS_Data!$C$2:$C$4275,MATCH(WF_Data!$A6423,PSPS_Data!$B$2:$B$4275,0)),0)</f>
        <v>0</v>
      </c>
      <c r="F6423" s="47"/>
    </row>
    <row r="6424" spans="1:6" x14ac:dyDescent="0.25">
      <c r="A6424" s="79"/>
      <c r="B6424" s="43">
        <v>0</v>
      </c>
      <c r="C6424" s="43">
        <v>1.5579270378414799E-3</v>
      </c>
      <c r="D6424" s="43">
        <f t="shared" si="100"/>
        <v>1.7775947501771285E-2</v>
      </c>
      <c r="E6424" s="43">
        <f>IFERROR(INDEX(PSPS_Data!$C$2:$C$4275,MATCH(WF_Data!$A6424,PSPS_Data!$B$2:$B$4275,0)),0)</f>
        <v>0</v>
      </c>
      <c r="F6424" s="47"/>
    </row>
    <row r="6425" spans="1:6" x14ac:dyDescent="0.25">
      <c r="A6425" s="79"/>
      <c r="B6425" s="43">
        <v>0</v>
      </c>
      <c r="C6425" s="43">
        <v>4.0365237738721202E-3</v>
      </c>
      <c r="D6425" s="43">
        <f t="shared" si="100"/>
        <v>4.6056736259880895E-2</v>
      </c>
      <c r="E6425" s="43">
        <f>IFERROR(INDEX(PSPS_Data!$C$2:$C$4275,MATCH(WF_Data!$A6425,PSPS_Data!$B$2:$B$4275,0)),0)</f>
        <v>0</v>
      </c>
      <c r="F6425" s="47"/>
    </row>
    <row r="6426" spans="1:6" x14ac:dyDescent="0.25">
      <c r="A6426" s="79"/>
      <c r="B6426" s="43">
        <v>0</v>
      </c>
      <c r="C6426" s="43">
        <v>2.8370199288474301E-5</v>
      </c>
      <c r="D6426" s="43">
        <f t="shared" si="100"/>
        <v>3.2370397388149178E-4</v>
      </c>
      <c r="E6426" s="43">
        <f>IFERROR(INDEX(PSPS_Data!$C$2:$C$4275,MATCH(WF_Data!$A6426,PSPS_Data!$B$2:$B$4275,0)),0)</f>
        <v>0</v>
      </c>
      <c r="F6426" s="47"/>
    </row>
    <row r="6427" spans="1:6" x14ac:dyDescent="0.25">
      <c r="A6427" s="79"/>
      <c r="B6427" s="43">
        <v>0</v>
      </c>
      <c r="C6427" s="43">
        <v>1.8912516679847599E-5</v>
      </c>
      <c r="D6427" s="43">
        <f t="shared" si="100"/>
        <v>2.1579181531706111E-4</v>
      </c>
      <c r="E6427" s="43">
        <f>IFERROR(INDEX(PSPS_Data!$C$2:$C$4275,MATCH(WF_Data!$A6427,PSPS_Data!$B$2:$B$4275,0)),0)</f>
        <v>0</v>
      </c>
      <c r="F6427" s="47"/>
    </row>
    <row r="6428" spans="1:6" x14ac:dyDescent="0.25">
      <c r="A6428" s="79"/>
      <c r="B6428" s="43">
        <v>0</v>
      </c>
      <c r="C6428" s="43">
        <v>1.2417720751424499E-3</v>
      </c>
      <c r="D6428" s="43">
        <f t="shared" si="100"/>
        <v>1.4168619377375354E-2</v>
      </c>
      <c r="E6428" s="43">
        <f>IFERROR(INDEX(PSPS_Data!$C$2:$C$4275,MATCH(WF_Data!$A6428,PSPS_Data!$B$2:$B$4275,0)),0)</f>
        <v>0</v>
      </c>
      <c r="F6428" s="47"/>
    </row>
    <row r="6429" spans="1:6" x14ac:dyDescent="0.25">
      <c r="A6429" s="79"/>
      <c r="B6429" s="43">
        <v>0</v>
      </c>
      <c r="C6429" s="43">
        <v>9.9581535838903302E-4</v>
      </c>
      <c r="D6429" s="43">
        <f t="shared" si="100"/>
        <v>1.1362253239218866E-2</v>
      </c>
      <c r="E6429" s="43">
        <f>IFERROR(INDEX(PSPS_Data!$C$2:$C$4275,MATCH(WF_Data!$A6429,PSPS_Data!$B$2:$B$4275,0)),0)</f>
        <v>0</v>
      </c>
      <c r="F6429" s="47"/>
    </row>
    <row r="6430" spans="1:6" x14ac:dyDescent="0.25">
      <c r="A6430" s="79"/>
      <c r="B6430" s="43">
        <v>0</v>
      </c>
      <c r="C6430" s="43">
        <v>2.2121978954601201E-3</v>
      </c>
      <c r="D6430" s="43">
        <f t="shared" si="100"/>
        <v>2.5241177987199971E-2</v>
      </c>
      <c r="E6430" s="43">
        <f>IFERROR(INDEX(PSPS_Data!$C$2:$C$4275,MATCH(WF_Data!$A6430,PSPS_Data!$B$2:$B$4275,0)),0)</f>
        <v>0</v>
      </c>
      <c r="F6430" s="47"/>
    </row>
    <row r="6431" spans="1:6" x14ac:dyDescent="0.25">
      <c r="A6431" s="79"/>
      <c r="B6431" s="43">
        <v>0</v>
      </c>
      <c r="C6431" s="43">
        <v>4.5184177674855103E-3</v>
      </c>
      <c r="D6431" s="43">
        <f t="shared" si="100"/>
        <v>5.1555146727009671E-2</v>
      </c>
      <c r="E6431" s="43">
        <f>IFERROR(INDEX(PSPS_Data!$C$2:$C$4275,MATCH(WF_Data!$A6431,PSPS_Data!$B$2:$B$4275,0)),0)</f>
        <v>0</v>
      </c>
      <c r="F6431" s="47"/>
    </row>
    <row r="6432" spans="1:6" x14ac:dyDescent="0.25">
      <c r="A6432" s="79"/>
      <c r="B6432" s="43">
        <v>0</v>
      </c>
      <c r="C6432" s="43">
        <v>4.61755958622234E-3</v>
      </c>
      <c r="D6432" s="43">
        <f t="shared" si="100"/>
        <v>5.2686354878796901E-2</v>
      </c>
      <c r="E6432" s="43">
        <f>IFERROR(INDEX(PSPS_Data!$C$2:$C$4275,MATCH(WF_Data!$A6432,PSPS_Data!$B$2:$B$4275,0)),0)</f>
        <v>0</v>
      </c>
      <c r="F6432" s="47"/>
    </row>
    <row r="6433" spans="1:6" x14ac:dyDescent="0.25">
      <c r="A6433" s="79"/>
      <c r="B6433" s="43">
        <v>0</v>
      </c>
      <c r="C6433" s="43">
        <v>8.2523011072528998E-4</v>
      </c>
      <c r="D6433" s="43">
        <f t="shared" si="100"/>
        <v>9.4158755633755586E-3</v>
      </c>
      <c r="E6433" s="43">
        <f>IFERROR(INDEX(PSPS_Data!$C$2:$C$4275,MATCH(WF_Data!$A6433,PSPS_Data!$B$2:$B$4275,0)),0)</f>
        <v>0</v>
      </c>
      <c r="F6433" s="47"/>
    </row>
    <row r="6434" spans="1:6" x14ac:dyDescent="0.25">
      <c r="A6434" s="79"/>
      <c r="B6434" s="43">
        <v>0</v>
      </c>
      <c r="C6434" s="43">
        <v>8.2292745435097406E-3</v>
      </c>
      <c r="D6434" s="43">
        <f t="shared" si="100"/>
        <v>9.3896022541446147E-2</v>
      </c>
      <c r="E6434" s="43">
        <f>IFERROR(INDEX(PSPS_Data!$C$2:$C$4275,MATCH(WF_Data!$A6434,PSPS_Data!$B$2:$B$4275,0)),0)</f>
        <v>0</v>
      </c>
      <c r="F6434" s="47"/>
    </row>
    <row r="6435" spans="1:6" x14ac:dyDescent="0.25">
      <c r="A6435" s="79"/>
      <c r="B6435" s="43">
        <v>0</v>
      </c>
      <c r="C6435" s="43">
        <v>1.54944607493234E-3</v>
      </c>
      <c r="D6435" s="43">
        <f t="shared" si="100"/>
        <v>1.7679179714978E-2</v>
      </c>
      <c r="E6435" s="43">
        <f>IFERROR(INDEX(PSPS_Data!$C$2:$C$4275,MATCH(WF_Data!$A6435,PSPS_Data!$B$2:$B$4275,0)),0)</f>
        <v>0</v>
      </c>
      <c r="F6435" s="47"/>
    </row>
    <row r="6436" spans="1:6" x14ac:dyDescent="0.25">
      <c r="A6436" s="79"/>
      <c r="B6436" s="43">
        <v>0</v>
      </c>
      <c r="C6436" s="43">
        <v>1.3258336860720399E-3</v>
      </c>
      <c r="D6436" s="43">
        <f t="shared" si="100"/>
        <v>1.5127762358081975E-2</v>
      </c>
      <c r="E6436" s="43">
        <f>IFERROR(INDEX(PSPS_Data!$C$2:$C$4275,MATCH(WF_Data!$A6436,PSPS_Data!$B$2:$B$4275,0)),0)</f>
        <v>0</v>
      </c>
      <c r="F6436" s="47"/>
    </row>
    <row r="6437" spans="1:6" x14ac:dyDescent="0.25">
      <c r="A6437" s="79"/>
      <c r="B6437" s="43">
        <v>0</v>
      </c>
      <c r="C6437" s="43">
        <v>1.70037694867157E-4</v>
      </c>
      <c r="D6437" s="43">
        <f t="shared" si="100"/>
        <v>1.9401300984342614E-3</v>
      </c>
      <c r="E6437" s="43">
        <f>IFERROR(INDEX(PSPS_Data!$C$2:$C$4275,MATCH(WF_Data!$A6437,PSPS_Data!$B$2:$B$4275,0)),0)</f>
        <v>0</v>
      </c>
      <c r="F6437" s="47"/>
    </row>
    <row r="6438" spans="1:6" x14ac:dyDescent="0.25">
      <c r="A6438" s="79"/>
      <c r="B6438" s="43">
        <v>0</v>
      </c>
      <c r="C6438" s="43">
        <v>1.2689713415359901E-3</v>
      </c>
      <c r="D6438" s="43">
        <f t="shared" si="100"/>
        <v>1.4478963006925647E-2</v>
      </c>
      <c r="E6438" s="43">
        <f>IFERROR(INDEX(PSPS_Data!$C$2:$C$4275,MATCH(WF_Data!$A6438,PSPS_Data!$B$2:$B$4275,0)),0)</f>
        <v>0</v>
      </c>
      <c r="F6438" s="47"/>
    </row>
    <row r="6439" spans="1:6" x14ac:dyDescent="0.25">
      <c r="A6439" s="79"/>
      <c r="B6439" s="43">
        <v>0</v>
      </c>
      <c r="C6439" s="43">
        <v>2.1409971426085799E-4</v>
      </c>
      <c r="D6439" s="43">
        <f t="shared" si="100"/>
        <v>2.4428777397163897E-3</v>
      </c>
      <c r="E6439" s="43">
        <f>IFERROR(INDEX(PSPS_Data!$C$2:$C$4275,MATCH(WF_Data!$A6439,PSPS_Data!$B$2:$B$4275,0)),0)</f>
        <v>0</v>
      </c>
      <c r="F6439" s="47"/>
    </row>
    <row r="6440" spans="1:6" x14ac:dyDescent="0.25">
      <c r="A6440" s="79"/>
      <c r="B6440" s="43">
        <v>0</v>
      </c>
      <c r="C6440" s="43">
        <v>9.0669930250442099E-4</v>
      </c>
      <c r="D6440" s="43">
        <f t="shared" si="100"/>
        <v>1.0345439041575444E-2</v>
      </c>
      <c r="E6440" s="43">
        <f>IFERROR(INDEX(PSPS_Data!$C$2:$C$4275,MATCH(WF_Data!$A6440,PSPS_Data!$B$2:$B$4275,0)),0)</f>
        <v>0</v>
      </c>
      <c r="F6440" s="47"/>
    </row>
    <row r="6441" spans="1:6" x14ac:dyDescent="0.25">
      <c r="A6441" s="79"/>
      <c r="B6441" s="43">
        <v>0</v>
      </c>
      <c r="C6441" s="43">
        <v>6.0441876212280401E-4</v>
      </c>
      <c r="D6441" s="43">
        <f t="shared" si="100"/>
        <v>6.8964180758211936E-3</v>
      </c>
      <c r="E6441" s="43">
        <f>IFERROR(INDEX(PSPS_Data!$C$2:$C$4275,MATCH(WF_Data!$A6441,PSPS_Data!$B$2:$B$4275,0)),0)</f>
        <v>0</v>
      </c>
      <c r="F6441" s="47"/>
    </row>
    <row r="6442" spans="1:6" x14ac:dyDescent="0.25">
      <c r="A6442" s="79"/>
      <c r="B6442" s="43">
        <v>0.49772646773366902</v>
      </c>
      <c r="C6442" s="43">
        <v>3.5886055957234898E-4</v>
      </c>
      <c r="D6442" s="43">
        <f t="shared" si="100"/>
        <v>4.0945989847205018E-3</v>
      </c>
      <c r="E6442" s="43">
        <f>IFERROR(INDEX(PSPS_Data!$C$2:$C$4275,MATCH(WF_Data!$A6442,PSPS_Data!$B$2:$B$4275,0)),0)</f>
        <v>0</v>
      </c>
      <c r="F6442" s="47"/>
    </row>
    <row r="6443" spans="1:6" x14ac:dyDescent="0.25">
      <c r="A6443" s="79"/>
      <c r="B6443" s="43">
        <v>0</v>
      </c>
      <c r="C6443" s="43">
        <v>5.4188796141261203E-3</v>
      </c>
      <c r="D6443" s="43">
        <f t="shared" si="100"/>
        <v>6.1829416397179031E-2</v>
      </c>
      <c r="E6443" s="43">
        <f>IFERROR(INDEX(PSPS_Data!$C$2:$C$4275,MATCH(WF_Data!$A6443,PSPS_Data!$B$2:$B$4275,0)),0)</f>
        <v>0</v>
      </c>
      <c r="F6443" s="47"/>
    </row>
    <row r="6444" spans="1:6" x14ac:dyDescent="0.25">
      <c r="A6444" s="79"/>
      <c r="B6444" s="43">
        <v>1.05081658127093</v>
      </c>
      <c r="C6444" s="43">
        <v>8.7227196028010195E-3</v>
      </c>
      <c r="D6444" s="43">
        <f t="shared" si="100"/>
        <v>9.9526230667959639E-2</v>
      </c>
      <c r="E6444" s="43">
        <f>IFERROR(INDEX(PSPS_Data!$C$2:$C$4275,MATCH(WF_Data!$A6444,PSPS_Data!$B$2:$B$4275,0)),0)</f>
        <v>0</v>
      </c>
      <c r="F6444" s="47"/>
    </row>
    <row r="6445" spans="1:6" x14ac:dyDescent="0.25">
      <c r="A6445" s="79"/>
      <c r="B6445" s="43">
        <v>0</v>
      </c>
      <c r="C6445" s="43">
        <v>6.2930971277334394E-5</v>
      </c>
      <c r="D6445" s="43">
        <f t="shared" si="100"/>
        <v>7.1804238227438544E-4</v>
      </c>
      <c r="E6445" s="43">
        <f>IFERROR(INDEX(PSPS_Data!$C$2:$C$4275,MATCH(WF_Data!$A6445,PSPS_Data!$B$2:$B$4275,0)),0)</f>
        <v>0</v>
      </c>
      <c r="F6445" s="47"/>
    </row>
    <row r="6446" spans="1:6" x14ac:dyDescent="0.25">
      <c r="A6446" s="79"/>
      <c r="B6446" s="43">
        <v>0</v>
      </c>
      <c r="C6446" s="43">
        <v>4.7173628081509302E-4</v>
      </c>
      <c r="D6446" s="43">
        <f t="shared" si="100"/>
        <v>5.3825109641002112E-3</v>
      </c>
      <c r="E6446" s="43">
        <f>IFERROR(INDEX(PSPS_Data!$C$2:$C$4275,MATCH(WF_Data!$A6446,PSPS_Data!$B$2:$B$4275,0)),0)</f>
        <v>0</v>
      </c>
      <c r="F6446" s="47"/>
    </row>
    <row r="6447" spans="1:6" x14ac:dyDescent="0.25">
      <c r="A6447" s="79"/>
      <c r="B6447" s="43">
        <v>0</v>
      </c>
      <c r="C6447" s="43">
        <v>3.6605716845770002E-3</v>
      </c>
      <c r="D6447" s="43">
        <f t="shared" si="100"/>
        <v>4.1767122921023574E-2</v>
      </c>
      <c r="E6447" s="43">
        <f>IFERROR(INDEX(PSPS_Data!$C$2:$C$4275,MATCH(WF_Data!$A6447,PSPS_Data!$B$2:$B$4275,0)),0)</f>
        <v>0</v>
      </c>
      <c r="F6447" s="47"/>
    </row>
    <row r="6448" spans="1:6" x14ac:dyDescent="0.25">
      <c r="A6448" s="79"/>
      <c r="B6448" s="43">
        <v>0</v>
      </c>
      <c r="C6448" s="43">
        <v>7.9247460416809103E-4</v>
      </c>
      <c r="D6448" s="43">
        <f t="shared" si="100"/>
        <v>9.0421352335579193E-3</v>
      </c>
      <c r="E6448" s="43">
        <f>IFERROR(INDEX(PSPS_Data!$C$2:$C$4275,MATCH(WF_Data!$A6448,PSPS_Data!$B$2:$B$4275,0)),0)</f>
        <v>0</v>
      </c>
      <c r="F6448" s="47"/>
    </row>
    <row r="6449" spans="1:6" x14ac:dyDescent="0.25">
      <c r="A6449" s="79"/>
      <c r="B6449" s="43">
        <v>0</v>
      </c>
      <c r="C6449" s="43">
        <v>1.2262295897471601E-3</v>
      </c>
      <c r="D6449" s="43">
        <f t="shared" si="100"/>
        <v>1.3991279619015097E-2</v>
      </c>
      <c r="E6449" s="43">
        <f>IFERROR(INDEX(PSPS_Data!$C$2:$C$4275,MATCH(WF_Data!$A6449,PSPS_Data!$B$2:$B$4275,0)),0)</f>
        <v>0</v>
      </c>
      <c r="F6449" s="47"/>
    </row>
    <row r="6450" spans="1:6" x14ac:dyDescent="0.25">
      <c r="A6450" s="79"/>
      <c r="B6450" s="43">
        <v>0</v>
      </c>
      <c r="C6450" s="43">
        <v>7.0989144358766902E-3</v>
      </c>
      <c r="D6450" s="43">
        <f t="shared" si="100"/>
        <v>8.099861371335304E-2</v>
      </c>
      <c r="E6450" s="43">
        <f>IFERROR(INDEX(PSPS_Data!$C$2:$C$4275,MATCH(WF_Data!$A6450,PSPS_Data!$B$2:$B$4275,0)),0)</f>
        <v>0</v>
      </c>
      <c r="F6450" s="47"/>
    </row>
    <row r="6451" spans="1:6" x14ac:dyDescent="0.25">
      <c r="A6451" s="79"/>
      <c r="B6451" s="43">
        <v>0</v>
      </c>
      <c r="C6451" s="43">
        <v>1.8862599972635501E-5</v>
      </c>
      <c r="D6451" s="43">
        <f t="shared" si="100"/>
        <v>2.1522226568777107E-4</v>
      </c>
      <c r="E6451" s="43">
        <f>IFERROR(INDEX(PSPS_Data!$C$2:$C$4275,MATCH(WF_Data!$A6451,PSPS_Data!$B$2:$B$4275,0)),0)</f>
        <v>0</v>
      </c>
      <c r="F6451" s="47"/>
    </row>
    <row r="6452" spans="1:6" x14ac:dyDescent="0.25">
      <c r="A6452" s="79"/>
      <c r="B6452" s="43">
        <v>0</v>
      </c>
      <c r="C6452" s="43">
        <v>1.1975839688602699E-3</v>
      </c>
      <c r="D6452" s="43">
        <f t="shared" si="100"/>
        <v>1.3664433084695679E-2</v>
      </c>
      <c r="E6452" s="43">
        <f>IFERROR(INDEX(PSPS_Data!$C$2:$C$4275,MATCH(WF_Data!$A6452,PSPS_Data!$B$2:$B$4275,0)),0)</f>
        <v>0</v>
      </c>
      <c r="F6452" s="47"/>
    </row>
    <row r="6453" spans="1:6" x14ac:dyDescent="0.25">
      <c r="A6453" s="79"/>
      <c r="B6453" s="43">
        <v>0</v>
      </c>
      <c r="C6453" s="43">
        <v>1.6215782748076799E-3</v>
      </c>
      <c r="D6453" s="43">
        <f t="shared" si="100"/>
        <v>1.8502208115555627E-2</v>
      </c>
      <c r="E6453" s="43">
        <f>IFERROR(INDEX(PSPS_Data!$C$2:$C$4275,MATCH(WF_Data!$A6453,PSPS_Data!$B$2:$B$4275,0)),0)</f>
        <v>0</v>
      </c>
      <c r="F6453" s="47"/>
    </row>
    <row r="6454" spans="1:6" x14ac:dyDescent="0.25">
      <c r="A6454" s="79"/>
      <c r="B6454" s="43">
        <v>0</v>
      </c>
      <c r="C6454" s="43">
        <v>3.29768569533068E-3</v>
      </c>
      <c r="D6454" s="43">
        <f t="shared" si="100"/>
        <v>3.7626593783723059E-2</v>
      </c>
      <c r="E6454" s="43">
        <f>IFERROR(INDEX(PSPS_Data!$C$2:$C$4275,MATCH(WF_Data!$A6454,PSPS_Data!$B$2:$B$4275,0)),0)</f>
        <v>0</v>
      </c>
      <c r="F6454" s="47"/>
    </row>
    <row r="6455" spans="1:6" x14ac:dyDescent="0.25">
      <c r="A6455" s="79"/>
      <c r="B6455" s="43">
        <v>0</v>
      </c>
      <c r="C6455" s="43">
        <v>3.2052671303972602E-4</v>
      </c>
      <c r="D6455" s="43">
        <f t="shared" si="100"/>
        <v>3.6572097957832737E-3</v>
      </c>
      <c r="E6455" s="43">
        <f>IFERROR(INDEX(PSPS_Data!$C$2:$C$4275,MATCH(WF_Data!$A6455,PSPS_Data!$B$2:$B$4275,0)),0)</f>
        <v>0</v>
      </c>
      <c r="F6455" s="47"/>
    </row>
    <row r="6456" spans="1:6" x14ac:dyDescent="0.25">
      <c r="A6456" s="79"/>
      <c r="B6456" s="43">
        <v>0</v>
      </c>
      <c r="C6456" s="43">
        <v>2.0235780849967898E-3</v>
      </c>
      <c r="D6456" s="43">
        <f t="shared" si="100"/>
        <v>2.3089025949813373E-2</v>
      </c>
      <c r="E6456" s="43">
        <f>IFERROR(INDEX(PSPS_Data!$C$2:$C$4275,MATCH(WF_Data!$A6456,PSPS_Data!$B$2:$B$4275,0)),0)</f>
        <v>0</v>
      </c>
      <c r="F6456" s="47"/>
    </row>
    <row r="6457" spans="1:6" x14ac:dyDescent="0.25">
      <c r="A6457" s="79"/>
      <c r="B6457" s="43">
        <v>0</v>
      </c>
      <c r="C6457" s="43">
        <v>3.8186903842263998E-3</v>
      </c>
      <c r="D6457" s="43">
        <f t="shared" si="100"/>
        <v>4.3571257284023224E-2</v>
      </c>
      <c r="E6457" s="43">
        <f>IFERROR(INDEX(PSPS_Data!$C$2:$C$4275,MATCH(WF_Data!$A6457,PSPS_Data!$B$2:$B$4275,0)),0)</f>
        <v>0</v>
      </c>
      <c r="F6457" s="47"/>
    </row>
    <row r="6458" spans="1:6" x14ac:dyDescent="0.25">
      <c r="A6458" s="79"/>
      <c r="B6458" s="43">
        <v>0</v>
      </c>
      <c r="C6458" s="43">
        <v>3.1076334919362099E-3</v>
      </c>
      <c r="D6458" s="43">
        <f t="shared" si="100"/>
        <v>3.5458098142992153E-2</v>
      </c>
      <c r="E6458" s="43">
        <f>IFERROR(INDEX(PSPS_Data!$C$2:$C$4275,MATCH(WF_Data!$A6458,PSPS_Data!$B$2:$B$4275,0)),0)</f>
        <v>0</v>
      </c>
      <c r="F6458" s="47"/>
    </row>
    <row r="6459" spans="1:6" x14ac:dyDescent="0.25">
      <c r="A6459" s="79"/>
      <c r="B6459" s="43">
        <v>0</v>
      </c>
      <c r="C6459" s="43">
        <v>3.4835271753763599E-4</v>
      </c>
      <c r="D6459" s="43">
        <f t="shared" si="100"/>
        <v>3.9747045071044269E-3</v>
      </c>
      <c r="E6459" s="43">
        <f>IFERROR(INDEX(PSPS_Data!$C$2:$C$4275,MATCH(WF_Data!$A6459,PSPS_Data!$B$2:$B$4275,0)),0)</f>
        <v>0</v>
      </c>
      <c r="F6459" s="47"/>
    </row>
    <row r="6460" spans="1:6" x14ac:dyDescent="0.25">
      <c r="A6460" s="79"/>
      <c r="B6460" s="43">
        <v>0</v>
      </c>
      <c r="C6460" s="43">
        <v>3.7628470706598202E-3</v>
      </c>
      <c r="D6460" s="43">
        <f t="shared" si="100"/>
        <v>4.2934085076228548E-2</v>
      </c>
      <c r="E6460" s="43">
        <f>IFERROR(INDEX(PSPS_Data!$C$2:$C$4275,MATCH(WF_Data!$A6460,PSPS_Data!$B$2:$B$4275,0)),0)</f>
        <v>0</v>
      </c>
      <c r="F6460" s="47"/>
    </row>
    <row r="6461" spans="1:6" x14ac:dyDescent="0.25">
      <c r="A6461" s="79"/>
      <c r="B6461" s="43">
        <v>0</v>
      </c>
      <c r="C6461" s="43">
        <v>1.8818866010406E-5</v>
      </c>
      <c r="D6461" s="43">
        <f t="shared" si="100"/>
        <v>2.1472326117873247E-4</v>
      </c>
      <c r="E6461" s="43">
        <f>IFERROR(INDEX(PSPS_Data!$C$2:$C$4275,MATCH(WF_Data!$A6461,PSPS_Data!$B$2:$B$4275,0)),0)</f>
        <v>0</v>
      </c>
      <c r="F6461" s="47"/>
    </row>
    <row r="6462" spans="1:6" x14ac:dyDescent="0.25">
      <c r="A6462" s="79"/>
      <c r="B6462" s="43">
        <v>0</v>
      </c>
      <c r="C6462" s="43">
        <v>4.6189832564778001E-3</v>
      </c>
      <c r="D6462" s="43">
        <f t="shared" si="100"/>
        <v>5.2702598956411696E-2</v>
      </c>
      <c r="E6462" s="43">
        <f>IFERROR(INDEX(PSPS_Data!$C$2:$C$4275,MATCH(WF_Data!$A6462,PSPS_Data!$B$2:$B$4275,0)),0)</f>
        <v>0</v>
      </c>
      <c r="F6462" s="47"/>
    </row>
    <row r="6463" spans="1:6" x14ac:dyDescent="0.25">
      <c r="A6463" s="79"/>
      <c r="B6463" s="43">
        <v>0</v>
      </c>
      <c r="C6463" s="43">
        <v>4.4460743800603499E-3</v>
      </c>
      <c r="D6463" s="43">
        <f t="shared" si="100"/>
        <v>5.0729708676488593E-2</v>
      </c>
      <c r="E6463" s="43">
        <f>IFERROR(INDEX(PSPS_Data!$C$2:$C$4275,MATCH(WF_Data!$A6463,PSPS_Data!$B$2:$B$4275,0)),0)</f>
        <v>0</v>
      </c>
      <c r="F6463" s="47"/>
    </row>
    <row r="6464" spans="1:6" x14ac:dyDescent="0.25">
      <c r="A6464" s="79"/>
      <c r="B6464" s="43">
        <v>0</v>
      </c>
      <c r="C6464" s="43">
        <v>3.4737150504042802E-3</v>
      </c>
      <c r="D6464" s="43">
        <f t="shared" si="100"/>
        <v>3.9635088725112837E-2</v>
      </c>
      <c r="E6464" s="43">
        <f>IFERROR(INDEX(PSPS_Data!$C$2:$C$4275,MATCH(WF_Data!$A6464,PSPS_Data!$B$2:$B$4275,0)),0)</f>
        <v>0</v>
      </c>
      <c r="F6464" s="47"/>
    </row>
    <row r="6465" spans="1:6" x14ac:dyDescent="0.25">
      <c r="A6465" s="79"/>
      <c r="B6465" s="43">
        <v>0</v>
      </c>
      <c r="C6465" s="43">
        <v>2.95326947093599E-3</v>
      </c>
      <c r="D6465" s="43">
        <f t="shared" si="100"/>
        <v>3.3696804663379647E-2</v>
      </c>
      <c r="E6465" s="43">
        <f>IFERROR(INDEX(PSPS_Data!$C$2:$C$4275,MATCH(WF_Data!$A6465,PSPS_Data!$B$2:$B$4275,0)),0)</f>
        <v>0</v>
      </c>
      <c r="F6465" s="47"/>
    </row>
    <row r="6466" spans="1:6" x14ac:dyDescent="0.25">
      <c r="A6466" s="79"/>
      <c r="B6466" s="43">
        <v>0</v>
      </c>
      <c r="C6466" s="43">
        <v>3.91239883674643E-3</v>
      </c>
      <c r="D6466" s="43">
        <f t="shared" si="100"/>
        <v>4.4640470727276768E-2</v>
      </c>
      <c r="E6466" s="43">
        <f>IFERROR(INDEX(PSPS_Data!$C$2:$C$4275,MATCH(WF_Data!$A6466,PSPS_Data!$B$2:$B$4275,0)),0)</f>
        <v>0</v>
      </c>
      <c r="F6466" s="47"/>
    </row>
    <row r="6467" spans="1:6" x14ac:dyDescent="0.25">
      <c r="A6467" s="79"/>
      <c r="B6467" s="43">
        <v>0</v>
      </c>
      <c r="C6467" s="43">
        <v>4.1378096830158002E-4</v>
      </c>
      <c r="D6467" s="43">
        <f t="shared" ref="D6467:D6530" si="101">$C6467*11.41</f>
        <v>4.7212408483210278E-3</v>
      </c>
      <c r="E6467" s="43">
        <f>IFERROR(INDEX(PSPS_Data!$C$2:$C$4275,MATCH(WF_Data!$A6467,PSPS_Data!$B$2:$B$4275,0)),0)</f>
        <v>0</v>
      </c>
      <c r="F6467" s="47"/>
    </row>
    <row r="6468" spans="1:6" x14ac:dyDescent="0.25">
      <c r="A6468" s="79"/>
      <c r="B6468" s="43">
        <v>0</v>
      </c>
      <c r="C6468" s="43">
        <v>9.2583164993508601E-4</v>
      </c>
      <c r="D6468" s="43">
        <f t="shared" si="101"/>
        <v>1.0563739125759331E-2</v>
      </c>
      <c r="E6468" s="43">
        <f>IFERROR(INDEX(PSPS_Data!$C$2:$C$4275,MATCH(WF_Data!$A6468,PSPS_Data!$B$2:$B$4275,0)),0)</f>
        <v>0</v>
      </c>
      <c r="F6468" s="47"/>
    </row>
    <row r="6469" spans="1:6" x14ac:dyDescent="0.25">
      <c r="A6469" s="79"/>
      <c r="B6469" s="43">
        <v>0</v>
      </c>
      <c r="C6469" s="43">
        <v>2.1118048319597898E-3</v>
      </c>
      <c r="D6469" s="43">
        <f t="shared" si="101"/>
        <v>2.4095693132661203E-2</v>
      </c>
      <c r="E6469" s="43">
        <f>IFERROR(INDEX(PSPS_Data!$C$2:$C$4275,MATCH(WF_Data!$A6469,PSPS_Data!$B$2:$B$4275,0)),0)</f>
        <v>0</v>
      </c>
      <c r="F6469" s="47"/>
    </row>
    <row r="6470" spans="1:6" x14ac:dyDescent="0.25">
      <c r="A6470" s="79"/>
      <c r="B6470" s="43">
        <v>0</v>
      </c>
      <c r="C6470" s="43">
        <v>1.0369286533962901E-3</v>
      </c>
      <c r="D6470" s="43">
        <f t="shared" si="101"/>
        <v>1.183135593525167E-2</v>
      </c>
      <c r="E6470" s="43">
        <f>IFERROR(INDEX(PSPS_Data!$C$2:$C$4275,MATCH(WF_Data!$A6470,PSPS_Data!$B$2:$B$4275,0)),0)</f>
        <v>0</v>
      </c>
      <c r="F6470" s="47"/>
    </row>
    <row r="6471" spans="1:6" x14ac:dyDescent="0.25">
      <c r="A6471" s="79"/>
      <c r="B6471" s="43">
        <v>0</v>
      </c>
      <c r="C6471" s="43">
        <v>1.30290244078423E-3</v>
      </c>
      <c r="D6471" s="43">
        <f t="shared" si="101"/>
        <v>1.4866116849348065E-2</v>
      </c>
      <c r="E6471" s="43">
        <f>IFERROR(INDEX(PSPS_Data!$C$2:$C$4275,MATCH(WF_Data!$A6471,PSPS_Data!$B$2:$B$4275,0)),0)</f>
        <v>0</v>
      </c>
      <c r="F6471" s="47"/>
    </row>
    <row r="6472" spans="1:6" x14ac:dyDescent="0.25">
      <c r="A6472" s="79"/>
      <c r="B6472" s="43">
        <v>0</v>
      </c>
      <c r="C6472" s="43">
        <v>7.1095341142305704E-4</v>
      </c>
      <c r="D6472" s="43">
        <f t="shared" si="101"/>
        <v>8.1119784243370817E-3</v>
      </c>
      <c r="E6472" s="43">
        <f>IFERROR(INDEX(PSPS_Data!$C$2:$C$4275,MATCH(WF_Data!$A6472,PSPS_Data!$B$2:$B$4275,0)),0)</f>
        <v>0</v>
      </c>
      <c r="F6472" s="47"/>
    </row>
    <row r="6473" spans="1:6" x14ac:dyDescent="0.25">
      <c r="A6473" s="79"/>
      <c r="B6473" s="43">
        <v>0</v>
      </c>
      <c r="C6473" s="43">
        <v>3.00648118354729E-4</v>
      </c>
      <c r="D6473" s="43">
        <f t="shared" si="101"/>
        <v>3.430395030427458E-3</v>
      </c>
      <c r="E6473" s="43">
        <f>IFERROR(INDEX(PSPS_Data!$C$2:$C$4275,MATCH(WF_Data!$A6473,PSPS_Data!$B$2:$B$4275,0)),0)</f>
        <v>0</v>
      </c>
      <c r="F6473" s="47"/>
    </row>
    <row r="6474" spans="1:6" x14ac:dyDescent="0.25">
      <c r="A6474" s="79"/>
      <c r="B6474" s="43">
        <v>0</v>
      </c>
      <c r="C6474" s="43">
        <v>2.4989482357492898E-3</v>
      </c>
      <c r="D6474" s="43">
        <f t="shared" si="101"/>
        <v>2.8512999369899397E-2</v>
      </c>
      <c r="E6474" s="43">
        <f>IFERROR(INDEX(PSPS_Data!$C$2:$C$4275,MATCH(WF_Data!$A6474,PSPS_Data!$B$2:$B$4275,0)),0)</f>
        <v>0</v>
      </c>
      <c r="F6474" s="47"/>
    </row>
    <row r="6475" spans="1:6" x14ac:dyDescent="0.25">
      <c r="A6475" s="79"/>
      <c r="B6475" s="43">
        <v>0</v>
      </c>
      <c r="C6475" s="43">
        <v>1.5031166731205301E-4</v>
      </c>
      <c r="D6475" s="43">
        <f t="shared" si="101"/>
        <v>1.7150561240305247E-3</v>
      </c>
      <c r="E6475" s="43">
        <f>IFERROR(INDEX(PSPS_Data!$C$2:$C$4275,MATCH(WF_Data!$A6475,PSPS_Data!$B$2:$B$4275,0)),0)</f>
        <v>0</v>
      </c>
      <c r="F6475" s="47"/>
    </row>
    <row r="6476" spans="1:6" x14ac:dyDescent="0.25">
      <c r="A6476" s="79"/>
      <c r="B6476" s="43">
        <v>0</v>
      </c>
      <c r="C6476" s="43">
        <v>8.6412482141895398E-4</v>
      </c>
      <c r="D6476" s="43">
        <f t="shared" si="101"/>
        <v>9.8596642123902657E-3</v>
      </c>
      <c r="E6476" s="43">
        <f>IFERROR(INDEX(PSPS_Data!$C$2:$C$4275,MATCH(WF_Data!$A6476,PSPS_Data!$B$2:$B$4275,0)),0)</f>
        <v>0</v>
      </c>
      <c r="F6476" s="47"/>
    </row>
    <row r="6477" spans="1:6" x14ac:dyDescent="0.25">
      <c r="A6477" s="79"/>
      <c r="B6477" s="43">
        <v>0</v>
      </c>
      <c r="C6477" s="43">
        <v>2.2038720652138399E-3</v>
      </c>
      <c r="D6477" s="43">
        <f t="shared" si="101"/>
        <v>2.5146180264089914E-2</v>
      </c>
      <c r="E6477" s="43">
        <f>IFERROR(INDEX(PSPS_Data!$C$2:$C$4275,MATCH(WF_Data!$A6477,PSPS_Data!$B$2:$B$4275,0)),0)</f>
        <v>0</v>
      </c>
      <c r="F6477" s="47"/>
    </row>
    <row r="6478" spans="1:6" x14ac:dyDescent="0.25">
      <c r="A6478" s="79"/>
      <c r="B6478" s="43">
        <v>0</v>
      </c>
      <c r="C6478" s="43">
        <v>5.2274889930004E-4</v>
      </c>
      <c r="D6478" s="43">
        <f t="shared" si="101"/>
        <v>5.9645649410134567E-3</v>
      </c>
      <c r="E6478" s="43">
        <f>IFERROR(INDEX(PSPS_Data!$C$2:$C$4275,MATCH(WF_Data!$A6478,PSPS_Data!$B$2:$B$4275,0)),0)</f>
        <v>0</v>
      </c>
      <c r="F6478" s="47"/>
    </row>
    <row r="6479" spans="1:6" x14ac:dyDescent="0.25">
      <c r="A6479" s="79"/>
      <c r="B6479" s="43">
        <v>0</v>
      </c>
      <c r="C6479" s="43">
        <v>3.8125503015180502E-3</v>
      </c>
      <c r="D6479" s="43">
        <f t="shared" si="101"/>
        <v>4.3501198940320951E-2</v>
      </c>
      <c r="E6479" s="43">
        <f>IFERROR(INDEX(PSPS_Data!$C$2:$C$4275,MATCH(WF_Data!$A6479,PSPS_Data!$B$2:$B$4275,0)),0)</f>
        <v>0</v>
      </c>
      <c r="F6479" s="47"/>
    </row>
    <row r="6480" spans="1:6" x14ac:dyDescent="0.25">
      <c r="A6480" s="79"/>
      <c r="B6480" s="43">
        <v>0</v>
      </c>
      <c r="C6480" s="43">
        <v>2.0157004398318602E-3</v>
      </c>
      <c r="D6480" s="43">
        <f t="shared" si="101"/>
        <v>2.2999142018481526E-2</v>
      </c>
      <c r="E6480" s="43">
        <f>IFERROR(INDEX(PSPS_Data!$C$2:$C$4275,MATCH(WF_Data!$A6480,PSPS_Data!$B$2:$B$4275,0)),0)</f>
        <v>0</v>
      </c>
      <c r="F6480" s="47"/>
    </row>
    <row r="6481" spans="1:6" x14ac:dyDescent="0.25">
      <c r="A6481" s="79"/>
      <c r="B6481" s="43">
        <v>0</v>
      </c>
      <c r="C6481" s="43">
        <v>1.9089649828553401E-3</v>
      </c>
      <c r="D6481" s="43">
        <f t="shared" si="101"/>
        <v>2.1781290454379432E-2</v>
      </c>
      <c r="E6481" s="43">
        <f>IFERROR(INDEX(PSPS_Data!$C$2:$C$4275,MATCH(WF_Data!$A6481,PSPS_Data!$B$2:$B$4275,0)),0)</f>
        <v>0</v>
      </c>
      <c r="F6481" s="47"/>
    </row>
    <row r="6482" spans="1:6" x14ac:dyDescent="0.25">
      <c r="A6482" s="79"/>
      <c r="B6482" s="43">
        <v>0</v>
      </c>
      <c r="C6482" s="43">
        <v>3.7552612411673099E-5</v>
      </c>
      <c r="D6482" s="43">
        <f t="shared" si="101"/>
        <v>4.2847530761719007E-4</v>
      </c>
      <c r="E6482" s="43">
        <f>IFERROR(INDEX(PSPS_Data!$C$2:$C$4275,MATCH(WF_Data!$A6482,PSPS_Data!$B$2:$B$4275,0)),0)</f>
        <v>0</v>
      </c>
      <c r="F6482" s="47"/>
    </row>
    <row r="6483" spans="1:6" x14ac:dyDescent="0.25">
      <c r="A6483" s="79"/>
      <c r="B6483" s="43">
        <v>0</v>
      </c>
      <c r="C6483" s="43">
        <v>1.2110657720162E-3</v>
      </c>
      <c r="D6483" s="43">
        <f t="shared" si="101"/>
        <v>1.3818260458704842E-2</v>
      </c>
      <c r="E6483" s="43">
        <f>IFERROR(INDEX(PSPS_Data!$C$2:$C$4275,MATCH(WF_Data!$A6483,PSPS_Data!$B$2:$B$4275,0)),0)</f>
        <v>0</v>
      </c>
      <c r="F6483" s="47"/>
    </row>
    <row r="6484" spans="1:6" x14ac:dyDescent="0.25">
      <c r="A6484" s="79"/>
      <c r="B6484" s="43">
        <v>0</v>
      </c>
      <c r="C6484" s="43">
        <v>4.8866185791969904E-3</v>
      </c>
      <c r="D6484" s="43">
        <f t="shared" si="101"/>
        <v>5.5756317988637664E-2</v>
      </c>
      <c r="E6484" s="43">
        <f>IFERROR(INDEX(PSPS_Data!$C$2:$C$4275,MATCH(WF_Data!$A6484,PSPS_Data!$B$2:$B$4275,0)),0)</f>
        <v>0</v>
      </c>
      <c r="F6484" s="47"/>
    </row>
    <row r="6485" spans="1:6" x14ac:dyDescent="0.25">
      <c r="A6485" s="79"/>
      <c r="B6485" s="43">
        <v>0</v>
      </c>
      <c r="C6485" s="43">
        <v>2.1396916959020001E-3</v>
      </c>
      <c r="D6485" s="43">
        <f t="shared" si="101"/>
        <v>2.4413882250241822E-2</v>
      </c>
      <c r="E6485" s="43">
        <f>IFERROR(INDEX(PSPS_Data!$C$2:$C$4275,MATCH(WF_Data!$A6485,PSPS_Data!$B$2:$B$4275,0)),0)</f>
        <v>0</v>
      </c>
      <c r="F6485" s="47"/>
    </row>
    <row r="6486" spans="1:6" x14ac:dyDescent="0.25">
      <c r="A6486" s="79"/>
      <c r="B6486" s="43">
        <v>0</v>
      </c>
      <c r="C6486" s="43">
        <v>3.5660729474026598E-3</v>
      </c>
      <c r="D6486" s="43">
        <f t="shared" si="101"/>
        <v>4.0688892329864348E-2</v>
      </c>
      <c r="E6486" s="43">
        <f>IFERROR(INDEX(PSPS_Data!$C$2:$C$4275,MATCH(WF_Data!$A6486,PSPS_Data!$B$2:$B$4275,0)),0)</f>
        <v>0</v>
      </c>
      <c r="F6486" s="47"/>
    </row>
    <row r="6487" spans="1:6" x14ac:dyDescent="0.25">
      <c r="A6487" s="79"/>
      <c r="B6487" s="43">
        <v>0</v>
      </c>
      <c r="C6487" s="43">
        <v>5.8490961146162503E-4</v>
      </c>
      <c r="D6487" s="43">
        <f t="shared" si="101"/>
        <v>6.6738186667771419E-3</v>
      </c>
      <c r="E6487" s="43">
        <f>IFERROR(INDEX(PSPS_Data!$C$2:$C$4275,MATCH(WF_Data!$A6487,PSPS_Data!$B$2:$B$4275,0)),0)</f>
        <v>0</v>
      </c>
      <c r="F6487" s="47"/>
    </row>
    <row r="6488" spans="1:6" x14ac:dyDescent="0.25">
      <c r="A6488" s="79"/>
      <c r="B6488" s="43">
        <v>0</v>
      </c>
      <c r="C6488" s="43">
        <v>4.50407531388918E-4</v>
      </c>
      <c r="D6488" s="43">
        <f t="shared" si="101"/>
        <v>5.1391499331475549E-3</v>
      </c>
      <c r="E6488" s="43">
        <f>IFERROR(INDEX(PSPS_Data!$C$2:$C$4275,MATCH(WF_Data!$A6488,PSPS_Data!$B$2:$B$4275,0)),0)</f>
        <v>0</v>
      </c>
      <c r="F6488" s="47"/>
    </row>
    <row r="6489" spans="1:6" x14ac:dyDescent="0.25">
      <c r="A6489" s="79"/>
      <c r="B6489" s="43">
        <v>0</v>
      </c>
      <c r="C6489" s="43">
        <v>3.3710435019808399E-3</v>
      </c>
      <c r="D6489" s="43">
        <f t="shared" si="101"/>
        <v>3.8463606357601383E-2</v>
      </c>
      <c r="E6489" s="43">
        <f>IFERROR(INDEX(PSPS_Data!$C$2:$C$4275,MATCH(WF_Data!$A6489,PSPS_Data!$B$2:$B$4275,0)),0)</f>
        <v>0</v>
      </c>
      <c r="F6489" s="47"/>
    </row>
    <row r="6490" spans="1:6" x14ac:dyDescent="0.25">
      <c r="A6490" s="79"/>
      <c r="B6490" s="43">
        <v>0</v>
      </c>
      <c r="C6490" s="43">
        <v>5.6259001212310903E-5</v>
      </c>
      <c r="D6490" s="43">
        <f t="shared" si="101"/>
        <v>6.4191520383246746E-4</v>
      </c>
      <c r="E6490" s="43">
        <f>IFERROR(INDEX(PSPS_Data!$C$2:$C$4275,MATCH(WF_Data!$A6490,PSPS_Data!$B$2:$B$4275,0)),0)</f>
        <v>0</v>
      </c>
      <c r="F6490" s="47"/>
    </row>
    <row r="6491" spans="1:6" x14ac:dyDescent="0.25">
      <c r="A6491" s="79"/>
      <c r="B6491" s="43">
        <v>0</v>
      </c>
      <c r="C6491" s="43">
        <v>2.1440649823034601E-3</v>
      </c>
      <c r="D6491" s="43">
        <f t="shared" si="101"/>
        <v>2.4463781448082481E-2</v>
      </c>
      <c r="E6491" s="43">
        <f>IFERROR(INDEX(PSPS_Data!$C$2:$C$4275,MATCH(WF_Data!$A6491,PSPS_Data!$B$2:$B$4275,0)),0)</f>
        <v>0</v>
      </c>
      <c r="F6491" s="47"/>
    </row>
    <row r="6492" spans="1:6" x14ac:dyDescent="0.25">
      <c r="A6492" s="79"/>
      <c r="B6492" s="43">
        <v>0</v>
      </c>
      <c r="C6492" s="43">
        <v>2.2876552177422101E-3</v>
      </c>
      <c r="D6492" s="43">
        <f t="shared" si="101"/>
        <v>2.6102146034438618E-2</v>
      </c>
      <c r="E6492" s="43">
        <f>IFERROR(INDEX(PSPS_Data!$C$2:$C$4275,MATCH(WF_Data!$A6492,PSPS_Data!$B$2:$B$4275,0)),0)</f>
        <v>0</v>
      </c>
      <c r="F6492" s="47"/>
    </row>
    <row r="6493" spans="1:6" x14ac:dyDescent="0.25">
      <c r="A6493" s="79"/>
      <c r="B6493" s="43">
        <v>0</v>
      </c>
      <c r="C6493" s="43">
        <v>2.56869999384434E-3</v>
      </c>
      <c r="D6493" s="43">
        <f t="shared" si="101"/>
        <v>2.9308866929763918E-2</v>
      </c>
      <c r="E6493" s="43">
        <f>IFERROR(INDEX(PSPS_Data!$C$2:$C$4275,MATCH(WF_Data!$A6493,PSPS_Data!$B$2:$B$4275,0)),0)</f>
        <v>0</v>
      </c>
      <c r="F6493" s="47"/>
    </row>
    <row r="6494" spans="1:6" x14ac:dyDescent="0.25">
      <c r="A6494" s="79"/>
      <c r="B6494" s="43">
        <v>0</v>
      </c>
      <c r="C6494" s="43">
        <v>1.12481885480519E-4</v>
      </c>
      <c r="D6494" s="43">
        <f t="shared" si="101"/>
        <v>1.2834183133327217E-3</v>
      </c>
      <c r="E6494" s="43">
        <f>IFERROR(INDEX(PSPS_Data!$C$2:$C$4275,MATCH(WF_Data!$A6494,PSPS_Data!$B$2:$B$4275,0)),0)</f>
        <v>0</v>
      </c>
      <c r="F6494" s="47"/>
    </row>
    <row r="6495" spans="1:6" x14ac:dyDescent="0.25">
      <c r="A6495" s="79"/>
      <c r="B6495" s="43">
        <v>0</v>
      </c>
      <c r="C6495" s="43">
        <v>4.7485382280380303E-4</v>
      </c>
      <c r="D6495" s="43">
        <f t="shared" si="101"/>
        <v>5.4180821181913927E-3</v>
      </c>
      <c r="E6495" s="43">
        <f>IFERROR(INDEX(PSPS_Data!$C$2:$C$4275,MATCH(WF_Data!$A6495,PSPS_Data!$B$2:$B$4275,0)),0)</f>
        <v>0</v>
      </c>
      <c r="F6495" s="47"/>
    </row>
    <row r="6496" spans="1:6" x14ac:dyDescent="0.25">
      <c r="A6496" s="79"/>
      <c r="B6496" s="43">
        <v>0</v>
      </c>
      <c r="C6496" s="43">
        <v>3.1670212447352198E-3</v>
      </c>
      <c r="D6496" s="43">
        <f t="shared" si="101"/>
        <v>3.6135712402428861E-2</v>
      </c>
      <c r="E6496" s="43">
        <f>IFERROR(INDEX(PSPS_Data!$C$2:$C$4275,MATCH(WF_Data!$A6496,PSPS_Data!$B$2:$B$4275,0)),0)</f>
        <v>0</v>
      </c>
      <c r="F6496" s="47"/>
    </row>
    <row r="6497" spans="1:6" x14ac:dyDescent="0.25">
      <c r="A6497" s="79"/>
      <c r="B6497" s="43">
        <v>0</v>
      </c>
      <c r="C6497" s="43">
        <v>1.9363716079775801E-3</v>
      </c>
      <c r="D6497" s="43">
        <f t="shared" si="101"/>
        <v>2.2094000047024189E-2</v>
      </c>
      <c r="E6497" s="43">
        <f>IFERROR(INDEX(PSPS_Data!$C$2:$C$4275,MATCH(WF_Data!$A6497,PSPS_Data!$B$2:$B$4275,0)),0)</f>
        <v>0</v>
      </c>
      <c r="F6497" s="47"/>
    </row>
    <row r="6498" spans="1:6" x14ac:dyDescent="0.25">
      <c r="A6498" s="79"/>
      <c r="B6498" s="43">
        <v>0</v>
      </c>
      <c r="C6498" s="43">
        <v>2.1173733139221401E-3</v>
      </c>
      <c r="D6498" s="43">
        <f t="shared" si="101"/>
        <v>2.4159229511851617E-2</v>
      </c>
      <c r="E6498" s="43">
        <f>IFERROR(INDEX(PSPS_Data!$C$2:$C$4275,MATCH(WF_Data!$A6498,PSPS_Data!$B$2:$B$4275,0)),0)</f>
        <v>0</v>
      </c>
      <c r="F6498" s="47"/>
    </row>
    <row r="6499" spans="1:6" x14ac:dyDescent="0.25">
      <c r="A6499" s="79"/>
      <c r="B6499" s="43">
        <v>0</v>
      </c>
      <c r="C6499" s="43">
        <v>4.8716995620452499E-3</v>
      </c>
      <c r="D6499" s="43">
        <f t="shared" si="101"/>
        <v>5.5586092002936301E-2</v>
      </c>
      <c r="E6499" s="43">
        <f>IFERROR(INDEX(PSPS_Data!$C$2:$C$4275,MATCH(WF_Data!$A6499,PSPS_Data!$B$2:$B$4275,0)),0)</f>
        <v>0</v>
      </c>
      <c r="F6499" s="47"/>
    </row>
    <row r="6500" spans="1:6" x14ac:dyDescent="0.25">
      <c r="A6500" s="79"/>
      <c r="B6500" s="43">
        <v>0</v>
      </c>
      <c r="C6500" s="43">
        <v>1.2365824350126699E-3</v>
      </c>
      <c r="D6500" s="43">
        <f t="shared" si="101"/>
        <v>1.4109405583494564E-2</v>
      </c>
      <c r="E6500" s="43">
        <f>IFERROR(INDEX(PSPS_Data!$C$2:$C$4275,MATCH(WF_Data!$A6500,PSPS_Data!$B$2:$B$4275,0)),0)</f>
        <v>0</v>
      </c>
      <c r="F6500" s="47"/>
    </row>
    <row r="6501" spans="1:6" x14ac:dyDescent="0.25">
      <c r="A6501" s="79"/>
      <c r="B6501" s="43">
        <v>0</v>
      </c>
      <c r="C6501" s="43">
        <v>6.1580551453213599E-3</v>
      </c>
      <c r="D6501" s="43">
        <f t="shared" si="101"/>
        <v>7.0263409208116717E-2</v>
      </c>
      <c r="E6501" s="43">
        <f>IFERROR(INDEX(PSPS_Data!$C$2:$C$4275,MATCH(WF_Data!$A6501,PSPS_Data!$B$2:$B$4275,0)),0)</f>
        <v>0</v>
      </c>
      <c r="F6501" s="47"/>
    </row>
    <row r="6502" spans="1:6" x14ac:dyDescent="0.25">
      <c r="A6502" s="79"/>
      <c r="B6502" s="43">
        <v>0</v>
      </c>
      <c r="C6502" s="43">
        <v>1.916818180689E-4</v>
      </c>
      <c r="D6502" s="43">
        <f t="shared" si="101"/>
        <v>2.1870895441661489E-3</v>
      </c>
      <c r="E6502" s="43">
        <f>IFERROR(INDEX(PSPS_Data!$C$2:$C$4275,MATCH(WF_Data!$A6502,PSPS_Data!$B$2:$B$4275,0)),0)</f>
        <v>0</v>
      </c>
      <c r="F6502" s="47"/>
    </row>
    <row r="6503" spans="1:6" x14ac:dyDescent="0.25">
      <c r="A6503" s="79"/>
      <c r="B6503" s="43">
        <v>0</v>
      </c>
      <c r="C6503" s="43">
        <v>3.0679573536265999E-3</v>
      </c>
      <c r="D6503" s="43">
        <f t="shared" si="101"/>
        <v>3.5005393404879508E-2</v>
      </c>
      <c r="E6503" s="43">
        <f>IFERROR(INDEX(PSPS_Data!$C$2:$C$4275,MATCH(WF_Data!$A6503,PSPS_Data!$B$2:$B$4275,0)),0)</f>
        <v>0</v>
      </c>
      <c r="F6503" s="47"/>
    </row>
    <row r="6504" spans="1:6" x14ac:dyDescent="0.25">
      <c r="A6504" s="79"/>
      <c r="B6504" s="43">
        <v>0</v>
      </c>
      <c r="C6504" s="43">
        <v>3.7450085073942298E-5</v>
      </c>
      <c r="D6504" s="43">
        <f t="shared" si="101"/>
        <v>4.2730547069368162E-4</v>
      </c>
      <c r="E6504" s="43">
        <f>IFERROR(INDEX(PSPS_Data!$C$2:$C$4275,MATCH(WF_Data!$A6504,PSPS_Data!$B$2:$B$4275,0)),0)</f>
        <v>0</v>
      </c>
      <c r="F6504" s="47"/>
    </row>
    <row r="6505" spans="1:6" x14ac:dyDescent="0.25">
      <c r="A6505" s="79"/>
      <c r="B6505" s="43">
        <v>0</v>
      </c>
      <c r="C6505" s="43">
        <v>1.21065567918776E-3</v>
      </c>
      <c r="D6505" s="43">
        <f t="shared" si="101"/>
        <v>1.3813581299532342E-2</v>
      </c>
      <c r="E6505" s="43">
        <f>IFERROR(INDEX(PSPS_Data!$C$2:$C$4275,MATCH(WF_Data!$A6505,PSPS_Data!$B$2:$B$4275,0)),0)</f>
        <v>0</v>
      </c>
      <c r="F6505" s="47"/>
    </row>
    <row r="6506" spans="1:6" x14ac:dyDescent="0.25">
      <c r="A6506" s="79"/>
      <c r="B6506" s="43">
        <v>0</v>
      </c>
      <c r="C6506" s="43">
        <v>2.62712478964507E-3</v>
      </c>
      <c r="D6506" s="43">
        <f t="shared" si="101"/>
        <v>2.9975493849850248E-2</v>
      </c>
      <c r="E6506" s="43">
        <f>IFERROR(INDEX(PSPS_Data!$C$2:$C$4275,MATCH(WF_Data!$A6506,PSPS_Data!$B$2:$B$4275,0)),0)</f>
        <v>0</v>
      </c>
      <c r="F6506" s="47"/>
    </row>
    <row r="6507" spans="1:6" x14ac:dyDescent="0.25">
      <c r="A6507" s="79"/>
      <c r="B6507" s="43">
        <v>0</v>
      </c>
      <c r="C6507" s="43">
        <v>4.62920955965273E-3</v>
      </c>
      <c r="D6507" s="43">
        <f t="shared" si="101"/>
        <v>5.2819281075637652E-2</v>
      </c>
      <c r="E6507" s="43">
        <f>IFERROR(INDEX(PSPS_Data!$C$2:$C$4275,MATCH(WF_Data!$A6507,PSPS_Data!$B$2:$B$4275,0)),0)</f>
        <v>0</v>
      </c>
      <c r="F6507" s="47"/>
    </row>
    <row r="6508" spans="1:6" x14ac:dyDescent="0.25">
      <c r="A6508" s="79"/>
      <c r="B6508" s="43">
        <v>0</v>
      </c>
      <c r="C6508" s="43">
        <v>1.87117620953358E-5</v>
      </c>
      <c r="D6508" s="43">
        <f t="shared" si="101"/>
        <v>2.1350120550778147E-4</v>
      </c>
      <c r="E6508" s="43">
        <f>IFERROR(INDEX(PSPS_Data!$C$2:$C$4275,MATCH(WF_Data!$A6508,PSPS_Data!$B$2:$B$4275,0)),0)</f>
        <v>0</v>
      </c>
      <c r="F6508" s="47"/>
    </row>
    <row r="6509" spans="1:6" x14ac:dyDescent="0.25">
      <c r="A6509" s="79"/>
      <c r="B6509" s="43">
        <v>0</v>
      </c>
      <c r="C6509" s="43">
        <v>2.3388272954131601E-4</v>
      </c>
      <c r="D6509" s="43">
        <f t="shared" si="101"/>
        <v>2.6686019440664158E-3</v>
      </c>
      <c r="E6509" s="43">
        <f>IFERROR(INDEX(PSPS_Data!$C$2:$C$4275,MATCH(WF_Data!$A6509,PSPS_Data!$B$2:$B$4275,0)),0)</f>
        <v>0</v>
      </c>
      <c r="F6509" s="47"/>
    </row>
    <row r="6510" spans="1:6" x14ac:dyDescent="0.25">
      <c r="A6510" s="79"/>
      <c r="B6510" s="43">
        <v>0</v>
      </c>
      <c r="C6510" s="43">
        <v>1.82110010488637E-3</v>
      </c>
      <c r="D6510" s="43">
        <f t="shared" si="101"/>
        <v>2.0778752196753483E-2</v>
      </c>
      <c r="E6510" s="43">
        <f>IFERROR(INDEX(PSPS_Data!$C$2:$C$4275,MATCH(WF_Data!$A6510,PSPS_Data!$B$2:$B$4275,0)),0)</f>
        <v>0</v>
      </c>
      <c r="F6510" s="47"/>
    </row>
    <row r="6511" spans="1:6" x14ac:dyDescent="0.25">
      <c r="A6511" s="79"/>
      <c r="B6511" s="43">
        <v>0</v>
      </c>
      <c r="C6511" s="43">
        <v>3.36763531072392E-3</v>
      </c>
      <c r="D6511" s="43">
        <f t="shared" si="101"/>
        <v>3.8424718895359929E-2</v>
      </c>
      <c r="E6511" s="43">
        <f>IFERROR(INDEX(PSPS_Data!$C$2:$C$4275,MATCH(WF_Data!$A6511,PSPS_Data!$B$2:$B$4275,0)),0)</f>
        <v>0</v>
      </c>
      <c r="F6511" s="47"/>
    </row>
    <row r="6512" spans="1:6" x14ac:dyDescent="0.25">
      <c r="A6512" s="79"/>
      <c r="B6512" s="43">
        <v>0</v>
      </c>
      <c r="C6512" s="43">
        <v>1.83569851363548E-3</v>
      </c>
      <c r="D6512" s="43">
        <f t="shared" si="101"/>
        <v>2.0945320040580827E-2</v>
      </c>
      <c r="E6512" s="43">
        <f>IFERROR(INDEX(PSPS_Data!$C$2:$C$4275,MATCH(WF_Data!$A6512,PSPS_Data!$B$2:$B$4275,0)),0)</f>
        <v>0</v>
      </c>
      <c r="F6512" s="47"/>
    </row>
    <row r="6513" spans="1:6" x14ac:dyDescent="0.25">
      <c r="A6513" s="79"/>
      <c r="B6513" s="43">
        <v>0</v>
      </c>
      <c r="C6513" s="43">
        <v>6.9184759377094397E-4</v>
      </c>
      <c r="D6513" s="43">
        <f t="shared" si="101"/>
        <v>7.8939810449264701E-3</v>
      </c>
      <c r="E6513" s="43">
        <f>IFERROR(INDEX(PSPS_Data!$C$2:$C$4275,MATCH(WF_Data!$A6513,PSPS_Data!$B$2:$B$4275,0)),0)</f>
        <v>0</v>
      </c>
      <c r="F6513" s="47"/>
    </row>
    <row r="6514" spans="1:6" x14ac:dyDescent="0.25">
      <c r="A6514" s="79"/>
      <c r="B6514" s="43">
        <v>0</v>
      </c>
      <c r="C6514" s="43">
        <v>1.5017267990818501E-3</v>
      </c>
      <c r="D6514" s="43">
        <f t="shared" si="101"/>
        <v>1.7134702777523908E-2</v>
      </c>
      <c r="E6514" s="43">
        <f>IFERROR(INDEX(PSPS_Data!$C$2:$C$4275,MATCH(WF_Data!$A6514,PSPS_Data!$B$2:$B$4275,0)),0)</f>
        <v>0</v>
      </c>
      <c r="F6514" s="47"/>
    </row>
    <row r="6515" spans="1:6" x14ac:dyDescent="0.25">
      <c r="A6515" s="79"/>
      <c r="B6515" s="43">
        <v>0</v>
      </c>
      <c r="C6515" s="43">
        <v>1.9617982411546101E-4</v>
      </c>
      <c r="D6515" s="43">
        <f t="shared" si="101"/>
        <v>2.23841179315741E-3</v>
      </c>
      <c r="E6515" s="43">
        <f>IFERROR(INDEX(PSPS_Data!$C$2:$C$4275,MATCH(WF_Data!$A6515,PSPS_Data!$B$2:$B$4275,0)),0)</f>
        <v>0</v>
      </c>
      <c r="F6515" s="47"/>
    </row>
    <row r="6516" spans="1:6" x14ac:dyDescent="0.25">
      <c r="A6516" s="79"/>
      <c r="B6516" s="43">
        <v>0</v>
      </c>
      <c r="C6516" s="43">
        <v>1.8678993001230901E-5</v>
      </c>
      <c r="D6516" s="43">
        <f t="shared" si="101"/>
        <v>2.1312731014404458E-4</v>
      </c>
      <c r="E6516" s="43">
        <f>IFERROR(INDEX(PSPS_Data!$C$2:$C$4275,MATCH(WF_Data!$A6516,PSPS_Data!$B$2:$B$4275,0)),0)</f>
        <v>0</v>
      </c>
      <c r="F6516" s="47"/>
    </row>
    <row r="6517" spans="1:6" x14ac:dyDescent="0.25">
      <c r="A6517" s="79"/>
      <c r="B6517" s="43">
        <v>0</v>
      </c>
      <c r="C6517" s="43">
        <v>3.18138952297886E-3</v>
      </c>
      <c r="D6517" s="43">
        <f t="shared" si="101"/>
        <v>3.6299654457188794E-2</v>
      </c>
      <c r="E6517" s="43">
        <f>IFERROR(INDEX(PSPS_Data!$C$2:$C$4275,MATCH(WF_Data!$A6517,PSPS_Data!$B$2:$B$4275,0)),0)</f>
        <v>0</v>
      </c>
      <c r="F6517" s="47"/>
    </row>
    <row r="6518" spans="1:6" x14ac:dyDescent="0.25">
      <c r="A6518" s="79"/>
      <c r="B6518" s="43">
        <v>0</v>
      </c>
      <c r="C6518" s="43">
        <v>5.24789310429696E-3</v>
      </c>
      <c r="D6518" s="43">
        <f t="shared" si="101"/>
        <v>5.9878460320028311E-2</v>
      </c>
      <c r="E6518" s="43">
        <f>IFERROR(INDEX(PSPS_Data!$C$2:$C$4275,MATCH(WF_Data!$A6518,PSPS_Data!$B$2:$B$4275,0)),0)</f>
        <v>0</v>
      </c>
      <c r="F6518" s="47"/>
    </row>
    <row r="6519" spans="1:6" x14ac:dyDescent="0.25">
      <c r="A6519" s="79"/>
      <c r="B6519" s="43">
        <v>0</v>
      </c>
      <c r="C6519" s="43">
        <v>1.1577903569559499E-3</v>
      </c>
      <c r="D6519" s="43">
        <f t="shared" si="101"/>
        <v>1.321038797286739E-2</v>
      </c>
      <c r="E6519" s="43">
        <f>IFERROR(INDEX(PSPS_Data!$C$2:$C$4275,MATCH(WF_Data!$A6519,PSPS_Data!$B$2:$B$4275,0)),0)</f>
        <v>0</v>
      </c>
      <c r="F6519" s="47"/>
    </row>
    <row r="6520" spans="1:6" x14ac:dyDescent="0.25">
      <c r="A6520" s="79"/>
      <c r="B6520" s="43">
        <v>0</v>
      </c>
      <c r="C6520" s="43">
        <v>1.6804801452963101E-4</v>
      </c>
      <c r="D6520" s="43">
        <f t="shared" si="101"/>
        <v>1.9174278457830898E-3</v>
      </c>
      <c r="E6520" s="43">
        <f>IFERROR(INDEX(PSPS_Data!$C$2:$C$4275,MATCH(WF_Data!$A6520,PSPS_Data!$B$2:$B$4275,0)),0)</f>
        <v>0</v>
      </c>
      <c r="F6520" s="47"/>
    </row>
    <row r="6521" spans="1:6" x14ac:dyDescent="0.25">
      <c r="A6521" s="79"/>
      <c r="B6521" s="43">
        <v>0</v>
      </c>
      <c r="C6521" s="43">
        <v>1.3257010741654E-3</v>
      </c>
      <c r="D6521" s="43">
        <f t="shared" si="101"/>
        <v>1.5126249256227214E-2</v>
      </c>
      <c r="E6521" s="43">
        <f>IFERROR(INDEX(PSPS_Data!$C$2:$C$4275,MATCH(WF_Data!$A6521,PSPS_Data!$B$2:$B$4275,0)),0)</f>
        <v>0</v>
      </c>
      <c r="F6521" s="47"/>
    </row>
    <row r="6522" spans="1:6" x14ac:dyDescent="0.25">
      <c r="A6522" s="79"/>
      <c r="B6522" s="43">
        <v>1.7625785439699599</v>
      </c>
      <c r="C6522" s="43">
        <v>1.2105441883249999E-3</v>
      </c>
      <c r="D6522" s="43">
        <f t="shared" si="101"/>
        <v>1.3812309188788249E-2</v>
      </c>
      <c r="E6522" s="43">
        <f>IFERROR(INDEX(PSPS_Data!$C$2:$C$4275,MATCH(WF_Data!$A6522,PSPS_Data!$B$2:$B$4275,0)),0)</f>
        <v>0</v>
      </c>
      <c r="F6522" s="47"/>
    </row>
    <row r="6523" spans="1:6" x14ac:dyDescent="0.25">
      <c r="A6523" s="79"/>
      <c r="B6523" s="43">
        <v>0</v>
      </c>
      <c r="C6523" s="43">
        <v>6.1614673631993301E-4</v>
      </c>
      <c r="D6523" s="43">
        <f t="shared" si="101"/>
        <v>7.0302342614104356E-3</v>
      </c>
      <c r="E6523" s="43">
        <f>IFERROR(INDEX(PSPS_Data!$C$2:$C$4275,MATCH(WF_Data!$A6523,PSPS_Data!$B$2:$B$4275,0)),0)</f>
        <v>0</v>
      </c>
      <c r="F6523" s="47"/>
    </row>
    <row r="6524" spans="1:6" x14ac:dyDescent="0.25">
      <c r="A6524" s="79"/>
      <c r="B6524" s="43">
        <v>0</v>
      </c>
      <c r="C6524" s="43">
        <v>4.45520471415269E-3</v>
      </c>
      <c r="D6524" s="43">
        <f t="shared" si="101"/>
        <v>5.0833885788482192E-2</v>
      </c>
      <c r="E6524" s="43">
        <f>IFERROR(INDEX(PSPS_Data!$C$2:$C$4275,MATCH(WF_Data!$A6524,PSPS_Data!$B$2:$B$4275,0)),0)</f>
        <v>0</v>
      </c>
      <c r="F6524" s="47"/>
    </row>
    <row r="6525" spans="1:6" x14ac:dyDescent="0.25">
      <c r="A6525" s="79"/>
      <c r="B6525" s="43">
        <v>0</v>
      </c>
      <c r="C6525" s="43">
        <v>1.1199454093002701E-4</v>
      </c>
      <c r="D6525" s="43">
        <f t="shared" si="101"/>
        <v>1.2778577120116082E-3</v>
      </c>
      <c r="E6525" s="43">
        <f>IFERROR(INDEX(PSPS_Data!$C$2:$C$4275,MATCH(WF_Data!$A6525,PSPS_Data!$B$2:$B$4275,0)),0)</f>
        <v>0</v>
      </c>
      <c r="F6525" s="47"/>
    </row>
    <row r="6526" spans="1:6" x14ac:dyDescent="0.25">
      <c r="A6526" s="79"/>
      <c r="B6526" s="43">
        <v>0</v>
      </c>
      <c r="C6526" s="43">
        <v>1.77265994352637E-4</v>
      </c>
      <c r="D6526" s="43">
        <f t="shared" si="101"/>
        <v>2.0226049955635881E-3</v>
      </c>
      <c r="E6526" s="43">
        <f>IFERROR(INDEX(PSPS_Data!$C$2:$C$4275,MATCH(WF_Data!$A6526,PSPS_Data!$B$2:$B$4275,0)),0)</f>
        <v>0</v>
      </c>
      <c r="F6526" s="47"/>
    </row>
    <row r="6527" spans="1:6" x14ac:dyDescent="0.25">
      <c r="A6527" s="79"/>
      <c r="B6527" s="43">
        <v>0</v>
      </c>
      <c r="C6527" s="43">
        <v>6.6842580170221703E-3</v>
      </c>
      <c r="D6527" s="43">
        <f t="shared" si="101"/>
        <v>7.626738397422296E-2</v>
      </c>
      <c r="E6527" s="43">
        <f>IFERROR(INDEX(PSPS_Data!$C$2:$C$4275,MATCH(WF_Data!$A6527,PSPS_Data!$B$2:$B$4275,0)),0)</f>
        <v>0</v>
      </c>
      <c r="F6527" s="47"/>
    </row>
    <row r="6528" spans="1:6" x14ac:dyDescent="0.25">
      <c r="A6528" s="79"/>
      <c r="B6528" s="43">
        <v>0</v>
      </c>
      <c r="C6528" s="43">
        <v>4.1213831420918697E-3</v>
      </c>
      <c r="D6528" s="43">
        <f t="shared" si="101"/>
        <v>4.7024981651268234E-2</v>
      </c>
      <c r="E6528" s="43">
        <f>IFERROR(INDEX(PSPS_Data!$C$2:$C$4275,MATCH(WF_Data!$A6528,PSPS_Data!$B$2:$B$4275,0)),0)</f>
        <v>0</v>
      </c>
      <c r="F6528" s="47"/>
    </row>
    <row r="6529" spans="1:6" x14ac:dyDescent="0.25">
      <c r="A6529" s="79"/>
      <c r="B6529" s="43">
        <v>0</v>
      </c>
      <c r="C6529" s="43">
        <v>1.8647719089130901E-3</v>
      </c>
      <c r="D6529" s="43">
        <f t="shared" si="101"/>
        <v>2.1277047480698356E-2</v>
      </c>
      <c r="E6529" s="43">
        <f>IFERROR(INDEX(PSPS_Data!$C$2:$C$4275,MATCH(WF_Data!$A6529,PSPS_Data!$B$2:$B$4275,0)),0)</f>
        <v>0</v>
      </c>
      <c r="F6529" s="47"/>
    </row>
    <row r="6530" spans="1:6" x14ac:dyDescent="0.25">
      <c r="A6530" s="79"/>
      <c r="B6530" s="43">
        <v>0</v>
      </c>
      <c r="C6530" s="43">
        <v>3.12020206138186E-3</v>
      </c>
      <c r="D6530" s="43">
        <f t="shared" si="101"/>
        <v>3.5601505520367026E-2</v>
      </c>
      <c r="E6530" s="43">
        <f>IFERROR(INDEX(PSPS_Data!$C$2:$C$4275,MATCH(WF_Data!$A6530,PSPS_Data!$B$2:$B$4275,0)),0)</f>
        <v>0</v>
      </c>
      <c r="F6530" s="47"/>
    </row>
    <row r="6531" spans="1:6" x14ac:dyDescent="0.25">
      <c r="A6531" s="79"/>
      <c r="B6531" s="43">
        <v>0</v>
      </c>
      <c r="C6531" s="43">
        <v>1.57241113386893E-3</v>
      </c>
      <c r="D6531" s="43">
        <f t="shared" ref="D6531:D6594" si="102">$C6531*11.41</f>
        <v>1.7941211037444491E-2</v>
      </c>
      <c r="E6531" s="43">
        <f>IFERROR(INDEX(PSPS_Data!$C$2:$C$4275,MATCH(WF_Data!$A6531,PSPS_Data!$B$2:$B$4275,0)),0)</f>
        <v>0</v>
      </c>
      <c r="F6531" s="47"/>
    </row>
    <row r="6532" spans="1:6" x14ac:dyDescent="0.25">
      <c r="A6532" s="79"/>
      <c r="B6532" s="43">
        <v>0</v>
      </c>
      <c r="C6532" s="43">
        <v>2.55680612538829E-3</v>
      </c>
      <c r="D6532" s="43">
        <f t="shared" si="102"/>
        <v>2.9173157890680389E-2</v>
      </c>
      <c r="E6532" s="43">
        <f>IFERROR(INDEX(PSPS_Data!$C$2:$C$4275,MATCH(WF_Data!$A6532,PSPS_Data!$B$2:$B$4275,0)),0)</f>
        <v>0</v>
      </c>
      <c r="F6532" s="47"/>
    </row>
    <row r="6533" spans="1:6" x14ac:dyDescent="0.25">
      <c r="A6533" s="79"/>
      <c r="B6533" s="43">
        <v>0</v>
      </c>
      <c r="C6533" s="43">
        <v>2.2520062655833799E-3</v>
      </c>
      <c r="D6533" s="43">
        <f t="shared" si="102"/>
        <v>2.5695391490306366E-2</v>
      </c>
      <c r="E6533" s="43">
        <f>IFERROR(INDEX(PSPS_Data!$C$2:$C$4275,MATCH(WF_Data!$A6533,PSPS_Data!$B$2:$B$4275,0)),0)</f>
        <v>0</v>
      </c>
      <c r="F6533" s="47"/>
    </row>
    <row r="6534" spans="1:6" x14ac:dyDescent="0.25">
      <c r="A6534" s="79"/>
      <c r="B6534" s="43">
        <v>0</v>
      </c>
      <c r="C6534" s="43">
        <v>2.3604682989268101E-4</v>
      </c>
      <c r="D6534" s="43">
        <f t="shared" si="102"/>
        <v>2.6932943290754905E-3</v>
      </c>
      <c r="E6534" s="43">
        <f>IFERROR(INDEX(PSPS_Data!$C$2:$C$4275,MATCH(WF_Data!$A6534,PSPS_Data!$B$2:$B$4275,0)),0)</f>
        <v>0</v>
      </c>
      <c r="F6534" s="47"/>
    </row>
    <row r="6535" spans="1:6" x14ac:dyDescent="0.25">
      <c r="A6535" s="79"/>
      <c r="B6535" s="43">
        <v>0</v>
      </c>
      <c r="C6535" s="43">
        <v>1.62126081295355E-3</v>
      </c>
      <c r="D6535" s="43">
        <f t="shared" si="102"/>
        <v>1.8498585875800007E-2</v>
      </c>
      <c r="E6535" s="43">
        <f>IFERROR(INDEX(PSPS_Data!$C$2:$C$4275,MATCH(WF_Data!$A6535,PSPS_Data!$B$2:$B$4275,0)),0)</f>
        <v>0</v>
      </c>
      <c r="F6535" s="47"/>
    </row>
    <row r="6536" spans="1:6" x14ac:dyDescent="0.25">
      <c r="A6536" s="79"/>
      <c r="B6536" s="43">
        <v>0</v>
      </c>
      <c r="C6536" s="43">
        <v>1.6892833136807799E-3</v>
      </c>
      <c r="D6536" s="43">
        <f t="shared" si="102"/>
        <v>1.92747226090977E-2</v>
      </c>
      <c r="E6536" s="43">
        <f>IFERROR(INDEX(PSPS_Data!$C$2:$C$4275,MATCH(WF_Data!$A6536,PSPS_Data!$B$2:$B$4275,0)),0)</f>
        <v>0</v>
      </c>
      <c r="F6536" s="47"/>
    </row>
    <row r="6537" spans="1:6" x14ac:dyDescent="0.25">
      <c r="A6537" s="79"/>
      <c r="B6537" s="43">
        <v>0</v>
      </c>
      <c r="C6537" s="43">
        <v>1.0184454945374401E-3</v>
      </c>
      <c r="D6537" s="43">
        <f t="shared" si="102"/>
        <v>1.1620463092672192E-2</v>
      </c>
      <c r="E6537" s="43">
        <f>IFERROR(INDEX(PSPS_Data!$C$2:$C$4275,MATCH(WF_Data!$A6537,PSPS_Data!$B$2:$B$4275,0)),0)</f>
        <v>0</v>
      </c>
      <c r="F6537" s="47"/>
    </row>
    <row r="6538" spans="1:6" x14ac:dyDescent="0.25">
      <c r="A6538" s="79"/>
      <c r="B6538" s="43">
        <v>0</v>
      </c>
      <c r="C6538" s="43">
        <v>4.1661877451891396E-3</v>
      </c>
      <c r="D6538" s="43">
        <f t="shared" si="102"/>
        <v>4.753620217260808E-2</v>
      </c>
      <c r="E6538" s="43">
        <f>IFERROR(INDEX(PSPS_Data!$C$2:$C$4275,MATCH(WF_Data!$A6538,PSPS_Data!$B$2:$B$4275,0)),0)</f>
        <v>0</v>
      </c>
      <c r="F6538" s="47"/>
    </row>
    <row r="6539" spans="1:6" x14ac:dyDescent="0.25">
      <c r="A6539" s="79"/>
      <c r="B6539" s="43">
        <v>0</v>
      </c>
      <c r="C6539" s="43">
        <v>1.8623079085955301E-5</v>
      </c>
      <c r="D6539" s="43">
        <f t="shared" si="102"/>
        <v>2.1248933237074999E-4</v>
      </c>
      <c r="E6539" s="43">
        <f>IFERROR(INDEX(PSPS_Data!$C$2:$C$4275,MATCH(WF_Data!$A6539,PSPS_Data!$B$2:$B$4275,0)),0)</f>
        <v>0</v>
      </c>
      <c r="F6539" s="47"/>
    </row>
    <row r="6540" spans="1:6" x14ac:dyDescent="0.25">
      <c r="A6540" s="79"/>
      <c r="B6540" s="43">
        <v>0</v>
      </c>
      <c r="C6540" s="43">
        <v>7.6346026617102303E-4</v>
      </c>
      <c r="D6540" s="43">
        <f t="shared" si="102"/>
        <v>8.7110816370113732E-3</v>
      </c>
      <c r="E6540" s="43">
        <f>IFERROR(INDEX(PSPS_Data!$C$2:$C$4275,MATCH(WF_Data!$A6540,PSPS_Data!$B$2:$B$4275,0)),0)</f>
        <v>0</v>
      </c>
      <c r="F6540" s="47"/>
    </row>
    <row r="6541" spans="1:6" x14ac:dyDescent="0.25">
      <c r="A6541" s="79"/>
      <c r="B6541" s="43">
        <v>0</v>
      </c>
      <c r="C6541" s="43">
        <v>1.11696307612874E-4</v>
      </c>
      <c r="D6541" s="43">
        <f t="shared" si="102"/>
        <v>1.2744548698628924E-3</v>
      </c>
      <c r="E6541" s="43">
        <f>IFERROR(INDEX(PSPS_Data!$C$2:$C$4275,MATCH(WF_Data!$A6541,PSPS_Data!$B$2:$B$4275,0)),0)</f>
        <v>0</v>
      </c>
      <c r="F6541" s="47"/>
    </row>
    <row r="6542" spans="1:6" x14ac:dyDescent="0.25">
      <c r="A6542" s="79"/>
      <c r="B6542" s="43">
        <v>0</v>
      </c>
      <c r="C6542" s="43">
        <v>3.18924461892796E-3</v>
      </c>
      <c r="D6542" s="43">
        <f t="shared" si="102"/>
        <v>3.6389281101968027E-2</v>
      </c>
      <c r="E6542" s="43">
        <f>IFERROR(INDEX(PSPS_Data!$C$2:$C$4275,MATCH(WF_Data!$A6542,PSPS_Data!$B$2:$B$4275,0)),0)</f>
        <v>0</v>
      </c>
      <c r="F6542" s="47"/>
    </row>
    <row r="6543" spans="1:6" x14ac:dyDescent="0.25">
      <c r="A6543" s="79"/>
      <c r="B6543" s="43">
        <v>2.7442369987714599E-2</v>
      </c>
      <c r="C6543" s="43">
        <v>4.4051682289136801E-4</v>
      </c>
      <c r="D6543" s="43">
        <f t="shared" si="102"/>
        <v>5.0262969491905087E-3</v>
      </c>
      <c r="E6543" s="43">
        <f>IFERROR(INDEX(PSPS_Data!$C$2:$C$4275,MATCH(WF_Data!$A6543,PSPS_Data!$B$2:$B$4275,0)),0)</f>
        <v>0</v>
      </c>
      <c r="F6543" s="47"/>
    </row>
    <row r="6544" spans="1:6" x14ac:dyDescent="0.25">
      <c r="A6544" s="79"/>
      <c r="B6544" s="43">
        <v>0</v>
      </c>
      <c r="C6544" s="43">
        <v>1.1040452112259401E-3</v>
      </c>
      <c r="D6544" s="43">
        <f t="shared" si="102"/>
        <v>1.2597155860087977E-2</v>
      </c>
      <c r="E6544" s="43">
        <f>IFERROR(INDEX(PSPS_Data!$C$2:$C$4275,MATCH(WF_Data!$A6544,PSPS_Data!$B$2:$B$4275,0)),0)</f>
        <v>0</v>
      </c>
      <c r="F6544" s="47"/>
    </row>
    <row r="6545" spans="1:6" x14ac:dyDescent="0.25">
      <c r="A6545" s="79"/>
      <c r="B6545" s="43">
        <v>0</v>
      </c>
      <c r="C6545" s="43">
        <v>6.3255509818797297E-4</v>
      </c>
      <c r="D6545" s="43">
        <f t="shared" si="102"/>
        <v>7.2174536703247718E-3</v>
      </c>
      <c r="E6545" s="43">
        <f>IFERROR(INDEX(PSPS_Data!$C$2:$C$4275,MATCH(WF_Data!$A6545,PSPS_Data!$B$2:$B$4275,0)),0)</f>
        <v>0</v>
      </c>
      <c r="F6545" s="47"/>
    </row>
    <row r="6546" spans="1:6" x14ac:dyDescent="0.25">
      <c r="A6546" s="79"/>
      <c r="B6546" s="43">
        <v>0</v>
      </c>
      <c r="C6546" s="43">
        <v>1.64958651582007E-3</v>
      </c>
      <c r="D6546" s="43">
        <f t="shared" si="102"/>
        <v>1.8821782145506998E-2</v>
      </c>
      <c r="E6546" s="43">
        <f>IFERROR(INDEX(PSPS_Data!$C$2:$C$4275,MATCH(WF_Data!$A6546,PSPS_Data!$B$2:$B$4275,0)),0)</f>
        <v>0</v>
      </c>
      <c r="F6546" s="47"/>
    </row>
    <row r="6547" spans="1:6" x14ac:dyDescent="0.25">
      <c r="A6547" s="79"/>
      <c r="B6547" s="43">
        <v>0</v>
      </c>
      <c r="C6547" s="43">
        <v>7.3788087653762504E-4</v>
      </c>
      <c r="D6547" s="43">
        <f t="shared" si="102"/>
        <v>8.4192208012943016E-3</v>
      </c>
      <c r="E6547" s="43">
        <f>IFERROR(INDEX(PSPS_Data!$C$2:$C$4275,MATCH(WF_Data!$A6547,PSPS_Data!$B$2:$B$4275,0)),0)</f>
        <v>0</v>
      </c>
      <c r="F6547" s="47"/>
    </row>
    <row r="6548" spans="1:6" x14ac:dyDescent="0.25">
      <c r="A6548" s="79"/>
      <c r="B6548" s="43">
        <v>0</v>
      </c>
      <c r="C6548" s="43">
        <v>2.00840550996872E-3</v>
      </c>
      <c r="D6548" s="43">
        <f t="shared" si="102"/>
        <v>2.2915906868743095E-2</v>
      </c>
      <c r="E6548" s="43">
        <f>IFERROR(INDEX(PSPS_Data!$C$2:$C$4275,MATCH(WF_Data!$A6548,PSPS_Data!$B$2:$B$4275,0)),0)</f>
        <v>0</v>
      </c>
      <c r="F6548" s="47"/>
    </row>
    <row r="6549" spans="1:6" x14ac:dyDescent="0.25">
      <c r="A6549" s="79"/>
      <c r="B6549" s="43">
        <v>0</v>
      </c>
      <c r="C6549" s="43">
        <v>7.1590304382880198E-3</v>
      </c>
      <c r="D6549" s="43">
        <f t="shared" si="102"/>
        <v>8.1684537300866306E-2</v>
      </c>
      <c r="E6549" s="43">
        <f>IFERROR(INDEX(PSPS_Data!$C$2:$C$4275,MATCH(WF_Data!$A6549,PSPS_Data!$B$2:$B$4275,0)),0)</f>
        <v>0</v>
      </c>
      <c r="F6549" s="47"/>
    </row>
    <row r="6550" spans="1:6" x14ac:dyDescent="0.25">
      <c r="A6550" s="79"/>
      <c r="B6550" s="43">
        <v>0.45032050299211801</v>
      </c>
      <c r="C6550" s="43">
        <v>2.9875243885726299E-3</v>
      </c>
      <c r="D6550" s="43">
        <f t="shared" si="102"/>
        <v>3.4087653273613711E-2</v>
      </c>
      <c r="E6550" s="43">
        <f>IFERROR(INDEX(PSPS_Data!$C$2:$C$4275,MATCH(WF_Data!$A6550,PSPS_Data!$B$2:$B$4275,0)),0)</f>
        <v>0</v>
      </c>
      <c r="F6550" s="47"/>
    </row>
    <row r="6551" spans="1:6" x14ac:dyDescent="0.25">
      <c r="A6551" s="79"/>
      <c r="B6551" s="43">
        <v>0</v>
      </c>
      <c r="C6551" s="43">
        <v>1.85915105248568E-5</v>
      </c>
      <c r="D6551" s="43">
        <f t="shared" si="102"/>
        <v>2.121291350886161E-4</v>
      </c>
      <c r="E6551" s="43">
        <f>IFERROR(INDEX(PSPS_Data!$C$2:$C$4275,MATCH(WF_Data!$A6551,PSPS_Data!$B$2:$B$4275,0)),0)</f>
        <v>0</v>
      </c>
      <c r="F6551" s="47"/>
    </row>
    <row r="6552" spans="1:6" x14ac:dyDescent="0.25">
      <c r="A6552" s="79"/>
      <c r="B6552" s="43">
        <v>0</v>
      </c>
      <c r="C6552" s="43">
        <v>6.6917103140440304E-4</v>
      </c>
      <c r="D6552" s="43">
        <f t="shared" si="102"/>
        <v>7.6352414683242388E-3</v>
      </c>
      <c r="E6552" s="43">
        <f>IFERROR(INDEX(PSPS_Data!$C$2:$C$4275,MATCH(WF_Data!$A6552,PSPS_Data!$B$2:$B$4275,0)),0)</f>
        <v>0</v>
      </c>
      <c r="F6552" s="47"/>
    </row>
    <row r="6553" spans="1:6" x14ac:dyDescent="0.25">
      <c r="A6553" s="79"/>
      <c r="B6553" s="43">
        <v>0</v>
      </c>
      <c r="C6553" s="43">
        <v>1.0500227538917199E-3</v>
      </c>
      <c r="D6553" s="43">
        <f t="shared" si="102"/>
        <v>1.1980759621904525E-2</v>
      </c>
      <c r="E6553" s="43">
        <f>IFERROR(INDEX(PSPS_Data!$C$2:$C$4275,MATCH(WF_Data!$A6553,PSPS_Data!$B$2:$B$4275,0)),0)</f>
        <v>0</v>
      </c>
      <c r="F6553" s="47"/>
    </row>
    <row r="6554" spans="1:6" x14ac:dyDescent="0.25">
      <c r="A6554" s="79"/>
      <c r="B6554" s="43">
        <v>0</v>
      </c>
      <c r="C6554" s="43">
        <v>5.5726521168253303E-5</v>
      </c>
      <c r="D6554" s="43">
        <f t="shared" si="102"/>
        <v>6.3583960652977022E-4</v>
      </c>
      <c r="E6554" s="43">
        <f>IFERROR(INDEX(PSPS_Data!$C$2:$C$4275,MATCH(WF_Data!$A6554,PSPS_Data!$B$2:$B$4275,0)),0)</f>
        <v>0</v>
      </c>
      <c r="F6554" s="47"/>
    </row>
    <row r="6555" spans="1:6" x14ac:dyDescent="0.25">
      <c r="A6555" s="79"/>
      <c r="B6555" s="43">
        <v>0</v>
      </c>
      <c r="C6555" s="43">
        <v>4.6438454844519497E-3</v>
      </c>
      <c r="D6555" s="43">
        <f t="shared" si="102"/>
        <v>5.2986276977596745E-2</v>
      </c>
      <c r="E6555" s="43">
        <f>IFERROR(INDEX(PSPS_Data!$C$2:$C$4275,MATCH(WF_Data!$A6555,PSPS_Data!$B$2:$B$4275,0)),0)</f>
        <v>0</v>
      </c>
      <c r="F6555" s="47"/>
    </row>
    <row r="6556" spans="1:6" x14ac:dyDescent="0.25">
      <c r="A6556" s="79"/>
      <c r="B6556" s="43">
        <v>0</v>
      </c>
      <c r="C6556" s="43">
        <v>1.0709966619894299E-3</v>
      </c>
      <c r="D6556" s="43">
        <f t="shared" si="102"/>
        <v>1.2220071913299395E-2</v>
      </c>
      <c r="E6556" s="43">
        <f>IFERROR(INDEX(PSPS_Data!$C$2:$C$4275,MATCH(WF_Data!$A6556,PSPS_Data!$B$2:$B$4275,0)),0)</f>
        <v>0</v>
      </c>
      <c r="F6556" s="47"/>
    </row>
    <row r="6557" spans="1:6" x14ac:dyDescent="0.25">
      <c r="A6557" s="79"/>
      <c r="B6557" s="43">
        <v>0</v>
      </c>
      <c r="C6557" s="43">
        <v>1.6095262988831799E-3</v>
      </c>
      <c r="D6557" s="43">
        <f t="shared" si="102"/>
        <v>1.8364695070257082E-2</v>
      </c>
      <c r="E6557" s="43">
        <f>IFERROR(INDEX(PSPS_Data!$C$2:$C$4275,MATCH(WF_Data!$A6557,PSPS_Data!$B$2:$B$4275,0)),0)</f>
        <v>0</v>
      </c>
      <c r="F6557" s="47"/>
    </row>
    <row r="6558" spans="1:6" x14ac:dyDescent="0.25">
      <c r="A6558" s="79"/>
      <c r="B6558" s="43">
        <v>0</v>
      </c>
      <c r="C6558" s="43">
        <v>4.8780881026383796E-3</v>
      </c>
      <c r="D6558" s="43">
        <f t="shared" si="102"/>
        <v>5.565898525110391E-2</v>
      </c>
      <c r="E6558" s="43">
        <f>IFERROR(INDEX(PSPS_Data!$C$2:$C$4275,MATCH(WF_Data!$A6558,PSPS_Data!$B$2:$B$4275,0)),0)</f>
        <v>0</v>
      </c>
      <c r="F6558" s="47"/>
    </row>
    <row r="6559" spans="1:6" x14ac:dyDescent="0.25">
      <c r="A6559" s="79"/>
      <c r="B6559" s="43">
        <v>0</v>
      </c>
      <c r="C6559" s="43">
        <v>5.3850388394493999E-4</v>
      </c>
      <c r="D6559" s="43">
        <f t="shared" si="102"/>
        <v>6.1443293158117652E-3</v>
      </c>
      <c r="E6559" s="43">
        <f>IFERROR(INDEX(PSPS_Data!$C$2:$C$4275,MATCH(WF_Data!$A6559,PSPS_Data!$B$2:$B$4275,0)),0)</f>
        <v>0</v>
      </c>
      <c r="F6559" s="47"/>
    </row>
    <row r="6560" spans="1:6" x14ac:dyDescent="0.25">
      <c r="A6560" s="79"/>
      <c r="B6560" s="43">
        <v>0</v>
      </c>
      <c r="C6560" s="43">
        <v>2.2375114470681401E-3</v>
      </c>
      <c r="D6560" s="43">
        <f t="shared" si="102"/>
        <v>2.5530005611047478E-2</v>
      </c>
      <c r="E6560" s="43">
        <f>IFERROR(INDEX(PSPS_Data!$C$2:$C$4275,MATCH(WF_Data!$A6560,PSPS_Data!$B$2:$B$4275,0)),0)</f>
        <v>0</v>
      </c>
      <c r="F6560" s="47"/>
    </row>
    <row r="6561" spans="1:6" x14ac:dyDescent="0.25">
      <c r="A6561" s="79"/>
      <c r="B6561" s="43">
        <v>0</v>
      </c>
      <c r="C6561" s="43">
        <v>1.33675783581566E-3</v>
      </c>
      <c r="D6561" s="43">
        <f t="shared" si="102"/>
        <v>1.5252406906656682E-2</v>
      </c>
      <c r="E6561" s="43">
        <f>IFERROR(INDEX(PSPS_Data!$C$2:$C$4275,MATCH(WF_Data!$A6561,PSPS_Data!$B$2:$B$4275,0)),0)</f>
        <v>0</v>
      </c>
      <c r="F6561" s="47"/>
    </row>
    <row r="6562" spans="1:6" x14ac:dyDescent="0.25">
      <c r="A6562" s="79"/>
      <c r="B6562" s="43">
        <v>0</v>
      </c>
      <c r="C6562" s="43">
        <v>7.0529371578231803E-4</v>
      </c>
      <c r="D6562" s="43">
        <f t="shared" si="102"/>
        <v>8.0474012970762482E-3</v>
      </c>
      <c r="E6562" s="43">
        <f>IFERROR(INDEX(PSPS_Data!$C$2:$C$4275,MATCH(WF_Data!$A6562,PSPS_Data!$B$2:$B$4275,0)),0)</f>
        <v>0</v>
      </c>
      <c r="F6562" s="47"/>
    </row>
    <row r="6563" spans="1:6" x14ac:dyDescent="0.25">
      <c r="A6563" s="79"/>
      <c r="B6563" s="43">
        <v>0</v>
      </c>
      <c r="C6563" s="43">
        <v>1.03655175098386E-2</v>
      </c>
      <c r="D6563" s="43">
        <f t="shared" si="102"/>
        <v>0.11827055478725843</v>
      </c>
      <c r="E6563" s="43">
        <f>IFERROR(INDEX(PSPS_Data!$C$2:$C$4275,MATCH(WF_Data!$A6563,PSPS_Data!$B$2:$B$4275,0)),0)</f>
        <v>0</v>
      </c>
      <c r="F6563" s="47"/>
    </row>
    <row r="6564" spans="1:6" x14ac:dyDescent="0.25">
      <c r="A6564" s="79"/>
      <c r="B6564" s="43">
        <v>0</v>
      </c>
      <c r="C6564" s="43">
        <v>1.7381704223377399E-3</v>
      </c>
      <c r="D6564" s="43">
        <f t="shared" si="102"/>
        <v>1.9832524518873611E-2</v>
      </c>
      <c r="E6564" s="43">
        <f>IFERROR(INDEX(PSPS_Data!$C$2:$C$4275,MATCH(WF_Data!$A6564,PSPS_Data!$B$2:$B$4275,0)),0)</f>
        <v>0</v>
      </c>
      <c r="F6564" s="47"/>
    </row>
    <row r="6565" spans="1:6" x14ac:dyDescent="0.25">
      <c r="A6565" s="79"/>
      <c r="B6565" s="43">
        <v>0</v>
      </c>
      <c r="C6565" s="43">
        <v>1.1134155010950001E-3</v>
      </c>
      <c r="D6565" s="43">
        <f t="shared" si="102"/>
        <v>1.2704070867493951E-2</v>
      </c>
      <c r="E6565" s="43">
        <f>IFERROR(INDEX(PSPS_Data!$C$2:$C$4275,MATCH(WF_Data!$A6565,PSPS_Data!$B$2:$B$4275,0)),0)</f>
        <v>0</v>
      </c>
      <c r="F6565" s="47"/>
    </row>
    <row r="6566" spans="1:6" x14ac:dyDescent="0.25">
      <c r="A6566" s="79"/>
      <c r="B6566" s="43">
        <v>0</v>
      </c>
      <c r="C6566" s="43">
        <v>9.833988951868369E-4</v>
      </c>
      <c r="D6566" s="43">
        <f t="shared" si="102"/>
        <v>1.1220581394081809E-2</v>
      </c>
      <c r="E6566" s="43">
        <f>IFERROR(INDEX(PSPS_Data!$C$2:$C$4275,MATCH(WF_Data!$A6566,PSPS_Data!$B$2:$B$4275,0)),0)</f>
        <v>0</v>
      </c>
      <c r="F6566" s="47"/>
    </row>
    <row r="6567" spans="1:6" x14ac:dyDescent="0.25">
      <c r="A6567" s="79"/>
      <c r="B6567" s="43">
        <v>0</v>
      </c>
      <c r="C6567" s="43">
        <v>8.1637511175358603E-4</v>
      </c>
      <c r="D6567" s="43">
        <f t="shared" si="102"/>
        <v>9.3148400251084167E-3</v>
      </c>
      <c r="E6567" s="43">
        <f>IFERROR(INDEX(PSPS_Data!$C$2:$C$4275,MATCH(WF_Data!$A6567,PSPS_Data!$B$2:$B$4275,0)),0)</f>
        <v>0</v>
      </c>
      <c r="F6567" s="47"/>
    </row>
    <row r="6568" spans="1:6" x14ac:dyDescent="0.25">
      <c r="A6568" s="79"/>
      <c r="B6568" s="43">
        <v>2.2650651449285202</v>
      </c>
      <c r="C6568" s="43">
        <v>1.7413997512752102E-2</v>
      </c>
      <c r="D6568" s="43">
        <f t="shared" si="102"/>
        <v>0.19869371162050148</v>
      </c>
      <c r="E6568" s="43">
        <f>IFERROR(INDEX(PSPS_Data!$C$2:$C$4275,MATCH(WF_Data!$A6568,PSPS_Data!$B$2:$B$4275,0)),0)</f>
        <v>0</v>
      </c>
      <c r="F6568" s="47"/>
    </row>
    <row r="6569" spans="1:6" x14ac:dyDescent="0.25">
      <c r="A6569" s="79"/>
      <c r="B6569" s="43">
        <v>0</v>
      </c>
      <c r="C6569" s="43">
        <v>5.2934189988415401E-3</v>
      </c>
      <c r="D6569" s="43">
        <f t="shared" si="102"/>
        <v>6.0397910776781971E-2</v>
      </c>
      <c r="E6569" s="43">
        <f>IFERROR(INDEX(PSPS_Data!$C$2:$C$4275,MATCH(WF_Data!$A6569,PSPS_Data!$B$2:$B$4275,0)),0)</f>
        <v>0</v>
      </c>
      <c r="F6569" s="47"/>
    </row>
    <row r="6570" spans="1:6" x14ac:dyDescent="0.25">
      <c r="A6570" s="79"/>
      <c r="B6570" s="43">
        <v>0</v>
      </c>
      <c r="C6570" s="43">
        <v>1.40969266703905E-3</v>
      </c>
      <c r="D6570" s="43">
        <f t="shared" si="102"/>
        <v>1.608459333091556E-2</v>
      </c>
      <c r="E6570" s="43">
        <f>IFERROR(INDEX(PSPS_Data!$C$2:$C$4275,MATCH(WF_Data!$A6570,PSPS_Data!$B$2:$B$4275,0)),0)</f>
        <v>0</v>
      </c>
      <c r="F6570" s="47"/>
    </row>
    <row r="6571" spans="1:6" x14ac:dyDescent="0.25">
      <c r="A6571" s="79"/>
      <c r="B6571" s="43">
        <v>0</v>
      </c>
      <c r="C6571" s="43">
        <v>8.9022747336760699E-4</v>
      </c>
      <c r="D6571" s="43">
        <f t="shared" si="102"/>
        <v>1.0157495471124395E-2</v>
      </c>
      <c r="E6571" s="43">
        <f>IFERROR(INDEX(PSPS_Data!$C$2:$C$4275,MATCH(WF_Data!$A6571,PSPS_Data!$B$2:$B$4275,0)),0)</f>
        <v>0</v>
      </c>
      <c r="F6571" s="47"/>
    </row>
    <row r="6572" spans="1:6" x14ac:dyDescent="0.25">
      <c r="A6572" s="79"/>
      <c r="B6572" s="43">
        <v>0</v>
      </c>
      <c r="C6572" s="43">
        <v>3.1276711658089502E-3</v>
      </c>
      <c r="D6572" s="43">
        <f t="shared" si="102"/>
        <v>3.5686728001880122E-2</v>
      </c>
      <c r="E6572" s="43">
        <f>IFERROR(INDEX(PSPS_Data!$C$2:$C$4275,MATCH(WF_Data!$A6572,PSPS_Data!$B$2:$B$4275,0)),0)</f>
        <v>0</v>
      </c>
      <c r="F6572" s="47"/>
    </row>
    <row r="6573" spans="1:6" x14ac:dyDescent="0.25">
      <c r="A6573" s="79"/>
      <c r="B6573" s="43">
        <v>0.42648628870861</v>
      </c>
      <c r="C6573" s="43">
        <v>1.1125609853479499E-4</v>
      </c>
      <c r="D6573" s="43">
        <f t="shared" si="102"/>
        <v>1.2694320842820109E-3</v>
      </c>
      <c r="E6573" s="43">
        <f>IFERROR(INDEX(PSPS_Data!$C$2:$C$4275,MATCH(WF_Data!$A6573,PSPS_Data!$B$2:$B$4275,0)),0)</f>
        <v>0</v>
      </c>
      <c r="F6573" s="47"/>
    </row>
    <row r="6574" spans="1:6" x14ac:dyDescent="0.25">
      <c r="A6574" s="79"/>
      <c r="B6574" s="43">
        <v>0</v>
      </c>
      <c r="C6574" s="43">
        <v>1.7861231584295899E-3</v>
      </c>
      <c r="D6574" s="43">
        <f t="shared" si="102"/>
        <v>2.0379665237681623E-2</v>
      </c>
      <c r="E6574" s="43">
        <f>IFERROR(INDEX(PSPS_Data!$C$2:$C$4275,MATCH(WF_Data!$A6574,PSPS_Data!$B$2:$B$4275,0)),0)</f>
        <v>0</v>
      </c>
      <c r="F6574" s="47"/>
    </row>
    <row r="6575" spans="1:6" x14ac:dyDescent="0.25">
      <c r="A6575" s="79"/>
      <c r="B6575" s="43">
        <v>0</v>
      </c>
      <c r="C6575" s="43">
        <v>3.5588920186455601E-3</v>
      </c>
      <c r="D6575" s="43">
        <f t="shared" si="102"/>
        <v>4.0606957932745838E-2</v>
      </c>
      <c r="E6575" s="43">
        <f>IFERROR(INDEX(PSPS_Data!$C$2:$C$4275,MATCH(WF_Data!$A6575,PSPS_Data!$B$2:$B$4275,0)),0)</f>
        <v>0</v>
      </c>
      <c r="F6575" s="47"/>
    </row>
    <row r="6576" spans="1:6" x14ac:dyDescent="0.25">
      <c r="A6576" s="79"/>
      <c r="B6576" s="43">
        <v>0</v>
      </c>
      <c r="C6576" s="43">
        <v>3.0027222355783999E-3</v>
      </c>
      <c r="D6576" s="43">
        <f t="shared" si="102"/>
        <v>3.4261060707949542E-2</v>
      </c>
      <c r="E6576" s="43">
        <f>IFERROR(INDEX(PSPS_Data!$C$2:$C$4275,MATCH(WF_Data!$A6576,PSPS_Data!$B$2:$B$4275,0)),0)</f>
        <v>0</v>
      </c>
      <c r="F6576" s="47"/>
    </row>
    <row r="6577" spans="1:6" x14ac:dyDescent="0.25">
      <c r="A6577" s="79"/>
      <c r="B6577" s="43">
        <v>0</v>
      </c>
      <c r="C6577" s="43">
        <v>3.0841841958438899E-3</v>
      </c>
      <c r="D6577" s="43">
        <f t="shared" si="102"/>
        <v>3.5190541674578787E-2</v>
      </c>
      <c r="E6577" s="43">
        <f>IFERROR(INDEX(PSPS_Data!$C$2:$C$4275,MATCH(WF_Data!$A6577,PSPS_Data!$B$2:$B$4275,0)),0)</f>
        <v>0</v>
      </c>
      <c r="F6577" s="47"/>
    </row>
    <row r="6578" spans="1:6" x14ac:dyDescent="0.25">
      <c r="A6578" s="79"/>
      <c r="B6578" s="43">
        <v>0</v>
      </c>
      <c r="C6578" s="43">
        <v>1.54453194227244E-4</v>
      </c>
      <c r="D6578" s="43">
        <f t="shared" si="102"/>
        <v>1.7623109461328539E-3</v>
      </c>
      <c r="E6578" s="43">
        <f>IFERROR(INDEX(PSPS_Data!$C$2:$C$4275,MATCH(WF_Data!$A6578,PSPS_Data!$B$2:$B$4275,0)),0)</f>
        <v>0</v>
      </c>
      <c r="F6578" s="47"/>
    </row>
    <row r="6579" spans="1:6" x14ac:dyDescent="0.25">
      <c r="A6579" s="79"/>
      <c r="B6579" s="43">
        <v>0</v>
      </c>
      <c r="C6579" s="43">
        <v>2.74267048826004E-3</v>
      </c>
      <c r="D6579" s="43">
        <f t="shared" si="102"/>
        <v>3.1293870271047054E-2</v>
      </c>
      <c r="E6579" s="43">
        <f>IFERROR(INDEX(PSPS_Data!$C$2:$C$4275,MATCH(WF_Data!$A6579,PSPS_Data!$B$2:$B$4275,0)),0)</f>
        <v>0</v>
      </c>
      <c r="F6579" s="47"/>
    </row>
    <row r="6580" spans="1:6" x14ac:dyDescent="0.25">
      <c r="A6580" s="79"/>
      <c r="B6580" s="43">
        <v>0</v>
      </c>
      <c r="C6580" s="43">
        <v>1.1643902883709701E-3</v>
      </c>
      <c r="D6580" s="43">
        <f t="shared" si="102"/>
        <v>1.3285693190312768E-2</v>
      </c>
      <c r="E6580" s="43">
        <f>IFERROR(INDEX(PSPS_Data!$C$2:$C$4275,MATCH(WF_Data!$A6580,PSPS_Data!$B$2:$B$4275,0)),0)</f>
        <v>0</v>
      </c>
      <c r="F6580" s="47"/>
    </row>
    <row r="6581" spans="1:6" x14ac:dyDescent="0.25">
      <c r="A6581" s="79"/>
      <c r="B6581" s="43">
        <v>0</v>
      </c>
      <c r="C6581" s="43">
        <v>6.2262588567136802E-3</v>
      </c>
      <c r="D6581" s="43">
        <f t="shared" si="102"/>
        <v>7.1041613555103092E-2</v>
      </c>
      <c r="E6581" s="43">
        <f>IFERROR(INDEX(PSPS_Data!$C$2:$C$4275,MATCH(WF_Data!$A6581,PSPS_Data!$B$2:$B$4275,0)),0)</f>
        <v>0</v>
      </c>
      <c r="F6581" s="47"/>
    </row>
    <row r="6582" spans="1:6" x14ac:dyDescent="0.25">
      <c r="A6582" s="79"/>
      <c r="B6582" s="43">
        <v>0</v>
      </c>
      <c r="C6582" s="43">
        <v>4.6043053592560003E-3</v>
      </c>
      <c r="D6582" s="43">
        <f t="shared" si="102"/>
        <v>5.2535124149110962E-2</v>
      </c>
      <c r="E6582" s="43">
        <f>IFERROR(INDEX(PSPS_Data!$C$2:$C$4275,MATCH(WF_Data!$A6582,PSPS_Data!$B$2:$B$4275,0)),0)</f>
        <v>0</v>
      </c>
      <c r="F6582" s="47"/>
    </row>
    <row r="6583" spans="1:6" x14ac:dyDescent="0.25">
      <c r="A6583" s="79"/>
      <c r="B6583" s="43">
        <v>0</v>
      </c>
      <c r="C6583" s="43">
        <v>2.7791533830168099E-4</v>
      </c>
      <c r="D6583" s="43">
        <f t="shared" si="102"/>
        <v>3.1710140100221803E-3</v>
      </c>
      <c r="E6583" s="43">
        <f>IFERROR(INDEX(PSPS_Data!$C$2:$C$4275,MATCH(WF_Data!$A6583,PSPS_Data!$B$2:$B$4275,0)),0)</f>
        <v>0</v>
      </c>
      <c r="F6583" s="47"/>
    </row>
    <row r="6584" spans="1:6" x14ac:dyDescent="0.25">
      <c r="A6584" s="79"/>
      <c r="B6584" s="43">
        <v>0</v>
      </c>
      <c r="C6584" s="43">
        <v>6.7922692680137198E-4</v>
      </c>
      <c r="D6584" s="43">
        <f t="shared" si="102"/>
        <v>7.7499792348036545E-3</v>
      </c>
      <c r="E6584" s="43">
        <f>IFERROR(INDEX(PSPS_Data!$C$2:$C$4275,MATCH(WF_Data!$A6584,PSPS_Data!$B$2:$B$4275,0)),0)</f>
        <v>0</v>
      </c>
      <c r="F6584" s="47"/>
    </row>
    <row r="6585" spans="1:6" x14ac:dyDescent="0.25">
      <c r="A6585" s="79"/>
      <c r="B6585" s="43">
        <v>0</v>
      </c>
      <c r="C6585" s="43">
        <v>2.5191761193733898E-3</v>
      </c>
      <c r="D6585" s="43">
        <f t="shared" si="102"/>
        <v>2.8743799522050379E-2</v>
      </c>
      <c r="E6585" s="43">
        <f>IFERROR(INDEX(PSPS_Data!$C$2:$C$4275,MATCH(WF_Data!$A6585,PSPS_Data!$B$2:$B$4275,0)),0)</f>
        <v>0</v>
      </c>
      <c r="F6585" s="47"/>
    </row>
    <row r="6586" spans="1:6" x14ac:dyDescent="0.25">
      <c r="A6586" s="79"/>
      <c r="B6586" s="43">
        <v>0</v>
      </c>
      <c r="C6586" s="43">
        <v>7.7179974315792299E-4</v>
      </c>
      <c r="D6586" s="43">
        <f t="shared" si="102"/>
        <v>8.806235069431902E-3</v>
      </c>
      <c r="E6586" s="43">
        <f>IFERROR(INDEX(PSPS_Data!$C$2:$C$4275,MATCH(WF_Data!$A6586,PSPS_Data!$B$2:$B$4275,0)),0)</f>
        <v>0</v>
      </c>
      <c r="F6586" s="47"/>
    </row>
    <row r="6587" spans="1:6" x14ac:dyDescent="0.25">
      <c r="A6587" s="79"/>
      <c r="B6587" s="43">
        <v>0</v>
      </c>
      <c r="C6587" s="43">
        <v>5.0001193449133996E-4</v>
      </c>
      <c r="D6587" s="43">
        <f t="shared" si="102"/>
        <v>5.7051361725461887E-3</v>
      </c>
      <c r="E6587" s="43">
        <f>IFERROR(INDEX(PSPS_Data!$C$2:$C$4275,MATCH(WF_Data!$A6587,PSPS_Data!$B$2:$B$4275,0)),0)</f>
        <v>0</v>
      </c>
      <c r="F6587" s="47"/>
    </row>
    <row r="6588" spans="1:6" x14ac:dyDescent="0.25">
      <c r="A6588" s="79"/>
      <c r="B6588" s="43">
        <v>0</v>
      </c>
      <c r="C6588" s="43">
        <v>4.12305638352942E-3</v>
      </c>
      <c r="D6588" s="43">
        <f t="shared" si="102"/>
        <v>4.7044073336070684E-2</v>
      </c>
      <c r="E6588" s="43">
        <f>IFERROR(INDEX(PSPS_Data!$C$2:$C$4275,MATCH(WF_Data!$A6588,PSPS_Data!$B$2:$B$4275,0)),0)</f>
        <v>0</v>
      </c>
      <c r="F6588" s="47"/>
    </row>
    <row r="6589" spans="1:6" x14ac:dyDescent="0.25">
      <c r="A6589" s="79"/>
      <c r="B6589" s="43">
        <v>0</v>
      </c>
      <c r="C6589" s="43">
        <v>4.6229265133964203E-3</v>
      </c>
      <c r="D6589" s="43">
        <f t="shared" si="102"/>
        <v>5.274759151785316E-2</v>
      </c>
      <c r="E6589" s="43">
        <f>IFERROR(INDEX(PSPS_Data!$C$2:$C$4275,MATCH(WF_Data!$A6589,PSPS_Data!$B$2:$B$4275,0)),0)</f>
        <v>0</v>
      </c>
      <c r="F6589" s="47"/>
    </row>
    <row r="6590" spans="1:6" x14ac:dyDescent="0.25">
      <c r="A6590" s="79"/>
      <c r="B6590" s="43">
        <v>0</v>
      </c>
      <c r="C6590" s="43">
        <v>2.3019913793784E-3</v>
      </c>
      <c r="D6590" s="43">
        <f t="shared" si="102"/>
        <v>2.6265721638707544E-2</v>
      </c>
      <c r="E6590" s="43">
        <f>IFERROR(INDEX(PSPS_Data!$C$2:$C$4275,MATCH(WF_Data!$A6590,PSPS_Data!$B$2:$B$4275,0)),0)</f>
        <v>0</v>
      </c>
      <c r="F6590" s="47"/>
    </row>
    <row r="6591" spans="1:6" x14ac:dyDescent="0.25">
      <c r="A6591" s="79"/>
      <c r="B6591" s="43">
        <v>0</v>
      </c>
      <c r="C6591" s="43">
        <v>1.87421327782431E-3</v>
      </c>
      <c r="D6591" s="43">
        <f t="shared" si="102"/>
        <v>2.1384773499975376E-2</v>
      </c>
      <c r="E6591" s="43">
        <f>IFERROR(INDEX(PSPS_Data!$C$2:$C$4275,MATCH(WF_Data!$A6591,PSPS_Data!$B$2:$B$4275,0)),0)</f>
        <v>0</v>
      </c>
      <c r="F6591" s="47"/>
    </row>
    <row r="6592" spans="1:6" x14ac:dyDescent="0.25">
      <c r="A6592" s="79"/>
      <c r="B6592" s="43">
        <v>0</v>
      </c>
      <c r="C6592" s="43">
        <v>1.1230592534351E-3</v>
      </c>
      <c r="D6592" s="43">
        <f t="shared" si="102"/>
        <v>1.281410608169449E-2</v>
      </c>
      <c r="E6592" s="43">
        <f>IFERROR(INDEX(PSPS_Data!$C$2:$C$4275,MATCH(WF_Data!$A6592,PSPS_Data!$B$2:$B$4275,0)),0)</f>
        <v>0</v>
      </c>
      <c r="F6592" s="47"/>
    </row>
    <row r="6593" spans="1:6" x14ac:dyDescent="0.25">
      <c r="A6593" s="79"/>
      <c r="B6593" s="43">
        <v>0</v>
      </c>
      <c r="C6593" s="43">
        <v>2.5606928820707201E-3</v>
      </c>
      <c r="D6593" s="43">
        <f t="shared" si="102"/>
        <v>2.9217505784426917E-2</v>
      </c>
      <c r="E6593" s="43">
        <f>IFERROR(INDEX(PSPS_Data!$C$2:$C$4275,MATCH(WF_Data!$A6593,PSPS_Data!$B$2:$B$4275,0)),0)</f>
        <v>0</v>
      </c>
      <c r="F6593" s="47"/>
    </row>
    <row r="6594" spans="1:6" x14ac:dyDescent="0.25">
      <c r="A6594" s="79"/>
      <c r="B6594" s="43">
        <v>0</v>
      </c>
      <c r="C6594" s="43">
        <v>2.2025975886208402E-3</v>
      </c>
      <c r="D6594" s="43">
        <f t="shared" si="102"/>
        <v>2.5131638486163788E-2</v>
      </c>
      <c r="E6594" s="43">
        <f>IFERROR(INDEX(PSPS_Data!$C$2:$C$4275,MATCH(WF_Data!$A6594,PSPS_Data!$B$2:$B$4275,0)),0)</f>
        <v>0</v>
      </c>
      <c r="F6594" s="47"/>
    </row>
    <row r="6595" spans="1:6" x14ac:dyDescent="0.25">
      <c r="A6595" s="79"/>
      <c r="B6595" s="43">
        <v>0</v>
      </c>
      <c r="C6595" s="43">
        <v>9.2541893354791595E-4</v>
      </c>
      <c r="D6595" s="43">
        <f t="shared" ref="D6595:D6658" si="103">$C6595*11.41</f>
        <v>1.0559030031781722E-2</v>
      </c>
      <c r="E6595" s="43">
        <f>IFERROR(INDEX(PSPS_Data!$C$2:$C$4275,MATCH(WF_Data!$A6595,PSPS_Data!$B$2:$B$4275,0)),0)</f>
        <v>0</v>
      </c>
      <c r="F6595" s="47"/>
    </row>
    <row r="6596" spans="1:6" x14ac:dyDescent="0.25">
      <c r="A6596" s="79"/>
      <c r="B6596" s="43">
        <v>0</v>
      </c>
      <c r="C6596" s="43">
        <v>1.8076405014350401E-3</v>
      </c>
      <c r="D6596" s="43">
        <f t="shared" si="103"/>
        <v>2.0625178121373808E-2</v>
      </c>
      <c r="E6596" s="43">
        <f>IFERROR(INDEX(PSPS_Data!$C$2:$C$4275,MATCH(WF_Data!$A6596,PSPS_Data!$B$2:$B$4275,0)),0)</f>
        <v>0</v>
      </c>
      <c r="F6596" s="47"/>
    </row>
    <row r="6597" spans="1:6" x14ac:dyDescent="0.25">
      <c r="A6597" s="79"/>
      <c r="B6597" s="43">
        <v>0</v>
      </c>
      <c r="C6597" s="43">
        <v>2.5293357202826801E-4</v>
      </c>
      <c r="D6597" s="43">
        <f t="shared" si="103"/>
        <v>2.8859720568425382E-3</v>
      </c>
      <c r="E6597" s="43">
        <f>IFERROR(INDEX(PSPS_Data!$C$2:$C$4275,MATCH(WF_Data!$A6597,PSPS_Data!$B$2:$B$4275,0)),0)</f>
        <v>0</v>
      </c>
      <c r="F6597" s="47"/>
    </row>
    <row r="6598" spans="1:6" x14ac:dyDescent="0.25">
      <c r="A6598" s="79"/>
      <c r="B6598" s="43">
        <v>0</v>
      </c>
      <c r="C6598" s="43">
        <v>2.1776732331393999E-3</v>
      </c>
      <c r="D6598" s="43">
        <f t="shared" si="103"/>
        <v>2.4847251590120554E-2</v>
      </c>
      <c r="E6598" s="43">
        <f>IFERROR(INDEX(PSPS_Data!$C$2:$C$4275,MATCH(WF_Data!$A6598,PSPS_Data!$B$2:$B$4275,0)),0)</f>
        <v>0</v>
      </c>
      <c r="F6598" s="47"/>
    </row>
    <row r="6599" spans="1:6" x14ac:dyDescent="0.25">
      <c r="A6599" s="79"/>
      <c r="B6599" s="43">
        <v>0</v>
      </c>
      <c r="C6599" s="43">
        <v>1.19620929005274E-3</v>
      </c>
      <c r="D6599" s="43">
        <f t="shared" si="103"/>
        <v>1.3648747999501764E-2</v>
      </c>
      <c r="E6599" s="43">
        <f>IFERROR(INDEX(PSPS_Data!$C$2:$C$4275,MATCH(WF_Data!$A6599,PSPS_Data!$B$2:$B$4275,0)),0)</f>
        <v>0</v>
      </c>
      <c r="F6599" s="47"/>
    </row>
    <row r="6600" spans="1:6" x14ac:dyDescent="0.25">
      <c r="A6600" s="79"/>
      <c r="B6600" s="43">
        <v>0</v>
      </c>
      <c r="C6600" s="43">
        <v>1.62153553598424E-3</v>
      </c>
      <c r="D6600" s="43">
        <f t="shared" si="103"/>
        <v>1.8501720465580178E-2</v>
      </c>
      <c r="E6600" s="43">
        <f>IFERROR(INDEX(PSPS_Data!$C$2:$C$4275,MATCH(WF_Data!$A6600,PSPS_Data!$B$2:$B$4275,0)),0)</f>
        <v>0</v>
      </c>
      <c r="F6600" s="47"/>
    </row>
    <row r="6601" spans="1:6" x14ac:dyDescent="0.25">
      <c r="A6601" s="79"/>
      <c r="B6601" s="43">
        <v>0</v>
      </c>
      <c r="C6601" s="43">
        <v>6.22715521785721E-4</v>
      </c>
      <c r="D6601" s="43">
        <f t="shared" si="103"/>
        <v>7.105184103575077E-3</v>
      </c>
      <c r="E6601" s="43">
        <f>IFERROR(INDEX(PSPS_Data!$C$2:$C$4275,MATCH(WF_Data!$A6601,PSPS_Data!$B$2:$B$4275,0)),0)</f>
        <v>0</v>
      </c>
      <c r="F6601" s="47"/>
    </row>
    <row r="6602" spans="1:6" x14ac:dyDescent="0.25">
      <c r="A6602" s="79"/>
      <c r="B6602" s="43">
        <v>0</v>
      </c>
      <c r="C6602" s="43">
        <v>5.2638642531140497E-3</v>
      </c>
      <c r="D6602" s="43">
        <f t="shared" si="103"/>
        <v>6.0060691128031307E-2</v>
      </c>
      <c r="E6602" s="43">
        <f>IFERROR(INDEX(PSPS_Data!$C$2:$C$4275,MATCH(WF_Data!$A6602,PSPS_Data!$B$2:$B$4275,0)),0)</f>
        <v>0</v>
      </c>
      <c r="F6602" s="47"/>
    </row>
    <row r="6603" spans="1:6" x14ac:dyDescent="0.25">
      <c r="A6603" s="79"/>
      <c r="B6603" s="43">
        <v>0</v>
      </c>
      <c r="C6603" s="43">
        <v>2.0832673605279202E-3</v>
      </c>
      <c r="D6603" s="43">
        <f t="shared" si="103"/>
        <v>2.3770080583623569E-2</v>
      </c>
      <c r="E6603" s="43">
        <f>IFERROR(INDEX(PSPS_Data!$C$2:$C$4275,MATCH(WF_Data!$A6603,PSPS_Data!$B$2:$B$4275,0)),0)</f>
        <v>0</v>
      </c>
      <c r="F6603" s="47"/>
    </row>
    <row r="6604" spans="1:6" x14ac:dyDescent="0.25">
      <c r="A6604" s="79"/>
      <c r="B6604" s="43">
        <v>0</v>
      </c>
      <c r="C6604" s="43">
        <v>5.8427230587767501E-3</v>
      </c>
      <c r="D6604" s="43">
        <f t="shared" si="103"/>
        <v>6.6665470100642721E-2</v>
      </c>
      <c r="E6604" s="43">
        <f>IFERROR(INDEX(PSPS_Data!$C$2:$C$4275,MATCH(WF_Data!$A6604,PSPS_Data!$B$2:$B$4275,0)),0)</f>
        <v>0</v>
      </c>
      <c r="F6604" s="47"/>
    </row>
    <row r="6605" spans="1:6" x14ac:dyDescent="0.25">
      <c r="A6605" s="79"/>
      <c r="B6605" s="43">
        <v>0</v>
      </c>
      <c r="C6605" s="43">
        <v>3.5737596120573702E-4</v>
      </c>
      <c r="D6605" s="43">
        <f t="shared" si="103"/>
        <v>4.0776597173574599E-3</v>
      </c>
      <c r="E6605" s="43">
        <f>IFERROR(INDEX(PSPS_Data!$C$2:$C$4275,MATCH(WF_Data!$A6605,PSPS_Data!$B$2:$B$4275,0)),0)</f>
        <v>0</v>
      </c>
      <c r="F6605" s="47"/>
    </row>
    <row r="6606" spans="1:6" x14ac:dyDescent="0.25">
      <c r="A6606" s="79"/>
      <c r="B6606" s="43">
        <v>0</v>
      </c>
      <c r="C6606" s="43">
        <v>3.1357382406440502E-3</v>
      </c>
      <c r="D6606" s="43">
        <f t="shared" si="103"/>
        <v>3.5778773325748615E-2</v>
      </c>
      <c r="E6606" s="43">
        <f>IFERROR(INDEX(PSPS_Data!$C$2:$C$4275,MATCH(WF_Data!$A6606,PSPS_Data!$B$2:$B$4275,0)),0)</f>
        <v>0</v>
      </c>
      <c r="F6606" s="47"/>
    </row>
    <row r="6607" spans="1:6" x14ac:dyDescent="0.25">
      <c r="A6607" s="79"/>
      <c r="B6607" s="43">
        <v>0</v>
      </c>
      <c r="C6607" s="43">
        <v>1.1571666482268401E-3</v>
      </c>
      <c r="D6607" s="43">
        <f t="shared" si="103"/>
        <v>1.3203271456268246E-2</v>
      </c>
      <c r="E6607" s="43">
        <f>IFERROR(INDEX(PSPS_Data!$C$2:$C$4275,MATCH(WF_Data!$A6607,PSPS_Data!$B$2:$B$4275,0)),0)</f>
        <v>0</v>
      </c>
      <c r="F6607" s="47"/>
    </row>
    <row r="6608" spans="1:6" x14ac:dyDescent="0.25">
      <c r="A6608" s="79"/>
      <c r="B6608" s="43">
        <v>0</v>
      </c>
      <c r="C6608" s="43">
        <v>5.4165211440704297E-4</v>
      </c>
      <c r="D6608" s="43">
        <f t="shared" si="103"/>
        <v>6.1802506253843606E-3</v>
      </c>
      <c r="E6608" s="43">
        <f>IFERROR(INDEX(PSPS_Data!$C$2:$C$4275,MATCH(WF_Data!$A6608,PSPS_Data!$B$2:$B$4275,0)),0)</f>
        <v>0</v>
      </c>
      <c r="F6608" s="47"/>
    </row>
    <row r="6609" spans="1:6" x14ac:dyDescent="0.25">
      <c r="A6609" s="79"/>
      <c r="B6609" s="43">
        <v>0</v>
      </c>
      <c r="C6609" s="43">
        <v>5.9579759783900902E-3</v>
      </c>
      <c r="D6609" s="43">
        <f t="shared" si="103"/>
        <v>6.7980505913430925E-2</v>
      </c>
      <c r="E6609" s="43">
        <f>IFERROR(INDEX(PSPS_Data!$C$2:$C$4275,MATCH(WF_Data!$A6609,PSPS_Data!$B$2:$B$4275,0)),0)</f>
        <v>0</v>
      </c>
      <c r="F6609" s="47"/>
    </row>
    <row r="6610" spans="1:6" x14ac:dyDescent="0.25">
      <c r="A6610" s="79"/>
      <c r="B6610" s="43">
        <v>0</v>
      </c>
      <c r="C6610" s="43">
        <v>3.04015973718681E-3</v>
      </c>
      <c r="D6610" s="43">
        <f t="shared" si="103"/>
        <v>3.4688222601301506E-2</v>
      </c>
      <c r="E6610" s="43">
        <f>IFERROR(INDEX(PSPS_Data!$C$2:$C$4275,MATCH(WF_Data!$A6610,PSPS_Data!$B$2:$B$4275,0)),0)</f>
        <v>0</v>
      </c>
      <c r="F6610" s="47"/>
    </row>
    <row r="6611" spans="1:6" x14ac:dyDescent="0.25">
      <c r="A6611" s="79"/>
      <c r="B6611" s="43">
        <v>0</v>
      </c>
      <c r="C6611" s="43">
        <v>1.1075890506617701E-4</v>
      </c>
      <c r="D6611" s="43">
        <f t="shared" si="103"/>
        <v>1.2637591068050797E-3</v>
      </c>
      <c r="E6611" s="43">
        <f>IFERROR(INDEX(PSPS_Data!$C$2:$C$4275,MATCH(WF_Data!$A6611,PSPS_Data!$B$2:$B$4275,0)),0)</f>
        <v>0</v>
      </c>
      <c r="F6611" s="47"/>
    </row>
    <row r="6612" spans="1:6" x14ac:dyDescent="0.25">
      <c r="A6612" s="79"/>
      <c r="B6612" s="43">
        <v>0</v>
      </c>
      <c r="C6612" s="43">
        <v>2.0917567114035201E-4</v>
      </c>
      <c r="D6612" s="43">
        <f t="shared" si="103"/>
        <v>2.3866944077114162E-3</v>
      </c>
      <c r="E6612" s="43">
        <f>IFERROR(INDEX(PSPS_Data!$C$2:$C$4275,MATCH(WF_Data!$A6612,PSPS_Data!$B$2:$B$4275,0)),0)</f>
        <v>0</v>
      </c>
      <c r="F6612" s="47"/>
    </row>
    <row r="6613" spans="1:6" x14ac:dyDescent="0.25">
      <c r="A6613" s="79"/>
      <c r="B6613" s="43">
        <v>0</v>
      </c>
      <c r="C6613" s="43">
        <v>1.0517760219954601E-3</v>
      </c>
      <c r="D6613" s="43">
        <f t="shared" si="103"/>
        <v>1.2000764410968199E-2</v>
      </c>
      <c r="E6613" s="43">
        <f>IFERROR(INDEX(PSPS_Data!$C$2:$C$4275,MATCH(WF_Data!$A6613,PSPS_Data!$B$2:$B$4275,0)),0)</f>
        <v>0</v>
      </c>
      <c r="F6613" s="47"/>
    </row>
    <row r="6614" spans="1:6" x14ac:dyDescent="0.25">
      <c r="A6614" s="79"/>
      <c r="B6614" s="43">
        <v>0</v>
      </c>
      <c r="C6614" s="43">
        <v>1.36542831387487E-3</v>
      </c>
      <c r="D6614" s="43">
        <f t="shared" si="103"/>
        <v>1.5579537061312267E-2</v>
      </c>
      <c r="E6614" s="43">
        <f>IFERROR(INDEX(PSPS_Data!$C$2:$C$4275,MATCH(WF_Data!$A6614,PSPS_Data!$B$2:$B$4275,0)),0)</f>
        <v>0</v>
      </c>
      <c r="F6614" s="47"/>
    </row>
    <row r="6615" spans="1:6" x14ac:dyDescent="0.25">
      <c r="A6615" s="79"/>
      <c r="B6615" s="43">
        <v>0</v>
      </c>
      <c r="C6615" s="43">
        <v>4.50810051885734E-3</v>
      </c>
      <c r="D6615" s="43">
        <f t="shared" si="103"/>
        <v>5.1437426920162253E-2</v>
      </c>
      <c r="E6615" s="43">
        <f>IFERROR(INDEX(PSPS_Data!$C$2:$C$4275,MATCH(WF_Data!$A6615,PSPS_Data!$B$2:$B$4275,0)),0)</f>
        <v>0</v>
      </c>
      <c r="F6615" s="47"/>
    </row>
    <row r="6616" spans="1:6" x14ac:dyDescent="0.25">
      <c r="A6616" s="79"/>
      <c r="B6616" s="43">
        <v>0</v>
      </c>
      <c r="C6616" s="43">
        <v>1.51274037580151E-3</v>
      </c>
      <c r="D6616" s="43">
        <f t="shared" si="103"/>
        <v>1.7260367687895229E-2</v>
      </c>
      <c r="E6616" s="43">
        <f>IFERROR(INDEX(PSPS_Data!$C$2:$C$4275,MATCH(WF_Data!$A6616,PSPS_Data!$B$2:$B$4275,0)),0)</f>
        <v>0</v>
      </c>
      <c r="F6616" s="47"/>
    </row>
    <row r="6617" spans="1:6" x14ac:dyDescent="0.25">
      <c r="A6617" s="79"/>
      <c r="B6617" s="43">
        <v>0</v>
      </c>
      <c r="C6617" s="43">
        <v>2.2689563670610299E-3</v>
      </c>
      <c r="D6617" s="43">
        <f t="shared" si="103"/>
        <v>2.5888792148166351E-2</v>
      </c>
      <c r="E6617" s="43">
        <f>IFERROR(INDEX(PSPS_Data!$C$2:$C$4275,MATCH(WF_Data!$A6617,PSPS_Data!$B$2:$B$4275,0)),0)</f>
        <v>0</v>
      </c>
      <c r="F6617" s="47"/>
    </row>
    <row r="6618" spans="1:6" x14ac:dyDescent="0.25">
      <c r="A6618" s="79"/>
      <c r="B6618" s="43">
        <v>0</v>
      </c>
      <c r="C6618" s="43">
        <v>4.6835626418517901E-3</v>
      </c>
      <c r="D6618" s="43">
        <f t="shared" si="103"/>
        <v>5.3439449743528926E-2</v>
      </c>
      <c r="E6618" s="43">
        <f>IFERROR(INDEX(PSPS_Data!$C$2:$C$4275,MATCH(WF_Data!$A6618,PSPS_Data!$B$2:$B$4275,0)),0)</f>
        <v>0</v>
      </c>
      <c r="F6618" s="47"/>
    </row>
    <row r="6619" spans="1:6" x14ac:dyDescent="0.25">
      <c r="A6619" s="79"/>
      <c r="B6619" s="43">
        <v>0</v>
      </c>
      <c r="C6619" s="43">
        <v>1.12205753763798E-3</v>
      </c>
      <c r="D6619" s="43">
        <f t="shared" si="103"/>
        <v>1.2802676504449353E-2</v>
      </c>
      <c r="E6619" s="43">
        <f>IFERROR(INDEX(PSPS_Data!$C$2:$C$4275,MATCH(WF_Data!$A6619,PSPS_Data!$B$2:$B$4275,0)),0)</f>
        <v>0</v>
      </c>
      <c r="F6619" s="47"/>
    </row>
    <row r="6620" spans="1:6" x14ac:dyDescent="0.25">
      <c r="A6620" s="79"/>
      <c r="B6620" s="43">
        <v>0</v>
      </c>
      <c r="C6620" s="43">
        <v>4.4693813572393897E-3</v>
      </c>
      <c r="D6620" s="43">
        <f t="shared" si="103"/>
        <v>5.0995641286101435E-2</v>
      </c>
      <c r="E6620" s="43">
        <f>IFERROR(INDEX(PSPS_Data!$C$2:$C$4275,MATCH(WF_Data!$A6620,PSPS_Data!$B$2:$B$4275,0)),0)</f>
        <v>0</v>
      </c>
      <c r="F6620" s="47"/>
    </row>
    <row r="6621" spans="1:6" x14ac:dyDescent="0.25">
      <c r="A6621" s="79"/>
      <c r="B6621" s="43">
        <v>0</v>
      </c>
      <c r="C6621" s="43">
        <v>6.4545234454271795E-4</v>
      </c>
      <c r="D6621" s="43">
        <f t="shared" si="103"/>
        <v>7.3646112512324117E-3</v>
      </c>
      <c r="E6621" s="43">
        <f>IFERROR(INDEX(PSPS_Data!$C$2:$C$4275,MATCH(WF_Data!$A6621,PSPS_Data!$B$2:$B$4275,0)),0)</f>
        <v>0</v>
      </c>
      <c r="F6621" s="47"/>
    </row>
    <row r="6622" spans="1:6" x14ac:dyDescent="0.25">
      <c r="A6622" s="79"/>
      <c r="B6622" s="43">
        <v>0</v>
      </c>
      <c r="C6622" s="43">
        <v>2.5808973820554999E-4</v>
      </c>
      <c r="D6622" s="43">
        <f t="shared" si="103"/>
        <v>2.9448039129253254E-3</v>
      </c>
      <c r="E6622" s="43">
        <f>IFERROR(INDEX(PSPS_Data!$C$2:$C$4275,MATCH(WF_Data!$A6622,PSPS_Data!$B$2:$B$4275,0)),0)</f>
        <v>0</v>
      </c>
      <c r="F6622" s="47"/>
    </row>
    <row r="6623" spans="1:6" x14ac:dyDescent="0.25">
      <c r="A6623" s="79"/>
      <c r="B6623" s="43">
        <v>0</v>
      </c>
      <c r="C6623" s="43">
        <v>2.2517658691564601E-3</v>
      </c>
      <c r="D6623" s="43">
        <f t="shared" si="103"/>
        <v>2.5692648567075212E-2</v>
      </c>
      <c r="E6623" s="43">
        <f>IFERROR(INDEX(PSPS_Data!$C$2:$C$4275,MATCH(WF_Data!$A6623,PSPS_Data!$B$2:$B$4275,0)),0)</f>
        <v>0</v>
      </c>
      <c r="F6623" s="47"/>
    </row>
    <row r="6624" spans="1:6" x14ac:dyDescent="0.25">
      <c r="A6624" s="79"/>
      <c r="B6624" s="43">
        <v>0</v>
      </c>
      <c r="C6624" s="43">
        <v>5.4350701945319604E-4</v>
      </c>
      <c r="D6624" s="43">
        <f t="shared" si="103"/>
        <v>6.2014150919609667E-3</v>
      </c>
      <c r="E6624" s="43">
        <f>IFERROR(INDEX(PSPS_Data!$C$2:$C$4275,MATCH(WF_Data!$A6624,PSPS_Data!$B$2:$B$4275,0)),0)</f>
        <v>0</v>
      </c>
      <c r="F6624" s="47"/>
    </row>
    <row r="6625" spans="1:6" x14ac:dyDescent="0.25">
      <c r="A6625" s="79"/>
      <c r="B6625" s="43">
        <v>0</v>
      </c>
      <c r="C6625" s="43">
        <v>1.3203557291490101E-3</v>
      </c>
      <c r="D6625" s="43">
        <f t="shared" si="103"/>
        <v>1.5065258869590205E-2</v>
      </c>
      <c r="E6625" s="43">
        <f>IFERROR(INDEX(PSPS_Data!$C$2:$C$4275,MATCH(WF_Data!$A6625,PSPS_Data!$B$2:$B$4275,0)),0)</f>
        <v>0</v>
      </c>
      <c r="F6625" s="47"/>
    </row>
    <row r="6626" spans="1:6" x14ac:dyDescent="0.25">
      <c r="A6626" s="79"/>
      <c r="B6626" s="43">
        <v>0</v>
      </c>
      <c r="C6626" s="43">
        <v>1.75015797140076E-3</v>
      </c>
      <c r="D6626" s="43">
        <f t="shared" si="103"/>
        <v>1.9969302453682673E-2</v>
      </c>
      <c r="E6626" s="43">
        <f>IFERROR(INDEX(PSPS_Data!$C$2:$C$4275,MATCH(WF_Data!$A6626,PSPS_Data!$B$2:$B$4275,0)),0)</f>
        <v>0</v>
      </c>
      <c r="F6626" s="47"/>
    </row>
    <row r="6627" spans="1:6" x14ac:dyDescent="0.25">
      <c r="A6627" s="79"/>
      <c r="B6627" s="43">
        <v>0</v>
      </c>
      <c r="C6627" s="43">
        <v>2.58516684001127E-3</v>
      </c>
      <c r="D6627" s="43">
        <f t="shared" si="103"/>
        <v>2.9496753644528591E-2</v>
      </c>
      <c r="E6627" s="43">
        <f>IFERROR(INDEX(PSPS_Data!$C$2:$C$4275,MATCH(WF_Data!$A6627,PSPS_Data!$B$2:$B$4275,0)),0)</f>
        <v>0</v>
      </c>
      <c r="F6627" s="47"/>
    </row>
    <row r="6628" spans="1:6" x14ac:dyDescent="0.25">
      <c r="A6628" s="79"/>
      <c r="B6628" s="43">
        <v>0</v>
      </c>
      <c r="C6628" s="43">
        <v>2.1061458523945402E-3</v>
      </c>
      <c r="D6628" s="43">
        <f t="shared" si="103"/>
        <v>2.4031124175821705E-2</v>
      </c>
      <c r="E6628" s="43">
        <f>IFERROR(INDEX(PSPS_Data!$C$2:$C$4275,MATCH(WF_Data!$A6628,PSPS_Data!$B$2:$B$4275,0)),0)</f>
        <v>0</v>
      </c>
      <c r="F6628" s="47"/>
    </row>
    <row r="6629" spans="1:6" x14ac:dyDescent="0.25">
      <c r="A6629" s="79"/>
      <c r="B6629" s="43">
        <v>0</v>
      </c>
      <c r="C6629" s="43">
        <v>2.5904036771559401E-3</v>
      </c>
      <c r="D6629" s="43">
        <f t="shared" si="103"/>
        <v>2.9556505956349278E-2</v>
      </c>
      <c r="E6629" s="43">
        <f>IFERROR(INDEX(PSPS_Data!$C$2:$C$4275,MATCH(WF_Data!$A6629,PSPS_Data!$B$2:$B$4275,0)),0)</f>
        <v>0</v>
      </c>
      <c r="F6629" s="47"/>
    </row>
    <row r="6630" spans="1:6" x14ac:dyDescent="0.25">
      <c r="A6630" s="79"/>
      <c r="B6630" s="43">
        <v>0</v>
      </c>
      <c r="C6630" s="43">
        <v>8.0408734311276898E-4</v>
      </c>
      <c r="D6630" s="43">
        <f t="shared" si="103"/>
        <v>9.1746365849166948E-3</v>
      </c>
      <c r="E6630" s="43">
        <f>IFERROR(INDEX(PSPS_Data!$C$2:$C$4275,MATCH(WF_Data!$A6630,PSPS_Data!$B$2:$B$4275,0)),0)</f>
        <v>0</v>
      </c>
      <c r="F6630" s="47"/>
    </row>
    <row r="6631" spans="1:6" x14ac:dyDescent="0.25">
      <c r="A6631" s="79"/>
      <c r="B6631" s="43">
        <v>0</v>
      </c>
      <c r="C6631" s="43">
        <v>3.6827194935540298E-4</v>
      </c>
      <c r="D6631" s="43">
        <f t="shared" si="103"/>
        <v>4.2019829421451483E-3</v>
      </c>
      <c r="E6631" s="43">
        <f>IFERROR(INDEX(PSPS_Data!$C$2:$C$4275,MATCH(WF_Data!$A6631,PSPS_Data!$B$2:$B$4275,0)),0)</f>
        <v>0</v>
      </c>
      <c r="F6631" s="47"/>
    </row>
    <row r="6632" spans="1:6" x14ac:dyDescent="0.25">
      <c r="A6632" s="79"/>
      <c r="B6632" s="43">
        <v>0</v>
      </c>
      <c r="C6632" s="43">
        <v>2.3934193814056901E-4</v>
      </c>
      <c r="D6632" s="43">
        <f t="shared" si="103"/>
        <v>2.7308915141838926E-3</v>
      </c>
      <c r="E6632" s="43">
        <f>IFERROR(INDEX(PSPS_Data!$C$2:$C$4275,MATCH(WF_Data!$A6632,PSPS_Data!$B$2:$B$4275,0)),0)</f>
        <v>0</v>
      </c>
      <c r="F6632" s="47"/>
    </row>
    <row r="6633" spans="1:6" x14ac:dyDescent="0.25">
      <c r="A6633" s="79"/>
      <c r="B6633" s="43">
        <v>0.221086218256238</v>
      </c>
      <c r="C6633" s="43">
        <v>3.0591462091251699E-3</v>
      </c>
      <c r="D6633" s="43">
        <f t="shared" si="103"/>
        <v>3.4904858246118185E-2</v>
      </c>
      <c r="E6633" s="43">
        <f>IFERROR(INDEX(PSPS_Data!$C$2:$C$4275,MATCH(WF_Data!$A6633,PSPS_Data!$B$2:$B$4275,0)),0)</f>
        <v>0</v>
      </c>
      <c r="F6633" s="47"/>
    </row>
    <row r="6634" spans="1:6" x14ac:dyDescent="0.25">
      <c r="A6634" s="79"/>
      <c r="B6634" s="43">
        <v>0</v>
      </c>
      <c r="C6634" s="43">
        <v>1.4357917616507601E-3</v>
      </c>
      <c r="D6634" s="43">
        <f t="shared" si="103"/>
        <v>1.6382384000435173E-2</v>
      </c>
      <c r="E6634" s="43">
        <f>IFERROR(INDEX(PSPS_Data!$C$2:$C$4275,MATCH(WF_Data!$A6634,PSPS_Data!$B$2:$B$4275,0)),0)</f>
        <v>0</v>
      </c>
      <c r="F6634" s="47"/>
    </row>
    <row r="6635" spans="1:6" x14ac:dyDescent="0.25">
      <c r="A6635" s="79"/>
      <c r="B6635" s="43">
        <v>0</v>
      </c>
      <c r="C6635" s="43">
        <v>6.0114375537523301E-4</v>
      </c>
      <c r="D6635" s="43">
        <f t="shared" si="103"/>
        <v>6.8590502488314088E-3</v>
      </c>
      <c r="E6635" s="43">
        <f>IFERROR(INDEX(PSPS_Data!$C$2:$C$4275,MATCH(WF_Data!$A6635,PSPS_Data!$B$2:$B$4275,0)),0)</f>
        <v>0</v>
      </c>
      <c r="F6635" s="47"/>
    </row>
    <row r="6636" spans="1:6" x14ac:dyDescent="0.25">
      <c r="A6636" s="79"/>
      <c r="B6636" s="43">
        <v>0</v>
      </c>
      <c r="C6636" s="43">
        <v>5.1338644220777496E-3</v>
      </c>
      <c r="D6636" s="43">
        <f t="shared" si="103"/>
        <v>5.8577393055907125E-2</v>
      </c>
      <c r="E6636" s="43">
        <f>IFERROR(INDEX(PSPS_Data!$C$2:$C$4275,MATCH(WF_Data!$A6636,PSPS_Data!$B$2:$B$4275,0)),0)</f>
        <v>0</v>
      </c>
      <c r="F6636" s="47"/>
    </row>
    <row r="6637" spans="1:6" x14ac:dyDescent="0.25">
      <c r="A6637" s="79"/>
      <c r="B6637" s="43">
        <v>0</v>
      </c>
      <c r="C6637" s="43">
        <v>1.33707067273765E-3</v>
      </c>
      <c r="D6637" s="43">
        <f t="shared" si="103"/>
        <v>1.5255976375936587E-2</v>
      </c>
      <c r="E6637" s="43">
        <f>IFERROR(INDEX(PSPS_Data!$C$2:$C$4275,MATCH(WF_Data!$A6637,PSPS_Data!$B$2:$B$4275,0)),0)</f>
        <v>0</v>
      </c>
      <c r="F6637" s="47"/>
    </row>
    <row r="6638" spans="1:6" x14ac:dyDescent="0.25">
      <c r="A6638" s="79"/>
      <c r="B6638" s="43">
        <v>0</v>
      </c>
      <c r="C6638" s="43">
        <v>1.8521650090406101E-3</v>
      </c>
      <c r="D6638" s="43">
        <f t="shared" si="103"/>
        <v>2.1133202753153363E-2</v>
      </c>
      <c r="E6638" s="43">
        <f>IFERROR(INDEX(PSPS_Data!$C$2:$C$4275,MATCH(WF_Data!$A6638,PSPS_Data!$B$2:$B$4275,0)),0)</f>
        <v>0</v>
      </c>
      <c r="F6638" s="47"/>
    </row>
    <row r="6639" spans="1:6" x14ac:dyDescent="0.25">
      <c r="A6639" s="79"/>
      <c r="B6639" s="43">
        <v>0</v>
      </c>
      <c r="C6639" s="43">
        <v>3.6792346145375599E-4</v>
      </c>
      <c r="D6639" s="43">
        <f t="shared" si="103"/>
        <v>4.1980066951873563E-3</v>
      </c>
      <c r="E6639" s="43">
        <f>IFERROR(INDEX(PSPS_Data!$C$2:$C$4275,MATCH(WF_Data!$A6639,PSPS_Data!$B$2:$B$4275,0)),0)</f>
        <v>0</v>
      </c>
      <c r="F6639" s="47"/>
    </row>
    <row r="6640" spans="1:6" x14ac:dyDescent="0.25">
      <c r="A6640" s="79"/>
      <c r="B6640" s="43">
        <v>0</v>
      </c>
      <c r="C6640" s="43">
        <v>1.41621429429505E-3</v>
      </c>
      <c r="D6640" s="43">
        <f t="shared" si="103"/>
        <v>1.615900509790652E-2</v>
      </c>
      <c r="E6640" s="43">
        <f>IFERROR(INDEX(PSPS_Data!$C$2:$C$4275,MATCH(WF_Data!$A6640,PSPS_Data!$B$2:$B$4275,0)),0)</f>
        <v>0</v>
      </c>
      <c r="F6640" s="47"/>
    </row>
    <row r="6641" spans="1:6" x14ac:dyDescent="0.25">
      <c r="A6641" s="79"/>
      <c r="B6641" s="43">
        <v>0</v>
      </c>
      <c r="C6641" s="43">
        <v>1.44681753878709E-3</v>
      </c>
      <c r="D6641" s="43">
        <f t="shared" si="103"/>
        <v>1.6508188117560697E-2</v>
      </c>
      <c r="E6641" s="43">
        <f>IFERROR(INDEX(PSPS_Data!$C$2:$C$4275,MATCH(WF_Data!$A6641,PSPS_Data!$B$2:$B$4275,0)),0)</f>
        <v>0</v>
      </c>
      <c r="F6641" s="47"/>
    </row>
    <row r="6642" spans="1:6" x14ac:dyDescent="0.25">
      <c r="A6642" s="79"/>
      <c r="B6642" s="43">
        <v>0</v>
      </c>
      <c r="C6642" s="43">
        <v>3.8002380477640402E-3</v>
      </c>
      <c r="D6642" s="43">
        <f t="shared" si="103"/>
        <v>4.3360716124987701E-2</v>
      </c>
      <c r="E6642" s="43">
        <f>IFERROR(INDEX(PSPS_Data!$C$2:$C$4275,MATCH(WF_Data!$A6642,PSPS_Data!$B$2:$B$4275,0)),0)</f>
        <v>0</v>
      </c>
      <c r="F6642" s="47"/>
    </row>
    <row r="6643" spans="1:6" x14ac:dyDescent="0.25">
      <c r="A6643" s="79"/>
      <c r="B6643" s="43">
        <v>0</v>
      </c>
      <c r="C6643" s="43">
        <v>1.1430974338964E-3</v>
      </c>
      <c r="D6643" s="43">
        <f t="shared" si="103"/>
        <v>1.3042741720757924E-2</v>
      </c>
      <c r="E6643" s="43">
        <f>IFERROR(INDEX(PSPS_Data!$C$2:$C$4275,MATCH(WF_Data!$A6643,PSPS_Data!$B$2:$B$4275,0)),0)</f>
        <v>0</v>
      </c>
      <c r="F6643" s="47"/>
    </row>
    <row r="6644" spans="1:6" x14ac:dyDescent="0.25">
      <c r="A6644" s="79"/>
      <c r="B6644" s="43">
        <v>0</v>
      </c>
      <c r="C6644" s="43">
        <v>2.6416453997626299E-3</v>
      </c>
      <c r="D6644" s="43">
        <f t="shared" si="103"/>
        <v>3.0141174011291606E-2</v>
      </c>
      <c r="E6644" s="43">
        <f>IFERROR(INDEX(PSPS_Data!$C$2:$C$4275,MATCH(WF_Data!$A6644,PSPS_Data!$B$2:$B$4275,0)),0)</f>
        <v>0</v>
      </c>
      <c r="F6644" s="47"/>
    </row>
    <row r="6645" spans="1:6" x14ac:dyDescent="0.25">
      <c r="A6645" s="79"/>
      <c r="B6645" s="43">
        <v>0</v>
      </c>
      <c r="C6645" s="43">
        <v>1.65457518960465E-4</v>
      </c>
      <c r="D6645" s="43">
        <f t="shared" si="103"/>
        <v>1.8878702913389057E-3</v>
      </c>
      <c r="E6645" s="43">
        <f>IFERROR(INDEX(PSPS_Data!$C$2:$C$4275,MATCH(WF_Data!$A6645,PSPS_Data!$B$2:$B$4275,0)),0)</f>
        <v>0</v>
      </c>
      <c r="F6645" s="47"/>
    </row>
    <row r="6646" spans="1:6" x14ac:dyDescent="0.25">
      <c r="A6646" s="79"/>
      <c r="B6646" s="43">
        <v>0</v>
      </c>
      <c r="C6646" s="43">
        <v>1.8381620793661501E-4</v>
      </c>
      <c r="D6646" s="43">
        <f t="shared" si="103"/>
        <v>2.0973429325567773E-3</v>
      </c>
      <c r="E6646" s="43">
        <f>IFERROR(INDEX(PSPS_Data!$C$2:$C$4275,MATCH(WF_Data!$A6646,PSPS_Data!$B$2:$B$4275,0)),0)</f>
        <v>0</v>
      </c>
      <c r="F6646" s="47"/>
    </row>
    <row r="6647" spans="1:6" x14ac:dyDescent="0.25">
      <c r="A6647" s="79"/>
      <c r="B6647" s="43">
        <v>0</v>
      </c>
      <c r="C6647" s="43">
        <v>4.2521439866807899E-3</v>
      </c>
      <c r="D6647" s="43">
        <f t="shared" si="103"/>
        <v>4.8516962888027815E-2</v>
      </c>
      <c r="E6647" s="43">
        <f>IFERROR(INDEX(PSPS_Data!$C$2:$C$4275,MATCH(WF_Data!$A6647,PSPS_Data!$B$2:$B$4275,0)),0)</f>
        <v>0</v>
      </c>
      <c r="F6647" s="47"/>
    </row>
    <row r="6648" spans="1:6" x14ac:dyDescent="0.25">
      <c r="A6648" s="79"/>
      <c r="B6648" s="43">
        <v>0</v>
      </c>
      <c r="C6648" s="43">
        <v>2.9711694939275402E-4</v>
      </c>
      <c r="D6648" s="43">
        <f t="shared" si="103"/>
        <v>3.3901043925713232E-3</v>
      </c>
      <c r="E6648" s="43">
        <f>IFERROR(INDEX(PSPS_Data!$C$2:$C$4275,MATCH(WF_Data!$A6648,PSPS_Data!$B$2:$B$4275,0)),0)</f>
        <v>0</v>
      </c>
      <c r="F6648" s="47"/>
    </row>
    <row r="6649" spans="1:6" x14ac:dyDescent="0.25">
      <c r="A6649" s="79"/>
      <c r="B6649" s="43">
        <v>0</v>
      </c>
      <c r="C6649" s="43">
        <v>4.9304426708355698E-4</v>
      </c>
      <c r="D6649" s="43">
        <f t="shared" si="103"/>
        <v>5.6256350874233849E-3</v>
      </c>
      <c r="E6649" s="43">
        <f>IFERROR(INDEX(PSPS_Data!$C$2:$C$4275,MATCH(WF_Data!$A6649,PSPS_Data!$B$2:$B$4275,0)),0)</f>
        <v>0</v>
      </c>
      <c r="F6649" s="47"/>
    </row>
    <row r="6650" spans="1:6" x14ac:dyDescent="0.25">
      <c r="A6650" s="79"/>
      <c r="B6650" s="43">
        <v>0</v>
      </c>
      <c r="C6650" s="43">
        <v>4.0152977353803401E-3</v>
      </c>
      <c r="D6650" s="43">
        <f t="shared" si="103"/>
        <v>4.5814547160689681E-2</v>
      </c>
      <c r="E6650" s="43">
        <f>IFERROR(INDEX(PSPS_Data!$C$2:$C$4275,MATCH(WF_Data!$A6650,PSPS_Data!$B$2:$B$4275,0)),0)</f>
        <v>0</v>
      </c>
      <c r="F6650" s="47"/>
    </row>
    <row r="6651" spans="1:6" x14ac:dyDescent="0.25">
      <c r="A6651" s="79"/>
      <c r="B6651" s="43">
        <v>0</v>
      </c>
      <c r="C6651" s="43">
        <v>1.91035448506227E-3</v>
      </c>
      <c r="D6651" s="43">
        <f t="shared" si="103"/>
        <v>2.1797144674560502E-2</v>
      </c>
      <c r="E6651" s="43">
        <f>IFERROR(INDEX(PSPS_Data!$C$2:$C$4275,MATCH(WF_Data!$A6651,PSPS_Data!$B$2:$B$4275,0)),0)</f>
        <v>0</v>
      </c>
      <c r="F6651" s="47"/>
    </row>
    <row r="6652" spans="1:6" x14ac:dyDescent="0.25">
      <c r="A6652" s="79"/>
      <c r="B6652" s="43">
        <v>0</v>
      </c>
      <c r="C6652" s="43">
        <v>1.7755912904249201E-4</v>
      </c>
      <c r="D6652" s="43">
        <f t="shared" si="103"/>
        <v>2.0259496623748338E-3</v>
      </c>
      <c r="E6652" s="43">
        <f>IFERROR(INDEX(PSPS_Data!$C$2:$C$4275,MATCH(WF_Data!$A6652,PSPS_Data!$B$2:$B$4275,0)),0)</f>
        <v>0</v>
      </c>
      <c r="F6652" s="47"/>
    </row>
    <row r="6653" spans="1:6" x14ac:dyDescent="0.25">
      <c r="A6653" s="79"/>
      <c r="B6653" s="43">
        <v>0</v>
      </c>
      <c r="C6653" s="43">
        <v>1.83650972758186E-5</v>
      </c>
      <c r="D6653" s="43">
        <f t="shared" si="103"/>
        <v>2.0954575991709022E-4</v>
      </c>
      <c r="E6653" s="43">
        <f>IFERROR(INDEX(PSPS_Data!$C$2:$C$4275,MATCH(WF_Data!$A6653,PSPS_Data!$B$2:$B$4275,0)),0)</f>
        <v>0</v>
      </c>
      <c r="F6653" s="47"/>
    </row>
    <row r="6654" spans="1:6" x14ac:dyDescent="0.25">
      <c r="A6654" s="79"/>
      <c r="B6654" s="43">
        <v>0</v>
      </c>
      <c r="C6654" s="43">
        <v>7.8964544718473895E-4</v>
      </c>
      <c r="D6654" s="43">
        <f t="shared" si="103"/>
        <v>9.009854552377872E-3</v>
      </c>
      <c r="E6654" s="43">
        <f>IFERROR(INDEX(PSPS_Data!$C$2:$C$4275,MATCH(WF_Data!$A6654,PSPS_Data!$B$2:$B$4275,0)),0)</f>
        <v>0</v>
      </c>
      <c r="F6654" s="47"/>
    </row>
    <row r="6655" spans="1:6" x14ac:dyDescent="0.25">
      <c r="A6655" s="79"/>
      <c r="B6655" s="43">
        <v>0</v>
      </c>
      <c r="C6655" s="43">
        <v>4.9581972962187105E-4</v>
      </c>
      <c r="D6655" s="43">
        <f t="shared" si="103"/>
        <v>5.6573031149855487E-3</v>
      </c>
      <c r="E6655" s="43">
        <f>IFERROR(INDEX(PSPS_Data!$C$2:$C$4275,MATCH(WF_Data!$A6655,PSPS_Data!$B$2:$B$4275,0)),0)</f>
        <v>0</v>
      </c>
      <c r="F6655" s="47"/>
    </row>
    <row r="6656" spans="1:6" x14ac:dyDescent="0.25">
      <c r="A6656" s="79"/>
      <c r="B6656" s="43">
        <v>0</v>
      </c>
      <c r="C6656" s="43">
        <v>1.5974993712006801E-3</v>
      </c>
      <c r="D6656" s="43">
        <f t="shared" si="103"/>
        <v>1.822746782539976E-2</v>
      </c>
      <c r="E6656" s="43">
        <f>IFERROR(INDEX(PSPS_Data!$C$2:$C$4275,MATCH(WF_Data!$A6656,PSPS_Data!$B$2:$B$4275,0)),0)</f>
        <v>0</v>
      </c>
      <c r="F6656" s="47"/>
    </row>
    <row r="6657" spans="1:6" x14ac:dyDescent="0.25">
      <c r="A6657" s="79"/>
      <c r="B6657" s="43">
        <v>0</v>
      </c>
      <c r="C6657" s="43">
        <v>3.5682024992335398E-3</v>
      </c>
      <c r="D6657" s="43">
        <f t="shared" si="103"/>
        <v>4.0713190516254688E-2</v>
      </c>
      <c r="E6657" s="43">
        <f>IFERROR(INDEX(PSPS_Data!$C$2:$C$4275,MATCH(WF_Data!$A6657,PSPS_Data!$B$2:$B$4275,0)),0)</f>
        <v>0</v>
      </c>
      <c r="F6657" s="47"/>
    </row>
    <row r="6658" spans="1:6" x14ac:dyDescent="0.25">
      <c r="A6658" s="79"/>
      <c r="B6658" s="43">
        <v>0</v>
      </c>
      <c r="C6658" s="43">
        <v>5.1402918984422199E-4</v>
      </c>
      <c r="D6658" s="43">
        <f t="shared" si="103"/>
        <v>5.8650730561225729E-3</v>
      </c>
      <c r="E6658" s="43">
        <f>IFERROR(INDEX(PSPS_Data!$C$2:$C$4275,MATCH(WF_Data!$A6658,PSPS_Data!$B$2:$B$4275,0)),0)</f>
        <v>0</v>
      </c>
      <c r="F6658" s="47"/>
    </row>
    <row r="6659" spans="1:6" x14ac:dyDescent="0.25">
      <c r="A6659" s="79"/>
      <c r="B6659" s="43">
        <v>0</v>
      </c>
      <c r="C6659" s="43">
        <v>3.5380547786644399E-3</v>
      </c>
      <c r="D6659" s="43">
        <f t="shared" ref="D6659:D6722" si="104">$C6659*11.41</f>
        <v>4.0369205024561261E-2</v>
      </c>
      <c r="E6659" s="43">
        <f>IFERROR(INDEX(PSPS_Data!$C$2:$C$4275,MATCH(WF_Data!$A6659,PSPS_Data!$B$2:$B$4275,0)),0)</f>
        <v>0</v>
      </c>
      <c r="F6659" s="47"/>
    </row>
    <row r="6660" spans="1:6" x14ac:dyDescent="0.25">
      <c r="A6660" s="79"/>
      <c r="B6660" s="43">
        <v>0</v>
      </c>
      <c r="C6660" s="43">
        <v>5.8129575942681799E-4</v>
      </c>
      <c r="D6660" s="43">
        <f t="shared" si="104"/>
        <v>6.6325846150599938E-3</v>
      </c>
      <c r="E6660" s="43">
        <f>IFERROR(INDEX(PSPS_Data!$C$2:$C$4275,MATCH(WF_Data!$A6660,PSPS_Data!$B$2:$B$4275,0)),0)</f>
        <v>0</v>
      </c>
      <c r="F6660" s="47"/>
    </row>
    <row r="6661" spans="1:6" x14ac:dyDescent="0.25">
      <c r="A6661" s="79"/>
      <c r="B6661" s="43">
        <v>0</v>
      </c>
      <c r="C6661" s="43">
        <v>1.2115164736314901E-3</v>
      </c>
      <c r="D6661" s="43">
        <f t="shared" si="104"/>
        <v>1.3823402964135301E-2</v>
      </c>
      <c r="E6661" s="43">
        <f>IFERROR(INDEX(PSPS_Data!$C$2:$C$4275,MATCH(WF_Data!$A6661,PSPS_Data!$B$2:$B$4275,0)),0)</f>
        <v>0</v>
      </c>
      <c r="F6661" s="47"/>
    </row>
    <row r="6662" spans="1:6" x14ac:dyDescent="0.25">
      <c r="A6662" s="79"/>
      <c r="B6662" s="43">
        <v>0</v>
      </c>
      <c r="C6662" s="43">
        <v>1.7376294487500301E-3</v>
      </c>
      <c r="D6662" s="43">
        <f t="shared" si="104"/>
        <v>1.9826352010237844E-2</v>
      </c>
      <c r="E6662" s="43">
        <f>IFERROR(INDEX(PSPS_Data!$C$2:$C$4275,MATCH(WF_Data!$A6662,PSPS_Data!$B$2:$B$4275,0)),0)</f>
        <v>0</v>
      </c>
      <c r="F6662" s="47"/>
    </row>
    <row r="6663" spans="1:6" x14ac:dyDescent="0.25">
      <c r="A6663" s="79"/>
      <c r="B6663" s="43">
        <v>0</v>
      </c>
      <c r="C6663" s="43">
        <v>3.2947252930170998E-3</v>
      </c>
      <c r="D6663" s="43">
        <f t="shared" si="104"/>
        <v>3.7592815593325106E-2</v>
      </c>
      <c r="E6663" s="43">
        <f>IFERROR(INDEX(PSPS_Data!$C$2:$C$4275,MATCH(WF_Data!$A6663,PSPS_Data!$B$2:$B$4275,0)),0)</f>
        <v>0</v>
      </c>
      <c r="F6663" s="47"/>
    </row>
    <row r="6664" spans="1:6" x14ac:dyDescent="0.25">
      <c r="A6664" s="79"/>
      <c r="B6664" s="43">
        <v>0</v>
      </c>
      <c r="C6664" s="43">
        <v>2.02193666101872E-3</v>
      </c>
      <c r="D6664" s="43">
        <f t="shared" si="104"/>
        <v>2.3070297302223597E-2</v>
      </c>
      <c r="E6664" s="43">
        <f>IFERROR(INDEX(PSPS_Data!$C$2:$C$4275,MATCH(WF_Data!$A6664,PSPS_Data!$B$2:$B$4275,0)),0)</f>
        <v>0</v>
      </c>
      <c r="F6664" s="47"/>
    </row>
    <row r="6665" spans="1:6" x14ac:dyDescent="0.25">
      <c r="A6665" s="79"/>
      <c r="B6665" s="43">
        <v>0</v>
      </c>
      <c r="C6665" s="43">
        <v>2.1944582511423498E-3</v>
      </c>
      <c r="D6665" s="43">
        <f t="shared" si="104"/>
        <v>2.5038768645534212E-2</v>
      </c>
      <c r="E6665" s="43">
        <f>IFERROR(INDEX(PSPS_Data!$C$2:$C$4275,MATCH(WF_Data!$A6665,PSPS_Data!$B$2:$B$4275,0)),0)</f>
        <v>0</v>
      </c>
      <c r="F6665" s="47"/>
    </row>
    <row r="6666" spans="1:6" x14ac:dyDescent="0.25">
      <c r="A6666" s="79"/>
      <c r="B6666" s="43">
        <v>0</v>
      </c>
      <c r="C6666" s="43">
        <v>9.1764878106914596E-4</v>
      </c>
      <c r="D6666" s="43">
        <f t="shared" si="104"/>
        <v>1.0470372591998955E-2</v>
      </c>
      <c r="E6666" s="43">
        <f>IFERROR(INDEX(PSPS_Data!$C$2:$C$4275,MATCH(WF_Data!$A6666,PSPS_Data!$B$2:$B$4275,0)),0)</f>
        <v>0</v>
      </c>
      <c r="F6666" s="47"/>
    </row>
    <row r="6667" spans="1:6" x14ac:dyDescent="0.25">
      <c r="A6667" s="79"/>
      <c r="B6667" s="43">
        <v>0</v>
      </c>
      <c r="C6667" s="43">
        <v>1.9269024510322099E-3</v>
      </c>
      <c r="D6667" s="43">
        <f t="shared" si="104"/>
        <v>2.1985956966277517E-2</v>
      </c>
      <c r="E6667" s="43">
        <f>IFERROR(INDEX(PSPS_Data!$C$2:$C$4275,MATCH(WF_Data!$A6667,PSPS_Data!$B$2:$B$4275,0)),0)</f>
        <v>0</v>
      </c>
      <c r="F6667" s="47"/>
    </row>
    <row r="6668" spans="1:6" x14ac:dyDescent="0.25">
      <c r="A6668" s="79"/>
      <c r="B6668" s="43">
        <v>0</v>
      </c>
      <c r="C6668" s="43">
        <v>2.8789718450449599E-3</v>
      </c>
      <c r="D6668" s="43">
        <f t="shared" si="104"/>
        <v>3.2849068751962994E-2</v>
      </c>
      <c r="E6668" s="43">
        <f>IFERROR(INDEX(PSPS_Data!$C$2:$C$4275,MATCH(WF_Data!$A6668,PSPS_Data!$B$2:$B$4275,0)),0)</f>
        <v>0</v>
      </c>
      <c r="F6668" s="47"/>
    </row>
    <row r="6669" spans="1:6" x14ac:dyDescent="0.25">
      <c r="A6669" s="79"/>
      <c r="B6669" s="43">
        <v>0</v>
      </c>
      <c r="C6669" s="43">
        <v>1.3208711293373099E-3</v>
      </c>
      <c r="D6669" s="43">
        <f t="shared" si="104"/>
        <v>1.5071139585738707E-2</v>
      </c>
      <c r="E6669" s="43">
        <f>IFERROR(INDEX(PSPS_Data!$C$2:$C$4275,MATCH(WF_Data!$A6669,PSPS_Data!$B$2:$B$4275,0)),0)</f>
        <v>0</v>
      </c>
      <c r="F6669" s="47"/>
    </row>
    <row r="6670" spans="1:6" x14ac:dyDescent="0.25">
      <c r="A6670" s="79"/>
      <c r="B6670" s="43">
        <v>0</v>
      </c>
      <c r="C6670" s="43">
        <v>4.9224455475875095E-4</v>
      </c>
      <c r="D6670" s="43">
        <f t="shared" si="104"/>
        <v>5.616510369797348E-3</v>
      </c>
      <c r="E6670" s="43">
        <f>IFERROR(INDEX(PSPS_Data!$C$2:$C$4275,MATCH(WF_Data!$A6670,PSPS_Data!$B$2:$B$4275,0)),0)</f>
        <v>0</v>
      </c>
      <c r="F6670" s="47"/>
    </row>
    <row r="6671" spans="1:6" x14ac:dyDescent="0.25">
      <c r="A6671" s="79"/>
      <c r="B6671" s="43">
        <v>0</v>
      </c>
      <c r="C6671" s="43">
        <v>1.6875870678632E-3</v>
      </c>
      <c r="D6671" s="43">
        <f t="shared" si="104"/>
        <v>1.9255368444319111E-2</v>
      </c>
      <c r="E6671" s="43">
        <f>IFERROR(INDEX(PSPS_Data!$C$2:$C$4275,MATCH(WF_Data!$A6671,PSPS_Data!$B$2:$B$4275,0)),0)</f>
        <v>0</v>
      </c>
      <c r="F6671" s="47"/>
    </row>
    <row r="6672" spans="1:6" x14ac:dyDescent="0.25">
      <c r="A6672" s="79"/>
      <c r="B6672" s="43">
        <v>0</v>
      </c>
      <c r="C6672" s="43">
        <v>2.6593792574658398E-3</v>
      </c>
      <c r="D6672" s="43">
        <f t="shared" si="104"/>
        <v>3.0343517327685234E-2</v>
      </c>
      <c r="E6672" s="43">
        <f>IFERROR(INDEX(PSPS_Data!$C$2:$C$4275,MATCH(WF_Data!$A6672,PSPS_Data!$B$2:$B$4275,0)),0)</f>
        <v>0</v>
      </c>
      <c r="F6672" s="47"/>
    </row>
    <row r="6673" spans="1:6" x14ac:dyDescent="0.25">
      <c r="A6673" s="79"/>
      <c r="B6673" s="43">
        <v>0</v>
      </c>
      <c r="C6673" s="43">
        <v>3.4050629142256999E-3</v>
      </c>
      <c r="D6673" s="43">
        <f t="shared" si="104"/>
        <v>3.8851767851315236E-2</v>
      </c>
      <c r="E6673" s="43">
        <f>IFERROR(INDEX(PSPS_Data!$C$2:$C$4275,MATCH(WF_Data!$A6673,PSPS_Data!$B$2:$B$4275,0)),0)</f>
        <v>0</v>
      </c>
      <c r="F6673" s="47"/>
    </row>
    <row r="6674" spans="1:6" x14ac:dyDescent="0.25">
      <c r="A6674" s="79"/>
      <c r="B6674" s="43">
        <v>0</v>
      </c>
      <c r="C6674" s="43">
        <v>2.0714705597128999E-3</v>
      </c>
      <c r="D6674" s="43">
        <f t="shared" si="104"/>
        <v>2.3635479086324188E-2</v>
      </c>
      <c r="E6674" s="43">
        <f>IFERROR(INDEX(PSPS_Data!$C$2:$C$4275,MATCH(WF_Data!$A6674,PSPS_Data!$B$2:$B$4275,0)),0)</f>
        <v>0</v>
      </c>
      <c r="F6674" s="47"/>
    </row>
    <row r="6675" spans="1:6" x14ac:dyDescent="0.25">
      <c r="A6675" s="79"/>
      <c r="B6675" s="43">
        <v>0</v>
      </c>
      <c r="C6675" s="43">
        <v>2.7978694888588498E-3</v>
      </c>
      <c r="D6675" s="43">
        <f t="shared" si="104"/>
        <v>3.1923690867879474E-2</v>
      </c>
      <c r="E6675" s="43">
        <f>IFERROR(INDEX(PSPS_Data!$C$2:$C$4275,MATCH(WF_Data!$A6675,PSPS_Data!$B$2:$B$4275,0)),0)</f>
        <v>0</v>
      </c>
      <c r="F6675" s="47"/>
    </row>
    <row r="6676" spans="1:6" x14ac:dyDescent="0.25">
      <c r="A6676" s="79"/>
      <c r="B6676" s="43">
        <v>0</v>
      </c>
      <c r="C6676" s="43">
        <v>3.1885882403912499E-3</v>
      </c>
      <c r="D6676" s="43">
        <f t="shared" si="104"/>
        <v>3.6381791822864162E-2</v>
      </c>
      <c r="E6676" s="43">
        <f>IFERROR(INDEX(PSPS_Data!$C$2:$C$4275,MATCH(WF_Data!$A6676,PSPS_Data!$B$2:$B$4275,0)),0)</f>
        <v>0</v>
      </c>
      <c r="F6676" s="47"/>
    </row>
    <row r="6677" spans="1:6" x14ac:dyDescent="0.25">
      <c r="A6677" s="79"/>
      <c r="B6677" s="43">
        <v>0</v>
      </c>
      <c r="C6677" s="43">
        <v>1.8078519042319301E-3</v>
      </c>
      <c r="D6677" s="43">
        <f t="shared" si="104"/>
        <v>2.0627590227286323E-2</v>
      </c>
      <c r="E6677" s="43">
        <f>IFERROR(INDEX(PSPS_Data!$C$2:$C$4275,MATCH(WF_Data!$A6677,PSPS_Data!$B$2:$B$4275,0)),0)</f>
        <v>0</v>
      </c>
      <c r="F6677" s="47"/>
    </row>
    <row r="6678" spans="1:6" x14ac:dyDescent="0.25">
      <c r="A6678" s="79"/>
      <c r="B6678" s="43">
        <v>0</v>
      </c>
      <c r="C6678" s="43">
        <v>5.5574896365821204E-4</v>
      </c>
      <c r="D6678" s="43">
        <f t="shared" si="104"/>
        <v>6.3410956753401993E-3</v>
      </c>
      <c r="E6678" s="43">
        <f>IFERROR(INDEX(PSPS_Data!$C$2:$C$4275,MATCH(WF_Data!$A6678,PSPS_Data!$B$2:$B$4275,0)),0)</f>
        <v>0</v>
      </c>
      <c r="F6678" s="47"/>
    </row>
    <row r="6679" spans="1:6" x14ac:dyDescent="0.25">
      <c r="A6679" s="79"/>
      <c r="B6679" s="43">
        <v>0</v>
      </c>
      <c r="C6679" s="43">
        <v>8.7302712381642702E-4</v>
      </c>
      <c r="D6679" s="43">
        <f t="shared" si="104"/>
        <v>9.9612394827454324E-3</v>
      </c>
      <c r="E6679" s="43">
        <f>IFERROR(INDEX(PSPS_Data!$C$2:$C$4275,MATCH(WF_Data!$A6679,PSPS_Data!$B$2:$B$4275,0)),0)</f>
        <v>0</v>
      </c>
      <c r="F6679" s="47"/>
    </row>
    <row r="6680" spans="1:6" x14ac:dyDescent="0.25">
      <c r="A6680" s="79"/>
      <c r="B6680" s="43">
        <v>0</v>
      </c>
      <c r="C6680" s="43">
        <v>2.4481181041361801E-3</v>
      </c>
      <c r="D6680" s="43">
        <f t="shared" si="104"/>
        <v>2.7933027568193814E-2</v>
      </c>
      <c r="E6680" s="43">
        <f>IFERROR(INDEX(PSPS_Data!$C$2:$C$4275,MATCH(WF_Data!$A6680,PSPS_Data!$B$2:$B$4275,0)),0)</f>
        <v>0</v>
      </c>
      <c r="F6680" s="47"/>
    </row>
    <row r="6681" spans="1:6" x14ac:dyDescent="0.25">
      <c r="A6681" s="79"/>
      <c r="B6681" s="43">
        <v>0.42958981310446198</v>
      </c>
      <c r="C6681" s="43">
        <v>3.0085794813506498E-3</v>
      </c>
      <c r="D6681" s="43">
        <f t="shared" si="104"/>
        <v>3.4327891882210915E-2</v>
      </c>
      <c r="E6681" s="43">
        <f>IFERROR(INDEX(PSPS_Data!$C$2:$C$4275,MATCH(WF_Data!$A6681,PSPS_Data!$B$2:$B$4275,0)),0)</f>
        <v>0</v>
      </c>
      <c r="F6681" s="47"/>
    </row>
    <row r="6682" spans="1:6" x14ac:dyDescent="0.25">
      <c r="A6682" s="79"/>
      <c r="B6682" s="43">
        <v>0</v>
      </c>
      <c r="C6682" s="43">
        <v>2.4650769773870698E-3</v>
      </c>
      <c r="D6682" s="43">
        <f t="shared" si="104"/>
        <v>2.8126528311986466E-2</v>
      </c>
      <c r="E6682" s="43">
        <f>IFERROR(INDEX(PSPS_Data!$C$2:$C$4275,MATCH(WF_Data!$A6682,PSPS_Data!$B$2:$B$4275,0)),0)</f>
        <v>0</v>
      </c>
      <c r="F6682" s="47"/>
    </row>
    <row r="6683" spans="1:6" x14ac:dyDescent="0.25">
      <c r="A6683" s="79"/>
      <c r="B6683" s="43">
        <v>0</v>
      </c>
      <c r="C6683" s="43">
        <v>2.1171813503618299E-3</v>
      </c>
      <c r="D6683" s="43">
        <f t="shared" si="104"/>
        <v>2.4157039207628479E-2</v>
      </c>
      <c r="E6683" s="43">
        <f>IFERROR(INDEX(PSPS_Data!$C$2:$C$4275,MATCH(WF_Data!$A6683,PSPS_Data!$B$2:$B$4275,0)),0)</f>
        <v>0</v>
      </c>
      <c r="F6683" s="47"/>
    </row>
    <row r="6684" spans="1:6" x14ac:dyDescent="0.25">
      <c r="A6684" s="79"/>
      <c r="B6684" s="43">
        <v>0</v>
      </c>
      <c r="C6684" s="43">
        <v>3.8194679006361698E-3</v>
      </c>
      <c r="D6684" s="43">
        <f t="shared" si="104"/>
        <v>4.3580128746258696E-2</v>
      </c>
      <c r="E6684" s="43">
        <f>IFERROR(INDEX(PSPS_Data!$C$2:$C$4275,MATCH(WF_Data!$A6684,PSPS_Data!$B$2:$B$4275,0)),0)</f>
        <v>0</v>
      </c>
      <c r="F6684" s="47"/>
    </row>
    <row r="6685" spans="1:6" x14ac:dyDescent="0.25">
      <c r="A6685" s="79"/>
      <c r="B6685" s="43">
        <v>0</v>
      </c>
      <c r="C6685" s="43">
        <v>8.0535912729828797E-4</v>
      </c>
      <c r="D6685" s="43">
        <f t="shared" si="104"/>
        <v>9.1891476424734667E-3</v>
      </c>
      <c r="E6685" s="43">
        <f>IFERROR(INDEX(PSPS_Data!$C$2:$C$4275,MATCH(WF_Data!$A6685,PSPS_Data!$B$2:$B$4275,0)),0)</f>
        <v>0</v>
      </c>
      <c r="F6685" s="47"/>
    </row>
    <row r="6686" spans="1:6" x14ac:dyDescent="0.25">
      <c r="A6686" s="79"/>
      <c r="B6686" s="43">
        <v>0</v>
      </c>
      <c r="C6686" s="43">
        <v>3.7699248791795898E-3</v>
      </c>
      <c r="D6686" s="43">
        <f t="shared" si="104"/>
        <v>4.301484287143912E-2</v>
      </c>
      <c r="E6686" s="43">
        <f>IFERROR(INDEX(PSPS_Data!$C$2:$C$4275,MATCH(WF_Data!$A6686,PSPS_Data!$B$2:$B$4275,0)),0)</f>
        <v>0</v>
      </c>
      <c r="F6686" s="47"/>
    </row>
    <row r="6687" spans="1:6" x14ac:dyDescent="0.25">
      <c r="A6687" s="79"/>
      <c r="B6687" s="43">
        <v>0</v>
      </c>
      <c r="C6687" s="43">
        <v>5.4898824600968503E-5</v>
      </c>
      <c r="D6687" s="43">
        <f t="shared" si="104"/>
        <v>6.263955886970506E-4</v>
      </c>
      <c r="E6687" s="43">
        <f>IFERROR(INDEX(PSPS_Data!$C$2:$C$4275,MATCH(WF_Data!$A6687,PSPS_Data!$B$2:$B$4275,0)),0)</f>
        <v>0</v>
      </c>
      <c r="F6687" s="47"/>
    </row>
    <row r="6688" spans="1:6" x14ac:dyDescent="0.25">
      <c r="A6688" s="79"/>
      <c r="B6688" s="43">
        <v>0</v>
      </c>
      <c r="C6688" s="43">
        <v>2.92785911369719E-4</v>
      </c>
      <c r="D6688" s="43">
        <f t="shared" si="104"/>
        <v>3.3406872487284937E-3</v>
      </c>
      <c r="E6688" s="43">
        <f>IFERROR(INDEX(PSPS_Data!$C$2:$C$4275,MATCH(WF_Data!$A6688,PSPS_Data!$B$2:$B$4275,0)),0)</f>
        <v>0</v>
      </c>
      <c r="F6688" s="47"/>
    </row>
    <row r="6689" spans="1:6" x14ac:dyDescent="0.25">
      <c r="A6689" s="79"/>
      <c r="B6689" s="43">
        <v>0</v>
      </c>
      <c r="C6689" s="43">
        <v>3.6589899536920698E-5</v>
      </c>
      <c r="D6689" s="43">
        <f t="shared" si="104"/>
        <v>4.1749075371626514E-4</v>
      </c>
      <c r="E6689" s="43">
        <f>IFERROR(INDEX(PSPS_Data!$C$2:$C$4275,MATCH(WF_Data!$A6689,PSPS_Data!$B$2:$B$4275,0)),0)</f>
        <v>0</v>
      </c>
      <c r="F6689" s="47"/>
    </row>
    <row r="6690" spans="1:6" x14ac:dyDescent="0.25">
      <c r="A6690" s="79"/>
      <c r="B6690" s="43">
        <v>0</v>
      </c>
      <c r="C6690" s="43">
        <v>3.8418208130224199E-3</v>
      </c>
      <c r="D6690" s="43">
        <f t="shared" si="104"/>
        <v>4.383517547658581E-2</v>
      </c>
      <c r="E6690" s="43">
        <f>IFERROR(INDEX(PSPS_Data!$C$2:$C$4275,MATCH(WF_Data!$A6690,PSPS_Data!$B$2:$B$4275,0)),0)</f>
        <v>0</v>
      </c>
      <c r="F6690" s="47"/>
    </row>
    <row r="6691" spans="1:6" x14ac:dyDescent="0.25">
      <c r="A6691" s="79"/>
      <c r="B6691" s="43">
        <v>0</v>
      </c>
      <c r="C6691" s="43">
        <v>5.2498721470328703E-3</v>
      </c>
      <c r="D6691" s="43">
        <f t="shared" si="104"/>
        <v>5.9901041197645048E-2</v>
      </c>
      <c r="E6691" s="43">
        <f>IFERROR(INDEX(PSPS_Data!$C$2:$C$4275,MATCH(WF_Data!$A6691,PSPS_Data!$B$2:$B$4275,0)),0)</f>
        <v>0</v>
      </c>
      <c r="F6691" s="47"/>
    </row>
    <row r="6692" spans="1:6" x14ac:dyDescent="0.25">
      <c r="A6692" s="79"/>
      <c r="B6692" s="43">
        <v>0</v>
      </c>
      <c r="C6692" s="43">
        <v>7.2850789107784897E-4</v>
      </c>
      <c r="D6692" s="43">
        <f t="shared" si="104"/>
        <v>8.3122750371982575E-3</v>
      </c>
      <c r="E6692" s="43">
        <f>IFERROR(INDEX(PSPS_Data!$C$2:$C$4275,MATCH(WF_Data!$A6692,PSPS_Data!$B$2:$B$4275,0)),0)</f>
        <v>0</v>
      </c>
      <c r="F6692" s="47"/>
    </row>
    <row r="6693" spans="1:6" x14ac:dyDescent="0.25">
      <c r="A6693" s="79"/>
      <c r="B6693" s="43">
        <v>0</v>
      </c>
      <c r="C6693" s="43">
        <v>8.4115739673506996E-4</v>
      </c>
      <c r="D6693" s="43">
        <f t="shared" si="104"/>
        <v>9.5976058967471491E-3</v>
      </c>
      <c r="E6693" s="43">
        <f>IFERROR(INDEX(PSPS_Data!$C$2:$C$4275,MATCH(WF_Data!$A6693,PSPS_Data!$B$2:$B$4275,0)),0)</f>
        <v>0</v>
      </c>
      <c r="F6693" s="47"/>
    </row>
    <row r="6694" spans="1:6" x14ac:dyDescent="0.25">
      <c r="A6694" s="79"/>
      <c r="B6694" s="43">
        <v>0</v>
      </c>
      <c r="C6694" s="43">
        <v>2.1024462571404001E-3</v>
      </c>
      <c r="D6694" s="43">
        <f t="shared" si="104"/>
        <v>2.3988911793971966E-2</v>
      </c>
      <c r="E6694" s="43">
        <f>IFERROR(INDEX(PSPS_Data!$C$2:$C$4275,MATCH(WF_Data!$A6694,PSPS_Data!$B$2:$B$4275,0)),0)</f>
        <v>0</v>
      </c>
      <c r="F6694" s="47"/>
    </row>
    <row r="6695" spans="1:6" x14ac:dyDescent="0.25">
      <c r="A6695" s="79"/>
      <c r="B6695" s="43">
        <v>0.55200031956839402</v>
      </c>
      <c r="C6695" s="43">
        <v>6.2158756736607702E-4</v>
      </c>
      <c r="D6695" s="43">
        <f t="shared" si="104"/>
        <v>7.0923141436469387E-3</v>
      </c>
      <c r="E6695" s="43">
        <f>IFERROR(INDEX(PSPS_Data!$C$2:$C$4275,MATCH(WF_Data!$A6695,PSPS_Data!$B$2:$B$4275,0)),0)</f>
        <v>0</v>
      </c>
      <c r="F6695" s="47"/>
    </row>
    <row r="6696" spans="1:6" x14ac:dyDescent="0.25">
      <c r="A6696" s="79"/>
      <c r="B6696" s="43">
        <v>0</v>
      </c>
      <c r="C6696" s="43">
        <v>5.9697549901708603E-4</v>
      </c>
      <c r="D6696" s="43">
        <f t="shared" si="104"/>
        <v>6.8114904437849514E-3</v>
      </c>
      <c r="E6696" s="43">
        <f>IFERROR(INDEX(PSPS_Data!$C$2:$C$4275,MATCH(WF_Data!$A6696,PSPS_Data!$B$2:$B$4275,0)),0)</f>
        <v>0</v>
      </c>
      <c r="F6696" s="47"/>
    </row>
    <row r="6697" spans="1:6" x14ac:dyDescent="0.25">
      <c r="A6697" s="79"/>
      <c r="B6697" s="43">
        <v>0</v>
      </c>
      <c r="C6697" s="43">
        <v>1.5838080313794001E-4</v>
      </c>
      <c r="D6697" s="43">
        <f t="shared" si="104"/>
        <v>1.8071249638038954E-3</v>
      </c>
      <c r="E6697" s="43">
        <f>IFERROR(INDEX(PSPS_Data!$C$2:$C$4275,MATCH(WF_Data!$A6697,PSPS_Data!$B$2:$B$4275,0)),0)</f>
        <v>0</v>
      </c>
      <c r="F6697" s="47"/>
    </row>
    <row r="6698" spans="1:6" x14ac:dyDescent="0.25">
      <c r="A6698" s="79"/>
      <c r="B6698" s="43">
        <v>0</v>
      </c>
      <c r="C6698" s="43">
        <v>1.58373036053186E-4</v>
      </c>
      <c r="D6698" s="43">
        <f t="shared" si="104"/>
        <v>1.8070363413668522E-3</v>
      </c>
      <c r="E6698" s="43">
        <f>IFERROR(INDEX(PSPS_Data!$C$2:$C$4275,MATCH(WF_Data!$A6698,PSPS_Data!$B$2:$B$4275,0)),0)</f>
        <v>0</v>
      </c>
      <c r="F6698" s="47"/>
    </row>
    <row r="6699" spans="1:6" x14ac:dyDescent="0.25">
      <c r="A6699" s="79"/>
      <c r="B6699" s="43">
        <v>0</v>
      </c>
      <c r="C6699" s="43">
        <v>3.1065230844736402E-4</v>
      </c>
      <c r="D6699" s="43">
        <f t="shared" si="104"/>
        <v>3.5445428393844234E-3</v>
      </c>
      <c r="E6699" s="43">
        <f>IFERROR(INDEX(PSPS_Data!$C$2:$C$4275,MATCH(WF_Data!$A6699,PSPS_Data!$B$2:$B$4275,0)),0)</f>
        <v>0</v>
      </c>
      <c r="F6699" s="47"/>
    </row>
    <row r="6700" spans="1:6" x14ac:dyDescent="0.25">
      <c r="A6700" s="79"/>
      <c r="B6700" s="43">
        <v>0</v>
      </c>
      <c r="C6700" s="43">
        <v>1.12191218298297E-3</v>
      </c>
      <c r="D6700" s="43">
        <f t="shared" si="104"/>
        <v>1.2801018007835688E-2</v>
      </c>
      <c r="E6700" s="43">
        <f>IFERROR(INDEX(PSPS_Data!$C$2:$C$4275,MATCH(WF_Data!$A6700,PSPS_Data!$B$2:$B$4275,0)),0)</f>
        <v>0</v>
      </c>
      <c r="F6700" s="47"/>
    </row>
    <row r="6701" spans="1:6" x14ac:dyDescent="0.25">
      <c r="A6701" s="79"/>
      <c r="B6701" s="43">
        <v>0</v>
      </c>
      <c r="C6701" s="43">
        <v>3.5071745496376601E-3</v>
      </c>
      <c r="D6701" s="43">
        <f t="shared" si="104"/>
        <v>4.0016861611365702E-2</v>
      </c>
      <c r="E6701" s="43">
        <f>IFERROR(INDEX(PSPS_Data!$C$2:$C$4275,MATCH(WF_Data!$A6701,PSPS_Data!$B$2:$B$4275,0)),0)</f>
        <v>0</v>
      </c>
      <c r="F6701" s="47"/>
    </row>
    <row r="6702" spans="1:6" x14ac:dyDescent="0.25">
      <c r="A6702" s="79"/>
      <c r="B6702" s="43">
        <v>0</v>
      </c>
      <c r="C6702" s="43">
        <v>8.0374018325528596E-3</v>
      </c>
      <c r="D6702" s="43">
        <f t="shared" si="104"/>
        <v>9.1706754909428131E-2</v>
      </c>
      <c r="E6702" s="43">
        <f>IFERROR(INDEX(PSPS_Data!$C$2:$C$4275,MATCH(WF_Data!$A6702,PSPS_Data!$B$2:$B$4275,0)),0)</f>
        <v>0</v>
      </c>
      <c r="F6702" s="47"/>
    </row>
    <row r="6703" spans="1:6" x14ac:dyDescent="0.25">
      <c r="A6703" s="79"/>
      <c r="B6703" s="43">
        <v>0</v>
      </c>
      <c r="C6703" s="43">
        <v>3.88975993755593E-3</v>
      </c>
      <c r="D6703" s="43">
        <f t="shared" si="104"/>
        <v>4.4382160887513164E-2</v>
      </c>
      <c r="E6703" s="43">
        <f>IFERROR(INDEX(PSPS_Data!$C$2:$C$4275,MATCH(WF_Data!$A6703,PSPS_Data!$B$2:$B$4275,0)),0)</f>
        <v>0</v>
      </c>
      <c r="F6703" s="47"/>
    </row>
    <row r="6704" spans="1:6" x14ac:dyDescent="0.25">
      <c r="A6704" s="79"/>
      <c r="B6704" s="43">
        <v>0</v>
      </c>
      <c r="C6704" s="43">
        <v>9.5885969615968204E-4</v>
      </c>
      <c r="D6704" s="43">
        <f t="shared" si="104"/>
        <v>1.0940589133181973E-2</v>
      </c>
      <c r="E6704" s="43">
        <f>IFERROR(INDEX(PSPS_Data!$C$2:$C$4275,MATCH(WF_Data!$A6704,PSPS_Data!$B$2:$B$4275,0)),0)</f>
        <v>0</v>
      </c>
      <c r="F6704" s="47"/>
    </row>
    <row r="6705" spans="1:6" x14ac:dyDescent="0.25">
      <c r="A6705" s="79"/>
      <c r="B6705" s="43">
        <v>0</v>
      </c>
      <c r="C6705" s="43">
        <v>9.4318410265259401E-4</v>
      </c>
      <c r="D6705" s="43">
        <f t="shared" si="104"/>
        <v>1.0761730611266097E-2</v>
      </c>
      <c r="E6705" s="43">
        <f>IFERROR(INDEX(PSPS_Data!$C$2:$C$4275,MATCH(WF_Data!$A6705,PSPS_Data!$B$2:$B$4275,0)),0)</f>
        <v>0</v>
      </c>
      <c r="F6705" s="47"/>
    </row>
    <row r="6706" spans="1:6" x14ac:dyDescent="0.25">
      <c r="A6706" s="79"/>
      <c r="B6706" s="43">
        <v>0</v>
      </c>
      <c r="C6706" s="43">
        <v>1.58202838823247E-4</v>
      </c>
      <c r="D6706" s="43">
        <f t="shared" si="104"/>
        <v>1.8050943909732483E-3</v>
      </c>
      <c r="E6706" s="43">
        <f>IFERROR(INDEX(PSPS_Data!$C$2:$C$4275,MATCH(WF_Data!$A6706,PSPS_Data!$B$2:$B$4275,0)),0)</f>
        <v>0</v>
      </c>
      <c r="F6706" s="47"/>
    </row>
    <row r="6707" spans="1:6" x14ac:dyDescent="0.25">
      <c r="A6707" s="79"/>
      <c r="B6707" s="43">
        <v>0</v>
      </c>
      <c r="C6707" s="43">
        <v>2.0382306241420599E-3</v>
      </c>
      <c r="D6707" s="43">
        <f t="shared" si="104"/>
        <v>2.3256211421460903E-2</v>
      </c>
      <c r="E6707" s="43">
        <f>IFERROR(INDEX(PSPS_Data!$C$2:$C$4275,MATCH(WF_Data!$A6707,PSPS_Data!$B$2:$B$4275,0)),0)</f>
        <v>0</v>
      </c>
      <c r="F6707" s="47"/>
    </row>
    <row r="6708" spans="1:6" x14ac:dyDescent="0.25">
      <c r="A6708" s="79"/>
      <c r="B6708" s="43">
        <v>0</v>
      </c>
      <c r="C6708" s="43">
        <v>2.0078010690364499E-4</v>
      </c>
      <c r="D6708" s="43">
        <f t="shared" si="104"/>
        <v>2.2909010197705894E-3</v>
      </c>
      <c r="E6708" s="43">
        <f>IFERROR(INDEX(PSPS_Data!$C$2:$C$4275,MATCH(WF_Data!$A6708,PSPS_Data!$B$2:$B$4275,0)),0)</f>
        <v>0</v>
      </c>
      <c r="F6708" s="47"/>
    </row>
    <row r="6709" spans="1:6" x14ac:dyDescent="0.25">
      <c r="A6709" s="79"/>
      <c r="B6709" s="43">
        <v>0</v>
      </c>
      <c r="C6709" s="43">
        <v>9.4103400275950301E-4</v>
      </c>
      <c r="D6709" s="43">
        <f t="shared" si="104"/>
        <v>1.073719797148593E-2</v>
      </c>
      <c r="E6709" s="43">
        <f>IFERROR(INDEX(PSPS_Data!$C$2:$C$4275,MATCH(WF_Data!$A6709,PSPS_Data!$B$2:$B$4275,0)),0)</f>
        <v>0</v>
      </c>
      <c r="F6709" s="47"/>
    </row>
    <row r="6710" spans="1:6" x14ac:dyDescent="0.25">
      <c r="A6710" s="79"/>
      <c r="B6710" s="43">
        <v>0</v>
      </c>
      <c r="C6710" s="43">
        <v>2.0986151460723099E-3</v>
      </c>
      <c r="D6710" s="43">
        <f t="shared" si="104"/>
        <v>2.3945198816685057E-2</v>
      </c>
      <c r="E6710" s="43">
        <f>IFERROR(INDEX(PSPS_Data!$C$2:$C$4275,MATCH(WF_Data!$A6710,PSPS_Data!$B$2:$B$4275,0)),0)</f>
        <v>0</v>
      </c>
      <c r="F6710" s="47"/>
    </row>
    <row r="6711" spans="1:6" x14ac:dyDescent="0.25">
      <c r="A6711" s="79"/>
      <c r="B6711" s="43">
        <v>0</v>
      </c>
      <c r="C6711" s="43">
        <v>3.4064117062371202E-4</v>
      </c>
      <c r="D6711" s="43">
        <f t="shared" si="104"/>
        <v>3.8867157568165541E-3</v>
      </c>
      <c r="E6711" s="43">
        <f>IFERROR(INDEX(PSPS_Data!$C$2:$C$4275,MATCH(WF_Data!$A6711,PSPS_Data!$B$2:$B$4275,0)),0)</f>
        <v>0</v>
      </c>
      <c r="F6711" s="47"/>
    </row>
    <row r="6712" spans="1:6" x14ac:dyDescent="0.25">
      <c r="A6712" s="79"/>
      <c r="B6712" s="43">
        <v>0</v>
      </c>
      <c r="C6712" s="43">
        <v>4.3268330276380997E-3</v>
      </c>
      <c r="D6712" s="43">
        <f t="shared" si="104"/>
        <v>4.936916484535072E-2</v>
      </c>
      <c r="E6712" s="43">
        <f>IFERROR(INDEX(PSPS_Data!$C$2:$C$4275,MATCH(WF_Data!$A6712,PSPS_Data!$B$2:$B$4275,0)),0)</f>
        <v>0</v>
      </c>
      <c r="F6712" s="47"/>
    </row>
    <row r="6713" spans="1:6" x14ac:dyDescent="0.25">
      <c r="A6713" s="79"/>
      <c r="B6713" s="43">
        <v>0</v>
      </c>
      <c r="C6713" s="43">
        <v>1.3498204843926901E-3</v>
      </c>
      <c r="D6713" s="43">
        <f t="shared" si="104"/>
        <v>1.5401451726920593E-2</v>
      </c>
      <c r="E6713" s="43">
        <f>IFERROR(INDEX(PSPS_Data!$C$2:$C$4275,MATCH(WF_Data!$A6713,PSPS_Data!$B$2:$B$4275,0)),0)</f>
        <v>0</v>
      </c>
      <c r="F6713" s="47"/>
    </row>
    <row r="6714" spans="1:6" x14ac:dyDescent="0.25">
      <c r="A6714" s="79"/>
      <c r="B6714" s="43">
        <v>0</v>
      </c>
      <c r="C6714" s="43">
        <v>6.3233691525965696E-4</v>
      </c>
      <c r="D6714" s="43">
        <f t="shared" si="104"/>
        <v>7.2149642031126863E-3</v>
      </c>
      <c r="E6714" s="43">
        <f>IFERROR(INDEX(PSPS_Data!$C$2:$C$4275,MATCH(WF_Data!$A6714,PSPS_Data!$B$2:$B$4275,0)),0)</f>
        <v>0</v>
      </c>
      <c r="F6714" s="47"/>
    </row>
    <row r="6715" spans="1:6" x14ac:dyDescent="0.25">
      <c r="A6715" s="79"/>
      <c r="B6715" s="43">
        <v>0</v>
      </c>
      <c r="C6715" s="43">
        <v>5.85394161612384E-3</v>
      </c>
      <c r="D6715" s="43">
        <f t="shared" si="104"/>
        <v>6.6793473839973014E-2</v>
      </c>
      <c r="E6715" s="43">
        <f>IFERROR(INDEX(PSPS_Data!$C$2:$C$4275,MATCH(WF_Data!$A6715,PSPS_Data!$B$2:$B$4275,0)),0)</f>
        <v>0</v>
      </c>
      <c r="F6715" s="47"/>
    </row>
    <row r="6716" spans="1:6" x14ac:dyDescent="0.25">
      <c r="A6716" s="79"/>
      <c r="B6716" s="43">
        <v>0</v>
      </c>
      <c r="C6716" s="43">
        <v>8.7381008562867103E-3</v>
      </c>
      <c r="D6716" s="43">
        <f t="shared" si="104"/>
        <v>9.9701730770231367E-2</v>
      </c>
      <c r="E6716" s="43">
        <f>IFERROR(INDEX(PSPS_Data!$C$2:$C$4275,MATCH(WF_Data!$A6716,PSPS_Data!$B$2:$B$4275,0)),0)</f>
        <v>0</v>
      </c>
      <c r="F6716" s="47"/>
    </row>
    <row r="6717" spans="1:6" x14ac:dyDescent="0.25">
      <c r="A6717" s="79"/>
      <c r="B6717" s="43">
        <v>0</v>
      </c>
      <c r="C6717" s="43">
        <v>1.56813830108148E-3</v>
      </c>
      <c r="D6717" s="43">
        <f t="shared" si="104"/>
        <v>1.7892458015339688E-2</v>
      </c>
      <c r="E6717" s="43">
        <f>IFERROR(INDEX(PSPS_Data!$C$2:$C$4275,MATCH(WF_Data!$A6717,PSPS_Data!$B$2:$B$4275,0)),0)</f>
        <v>0</v>
      </c>
      <c r="F6717" s="47"/>
    </row>
    <row r="6718" spans="1:6" x14ac:dyDescent="0.25">
      <c r="A6718" s="79"/>
      <c r="B6718" s="43">
        <v>0</v>
      </c>
      <c r="C6718" s="43">
        <v>1.64094842602935E-3</v>
      </c>
      <c r="D6718" s="43">
        <f t="shared" si="104"/>
        <v>1.8723221540994883E-2</v>
      </c>
      <c r="E6718" s="43">
        <f>IFERROR(INDEX(PSPS_Data!$C$2:$C$4275,MATCH(WF_Data!$A6718,PSPS_Data!$B$2:$B$4275,0)),0)</f>
        <v>0</v>
      </c>
      <c r="F6718" s="47"/>
    </row>
    <row r="6719" spans="1:6" x14ac:dyDescent="0.25">
      <c r="A6719" s="79"/>
      <c r="B6719" s="43">
        <v>0</v>
      </c>
      <c r="C6719" s="43">
        <v>1.8230959540232999E-5</v>
      </c>
      <c r="D6719" s="43">
        <f t="shared" si="104"/>
        <v>2.0801524835405852E-4</v>
      </c>
      <c r="E6719" s="43">
        <f>IFERROR(INDEX(PSPS_Data!$C$2:$C$4275,MATCH(WF_Data!$A6719,PSPS_Data!$B$2:$B$4275,0)),0)</f>
        <v>0</v>
      </c>
      <c r="F6719" s="47"/>
    </row>
    <row r="6720" spans="1:6" x14ac:dyDescent="0.25">
      <c r="A6720" s="79"/>
      <c r="B6720" s="43">
        <v>0</v>
      </c>
      <c r="C6720" s="43">
        <v>3.5236269953505401E-4</v>
      </c>
      <c r="D6720" s="43">
        <f t="shared" si="104"/>
        <v>4.0204584016949665E-3</v>
      </c>
      <c r="E6720" s="43">
        <f>IFERROR(INDEX(PSPS_Data!$C$2:$C$4275,MATCH(WF_Data!$A6720,PSPS_Data!$B$2:$B$4275,0)),0)</f>
        <v>0</v>
      </c>
      <c r="F6720" s="47"/>
    </row>
    <row r="6721" spans="1:6" x14ac:dyDescent="0.25">
      <c r="A6721" s="79"/>
      <c r="B6721" s="43">
        <v>0</v>
      </c>
      <c r="C6721" s="43">
        <v>3.5902835884371498E-3</v>
      </c>
      <c r="D6721" s="43">
        <f t="shared" si="104"/>
        <v>4.0965135744067876E-2</v>
      </c>
      <c r="E6721" s="43">
        <f>IFERROR(INDEX(PSPS_Data!$C$2:$C$4275,MATCH(WF_Data!$A6721,PSPS_Data!$B$2:$B$4275,0)),0)</f>
        <v>0</v>
      </c>
      <c r="F6721" s="47"/>
    </row>
    <row r="6722" spans="1:6" x14ac:dyDescent="0.25">
      <c r="A6722" s="79"/>
      <c r="B6722" s="43">
        <v>0</v>
      </c>
      <c r="C6722" s="43">
        <v>3.6448377977649199E-4</v>
      </c>
      <c r="D6722" s="43">
        <f t="shared" si="104"/>
        <v>4.1587599272497741E-3</v>
      </c>
      <c r="E6722" s="43">
        <f>IFERROR(INDEX(PSPS_Data!$C$2:$C$4275,MATCH(WF_Data!$A6722,PSPS_Data!$B$2:$B$4275,0)),0)</f>
        <v>0</v>
      </c>
      <c r="F6722" s="47"/>
    </row>
    <row r="6723" spans="1:6" x14ac:dyDescent="0.25">
      <c r="A6723" s="79"/>
      <c r="B6723" s="43">
        <v>0</v>
      </c>
      <c r="C6723" s="43">
        <v>1.3666963000105101E-3</v>
      </c>
      <c r="D6723" s="43">
        <f t="shared" ref="D6723:D6786" si="105">$C6723*11.41</f>
        <v>1.5594004783119919E-2</v>
      </c>
      <c r="E6723" s="43">
        <f>IFERROR(INDEX(PSPS_Data!$C$2:$C$4275,MATCH(WF_Data!$A6723,PSPS_Data!$B$2:$B$4275,0)),0)</f>
        <v>0</v>
      </c>
      <c r="F6723" s="47"/>
    </row>
    <row r="6724" spans="1:6" x14ac:dyDescent="0.25">
      <c r="A6724" s="79"/>
      <c r="B6724" s="43">
        <v>0</v>
      </c>
      <c r="C6724" s="43">
        <v>1.40918549853571E-3</v>
      </c>
      <c r="D6724" s="43">
        <f t="shared" si="105"/>
        <v>1.607880653829245E-2</v>
      </c>
      <c r="E6724" s="43">
        <f>IFERROR(INDEX(PSPS_Data!$C$2:$C$4275,MATCH(WF_Data!$A6724,PSPS_Data!$B$2:$B$4275,0)),0)</f>
        <v>0</v>
      </c>
      <c r="F6724" s="47"/>
    </row>
    <row r="6725" spans="1:6" x14ac:dyDescent="0.25">
      <c r="A6725" s="79"/>
      <c r="B6725" s="43">
        <v>0</v>
      </c>
      <c r="C6725" s="43">
        <v>7.0118468818994497E-3</v>
      </c>
      <c r="D6725" s="43">
        <f t="shared" si="105"/>
        <v>8.0005172922472723E-2</v>
      </c>
      <c r="E6725" s="43">
        <f>IFERROR(INDEX(PSPS_Data!$C$2:$C$4275,MATCH(WF_Data!$A6725,PSPS_Data!$B$2:$B$4275,0)),0)</f>
        <v>0</v>
      </c>
      <c r="F6725" s="47"/>
    </row>
    <row r="6726" spans="1:6" x14ac:dyDescent="0.25">
      <c r="A6726" s="79"/>
      <c r="B6726" s="43">
        <v>0</v>
      </c>
      <c r="C6726" s="43">
        <v>1.8034929453278801E-3</v>
      </c>
      <c r="D6726" s="43">
        <f t="shared" si="105"/>
        <v>2.0577854506191113E-2</v>
      </c>
      <c r="E6726" s="43">
        <f>IFERROR(INDEX(PSPS_Data!$C$2:$C$4275,MATCH(WF_Data!$A6726,PSPS_Data!$B$2:$B$4275,0)),0)</f>
        <v>0</v>
      </c>
      <c r="F6726" s="47"/>
    </row>
    <row r="6727" spans="1:6" x14ac:dyDescent="0.25">
      <c r="A6727" s="79"/>
      <c r="B6727" s="43">
        <v>0</v>
      </c>
      <c r="C6727" s="43">
        <v>1.6818776002764901E-4</v>
      </c>
      <c r="D6727" s="43">
        <f t="shared" si="105"/>
        <v>1.9190223419154751E-3</v>
      </c>
      <c r="E6727" s="43">
        <f>IFERROR(INDEX(PSPS_Data!$C$2:$C$4275,MATCH(WF_Data!$A6727,PSPS_Data!$B$2:$B$4275,0)),0)</f>
        <v>0</v>
      </c>
      <c r="F6727" s="47"/>
    </row>
    <row r="6728" spans="1:6" x14ac:dyDescent="0.25">
      <c r="A6728" s="79"/>
      <c r="B6728" s="43">
        <v>0</v>
      </c>
      <c r="C6728" s="43">
        <v>2.7018325302681902E-4</v>
      </c>
      <c r="D6728" s="43">
        <f t="shared" si="105"/>
        <v>3.082790917036005E-3</v>
      </c>
      <c r="E6728" s="43">
        <f>IFERROR(INDEX(PSPS_Data!$C$2:$C$4275,MATCH(WF_Data!$A6728,PSPS_Data!$B$2:$B$4275,0)),0)</f>
        <v>0</v>
      </c>
      <c r="F6728" s="47"/>
    </row>
    <row r="6729" spans="1:6" x14ac:dyDescent="0.25">
      <c r="A6729" s="79"/>
      <c r="B6729" s="43">
        <v>0</v>
      </c>
      <c r="C6729" s="43">
        <v>6.1608062954595201E-4</v>
      </c>
      <c r="D6729" s="43">
        <f t="shared" si="105"/>
        <v>7.0294799831193125E-3</v>
      </c>
      <c r="E6729" s="43">
        <f>IFERROR(INDEX(PSPS_Data!$C$2:$C$4275,MATCH(WF_Data!$A6729,PSPS_Data!$B$2:$B$4275,0)),0)</f>
        <v>0</v>
      </c>
      <c r="F6729" s="47"/>
    </row>
    <row r="6730" spans="1:6" x14ac:dyDescent="0.25">
      <c r="A6730" s="79"/>
      <c r="B6730" s="43">
        <v>0</v>
      </c>
      <c r="C6730" s="43">
        <v>5.8263786650059003E-4</v>
      </c>
      <c r="D6730" s="43">
        <f t="shared" si="105"/>
        <v>6.6478980567717325E-3</v>
      </c>
      <c r="E6730" s="43">
        <f>IFERROR(INDEX(PSPS_Data!$C$2:$C$4275,MATCH(WF_Data!$A6730,PSPS_Data!$B$2:$B$4275,0)),0)</f>
        <v>0</v>
      </c>
      <c r="F6730" s="47"/>
    </row>
    <row r="6731" spans="1:6" x14ac:dyDescent="0.25">
      <c r="A6731" s="79"/>
      <c r="B6731" s="43">
        <v>0</v>
      </c>
      <c r="C6731" s="43">
        <v>3.4590949917401299E-3</v>
      </c>
      <c r="D6731" s="43">
        <f t="shared" si="105"/>
        <v>3.9468273855754882E-2</v>
      </c>
      <c r="E6731" s="43">
        <f>IFERROR(INDEX(PSPS_Data!$C$2:$C$4275,MATCH(WF_Data!$A6731,PSPS_Data!$B$2:$B$4275,0)),0)</f>
        <v>0</v>
      </c>
      <c r="F6731" s="47"/>
    </row>
    <row r="6732" spans="1:6" x14ac:dyDescent="0.25">
      <c r="A6732" s="79"/>
      <c r="B6732" s="43">
        <v>0</v>
      </c>
      <c r="C6732" s="43">
        <v>9.4667894018129995E-4</v>
      </c>
      <c r="D6732" s="43">
        <f t="shared" si="105"/>
        <v>1.0801606707468632E-2</v>
      </c>
      <c r="E6732" s="43">
        <f>IFERROR(INDEX(PSPS_Data!$C$2:$C$4275,MATCH(WF_Data!$A6732,PSPS_Data!$B$2:$B$4275,0)),0)</f>
        <v>0</v>
      </c>
      <c r="F6732" s="47"/>
    </row>
    <row r="6733" spans="1:6" x14ac:dyDescent="0.25">
      <c r="A6733" s="79"/>
      <c r="B6733" s="43">
        <v>0</v>
      </c>
      <c r="C6733" s="43">
        <v>2.9306681931302501E-3</v>
      </c>
      <c r="D6733" s="43">
        <f t="shared" si="105"/>
        <v>3.3438924083616151E-2</v>
      </c>
      <c r="E6733" s="43">
        <f>IFERROR(INDEX(PSPS_Data!$C$2:$C$4275,MATCH(WF_Data!$A6733,PSPS_Data!$B$2:$B$4275,0)),0)</f>
        <v>0</v>
      </c>
      <c r="F6733" s="47"/>
    </row>
    <row r="6734" spans="1:6" x14ac:dyDescent="0.25">
      <c r="A6734" s="79"/>
      <c r="B6734" s="43">
        <v>0</v>
      </c>
      <c r="C6734" s="43">
        <v>3.1241245903098902E-3</v>
      </c>
      <c r="D6734" s="43">
        <f t="shared" si="105"/>
        <v>3.564626157543585E-2</v>
      </c>
      <c r="E6734" s="43">
        <f>IFERROR(INDEX(PSPS_Data!$C$2:$C$4275,MATCH(WF_Data!$A6734,PSPS_Data!$B$2:$B$4275,0)),0)</f>
        <v>0</v>
      </c>
      <c r="F6734" s="47"/>
    </row>
    <row r="6735" spans="1:6" x14ac:dyDescent="0.25">
      <c r="A6735" s="79"/>
      <c r="B6735" s="43">
        <v>0</v>
      </c>
      <c r="C6735" s="43">
        <v>1.81891481588536E-4</v>
      </c>
      <c r="D6735" s="43">
        <f t="shared" si="105"/>
        <v>2.0753818049251958E-3</v>
      </c>
      <c r="E6735" s="43">
        <f>IFERROR(INDEX(PSPS_Data!$C$2:$C$4275,MATCH(WF_Data!$A6735,PSPS_Data!$B$2:$B$4275,0)),0)</f>
        <v>0</v>
      </c>
      <c r="F6735" s="47"/>
    </row>
    <row r="6736" spans="1:6" x14ac:dyDescent="0.25">
      <c r="A6736" s="79"/>
      <c r="B6736" s="43">
        <v>0</v>
      </c>
      <c r="C6736" s="43">
        <v>3.59388028550711E-3</v>
      </c>
      <c r="D6736" s="43">
        <f t="shared" si="105"/>
        <v>4.1006174057636124E-2</v>
      </c>
      <c r="E6736" s="43">
        <f>IFERROR(INDEX(PSPS_Data!$C$2:$C$4275,MATCH(WF_Data!$A6736,PSPS_Data!$B$2:$B$4275,0)),0)</f>
        <v>0</v>
      </c>
      <c r="F6736" s="47"/>
    </row>
    <row r="6737" spans="1:6" x14ac:dyDescent="0.25">
      <c r="A6737" s="79"/>
      <c r="B6737" s="43">
        <v>0</v>
      </c>
      <c r="C6737" s="43">
        <v>7.0599539382480204E-4</v>
      </c>
      <c r="D6737" s="43">
        <f t="shared" si="105"/>
        <v>8.0554074435409909E-3</v>
      </c>
      <c r="E6737" s="43">
        <f>IFERROR(INDEX(PSPS_Data!$C$2:$C$4275,MATCH(WF_Data!$A6737,PSPS_Data!$B$2:$B$4275,0)),0)</f>
        <v>0</v>
      </c>
      <c r="F6737" s="47"/>
    </row>
    <row r="6738" spans="1:6" x14ac:dyDescent="0.25">
      <c r="A6738" s="79"/>
      <c r="B6738" s="43">
        <v>0</v>
      </c>
      <c r="C6738" s="43">
        <v>7.8146767737052804E-4</v>
      </c>
      <c r="D6738" s="43">
        <f t="shared" si="105"/>
        <v>8.9165461987977257E-3</v>
      </c>
      <c r="E6738" s="43">
        <f>IFERROR(INDEX(PSPS_Data!$C$2:$C$4275,MATCH(WF_Data!$A6738,PSPS_Data!$B$2:$B$4275,0)),0)</f>
        <v>0</v>
      </c>
      <c r="F6738" s="47"/>
    </row>
    <row r="6739" spans="1:6" x14ac:dyDescent="0.25">
      <c r="A6739" s="79"/>
      <c r="B6739" s="43">
        <v>0</v>
      </c>
      <c r="C6739" s="43">
        <v>3.7070658213451601E-3</v>
      </c>
      <c r="D6739" s="43">
        <f t="shared" si="105"/>
        <v>4.2297621021548278E-2</v>
      </c>
      <c r="E6739" s="43">
        <f>IFERROR(INDEX(PSPS_Data!$C$2:$C$4275,MATCH(WF_Data!$A6739,PSPS_Data!$B$2:$B$4275,0)),0)</f>
        <v>0</v>
      </c>
      <c r="F6739" s="47"/>
    </row>
    <row r="6740" spans="1:6" x14ac:dyDescent="0.25">
      <c r="A6740" s="79"/>
      <c r="B6740" s="43">
        <v>0</v>
      </c>
      <c r="C6740" s="43">
        <v>2.1132972437953798E-3</v>
      </c>
      <c r="D6740" s="43">
        <f t="shared" si="105"/>
        <v>2.4112721551705282E-2</v>
      </c>
      <c r="E6740" s="43">
        <f>IFERROR(INDEX(PSPS_Data!$C$2:$C$4275,MATCH(WF_Data!$A6740,PSPS_Data!$B$2:$B$4275,0)),0)</f>
        <v>0</v>
      </c>
      <c r="F6740" s="47"/>
    </row>
    <row r="6741" spans="1:6" x14ac:dyDescent="0.25">
      <c r="A6741" s="79"/>
      <c r="B6741" s="43">
        <v>0</v>
      </c>
      <c r="C6741" s="43">
        <v>2.7395587938675199E-3</v>
      </c>
      <c r="D6741" s="43">
        <f t="shared" si="105"/>
        <v>3.12583658380284E-2</v>
      </c>
      <c r="E6741" s="43">
        <f>IFERROR(INDEX(PSPS_Data!$C$2:$C$4275,MATCH(WF_Data!$A6741,PSPS_Data!$B$2:$B$4275,0)),0)</f>
        <v>0</v>
      </c>
      <c r="F6741" s="47"/>
    </row>
    <row r="6742" spans="1:6" x14ac:dyDescent="0.25">
      <c r="A6742" s="79"/>
      <c r="B6742" s="43">
        <v>0</v>
      </c>
      <c r="C6742" s="43">
        <v>2.4277165677328099E-3</v>
      </c>
      <c r="D6742" s="43">
        <f t="shared" si="105"/>
        <v>2.7700246037831361E-2</v>
      </c>
      <c r="E6742" s="43">
        <f>IFERROR(INDEX(PSPS_Data!$C$2:$C$4275,MATCH(WF_Data!$A6742,PSPS_Data!$B$2:$B$4275,0)),0)</f>
        <v>0</v>
      </c>
      <c r="F6742" s="47"/>
    </row>
    <row r="6743" spans="1:6" x14ac:dyDescent="0.25">
      <c r="A6743" s="79"/>
      <c r="B6743" s="43">
        <v>0</v>
      </c>
      <c r="C6743" s="43">
        <v>7.2634582465980202E-5</v>
      </c>
      <c r="D6743" s="43">
        <f t="shared" si="105"/>
        <v>8.287605859368341E-4</v>
      </c>
      <c r="E6743" s="43">
        <f>IFERROR(INDEX(PSPS_Data!$C$2:$C$4275,MATCH(WF_Data!$A6743,PSPS_Data!$B$2:$B$4275,0)),0)</f>
        <v>0</v>
      </c>
      <c r="F6743" s="47"/>
    </row>
    <row r="6744" spans="1:6" x14ac:dyDescent="0.25">
      <c r="A6744" s="79"/>
      <c r="B6744" s="43">
        <v>0</v>
      </c>
      <c r="C6744" s="43">
        <v>2.3968793957465E-3</v>
      </c>
      <c r="D6744" s="43">
        <f t="shared" si="105"/>
        <v>2.7348393905467564E-2</v>
      </c>
      <c r="E6744" s="43">
        <f>IFERROR(INDEX(PSPS_Data!$C$2:$C$4275,MATCH(WF_Data!$A6744,PSPS_Data!$B$2:$B$4275,0)),0)</f>
        <v>0</v>
      </c>
      <c r="F6744" s="47"/>
    </row>
    <row r="6745" spans="1:6" x14ac:dyDescent="0.25">
      <c r="A6745" s="79"/>
      <c r="B6745" s="43">
        <v>0</v>
      </c>
      <c r="C6745" s="43">
        <v>7.9895169847077297E-4</v>
      </c>
      <c r="D6745" s="43">
        <f t="shared" si="105"/>
        <v>9.1160388795515201E-3</v>
      </c>
      <c r="E6745" s="43">
        <f>IFERROR(INDEX(PSPS_Data!$C$2:$C$4275,MATCH(WF_Data!$A6745,PSPS_Data!$B$2:$B$4275,0)),0)</f>
        <v>0</v>
      </c>
      <c r="F6745" s="47"/>
    </row>
    <row r="6746" spans="1:6" x14ac:dyDescent="0.25">
      <c r="A6746" s="79"/>
      <c r="B6746" s="43">
        <v>0</v>
      </c>
      <c r="C6746" s="43">
        <v>2.35984576784176E-3</v>
      </c>
      <c r="D6746" s="43">
        <f t="shared" si="105"/>
        <v>2.692584021107448E-2</v>
      </c>
      <c r="E6746" s="43">
        <f>IFERROR(INDEX(PSPS_Data!$C$2:$C$4275,MATCH(WF_Data!$A6746,PSPS_Data!$B$2:$B$4275,0)),0)</f>
        <v>0</v>
      </c>
      <c r="F6746" s="47"/>
    </row>
    <row r="6747" spans="1:6" x14ac:dyDescent="0.25">
      <c r="A6747" s="79"/>
      <c r="B6747" s="43">
        <v>0</v>
      </c>
      <c r="C6747" s="43">
        <v>7.2586472015245804E-5</v>
      </c>
      <c r="D6747" s="43">
        <f t="shared" si="105"/>
        <v>8.2821164569395461E-4</v>
      </c>
      <c r="E6747" s="43">
        <f>IFERROR(INDEX(PSPS_Data!$C$2:$C$4275,MATCH(WF_Data!$A6747,PSPS_Data!$B$2:$B$4275,0)),0)</f>
        <v>0</v>
      </c>
      <c r="F6747" s="47"/>
    </row>
    <row r="6748" spans="1:6" x14ac:dyDescent="0.25">
      <c r="A6748" s="79"/>
      <c r="B6748" s="43">
        <v>0</v>
      </c>
      <c r="C6748" s="43">
        <v>1.56579321689302E-3</v>
      </c>
      <c r="D6748" s="43">
        <f t="shared" si="105"/>
        <v>1.786570060474936E-2</v>
      </c>
      <c r="E6748" s="43">
        <f>IFERROR(INDEX(PSPS_Data!$C$2:$C$4275,MATCH(WF_Data!$A6748,PSPS_Data!$B$2:$B$4275,0)),0)</f>
        <v>0</v>
      </c>
      <c r="F6748" s="47"/>
    </row>
    <row r="6749" spans="1:6" x14ac:dyDescent="0.25">
      <c r="A6749" s="79"/>
      <c r="B6749" s="43">
        <v>0</v>
      </c>
      <c r="C6749" s="43">
        <v>3.0469452239003602E-3</v>
      </c>
      <c r="D6749" s="43">
        <f t="shared" si="105"/>
        <v>3.4765645004703111E-2</v>
      </c>
      <c r="E6749" s="43">
        <f>IFERROR(INDEX(PSPS_Data!$C$2:$C$4275,MATCH(WF_Data!$A6749,PSPS_Data!$B$2:$B$4275,0)),0)</f>
        <v>0</v>
      </c>
      <c r="F6749" s="47"/>
    </row>
    <row r="6750" spans="1:6" x14ac:dyDescent="0.25">
      <c r="A6750" s="79"/>
      <c r="B6750" s="43">
        <v>0</v>
      </c>
      <c r="C6750" s="43">
        <v>2.50841430139795E-3</v>
      </c>
      <c r="D6750" s="43">
        <f t="shared" si="105"/>
        <v>2.8621007178950612E-2</v>
      </c>
      <c r="E6750" s="43">
        <f>IFERROR(INDEX(PSPS_Data!$C$2:$C$4275,MATCH(WF_Data!$A6750,PSPS_Data!$B$2:$B$4275,0)),0)</f>
        <v>0</v>
      </c>
      <c r="F6750" s="47"/>
    </row>
    <row r="6751" spans="1:6" x14ac:dyDescent="0.25">
      <c r="A6751" s="79"/>
      <c r="B6751" s="43">
        <v>0</v>
      </c>
      <c r="C6751" s="43">
        <v>3.8744025003628201E-3</v>
      </c>
      <c r="D6751" s="43">
        <f t="shared" si="105"/>
        <v>4.4206932529139778E-2</v>
      </c>
      <c r="E6751" s="43">
        <f>IFERROR(INDEX(PSPS_Data!$C$2:$C$4275,MATCH(WF_Data!$A6751,PSPS_Data!$B$2:$B$4275,0)),0)</f>
        <v>0</v>
      </c>
      <c r="F6751" s="47"/>
    </row>
    <row r="6752" spans="1:6" x14ac:dyDescent="0.25">
      <c r="A6752" s="79"/>
      <c r="B6752" s="43">
        <v>0</v>
      </c>
      <c r="C6752" s="43">
        <v>1.79810570534755E-3</v>
      </c>
      <c r="D6752" s="43">
        <f t="shared" si="105"/>
        <v>2.0516386098015545E-2</v>
      </c>
      <c r="E6752" s="43">
        <f>IFERROR(INDEX(PSPS_Data!$C$2:$C$4275,MATCH(WF_Data!$A6752,PSPS_Data!$B$2:$B$4275,0)),0)</f>
        <v>0</v>
      </c>
      <c r="F6752" s="47"/>
    </row>
    <row r="6753" spans="1:6" x14ac:dyDescent="0.25">
      <c r="A6753" s="79"/>
      <c r="B6753" s="43">
        <v>0</v>
      </c>
      <c r="C6753" s="43">
        <v>1.3566667277397401E-3</v>
      </c>
      <c r="D6753" s="43">
        <f t="shared" si="105"/>
        <v>1.5479567363510435E-2</v>
      </c>
      <c r="E6753" s="43">
        <f>IFERROR(INDEX(PSPS_Data!$C$2:$C$4275,MATCH(WF_Data!$A6753,PSPS_Data!$B$2:$B$4275,0)),0)</f>
        <v>0</v>
      </c>
      <c r="F6753" s="47"/>
    </row>
    <row r="6754" spans="1:6" x14ac:dyDescent="0.25">
      <c r="A6754" s="79"/>
      <c r="B6754" s="43">
        <v>0</v>
      </c>
      <c r="C6754" s="43">
        <v>1.8128832380170899E-4</v>
      </c>
      <c r="D6754" s="43">
        <f t="shared" si="105"/>
        <v>2.0684997745774995E-3</v>
      </c>
      <c r="E6754" s="43">
        <f>IFERROR(INDEX(PSPS_Data!$C$2:$C$4275,MATCH(WF_Data!$A6754,PSPS_Data!$B$2:$B$4275,0)),0)</f>
        <v>0</v>
      </c>
      <c r="F6754" s="47"/>
    </row>
    <row r="6755" spans="1:6" x14ac:dyDescent="0.25">
      <c r="A6755" s="79"/>
      <c r="B6755" s="43">
        <v>0</v>
      </c>
      <c r="C6755" s="43">
        <v>1.2326671107984999E-3</v>
      </c>
      <c r="D6755" s="43">
        <f t="shared" si="105"/>
        <v>1.4064731734210885E-2</v>
      </c>
      <c r="E6755" s="43">
        <f>IFERROR(INDEX(PSPS_Data!$C$2:$C$4275,MATCH(WF_Data!$A6755,PSPS_Data!$B$2:$B$4275,0)),0)</f>
        <v>0</v>
      </c>
      <c r="F6755" s="47"/>
    </row>
    <row r="6756" spans="1:6" x14ac:dyDescent="0.25">
      <c r="A6756" s="79"/>
      <c r="B6756" s="43">
        <v>0</v>
      </c>
      <c r="C6756" s="43">
        <v>3.0756178343835901E-3</v>
      </c>
      <c r="D6756" s="43">
        <f t="shared" si="105"/>
        <v>3.509279949031676E-2</v>
      </c>
      <c r="E6756" s="43">
        <f>IFERROR(INDEX(PSPS_Data!$C$2:$C$4275,MATCH(WF_Data!$A6756,PSPS_Data!$B$2:$B$4275,0)),0)</f>
        <v>0</v>
      </c>
      <c r="F6756" s="47"/>
    </row>
    <row r="6757" spans="1:6" x14ac:dyDescent="0.25">
      <c r="A6757" s="79"/>
      <c r="B6757" s="43">
        <v>0</v>
      </c>
      <c r="C6757" s="43">
        <v>6.2841282457763205E-4</v>
      </c>
      <c r="D6757" s="43">
        <f t="shared" si="105"/>
        <v>7.1701903284307816E-3</v>
      </c>
      <c r="E6757" s="43">
        <f>IFERROR(INDEX(PSPS_Data!$C$2:$C$4275,MATCH(WF_Data!$A6757,PSPS_Data!$B$2:$B$4275,0)),0)</f>
        <v>0</v>
      </c>
      <c r="F6757" s="47"/>
    </row>
    <row r="6758" spans="1:6" x14ac:dyDescent="0.25">
      <c r="A6758" s="79"/>
      <c r="B6758" s="43">
        <v>6.0776938259358898E-2</v>
      </c>
      <c r="C6758" s="43">
        <v>2.1447644267027499E-3</v>
      </c>
      <c r="D6758" s="43">
        <f t="shared" si="105"/>
        <v>2.4471762108678376E-2</v>
      </c>
      <c r="E6758" s="43">
        <f>IFERROR(INDEX(PSPS_Data!$C$2:$C$4275,MATCH(WF_Data!$A6758,PSPS_Data!$B$2:$B$4275,0)),0)</f>
        <v>0</v>
      </c>
      <c r="F6758" s="47"/>
    </row>
    <row r="6759" spans="1:6" x14ac:dyDescent="0.25">
      <c r="A6759" s="79"/>
      <c r="B6759" s="43">
        <v>0</v>
      </c>
      <c r="C6759" s="43">
        <v>1.1054392898586199E-3</v>
      </c>
      <c r="D6759" s="43">
        <f t="shared" si="105"/>
        <v>1.2613062297286853E-2</v>
      </c>
      <c r="E6759" s="43">
        <f>IFERROR(INDEX(PSPS_Data!$C$2:$C$4275,MATCH(WF_Data!$A6759,PSPS_Data!$B$2:$B$4275,0)),0)</f>
        <v>0</v>
      </c>
      <c r="F6759" s="47"/>
    </row>
    <row r="6760" spans="1:6" x14ac:dyDescent="0.25">
      <c r="A6760" s="79"/>
      <c r="B6760" s="43">
        <v>0</v>
      </c>
      <c r="C6760" s="43">
        <v>6.1129950542332704E-4</v>
      </c>
      <c r="D6760" s="43">
        <f t="shared" si="105"/>
        <v>6.9749273568801614E-3</v>
      </c>
      <c r="E6760" s="43">
        <f>IFERROR(INDEX(PSPS_Data!$C$2:$C$4275,MATCH(WF_Data!$A6760,PSPS_Data!$B$2:$B$4275,0)),0)</f>
        <v>0</v>
      </c>
      <c r="F6760" s="47"/>
    </row>
    <row r="6761" spans="1:6" x14ac:dyDescent="0.25">
      <c r="A6761" s="79"/>
      <c r="B6761" s="43">
        <v>0</v>
      </c>
      <c r="C6761" s="43">
        <v>2.6335788667590002E-3</v>
      </c>
      <c r="D6761" s="43">
        <f t="shared" si="105"/>
        <v>3.0049134869720193E-2</v>
      </c>
      <c r="E6761" s="43">
        <f>IFERROR(INDEX(PSPS_Data!$C$2:$C$4275,MATCH(WF_Data!$A6761,PSPS_Data!$B$2:$B$4275,0)),0)</f>
        <v>0</v>
      </c>
      <c r="F6761" s="47"/>
    </row>
    <row r="6762" spans="1:6" x14ac:dyDescent="0.25">
      <c r="A6762" s="79"/>
      <c r="B6762" s="43">
        <v>0</v>
      </c>
      <c r="C6762" s="43">
        <v>4.01655442146875E-3</v>
      </c>
      <c r="D6762" s="43">
        <f t="shared" si="105"/>
        <v>4.5828885948958439E-2</v>
      </c>
      <c r="E6762" s="43">
        <f>IFERROR(INDEX(PSPS_Data!$C$2:$C$4275,MATCH(WF_Data!$A6762,PSPS_Data!$B$2:$B$4275,0)),0)</f>
        <v>0</v>
      </c>
      <c r="F6762" s="47"/>
    </row>
    <row r="6763" spans="1:6" x14ac:dyDescent="0.25">
      <c r="A6763" s="79"/>
      <c r="B6763" s="43">
        <v>0</v>
      </c>
      <c r="C6763" s="43">
        <v>1.9083960937678001E-3</v>
      </c>
      <c r="D6763" s="43">
        <f t="shared" si="105"/>
        <v>2.17747994298906E-2</v>
      </c>
      <c r="E6763" s="43">
        <f>IFERROR(INDEX(PSPS_Data!$C$2:$C$4275,MATCH(WF_Data!$A6763,PSPS_Data!$B$2:$B$4275,0)),0)</f>
        <v>0</v>
      </c>
      <c r="F6763" s="47"/>
    </row>
    <row r="6764" spans="1:6" x14ac:dyDescent="0.25">
      <c r="A6764" s="79"/>
      <c r="B6764" s="43">
        <v>6.5099092251664603E-2</v>
      </c>
      <c r="C6764" s="43">
        <v>9.6744316849708394E-3</v>
      </c>
      <c r="D6764" s="43">
        <f t="shared" si="105"/>
        <v>0.11038526552551728</v>
      </c>
      <c r="E6764" s="43">
        <f>IFERROR(INDEX(PSPS_Data!$C$2:$C$4275,MATCH(WF_Data!$A6764,PSPS_Data!$B$2:$B$4275,0)),0)</f>
        <v>0</v>
      </c>
      <c r="F6764" s="47"/>
    </row>
    <row r="6765" spans="1:6" x14ac:dyDescent="0.25">
      <c r="A6765" s="79"/>
      <c r="B6765" s="43">
        <v>0</v>
      </c>
      <c r="C6765" s="43">
        <v>3.4057562197631298E-3</v>
      </c>
      <c r="D6765" s="43">
        <f t="shared" si="105"/>
        <v>3.8859678467497313E-2</v>
      </c>
      <c r="E6765" s="43">
        <f>IFERROR(INDEX(PSPS_Data!$C$2:$C$4275,MATCH(WF_Data!$A6765,PSPS_Data!$B$2:$B$4275,0)),0)</f>
        <v>0</v>
      </c>
      <c r="F6765" s="47"/>
    </row>
    <row r="6766" spans="1:6" x14ac:dyDescent="0.25">
      <c r="A6766" s="79"/>
      <c r="B6766" s="43">
        <v>0</v>
      </c>
      <c r="C6766" s="43">
        <v>3.2902754069254999E-3</v>
      </c>
      <c r="D6766" s="43">
        <f t="shared" si="105"/>
        <v>3.7542042393019955E-2</v>
      </c>
      <c r="E6766" s="43">
        <f>IFERROR(INDEX(PSPS_Data!$C$2:$C$4275,MATCH(WF_Data!$A6766,PSPS_Data!$B$2:$B$4275,0)),0)</f>
        <v>0</v>
      </c>
      <c r="F6766" s="47"/>
    </row>
    <row r="6767" spans="1:6" x14ac:dyDescent="0.25">
      <c r="A6767" s="79"/>
      <c r="B6767" s="43">
        <v>0</v>
      </c>
      <c r="C6767" s="43">
        <v>1.5933953059175099E-3</v>
      </c>
      <c r="D6767" s="43">
        <f t="shared" si="105"/>
        <v>1.8180640440518789E-2</v>
      </c>
      <c r="E6767" s="43">
        <f>IFERROR(INDEX(PSPS_Data!$C$2:$C$4275,MATCH(WF_Data!$A6767,PSPS_Data!$B$2:$B$4275,0)),0)</f>
        <v>0</v>
      </c>
      <c r="F6767" s="47"/>
    </row>
    <row r="6768" spans="1:6" x14ac:dyDescent="0.25">
      <c r="A6768" s="79"/>
      <c r="B6768" s="43">
        <v>0</v>
      </c>
      <c r="C6768" s="43">
        <v>1.68342020833733E-3</v>
      </c>
      <c r="D6768" s="43">
        <f t="shared" si="105"/>
        <v>1.9207824577128933E-2</v>
      </c>
      <c r="E6768" s="43">
        <f>IFERROR(INDEX(PSPS_Data!$C$2:$C$4275,MATCH(WF_Data!$A6768,PSPS_Data!$B$2:$B$4275,0)),0)</f>
        <v>0</v>
      </c>
      <c r="F6768" s="47"/>
    </row>
    <row r="6769" spans="1:6" x14ac:dyDescent="0.25">
      <c r="A6769" s="79"/>
      <c r="B6769" s="43">
        <v>0</v>
      </c>
      <c r="C6769" s="43">
        <v>2.2533499036398999E-3</v>
      </c>
      <c r="D6769" s="43">
        <f t="shared" si="105"/>
        <v>2.5710722400531259E-2</v>
      </c>
      <c r="E6769" s="43">
        <f>IFERROR(INDEX(PSPS_Data!$C$2:$C$4275,MATCH(WF_Data!$A6769,PSPS_Data!$B$2:$B$4275,0)),0)</f>
        <v>0</v>
      </c>
      <c r="F6769" s="47"/>
    </row>
    <row r="6770" spans="1:6" x14ac:dyDescent="0.25">
      <c r="A6770" s="79"/>
      <c r="B6770" s="43">
        <v>0</v>
      </c>
      <c r="C6770" s="43">
        <v>3.6076491212497699E-3</v>
      </c>
      <c r="D6770" s="43">
        <f t="shared" si="105"/>
        <v>4.1163276473459874E-2</v>
      </c>
      <c r="E6770" s="43">
        <f>IFERROR(INDEX(PSPS_Data!$C$2:$C$4275,MATCH(WF_Data!$A6770,PSPS_Data!$B$2:$B$4275,0)),0)</f>
        <v>0</v>
      </c>
      <c r="F6770" s="47"/>
    </row>
    <row r="6771" spans="1:6" x14ac:dyDescent="0.25">
      <c r="A6771" s="79"/>
      <c r="B6771" s="43">
        <v>0</v>
      </c>
      <c r="C6771" s="43">
        <v>1.0798143991147899E-3</v>
      </c>
      <c r="D6771" s="43">
        <f t="shared" si="105"/>
        <v>1.2320682293899753E-2</v>
      </c>
      <c r="E6771" s="43">
        <f>IFERROR(INDEX(PSPS_Data!$C$2:$C$4275,MATCH(WF_Data!$A6771,PSPS_Data!$B$2:$B$4275,0)),0)</f>
        <v>0</v>
      </c>
      <c r="F6771" s="47"/>
    </row>
    <row r="6772" spans="1:6" x14ac:dyDescent="0.25">
      <c r="A6772" s="79"/>
      <c r="B6772" s="43">
        <v>0</v>
      </c>
      <c r="C6772" s="43">
        <v>4.2646813177877104E-3</v>
      </c>
      <c r="D6772" s="43">
        <f t="shared" si="105"/>
        <v>4.8660013835957777E-2</v>
      </c>
      <c r="E6772" s="43">
        <f>IFERROR(INDEX(PSPS_Data!$C$2:$C$4275,MATCH(WF_Data!$A6772,PSPS_Data!$B$2:$B$4275,0)),0)</f>
        <v>0</v>
      </c>
      <c r="F6772" s="47"/>
    </row>
    <row r="6773" spans="1:6" x14ac:dyDescent="0.25">
      <c r="A6773" s="79"/>
      <c r="B6773" s="43">
        <v>0</v>
      </c>
      <c r="C6773" s="43">
        <v>1.8095075574819899E-5</v>
      </c>
      <c r="D6773" s="43">
        <f t="shared" si="105"/>
        <v>2.0646481230869506E-4</v>
      </c>
      <c r="E6773" s="43">
        <f>IFERROR(INDEX(PSPS_Data!$C$2:$C$4275,MATCH(WF_Data!$A6773,PSPS_Data!$B$2:$B$4275,0)),0)</f>
        <v>0</v>
      </c>
      <c r="F6773" s="47"/>
    </row>
    <row r="6774" spans="1:6" x14ac:dyDescent="0.25">
      <c r="A6774" s="79"/>
      <c r="B6774" s="43">
        <v>0</v>
      </c>
      <c r="C6774" s="43">
        <v>4.3059886581886496E-3</v>
      </c>
      <c r="D6774" s="43">
        <f t="shared" si="105"/>
        <v>4.9131330589932493E-2</v>
      </c>
      <c r="E6774" s="43">
        <f>IFERROR(INDEX(PSPS_Data!$C$2:$C$4275,MATCH(WF_Data!$A6774,PSPS_Data!$B$2:$B$4275,0)),0)</f>
        <v>0</v>
      </c>
      <c r="F6774" s="47"/>
    </row>
    <row r="6775" spans="1:6" x14ac:dyDescent="0.25">
      <c r="A6775" s="79"/>
      <c r="B6775" s="43">
        <v>0</v>
      </c>
      <c r="C6775" s="43">
        <v>4.9147669566688501E-4</v>
      </c>
      <c r="D6775" s="43">
        <f t="shared" si="105"/>
        <v>5.6077490975591582E-3</v>
      </c>
      <c r="E6775" s="43">
        <f>IFERROR(INDEX(PSPS_Data!$C$2:$C$4275,MATCH(WF_Data!$A6775,PSPS_Data!$B$2:$B$4275,0)),0)</f>
        <v>0</v>
      </c>
      <c r="F6775" s="47"/>
    </row>
    <row r="6776" spans="1:6" x14ac:dyDescent="0.25">
      <c r="A6776" s="79"/>
      <c r="B6776" s="43">
        <v>0</v>
      </c>
      <c r="C6776" s="43">
        <v>4.8845580295164804E-4</v>
      </c>
      <c r="D6776" s="43">
        <f t="shared" si="105"/>
        <v>5.5732807116783039E-3</v>
      </c>
      <c r="E6776" s="43">
        <f>IFERROR(INDEX(PSPS_Data!$C$2:$C$4275,MATCH(WF_Data!$A6776,PSPS_Data!$B$2:$B$4275,0)),0)</f>
        <v>0</v>
      </c>
      <c r="F6776" s="47"/>
    </row>
    <row r="6777" spans="1:6" x14ac:dyDescent="0.25">
      <c r="A6777" s="79"/>
      <c r="B6777" s="43">
        <v>0</v>
      </c>
      <c r="C6777" s="43">
        <v>4.4762707752094297E-3</v>
      </c>
      <c r="D6777" s="43">
        <f t="shared" si="105"/>
        <v>5.1074249545139595E-2</v>
      </c>
      <c r="E6777" s="43">
        <f>IFERROR(INDEX(PSPS_Data!$C$2:$C$4275,MATCH(WF_Data!$A6777,PSPS_Data!$B$2:$B$4275,0)),0)</f>
        <v>0</v>
      </c>
      <c r="F6777" s="47"/>
    </row>
    <row r="6778" spans="1:6" x14ac:dyDescent="0.25">
      <c r="A6778" s="79"/>
      <c r="B6778" s="43">
        <v>0</v>
      </c>
      <c r="C6778" s="43">
        <v>5.3648484845325497E-4</v>
      </c>
      <c r="D6778" s="43">
        <f t="shared" si="105"/>
        <v>6.121292120851639E-3</v>
      </c>
      <c r="E6778" s="43">
        <f>IFERROR(INDEX(PSPS_Data!$C$2:$C$4275,MATCH(WF_Data!$A6778,PSPS_Data!$B$2:$B$4275,0)),0)</f>
        <v>0</v>
      </c>
      <c r="F6778" s="47"/>
    </row>
    <row r="6779" spans="1:6" x14ac:dyDescent="0.25">
      <c r="A6779" s="79"/>
      <c r="B6779" s="43">
        <v>0</v>
      </c>
      <c r="C6779" s="43">
        <v>9.3728400376373101E-4</v>
      </c>
      <c r="D6779" s="43">
        <f t="shared" si="105"/>
        <v>1.069441048294417E-2</v>
      </c>
      <c r="E6779" s="43">
        <f>IFERROR(INDEX(PSPS_Data!$C$2:$C$4275,MATCH(WF_Data!$A6779,PSPS_Data!$B$2:$B$4275,0)),0)</f>
        <v>0</v>
      </c>
      <c r="F6779" s="47"/>
    </row>
    <row r="6780" spans="1:6" x14ac:dyDescent="0.25">
      <c r="A6780" s="79"/>
      <c r="B6780" s="43">
        <v>0</v>
      </c>
      <c r="C6780" s="43">
        <v>3.29912264101039E-3</v>
      </c>
      <c r="D6780" s="43">
        <f t="shared" si="105"/>
        <v>3.7642989333928553E-2</v>
      </c>
      <c r="E6780" s="43">
        <f>IFERROR(INDEX(PSPS_Data!$C$2:$C$4275,MATCH(WF_Data!$A6780,PSPS_Data!$B$2:$B$4275,0)),0)</f>
        <v>0</v>
      </c>
      <c r="F6780" s="47"/>
    </row>
    <row r="6781" spans="1:6" x14ac:dyDescent="0.25">
      <c r="A6781" s="79"/>
      <c r="B6781" s="43">
        <v>0</v>
      </c>
      <c r="C6781" s="43">
        <v>7.6284524009982597E-3</v>
      </c>
      <c r="D6781" s="43">
        <f t="shared" si="105"/>
        <v>8.7040641895390139E-2</v>
      </c>
      <c r="E6781" s="43">
        <f>IFERROR(INDEX(PSPS_Data!$C$2:$C$4275,MATCH(WF_Data!$A6781,PSPS_Data!$B$2:$B$4275,0)),0)</f>
        <v>0</v>
      </c>
      <c r="F6781" s="47"/>
    </row>
    <row r="6782" spans="1:6" x14ac:dyDescent="0.25">
      <c r="A6782" s="79"/>
      <c r="B6782" s="43">
        <v>0</v>
      </c>
      <c r="C6782" s="43">
        <v>1.06645865253085E-3</v>
      </c>
      <c r="D6782" s="43">
        <f t="shared" si="105"/>
        <v>1.2168293225376998E-2</v>
      </c>
      <c r="E6782" s="43">
        <f>IFERROR(INDEX(PSPS_Data!$C$2:$C$4275,MATCH(WF_Data!$A6782,PSPS_Data!$B$2:$B$4275,0)),0)</f>
        <v>0</v>
      </c>
      <c r="F6782" s="47"/>
    </row>
    <row r="6783" spans="1:6" x14ac:dyDescent="0.25">
      <c r="A6783" s="79"/>
      <c r="B6783" s="43">
        <v>0.96250793279027502</v>
      </c>
      <c r="C6783" s="43">
        <v>5.2410346188480595E-4</v>
      </c>
      <c r="D6783" s="43">
        <f t="shared" si="105"/>
        <v>5.9800205001056357E-3</v>
      </c>
      <c r="E6783" s="43">
        <f>IFERROR(INDEX(PSPS_Data!$C$2:$C$4275,MATCH(WF_Data!$A6783,PSPS_Data!$B$2:$B$4275,0)),0)</f>
        <v>0</v>
      </c>
      <c r="F6783" s="47"/>
    </row>
    <row r="6784" spans="1:6" x14ac:dyDescent="0.25">
      <c r="A6784" s="79"/>
      <c r="B6784" s="43">
        <v>0</v>
      </c>
      <c r="C6784" s="43">
        <v>1.8703895998442E-3</v>
      </c>
      <c r="D6784" s="43">
        <f t="shared" si="105"/>
        <v>2.1341145334222322E-2</v>
      </c>
      <c r="E6784" s="43">
        <f>IFERROR(INDEX(PSPS_Data!$C$2:$C$4275,MATCH(WF_Data!$A6784,PSPS_Data!$B$2:$B$4275,0)),0)</f>
        <v>0</v>
      </c>
      <c r="F6784" s="47"/>
    </row>
    <row r="6785" spans="1:6" x14ac:dyDescent="0.25">
      <c r="A6785" s="79"/>
      <c r="B6785" s="43">
        <v>0</v>
      </c>
      <c r="C6785" s="43">
        <v>2.2191048034680199E-3</v>
      </c>
      <c r="D6785" s="43">
        <f t="shared" si="105"/>
        <v>2.5319985807570108E-2</v>
      </c>
      <c r="E6785" s="43">
        <f>IFERROR(INDEX(PSPS_Data!$C$2:$C$4275,MATCH(WF_Data!$A6785,PSPS_Data!$B$2:$B$4275,0)),0)</f>
        <v>0</v>
      </c>
      <c r="F6785" s="47"/>
    </row>
    <row r="6786" spans="1:6" x14ac:dyDescent="0.25">
      <c r="A6786" s="79"/>
      <c r="B6786" s="43">
        <v>0</v>
      </c>
      <c r="C6786" s="43">
        <v>1.30054826149716E-3</v>
      </c>
      <c r="D6786" s="43">
        <f t="shared" si="105"/>
        <v>1.4839255663682596E-2</v>
      </c>
      <c r="E6786" s="43">
        <f>IFERROR(INDEX(PSPS_Data!$C$2:$C$4275,MATCH(WF_Data!$A6786,PSPS_Data!$B$2:$B$4275,0)),0)</f>
        <v>0</v>
      </c>
      <c r="F6786" s="47"/>
    </row>
    <row r="6787" spans="1:6" x14ac:dyDescent="0.25">
      <c r="A6787" s="79"/>
      <c r="B6787" s="43">
        <v>0</v>
      </c>
      <c r="C6787" s="43">
        <v>5.5747923246750901E-3</v>
      </c>
      <c r="D6787" s="43">
        <f t="shared" ref="D6787:D6850" si="106">$C6787*11.41</f>
        <v>6.3608380424542782E-2</v>
      </c>
      <c r="E6787" s="43">
        <f>IFERROR(INDEX(PSPS_Data!$C$2:$C$4275,MATCH(WF_Data!$A6787,PSPS_Data!$B$2:$B$4275,0)),0)</f>
        <v>0</v>
      </c>
      <c r="F6787" s="47"/>
    </row>
    <row r="6788" spans="1:6" x14ac:dyDescent="0.25">
      <c r="A6788" s="79"/>
      <c r="B6788" s="43">
        <v>0</v>
      </c>
      <c r="C6788" s="43">
        <v>2.7809752486973498E-3</v>
      </c>
      <c r="D6788" s="43">
        <f t="shared" si="106"/>
        <v>3.1730927587636765E-2</v>
      </c>
      <c r="E6788" s="43">
        <f>IFERROR(INDEX(PSPS_Data!$C$2:$C$4275,MATCH(WF_Data!$A6788,PSPS_Data!$B$2:$B$4275,0)),0)</f>
        <v>0</v>
      </c>
      <c r="F6788" s="47"/>
    </row>
    <row r="6789" spans="1:6" x14ac:dyDescent="0.25">
      <c r="A6789" s="79"/>
      <c r="B6789" s="43">
        <v>0</v>
      </c>
      <c r="C6789" s="43">
        <v>2.8049175792451298E-3</v>
      </c>
      <c r="D6789" s="43">
        <f t="shared" si="106"/>
        <v>3.200410957918693E-2</v>
      </c>
      <c r="E6789" s="43">
        <f>IFERROR(INDEX(PSPS_Data!$C$2:$C$4275,MATCH(WF_Data!$A6789,PSPS_Data!$B$2:$B$4275,0)),0)</f>
        <v>0</v>
      </c>
      <c r="F6789" s="47"/>
    </row>
    <row r="6790" spans="1:6" x14ac:dyDescent="0.25">
      <c r="A6790" s="79"/>
      <c r="B6790" s="43">
        <v>0</v>
      </c>
      <c r="C6790" s="43">
        <v>4.6948343515396102E-4</v>
      </c>
      <c r="D6790" s="43">
        <f t="shared" si="106"/>
        <v>5.356805995106695E-3</v>
      </c>
      <c r="E6790" s="43">
        <f>IFERROR(INDEX(PSPS_Data!$C$2:$C$4275,MATCH(WF_Data!$A6790,PSPS_Data!$B$2:$B$4275,0)),0)</f>
        <v>0</v>
      </c>
      <c r="F6790" s="47"/>
    </row>
    <row r="6791" spans="1:6" x14ac:dyDescent="0.25">
      <c r="A6791" s="79"/>
      <c r="B6791" s="43">
        <v>0</v>
      </c>
      <c r="C6791" s="43">
        <v>1.9196470792242799E-3</v>
      </c>
      <c r="D6791" s="43">
        <f t="shared" si="106"/>
        <v>2.1903173173949034E-2</v>
      </c>
      <c r="E6791" s="43">
        <f>IFERROR(INDEX(PSPS_Data!$C$2:$C$4275,MATCH(WF_Data!$A6791,PSPS_Data!$B$2:$B$4275,0)),0)</f>
        <v>0</v>
      </c>
      <c r="F6791" s="47"/>
    </row>
    <row r="6792" spans="1:6" x14ac:dyDescent="0.25">
      <c r="A6792" s="79"/>
      <c r="B6792" s="43">
        <v>0</v>
      </c>
      <c r="C6792" s="43">
        <v>4.8729782088230401E-4</v>
      </c>
      <c r="D6792" s="43">
        <f t="shared" si="106"/>
        <v>5.5600681362670884E-3</v>
      </c>
      <c r="E6792" s="43">
        <f>IFERROR(INDEX(PSPS_Data!$C$2:$C$4275,MATCH(WF_Data!$A6792,PSPS_Data!$B$2:$B$4275,0)),0)</f>
        <v>0</v>
      </c>
      <c r="F6792" s="47"/>
    </row>
    <row r="6793" spans="1:6" x14ac:dyDescent="0.25">
      <c r="A6793" s="79"/>
      <c r="B6793" s="43">
        <v>0</v>
      </c>
      <c r="C6793" s="43">
        <v>2.3322178573531899E-3</v>
      </c>
      <c r="D6793" s="43">
        <f t="shared" si="106"/>
        <v>2.6610605752399898E-2</v>
      </c>
      <c r="E6793" s="43">
        <f>IFERROR(INDEX(PSPS_Data!$C$2:$C$4275,MATCH(WF_Data!$A6793,PSPS_Data!$B$2:$B$4275,0)),0)</f>
        <v>0</v>
      </c>
      <c r="F6793" s="47"/>
    </row>
    <row r="6794" spans="1:6" x14ac:dyDescent="0.25">
      <c r="A6794" s="79"/>
      <c r="B6794" s="43">
        <v>0</v>
      </c>
      <c r="C6794" s="43">
        <v>4.8104326803392398E-5</v>
      </c>
      <c r="D6794" s="43">
        <f t="shared" si="106"/>
        <v>5.4887036882670726E-4</v>
      </c>
      <c r="E6794" s="43">
        <f>IFERROR(INDEX(PSPS_Data!$C$2:$C$4275,MATCH(WF_Data!$A6794,PSPS_Data!$B$2:$B$4275,0)),0)</f>
        <v>0</v>
      </c>
      <c r="F6794" s="47"/>
    </row>
    <row r="6795" spans="1:6" x14ac:dyDescent="0.25">
      <c r="A6795" s="79"/>
      <c r="B6795" s="43">
        <v>0</v>
      </c>
      <c r="C6795" s="43">
        <v>9.9200245540487209E-4</v>
      </c>
      <c r="D6795" s="43">
        <f t="shared" si="106"/>
        <v>1.131874801616959E-2</v>
      </c>
      <c r="E6795" s="43">
        <f>IFERROR(INDEX(PSPS_Data!$C$2:$C$4275,MATCH(WF_Data!$A6795,PSPS_Data!$B$2:$B$4275,0)),0)</f>
        <v>0</v>
      </c>
      <c r="F6795" s="47"/>
    </row>
    <row r="6796" spans="1:6" x14ac:dyDescent="0.25">
      <c r="A6796" s="79"/>
      <c r="B6796" s="43">
        <v>0</v>
      </c>
      <c r="C6796" s="43">
        <v>1.5269306215183499E-3</v>
      </c>
      <c r="D6796" s="43">
        <f t="shared" si="106"/>
        <v>1.7422278391524371E-2</v>
      </c>
      <c r="E6796" s="43">
        <f>IFERROR(INDEX(PSPS_Data!$C$2:$C$4275,MATCH(WF_Data!$A6796,PSPS_Data!$B$2:$B$4275,0)),0)</f>
        <v>0</v>
      </c>
      <c r="F6796" s="47"/>
    </row>
    <row r="6797" spans="1:6" x14ac:dyDescent="0.25">
      <c r="A6797" s="79"/>
      <c r="B6797" s="43">
        <v>0</v>
      </c>
      <c r="C6797" s="43">
        <v>2.0857911667917502E-3</v>
      </c>
      <c r="D6797" s="43">
        <f t="shared" si="106"/>
        <v>2.3798877213093868E-2</v>
      </c>
      <c r="E6797" s="43">
        <f>IFERROR(INDEX(PSPS_Data!$C$2:$C$4275,MATCH(WF_Data!$A6797,PSPS_Data!$B$2:$B$4275,0)),0)</f>
        <v>0</v>
      </c>
      <c r="F6797" s="47"/>
    </row>
    <row r="6798" spans="1:6" x14ac:dyDescent="0.25">
      <c r="A6798" s="79"/>
      <c r="B6798" s="43">
        <v>0</v>
      </c>
      <c r="C6798" s="43">
        <v>7.6930198614869895E-4</v>
      </c>
      <c r="D6798" s="43">
        <f t="shared" si="106"/>
        <v>8.7777356619566545E-3</v>
      </c>
      <c r="E6798" s="43">
        <f>IFERROR(INDEX(PSPS_Data!$C$2:$C$4275,MATCH(WF_Data!$A6798,PSPS_Data!$B$2:$B$4275,0)),0)</f>
        <v>0</v>
      </c>
      <c r="F6798" s="47"/>
    </row>
    <row r="6799" spans="1:6" x14ac:dyDescent="0.25">
      <c r="A6799" s="79"/>
      <c r="B6799" s="43">
        <v>0</v>
      </c>
      <c r="C6799" s="43">
        <v>7.7329895584625703E-4</v>
      </c>
      <c r="D6799" s="43">
        <f t="shared" si="106"/>
        <v>8.8233410862057927E-3</v>
      </c>
      <c r="E6799" s="43">
        <f>IFERROR(INDEX(PSPS_Data!$C$2:$C$4275,MATCH(WF_Data!$A6799,PSPS_Data!$B$2:$B$4275,0)),0)</f>
        <v>0</v>
      </c>
      <c r="F6799" s="47"/>
    </row>
    <row r="6800" spans="1:6" x14ac:dyDescent="0.25">
      <c r="A6800" s="79"/>
      <c r="B6800" s="43">
        <v>0</v>
      </c>
      <c r="C6800" s="43">
        <v>1.5441612814962901E-3</v>
      </c>
      <c r="D6800" s="43">
        <f t="shared" si="106"/>
        <v>1.761888022187267E-2</v>
      </c>
      <c r="E6800" s="43">
        <f>IFERROR(INDEX(PSPS_Data!$C$2:$C$4275,MATCH(WF_Data!$A6800,PSPS_Data!$B$2:$B$4275,0)),0)</f>
        <v>0</v>
      </c>
      <c r="F6800" s="47"/>
    </row>
    <row r="6801" spans="1:6" x14ac:dyDescent="0.25">
      <c r="A6801" s="79"/>
      <c r="B6801" s="43">
        <v>0</v>
      </c>
      <c r="C6801" s="43">
        <v>2.8298277802605298E-3</v>
      </c>
      <c r="D6801" s="43">
        <f t="shared" si="106"/>
        <v>3.2288334972772649E-2</v>
      </c>
      <c r="E6801" s="43">
        <f>IFERROR(INDEX(PSPS_Data!$C$2:$C$4275,MATCH(WF_Data!$A6801,PSPS_Data!$B$2:$B$4275,0)),0)</f>
        <v>0</v>
      </c>
      <c r="F6801" s="47"/>
    </row>
    <row r="6802" spans="1:6" x14ac:dyDescent="0.25">
      <c r="A6802" s="79"/>
      <c r="B6802" s="43">
        <v>0</v>
      </c>
      <c r="C6802" s="43">
        <v>2.15052508625982E-3</v>
      </c>
      <c r="D6802" s="43">
        <f t="shared" si="106"/>
        <v>2.4537491234224548E-2</v>
      </c>
      <c r="E6802" s="43">
        <f>IFERROR(INDEX(PSPS_Data!$C$2:$C$4275,MATCH(WF_Data!$A6802,PSPS_Data!$B$2:$B$4275,0)),0)</f>
        <v>0</v>
      </c>
      <c r="F6802" s="47"/>
    </row>
    <row r="6803" spans="1:6" x14ac:dyDescent="0.25">
      <c r="A6803" s="79"/>
      <c r="B6803" s="43">
        <v>0</v>
      </c>
      <c r="C6803" s="43">
        <v>4.5052378603334798E-4</v>
      </c>
      <c r="D6803" s="43">
        <f t="shared" si="106"/>
        <v>5.1404763986405005E-3</v>
      </c>
      <c r="E6803" s="43">
        <f>IFERROR(INDEX(PSPS_Data!$C$2:$C$4275,MATCH(WF_Data!$A6803,PSPS_Data!$B$2:$B$4275,0)),0)</f>
        <v>0</v>
      </c>
      <c r="F6803" s="47"/>
    </row>
    <row r="6804" spans="1:6" x14ac:dyDescent="0.25">
      <c r="A6804" s="79"/>
      <c r="B6804" s="43">
        <v>0</v>
      </c>
      <c r="C6804" s="43">
        <v>2.0713849989988302E-3</v>
      </c>
      <c r="D6804" s="43">
        <f t="shared" si="106"/>
        <v>2.3634502838576654E-2</v>
      </c>
      <c r="E6804" s="43">
        <f>IFERROR(INDEX(PSPS_Data!$C$2:$C$4275,MATCH(WF_Data!$A6804,PSPS_Data!$B$2:$B$4275,0)),0)</f>
        <v>0</v>
      </c>
      <c r="F6804" s="47"/>
    </row>
    <row r="6805" spans="1:6" x14ac:dyDescent="0.25">
      <c r="A6805" s="79"/>
      <c r="B6805" s="43">
        <v>0</v>
      </c>
      <c r="C6805" s="43">
        <v>4.6395072407297696E-3</v>
      </c>
      <c r="D6805" s="43">
        <f t="shared" si="106"/>
        <v>5.2936777616726674E-2</v>
      </c>
      <c r="E6805" s="43">
        <f>IFERROR(INDEX(PSPS_Data!$C$2:$C$4275,MATCH(WF_Data!$A6805,PSPS_Data!$B$2:$B$4275,0)),0)</f>
        <v>0</v>
      </c>
      <c r="F6805" s="47"/>
    </row>
    <row r="6806" spans="1:6" x14ac:dyDescent="0.25">
      <c r="A6806" s="79"/>
      <c r="B6806" s="43">
        <v>0</v>
      </c>
      <c r="C6806" s="43">
        <v>2.5208146689692501E-4</v>
      </c>
      <c r="D6806" s="43">
        <f t="shared" si="106"/>
        <v>2.8762495372939146E-3</v>
      </c>
      <c r="E6806" s="43">
        <f>IFERROR(INDEX(PSPS_Data!$C$2:$C$4275,MATCH(WF_Data!$A6806,PSPS_Data!$B$2:$B$4275,0)),0)</f>
        <v>0</v>
      </c>
      <c r="F6806" s="47"/>
    </row>
    <row r="6807" spans="1:6" x14ac:dyDescent="0.25">
      <c r="A6807" s="79"/>
      <c r="B6807" s="43">
        <v>0</v>
      </c>
      <c r="C6807" s="43">
        <v>2.2831544535695898E-3</v>
      </c>
      <c r="D6807" s="43">
        <f t="shared" si="106"/>
        <v>2.605079231522902E-2</v>
      </c>
      <c r="E6807" s="43">
        <f>IFERROR(INDEX(PSPS_Data!$C$2:$C$4275,MATCH(WF_Data!$A6807,PSPS_Data!$B$2:$B$4275,0)),0)</f>
        <v>0</v>
      </c>
      <c r="F6807" s="47"/>
    </row>
    <row r="6808" spans="1:6" x14ac:dyDescent="0.25">
      <c r="A6808" s="79"/>
      <c r="B6808" s="43">
        <v>0</v>
      </c>
      <c r="C6808" s="43">
        <v>5.2675020087159796E-3</v>
      </c>
      <c r="D6808" s="43">
        <f t="shared" si="106"/>
        <v>6.0102197919449325E-2</v>
      </c>
      <c r="E6808" s="43">
        <f>IFERROR(INDEX(PSPS_Data!$C$2:$C$4275,MATCH(WF_Data!$A6808,PSPS_Data!$B$2:$B$4275,0)),0)</f>
        <v>0</v>
      </c>
      <c r="F6808" s="47"/>
    </row>
    <row r="6809" spans="1:6" x14ac:dyDescent="0.25">
      <c r="A6809" s="79"/>
      <c r="B6809" s="43">
        <v>0</v>
      </c>
      <c r="C6809" s="43">
        <v>1.6346485052357201E-3</v>
      </c>
      <c r="D6809" s="43">
        <f t="shared" si="106"/>
        <v>1.8651339444739568E-2</v>
      </c>
      <c r="E6809" s="43">
        <f>IFERROR(INDEX(PSPS_Data!$C$2:$C$4275,MATCH(WF_Data!$A6809,PSPS_Data!$B$2:$B$4275,0)),0)</f>
        <v>0</v>
      </c>
      <c r="F6809" s="47"/>
    </row>
    <row r="6810" spans="1:6" x14ac:dyDescent="0.25">
      <c r="A6810" s="79"/>
      <c r="B6810" s="43">
        <v>0</v>
      </c>
      <c r="C6810" s="43">
        <v>4.79867611375084E-4</v>
      </c>
      <c r="D6810" s="43">
        <f t="shared" si="106"/>
        <v>5.4752894457897085E-3</v>
      </c>
      <c r="E6810" s="43">
        <f>IFERROR(INDEX(PSPS_Data!$C$2:$C$4275,MATCH(WF_Data!$A6810,PSPS_Data!$B$2:$B$4275,0)),0)</f>
        <v>0</v>
      </c>
      <c r="F6810" s="47"/>
    </row>
    <row r="6811" spans="1:6" x14ac:dyDescent="0.25">
      <c r="A6811" s="79"/>
      <c r="B6811" s="43">
        <v>0</v>
      </c>
      <c r="C6811" s="43">
        <v>5.1450962027956796E-3</v>
      </c>
      <c r="D6811" s="43">
        <f t="shared" si="106"/>
        <v>5.8705547673898704E-2</v>
      </c>
      <c r="E6811" s="43">
        <f>IFERROR(INDEX(PSPS_Data!$C$2:$C$4275,MATCH(WF_Data!$A6811,PSPS_Data!$B$2:$B$4275,0)),0)</f>
        <v>0</v>
      </c>
      <c r="F6811" s="47"/>
    </row>
    <row r="6812" spans="1:6" x14ac:dyDescent="0.25">
      <c r="A6812" s="79"/>
      <c r="B6812" s="43">
        <v>0</v>
      </c>
      <c r="C6812" s="43">
        <v>9.8943890270675097E-4</v>
      </c>
      <c r="D6812" s="43">
        <f t="shared" si="106"/>
        <v>1.1289497879884029E-2</v>
      </c>
      <c r="E6812" s="43">
        <f>IFERROR(INDEX(PSPS_Data!$C$2:$C$4275,MATCH(WF_Data!$A6812,PSPS_Data!$B$2:$B$4275,0)),0)</f>
        <v>0</v>
      </c>
      <c r="F6812" s="47"/>
    </row>
    <row r="6813" spans="1:6" x14ac:dyDescent="0.25">
      <c r="A6813" s="79"/>
      <c r="B6813" s="43">
        <v>0</v>
      </c>
      <c r="C6813" s="43">
        <v>3.5916970435512902E-3</v>
      </c>
      <c r="D6813" s="43">
        <f t="shared" si="106"/>
        <v>4.0981263266920219E-2</v>
      </c>
      <c r="E6813" s="43">
        <f>IFERROR(INDEX(PSPS_Data!$C$2:$C$4275,MATCH(WF_Data!$A6813,PSPS_Data!$B$2:$B$4275,0)),0)</f>
        <v>0</v>
      </c>
      <c r="F6813" s="47"/>
    </row>
    <row r="6814" spans="1:6" x14ac:dyDescent="0.25">
      <c r="A6814" s="79"/>
      <c r="B6814" s="43">
        <v>0</v>
      </c>
      <c r="C6814" s="43">
        <v>6.5048392661992596E-4</v>
      </c>
      <c r="D6814" s="43">
        <f t="shared" si="106"/>
        <v>7.4220216027333554E-3</v>
      </c>
      <c r="E6814" s="43">
        <f>IFERROR(INDEX(PSPS_Data!$C$2:$C$4275,MATCH(WF_Data!$A6814,PSPS_Data!$B$2:$B$4275,0)),0)</f>
        <v>0</v>
      </c>
      <c r="F6814" s="47"/>
    </row>
    <row r="6815" spans="1:6" x14ac:dyDescent="0.25">
      <c r="A6815" s="79"/>
      <c r="B6815" s="43">
        <v>0</v>
      </c>
      <c r="C6815" s="43">
        <v>4.3511089206731404E-3</v>
      </c>
      <c r="D6815" s="43">
        <f t="shared" si="106"/>
        <v>4.9646152784880535E-2</v>
      </c>
      <c r="E6815" s="43">
        <f>IFERROR(INDEX(PSPS_Data!$C$2:$C$4275,MATCH(WF_Data!$A6815,PSPS_Data!$B$2:$B$4275,0)),0)</f>
        <v>0</v>
      </c>
      <c r="F6815" s="47"/>
    </row>
    <row r="6816" spans="1:6" x14ac:dyDescent="0.25">
      <c r="A6816" s="79"/>
      <c r="B6816" s="43">
        <v>0</v>
      </c>
      <c r="C6816" s="43">
        <v>2.7686194976013199E-3</v>
      </c>
      <c r="D6816" s="43">
        <f t="shared" si="106"/>
        <v>3.1589948467631059E-2</v>
      </c>
      <c r="E6816" s="43">
        <f>IFERROR(INDEX(PSPS_Data!$C$2:$C$4275,MATCH(WF_Data!$A6816,PSPS_Data!$B$2:$B$4275,0)),0)</f>
        <v>0</v>
      </c>
      <c r="F6816" s="47"/>
    </row>
    <row r="6817" spans="1:6" x14ac:dyDescent="0.25">
      <c r="A6817" s="79"/>
      <c r="B6817" s="43">
        <v>0</v>
      </c>
      <c r="C6817" s="43">
        <v>4.25303733815477E-4</v>
      </c>
      <c r="D6817" s="43">
        <f t="shared" si="106"/>
        <v>4.8527156028345926E-3</v>
      </c>
      <c r="E6817" s="43">
        <f>IFERROR(INDEX(PSPS_Data!$C$2:$C$4275,MATCH(WF_Data!$A6817,PSPS_Data!$B$2:$B$4275,0)),0)</f>
        <v>0</v>
      </c>
      <c r="F6817" s="47"/>
    </row>
    <row r="6818" spans="1:6" x14ac:dyDescent="0.25">
      <c r="A6818" s="79"/>
      <c r="B6818" s="43">
        <v>0</v>
      </c>
      <c r="C6818" s="43">
        <v>1.27585512746009E-3</v>
      </c>
      <c r="D6818" s="43">
        <f t="shared" si="106"/>
        <v>1.4557507004319627E-2</v>
      </c>
      <c r="E6818" s="43">
        <f>IFERROR(INDEX(PSPS_Data!$C$2:$C$4275,MATCH(WF_Data!$A6818,PSPS_Data!$B$2:$B$4275,0)),0)</f>
        <v>0</v>
      </c>
      <c r="F6818" s="47"/>
    </row>
    <row r="6819" spans="1:6" x14ac:dyDescent="0.25">
      <c r="A6819" s="79"/>
      <c r="B6819" s="43">
        <v>0</v>
      </c>
      <c r="C6819" s="43">
        <v>2.5150507326543399E-4</v>
      </c>
      <c r="D6819" s="43">
        <f t="shared" si="106"/>
        <v>2.8696728859586018E-3</v>
      </c>
      <c r="E6819" s="43">
        <f>IFERROR(INDEX(PSPS_Data!$C$2:$C$4275,MATCH(WF_Data!$A6819,PSPS_Data!$B$2:$B$4275,0)),0)</f>
        <v>0</v>
      </c>
      <c r="F6819" s="47"/>
    </row>
    <row r="6820" spans="1:6" x14ac:dyDescent="0.25">
      <c r="A6820" s="79"/>
      <c r="B6820" s="43">
        <v>0</v>
      </c>
      <c r="C6820" s="43">
        <v>4.1664352306724998E-3</v>
      </c>
      <c r="D6820" s="43">
        <f t="shared" si="106"/>
        <v>4.7539025981973224E-2</v>
      </c>
      <c r="E6820" s="43">
        <f>IFERROR(INDEX(PSPS_Data!$C$2:$C$4275,MATCH(WF_Data!$A6820,PSPS_Data!$B$2:$B$4275,0)),0)</f>
        <v>0</v>
      </c>
      <c r="F6820" s="47"/>
    </row>
    <row r="6821" spans="1:6" x14ac:dyDescent="0.25">
      <c r="A6821" s="79"/>
      <c r="B6821" s="43">
        <v>0</v>
      </c>
      <c r="C6821" s="43">
        <v>2.11905291507719E-3</v>
      </c>
      <c r="D6821" s="43">
        <f t="shared" si="106"/>
        <v>2.4178393761030738E-2</v>
      </c>
      <c r="E6821" s="43">
        <f>IFERROR(INDEX(PSPS_Data!$C$2:$C$4275,MATCH(WF_Data!$A6821,PSPS_Data!$B$2:$B$4275,0)),0)</f>
        <v>0</v>
      </c>
      <c r="F6821" s="47"/>
    </row>
    <row r="6822" spans="1:6" x14ac:dyDescent="0.25">
      <c r="A6822" s="79"/>
      <c r="B6822" s="43">
        <v>0</v>
      </c>
      <c r="C6822" s="43">
        <v>3.5914666841563298E-4</v>
      </c>
      <c r="D6822" s="43">
        <f t="shared" si="106"/>
        <v>4.0978634866223719E-3</v>
      </c>
      <c r="E6822" s="43">
        <f>IFERROR(INDEX(PSPS_Data!$C$2:$C$4275,MATCH(WF_Data!$A6822,PSPS_Data!$B$2:$B$4275,0)),0)</f>
        <v>0</v>
      </c>
      <c r="F6822" s="47"/>
    </row>
    <row r="6823" spans="1:6" x14ac:dyDescent="0.25">
      <c r="A6823" s="79"/>
      <c r="B6823" s="43">
        <v>0</v>
      </c>
      <c r="C6823" s="43">
        <v>5.3859504987485696E-4</v>
      </c>
      <c r="D6823" s="43">
        <f t="shared" si="106"/>
        <v>6.1453695190721181E-3</v>
      </c>
      <c r="E6823" s="43">
        <f>IFERROR(INDEX(PSPS_Data!$C$2:$C$4275,MATCH(WF_Data!$A6823,PSPS_Data!$B$2:$B$4275,0)),0)</f>
        <v>0</v>
      </c>
      <c r="F6823" s="47"/>
    </row>
    <row r="6824" spans="1:6" x14ac:dyDescent="0.25">
      <c r="A6824" s="79"/>
      <c r="B6824" s="43">
        <v>0</v>
      </c>
      <c r="C6824" s="43">
        <v>5.51444331707292E-3</v>
      </c>
      <c r="D6824" s="43">
        <f t="shared" si="106"/>
        <v>6.2919798247802014E-2</v>
      </c>
      <c r="E6824" s="43">
        <f>IFERROR(INDEX(PSPS_Data!$C$2:$C$4275,MATCH(WF_Data!$A6824,PSPS_Data!$B$2:$B$4275,0)),0)</f>
        <v>0</v>
      </c>
      <c r="F6824" s="47"/>
    </row>
    <row r="6825" spans="1:6" x14ac:dyDescent="0.25">
      <c r="A6825" s="79"/>
      <c r="B6825" s="43">
        <v>0.122430862173944</v>
      </c>
      <c r="C6825" s="43">
        <v>3.7698016967624399E-4</v>
      </c>
      <c r="D6825" s="43">
        <f t="shared" si="106"/>
        <v>4.3013437360059437E-3</v>
      </c>
      <c r="E6825" s="43">
        <f>IFERROR(INDEX(PSPS_Data!$C$2:$C$4275,MATCH(WF_Data!$A6825,PSPS_Data!$B$2:$B$4275,0)),0)</f>
        <v>0</v>
      </c>
      <c r="F6825" s="47"/>
    </row>
    <row r="6826" spans="1:6" x14ac:dyDescent="0.25">
      <c r="A6826" s="79"/>
      <c r="B6826" s="43">
        <v>0</v>
      </c>
      <c r="C6826" s="43">
        <v>1.59767025585703E-3</v>
      </c>
      <c r="D6826" s="43">
        <f t="shared" si="106"/>
        <v>1.8229417619328715E-2</v>
      </c>
      <c r="E6826" s="43">
        <f>IFERROR(INDEX(PSPS_Data!$C$2:$C$4275,MATCH(WF_Data!$A6826,PSPS_Data!$B$2:$B$4275,0)),0)</f>
        <v>0</v>
      </c>
      <c r="F6826" s="47"/>
    </row>
    <row r="6827" spans="1:6" x14ac:dyDescent="0.25">
      <c r="A6827" s="79"/>
      <c r="B6827" s="43">
        <v>0</v>
      </c>
      <c r="C6827" s="43">
        <v>7.8985183517943304E-4</v>
      </c>
      <c r="D6827" s="43">
        <f t="shared" si="106"/>
        <v>9.0122094393973312E-3</v>
      </c>
      <c r="E6827" s="43">
        <f>IFERROR(INDEX(PSPS_Data!$C$2:$C$4275,MATCH(WF_Data!$A6827,PSPS_Data!$B$2:$B$4275,0)),0)</f>
        <v>0</v>
      </c>
      <c r="F6827" s="47"/>
    </row>
    <row r="6828" spans="1:6" x14ac:dyDescent="0.25">
      <c r="A6828" s="79"/>
      <c r="B6828" s="43">
        <v>0</v>
      </c>
      <c r="C6828" s="43">
        <v>4.7741046955707099E-3</v>
      </c>
      <c r="D6828" s="43">
        <f t="shared" si="106"/>
        <v>5.4472534576461798E-2</v>
      </c>
      <c r="E6828" s="43">
        <f>IFERROR(INDEX(PSPS_Data!$C$2:$C$4275,MATCH(WF_Data!$A6828,PSPS_Data!$B$2:$B$4275,0)),0)</f>
        <v>0</v>
      </c>
      <c r="F6828" s="47"/>
    </row>
    <row r="6829" spans="1:6" x14ac:dyDescent="0.25">
      <c r="A6829" s="79"/>
      <c r="B6829" s="43">
        <v>1.5231611410781E-2</v>
      </c>
      <c r="C6829" s="43">
        <v>5.8848147136813999E-3</v>
      </c>
      <c r="D6829" s="43">
        <f t="shared" si="106"/>
        <v>6.7145735883104768E-2</v>
      </c>
      <c r="E6829" s="43">
        <f>IFERROR(INDEX(PSPS_Data!$C$2:$C$4275,MATCH(WF_Data!$A6829,PSPS_Data!$B$2:$B$4275,0)),0)</f>
        <v>0</v>
      </c>
      <c r="F6829" s="47"/>
    </row>
    <row r="6830" spans="1:6" x14ac:dyDescent="0.25">
      <c r="A6830" s="79"/>
      <c r="B6830" s="43">
        <v>0</v>
      </c>
      <c r="C6830" s="43">
        <v>3.37349819222557E-3</v>
      </c>
      <c r="D6830" s="43">
        <f t="shared" si="106"/>
        <v>3.8491614373293757E-2</v>
      </c>
      <c r="E6830" s="43">
        <f>IFERROR(INDEX(PSPS_Data!$C$2:$C$4275,MATCH(WF_Data!$A6830,PSPS_Data!$B$2:$B$4275,0)),0)</f>
        <v>0</v>
      </c>
      <c r="F6830" s="47"/>
    </row>
    <row r="6831" spans="1:6" x14ac:dyDescent="0.25">
      <c r="A6831" s="79"/>
      <c r="B6831" s="43">
        <v>0</v>
      </c>
      <c r="C6831" s="43">
        <v>1.8951635344516601E-3</v>
      </c>
      <c r="D6831" s="43">
        <f t="shared" si="106"/>
        <v>2.162381592809344E-2</v>
      </c>
      <c r="E6831" s="43">
        <f>IFERROR(INDEX(PSPS_Data!$C$2:$C$4275,MATCH(WF_Data!$A6831,PSPS_Data!$B$2:$B$4275,0)),0)</f>
        <v>0</v>
      </c>
      <c r="F6831" s="47"/>
    </row>
    <row r="6832" spans="1:6" x14ac:dyDescent="0.25">
      <c r="A6832" s="79"/>
      <c r="B6832" s="43">
        <v>0</v>
      </c>
      <c r="C6832" s="43">
        <v>6.2650052182107096E-3</v>
      </c>
      <c r="D6832" s="43">
        <f t="shared" si="106"/>
        <v>7.1483709539784196E-2</v>
      </c>
      <c r="E6832" s="43">
        <f>IFERROR(INDEX(PSPS_Data!$C$2:$C$4275,MATCH(WF_Data!$A6832,PSPS_Data!$B$2:$B$4275,0)),0)</f>
        <v>0</v>
      </c>
      <c r="F6832" s="47"/>
    </row>
    <row r="6833" spans="1:6" x14ac:dyDescent="0.25">
      <c r="A6833" s="79"/>
      <c r="B6833" s="43">
        <v>0</v>
      </c>
      <c r="C6833" s="43">
        <v>3.0483482969429999E-3</v>
      </c>
      <c r="D6833" s="43">
        <f t="shared" si="106"/>
        <v>3.478165406811963E-2</v>
      </c>
      <c r="E6833" s="43">
        <f>IFERROR(INDEX(PSPS_Data!$C$2:$C$4275,MATCH(WF_Data!$A6833,PSPS_Data!$B$2:$B$4275,0)),0)</f>
        <v>0</v>
      </c>
      <c r="F6833" s="47"/>
    </row>
    <row r="6834" spans="1:6" x14ac:dyDescent="0.25">
      <c r="A6834" s="79"/>
      <c r="B6834" s="43">
        <v>0</v>
      </c>
      <c r="C6834" s="43">
        <v>4.7814285305018197E-5</v>
      </c>
      <c r="D6834" s="43">
        <f t="shared" si="106"/>
        <v>5.4556099533025761E-4</v>
      </c>
      <c r="E6834" s="43">
        <f>IFERROR(INDEX(PSPS_Data!$C$2:$C$4275,MATCH(WF_Data!$A6834,PSPS_Data!$B$2:$B$4275,0)),0)</f>
        <v>0</v>
      </c>
      <c r="F6834" s="47"/>
    </row>
    <row r="6835" spans="1:6" x14ac:dyDescent="0.25">
      <c r="A6835" s="79"/>
      <c r="B6835" s="43">
        <v>3.4133895063620098E-3</v>
      </c>
      <c r="C6835" s="43">
        <v>3.8890374080134799E-3</v>
      </c>
      <c r="D6835" s="43">
        <f t="shared" si="106"/>
        <v>4.4373916825433804E-2</v>
      </c>
      <c r="E6835" s="43">
        <f>IFERROR(INDEX(PSPS_Data!$C$2:$C$4275,MATCH(WF_Data!$A6835,PSPS_Data!$B$2:$B$4275,0)),0)</f>
        <v>0</v>
      </c>
      <c r="F6835" s="47"/>
    </row>
    <row r="6836" spans="1:6" x14ac:dyDescent="0.25">
      <c r="A6836" s="79"/>
      <c r="B6836" s="43">
        <v>0</v>
      </c>
      <c r="C6836" s="43">
        <v>1.5060096472249501E-3</v>
      </c>
      <c r="D6836" s="43">
        <f t="shared" si="106"/>
        <v>1.7183570074836681E-2</v>
      </c>
      <c r="E6836" s="43">
        <f>IFERROR(INDEX(PSPS_Data!$C$2:$C$4275,MATCH(WF_Data!$A6836,PSPS_Data!$B$2:$B$4275,0)),0)</f>
        <v>0</v>
      </c>
      <c r="F6836" s="47"/>
    </row>
    <row r="6837" spans="1:6" x14ac:dyDescent="0.25">
      <c r="A6837" s="79"/>
      <c r="B6837" s="43">
        <v>0</v>
      </c>
      <c r="C6837" s="43">
        <v>1.0576986474006801E-3</v>
      </c>
      <c r="D6837" s="43">
        <f t="shared" si="106"/>
        <v>1.2068341566841759E-2</v>
      </c>
      <c r="E6837" s="43">
        <f>IFERROR(INDEX(PSPS_Data!$C$2:$C$4275,MATCH(WF_Data!$A6837,PSPS_Data!$B$2:$B$4275,0)),0)</f>
        <v>0</v>
      </c>
      <c r="F6837" s="47"/>
    </row>
    <row r="6838" spans="1:6" x14ac:dyDescent="0.25">
      <c r="A6838" s="79"/>
      <c r="B6838" s="43">
        <v>0</v>
      </c>
      <c r="C6838" s="43">
        <v>1.45193018852296E-3</v>
      </c>
      <c r="D6838" s="43">
        <f t="shared" si="106"/>
        <v>1.6566523451046974E-2</v>
      </c>
      <c r="E6838" s="43">
        <f>IFERROR(INDEX(PSPS_Data!$C$2:$C$4275,MATCH(WF_Data!$A6838,PSPS_Data!$B$2:$B$4275,0)),0)</f>
        <v>0</v>
      </c>
      <c r="F6838" s="47"/>
    </row>
    <row r="6839" spans="1:6" x14ac:dyDescent="0.25">
      <c r="A6839" s="79"/>
      <c r="B6839" s="43">
        <v>0</v>
      </c>
      <c r="C6839" s="43">
        <v>1.3173946581446199E-3</v>
      </c>
      <c r="D6839" s="43">
        <f t="shared" si="106"/>
        <v>1.5031473049430113E-2</v>
      </c>
      <c r="E6839" s="43">
        <f>IFERROR(INDEX(PSPS_Data!$C$2:$C$4275,MATCH(WF_Data!$A6839,PSPS_Data!$B$2:$B$4275,0)),0)</f>
        <v>0</v>
      </c>
      <c r="F6839" s="47"/>
    </row>
    <row r="6840" spans="1:6" x14ac:dyDescent="0.25">
      <c r="A6840" s="79"/>
      <c r="B6840" s="43">
        <v>0</v>
      </c>
      <c r="C6840" s="43">
        <v>1.39916576652486E-3</v>
      </c>
      <c r="D6840" s="43">
        <f t="shared" si="106"/>
        <v>1.5964481396048655E-2</v>
      </c>
      <c r="E6840" s="43">
        <f>IFERROR(INDEX(PSPS_Data!$C$2:$C$4275,MATCH(WF_Data!$A6840,PSPS_Data!$B$2:$B$4275,0)),0)</f>
        <v>0</v>
      </c>
      <c r="F6840" s="47"/>
    </row>
    <row r="6841" spans="1:6" x14ac:dyDescent="0.25">
      <c r="A6841" s="79"/>
      <c r="B6841" s="43">
        <v>0</v>
      </c>
      <c r="C6841" s="43">
        <v>9.9493938864725299E-3</v>
      </c>
      <c r="D6841" s="43">
        <f t="shared" si="106"/>
        <v>0.11352258424465157</v>
      </c>
      <c r="E6841" s="43">
        <f>IFERROR(INDEX(PSPS_Data!$C$2:$C$4275,MATCH(WF_Data!$A6841,PSPS_Data!$B$2:$B$4275,0)),0)</f>
        <v>0</v>
      </c>
      <c r="F6841" s="47"/>
    </row>
    <row r="6842" spans="1:6" x14ac:dyDescent="0.25">
      <c r="A6842" s="79"/>
      <c r="B6842" s="43">
        <v>0</v>
      </c>
      <c r="C6842" s="43">
        <v>5.2264766195548804E-3</v>
      </c>
      <c r="D6842" s="43">
        <f t="shared" si="106"/>
        <v>5.9634098229121184E-2</v>
      </c>
      <c r="E6842" s="43">
        <f>IFERROR(INDEX(PSPS_Data!$C$2:$C$4275,MATCH(WF_Data!$A6842,PSPS_Data!$B$2:$B$4275,0)),0)</f>
        <v>0</v>
      </c>
      <c r="F6842" s="47"/>
    </row>
    <row r="6843" spans="1:6" x14ac:dyDescent="0.25">
      <c r="A6843" s="79"/>
      <c r="B6843" s="43">
        <v>0</v>
      </c>
      <c r="C6843" s="43">
        <v>1.17626669937938E-3</v>
      </c>
      <c r="D6843" s="43">
        <f t="shared" si="106"/>
        <v>1.3421203039918726E-2</v>
      </c>
      <c r="E6843" s="43">
        <f>IFERROR(INDEX(PSPS_Data!$C$2:$C$4275,MATCH(WF_Data!$A6843,PSPS_Data!$B$2:$B$4275,0)),0)</f>
        <v>0</v>
      </c>
      <c r="F6843" s="47"/>
    </row>
    <row r="6844" spans="1:6" x14ac:dyDescent="0.25">
      <c r="A6844" s="79"/>
      <c r="B6844" s="43">
        <v>0</v>
      </c>
      <c r="C6844" s="43">
        <v>1.0508328838720099E-3</v>
      </c>
      <c r="D6844" s="43">
        <f t="shared" si="106"/>
        <v>1.1990003204979633E-2</v>
      </c>
      <c r="E6844" s="43">
        <f>IFERROR(INDEX(PSPS_Data!$C$2:$C$4275,MATCH(WF_Data!$A6844,PSPS_Data!$B$2:$B$4275,0)),0)</f>
        <v>0</v>
      </c>
      <c r="F6844" s="47"/>
    </row>
    <row r="6845" spans="1:6" x14ac:dyDescent="0.25">
      <c r="A6845" s="79"/>
      <c r="B6845" s="43">
        <v>0</v>
      </c>
      <c r="C6845" s="43">
        <v>3.1597143207926798E-3</v>
      </c>
      <c r="D6845" s="43">
        <f t="shared" si="106"/>
        <v>3.6052340400244479E-2</v>
      </c>
      <c r="E6845" s="43">
        <f>IFERROR(INDEX(PSPS_Data!$C$2:$C$4275,MATCH(WF_Data!$A6845,PSPS_Data!$B$2:$B$4275,0)),0)</f>
        <v>0</v>
      </c>
      <c r="F6845" s="47"/>
    </row>
    <row r="6846" spans="1:6" x14ac:dyDescent="0.25">
      <c r="A6846" s="79"/>
      <c r="B6846" s="43">
        <v>0</v>
      </c>
      <c r="C6846" s="43">
        <v>3.8446527216062002E-3</v>
      </c>
      <c r="D6846" s="43">
        <f t="shared" si="106"/>
        <v>4.3867487553526742E-2</v>
      </c>
      <c r="E6846" s="43">
        <f>IFERROR(INDEX(PSPS_Data!$C$2:$C$4275,MATCH(WF_Data!$A6846,PSPS_Data!$B$2:$B$4275,0)),0)</f>
        <v>0</v>
      </c>
      <c r="F6846" s="47"/>
    </row>
    <row r="6847" spans="1:6" x14ac:dyDescent="0.25">
      <c r="A6847" s="79"/>
      <c r="B6847" s="43">
        <v>0</v>
      </c>
      <c r="C6847" s="43">
        <v>5.5160972387966398E-3</v>
      </c>
      <c r="D6847" s="43">
        <f t="shared" si="106"/>
        <v>6.2938669494669655E-2</v>
      </c>
      <c r="E6847" s="43">
        <f>IFERROR(INDEX(PSPS_Data!$C$2:$C$4275,MATCH(WF_Data!$A6847,PSPS_Data!$B$2:$B$4275,0)),0)</f>
        <v>0</v>
      </c>
      <c r="F6847" s="47"/>
    </row>
    <row r="6848" spans="1:6" x14ac:dyDescent="0.25">
      <c r="A6848" s="79"/>
      <c r="B6848" s="43">
        <v>0</v>
      </c>
      <c r="C6848" s="43">
        <v>2.9249230668331899E-3</v>
      </c>
      <c r="D6848" s="43">
        <f t="shared" si="106"/>
        <v>3.3373372192566697E-2</v>
      </c>
      <c r="E6848" s="43">
        <f>IFERROR(INDEX(PSPS_Data!$C$2:$C$4275,MATCH(WF_Data!$A6848,PSPS_Data!$B$2:$B$4275,0)),0)</f>
        <v>0</v>
      </c>
      <c r="F6848" s="47"/>
    </row>
    <row r="6849" spans="1:6" x14ac:dyDescent="0.25">
      <c r="A6849" s="79"/>
      <c r="B6849" s="43">
        <v>0</v>
      </c>
      <c r="C6849" s="43">
        <v>1.28316008916347E-3</v>
      </c>
      <c r="D6849" s="43">
        <f t="shared" si="106"/>
        <v>1.4640856617355192E-2</v>
      </c>
      <c r="E6849" s="43">
        <f>IFERROR(INDEX(PSPS_Data!$C$2:$C$4275,MATCH(WF_Data!$A6849,PSPS_Data!$B$2:$B$4275,0)),0)</f>
        <v>0</v>
      </c>
      <c r="F6849" s="47"/>
    </row>
    <row r="6850" spans="1:6" x14ac:dyDescent="0.25">
      <c r="A6850" s="79"/>
      <c r="B6850" s="43">
        <v>0</v>
      </c>
      <c r="C6850" s="43">
        <v>1.01685476415696E-2</v>
      </c>
      <c r="D6850" s="43">
        <f t="shared" si="106"/>
        <v>0.11602312859030914</v>
      </c>
      <c r="E6850" s="43">
        <f>IFERROR(INDEX(PSPS_Data!$C$2:$C$4275,MATCH(WF_Data!$A6850,PSPS_Data!$B$2:$B$4275,0)),0)</f>
        <v>0</v>
      </c>
      <c r="F6850" s="47"/>
    </row>
    <row r="6851" spans="1:6" x14ac:dyDescent="0.25">
      <c r="A6851" s="79"/>
      <c r="B6851" s="43">
        <v>3.37609687154444E-2</v>
      </c>
      <c r="C6851" s="43">
        <v>1.8078480879921699E-3</v>
      </c>
      <c r="D6851" s="43">
        <f t="shared" ref="D6851:D6914" si="107">$C6851*11.41</f>
        <v>2.0627546683990659E-2</v>
      </c>
      <c r="E6851" s="43">
        <f>IFERROR(INDEX(PSPS_Data!$C$2:$C$4275,MATCH(WF_Data!$A6851,PSPS_Data!$B$2:$B$4275,0)),0)</f>
        <v>0</v>
      </c>
      <c r="F6851" s="47"/>
    </row>
    <row r="6852" spans="1:6" x14ac:dyDescent="0.25">
      <c r="A6852" s="79"/>
      <c r="B6852" s="43">
        <v>1.47714696598602E-2</v>
      </c>
      <c r="C6852" s="43">
        <v>1.48529595662694E-3</v>
      </c>
      <c r="D6852" s="43">
        <f t="shared" si="107"/>
        <v>1.6947226865113386E-2</v>
      </c>
      <c r="E6852" s="43">
        <f>IFERROR(INDEX(PSPS_Data!$C$2:$C$4275,MATCH(WF_Data!$A6852,PSPS_Data!$B$2:$B$4275,0)),0)</f>
        <v>0</v>
      </c>
      <c r="F6852" s="47"/>
    </row>
    <row r="6853" spans="1:6" x14ac:dyDescent="0.25">
      <c r="A6853" s="79"/>
      <c r="B6853" s="43">
        <v>0</v>
      </c>
      <c r="C6853" s="43">
        <v>1.11537037832931E-3</v>
      </c>
      <c r="D6853" s="43">
        <f t="shared" si="107"/>
        <v>1.2726376016737427E-2</v>
      </c>
      <c r="E6853" s="43">
        <f>IFERROR(INDEX(PSPS_Data!$C$2:$C$4275,MATCH(WF_Data!$A6853,PSPS_Data!$B$2:$B$4275,0)),0)</f>
        <v>0</v>
      </c>
      <c r="F6853" s="47"/>
    </row>
    <row r="6854" spans="1:6" x14ac:dyDescent="0.25">
      <c r="A6854" s="79"/>
      <c r="B6854" s="43">
        <v>0</v>
      </c>
      <c r="C6854" s="43">
        <v>4.3628278343324596E-3</v>
      </c>
      <c r="D6854" s="43">
        <f t="shared" si="107"/>
        <v>4.9779865589733366E-2</v>
      </c>
      <c r="E6854" s="43">
        <f>IFERROR(INDEX(PSPS_Data!$C$2:$C$4275,MATCH(WF_Data!$A6854,PSPS_Data!$B$2:$B$4275,0)),0)</f>
        <v>0</v>
      </c>
      <c r="F6854" s="47"/>
    </row>
    <row r="6855" spans="1:6" x14ac:dyDescent="0.25">
      <c r="A6855" s="79"/>
      <c r="B6855" s="43">
        <v>0</v>
      </c>
      <c r="C6855" s="43">
        <v>3.6790737852546301E-3</v>
      </c>
      <c r="D6855" s="43">
        <f t="shared" si="107"/>
        <v>4.197823188975533E-2</v>
      </c>
      <c r="E6855" s="43">
        <f>IFERROR(INDEX(PSPS_Data!$C$2:$C$4275,MATCH(WF_Data!$A6855,PSPS_Data!$B$2:$B$4275,0)),0)</f>
        <v>0</v>
      </c>
      <c r="F6855" s="47"/>
    </row>
    <row r="6856" spans="1:6" x14ac:dyDescent="0.25">
      <c r="A6856" s="79"/>
      <c r="B6856" s="43">
        <v>0</v>
      </c>
      <c r="C6856" s="43">
        <v>3.1600212696503101E-4</v>
      </c>
      <c r="D6856" s="43">
        <f t="shared" si="107"/>
        <v>3.6055842686710036E-3</v>
      </c>
      <c r="E6856" s="43">
        <f>IFERROR(INDEX(PSPS_Data!$C$2:$C$4275,MATCH(WF_Data!$A6856,PSPS_Data!$B$2:$B$4275,0)),0)</f>
        <v>0</v>
      </c>
      <c r="F6856" s="47"/>
    </row>
    <row r="6857" spans="1:6" x14ac:dyDescent="0.25">
      <c r="A6857" s="79"/>
      <c r="B6857" s="43">
        <v>0.112180127992539</v>
      </c>
      <c r="C6857" s="43">
        <v>2.2654017690607899E-4</v>
      </c>
      <c r="D6857" s="43">
        <f t="shared" si="107"/>
        <v>2.5848234184983614E-3</v>
      </c>
      <c r="E6857" s="43">
        <f>IFERROR(INDEX(PSPS_Data!$C$2:$C$4275,MATCH(WF_Data!$A6857,PSPS_Data!$B$2:$B$4275,0)),0)</f>
        <v>0</v>
      </c>
      <c r="F6857" s="47"/>
    </row>
    <row r="6858" spans="1:6" x14ac:dyDescent="0.25">
      <c r="A6858" s="79"/>
      <c r="B6858" s="43">
        <v>0</v>
      </c>
      <c r="C6858" s="43">
        <v>1.90763984240523E-4</v>
      </c>
      <c r="D6858" s="43">
        <f t="shared" si="107"/>
        <v>2.1766170601843675E-3</v>
      </c>
      <c r="E6858" s="43">
        <f>IFERROR(INDEX(PSPS_Data!$C$2:$C$4275,MATCH(WF_Data!$A6858,PSPS_Data!$B$2:$B$4275,0)),0)</f>
        <v>0</v>
      </c>
      <c r="F6858" s="47"/>
    </row>
    <row r="6859" spans="1:6" x14ac:dyDescent="0.25">
      <c r="A6859" s="79"/>
      <c r="B6859" s="43">
        <v>0</v>
      </c>
      <c r="C6859" s="43">
        <v>1.52014860486815E-3</v>
      </c>
      <c r="D6859" s="43">
        <f t="shared" si="107"/>
        <v>1.7344895581545592E-2</v>
      </c>
      <c r="E6859" s="43">
        <f>IFERROR(INDEX(PSPS_Data!$C$2:$C$4275,MATCH(WF_Data!$A6859,PSPS_Data!$B$2:$B$4275,0)),0)</f>
        <v>0</v>
      </c>
      <c r="F6859" s="47"/>
    </row>
    <row r="6860" spans="1:6" x14ac:dyDescent="0.25">
      <c r="A6860" s="79"/>
      <c r="B6860" s="43">
        <v>0</v>
      </c>
      <c r="C6860" s="43">
        <v>1.06620440116482E-3</v>
      </c>
      <c r="D6860" s="43">
        <f t="shared" si="107"/>
        <v>1.2165392217290596E-2</v>
      </c>
      <c r="E6860" s="43">
        <f>IFERROR(INDEX(PSPS_Data!$C$2:$C$4275,MATCH(WF_Data!$A6860,PSPS_Data!$B$2:$B$4275,0)),0)</f>
        <v>0</v>
      </c>
      <c r="F6860" s="47"/>
    </row>
    <row r="6861" spans="1:6" x14ac:dyDescent="0.25">
      <c r="A6861" s="79"/>
      <c r="B6861" s="43">
        <v>0.19597588896172399</v>
      </c>
      <c r="C6861" s="43">
        <v>5.9006033734476605E-4</v>
      </c>
      <c r="D6861" s="43">
        <f t="shared" si="107"/>
        <v>6.7325884491037805E-3</v>
      </c>
      <c r="E6861" s="43">
        <f>IFERROR(INDEX(PSPS_Data!$C$2:$C$4275,MATCH(WF_Data!$A6861,PSPS_Data!$B$2:$B$4275,0)),0)</f>
        <v>0</v>
      </c>
      <c r="F6861" s="47"/>
    </row>
    <row r="6862" spans="1:6" x14ac:dyDescent="0.25">
      <c r="A6862" s="79"/>
      <c r="B6862" s="43">
        <v>0</v>
      </c>
      <c r="C6862" s="43">
        <v>4.6485086772918299E-4</v>
      </c>
      <c r="D6862" s="43">
        <f t="shared" si="107"/>
        <v>5.3039484007899778E-3</v>
      </c>
      <c r="E6862" s="43">
        <f>IFERROR(INDEX(PSPS_Data!$C$2:$C$4275,MATCH(WF_Data!$A6862,PSPS_Data!$B$2:$B$4275,0)),0)</f>
        <v>0</v>
      </c>
      <c r="F6862" s="47"/>
    </row>
    <row r="6863" spans="1:6" x14ac:dyDescent="0.25">
      <c r="A6863" s="79"/>
      <c r="B6863" s="43">
        <v>0</v>
      </c>
      <c r="C6863" s="43">
        <v>4.3025366144320201E-3</v>
      </c>
      <c r="D6863" s="43">
        <f t="shared" si="107"/>
        <v>4.9091942770669347E-2</v>
      </c>
      <c r="E6863" s="43">
        <f>IFERROR(INDEX(PSPS_Data!$C$2:$C$4275,MATCH(WF_Data!$A6863,PSPS_Data!$B$2:$B$4275,0)),0)</f>
        <v>0</v>
      </c>
      <c r="F6863" s="47"/>
    </row>
    <row r="6864" spans="1:6" x14ac:dyDescent="0.25">
      <c r="A6864" s="79"/>
      <c r="B6864" s="43">
        <v>0</v>
      </c>
      <c r="C6864" s="43">
        <v>6.2551743576477704E-4</v>
      </c>
      <c r="D6864" s="43">
        <f t="shared" si="107"/>
        <v>7.1371539420761057E-3</v>
      </c>
      <c r="E6864" s="43">
        <f>IFERROR(INDEX(PSPS_Data!$C$2:$C$4275,MATCH(WF_Data!$A6864,PSPS_Data!$B$2:$B$4275,0)),0)</f>
        <v>0</v>
      </c>
      <c r="F6864" s="47"/>
    </row>
    <row r="6865" spans="1:6" x14ac:dyDescent="0.25">
      <c r="A6865" s="79"/>
      <c r="B6865" s="43">
        <v>0</v>
      </c>
      <c r="C6865" s="43">
        <v>9.8200142429050109E-4</v>
      </c>
      <c r="D6865" s="43">
        <f t="shared" si="107"/>
        <v>1.1204636251154618E-2</v>
      </c>
      <c r="E6865" s="43">
        <f>IFERROR(INDEX(PSPS_Data!$C$2:$C$4275,MATCH(WF_Data!$A6865,PSPS_Data!$B$2:$B$4275,0)),0)</f>
        <v>0</v>
      </c>
      <c r="F6865" s="47"/>
    </row>
    <row r="6866" spans="1:6" x14ac:dyDescent="0.25">
      <c r="A6866" s="79"/>
      <c r="B6866" s="43">
        <v>0</v>
      </c>
      <c r="C6866" s="43">
        <v>1.26827147641961E-3</v>
      </c>
      <c r="D6866" s="43">
        <f t="shared" si="107"/>
        <v>1.447097754594775E-2</v>
      </c>
      <c r="E6866" s="43">
        <f>IFERROR(INDEX(PSPS_Data!$C$2:$C$4275,MATCH(WF_Data!$A6866,PSPS_Data!$B$2:$B$4275,0)),0)</f>
        <v>0</v>
      </c>
      <c r="F6866" s="47"/>
    </row>
    <row r="6867" spans="1:6" x14ac:dyDescent="0.25">
      <c r="A6867" s="79"/>
      <c r="B6867" s="43">
        <v>0</v>
      </c>
      <c r="C6867" s="43">
        <v>1.0717513578129E-4</v>
      </c>
      <c r="D6867" s="43">
        <f t="shared" si="107"/>
        <v>1.2228682992645188E-3</v>
      </c>
      <c r="E6867" s="43">
        <f>IFERROR(INDEX(PSPS_Data!$C$2:$C$4275,MATCH(WF_Data!$A6867,PSPS_Data!$B$2:$B$4275,0)),0)</f>
        <v>0</v>
      </c>
      <c r="F6867" s="47"/>
    </row>
    <row r="6868" spans="1:6" x14ac:dyDescent="0.25">
      <c r="A6868" s="79"/>
      <c r="B6868" s="43">
        <v>0</v>
      </c>
      <c r="C6868" s="43">
        <v>1.22337718858034E-3</v>
      </c>
      <c r="D6868" s="43">
        <f t="shared" si="107"/>
        <v>1.395873372170168E-2</v>
      </c>
      <c r="E6868" s="43">
        <f>IFERROR(INDEX(PSPS_Data!$C$2:$C$4275,MATCH(WF_Data!$A6868,PSPS_Data!$B$2:$B$4275,0)),0)</f>
        <v>0</v>
      </c>
      <c r="F6868" s="47"/>
    </row>
    <row r="6869" spans="1:6" x14ac:dyDescent="0.25">
      <c r="A6869" s="79"/>
      <c r="B6869" s="43">
        <v>0</v>
      </c>
      <c r="C6869" s="43">
        <v>3.5700547080826502E-4</v>
      </c>
      <c r="D6869" s="43">
        <f t="shared" si="107"/>
        <v>4.0734324219223036E-3</v>
      </c>
      <c r="E6869" s="43">
        <f>IFERROR(INDEX(PSPS_Data!$C$2:$C$4275,MATCH(WF_Data!$A6869,PSPS_Data!$B$2:$B$4275,0)),0)</f>
        <v>0</v>
      </c>
      <c r="F6869" s="47"/>
    </row>
    <row r="6870" spans="1:6" x14ac:dyDescent="0.25">
      <c r="A6870" s="79"/>
      <c r="B6870" s="43">
        <v>0</v>
      </c>
      <c r="C6870" s="43">
        <v>6.3601680317333298E-3</v>
      </c>
      <c r="D6870" s="43">
        <f t="shared" si="107"/>
        <v>7.2569517242077289E-2</v>
      </c>
      <c r="E6870" s="43">
        <f>IFERROR(INDEX(PSPS_Data!$C$2:$C$4275,MATCH(WF_Data!$A6870,PSPS_Data!$B$2:$B$4275,0)),0)</f>
        <v>0</v>
      </c>
      <c r="F6870" s="47"/>
    </row>
    <row r="6871" spans="1:6" x14ac:dyDescent="0.25">
      <c r="A6871" s="79"/>
      <c r="B6871" s="43">
        <v>0</v>
      </c>
      <c r="C6871" s="43">
        <v>2.97457845590543E-5</v>
      </c>
      <c r="D6871" s="43">
        <f t="shared" si="107"/>
        <v>3.3939940181880956E-4</v>
      </c>
      <c r="E6871" s="43">
        <f>IFERROR(INDEX(PSPS_Data!$C$2:$C$4275,MATCH(WF_Data!$A6871,PSPS_Data!$B$2:$B$4275,0)),0)</f>
        <v>0</v>
      </c>
      <c r="F6871" s="47"/>
    </row>
    <row r="6872" spans="1:6" x14ac:dyDescent="0.25">
      <c r="A6872" s="79"/>
      <c r="B6872" s="43">
        <v>0</v>
      </c>
      <c r="C6872" s="43">
        <v>1.07082562954019E-3</v>
      </c>
      <c r="D6872" s="43">
        <f t="shared" si="107"/>
        <v>1.2218120433053568E-2</v>
      </c>
      <c r="E6872" s="43">
        <f>IFERROR(INDEX(PSPS_Data!$C$2:$C$4275,MATCH(WF_Data!$A6872,PSPS_Data!$B$2:$B$4275,0)),0)</f>
        <v>0</v>
      </c>
      <c r="F6872" s="47"/>
    </row>
    <row r="6873" spans="1:6" x14ac:dyDescent="0.25">
      <c r="A6873" s="79"/>
      <c r="B6873" s="43">
        <v>0.12148508393256099</v>
      </c>
      <c r="C6873" s="43">
        <v>4.1040872201847302E-4</v>
      </c>
      <c r="D6873" s="43">
        <f t="shared" si="107"/>
        <v>4.6827635182307772E-3</v>
      </c>
      <c r="E6873" s="43">
        <f>IFERROR(INDEX(PSPS_Data!$C$2:$C$4275,MATCH(WF_Data!$A6873,PSPS_Data!$B$2:$B$4275,0)),0)</f>
        <v>0</v>
      </c>
      <c r="F6873" s="47"/>
    </row>
    <row r="6874" spans="1:6" x14ac:dyDescent="0.25">
      <c r="A6874" s="79"/>
      <c r="B6874" s="43">
        <v>0</v>
      </c>
      <c r="C6874" s="43">
        <v>4.1569837561231298E-3</v>
      </c>
      <c r="D6874" s="43">
        <f t="shared" si="107"/>
        <v>4.7431184657364914E-2</v>
      </c>
      <c r="E6874" s="43">
        <f>IFERROR(INDEX(PSPS_Data!$C$2:$C$4275,MATCH(WF_Data!$A6874,PSPS_Data!$B$2:$B$4275,0)),0)</f>
        <v>0</v>
      </c>
      <c r="F6874" s="47"/>
    </row>
    <row r="6875" spans="1:6" x14ac:dyDescent="0.25">
      <c r="A6875" s="79"/>
      <c r="B6875" s="43">
        <v>0</v>
      </c>
      <c r="C6875" s="43">
        <v>5.7982206863016396E-4</v>
      </c>
      <c r="D6875" s="43">
        <f t="shared" si="107"/>
        <v>6.6157698030701708E-3</v>
      </c>
      <c r="E6875" s="43">
        <f>IFERROR(INDEX(PSPS_Data!$C$2:$C$4275,MATCH(WF_Data!$A6875,PSPS_Data!$B$2:$B$4275,0)),0)</f>
        <v>0</v>
      </c>
      <c r="F6875" s="47"/>
    </row>
    <row r="6876" spans="1:6" x14ac:dyDescent="0.25">
      <c r="A6876" s="79"/>
      <c r="B6876" s="43">
        <v>0</v>
      </c>
      <c r="C6876" s="43">
        <v>6.1722115956399596E-3</v>
      </c>
      <c r="D6876" s="43">
        <f t="shared" si="107"/>
        <v>7.0424934306251935E-2</v>
      </c>
      <c r="E6876" s="43">
        <f>IFERROR(INDEX(PSPS_Data!$C$2:$C$4275,MATCH(WF_Data!$A6876,PSPS_Data!$B$2:$B$4275,0)),0)</f>
        <v>0</v>
      </c>
      <c r="F6876" s="47"/>
    </row>
    <row r="6877" spans="1:6" x14ac:dyDescent="0.25">
      <c r="A6877" s="79"/>
      <c r="B6877" s="43">
        <v>0</v>
      </c>
      <c r="C6877" s="43">
        <v>4.3343155261936703E-3</v>
      </c>
      <c r="D6877" s="43">
        <f t="shared" si="107"/>
        <v>4.9454540153869776E-2</v>
      </c>
      <c r="E6877" s="43">
        <f>IFERROR(INDEX(PSPS_Data!$C$2:$C$4275,MATCH(WF_Data!$A6877,PSPS_Data!$B$2:$B$4275,0)),0)</f>
        <v>0</v>
      </c>
      <c r="F6877" s="47"/>
    </row>
    <row r="6878" spans="1:6" x14ac:dyDescent="0.25">
      <c r="A6878" s="79"/>
      <c r="B6878" s="43">
        <v>0</v>
      </c>
      <c r="C6878" s="43">
        <v>7.6697059512298405E-4</v>
      </c>
      <c r="D6878" s="43">
        <f t="shared" si="107"/>
        <v>8.7511344903532483E-3</v>
      </c>
      <c r="E6878" s="43">
        <f>IFERROR(INDEX(PSPS_Data!$C$2:$C$4275,MATCH(WF_Data!$A6878,PSPS_Data!$B$2:$B$4275,0)),0)</f>
        <v>0</v>
      </c>
      <c r="F6878" s="47"/>
    </row>
    <row r="6879" spans="1:6" x14ac:dyDescent="0.25">
      <c r="A6879" s="79"/>
      <c r="B6879" s="43">
        <v>0</v>
      </c>
      <c r="C6879" s="43">
        <v>8.9172575113138897E-4</v>
      </c>
      <c r="D6879" s="43">
        <f t="shared" si="107"/>
        <v>1.0174590820409148E-2</v>
      </c>
      <c r="E6879" s="43">
        <f>IFERROR(INDEX(PSPS_Data!$C$2:$C$4275,MATCH(WF_Data!$A6879,PSPS_Data!$B$2:$B$4275,0)),0)</f>
        <v>0</v>
      </c>
      <c r="F6879" s="47"/>
    </row>
    <row r="6880" spans="1:6" x14ac:dyDescent="0.25">
      <c r="A6880" s="79"/>
      <c r="B6880" s="43">
        <v>0</v>
      </c>
      <c r="C6880" s="43">
        <v>1.5396397666336201E-3</v>
      </c>
      <c r="D6880" s="43">
        <f t="shared" si="107"/>
        <v>1.7567289737289604E-2</v>
      </c>
      <c r="E6880" s="43">
        <f>IFERROR(INDEX(PSPS_Data!$C$2:$C$4275,MATCH(WF_Data!$A6880,PSPS_Data!$B$2:$B$4275,0)),0)</f>
        <v>0</v>
      </c>
      <c r="F6880" s="47"/>
    </row>
    <row r="6881" spans="1:6" x14ac:dyDescent="0.25">
      <c r="A6881" s="79"/>
      <c r="B6881" s="43">
        <v>0</v>
      </c>
      <c r="C6881" s="43">
        <v>4.2800271785381402E-4</v>
      </c>
      <c r="D6881" s="43">
        <f t="shared" si="107"/>
        <v>4.8835110107120182E-3</v>
      </c>
      <c r="E6881" s="43">
        <f>IFERROR(INDEX(PSPS_Data!$C$2:$C$4275,MATCH(WF_Data!$A6881,PSPS_Data!$B$2:$B$4275,0)),0)</f>
        <v>0</v>
      </c>
      <c r="F6881" s="47"/>
    </row>
    <row r="6882" spans="1:6" x14ac:dyDescent="0.25">
      <c r="A6882" s="79"/>
      <c r="B6882" s="43">
        <v>0</v>
      </c>
      <c r="C6882" s="43">
        <v>5.6699554606893798E-3</v>
      </c>
      <c r="D6882" s="43">
        <f t="shared" si="107"/>
        <v>6.4694191806465823E-2</v>
      </c>
      <c r="E6882" s="43">
        <f>IFERROR(INDEX(PSPS_Data!$C$2:$C$4275,MATCH(WF_Data!$A6882,PSPS_Data!$B$2:$B$4275,0)),0)</f>
        <v>0</v>
      </c>
      <c r="F6882" s="47"/>
    </row>
    <row r="6883" spans="1:6" x14ac:dyDescent="0.25">
      <c r="A6883" s="79"/>
      <c r="B6883" s="43">
        <v>0</v>
      </c>
      <c r="C6883" s="43">
        <v>2.9300146034074701E-3</v>
      </c>
      <c r="D6883" s="43">
        <f t="shared" si="107"/>
        <v>3.3431466624879232E-2</v>
      </c>
      <c r="E6883" s="43">
        <f>IFERROR(INDEX(PSPS_Data!$C$2:$C$4275,MATCH(WF_Data!$A6883,PSPS_Data!$B$2:$B$4275,0)),0)</f>
        <v>0</v>
      </c>
      <c r="F6883" s="47"/>
    </row>
    <row r="6884" spans="1:6" x14ac:dyDescent="0.25">
      <c r="A6884" s="79"/>
      <c r="B6884" s="43">
        <v>0</v>
      </c>
      <c r="C6884" s="43">
        <v>4.4394369851943304E-3</v>
      </c>
      <c r="D6884" s="43">
        <f t="shared" si="107"/>
        <v>5.0653976001067309E-2</v>
      </c>
      <c r="E6884" s="43">
        <f>IFERROR(INDEX(PSPS_Data!$C$2:$C$4275,MATCH(WF_Data!$A6884,PSPS_Data!$B$2:$B$4275,0)),0)</f>
        <v>0</v>
      </c>
      <c r="F6884" s="47"/>
    </row>
    <row r="6885" spans="1:6" x14ac:dyDescent="0.25">
      <c r="A6885" s="79"/>
      <c r="B6885" s="43">
        <v>0</v>
      </c>
      <c r="C6885" s="43">
        <v>2.7921148831258802E-3</v>
      </c>
      <c r="D6885" s="43">
        <f t="shared" si="107"/>
        <v>3.1858030816466293E-2</v>
      </c>
      <c r="E6885" s="43">
        <f>IFERROR(INDEX(PSPS_Data!$C$2:$C$4275,MATCH(WF_Data!$A6885,PSPS_Data!$B$2:$B$4275,0)),0)</f>
        <v>0</v>
      </c>
      <c r="F6885" s="47"/>
    </row>
    <row r="6886" spans="1:6" x14ac:dyDescent="0.25">
      <c r="A6886" s="79"/>
      <c r="B6886" s="43">
        <v>0.46323211603390402</v>
      </c>
      <c r="C6886" s="43">
        <v>4.4547995703396702E-3</v>
      </c>
      <c r="D6886" s="43">
        <f t="shared" si="107"/>
        <v>5.0829263097575635E-2</v>
      </c>
      <c r="E6886" s="43">
        <f>IFERROR(INDEX(PSPS_Data!$C$2:$C$4275,MATCH(WF_Data!$A6886,PSPS_Data!$B$2:$B$4275,0)),0)</f>
        <v>0</v>
      </c>
      <c r="F6886" s="47"/>
    </row>
    <row r="6887" spans="1:6" x14ac:dyDescent="0.25">
      <c r="A6887" s="79"/>
      <c r="B6887" s="43">
        <v>0</v>
      </c>
      <c r="C6887" s="43">
        <v>2.0966798104685301E-3</v>
      </c>
      <c r="D6887" s="43">
        <f t="shared" si="107"/>
        <v>2.3923116637445931E-2</v>
      </c>
      <c r="E6887" s="43">
        <f>IFERROR(INDEX(PSPS_Data!$C$2:$C$4275,MATCH(WF_Data!$A6887,PSPS_Data!$B$2:$B$4275,0)),0)</f>
        <v>0</v>
      </c>
      <c r="F6887" s="47"/>
    </row>
    <row r="6888" spans="1:6" x14ac:dyDescent="0.25">
      <c r="A6888" s="79"/>
      <c r="B6888" s="43">
        <v>0</v>
      </c>
      <c r="C6888" s="43">
        <v>1.8645093503929799E-3</v>
      </c>
      <c r="D6888" s="43">
        <f t="shared" si="107"/>
        <v>2.1274051687983901E-2</v>
      </c>
      <c r="E6888" s="43">
        <f>IFERROR(INDEX(PSPS_Data!$C$2:$C$4275,MATCH(WF_Data!$A6888,PSPS_Data!$B$2:$B$4275,0)),0)</f>
        <v>0</v>
      </c>
      <c r="F6888" s="47"/>
    </row>
    <row r="6889" spans="1:6" x14ac:dyDescent="0.25">
      <c r="A6889" s="79"/>
      <c r="B6889" s="43">
        <v>0</v>
      </c>
      <c r="C6889" s="43">
        <v>3.44351960449481E-3</v>
      </c>
      <c r="D6889" s="43">
        <f t="shared" si="107"/>
        <v>3.929055868728578E-2</v>
      </c>
      <c r="E6889" s="43">
        <f>IFERROR(INDEX(PSPS_Data!$C$2:$C$4275,MATCH(WF_Data!$A6889,PSPS_Data!$B$2:$B$4275,0)),0)</f>
        <v>0</v>
      </c>
      <c r="F6889" s="47"/>
    </row>
    <row r="6890" spans="1:6" x14ac:dyDescent="0.25">
      <c r="A6890" s="79"/>
      <c r="B6890" s="43">
        <v>0</v>
      </c>
      <c r="C6890" s="43">
        <v>1.78035643330076E-5</v>
      </c>
      <c r="D6890" s="43">
        <f t="shared" si="107"/>
        <v>2.0313866903961671E-4</v>
      </c>
      <c r="E6890" s="43">
        <f>IFERROR(INDEX(PSPS_Data!$C$2:$C$4275,MATCH(WF_Data!$A6890,PSPS_Data!$B$2:$B$4275,0)),0)</f>
        <v>0</v>
      </c>
      <c r="F6890" s="47"/>
    </row>
    <row r="6891" spans="1:6" x14ac:dyDescent="0.25">
      <c r="A6891" s="79"/>
      <c r="B6891" s="43">
        <v>0</v>
      </c>
      <c r="C6891" s="43">
        <v>2.96422269912E-3</v>
      </c>
      <c r="D6891" s="43">
        <f t="shared" si="107"/>
        <v>3.3821780996959198E-2</v>
      </c>
      <c r="E6891" s="43">
        <f>IFERROR(INDEX(PSPS_Data!$C$2:$C$4275,MATCH(WF_Data!$A6891,PSPS_Data!$B$2:$B$4275,0)),0)</f>
        <v>0</v>
      </c>
      <c r="F6891" s="47"/>
    </row>
    <row r="6892" spans="1:6" x14ac:dyDescent="0.25">
      <c r="A6892" s="79"/>
      <c r="B6892" s="43">
        <v>0</v>
      </c>
      <c r="C6892" s="43">
        <v>9.9082704340010697E-4</v>
      </c>
      <c r="D6892" s="43">
        <f t="shared" si="107"/>
        <v>1.1305336565195221E-2</v>
      </c>
      <c r="E6892" s="43">
        <f>IFERROR(INDEX(PSPS_Data!$C$2:$C$4275,MATCH(WF_Data!$A6892,PSPS_Data!$B$2:$B$4275,0)),0)</f>
        <v>0</v>
      </c>
      <c r="F6892" s="47"/>
    </row>
    <row r="6893" spans="1:6" x14ac:dyDescent="0.25">
      <c r="A6893" s="79"/>
      <c r="B6893" s="43">
        <v>0</v>
      </c>
      <c r="C6893" s="43">
        <v>2.6280593289508599E-3</v>
      </c>
      <c r="D6893" s="43">
        <f t="shared" si="107"/>
        <v>2.998615694332931E-2</v>
      </c>
      <c r="E6893" s="43">
        <f>IFERROR(INDEX(PSPS_Data!$C$2:$C$4275,MATCH(WF_Data!$A6893,PSPS_Data!$B$2:$B$4275,0)),0)</f>
        <v>0</v>
      </c>
      <c r="F6893" s="47"/>
    </row>
    <row r="6894" spans="1:6" x14ac:dyDescent="0.25">
      <c r="A6894" s="79"/>
      <c r="B6894" s="43">
        <v>0</v>
      </c>
      <c r="C6894" s="43">
        <v>2.5796527188504098E-4</v>
      </c>
      <c r="D6894" s="43">
        <f t="shared" si="107"/>
        <v>2.9433837522083177E-3</v>
      </c>
      <c r="E6894" s="43">
        <f>IFERROR(INDEX(PSPS_Data!$C$2:$C$4275,MATCH(WF_Data!$A6894,PSPS_Data!$B$2:$B$4275,0)),0)</f>
        <v>0</v>
      </c>
      <c r="F6894" s="47"/>
    </row>
    <row r="6895" spans="1:6" x14ac:dyDescent="0.25">
      <c r="A6895" s="79"/>
      <c r="B6895" s="43">
        <v>0</v>
      </c>
      <c r="C6895" s="43">
        <v>4.9989651415671601E-3</v>
      </c>
      <c r="D6895" s="43">
        <f t="shared" si="107"/>
        <v>5.7038192265281298E-2</v>
      </c>
      <c r="E6895" s="43">
        <f>IFERROR(INDEX(PSPS_Data!$C$2:$C$4275,MATCH(WF_Data!$A6895,PSPS_Data!$B$2:$B$4275,0)),0)</f>
        <v>0</v>
      </c>
      <c r="F6895" s="47"/>
    </row>
    <row r="6896" spans="1:6" x14ac:dyDescent="0.25">
      <c r="A6896" s="79"/>
      <c r="B6896" s="43">
        <v>0</v>
      </c>
      <c r="C6896" s="43">
        <v>5.5958665412466201E-3</v>
      </c>
      <c r="D6896" s="43">
        <f t="shared" si="107"/>
        <v>6.3848837235623943E-2</v>
      </c>
      <c r="E6896" s="43">
        <f>IFERROR(INDEX(PSPS_Data!$C$2:$C$4275,MATCH(WF_Data!$A6896,PSPS_Data!$B$2:$B$4275,0)),0)</f>
        <v>0</v>
      </c>
      <c r="F6896" s="47"/>
    </row>
    <row r="6897" spans="1:6" x14ac:dyDescent="0.25">
      <c r="A6897" s="79"/>
      <c r="B6897" s="43">
        <v>0</v>
      </c>
      <c r="C6897" s="43">
        <v>1.09364958840766E-3</v>
      </c>
      <c r="D6897" s="43">
        <f t="shared" si="107"/>
        <v>1.24785418037314E-2</v>
      </c>
      <c r="E6897" s="43">
        <f>IFERROR(INDEX(PSPS_Data!$C$2:$C$4275,MATCH(WF_Data!$A6897,PSPS_Data!$B$2:$B$4275,0)),0)</f>
        <v>0</v>
      </c>
      <c r="F6897" s="47"/>
    </row>
    <row r="6898" spans="1:6" x14ac:dyDescent="0.25">
      <c r="A6898" s="79"/>
      <c r="B6898" s="43">
        <v>0</v>
      </c>
      <c r="C6898" s="43">
        <v>2.5192014679002202E-4</v>
      </c>
      <c r="D6898" s="43">
        <f t="shared" si="107"/>
        <v>2.8744088748741512E-3</v>
      </c>
      <c r="E6898" s="43">
        <f>IFERROR(INDEX(PSPS_Data!$C$2:$C$4275,MATCH(WF_Data!$A6898,PSPS_Data!$B$2:$B$4275,0)),0)</f>
        <v>0</v>
      </c>
      <c r="F6898" s="47"/>
    </row>
    <row r="6899" spans="1:6" x14ac:dyDescent="0.25">
      <c r="A6899" s="79"/>
      <c r="B6899" s="43">
        <v>0</v>
      </c>
      <c r="C6899" s="43">
        <v>3.1471807274101502E-3</v>
      </c>
      <c r="D6899" s="43">
        <f t="shared" si="107"/>
        <v>3.5909332099749815E-2</v>
      </c>
      <c r="E6899" s="43">
        <f>IFERROR(INDEX(PSPS_Data!$C$2:$C$4275,MATCH(WF_Data!$A6899,PSPS_Data!$B$2:$B$4275,0)),0)</f>
        <v>0</v>
      </c>
      <c r="F6899" s="47"/>
    </row>
    <row r="6900" spans="1:6" x14ac:dyDescent="0.25">
      <c r="A6900" s="79"/>
      <c r="B6900" s="43">
        <v>0</v>
      </c>
      <c r="C6900" s="43">
        <v>2.8980302968193402E-3</v>
      </c>
      <c r="D6900" s="43">
        <f t="shared" si="107"/>
        <v>3.3066525686708668E-2</v>
      </c>
      <c r="E6900" s="43">
        <f>IFERROR(INDEX(PSPS_Data!$C$2:$C$4275,MATCH(WF_Data!$A6900,PSPS_Data!$B$2:$B$4275,0)),0)</f>
        <v>0</v>
      </c>
      <c r="F6900" s="47"/>
    </row>
    <row r="6901" spans="1:6" x14ac:dyDescent="0.25">
      <c r="A6901" s="79"/>
      <c r="B6901" s="43">
        <v>0</v>
      </c>
      <c r="C6901" s="43">
        <v>1.56436488578037E-3</v>
      </c>
      <c r="D6901" s="43">
        <f t="shared" si="107"/>
        <v>1.7849403346754021E-2</v>
      </c>
      <c r="E6901" s="43">
        <f>IFERROR(INDEX(PSPS_Data!$C$2:$C$4275,MATCH(WF_Data!$A6901,PSPS_Data!$B$2:$B$4275,0)),0)</f>
        <v>0</v>
      </c>
      <c r="F6901" s="47"/>
    </row>
    <row r="6902" spans="1:6" x14ac:dyDescent="0.25">
      <c r="A6902" s="79"/>
      <c r="B6902" s="43">
        <v>0</v>
      </c>
      <c r="C6902" s="43">
        <v>2.86314950832699E-3</v>
      </c>
      <c r="D6902" s="43">
        <f t="shared" si="107"/>
        <v>3.2668535890010959E-2</v>
      </c>
      <c r="E6902" s="43">
        <f>IFERROR(INDEX(PSPS_Data!$C$2:$C$4275,MATCH(WF_Data!$A6902,PSPS_Data!$B$2:$B$4275,0)),0)</f>
        <v>0</v>
      </c>
      <c r="F6902" s="47"/>
    </row>
    <row r="6903" spans="1:6" x14ac:dyDescent="0.25">
      <c r="A6903" s="79"/>
      <c r="B6903" s="43">
        <v>0</v>
      </c>
      <c r="C6903" s="43">
        <v>3.6531380862253899E-3</v>
      </c>
      <c r="D6903" s="43">
        <f t="shared" si="107"/>
        <v>4.1682305563831699E-2</v>
      </c>
      <c r="E6903" s="43">
        <f>IFERROR(INDEX(PSPS_Data!$C$2:$C$4275,MATCH(WF_Data!$A6903,PSPS_Data!$B$2:$B$4275,0)),0)</f>
        <v>0</v>
      </c>
      <c r="F6903" s="47"/>
    </row>
    <row r="6904" spans="1:6" x14ac:dyDescent="0.25">
      <c r="A6904" s="79"/>
      <c r="B6904" s="43">
        <v>0</v>
      </c>
      <c r="C6904" s="43">
        <v>1.2442279694369E-4</v>
      </c>
      <c r="D6904" s="43">
        <f t="shared" si="107"/>
        <v>1.419664113127503E-3</v>
      </c>
      <c r="E6904" s="43">
        <f>IFERROR(INDEX(PSPS_Data!$C$2:$C$4275,MATCH(WF_Data!$A6904,PSPS_Data!$B$2:$B$4275,0)),0)</f>
        <v>0</v>
      </c>
      <c r="F6904" s="47"/>
    </row>
    <row r="6905" spans="1:6" x14ac:dyDescent="0.25">
      <c r="A6905" s="79"/>
      <c r="B6905" s="43">
        <v>0</v>
      </c>
      <c r="C6905" s="43">
        <v>1.06054398778117E-3</v>
      </c>
      <c r="D6905" s="43">
        <f t="shared" si="107"/>
        <v>1.210080690058315E-2</v>
      </c>
      <c r="E6905" s="43">
        <f>IFERROR(INDEX(PSPS_Data!$C$2:$C$4275,MATCH(WF_Data!$A6905,PSPS_Data!$B$2:$B$4275,0)),0)</f>
        <v>0</v>
      </c>
      <c r="F6905" s="47"/>
    </row>
    <row r="6906" spans="1:6" x14ac:dyDescent="0.25">
      <c r="A6906" s="79"/>
      <c r="B6906" s="43">
        <v>0</v>
      </c>
      <c r="C6906" s="43">
        <v>7.5730623681010897E-3</v>
      </c>
      <c r="D6906" s="43">
        <f t="shared" si="107"/>
        <v>8.6408641620033436E-2</v>
      </c>
      <c r="E6906" s="43">
        <f>IFERROR(INDEX(PSPS_Data!$C$2:$C$4275,MATCH(WF_Data!$A6906,PSPS_Data!$B$2:$B$4275,0)),0)</f>
        <v>0</v>
      </c>
      <c r="F6906" s="47"/>
    </row>
    <row r="6907" spans="1:6" x14ac:dyDescent="0.25">
      <c r="A6907" s="79"/>
      <c r="B6907" s="43">
        <v>0</v>
      </c>
      <c r="C6907" s="43">
        <v>1.9071358460678301E-3</v>
      </c>
      <c r="D6907" s="43">
        <f t="shared" si="107"/>
        <v>2.1760420003633943E-2</v>
      </c>
      <c r="E6907" s="43">
        <f>IFERROR(INDEX(PSPS_Data!$C$2:$C$4275,MATCH(WF_Data!$A6907,PSPS_Data!$B$2:$B$4275,0)),0)</f>
        <v>0</v>
      </c>
      <c r="F6907" s="47"/>
    </row>
    <row r="6908" spans="1:6" x14ac:dyDescent="0.25">
      <c r="A6908" s="79"/>
      <c r="B6908" s="43">
        <v>0</v>
      </c>
      <c r="C6908" s="43">
        <v>1.2431098366505401E-4</v>
      </c>
      <c r="D6908" s="43">
        <f t="shared" si="107"/>
        <v>1.4183883236182663E-3</v>
      </c>
      <c r="E6908" s="43">
        <f>IFERROR(INDEX(PSPS_Data!$C$2:$C$4275,MATCH(WF_Data!$A6908,PSPS_Data!$B$2:$B$4275,0)),0)</f>
        <v>0</v>
      </c>
      <c r="F6908" s="47"/>
    </row>
    <row r="6909" spans="1:6" x14ac:dyDescent="0.25">
      <c r="A6909" s="79"/>
      <c r="B6909" s="43">
        <v>0</v>
      </c>
      <c r="C6909" s="43">
        <v>9.9149713863274204E-4</v>
      </c>
      <c r="D6909" s="43">
        <f t="shared" si="107"/>
        <v>1.1312982351799587E-2</v>
      </c>
      <c r="E6909" s="43">
        <f>IFERROR(INDEX(PSPS_Data!$C$2:$C$4275,MATCH(WF_Data!$A6909,PSPS_Data!$B$2:$B$4275,0)),0)</f>
        <v>0</v>
      </c>
      <c r="F6909" s="47"/>
    </row>
    <row r="6910" spans="1:6" x14ac:dyDescent="0.25">
      <c r="A6910" s="79"/>
      <c r="B6910" s="43">
        <v>0</v>
      </c>
      <c r="C6910" s="43">
        <v>2.5907176386681299E-3</v>
      </c>
      <c r="D6910" s="43">
        <f t="shared" si="107"/>
        <v>2.9560088257203361E-2</v>
      </c>
      <c r="E6910" s="43">
        <f>IFERROR(INDEX(PSPS_Data!$C$2:$C$4275,MATCH(WF_Data!$A6910,PSPS_Data!$B$2:$B$4275,0)),0)</f>
        <v>0</v>
      </c>
      <c r="F6910" s="47"/>
    </row>
    <row r="6911" spans="1:6" x14ac:dyDescent="0.25">
      <c r="A6911" s="79"/>
      <c r="B6911" s="43">
        <v>0</v>
      </c>
      <c r="C6911" s="43">
        <v>6.8605946277481601E-4</v>
      </c>
      <c r="D6911" s="43">
        <f t="shared" si="107"/>
        <v>7.8279384702606512E-3</v>
      </c>
      <c r="E6911" s="43">
        <f>IFERROR(INDEX(PSPS_Data!$C$2:$C$4275,MATCH(WF_Data!$A6911,PSPS_Data!$B$2:$B$4275,0)),0)</f>
        <v>0</v>
      </c>
      <c r="F6911" s="47"/>
    </row>
    <row r="6912" spans="1:6" x14ac:dyDescent="0.25">
      <c r="A6912" s="79"/>
      <c r="B6912" s="43">
        <v>0</v>
      </c>
      <c r="C6912" s="43">
        <v>5.3205165386316299E-5</v>
      </c>
      <c r="D6912" s="43">
        <f t="shared" si="107"/>
        <v>6.0707093705786894E-4</v>
      </c>
      <c r="E6912" s="43">
        <f>IFERROR(INDEX(PSPS_Data!$C$2:$C$4275,MATCH(WF_Data!$A6912,PSPS_Data!$B$2:$B$4275,0)),0)</f>
        <v>0</v>
      </c>
      <c r="F6912" s="47"/>
    </row>
    <row r="6913" spans="1:6" x14ac:dyDescent="0.25">
      <c r="A6913" s="79"/>
      <c r="B6913" s="43">
        <v>0</v>
      </c>
      <c r="C6913" s="43">
        <v>5.3194196880212897E-5</v>
      </c>
      <c r="D6913" s="43">
        <f t="shared" si="107"/>
        <v>6.0694578640322911E-4</v>
      </c>
      <c r="E6913" s="43">
        <f>IFERROR(INDEX(PSPS_Data!$C$2:$C$4275,MATCH(WF_Data!$A6913,PSPS_Data!$B$2:$B$4275,0)),0)</f>
        <v>0</v>
      </c>
      <c r="F6913" s="47"/>
    </row>
    <row r="6914" spans="1:6" x14ac:dyDescent="0.25">
      <c r="A6914" s="79"/>
      <c r="B6914" s="43">
        <v>0</v>
      </c>
      <c r="C6914" s="43">
        <v>7.9602282262385398E-3</v>
      </c>
      <c r="D6914" s="43">
        <f t="shared" si="107"/>
        <v>9.0826204061381741E-2</v>
      </c>
      <c r="E6914" s="43">
        <f>IFERROR(INDEX(PSPS_Data!$C$2:$C$4275,MATCH(WF_Data!$A6914,PSPS_Data!$B$2:$B$4275,0)),0)</f>
        <v>0</v>
      </c>
      <c r="F6914" s="47"/>
    </row>
    <row r="6915" spans="1:6" x14ac:dyDescent="0.25">
      <c r="A6915" s="79"/>
      <c r="B6915" s="43">
        <v>0</v>
      </c>
      <c r="C6915" s="43">
        <v>2.6000248908530899E-4</v>
      </c>
      <c r="D6915" s="43">
        <f t="shared" ref="D6915:D6978" si="108">$C6915*11.41</f>
        <v>2.9666284004633758E-3</v>
      </c>
      <c r="E6915" s="43">
        <f>IFERROR(INDEX(PSPS_Data!$C$2:$C$4275,MATCH(WF_Data!$A6915,PSPS_Data!$B$2:$B$4275,0)),0)</f>
        <v>0</v>
      </c>
      <c r="F6915" s="47"/>
    </row>
    <row r="6916" spans="1:6" x14ac:dyDescent="0.25">
      <c r="A6916" s="79"/>
      <c r="B6916" s="43">
        <v>0</v>
      </c>
      <c r="C6916" s="43">
        <v>5.9325411574112199E-3</v>
      </c>
      <c r="D6916" s="43">
        <f t="shared" si="108"/>
        <v>6.7690294606062018E-2</v>
      </c>
      <c r="E6916" s="43">
        <f>IFERROR(INDEX(PSPS_Data!$C$2:$C$4275,MATCH(WF_Data!$A6916,PSPS_Data!$B$2:$B$4275,0)),0)</f>
        <v>0</v>
      </c>
      <c r="F6916" s="47"/>
    </row>
    <row r="6917" spans="1:6" x14ac:dyDescent="0.25">
      <c r="A6917" s="79"/>
      <c r="B6917" s="43">
        <v>0</v>
      </c>
      <c r="C6917" s="43">
        <v>3.0070408144335101E-3</v>
      </c>
      <c r="D6917" s="43">
        <f t="shared" si="108"/>
        <v>3.431033569268635E-2</v>
      </c>
      <c r="E6917" s="43">
        <f>IFERROR(INDEX(PSPS_Data!$C$2:$C$4275,MATCH(WF_Data!$A6917,PSPS_Data!$B$2:$B$4275,0)),0)</f>
        <v>0</v>
      </c>
      <c r="F6917" s="47"/>
    </row>
    <row r="6918" spans="1:6" x14ac:dyDescent="0.25">
      <c r="A6918" s="79"/>
      <c r="B6918" s="43">
        <v>0</v>
      </c>
      <c r="C6918" s="43">
        <v>6.0849456940559299E-4</v>
      </c>
      <c r="D6918" s="43">
        <f t="shared" si="108"/>
        <v>6.9429230369178162E-3</v>
      </c>
      <c r="E6918" s="43">
        <f>IFERROR(INDEX(PSPS_Data!$C$2:$C$4275,MATCH(WF_Data!$A6918,PSPS_Data!$B$2:$B$4275,0)),0)</f>
        <v>0</v>
      </c>
      <c r="F6918" s="47"/>
    </row>
    <row r="6919" spans="1:6" x14ac:dyDescent="0.25">
      <c r="A6919" s="79"/>
      <c r="B6919" s="43">
        <v>0</v>
      </c>
      <c r="C6919" s="43">
        <v>2.12655775158054E-4</v>
      </c>
      <c r="D6919" s="43">
        <f t="shared" si="108"/>
        <v>2.4264023945533963E-3</v>
      </c>
      <c r="E6919" s="43">
        <f>IFERROR(INDEX(PSPS_Data!$C$2:$C$4275,MATCH(WF_Data!$A6919,PSPS_Data!$B$2:$B$4275,0)),0)</f>
        <v>0</v>
      </c>
      <c r="F6919" s="47"/>
    </row>
    <row r="6920" spans="1:6" x14ac:dyDescent="0.25">
      <c r="A6920" s="79"/>
      <c r="B6920" s="43">
        <v>0</v>
      </c>
      <c r="C6920" s="43">
        <v>1.77196703589288E-4</v>
      </c>
      <c r="D6920" s="43">
        <f t="shared" si="108"/>
        <v>2.0218143879537761E-3</v>
      </c>
      <c r="E6920" s="43">
        <f>IFERROR(INDEX(PSPS_Data!$C$2:$C$4275,MATCH(WF_Data!$A6920,PSPS_Data!$B$2:$B$4275,0)),0)</f>
        <v>0</v>
      </c>
      <c r="F6920" s="47"/>
    </row>
    <row r="6921" spans="1:6" x14ac:dyDescent="0.25">
      <c r="A6921" s="79"/>
      <c r="B6921" s="43">
        <v>0</v>
      </c>
      <c r="C6921" s="43">
        <v>9.9229395436850609E-4</v>
      </c>
      <c r="D6921" s="43">
        <f t="shared" si="108"/>
        <v>1.1322074019344654E-2</v>
      </c>
      <c r="E6921" s="43">
        <f>IFERROR(INDEX(PSPS_Data!$C$2:$C$4275,MATCH(WF_Data!$A6921,PSPS_Data!$B$2:$B$4275,0)),0)</f>
        <v>0</v>
      </c>
      <c r="F6921" s="47"/>
    </row>
    <row r="6922" spans="1:6" x14ac:dyDescent="0.25">
      <c r="A6922" s="79"/>
      <c r="B6922" s="43">
        <v>0</v>
      </c>
      <c r="C6922" s="43">
        <v>6.5914882282716702E-3</v>
      </c>
      <c r="D6922" s="43">
        <f t="shared" si="108"/>
        <v>7.520888068457976E-2</v>
      </c>
      <c r="E6922" s="43">
        <f>IFERROR(INDEX(PSPS_Data!$C$2:$C$4275,MATCH(WF_Data!$A6922,PSPS_Data!$B$2:$B$4275,0)),0)</f>
        <v>0</v>
      </c>
      <c r="F6922" s="47"/>
    </row>
    <row r="6923" spans="1:6" x14ac:dyDescent="0.25">
      <c r="A6923" s="79"/>
      <c r="B6923" s="43">
        <v>0</v>
      </c>
      <c r="C6923" s="43">
        <v>1.7711578038870299E-5</v>
      </c>
      <c r="D6923" s="43">
        <f t="shared" si="108"/>
        <v>2.0208910542351011E-4</v>
      </c>
      <c r="E6923" s="43">
        <f>IFERROR(INDEX(PSPS_Data!$C$2:$C$4275,MATCH(WF_Data!$A6923,PSPS_Data!$B$2:$B$4275,0)),0)</f>
        <v>0</v>
      </c>
      <c r="F6923" s="47"/>
    </row>
    <row r="6924" spans="1:6" x14ac:dyDescent="0.25">
      <c r="A6924" s="79"/>
      <c r="B6924" s="43">
        <v>0</v>
      </c>
      <c r="C6924" s="43">
        <v>2.5911922454421601E-3</v>
      </c>
      <c r="D6924" s="43">
        <f t="shared" si="108"/>
        <v>2.9565503520495046E-2</v>
      </c>
      <c r="E6924" s="43">
        <f>IFERROR(INDEX(PSPS_Data!$C$2:$C$4275,MATCH(WF_Data!$A6924,PSPS_Data!$B$2:$B$4275,0)),0)</f>
        <v>0</v>
      </c>
      <c r="F6924" s="47"/>
    </row>
    <row r="6925" spans="1:6" x14ac:dyDescent="0.25">
      <c r="A6925" s="79"/>
      <c r="B6925" s="43">
        <v>0</v>
      </c>
      <c r="C6925" s="43">
        <v>2.9907658116826402E-3</v>
      </c>
      <c r="D6925" s="43">
        <f t="shared" si="108"/>
        <v>3.4124637911298925E-2</v>
      </c>
      <c r="E6925" s="43">
        <f>IFERROR(INDEX(PSPS_Data!$C$2:$C$4275,MATCH(WF_Data!$A6925,PSPS_Data!$B$2:$B$4275,0)),0)</f>
        <v>0</v>
      </c>
      <c r="F6925" s="47"/>
    </row>
    <row r="6926" spans="1:6" x14ac:dyDescent="0.25">
      <c r="A6926" s="79"/>
      <c r="B6926" s="43">
        <v>0</v>
      </c>
      <c r="C6926" s="43">
        <v>1.9652536102512299E-3</v>
      </c>
      <c r="D6926" s="43">
        <f t="shared" si="108"/>
        <v>2.2423543692966532E-2</v>
      </c>
      <c r="E6926" s="43">
        <f>IFERROR(INDEX(PSPS_Data!$C$2:$C$4275,MATCH(WF_Data!$A6926,PSPS_Data!$B$2:$B$4275,0)),0)</f>
        <v>0</v>
      </c>
      <c r="F6926" s="47"/>
    </row>
    <row r="6927" spans="1:6" x14ac:dyDescent="0.25">
      <c r="A6927" s="79"/>
      <c r="B6927" s="43">
        <v>0</v>
      </c>
      <c r="C6927" s="43">
        <v>3.5408767871558598E-5</v>
      </c>
      <c r="D6927" s="43">
        <f t="shared" si="108"/>
        <v>4.0401404141448362E-4</v>
      </c>
      <c r="E6927" s="43">
        <f>IFERROR(INDEX(PSPS_Data!$C$2:$C$4275,MATCH(WF_Data!$A6927,PSPS_Data!$B$2:$B$4275,0)),0)</f>
        <v>0</v>
      </c>
      <c r="F6927" s="47"/>
    </row>
    <row r="6928" spans="1:6" x14ac:dyDescent="0.25">
      <c r="A6928" s="79"/>
      <c r="B6928" s="43">
        <v>0</v>
      </c>
      <c r="C6928" s="43">
        <v>4.9564884966457601E-4</v>
      </c>
      <c r="D6928" s="43">
        <f t="shared" si="108"/>
        <v>5.655353374672812E-3</v>
      </c>
      <c r="E6928" s="43">
        <f>IFERROR(INDEX(PSPS_Data!$C$2:$C$4275,MATCH(WF_Data!$A6928,PSPS_Data!$B$2:$B$4275,0)),0)</f>
        <v>0</v>
      </c>
      <c r="F6928" s="47"/>
    </row>
    <row r="6929" spans="1:6" x14ac:dyDescent="0.25">
      <c r="A6929" s="79"/>
      <c r="B6929" s="43">
        <v>0</v>
      </c>
      <c r="C6929" s="43">
        <v>1.15052345078462E-3</v>
      </c>
      <c r="D6929" s="43">
        <f t="shared" si="108"/>
        <v>1.3127472573452514E-2</v>
      </c>
      <c r="E6929" s="43">
        <f>IFERROR(INDEX(PSPS_Data!$C$2:$C$4275,MATCH(WF_Data!$A6929,PSPS_Data!$B$2:$B$4275,0)),0)</f>
        <v>0</v>
      </c>
      <c r="F6929" s="47"/>
    </row>
    <row r="6930" spans="1:6" x14ac:dyDescent="0.25">
      <c r="A6930" s="79"/>
      <c r="B6930" s="43">
        <v>0</v>
      </c>
      <c r="C6930" s="43">
        <v>1.76410422439706E-3</v>
      </c>
      <c r="D6930" s="43">
        <f t="shared" si="108"/>
        <v>2.0128429200370456E-2</v>
      </c>
      <c r="E6930" s="43">
        <f>IFERROR(INDEX(PSPS_Data!$C$2:$C$4275,MATCH(WF_Data!$A6930,PSPS_Data!$B$2:$B$4275,0)),0)</f>
        <v>0</v>
      </c>
      <c r="F6930" s="47"/>
    </row>
    <row r="6931" spans="1:6" x14ac:dyDescent="0.25">
      <c r="A6931" s="79"/>
      <c r="B6931" s="43">
        <v>0</v>
      </c>
      <c r="C6931" s="43">
        <v>6.1335523150773898E-4</v>
      </c>
      <c r="D6931" s="43">
        <f t="shared" si="108"/>
        <v>6.9983831915033014E-3</v>
      </c>
      <c r="E6931" s="43">
        <f>IFERROR(INDEX(PSPS_Data!$C$2:$C$4275,MATCH(WF_Data!$A6931,PSPS_Data!$B$2:$B$4275,0)),0)</f>
        <v>0</v>
      </c>
      <c r="F6931" s="47"/>
    </row>
    <row r="6932" spans="1:6" x14ac:dyDescent="0.25">
      <c r="A6932" s="79"/>
      <c r="B6932" s="43">
        <v>0.39267475147030101</v>
      </c>
      <c r="C6932" s="43">
        <v>2.6535915679914897E-4</v>
      </c>
      <c r="D6932" s="43">
        <f t="shared" si="108"/>
        <v>3.0277479790782897E-3</v>
      </c>
      <c r="E6932" s="43">
        <f>IFERROR(INDEX(PSPS_Data!$C$2:$C$4275,MATCH(WF_Data!$A6932,PSPS_Data!$B$2:$B$4275,0)),0)</f>
        <v>0</v>
      </c>
      <c r="F6932" s="47"/>
    </row>
    <row r="6933" spans="1:6" x14ac:dyDescent="0.25">
      <c r="A6933" s="79"/>
      <c r="B6933" s="43">
        <v>0</v>
      </c>
      <c r="C6933" s="43">
        <v>5.4836441965259502E-3</v>
      </c>
      <c r="D6933" s="43">
        <f t="shared" si="108"/>
        <v>6.25683802823611E-2</v>
      </c>
      <c r="E6933" s="43">
        <f>IFERROR(INDEX(PSPS_Data!$C$2:$C$4275,MATCH(WF_Data!$A6933,PSPS_Data!$B$2:$B$4275,0)),0)</f>
        <v>0</v>
      </c>
      <c r="F6933" s="47"/>
    </row>
    <row r="6934" spans="1:6" x14ac:dyDescent="0.25">
      <c r="A6934" s="79"/>
      <c r="B6934" s="43">
        <v>0</v>
      </c>
      <c r="C6934" s="43">
        <v>2.21646469966193E-3</v>
      </c>
      <c r="D6934" s="43">
        <f t="shared" si="108"/>
        <v>2.5289862223142622E-2</v>
      </c>
      <c r="E6934" s="43">
        <f>IFERROR(INDEX(PSPS_Data!$C$2:$C$4275,MATCH(WF_Data!$A6934,PSPS_Data!$B$2:$B$4275,0)),0)</f>
        <v>0</v>
      </c>
      <c r="F6934" s="47"/>
    </row>
    <row r="6935" spans="1:6" x14ac:dyDescent="0.25">
      <c r="A6935" s="79"/>
      <c r="B6935" s="43">
        <v>0</v>
      </c>
      <c r="C6935" s="43">
        <v>9.4311030079552395E-4</v>
      </c>
      <c r="D6935" s="43">
        <f t="shared" si="108"/>
        <v>1.0760888532076929E-2</v>
      </c>
      <c r="E6935" s="43">
        <f>IFERROR(INDEX(PSPS_Data!$C$2:$C$4275,MATCH(WF_Data!$A6935,PSPS_Data!$B$2:$B$4275,0)),0)</f>
        <v>0</v>
      </c>
      <c r="F6935" s="47"/>
    </row>
    <row r="6936" spans="1:6" x14ac:dyDescent="0.25">
      <c r="A6936" s="79"/>
      <c r="B6936" s="43">
        <v>0.20216437963866299</v>
      </c>
      <c r="C6936" s="43">
        <v>1.80603584165813E-3</v>
      </c>
      <c r="D6936" s="43">
        <f t="shared" si="108"/>
        <v>2.0606868953319264E-2</v>
      </c>
      <c r="E6936" s="43">
        <f>IFERROR(INDEX(PSPS_Data!$C$2:$C$4275,MATCH(WF_Data!$A6936,PSPS_Data!$B$2:$B$4275,0)),0)</f>
        <v>0</v>
      </c>
      <c r="F6936" s="47"/>
    </row>
    <row r="6937" spans="1:6" x14ac:dyDescent="0.25">
      <c r="A6937" s="79"/>
      <c r="B6937" s="43">
        <v>0</v>
      </c>
      <c r="C6937" s="43">
        <v>3.5354465580894598E-5</v>
      </c>
      <c r="D6937" s="43">
        <f t="shared" si="108"/>
        <v>4.0339445227800737E-4</v>
      </c>
      <c r="E6937" s="43">
        <f>IFERROR(INDEX(PSPS_Data!$C$2:$C$4275,MATCH(WF_Data!$A6937,PSPS_Data!$B$2:$B$4275,0)),0)</f>
        <v>0</v>
      </c>
      <c r="F6937" s="47"/>
    </row>
    <row r="6938" spans="1:6" x14ac:dyDescent="0.25">
      <c r="A6938" s="79"/>
      <c r="B6938" s="43">
        <v>0</v>
      </c>
      <c r="C6938" s="43">
        <v>2.8635431181100999E-3</v>
      </c>
      <c r="D6938" s="43">
        <f t="shared" si="108"/>
        <v>3.2673026977636244E-2</v>
      </c>
      <c r="E6938" s="43">
        <f>IFERROR(INDEX(PSPS_Data!$C$2:$C$4275,MATCH(WF_Data!$A6938,PSPS_Data!$B$2:$B$4275,0)),0)</f>
        <v>0</v>
      </c>
      <c r="F6938" s="47"/>
    </row>
    <row r="6939" spans="1:6" x14ac:dyDescent="0.25">
      <c r="A6939" s="79"/>
      <c r="B6939" s="43">
        <v>0</v>
      </c>
      <c r="C6939" s="43">
        <v>3.7294913513505798E-3</v>
      </c>
      <c r="D6939" s="43">
        <f t="shared" si="108"/>
        <v>4.2553496318910117E-2</v>
      </c>
      <c r="E6939" s="43">
        <f>IFERROR(INDEX(PSPS_Data!$C$2:$C$4275,MATCH(WF_Data!$A6939,PSPS_Data!$B$2:$B$4275,0)),0)</f>
        <v>0</v>
      </c>
      <c r="F6939" s="47"/>
    </row>
    <row r="6940" spans="1:6" x14ac:dyDescent="0.25">
      <c r="A6940" s="79"/>
      <c r="B6940" s="43">
        <v>0</v>
      </c>
      <c r="C6940" s="43">
        <v>3.8173270524263598E-3</v>
      </c>
      <c r="D6940" s="43">
        <f t="shared" si="108"/>
        <v>4.3555701668184767E-2</v>
      </c>
      <c r="E6940" s="43">
        <f>IFERROR(INDEX(PSPS_Data!$C$2:$C$4275,MATCH(WF_Data!$A6940,PSPS_Data!$B$2:$B$4275,0)),0)</f>
        <v>0</v>
      </c>
      <c r="F6940" s="47"/>
    </row>
    <row r="6941" spans="1:6" x14ac:dyDescent="0.25">
      <c r="A6941" s="79"/>
      <c r="B6941" s="43">
        <v>0</v>
      </c>
      <c r="C6941" s="43">
        <v>3.88665166019563E-3</v>
      </c>
      <c r="D6941" s="43">
        <f t="shared" si="108"/>
        <v>4.4346695442832137E-2</v>
      </c>
      <c r="E6941" s="43">
        <f>IFERROR(INDEX(PSPS_Data!$C$2:$C$4275,MATCH(WF_Data!$A6941,PSPS_Data!$B$2:$B$4275,0)),0)</f>
        <v>0</v>
      </c>
      <c r="F6941" s="47"/>
    </row>
    <row r="6942" spans="1:6" x14ac:dyDescent="0.25">
      <c r="A6942" s="79"/>
      <c r="B6942" s="43">
        <v>0</v>
      </c>
      <c r="C6942" s="43">
        <v>1.3955300287307099E-3</v>
      </c>
      <c r="D6942" s="43">
        <f t="shared" si="108"/>
        <v>1.59229976278174E-2</v>
      </c>
      <c r="E6942" s="43">
        <f>IFERROR(INDEX(PSPS_Data!$C$2:$C$4275,MATCH(WF_Data!$A6942,PSPS_Data!$B$2:$B$4275,0)),0)</f>
        <v>0</v>
      </c>
      <c r="F6942" s="47"/>
    </row>
    <row r="6943" spans="1:6" x14ac:dyDescent="0.25">
      <c r="A6943" s="79"/>
      <c r="B6943" s="43">
        <v>0</v>
      </c>
      <c r="C6943" s="43">
        <v>1.58966316121222E-4</v>
      </c>
      <c r="D6943" s="43">
        <f t="shared" si="108"/>
        <v>1.813805666943143E-3</v>
      </c>
      <c r="E6943" s="43">
        <f>IFERROR(INDEX(PSPS_Data!$C$2:$C$4275,MATCH(WF_Data!$A6943,PSPS_Data!$B$2:$B$4275,0)),0)</f>
        <v>0</v>
      </c>
      <c r="F6943" s="47"/>
    </row>
    <row r="6944" spans="1:6" x14ac:dyDescent="0.25">
      <c r="A6944" s="79"/>
      <c r="B6944" s="43">
        <v>8.9164084108630595E-3</v>
      </c>
      <c r="C6944" s="43">
        <v>1.13145822445706E-3</v>
      </c>
      <c r="D6944" s="43">
        <f t="shared" si="108"/>
        <v>1.2909938341055055E-2</v>
      </c>
      <c r="E6944" s="43">
        <f>IFERROR(INDEX(PSPS_Data!$C$2:$C$4275,MATCH(WF_Data!$A6944,PSPS_Data!$B$2:$B$4275,0)),0)</f>
        <v>0</v>
      </c>
      <c r="F6944" s="47"/>
    </row>
    <row r="6945" spans="1:6" x14ac:dyDescent="0.25">
      <c r="A6945" s="79"/>
      <c r="B6945" s="43">
        <v>0</v>
      </c>
      <c r="C6945" s="43">
        <v>1.7659116565482599E-5</v>
      </c>
      <c r="D6945" s="43">
        <f t="shared" si="108"/>
        <v>2.0149052001215646E-4</v>
      </c>
      <c r="E6945" s="43">
        <f>IFERROR(INDEX(PSPS_Data!$C$2:$C$4275,MATCH(WF_Data!$A6945,PSPS_Data!$B$2:$B$4275,0)),0)</f>
        <v>0</v>
      </c>
      <c r="F6945" s="47"/>
    </row>
    <row r="6946" spans="1:6" x14ac:dyDescent="0.25">
      <c r="A6946" s="79"/>
      <c r="B6946" s="43">
        <v>0</v>
      </c>
      <c r="C6946" s="43">
        <v>1.62452704898896E-3</v>
      </c>
      <c r="D6946" s="43">
        <f t="shared" si="108"/>
        <v>1.8535853628964035E-2</v>
      </c>
      <c r="E6946" s="43">
        <f>IFERROR(INDEX(PSPS_Data!$C$2:$C$4275,MATCH(WF_Data!$A6946,PSPS_Data!$B$2:$B$4275,0)),0)</f>
        <v>0</v>
      </c>
      <c r="F6946" s="47"/>
    </row>
    <row r="6947" spans="1:6" x14ac:dyDescent="0.25">
      <c r="A6947" s="79"/>
      <c r="B6947" s="43">
        <v>0</v>
      </c>
      <c r="C6947" s="43">
        <v>4.0077822472994696E-3</v>
      </c>
      <c r="D6947" s="43">
        <f t="shared" si="108"/>
        <v>4.5728795441686947E-2</v>
      </c>
      <c r="E6947" s="43">
        <f>IFERROR(INDEX(PSPS_Data!$C$2:$C$4275,MATCH(WF_Data!$A6947,PSPS_Data!$B$2:$B$4275,0)),0)</f>
        <v>0</v>
      </c>
      <c r="F6947" s="47"/>
    </row>
    <row r="6948" spans="1:6" x14ac:dyDescent="0.25">
      <c r="A6948" s="79"/>
      <c r="B6948" s="43">
        <v>0</v>
      </c>
      <c r="C6948" s="43">
        <v>3.5309880331624299E-5</v>
      </c>
      <c r="D6948" s="43">
        <f t="shared" si="108"/>
        <v>4.0288573458383329E-4</v>
      </c>
      <c r="E6948" s="43">
        <f>IFERROR(INDEX(PSPS_Data!$C$2:$C$4275,MATCH(WF_Data!$A6948,PSPS_Data!$B$2:$B$4275,0)),0)</f>
        <v>0</v>
      </c>
      <c r="F6948" s="47"/>
    </row>
    <row r="6949" spans="1:6" x14ac:dyDescent="0.25">
      <c r="A6949" s="79"/>
      <c r="B6949" s="43">
        <v>0</v>
      </c>
      <c r="C6949" s="43">
        <v>8.2976874909945699E-4</v>
      </c>
      <c r="D6949" s="43">
        <f t="shared" si="108"/>
        <v>9.4676614272248046E-3</v>
      </c>
      <c r="E6949" s="43">
        <f>IFERROR(INDEX(PSPS_Data!$C$2:$C$4275,MATCH(WF_Data!$A6949,PSPS_Data!$B$2:$B$4275,0)),0)</f>
        <v>0</v>
      </c>
      <c r="F6949" s="47"/>
    </row>
    <row r="6950" spans="1:6" x14ac:dyDescent="0.25">
      <c r="A6950" s="79"/>
      <c r="B6950" s="43">
        <v>0</v>
      </c>
      <c r="C6950" s="43">
        <v>1.94188284694973E-4</v>
      </c>
      <c r="D6950" s="43">
        <f t="shared" si="108"/>
        <v>2.2156883283696422E-3</v>
      </c>
      <c r="E6950" s="43">
        <f>IFERROR(INDEX(PSPS_Data!$C$2:$C$4275,MATCH(WF_Data!$A6950,PSPS_Data!$B$2:$B$4275,0)),0)</f>
        <v>0</v>
      </c>
      <c r="F6950" s="47"/>
    </row>
    <row r="6951" spans="1:6" x14ac:dyDescent="0.25">
      <c r="A6951" s="79"/>
      <c r="B6951" s="43">
        <v>0</v>
      </c>
      <c r="C6951" s="43">
        <v>6.6894636599954503E-3</v>
      </c>
      <c r="D6951" s="43">
        <f t="shared" si="108"/>
        <v>7.6326780360548088E-2</v>
      </c>
      <c r="E6951" s="43">
        <f>IFERROR(INDEX(PSPS_Data!$C$2:$C$4275,MATCH(WF_Data!$A6951,PSPS_Data!$B$2:$B$4275,0)),0)</f>
        <v>0</v>
      </c>
      <c r="F6951" s="47"/>
    </row>
    <row r="6952" spans="1:6" x14ac:dyDescent="0.25">
      <c r="A6952" s="79"/>
      <c r="B6952" s="43">
        <v>0</v>
      </c>
      <c r="C6952" s="43">
        <v>2.5768836781026E-3</v>
      </c>
      <c r="D6952" s="43">
        <f t="shared" si="108"/>
        <v>2.9402242767150664E-2</v>
      </c>
      <c r="E6952" s="43">
        <f>IFERROR(INDEX(PSPS_Data!$C$2:$C$4275,MATCH(WF_Data!$A6952,PSPS_Data!$B$2:$B$4275,0)),0)</f>
        <v>0</v>
      </c>
      <c r="F6952" s="47"/>
    </row>
    <row r="6953" spans="1:6" x14ac:dyDescent="0.25">
      <c r="A6953" s="79"/>
      <c r="B6953" s="43">
        <v>4.6653868429919703</v>
      </c>
      <c r="C6953" s="43">
        <v>3.6063084504955102E-3</v>
      </c>
      <c r="D6953" s="43">
        <f t="shared" si="108"/>
        <v>4.1147979420153774E-2</v>
      </c>
      <c r="E6953" s="43">
        <f>IFERROR(INDEX(PSPS_Data!$C$2:$C$4275,MATCH(WF_Data!$A6953,PSPS_Data!$B$2:$B$4275,0)),0)</f>
        <v>0</v>
      </c>
      <c r="F6953" s="47"/>
    </row>
    <row r="6954" spans="1:6" x14ac:dyDescent="0.25">
      <c r="A6954" s="79"/>
      <c r="B6954" s="43">
        <v>0.172746799012098</v>
      </c>
      <c r="C6954" s="43">
        <v>5.8688776513614897E-3</v>
      </c>
      <c r="D6954" s="43">
        <f t="shared" si="108"/>
        <v>6.6963894002034605E-2</v>
      </c>
      <c r="E6954" s="43">
        <f>IFERROR(INDEX(PSPS_Data!$C$2:$C$4275,MATCH(WF_Data!$A6954,PSPS_Data!$B$2:$B$4275,0)),0)</f>
        <v>0</v>
      </c>
      <c r="F6954" s="47"/>
    </row>
    <row r="6955" spans="1:6" x14ac:dyDescent="0.25">
      <c r="A6955" s="79"/>
      <c r="B6955" s="43">
        <v>0</v>
      </c>
      <c r="C6955" s="43">
        <v>2.9987138714204699E-4</v>
      </c>
      <c r="D6955" s="43">
        <f t="shared" si="108"/>
        <v>3.4215325272907563E-3</v>
      </c>
      <c r="E6955" s="43">
        <f>IFERROR(INDEX(PSPS_Data!$C$2:$C$4275,MATCH(WF_Data!$A6955,PSPS_Data!$B$2:$B$4275,0)),0)</f>
        <v>0</v>
      </c>
      <c r="F6955" s="47"/>
    </row>
    <row r="6956" spans="1:6" x14ac:dyDescent="0.25">
      <c r="A6956" s="79"/>
      <c r="B6956" s="43">
        <v>0</v>
      </c>
      <c r="C6956" s="43">
        <v>6.5262415137112796E-4</v>
      </c>
      <c r="D6956" s="43">
        <f t="shared" si="108"/>
        <v>7.4464415671445698E-3</v>
      </c>
      <c r="E6956" s="43">
        <f>IFERROR(INDEX(PSPS_Data!$C$2:$C$4275,MATCH(WF_Data!$A6956,PSPS_Data!$B$2:$B$4275,0)),0)</f>
        <v>0</v>
      </c>
      <c r="F6956" s="47"/>
    </row>
    <row r="6957" spans="1:6" x14ac:dyDescent="0.25">
      <c r="A6957" s="79"/>
      <c r="B6957" s="43">
        <v>0</v>
      </c>
      <c r="C6957" s="43">
        <v>1.7373314960119901E-3</v>
      </c>
      <c r="D6957" s="43">
        <f t="shared" si="108"/>
        <v>1.9822952369496806E-2</v>
      </c>
      <c r="E6957" s="43">
        <f>IFERROR(INDEX(PSPS_Data!$C$2:$C$4275,MATCH(WF_Data!$A6957,PSPS_Data!$B$2:$B$4275,0)),0)</f>
        <v>0</v>
      </c>
      <c r="F6957" s="47"/>
    </row>
    <row r="6958" spans="1:6" x14ac:dyDescent="0.25">
      <c r="A6958" s="79"/>
      <c r="B6958" s="43">
        <v>0</v>
      </c>
      <c r="C6958" s="43">
        <v>4.3181444661968202E-3</v>
      </c>
      <c r="D6958" s="43">
        <f t="shared" si="108"/>
        <v>4.9270028359305718E-2</v>
      </c>
      <c r="E6958" s="43">
        <f>IFERROR(INDEX(PSPS_Data!$C$2:$C$4275,MATCH(WF_Data!$A6958,PSPS_Data!$B$2:$B$4275,0)),0)</f>
        <v>0</v>
      </c>
      <c r="F6958" s="47"/>
    </row>
    <row r="6959" spans="1:6" x14ac:dyDescent="0.25">
      <c r="A6959" s="79"/>
      <c r="B6959" s="43">
        <v>0</v>
      </c>
      <c r="C6959" s="43">
        <v>5.3087016995050302E-3</v>
      </c>
      <c r="D6959" s="43">
        <f t="shared" si="108"/>
        <v>6.0572286391352398E-2</v>
      </c>
      <c r="E6959" s="43">
        <f>IFERROR(INDEX(PSPS_Data!$C$2:$C$4275,MATCH(WF_Data!$A6959,PSPS_Data!$B$2:$B$4275,0)),0)</f>
        <v>0</v>
      </c>
      <c r="F6959" s="47"/>
    </row>
    <row r="6960" spans="1:6" x14ac:dyDescent="0.25">
      <c r="A6960" s="79"/>
      <c r="B6960" s="43">
        <v>0</v>
      </c>
      <c r="C6960" s="43">
        <v>3.5273491782087703E-4</v>
      </c>
      <c r="D6960" s="43">
        <f t="shared" si="108"/>
        <v>4.0247054123362068E-3</v>
      </c>
      <c r="E6960" s="43">
        <f>IFERROR(INDEX(PSPS_Data!$C$2:$C$4275,MATCH(WF_Data!$A6960,PSPS_Data!$B$2:$B$4275,0)),0)</f>
        <v>0</v>
      </c>
      <c r="F6960" s="47"/>
    </row>
    <row r="6961" spans="1:6" x14ac:dyDescent="0.25">
      <c r="A6961" s="79"/>
      <c r="B6961" s="43">
        <v>0</v>
      </c>
      <c r="C6961" s="43">
        <v>1.6578193408349701E-3</v>
      </c>
      <c r="D6961" s="43">
        <f t="shared" si="108"/>
        <v>1.891571867892701E-2</v>
      </c>
      <c r="E6961" s="43">
        <f>IFERROR(INDEX(PSPS_Data!$C$2:$C$4275,MATCH(WF_Data!$A6961,PSPS_Data!$B$2:$B$4275,0)),0)</f>
        <v>0</v>
      </c>
      <c r="F6961" s="47"/>
    </row>
    <row r="6962" spans="1:6" x14ac:dyDescent="0.25">
      <c r="A6962" s="79"/>
      <c r="B6962" s="43">
        <v>0</v>
      </c>
      <c r="C6962" s="43">
        <v>4.9847879096584303E-3</v>
      </c>
      <c r="D6962" s="43">
        <f t="shared" si="108"/>
        <v>5.6876430049202689E-2</v>
      </c>
      <c r="E6962" s="43">
        <f>IFERROR(INDEX(PSPS_Data!$C$2:$C$4275,MATCH(WF_Data!$A6962,PSPS_Data!$B$2:$B$4275,0)),0)</f>
        <v>0</v>
      </c>
      <c r="F6962" s="47"/>
    </row>
    <row r="6963" spans="1:6" x14ac:dyDescent="0.25">
      <c r="A6963" s="79"/>
      <c r="B6963" s="43">
        <v>0</v>
      </c>
      <c r="C6963" s="43">
        <v>4.2147312728957297E-3</v>
      </c>
      <c r="D6963" s="43">
        <f t="shared" si="108"/>
        <v>4.8090083823740276E-2</v>
      </c>
      <c r="E6963" s="43">
        <f>IFERROR(INDEX(PSPS_Data!$C$2:$C$4275,MATCH(WF_Data!$A6963,PSPS_Data!$B$2:$B$4275,0)),0)</f>
        <v>0</v>
      </c>
      <c r="F6963" s="47"/>
    </row>
    <row r="6964" spans="1:6" x14ac:dyDescent="0.25">
      <c r="A6964" s="79"/>
      <c r="B6964" s="43">
        <v>0</v>
      </c>
      <c r="C6964" s="43">
        <v>1.3060790444797E-3</v>
      </c>
      <c r="D6964" s="43">
        <f t="shared" si="108"/>
        <v>1.4902361897513377E-2</v>
      </c>
      <c r="E6964" s="43">
        <f>IFERROR(INDEX(PSPS_Data!$C$2:$C$4275,MATCH(WF_Data!$A6964,PSPS_Data!$B$2:$B$4275,0)),0)</f>
        <v>0</v>
      </c>
      <c r="F6964" s="47"/>
    </row>
    <row r="6965" spans="1:6" x14ac:dyDescent="0.25">
      <c r="A6965" s="79"/>
      <c r="B6965" s="43">
        <v>0</v>
      </c>
      <c r="C6965" s="43">
        <v>3.31457128822876E-3</v>
      </c>
      <c r="D6965" s="43">
        <f t="shared" si="108"/>
        <v>3.7819258398690152E-2</v>
      </c>
      <c r="E6965" s="43">
        <f>IFERROR(INDEX(PSPS_Data!$C$2:$C$4275,MATCH(WF_Data!$A6965,PSPS_Data!$B$2:$B$4275,0)),0)</f>
        <v>0</v>
      </c>
      <c r="F6965" s="47"/>
    </row>
    <row r="6966" spans="1:6" x14ac:dyDescent="0.25">
      <c r="A6966" s="79"/>
      <c r="B6966" s="43">
        <v>0</v>
      </c>
      <c r="C6966" s="43">
        <v>1.5867366964812299E-3</v>
      </c>
      <c r="D6966" s="43">
        <f t="shared" si="108"/>
        <v>1.8104665706850834E-2</v>
      </c>
      <c r="E6966" s="43">
        <f>IFERROR(INDEX(PSPS_Data!$C$2:$C$4275,MATCH(WF_Data!$A6966,PSPS_Data!$B$2:$B$4275,0)),0)</f>
        <v>0</v>
      </c>
      <c r="F6966" s="47"/>
    </row>
    <row r="6967" spans="1:6" x14ac:dyDescent="0.25">
      <c r="A6967" s="79"/>
      <c r="B6967" s="43">
        <v>0</v>
      </c>
      <c r="C6967" s="43">
        <v>3.8191400047556502E-4</v>
      </c>
      <c r="D6967" s="43">
        <f t="shared" si="108"/>
        <v>4.3576387454261969E-3</v>
      </c>
      <c r="E6967" s="43">
        <f>IFERROR(INDEX(PSPS_Data!$C$2:$C$4275,MATCH(WF_Data!$A6967,PSPS_Data!$B$2:$B$4275,0)),0)</f>
        <v>0</v>
      </c>
      <c r="F6967" s="47"/>
    </row>
    <row r="6968" spans="1:6" x14ac:dyDescent="0.25">
      <c r="A6968" s="79"/>
      <c r="B6968" s="43">
        <v>0</v>
      </c>
      <c r="C6968" s="43">
        <v>2.22070126937978E-3</v>
      </c>
      <c r="D6968" s="43">
        <f t="shared" si="108"/>
        <v>2.5338201483623292E-2</v>
      </c>
      <c r="E6968" s="43">
        <f>IFERROR(INDEX(PSPS_Data!$C$2:$C$4275,MATCH(WF_Data!$A6968,PSPS_Data!$B$2:$B$4275,0)),0)</f>
        <v>0</v>
      </c>
      <c r="F6968" s="47"/>
    </row>
    <row r="6969" spans="1:6" x14ac:dyDescent="0.25">
      <c r="A6969" s="79"/>
      <c r="B6969" s="43">
        <v>0</v>
      </c>
      <c r="C6969" s="43">
        <v>3.03373801807538E-3</v>
      </c>
      <c r="D6969" s="43">
        <f t="shared" si="108"/>
        <v>3.4614950786240085E-2</v>
      </c>
      <c r="E6969" s="43">
        <f>IFERROR(INDEX(PSPS_Data!$C$2:$C$4275,MATCH(WF_Data!$A6969,PSPS_Data!$B$2:$B$4275,0)),0)</f>
        <v>0</v>
      </c>
      <c r="F6969" s="47"/>
    </row>
    <row r="6970" spans="1:6" x14ac:dyDescent="0.25">
      <c r="A6970" s="79"/>
      <c r="B6970" s="43">
        <v>0</v>
      </c>
      <c r="C6970" s="43">
        <v>1.4633764942724699E-3</v>
      </c>
      <c r="D6970" s="43">
        <f t="shared" si="108"/>
        <v>1.6697125799648882E-2</v>
      </c>
      <c r="E6970" s="43">
        <f>IFERROR(INDEX(PSPS_Data!$C$2:$C$4275,MATCH(WF_Data!$A6970,PSPS_Data!$B$2:$B$4275,0)),0)</f>
        <v>0</v>
      </c>
      <c r="F6970" s="47"/>
    </row>
    <row r="6971" spans="1:6" x14ac:dyDescent="0.25">
      <c r="A6971" s="79"/>
      <c r="B6971" s="43">
        <v>0</v>
      </c>
      <c r="C6971" s="43">
        <v>1.08835260016348E-3</v>
      </c>
      <c r="D6971" s="43">
        <f t="shared" si="108"/>
        <v>1.2418103167865307E-2</v>
      </c>
      <c r="E6971" s="43">
        <f>IFERROR(INDEX(PSPS_Data!$C$2:$C$4275,MATCH(WF_Data!$A6971,PSPS_Data!$B$2:$B$4275,0)),0)</f>
        <v>0</v>
      </c>
      <c r="F6971" s="47"/>
    </row>
    <row r="6972" spans="1:6" x14ac:dyDescent="0.25">
      <c r="A6972" s="79"/>
      <c r="B6972" s="43">
        <v>0</v>
      </c>
      <c r="C6972" s="43">
        <v>4.4444731132898497E-3</v>
      </c>
      <c r="D6972" s="43">
        <f t="shared" si="108"/>
        <v>5.0711438222637184E-2</v>
      </c>
      <c r="E6972" s="43">
        <f>IFERROR(INDEX(PSPS_Data!$C$2:$C$4275,MATCH(WF_Data!$A6972,PSPS_Data!$B$2:$B$4275,0)),0)</f>
        <v>0</v>
      </c>
      <c r="F6972" s="47"/>
    </row>
    <row r="6973" spans="1:6" x14ac:dyDescent="0.25">
      <c r="A6973" s="79"/>
      <c r="B6973" s="43">
        <v>0</v>
      </c>
      <c r="C6973" s="43">
        <v>1.72253401721415E-3</v>
      </c>
      <c r="D6973" s="43">
        <f t="shared" si="108"/>
        <v>1.9654113136413451E-2</v>
      </c>
      <c r="E6973" s="43">
        <f>IFERROR(INDEX(PSPS_Data!$C$2:$C$4275,MATCH(WF_Data!$A6973,PSPS_Data!$B$2:$B$4275,0)),0)</f>
        <v>0</v>
      </c>
      <c r="F6973" s="47"/>
    </row>
    <row r="6974" spans="1:6" x14ac:dyDescent="0.25">
      <c r="A6974" s="79"/>
      <c r="B6974" s="43">
        <v>0</v>
      </c>
      <c r="C6974" s="43">
        <v>2.4570882572940399E-3</v>
      </c>
      <c r="D6974" s="43">
        <f t="shared" si="108"/>
        <v>2.8035377015724994E-2</v>
      </c>
      <c r="E6974" s="43">
        <f>IFERROR(INDEX(PSPS_Data!$C$2:$C$4275,MATCH(WF_Data!$A6974,PSPS_Data!$B$2:$B$4275,0)),0)</f>
        <v>0</v>
      </c>
      <c r="F6974" s="47"/>
    </row>
    <row r="6975" spans="1:6" x14ac:dyDescent="0.25">
      <c r="A6975" s="79"/>
      <c r="B6975" s="43">
        <v>0</v>
      </c>
      <c r="C6975" s="43">
        <v>1.0561664657871001E-4</v>
      </c>
      <c r="D6975" s="43">
        <f t="shared" si="108"/>
        <v>1.2050859374630812E-3</v>
      </c>
      <c r="E6975" s="43">
        <f>IFERROR(INDEX(PSPS_Data!$C$2:$C$4275,MATCH(WF_Data!$A6975,PSPS_Data!$B$2:$B$4275,0)),0)</f>
        <v>0</v>
      </c>
      <c r="F6975" s="47"/>
    </row>
    <row r="6976" spans="1:6" x14ac:dyDescent="0.25">
      <c r="A6976" s="79"/>
      <c r="B6976" s="43">
        <v>0</v>
      </c>
      <c r="C6976" s="43">
        <v>4.0298597540034502E-3</v>
      </c>
      <c r="D6976" s="43">
        <f t="shared" si="108"/>
        <v>4.5980699793179369E-2</v>
      </c>
      <c r="E6976" s="43">
        <f>IFERROR(INDEX(PSPS_Data!$C$2:$C$4275,MATCH(WF_Data!$A6976,PSPS_Data!$B$2:$B$4275,0)),0)</f>
        <v>0</v>
      </c>
      <c r="F6976" s="47"/>
    </row>
    <row r="6977" spans="1:6" x14ac:dyDescent="0.25">
      <c r="A6977" s="79"/>
      <c r="B6977" s="43">
        <v>0</v>
      </c>
      <c r="C6977" s="43">
        <v>4.2237092637454499E-3</v>
      </c>
      <c r="D6977" s="43">
        <f t="shared" si="108"/>
        <v>4.8192522699335584E-2</v>
      </c>
      <c r="E6977" s="43">
        <f>IFERROR(INDEX(PSPS_Data!$C$2:$C$4275,MATCH(WF_Data!$A6977,PSPS_Data!$B$2:$B$4275,0)),0)</f>
        <v>0</v>
      </c>
      <c r="F6977" s="47"/>
    </row>
    <row r="6978" spans="1:6" x14ac:dyDescent="0.25">
      <c r="A6978" s="79"/>
      <c r="B6978" s="43">
        <v>0</v>
      </c>
      <c r="C6978" s="43">
        <v>2.1118291524544401E-3</v>
      </c>
      <c r="D6978" s="43">
        <f t="shared" si="108"/>
        <v>2.4095970629505161E-2</v>
      </c>
      <c r="E6978" s="43">
        <f>IFERROR(INDEX(PSPS_Data!$C$2:$C$4275,MATCH(WF_Data!$A6978,PSPS_Data!$B$2:$B$4275,0)),0)</f>
        <v>0</v>
      </c>
      <c r="F6978" s="47"/>
    </row>
    <row r="6979" spans="1:6" x14ac:dyDescent="0.25">
      <c r="A6979" s="79"/>
      <c r="B6979" s="43">
        <v>0</v>
      </c>
      <c r="C6979" s="43">
        <v>1.05588576843729E-4</v>
      </c>
      <c r="D6979" s="43">
        <f t="shared" ref="D6979:D7042" si="109">$C6979*11.41</f>
        <v>1.2047656617869479E-3</v>
      </c>
      <c r="E6979" s="43">
        <f>IFERROR(INDEX(PSPS_Data!$C$2:$C$4275,MATCH(WF_Data!$A6979,PSPS_Data!$B$2:$B$4275,0)),0)</f>
        <v>0</v>
      </c>
      <c r="F6979" s="47"/>
    </row>
    <row r="6980" spans="1:6" x14ac:dyDescent="0.25">
      <c r="A6980" s="79"/>
      <c r="B6980" s="43">
        <v>0</v>
      </c>
      <c r="C6980" s="43">
        <v>4.1293977506787396E-3</v>
      </c>
      <c r="D6980" s="43">
        <f t="shared" si="109"/>
        <v>4.7116428335244417E-2</v>
      </c>
      <c r="E6980" s="43">
        <f>IFERROR(INDEX(PSPS_Data!$C$2:$C$4275,MATCH(WF_Data!$A6980,PSPS_Data!$B$2:$B$4275,0)),0)</f>
        <v>0</v>
      </c>
      <c r="F6980" s="47"/>
    </row>
    <row r="6981" spans="1:6" x14ac:dyDescent="0.25">
      <c r="A6981" s="79"/>
      <c r="B6981" s="43">
        <v>0</v>
      </c>
      <c r="C6981" s="43">
        <v>4.0467013241141098E-4</v>
      </c>
      <c r="D6981" s="43">
        <f t="shared" si="109"/>
        <v>4.6172862108141994E-3</v>
      </c>
      <c r="E6981" s="43">
        <f>IFERROR(INDEX(PSPS_Data!$C$2:$C$4275,MATCH(WF_Data!$A6981,PSPS_Data!$B$2:$B$4275,0)),0)</f>
        <v>0</v>
      </c>
      <c r="F6981" s="47"/>
    </row>
    <row r="6982" spans="1:6" x14ac:dyDescent="0.25">
      <c r="A6982" s="79"/>
      <c r="B6982" s="43">
        <v>0</v>
      </c>
      <c r="C6982" s="43">
        <v>1.0221863796687099E-2</v>
      </c>
      <c r="D6982" s="43">
        <f t="shared" si="109"/>
        <v>0.11663146592019981</v>
      </c>
      <c r="E6982" s="43">
        <f>IFERROR(INDEX(PSPS_Data!$C$2:$C$4275,MATCH(WF_Data!$A6982,PSPS_Data!$B$2:$B$4275,0)),0)</f>
        <v>0</v>
      </c>
      <c r="F6982" s="47"/>
    </row>
    <row r="6983" spans="1:6" x14ac:dyDescent="0.25">
      <c r="A6983" s="79"/>
      <c r="B6983" s="43">
        <v>0</v>
      </c>
      <c r="C6983" s="43">
        <v>1.37227339200762E-3</v>
      </c>
      <c r="D6983" s="43">
        <f t="shared" si="109"/>
        <v>1.5657639402806945E-2</v>
      </c>
      <c r="E6983" s="43">
        <f>IFERROR(INDEX(PSPS_Data!$C$2:$C$4275,MATCH(WF_Data!$A6983,PSPS_Data!$B$2:$B$4275,0)),0)</f>
        <v>0</v>
      </c>
      <c r="F6983" s="47"/>
    </row>
    <row r="6984" spans="1:6" x14ac:dyDescent="0.25">
      <c r="A6984" s="79"/>
      <c r="B6984" s="43">
        <v>0</v>
      </c>
      <c r="C6984" s="43">
        <v>4.2567433329168099E-3</v>
      </c>
      <c r="D6984" s="43">
        <f t="shared" si="109"/>
        <v>4.8569441428580801E-2</v>
      </c>
      <c r="E6984" s="43">
        <f>IFERROR(INDEX(PSPS_Data!$C$2:$C$4275,MATCH(WF_Data!$A6984,PSPS_Data!$B$2:$B$4275,0)),0)</f>
        <v>0</v>
      </c>
      <c r="F6984" s="47"/>
    </row>
    <row r="6985" spans="1:6" x14ac:dyDescent="0.25">
      <c r="A6985" s="79"/>
      <c r="B6985" s="43">
        <v>0</v>
      </c>
      <c r="C6985" s="43">
        <v>9.5555734666656102E-4</v>
      </c>
      <c r="D6985" s="43">
        <f t="shared" si="109"/>
        <v>1.0902909325465461E-2</v>
      </c>
      <c r="E6985" s="43">
        <f>IFERROR(INDEX(PSPS_Data!$C$2:$C$4275,MATCH(WF_Data!$A6985,PSPS_Data!$B$2:$B$4275,0)),0)</f>
        <v>0</v>
      </c>
      <c r="F6985" s="47"/>
    </row>
    <row r="6986" spans="1:6" x14ac:dyDescent="0.25">
      <c r="A6986" s="79"/>
      <c r="B6986" s="43">
        <v>0</v>
      </c>
      <c r="C6986" s="43">
        <v>3.95093157643107E-3</v>
      </c>
      <c r="D6986" s="43">
        <f t="shared" si="109"/>
        <v>4.508012928707851E-2</v>
      </c>
      <c r="E6986" s="43">
        <f>IFERROR(INDEX(PSPS_Data!$C$2:$C$4275,MATCH(WF_Data!$A6986,PSPS_Data!$B$2:$B$4275,0)),0)</f>
        <v>0</v>
      </c>
      <c r="F6986" s="47"/>
    </row>
    <row r="6987" spans="1:6" x14ac:dyDescent="0.25">
      <c r="A6987" s="79"/>
      <c r="B6987" s="43">
        <v>0</v>
      </c>
      <c r="C6987" s="43">
        <v>1.0199589008550399E-3</v>
      </c>
      <c r="D6987" s="43">
        <f t="shared" si="109"/>
        <v>1.1637731058756005E-2</v>
      </c>
      <c r="E6987" s="43">
        <f>IFERROR(INDEX(PSPS_Data!$C$2:$C$4275,MATCH(WF_Data!$A6987,PSPS_Data!$B$2:$B$4275,0)),0)</f>
        <v>0</v>
      </c>
      <c r="F6987" s="47"/>
    </row>
    <row r="6988" spans="1:6" x14ac:dyDescent="0.25">
      <c r="A6988" s="79"/>
      <c r="B6988" s="43">
        <v>3.24584778545059E-3</v>
      </c>
      <c r="C6988" s="43">
        <v>1.0022400529123799E-3</v>
      </c>
      <c r="D6988" s="43">
        <f t="shared" si="109"/>
        <v>1.1435559003730255E-2</v>
      </c>
      <c r="E6988" s="43">
        <f>IFERROR(INDEX(PSPS_Data!$C$2:$C$4275,MATCH(WF_Data!$A6988,PSPS_Data!$B$2:$B$4275,0)),0)</f>
        <v>0</v>
      </c>
      <c r="F6988" s="47"/>
    </row>
    <row r="6989" spans="1:6" x14ac:dyDescent="0.25">
      <c r="A6989" s="79"/>
      <c r="B6989" s="43">
        <v>0</v>
      </c>
      <c r="C6989" s="43">
        <v>1.7582719010533701E-5</v>
      </c>
      <c r="D6989" s="43">
        <f t="shared" si="109"/>
        <v>2.0061882391018951E-4</v>
      </c>
      <c r="E6989" s="43">
        <f>IFERROR(INDEX(PSPS_Data!$C$2:$C$4275,MATCH(WF_Data!$A6989,PSPS_Data!$B$2:$B$4275,0)),0)</f>
        <v>0</v>
      </c>
      <c r="F6989" s="47"/>
    </row>
    <row r="6990" spans="1:6" x14ac:dyDescent="0.25">
      <c r="A6990" s="79"/>
      <c r="B6990" s="43">
        <v>0</v>
      </c>
      <c r="C6990" s="43">
        <v>1.75798923010006E-5</v>
      </c>
      <c r="D6990" s="43">
        <f t="shared" si="109"/>
        <v>2.0058657115441686E-4</v>
      </c>
      <c r="E6990" s="43">
        <f>IFERROR(INDEX(PSPS_Data!$C$2:$C$4275,MATCH(WF_Data!$A6990,PSPS_Data!$B$2:$B$4275,0)),0)</f>
        <v>0</v>
      </c>
      <c r="F6990" s="47"/>
    </row>
    <row r="6991" spans="1:6" x14ac:dyDescent="0.25">
      <c r="A6991" s="79"/>
      <c r="B6991" s="43">
        <v>0</v>
      </c>
      <c r="C6991" s="43">
        <v>1.2889914802750901E-3</v>
      </c>
      <c r="D6991" s="43">
        <f t="shared" si="109"/>
        <v>1.4707392789938777E-2</v>
      </c>
      <c r="E6991" s="43">
        <f>IFERROR(INDEX(PSPS_Data!$C$2:$C$4275,MATCH(WF_Data!$A6991,PSPS_Data!$B$2:$B$4275,0)),0)</f>
        <v>0</v>
      </c>
      <c r="F6991" s="47"/>
    </row>
    <row r="6992" spans="1:6" x14ac:dyDescent="0.25">
      <c r="A6992" s="79"/>
      <c r="B6992" s="43">
        <v>0</v>
      </c>
      <c r="C6992" s="43">
        <v>5.0879237091976297E-3</v>
      </c>
      <c r="D6992" s="43">
        <f t="shared" si="109"/>
        <v>5.8053209521944954E-2</v>
      </c>
      <c r="E6992" s="43">
        <f>IFERROR(INDEX(PSPS_Data!$C$2:$C$4275,MATCH(WF_Data!$A6992,PSPS_Data!$B$2:$B$4275,0)),0)</f>
        <v>0</v>
      </c>
      <c r="F6992" s="47"/>
    </row>
    <row r="6993" spans="1:6" x14ac:dyDescent="0.25">
      <c r="A6993" s="79"/>
      <c r="B6993" s="43">
        <v>0</v>
      </c>
      <c r="C6993" s="43">
        <v>2.3022014029265799E-3</v>
      </c>
      <c r="D6993" s="43">
        <f t="shared" si="109"/>
        <v>2.6268118007392278E-2</v>
      </c>
      <c r="E6993" s="43">
        <f>IFERROR(INDEX(PSPS_Data!$C$2:$C$4275,MATCH(WF_Data!$A6993,PSPS_Data!$B$2:$B$4275,0)),0)</f>
        <v>0</v>
      </c>
      <c r="F6993" s="47"/>
    </row>
    <row r="6994" spans="1:6" x14ac:dyDescent="0.25">
      <c r="A6994" s="79"/>
      <c r="B6994" s="43">
        <v>0</v>
      </c>
      <c r="C6994" s="43">
        <v>1.41001481515559E-3</v>
      </c>
      <c r="D6994" s="43">
        <f t="shared" si="109"/>
        <v>1.6088269040925283E-2</v>
      </c>
      <c r="E6994" s="43">
        <f>IFERROR(INDEX(PSPS_Data!$C$2:$C$4275,MATCH(WF_Data!$A6994,PSPS_Data!$B$2:$B$4275,0)),0)</f>
        <v>0</v>
      </c>
      <c r="F6994" s="47"/>
    </row>
    <row r="6995" spans="1:6" x14ac:dyDescent="0.25">
      <c r="A6995" s="79"/>
      <c r="B6995" s="43">
        <v>0</v>
      </c>
      <c r="C6995" s="43">
        <v>8.0838535086513697E-4</v>
      </c>
      <c r="D6995" s="43">
        <f t="shared" si="109"/>
        <v>9.2236768533712123E-3</v>
      </c>
      <c r="E6995" s="43">
        <f>IFERROR(INDEX(PSPS_Data!$C$2:$C$4275,MATCH(WF_Data!$A6995,PSPS_Data!$B$2:$B$4275,0)),0)</f>
        <v>0</v>
      </c>
      <c r="F6995" s="47"/>
    </row>
    <row r="6996" spans="1:6" x14ac:dyDescent="0.25">
      <c r="A6996" s="79"/>
      <c r="B6996" s="43">
        <v>0</v>
      </c>
      <c r="C6996" s="43">
        <v>1.65167981867853E-3</v>
      </c>
      <c r="D6996" s="43">
        <f t="shared" si="109"/>
        <v>1.8845666731122028E-2</v>
      </c>
      <c r="E6996" s="43">
        <f>IFERROR(INDEX(PSPS_Data!$C$2:$C$4275,MATCH(WF_Data!$A6996,PSPS_Data!$B$2:$B$4275,0)),0)</f>
        <v>0</v>
      </c>
      <c r="F6996" s="47"/>
    </row>
    <row r="6997" spans="1:6" x14ac:dyDescent="0.25">
      <c r="A6997" s="79"/>
      <c r="B6997" s="43">
        <v>0</v>
      </c>
      <c r="C6997" s="43">
        <v>1.07180334483321E-3</v>
      </c>
      <c r="D6997" s="43">
        <f t="shared" si="109"/>
        <v>1.2229276164546927E-2</v>
      </c>
      <c r="E6997" s="43">
        <f>IFERROR(INDEX(PSPS_Data!$C$2:$C$4275,MATCH(WF_Data!$A6997,PSPS_Data!$B$2:$B$4275,0)),0)</f>
        <v>0</v>
      </c>
      <c r="F6997" s="47"/>
    </row>
    <row r="6998" spans="1:6" x14ac:dyDescent="0.25">
      <c r="A6998" s="79"/>
      <c r="B6998" s="43">
        <v>0</v>
      </c>
      <c r="C6998" s="43">
        <v>1.2820062463561E-3</v>
      </c>
      <c r="D6998" s="43">
        <f t="shared" si="109"/>
        <v>1.4627691270923102E-2</v>
      </c>
      <c r="E6998" s="43">
        <f>IFERROR(INDEX(PSPS_Data!$C$2:$C$4275,MATCH(WF_Data!$A6998,PSPS_Data!$B$2:$B$4275,0)),0)</f>
        <v>0</v>
      </c>
      <c r="F6998" s="47"/>
    </row>
    <row r="6999" spans="1:6" x14ac:dyDescent="0.25">
      <c r="A6999" s="79"/>
      <c r="B6999" s="43">
        <v>0</v>
      </c>
      <c r="C6999" s="43">
        <v>1.28193108162122E-3</v>
      </c>
      <c r="D6999" s="43">
        <f t="shared" si="109"/>
        <v>1.4626833641298121E-2</v>
      </c>
      <c r="E6999" s="43">
        <f>IFERROR(INDEX(PSPS_Data!$C$2:$C$4275,MATCH(WF_Data!$A6999,PSPS_Data!$B$2:$B$4275,0)),0)</f>
        <v>0</v>
      </c>
      <c r="F6999" s="47"/>
    </row>
    <row r="7000" spans="1:6" x14ac:dyDescent="0.25">
      <c r="A7000" s="79"/>
      <c r="B7000" s="43">
        <v>0</v>
      </c>
      <c r="C7000" s="43">
        <v>3.5234838279999698E-3</v>
      </c>
      <c r="D7000" s="43">
        <f t="shared" si="109"/>
        <v>4.0202950477479654E-2</v>
      </c>
      <c r="E7000" s="43">
        <f>IFERROR(INDEX(PSPS_Data!$C$2:$C$4275,MATCH(WF_Data!$A7000,PSPS_Data!$B$2:$B$4275,0)),0)</f>
        <v>0</v>
      </c>
      <c r="F7000" s="47"/>
    </row>
    <row r="7001" spans="1:6" x14ac:dyDescent="0.25">
      <c r="A7001" s="79"/>
      <c r="B7001" s="43">
        <v>0</v>
      </c>
      <c r="C7001" s="43">
        <v>8.2521885951791698E-4</v>
      </c>
      <c r="D7001" s="43">
        <f t="shared" si="109"/>
        <v>9.4157471870994335E-3</v>
      </c>
      <c r="E7001" s="43">
        <f>IFERROR(INDEX(PSPS_Data!$C$2:$C$4275,MATCH(WF_Data!$A7001,PSPS_Data!$B$2:$B$4275,0)),0)</f>
        <v>0</v>
      </c>
      <c r="F7001" s="47"/>
    </row>
    <row r="7002" spans="1:6" x14ac:dyDescent="0.25">
      <c r="A7002" s="79"/>
      <c r="B7002" s="43">
        <v>1.47933465624406E-2</v>
      </c>
      <c r="C7002" s="43">
        <v>1.6180070088012101E-3</v>
      </c>
      <c r="D7002" s="43">
        <f t="shared" si="109"/>
        <v>1.8461459970421808E-2</v>
      </c>
      <c r="E7002" s="43">
        <f>IFERROR(INDEX(PSPS_Data!$C$2:$C$4275,MATCH(WF_Data!$A7002,PSPS_Data!$B$2:$B$4275,0)),0)</f>
        <v>0</v>
      </c>
      <c r="F7002" s="47"/>
    </row>
    <row r="7003" spans="1:6" x14ac:dyDescent="0.25">
      <c r="A7003" s="79"/>
      <c r="B7003" s="43">
        <v>0</v>
      </c>
      <c r="C7003" s="43">
        <v>6.4359107758112503E-5</v>
      </c>
      <c r="D7003" s="43">
        <f t="shared" si="109"/>
        <v>7.3433741952006371E-4</v>
      </c>
      <c r="E7003" s="43">
        <f>IFERROR(INDEX(PSPS_Data!$C$2:$C$4275,MATCH(WF_Data!$A7003,PSPS_Data!$B$2:$B$4275,0)),0)</f>
        <v>0</v>
      </c>
      <c r="F7003" s="47"/>
    </row>
    <row r="7004" spans="1:6" x14ac:dyDescent="0.25">
      <c r="A7004" s="79"/>
      <c r="B7004" s="43">
        <v>0</v>
      </c>
      <c r="C7004" s="43">
        <v>1.9296962827866E-3</v>
      </c>
      <c r="D7004" s="43">
        <f t="shared" si="109"/>
        <v>2.2017834586595106E-2</v>
      </c>
      <c r="E7004" s="43">
        <f>IFERROR(INDEX(PSPS_Data!$C$2:$C$4275,MATCH(WF_Data!$A7004,PSPS_Data!$B$2:$B$4275,0)),0)</f>
        <v>0</v>
      </c>
      <c r="F7004" s="47"/>
    </row>
    <row r="7005" spans="1:6" x14ac:dyDescent="0.25">
      <c r="A7005" s="79"/>
      <c r="B7005" s="43">
        <v>0</v>
      </c>
      <c r="C7005" s="43">
        <v>2.45532929511682E-4</v>
      </c>
      <c r="D7005" s="43">
        <f t="shared" si="109"/>
        <v>2.8015307257282917E-3</v>
      </c>
      <c r="E7005" s="43">
        <f>IFERROR(INDEX(PSPS_Data!$C$2:$C$4275,MATCH(WF_Data!$A7005,PSPS_Data!$B$2:$B$4275,0)),0)</f>
        <v>0</v>
      </c>
      <c r="F7005" s="47"/>
    </row>
    <row r="7006" spans="1:6" x14ac:dyDescent="0.25">
      <c r="A7006" s="79"/>
      <c r="B7006" s="43">
        <v>0</v>
      </c>
      <c r="C7006" s="43">
        <v>5.2027566380274904E-4</v>
      </c>
      <c r="D7006" s="43">
        <f t="shared" si="109"/>
        <v>5.9363453239893666E-3</v>
      </c>
      <c r="E7006" s="43">
        <f>IFERROR(INDEX(PSPS_Data!$C$2:$C$4275,MATCH(WF_Data!$A7006,PSPS_Data!$B$2:$B$4275,0)),0)</f>
        <v>0</v>
      </c>
      <c r="F7006" s="47"/>
    </row>
    <row r="7007" spans="1:6" x14ac:dyDescent="0.25">
      <c r="A7007" s="79"/>
      <c r="B7007" s="43">
        <v>0</v>
      </c>
      <c r="C7007" s="43">
        <v>2.0867247631031201E-3</v>
      </c>
      <c r="D7007" s="43">
        <f t="shared" si="109"/>
        <v>2.3809529547006599E-2</v>
      </c>
      <c r="E7007" s="43">
        <f>IFERROR(INDEX(PSPS_Data!$C$2:$C$4275,MATCH(WF_Data!$A7007,PSPS_Data!$B$2:$B$4275,0)),0)</f>
        <v>0</v>
      </c>
      <c r="F7007" s="47"/>
    </row>
    <row r="7008" spans="1:6" x14ac:dyDescent="0.25">
      <c r="A7008" s="79"/>
      <c r="B7008" s="43">
        <v>0</v>
      </c>
      <c r="C7008" s="43">
        <v>3.2966255271276099E-3</v>
      </c>
      <c r="D7008" s="43">
        <f t="shared" si="109"/>
        <v>3.761449726452603E-2</v>
      </c>
      <c r="E7008" s="43">
        <f>IFERROR(INDEX(PSPS_Data!$C$2:$C$4275,MATCH(WF_Data!$A7008,PSPS_Data!$B$2:$B$4275,0)),0)</f>
        <v>0</v>
      </c>
      <c r="F7008" s="47"/>
    </row>
    <row r="7009" spans="1:6" x14ac:dyDescent="0.25">
      <c r="A7009" s="79"/>
      <c r="B7009" s="43">
        <v>0</v>
      </c>
      <c r="C7009" s="43">
        <v>9.1181545758445195E-4</v>
      </c>
      <c r="D7009" s="43">
        <f t="shared" si="109"/>
        <v>1.0403814371038596E-2</v>
      </c>
      <c r="E7009" s="43">
        <f>IFERROR(INDEX(PSPS_Data!$C$2:$C$4275,MATCH(WF_Data!$A7009,PSPS_Data!$B$2:$B$4275,0)),0)</f>
        <v>0</v>
      </c>
      <c r="F7009" s="47"/>
    </row>
    <row r="7010" spans="1:6" x14ac:dyDescent="0.25">
      <c r="A7010" s="79"/>
      <c r="B7010" s="43">
        <v>0</v>
      </c>
      <c r="C7010" s="43">
        <v>1.91688655680385E-3</v>
      </c>
      <c r="D7010" s="43">
        <f t="shared" si="109"/>
        <v>2.1871675613131927E-2</v>
      </c>
      <c r="E7010" s="43">
        <f>IFERROR(INDEX(PSPS_Data!$C$2:$C$4275,MATCH(WF_Data!$A7010,PSPS_Data!$B$2:$B$4275,0)),0)</f>
        <v>0</v>
      </c>
      <c r="F7010" s="47"/>
    </row>
    <row r="7011" spans="1:6" x14ac:dyDescent="0.25">
      <c r="A7011" s="79"/>
      <c r="B7011" s="43">
        <v>0</v>
      </c>
      <c r="C7011" s="43">
        <v>2.7525143400452998E-3</v>
      </c>
      <c r="D7011" s="43">
        <f t="shared" si="109"/>
        <v>3.1406188619916869E-2</v>
      </c>
      <c r="E7011" s="43">
        <f>IFERROR(INDEX(PSPS_Data!$C$2:$C$4275,MATCH(WF_Data!$A7011,PSPS_Data!$B$2:$B$4275,0)),0)</f>
        <v>0</v>
      </c>
      <c r="F7011" s="47"/>
    </row>
    <row r="7012" spans="1:6" x14ac:dyDescent="0.25">
      <c r="A7012" s="79"/>
      <c r="B7012" s="43">
        <v>0</v>
      </c>
      <c r="C7012" s="43">
        <v>3.3660913566109199E-3</v>
      </c>
      <c r="D7012" s="43">
        <f t="shared" si="109"/>
        <v>3.8407102378930594E-2</v>
      </c>
      <c r="E7012" s="43">
        <f>IFERROR(INDEX(PSPS_Data!$C$2:$C$4275,MATCH(WF_Data!$A7012,PSPS_Data!$B$2:$B$4275,0)),0)</f>
        <v>0</v>
      </c>
      <c r="F7012" s="47"/>
    </row>
    <row r="7013" spans="1:6" x14ac:dyDescent="0.25">
      <c r="A7013" s="79"/>
      <c r="B7013" s="43">
        <v>0</v>
      </c>
      <c r="C7013" s="43">
        <v>1.1388905500098101E-3</v>
      </c>
      <c r="D7013" s="43">
        <f t="shared" si="109"/>
        <v>1.2994741175611934E-2</v>
      </c>
      <c r="E7013" s="43">
        <f>IFERROR(INDEX(PSPS_Data!$C$2:$C$4275,MATCH(WF_Data!$A7013,PSPS_Data!$B$2:$B$4275,0)),0)</f>
        <v>0</v>
      </c>
      <c r="F7013" s="47"/>
    </row>
    <row r="7014" spans="1:6" x14ac:dyDescent="0.25">
      <c r="A7014" s="79"/>
      <c r="B7014" s="43">
        <v>0</v>
      </c>
      <c r="C7014" s="43">
        <v>2.3068259706633398E-3</v>
      </c>
      <c r="D7014" s="43">
        <f t="shared" si="109"/>
        <v>2.6320884325268707E-2</v>
      </c>
      <c r="E7014" s="43">
        <f>IFERROR(INDEX(PSPS_Data!$C$2:$C$4275,MATCH(WF_Data!$A7014,PSPS_Data!$B$2:$B$4275,0)),0)</f>
        <v>0</v>
      </c>
      <c r="F7014" s="47"/>
    </row>
    <row r="7015" spans="1:6" x14ac:dyDescent="0.25">
      <c r="A7015" s="79"/>
      <c r="B7015" s="43">
        <v>0</v>
      </c>
      <c r="C7015" s="43">
        <v>3.1708040030480299E-3</v>
      </c>
      <c r="D7015" s="43">
        <f t="shared" si="109"/>
        <v>3.6178873674778018E-2</v>
      </c>
      <c r="E7015" s="43">
        <f>IFERROR(INDEX(PSPS_Data!$C$2:$C$4275,MATCH(WF_Data!$A7015,PSPS_Data!$B$2:$B$4275,0)),0)</f>
        <v>0</v>
      </c>
      <c r="F7015" s="47"/>
    </row>
    <row r="7016" spans="1:6" x14ac:dyDescent="0.25">
      <c r="A7016" s="79"/>
      <c r="B7016" s="43">
        <v>0</v>
      </c>
      <c r="C7016" s="43">
        <v>2.0726633289692999E-3</v>
      </c>
      <c r="D7016" s="43">
        <f t="shared" si="109"/>
        <v>2.3649088583539712E-2</v>
      </c>
      <c r="E7016" s="43">
        <f>IFERROR(INDEX(PSPS_Data!$C$2:$C$4275,MATCH(WF_Data!$A7016,PSPS_Data!$B$2:$B$4275,0)),0)</f>
        <v>0</v>
      </c>
      <c r="F7016" s="47"/>
    </row>
    <row r="7017" spans="1:6" x14ac:dyDescent="0.25">
      <c r="A7017" s="79"/>
      <c r="B7017" s="43">
        <v>0</v>
      </c>
      <c r="C7017" s="43">
        <v>5.4290861953631899E-4</v>
      </c>
      <c r="D7017" s="43">
        <f t="shared" si="109"/>
        <v>6.1945873489094002E-3</v>
      </c>
      <c r="E7017" s="43">
        <f>IFERROR(INDEX(PSPS_Data!$C$2:$C$4275,MATCH(WF_Data!$A7017,PSPS_Data!$B$2:$B$4275,0)),0)</f>
        <v>0</v>
      </c>
      <c r="F7017" s="47"/>
    </row>
    <row r="7018" spans="1:6" x14ac:dyDescent="0.25">
      <c r="A7018" s="79"/>
      <c r="B7018" s="43">
        <v>0</v>
      </c>
      <c r="C7018" s="43">
        <v>6.4780800554823704E-4</v>
      </c>
      <c r="D7018" s="43">
        <f t="shared" si="109"/>
        <v>7.3914893433053843E-3</v>
      </c>
      <c r="E7018" s="43">
        <f>IFERROR(INDEX(PSPS_Data!$C$2:$C$4275,MATCH(WF_Data!$A7018,PSPS_Data!$B$2:$B$4275,0)),0)</f>
        <v>0</v>
      </c>
      <c r="F7018" s="47"/>
    </row>
    <row r="7019" spans="1:6" x14ac:dyDescent="0.25">
      <c r="A7019" s="79"/>
      <c r="B7019" s="43">
        <v>0</v>
      </c>
      <c r="C7019" s="43">
        <v>9.2777623477502402E-4</v>
      </c>
      <c r="D7019" s="43">
        <f t="shared" si="109"/>
        <v>1.0585926838783025E-2</v>
      </c>
      <c r="E7019" s="43">
        <f>IFERROR(INDEX(PSPS_Data!$C$2:$C$4275,MATCH(WF_Data!$A7019,PSPS_Data!$B$2:$B$4275,0)),0)</f>
        <v>0</v>
      </c>
      <c r="F7019" s="47"/>
    </row>
    <row r="7020" spans="1:6" x14ac:dyDescent="0.25">
      <c r="A7020" s="79"/>
      <c r="B7020" s="43">
        <v>2.8954516539854501E-2</v>
      </c>
      <c r="C7020" s="43">
        <v>3.5006785765290199E-5</v>
      </c>
      <c r="D7020" s="43">
        <f t="shared" si="109"/>
        <v>3.9942742558196116E-4</v>
      </c>
      <c r="E7020" s="43">
        <f>IFERROR(INDEX(PSPS_Data!$C$2:$C$4275,MATCH(WF_Data!$A7020,PSPS_Data!$B$2:$B$4275,0)),0)</f>
        <v>0</v>
      </c>
      <c r="F7020" s="47"/>
    </row>
    <row r="7021" spans="1:6" x14ac:dyDescent="0.25">
      <c r="A7021" s="79"/>
      <c r="B7021" s="43">
        <v>0</v>
      </c>
      <c r="C7021" s="43">
        <v>7.8751931960141497E-4</v>
      </c>
      <c r="D7021" s="43">
        <f t="shared" si="109"/>
        <v>8.9855954366521457E-3</v>
      </c>
      <c r="E7021" s="43">
        <f>IFERROR(INDEX(PSPS_Data!$C$2:$C$4275,MATCH(WF_Data!$A7021,PSPS_Data!$B$2:$B$4275,0)),0)</f>
        <v>0</v>
      </c>
      <c r="F7021" s="47"/>
    </row>
    <row r="7022" spans="1:6" x14ac:dyDescent="0.25">
      <c r="A7022" s="79"/>
      <c r="B7022" s="43">
        <v>0</v>
      </c>
      <c r="C7022" s="43">
        <v>1.55714401580553E-3</v>
      </c>
      <c r="D7022" s="43">
        <f t="shared" si="109"/>
        <v>1.7767013220341098E-2</v>
      </c>
      <c r="E7022" s="43">
        <f>IFERROR(INDEX(PSPS_Data!$C$2:$C$4275,MATCH(WF_Data!$A7022,PSPS_Data!$B$2:$B$4275,0)),0)</f>
        <v>0</v>
      </c>
      <c r="F7022" s="47"/>
    </row>
    <row r="7023" spans="1:6" x14ac:dyDescent="0.25">
      <c r="A7023" s="79"/>
      <c r="B7023" s="43">
        <v>0</v>
      </c>
      <c r="C7023" s="43">
        <v>4.95606991535169E-5</v>
      </c>
      <c r="D7023" s="43">
        <f t="shared" si="109"/>
        <v>5.6548757734162789E-4</v>
      </c>
      <c r="E7023" s="43">
        <f>IFERROR(INDEX(PSPS_Data!$C$2:$C$4275,MATCH(WF_Data!$A7023,PSPS_Data!$B$2:$B$4275,0)),0)</f>
        <v>0</v>
      </c>
      <c r="F7023" s="47"/>
    </row>
    <row r="7024" spans="1:6" x14ac:dyDescent="0.25">
      <c r="A7024" s="79"/>
      <c r="B7024" s="43">
        <v>0</v>
      </c>
      <c r="C7024" s="43">
        <v>4.4894272438493E-4</v>
      </c>
      <c r="D7024" s="43">
        <f t="shared" si="109"/>
        <v>5.1224364852320509E-3</v>
      </c>
      <c r="E7024" s="43">
        <f>IFERROR(INDEX(PSPS_Data!$C$2:$C$4275,MATCH(WF_Data!$A7024,PSPS_Data!$B$2:$B$4275,0)),0)</f>
        <v>0</v>
      </c>
      <c r="F7024" s="47"/>
    </row>
    <row r="7025" spans="1:6" x14ac:dyDescent="0.25">
      <c r="A7025" s="79"/>
      <c r="B7025" s="43">
        <v>0</v>
      </c>
      <c r="C7025" s="43">
        <v>7.9668571474940109E-3</v>
      </c>
      <c r="D7025" s="43">
        <f t="shared" si="109"/>
        <v>9.0901840052906663E-2</v>
      </c>
      <c r="E7025" s="43">
        <f>IFERROR(INDEX(PSPS_Data!$C$2:$C$4275,MATCH(WF_Data!$A7025,PSPS_Data!$B$2:$B$4275,0)),0)</f>
        <v>0</v>
      </c>
      <c r="F7025" s="47"/>
    </row>
    <row r="7026" spans="1:6" x14ac:dyDescent="0.25">
      <c r="A7026" s="79"/>
      <c r="B7026" s="43">
        <v>2.9394434486965899</v>
      </c>
      <c r="C7026" s="43">
        <v>2.7395504492536298E-3</v>
      </c>
      <c r="D7026" s="43">
        <f t="shared" si="109"/>
        <v>3.1258270625983915E-2</v>
      </c>
      <c r="E7026" s="43">
        <f>IFERROR(INDEX(PSPS_Data!$C$2:$C$4275,MATCH(WF_Data!$A7026,PSPS_Data!$B$2:$B$4275,0)),0)</f>
        <v>0</v>
      </c>
      <c r="F7026" s="47"/>
    </row>
    <row r="7027" spans="1:6" x14ac:dyDescent="0.25">
      <c r="A7027" s="79"/>
      <c r="B7027" s="43">
        <v>0</v>
      </c>
      <c r="C7027" s="43">
        <v>1.10739943102089E-3</v>
      </c>
      <c r="D7027" s="43">
        <f t="shared" si="109"/>
        <v>1.2635427507948355E-2</v>
      </c>
      <c r="E7027" s="43">
        <f>IFERROR(INDEX(PSPS_Data!$C$2:$C$4275,MATCH(WF_Data!$A7027,PSPS_Data!$B$2:$B$4275,0)),0)</f>
        <v>0</v>
      </c>
      <c r="F7027" s="47"/>
    </row>
    <row r="7028" spans="1:6" x14ac:dyDescent="0.25">
      <c r="A7028" s="79"/>
      <c r="B7028" s="43">
        <v>0</v>
      </c>
      <c r="C7028" s="43">
        <v>3.1466185100725798E-4</v>
      </c>
      <c r="D7028" s="43">
        <f t="shared" si="109"/>
        <v>3.5902917199928134E-3</v>
      </c>
      <c r="E7028" s="43">
        <f>IFERROR(INDEX(PSPS_Data!$C$2:$C$4275,MATCH(WF_Data!$A7028,PSPS_Data!$B$2:$B$4275,0)),0)</f>
        <v>0</v>
      </c>
      <c r="F7028" s="47"/>
    </row>
    <row r="7029" spans="1:6" x14ac:dyDescent="0.25">
      <c r="A7029" s="79"/>
      <c r="B7029" s="43">
        <v>0</v>
      </c>
      <c r="C7029" s="43">
        <v>4.5621266738180496E-3</v>
      </c>
      <c r="D7029" s="43">
        <f t="shared" si="109"/>
        <v>5.205386534826395E-2</v>
      </c>
      <c r="E7029" s="43">
        <f>IFERROR(INDEX(PSPS_Data!$C$2:$C$4275,MATCH(WF_Data!$A7029,PSPS_Data!$B$2:$B$4275,0)),0)</f>
        <v>0</v>
      </c>
      <c r="F7029" s="47"/>
    </row>
    <row r="7030" spans="1:6" x14ac:dyDescent="0.25">
      <c r="A7030" s="79"/>
      <c r="B7030" s="43">
        <v>0</v>
      </c>
      <c r="C7030" s="43">
        <v>1.25847139179313E-3</v>
      </c>
      <c r="D7030" s="43">
        <f t="shared" si="109"/>
        <v>1.4359158580359613E-2</v>
      </c>
      <c r="E7030" s="43">
        <f>IFERROR(INDEX(PSPS_Data!$C$2:$C$4275,MATCH(WF_Data!$A7030,PSPS_Data!$B$2:$B$4275,0)),0)</f>
        <v>0</v>
      </c>
      <c r="F7030" s="47"/>
    </row>
    <row r="7031" spans="1:6" x14ac:dyDescent="0.25">
      <c r="A7031" s="79"/>
      <c r="B7031" s="43">
        <v>0</v>
      </c>
      <c r="C7031" s="43">
        <v>1.8522925732516601E-3</v>
      </c>
      <c r="D7031" s="43">
        <f t="shared" si="109"/>
        <v>2.113465826080144E-2</v>
      </c>
      <c r="E7031" s="43">
        <f>IFERROR(INDEX(PSPS_Data!$C$2:$C$4275,MATCH(WF_Data!$A7031,PSPS_Data!$B$2:$B$4275,0)),0)</f>
        <v>0</v>
      </c>
      <c r="F7031" s="47"/>
    </row>
    <row r="7032" spans="1:6" x14ac:dyDescent="0.25">
      <c r="A7032" s="79"/>
      <c r="B7032" s="43">
        <v>0</v>
      </c>
      <c r="C7032" s="43">
        <v>2.1258981829911702E-3</v>
      </c>
      <c r="D7032" s="43">
        <f t="shared" si="109"/>
        <v>2.4256498267929253E-2</v>
      </c>
      <c r="E7032" s="43">
        <f>IFERROR(INDEX(PSPS_Data!$C$2:$C$4275,MATCH(WF_Data!$A7032,PSPS_Data!$B$2:$B$4275,0)),0)</f>
        <v>0</v>
      </c>
      <c r="F7032" s="47"/>
    </row>
    <row r="7033" spans="1:6" x14ac:dyDescent="0.25">
      <c r="A7033" s="79"/>
      <c r="B7033" s="43">
        <v>0</v>
      </c>
      <c r="C7033" s="43">
        <v>2.9461785167465299E-3</v>
      </c>
      <c r="D7033" s="43">
        <f t="shared" si="109"/>
        <v>3.3615896876077904E-2</v>
      </c>
      <c r="E7033" s="43">
        <f>IFERROR(INDEX(PSPS_Data!$C$2:$C$4275,MATCH(WF_Data!$A7033,PSPS_Data!$B$2:$B$4275,0)),0)</f>
        <v>0</v>
      </c>
      <c r="F7033" s="47"/>
    </row>
    <row r="7034" spans="1:6" x14ac:dyDescent="0.25">
      <c r="A7034" s="79"/>
      <c r="B7034" s="43">
        <v>0</v>
      </c>
      <c r="C7034" s="43">
        <v>3.0881963965233199E-3</v>
      </c>
      <c r="D7034" s="43">
        <f t="shared" si="109"/>
        <v>3.5236320884331082E-2</v>
      </c>
      <c r="E7034" s="43">
        <f>IFERROR(INDEX(PSPS_Data!$C$2:$C$4275,MATCH(WF_Data!$A7034,PSPS_Data!$B$2:$B$4275,0)),0)</f>
        <v>0</v>
      </c>
      <c r="F7034" s="47"/>
    </row>
    <row r="7035" spans="1:6" x14ac:dyDescent="0.25">
      <c r="A7035" s="79"/>
      <c r="B7035" s="43">
        <v>0</v>
      </c>
      <c r="C7035" s="43">
        <v>6.7177513078604499E-3</v>
      </c>
      <c r="D7035" s="43">
        <f t="shared" si="109"/>
        <v>7.6649542422687733E-2</v>
      </c>
      <c r="E7035" s="43">
        <f>IFERROR(INDEX(PSPS_Data!$C$2:$C$4275,MATCH(WF_Data!$A7035,PSPS_Data!$B$2:$B$4275,0)),0)</f>
        <v>0</v>
      </c>
      <c r="F7035" s="47"/>
    </row>
    <row r="7036" spans="1:6" x14ac:dyDescent="0.25">
      <c r="A7036" s="79"/>
      <c r="B7036" s="43">
        <v>0</v>
      </c>
      <c r="C7036" s="43">
        <v>3.0208237199076302E-3</v>
      </c>
      <c r="D7036" s="43">
        <f t="shared" si="109"/>
        <v>3.4467598644146058E-2</v>
      </c>
      <c r="E7036" s="43">
        <f>IFERROR(INDEX(PSPS_Data!$C$2:$C$4275,MATCH(WF_Data!$A7036,PSPS_Data!$B$2:$B$4275,0)),0)</f>
        <v>0</v>
      </c>
      <c r="F7036" s="47"/>
    </row>
    <row r="7037" spans="1:6" x14ac:dyDescent="0.25">
      <c r="A7037" s="79"/>
      <c r="B7037" s="43">
        <v>0</v>
      </c>
      <c r="C7037" s="43">
        <v>3.1077716559290498E-3</v>
      </c>
      <c r="D7037" s="43">
        <f t="shared" si="109"/>
        <v>3.5459674594150462E-2</v>
      </c>
      <c r="E7037" s="43">
        <f>IFERROR(INDEX(PSPS_Data!$C$2:$C$4275,MATCH(WF_Data!$A7037,PSPS_Data!$B$2:$B$4275,0)),0)</f>
        <v>0</v>
      </c>
      <c r="F7037" s="47"/>
    </row>
    <row r="7038" spans="1:6" x14ac:dyDescent="0.25">
      <c r="A7038" s="79"/>
      <c r="B7038" s="43">
        <v>0</v>
      </c>
      <c r="C7038" s="43">
        <v>1.78639419512668E-3</v>
      </c>
      <c r="D7038" s="43">
        <f t="shared" si="109"/>
        <v>2.0382757766395417E-2</v>
      </c>
      <c r="E7038" s="43">
        <f>IFERROR(INDEX(PSPS_Data!$C$2:$C$4275,MATCH(WF_Data!$A7038,PSPS_Data!$B$2:$B$4275,0)),0)</f>
        <v>0</v>
      </c>
      <c r="F7038" s="47"/>
    </row>
    <row r="7039" spans="1:6" x14ac:dyDescent="0.25">
      <c r="A7039" s="79"/>
      <c r="B7039" s="43">
        <v>0</v>
      </c>
      <c r="C7039" s="43">
        <v>3.4907834560726699E-4</v>
      </c>
      <c r="D7039" s="43">
        <f t="shared" si="109"/>
        <v>3.9829839233789166E-3</v>
      </c>
      <c r="E7039" s="43">
        <f>IFERROR(INDEX(PSPS_Data!$C$2:$C$4275,MATCH(WF_Data!$A7039,PSPS_Data!$B$2:$B$4275,0)),0)</f>
        <v>0</v>
      </c>
      <c r="F7039" s="47"/>
    </row>
    <row r="7040" spans="1:6" x14ac:dyDescent="0.25">
      <c r="A7040" s="79"/>
      <c r="B7040" s="43">
        <v>0</v>
      </c>
      <c r="C7040" s="43">
        <v>3.08915675532261E-3</v>
      </c>
      <c r="D7040" s="43">
        <f t="shared" si="109"/>
        <v>3.5247278578230984E-2</v>
      </c>
      <c r="E7040" s="43">
        <f>IFERROR(INDEX(PSPS_Data!$C$2:$C$4275,MATCH(WF_Data!$A7040,PSPS_Data!$B$2:$B$4275,0)),0)</f>
        <v>0</v>
      </c>
      <c r="F7040" s="47"/>
    </row>
    <row r="7041" spans="1:6" x14ac:dyDescent="0.25">
      <c r="A7041" s="79"/>
      <c r="B7041" s="43">
        <v>0.60975537904416799</v>
      </c>
      <c r="C7041" s="43">
        <v>5.99186397569913E-4</v>
      </c>
      <c r="D7041" s="43">
        <f t="shared" si="109"/>
        <v>6.8367167962727071E-3</v>
      </c>
      <c r="E7041" s="43">
        <f>IFERROR(INDEX(PSPS_Data!$C$2:$C$4275,MATCH(WF_Data!$A7041,PSPS_Data!$B$2:$B$4275,0)),0)</f>
        <v>0</v>
      </c>
      <c r="F7041" s="47"/>
    </row>
    <row r="7042" spans="1:6" x14ac:dyDescent="0.25">
      <c r="A7042" s="79"/>
      <c r="B7042" s="43">
        <v>0</v>
      </c>
      <c r="C7042" s="43">
        <v>1.0353797401876301E-3</v>
      </c>
      <c r="D7042" s="43">
        <f t="shared" si="109"/>
        <v>1.1813682835540859E-2</v>
      </c>
      <c r="E7042" s="43">
        <f>IFERROR(INDEX(PSPS_Data!$C$2:$C$4275,MATCH(WF_Data!$A7042,PSPS_Data!$B$2:$B$4275,0)),0)</f>
        <v>0</v>
      </c>
      <c r="F7042" s="47"/>
    </row>
    <row r="7043" spans="1:6" x14ac:dyDescent="0.25">
      <c r="A7043" s="79"/>
      <c r="B7043" s="43">
        <v>0</v>
      </c>
      <c r="C7043" s="43">
        <v>2.8834679618133401E-3</v>
      </c>
      <c r="D7043" s="43">
        <f t="shared" ref="D7043:D7106" si="110">$C7043*11.41</f>
        <v>3.2900369444290214E-2</v>
      </c>
      <c r="E7043" s="43">
        <f>IFERROR(INDEX(PSPS_Data!$C$2:$C$4275,MATCH(WF_Data!$A7043,PSPS_Data!$B$2:$B$4275,0)),0)</f>
        <v>0</v>
      </c>
      <c r="F7043" s="47"/>
    </row>
    <row r="7044" spans="1:6" x14ac:dyDescent="0.25">
      <c r="A7044" s="79"/>
      <c r="B7044" s="43">
        <v>0</v>
      </c>
      <c r="C7044" s="43">
        <v>7.7547478561730999E-4</v>
      </c>
      <c r="D7044" s="43">
        <f t="shared" si="110"/>
        <v>8.8481673038935064E-3</v>
      </c>
      <c r="E7044" s="43">
        <f>IFERROR(INDEX(PSPS_Data!$C$2:$C$4275,MATCH(WF_Data!$A7044,PSPS_Data!$B$2:$B$4275,0)),0)</f>
        <v>0</v>
      </c>
      <c r="F7044" s="47"/>
    </row>
    <row r="7045" spans="1:6" x14ac:dyDescent="0.25">
      <c r="A7045" s="79"/>
      <c r="B7045" s="43">
        <v>0</v>
      </c>
      <c r="C7045" s="43">
        <v>6.2769704709353304E-4</v>
      </c>
      <c r="D7045" s="43">
        <f t="shared" si="110"/>
        <v>7.1620233073372121E-3</v>
      </c>
      <c r="E7045" s="43">
        <f>IFERROR(INDEX(PSPS_Data!$C$2:$C$4275,MATCH(WF_Data!$A7045,PSPS_Data!$B$2:$B$4275,0)),0)</f>
        <v>0</v>
      </c>
      <c r="F7045" s="47"/>
    </row>
    <row r="7046" spans="1:6" x14ac:dyDescent="0.25">
      <c r="A7046" s="79"/>
      <c r="B7046" s="43">
        <v>0</v>
      </c>
      <c r="C7046" s="43">
        <v>1.7842753825334499E-3</v>
      </c>
      <c r="D7046" s="43">
        <f t="shared" si="110"/>
        <v>2.0358582114706664E-2</v>
      </c>
      <c r="E7046" s="43">
        <f>IFERROR(INDEX(PSPS_Data!$C$2:$C$4275,MATCH(WF_Data!$A7046,PSPS_Data!$B$2:$B$4275,0)),0)</f>
        <v>0</v>
      </c>
      <c r="F7046" s="47"/>
    </row>
    <row r="7047" spans="1:6" x14ac:dyDescent="0.25">
      <c r="A7047" s="79"/>
      <c r="B7047" s="43">
        <v>0</v>
      </c>
      <c r="C7047" s="43">
        <v>6.9161988388562602E-4</v>
      </c>
      <c r="D7047" s="43">
        <f t="shared" si="110"/>
        <v>7.8913828751349929E-3</v>
      </c>
      <c r="E7047" s="43">
        <f>IFERROR(INDEX(PSPS_Data!$C$2:$C$4275,MATCH(WF_Data!$A7047,PSPS_Data!$B$2:$B$4275,0)),0)</f>
        <v>0</v>
      </c>
      <c r="F7047" s="47"/>
    </row>
    <row r="7048" spans="1:6" x14ac:dyDescent="0.25">
      <c r="A7048" s="79"/>
      <c r="B7048" s="43">
        <v>0</v>
      </c>
      <c r="C7048" s="43">
        <v>1.3423585160125999E-3</v>
      </c>
      <c r="D7048" s="43">
        <f t="shared" si="110"/>
        <v>1.5316310667703765E-2</v>
      </c>
      <c r="E7048" s="43">
        <f>IFERROR(INDEX(PSPS_Data!$C$2:$C$4275,MATCH(WF_Data!$A7048,PSPS_Data!$B$2:$B$4275,0)),0)</f>
        <v>0</v>
      </c>
      <c r="F7048" s="47"/>
    </row>
    <row r="7049" spans="1:6" x14ac:dyDescent="0.25">
      <c r="A7049" s="79"/>
      <c r="B7049" s="43">
        <v>0</v>
      </c>
      <c r="C7049" s="43">
        <v>8.0191571032628395E-4</v>
      </c>
      <c r="D7049" s="43">
        <f t="shared" si="110"/>
        <v>9.1498582548228992E-3</v>
      </c>
      <c r="E7049" s="43">
        <f>IFERROR(INDEX(PSPS_Data!$C$2:$C$4275,MATCH(WF_Data!$A7049,PSPS_Data!$B$2:$B$4275,0)),0)</f>
        <v>0</v>
      </c>
      <c r="F7049" s="47"/>
    </row>
    <row r="7050" spans="1:6" x14ac:dyDescent="0.25">
      <c r="A7050" s="79"/>
      <c r="B7050" s="43">
        <v>0</v>
      </c>
      <c r="C7050" s="43">
        <v>2.38829021054698E-3</v>
      </c>
      <c r="D7050" s="43">
        <f t="shared" si="110"/>
        <v>2.7250391302341043E-2</v>
      </c>
      <c r="E7050" s="43">
        <f>IFERROR(INDEX(PSPS_Data!$C$2:$C$4275,MATCH(WF_Data!$A7050,PSPS_Data!$B$2:$B$4275,0)),0)</f>
        <v>0</v>
      </c>
      <c r="F7050" s="47"/>
    </row>
    <row r="7051" spans="1:6" x14ac:dyDescent="0.25">
      <c r="A7051" s="79"/>
      <c r="B7051" s="43">
        <v>0</v>
      </c>
      <c r="C7051" s="43">
        <v>3.19004785183096E-3</v>
      </c>
      <c r="D7051" s="43">
        <f t="shared" si="110"/>
        <v>3.6398445989391258E-2</v>
      </c>
      <c r="E7051" s="43">
        <f>IFERROR(INDEX(PSPS_Data!$C$2:$C$4275,MATCH(WF_Data!$A7051,PSPS_Data!$B$2:$B$4275,0)),0)</f>
        <v>0</v>
      </c>
      <c r="F7051" s="47"/>
    </row>
    <row r="7052" spans="1:6" x14ac:dyDescent="0.25">
      <c r="A7052" s="79"/>
      <c r="B7052" s="43">
        <v>0</v>
      </c>
      <c r="C7052" s="43">
        <v>1.4816616430834899E-4</v>
      </c>
      <c r="D7052" s="43">
        <f t="shared" si="110"/>
        <v>1.690575934758262E-3</v>
      </c>
      <c r="E7052" s="43">
        <f>IFERROR(INDEX(PSPS_Data!$C$2:$C$4275,MATCH(WF_Data!$A7052,PSPS_Data!$B$2:$B$4275,0)),0)</f>
        <v>0</v>
      </c>
      <c r="F7052" s="47"/>
    </row>
    <row r="7053" spans="1:6" x14ac:dyDescent="0.25">
      <c r="A7053" s="79"/>
      <c r="B7053" s="43">
        <v>0</v>
      </c>
      <c r="C7053" s="43">
        <v>6.0995643207206697E-4</v>
      </c>
      <c r="D7053" s="43">
        <f t="shared" si="110"/>
        <v>6.9596028899422844E-3</v>
      </c>
      <c r="E7053" s="43">
        <f>IFERROR(INDEX(PSPS_Data!$C$2:$C$4275,MATCH(WF_Data!$A7053,PSPS_Data!$B$2:$B$4275,0)),0)</f>
        <v>0</v>
      </c>
      <c r="F7053" s="47"/>
    </row>
    <row r="7054" spans="1:6" x14ac:dyDescent="0.25">
      <c r="A7054" s="79"/>
      <c r="B7054" s="43">
        <v>0</v>
      </c>
      <c r="C7054" s="43">
        <v>4.1934506971301699E-4</v>
      </c>
      <c r="D7054" s="43">
        <f t="shared" si="110"/>
        <v>4.7847272454255236E-3</v>
      </c>
      <c r="E7054" s="43">
        <f>IFERROR(INDEX(PSPS_Data!$C$2:$C$4275,MATCH(WF_Data!$A7054,PSPS_Data!$B$2:$B$4275,0)),0)</f>
        <v>0</v>
      </c>
      <c r="F7054" s="47"/>
    </row>
    <row r="7055" spans="1:6" x14ac:dyDescent="0.25">
      <c r="A7055" s="79"/>
      <c r="B7055" s="43">
        <v>0</v>
      </c>
      <c r="C7055" s="43">
        <v>7.2475823342230596E-3</v>
      </c>
      <c r="D7055" s="43">
        <f t="shared" si="110"/>
        <v>8.2694914433485117E-2</v>
      </c>
      <c r="E7055" s="43">
        <f>IFERROR(INDEX(PSPS_Data!$C$2:$C$4275,MATCH(WF_Data!$A7055,PSPS_Data!$B$2:$B$4275,0)),0)</f>
        <v>0</v>
      </c>
      <c r="F7055" s="47"/>
    </row>
    <row r="7056" spans="1:6" x14ac:dyDescent="0.25">
      <c r="A7056" s="79"/>
      <c r="B7056" s="43">
        <v>0</v>
      </c>
      <c r="C7056" s="43">
        <v>2.2822846540293501E-3</v>
      </c>
      <c r="D7056" s="43">
        <f t="shared" si="110"/>
        <v>2.6040867902474885E-2</v>
      </c>
      <c r="E7056" s="43">
        <f>IFERROR(INDEX(PSPS_Data!$C$2:$C$4275,MATCH(WF_Data!$A7056,PSPS_Data!$B$2:$B$4275,0)),0)</f>
        <v>0</v>
      </c>
      <c r="F7056" s="47"/>
    </row>
    <row r="7057" spans="1:6" x14ac:dyDescent="0.25">
      <c r="A7057" s="79"/>
      <c r="B7057" s="43">
        <v>0</v>
      </c>
      <c r="C7057" s="43">
        <v>6.0976199347351201E-4</v>
      </c>
      <c r="D7057" s="43">
        <f t="shared" si="110"/>
        <v>6.9573843455327722E-3</v>
      </c>
      <c r="E7057" s="43">
        <f>IFERROR(INDEX(PSPS_Data!$C$2:$C$4275,MATCH(WF_Data!$A7057,PSPS_Data!$B$2:$B$4275,0)),0)</f>
        <v>0</v>
      </c>
      <c r="F7057" s="47"/>
    </row>
    <row r="7058" spans="1:6" x14ac:dyDescent="0.25">
      <c r="A7058" s="79"/>
      <c r="B7058" s="43">
        <v>0</v>
      </c>
      <c r="C7058" s="43">
        <v>3.1353300619230102E-4</v>
      </c>
      <c r="D7058" s="43">
        <f t="shared" si="110"/>
        <v>3.5774116006541548E-3</v>
      </c>
      <c r="E7058" s="43">
        <f>IFERROR(INDEX(PSPS_Data!$C$2:$C$4275,MATCH(WF_Data!$A7058,PSPS_Data!$B$2:$B$4275,0)),0)</f>
        <v>0</v>
      </c>
      <c r="F7058" s="47"/>
    </row>
    <row r="7059" spans="1:6" x14ac:dyDescent="0.25">
      <c r="A7059" s="79"/>
      <c r="B7059" s="43">
        <v>0</v>
      </c>
      <c r="C7059" s="43">
        <v>1.63714297529319E-3</v>
      </c>
      <c r="D7059" s="43">
        <f t="shared" si="110"/>
        <v>1.8679801348095298E-2</v>
      </c>
      <c r="E7059" s="43">
        <f>IFERROR(INDEX(PSPS_Data!$C$2:$C$4275,MATCH(WF_Data!$A7059,PSPS_Data!$B$2:$B$4275,0)),0)</f>
        <v>0</v>
      </c>
      <c r="F7059" s="47"/>
    </row>
    <row r="7060" spans="1:6" x14ac:dyDescent="0.25">
      <c r="A7060" s="79"/>
      <c r="B7060" s="43">
        <v>0</v>
      </c>
      <c r="C7060" s="43">
        <v>5.51559656426737E-3</v>
      </c>
      <c r="D7060" s="43">
        <f t="shared" si="110"/>
        <v>6.2932956798290696E-2</v>
      </c>
      <c r="E7060" s="43">
        <f>IFERROR(INDEX(PSPS_Data!$C$2:$C$4275,MATCH(WF_Data!$A7060,PSPS_Data!$B$2:$B$4275,0)),0)</f>
        <v>0</v>
      </c>
      <c r="F7060" s="47"/>
    </row>
    <row r="7061" spans="1:6" x14ac:dyDescent="0.25">
      <c r="A7061" s="79"/>
      <c r="B7061" s="43">
        <v>0</v>
      </c>
      <c r="C7061" s="43">
        <v>1.0795450734804E-3</v>
      </c>
      <c r="D7061" s="43">
        <f t="shared" si="110"/>
        <v>1.2317609288411364E-2</v>
      </c>
      <c r="E7061" s="43">
        <f>IFERROR(INDEX(PSPS_Data!$C$2:$C$4275,MATCH(WF_Data!$A7061,PSPS_Data!$B$2:$B$4275,0)),0)</f>
        <v>0</v>
      </c>
      <c r="F7061" s="47"/>
    </row>
    <row r="7062" spans="1:6" x14ac:dyDescent="0.25">
      <c r="A7062" s="79"/>
      <c r="B7062" s="43">
        <v>0</v>
      </c>
      <c r="C7062" s="43">
        <v>2.1703529908639499E-3</v>
      </c>
      <c r="D7062" s="43">
        <f t="shared" si="110"/>
        <v>2.4763727625757667E-2</v>
      </c>
      <c r="E7062" s="43">
        <f>IFERROR(INDEX(PSPS_Data!$C$2:$C$4275,MATCH(WF_Data!$A7062,PSPS_Data!$B$2:$B$4275,0)),0)</f>
        <v>0</v>
      </c>
      <c r="F7062" s="47"/>
    </row>
    <row r="7063" spans="1:6" x14ac:dyDescent="0.25">
      <c r="A7063" s="79"/>
      <c r="B7063" s="43">
        <v>0</v>
      </c>
      <c r="C7063" s="43">
        <v>1.0270613643115201E-3</v>
      </c>
      <c r="D7063" s="43">
        <f t="shared" si="110"/>
        <v>1.1718770166794444E-2</v>
      </c>
      <c r="E7063" s="43">
        <f>IFERROR(INDEX(PSPS_Data!$C$2:$C$4275,MATCH(WF_Data!$A7063,PSPS_Data!$B$2:$B$4275,0)),0)</f>
        <v>0</v>
      </c>
      <c r="F7063" s="47"/>
    </row>
    <row r="7064" spans="1:6" x14ac:dyDescent="0.25">
      <c r="A7064" s="79"/>
      <c r="B7064" s="43">
        <v>0</v>
      </c>
      <c r="C7064" s="43">
        <v>7.9607049507709798E-4</v>
      </c>
      <c r="D7064" s="43">
        <f t="shared" si="110"/>
        <v>9.0831643488296886E-3</v>
      </c>
      <c r="E7064" s="43">
        <f>IFERROR(INDEX(PSPS_Data!$C$2:$C$4275,MATCH(WF_Data!$A7064,PSPS_Data!$B$2:$B$4275,0)),0)</f>
        <v>0</v>
      </c>
      <c r="F7064" s="47"/>
    </row>
    <row r="7065" spans="1:6" x14ac:dyDescent="0.25">
      <c r="A7065" s="79"/>
      <c r="B7065" s="43">
        <v>0</v>
      </c>
      <c r="C7065" s="43">
        <v>1.35182810936385E-3</v>
      </c>
      <c r="D7065" s="43">
        <f t="shared" si="110"/>
        <v>1.5424358727841529E-2</v>
      </c>
      <c r="E7065" s="43">
        <f>IFERROR(INDEX(PSPS_Data!$C$2:$C$4275,MATCH(WF_Data!$A7065,PSPS_Data!$B$2:$B$4275,0)),0)</f>
        <v>0</v>
      </c>
      <c r="F7065" s="47"/>
    </row>
    <row r="7066" spans="1:6" x14ac:dyDescent="0.25">
      <c r="A7066" s="79"/>
      <c r="B7066" s="43">
        <v>0</v>
      </c>
      <c r="C7066" s="43">
        <v>3.9274644557432698E-3</v>
      </c>
      <c r="D7066" s="43">
        <f t="shared" si="110"/>
        <v>4.4812369440030711E-2</v>
      </c>
      <c r="E7066" s="43">
        <f>IFERROR(INDEX(PSPS_Data!$C$2:$C$4275,MATCH(WF_Data!$A7066,PSPS_Data!$B$2:$B$4275,0)),0)</f>
        <v>0</v>
      </c>
      <c r="F7066" s="47"/>
    </row>
    <row r="7067" spans="1:6" x14ac:dyDescent="0.25">
      <c r="A7067" s="79"/>
      <c r="B7067" s="43">
        <v>0</v>
      </c>
      <c r="C7067" s="43">
        <v>4.0364649230468699E-3</v>
      </c>
      <c r="D7067" s="43">
        <f t="shared" si="110"/>
        <v>4.6056064771964784E-2</v>
      </c>
      <c r="E7067" s="43">
        <f>IFERROR(INDEX(PSPS_Data!$C$2:$C$4275,MATCH(WF_Data!$A7067,PSPS_Data!$B$2:$B$4275,0)),0)</f>
        <v>0</v>
      </c>
      <c r="F7067" s="47"/>
    </row>
    <row r="7068" spans="1:6" x14ac:dyDescent="0.25">
      <c r="A7068" s="79"/>
      <c r="B7068" s="43">
        <v>0</v>
      </c>
      <c r="C7068" s="43">
        <v>3.7865057450593002E-3</v>
      </c>
      <c r="D7068" s="43">
        <f t="shared" si="110"/>
        <v>4.3204030551126614E-2</v>
      </c>
      <c r="E7068" s="43">
        <f>IFERROR(INDEX(PSPS_Data!$C$2:$C$4275,MATCH(WF_Data!$A7068,PSPS_Data!$B$2:$B$4275,0)),0)</f>
        <v>0</v>
      </c>
      <c r="F7068" s="47"/>
    </row>
    <row r="7069" spans="1:6" x14ac:dyDescent="0.25">
      <c r="A7069" s="79"/>
      <c r="B7069" s="43">
        <v>0</v>
      </c>
      <c r="C7069" s="43">
        <v>2.0756308172167298E-3</v>
      </c>
      <c r="D7069" s="43">
        <f t="shared" si="110"/>
        <v>2.3682947624442886E-2</v>
      </c>
      <c r="E7069" s="43">
        <f>IFERROR(INDEX(PSPS_Data!$C$2:$C$4275,MATCH(WF_Data!$A7069,PSPS_Data!$B$2:$B$4275,0)),0)</f>
        <v>0</v>
      </c>
      <c r="F7069" s="47"/>
    </row>
    <row r="7070" spans="1:6" x14ac:dyDescent="0.25">
      <c r="A7070" s="79"/>
      <c r="B7070" s="43">
        <v>0</v>
      </c>
      <c r="C7070" s="43">
        <v>5.0874075780029601E-3</v>
      </c>
      <c r="D7070" s="43">
        <f t="shared" si="110"/>
        <v>5.8047320465013777E-2</v>
      </c>
      <c r="E7070" s="43">
        <f>IFERROR(INDEX(PSPS_Data!$C$2:$C$4275,MATCH(WF_Data!$A7070,PSPS_Data!$B$2:$B$4275,0)),0)</f>
        <v>0</v>
      </c>
      <c r="F7070" s="47"/>
    </row>
    <row r="7071" spans="1:6" x14ac:dyDescent="0.25">
      <c r="A7071" s="79"/>
      <c r="B7071" s="43">
        <v>0</v>
      </c>
      <c r="C7071" s="43">
        <v>8.1160468653251796E-4</v>
      </c>
      <c r="D7071" s="43">
        <f t="shared" si="110"/>
        <v>9.2604094733360308E-3</v>
      </c>
      <c r="E7071" s="43">
        <f>IFERROR(INDEX(PSPS_Data!$C$2:$C$4275,MATCH(WF_Data!$A7071,PSPS_Data!$B$2:$B$4275,0)),0)</f>
        <v>0</v>
      </c>
      <c r="F7071" s="47"/>
    </row>
    <row r="7072" spans="1:6" x14ac:dyDescent="0.25">
      <c r="A7072" s="79"/>
      <c r="B7072" s="43">
        <v>0</v>
      </c>
      <c r="C7072" s="43">
        <v>3.3792167978390301E-3</v>
      </c>
      <c r="D7072" s="43">
        <f t="shared" si="110"/>
        <v>3.8556863663343335E-2</v>
      </c>
      <c r="E7072" s="43">
        <f>IFERROR(INDEX(PSPS_Data!$C$2:$C$4275,MATCH(WF_Data!$A7072,PSPS_Data!$B$2:$B$4275,0)),0)</f>
        <v>0</v>
      </c>
      <c r="F7072" s="47"/>
    </row>
    <row r="7073" spans="1:6" x14ac:dyDescent="0.25">
      <c r="A7073" s="79"/>
      <c r="B7073" s="43">
        <v>0</v>
      </c>
      <c r="C7073" s="43">
        <v>2.0460550267671299E-3</v>
      </c>
      <c r="D7073" s="43">
        <f t="shared" si="110"/>
        <v>2.3345487855412954E-2</v>
      </c>
      <c r="E7073" s="43">
        <f>IFERROR(INDEX(PSPS_Data!$C$2:$C$4275,MATCH(WF_Data!$A7073,PSPS_Data!$B$2:$B$4275,0)),0)</f>
        <v>0</v>
      </c>
      <c r="F7073" s="47"/>
    </row>
    <row r="7074" spans="1:6" x14ac:dyDescent="0.25">
      <c r="A7074" s="79"/>
      <c r="B7074" s="43">
        <v>0</v>
      </c>
      <c r="C7074" s="43">
        <v>1.70370465457381E-3</v>
      </c>
      <c r="D7074" s="43">
        <f t="shared" si="110"/>
        <v>1.9439270108687172E-2</v>
      </c>
      <c r="E7074" s="43">
        <f>IFERROR(INDEX(PSPS_Data!$C$2:$C$4275,MATCH(WF_Data!$A7074,PSPS_Data!$B$2:$B$4275,0)),0)</f>
        <v>0</v>
      </c>
      <c r="F7074" s="47"/>
    </row>
    <row r="7075" spans="1:6" x14ac:dyDescent="0.25">
      <c r="A7075" s="79"/>
      <c r="B7075" s="43">
        <v>0</v>
      </c>
      <c r="C7075" s="43">
        <v>9.7341050786781103E-4</v>
      </c>
      <c r="D7075" s="43">
        <f t="shared" si="110"/>
        <v>1.1106613894771723E-2</v>
      </c>
      <c r="E7075" s="43">
        <f>IFERROR(INDEX(PSPS_Data!$C$2:$C$4275,MATCH(WF_Data!$A7075,PSPS_Data!$B$2:$B$4275,0)),0)</f>
        <v>0</v>
      </c>
      <c r="F7075" s="47"/>
    </row>
    <row r="7076" spans="1:6" x14ac:dyDescent="0.25">
      <c r="A7076" s="79"/>
      <c r="B7076" s="43">
        <v>0</v>
      </c>
      <c r="C7076" s="43">
        <v>2.79552489215954E-3</v>
      </c>
      <c r="D7076" s="43">
        <f t="shared" si="110"/>
        <v>3.1896939019540355E-2</v>
      </c>
      <c r="E7076" s="43">
        <f>IFERROR(INDEX(PSPS_Data!$C$2:$C$4275,MATCH(WF_Data!$A7076,PSPS_Data!$B$2:$B$4275,0)),0)</f>
        <v>0</v>
      </c>
      <c r="F7076" s="47"/>
    </row>
    <row r="7077" spans="1:6" x14ac:dyDescent="0.25">
      <c r="A7077" s="79"/>
      <c r="B7077" s="43">
        <v>0</v>
      </c>
      <c r="C7077" s="43">
        <v>1.15814726086682E-4</v>
      </c>
      <c r="D7077" s="43">
        <f t="shared" si="110"/>
        <v>1.3214460246490417E-3</v>
      </c>
      <c r="E7077" s="43">
        <f>IFERROR(INDEX(PSPS_Data!$C$2:$C$4275,MATCH(WF_Data!$A7077,PSPS_Data!$B$2:$B$4275,0)),0)</f>
        <v>0</v>
      </c>
      <c r="F7077" s="47"/>
    </row>
    <row r="7078" spans="1:6" x14ac:dyDescent="0.25">
      <c r="A7078" s="79"/>
      <c r="B7078" s="43">
        <v>0</v>
      </c>
      <c r="C7078" s="43">
        <v>1.00747929309363E-3</v>
      </c>
      <c r="D7078" s="43">
        <f t="shared" si="110"/>
        <v>1.1495338734198319E-2</v>
      </c>
      <c r="E7078" s="43">
        <f>IFERROR(INDEX(PSPS_Data!$C$2:$C$4275,MATCH(WF_Data!$A7078,PSPS_Data!$B$2:$B$4275,0)),0)</f>
        <v>0</v>
      </c>
      <c r="F7078" s="47"/>
    </row>
    <row r="7079" spans="1:6" x14ac:dyDescent="0.25">
      <c r="A7079" s="79"/>
      <c r="B7079" s="43">
        <v>0</v>
      </c>
      <c r="C7079" s="43">
        <v>4.4815390247094902E-3</v>
      </c>
      <c r="D7079" s="43">
        <f t="shared" si="110"/>
        <v>5.1134360271935284E-2</v>
      </c>
      <c r="E7079" s="43">
        <f>IFERROR(INDEX(PSPS_Data!$C$2:$C$4275,MATCH(WF_Data!$A7079,PSPS_Data!$B$2:$B$4275,0)),0)</f>
        <v>0</v>
      </c>
      <c r="F7079" s="47"/>
    </row>
    <row r="7080" spans="1:6" x14ac:dyDescent="0.25">
      <c r="A7080" s="79"/>
      <c r="B7080" s="43">
        <v>0</v>
      </c>
      <c r="C7080" s="43">
        <v>1.1869450861468E-3</v>
      </c>
      <c r="D7080" s="43">
        <f t="shared" si="110"/>
        <v>1.3543043432934988E-2</v>
      </c>
      <c r="E7080" s="43">
        <f>IFERROR(INDEX(PSPS_Data!$C$2:$C$4275,MATCH(WF_Data!$A7080,PSPS_Data!$B$2:$B$4275,0)),0)</f>
        <v>0</v>
      </c>
      <c r="F7080" s="47"/>
    </row>
    <row r="7081" spans="1:6" x14ac:dyDescent="0.25">
      <c r="A7081" s="79"/>
      <c r="B7081" s="43">
        <v>0.24883977887335801</v>
      </c>
      <c r="C7081" s="43">
        <v>7.12111875509435E-3</v>
      </c>
      <c r="D7081" s="43">
        <f t="shared" si="110"/>
        <v>8.1251964995626536E-2</v>
      </c>
      <c r="E7081" s="43">
        <f>IFERROR(INDEX(PSPS_Data!$C$2:$C$4275,MATCH(WF_Data!$A7081,PSPS_Data!$B$2:$B$4275,0)),0)</f>
        <v>0</v>
      </c>
      <c r="F7081" s="47"/>
    </row>
    <row r="7082" spans="1:6" x14ac:dyDescent="0.25">
      <c r="A7082" s="79"/>
      <c r="B7082" s="43">
        <v>0</v>
      </c>
      <c r="C7082" s="43">
        <v>3.9365430837202996E-3</v>
      </c>
      <c r="D7082" s="43">
        <f t="shared" si="110"/>
        <v>4.491595658524862E-2</v>
      </c>
      <c r="E7082" s="43">
        <f>IFERROR(INDEX(PSPS_Data!$C$2:$C$4275,MATCH(WF_Data!$A7082,PSPS_Data!$B$2:$B$4275,0)),0)</f>
        <v>0</v>
      </c>
      <c r="F7082" s="47"/>
    </row>
    <row r="7083" spans="1:6" x14ac:dyDescent="0.25">
      <c r="A7083" s="79"/>
      <c r="B7083" s="43">
        <v>0</v>
      </c>
      <c r="C7083" s="43">
        <v>8.85318865433267E-4</v>
      </c>
      <c r="D7083" s="43">
        <f t="shared" si="110"/>
        <v>1.0101488254593576E-2</v>
      </c>
      <c r="E7083" s="43">
        <f>IFERROR(INDEX(PSPS_Data!$C$2:$C$4275,MATCH(WF_Data!$A7083,PSPS_Data!$B$2:$B$4275,0)),0)</f>
        <v>0</v>
      </c>
      <c r="F7083" s="47"/>
    </row>
    <row r="7084" spans="1:6" x14ac:dyDescent="0.25">
      <c r="A7084" s="79"/>
      <c r="B7084" s="43">
        <v>0</v>
      </c>
      <c r="C7084" s="43">
        <v>1.5223583366302199E-3</v>
      </c>
      <c r="D7084" s="43">
        <f t="shared" si="110"/>
        <v>1.737010862095081E-2</v>
      </c>
      <c r="E7084" s="43">
        <f>IFERROR(INDEX(PSPS_Data!$C$2:$C$4275,MATCH(WF_Data!$A7084,PSPS_Data!$B$2:$B$4275,0)),0)</f>
        <v>0</v>
      </c>
      <c r="F7084" s="47"/>
    </row>
    <row r="7085" spans="1:6" x14ac:dyDescent="0.25">
      <c r="A7085" s="79"/>
      <c r="B7085" s="43">
        <v>0</v>
      </c>
      <c r="C7085" s="43">
        <v>1.0415107333301399E-3</v>
      </c>
      <c r="D7085" s="43">
        <f t="shared" si="110"/>
        <v>1.1883637467296896E-2</v>
      </c>
      <c r="E7085" s="43">
        <f>IFERROR(INDEX(PSPS_Data!$C$2:$C$4275,MATCH(WF_Data!$A7085,PSPS_Data!$B$2:$B$4275,0)),0)</f>
        <v>0</v>
      </c>
      <c r="F7085" s="47"/>
    </row>
    <row r="7086" spans="1:6" x14ac:dyDescent="0.25">
      <c r="A7086" s="79"/>
      <c r="B7086" s="43">
        <v>0</v>
      </c>
      <c r="C7086" s="43">
        <v>6.4457231290665096E-3</v>
      </c>
      <c r="D7086" s="43">
        <f t="shared" si="110"/>
        <v>7.3545700902648878E-2</v>
      </c>
      <c r="E7086" s="43">
        <f>IFERROR(INDEX(PSPS_Data!$C$2:$C$4275,MATCH(WF_Data!$A7086,PSPS_Data!$B$2:$B$4275,0)),0)</f>
        <v>0</v>
      </c>
      <c r="F7086" s="47"/>
    </row>
    <row r="7087" spans="1:6" x14ac:dyDescent="0.25">
      <c r="A7087" s="79"/>
      <c r="B7087" s="43">
        <v>0</v>
      </c>
      <c r="C7087" s="43">
        <v>1.56222912437442E-4</v>
      </c>
      <c r="D7087" s="43">
        <f t="shared" si="110"/>
        <v>1.7825034309112133E-3</v>
      </c>
      <c r="E7087" s="43">
        <f>IFERROR(INDEX(PSPS_Data!$C$2:$C$4275,MATCH(WF_Data!$A7087,PSPS_Data!$B$2:$B$4275,0)),0)</f>
        <v>0</v>
      </c>
      <c r="F7087" s="47"/>
    </row>
    <row r="7088" spans="1:6" x14ac:dyDescent="0.25">
      <c r="A7088" s="79"/>
      <c r="B7088" s="43">
        <v>0</v>
      </c>
      <c r="C7088" s="43">
        <v>1.3538713624256999E-3</v>
      </c>
      <c r="D7088" s="43">
        <f t="shared" si="110"/>
        <v>1.5447672245277235E-2</v>
      </c>
      <c r="E7088" s="43">
        <f>IFERROR(INDEX(PSPS_Data!$C$2:$C$4275,MATCH(WF_Data!$A7088,PSPS_Data!$B$2:$B$4275,0)),0)</f>
        <v>0</v>
      </c>
      <c r="F7088" s="47"/>
    </row>
    <row r="7089" spans="1:6" x14ac:dyDescent="0.25">
      <c r="A7089" s="79"/>
      <c r="B7089" s="43">
        <v>0</v>
      </c>
      <c r="C7089" s="43">
        <v>1.07607383961294E-3</v>
      </c>
      <c r="D7089" s="43">
        <f t="shared" si="110"/>
        <v>1.2278002509983645E-2</v>
      </c>
      <c r="E7089" s="43">
        <f>IFERROR(INDEX(PSPS_Data!$C$2:$C$4275,MATCH(WF_Data!$A7089,PSPS_Data!$B$2:$B$4275,0)),0)</f>
        <v>0</v>
      </c>
      <c r="F7089" s="47"/>
    </row>
    <row r="7090" spans="1:6" x14ac:dyDescent="0.25">
      <c r="A7090" s="79"/>
      <c r="B7090" s="43">
        <v>0</v>
      </c>
      <c r="C7090" s="43">
        <v>1.6661316349200199E-3</v>
      </c>
      <c r="D7090" s="43">
        <f t="shared" si="110"/>
        <v>1.9010561954437427E-2</v>
      </c>
      <c r="E7090" s="43">
        <f>IFERROR(INDEX(PSPS_Data!$C$2:$C$4275,MATCH(WF_Data!$A7090,PSPS_Data!$B$2:$B$4275,0)),0)</f>
        <v>0</v>
      </c>
      <c r="F7090" s="47"/>
    </row>
    <row r="7091" spans="1:6" x14ac:dyDescent="0.25">
      <c r="A7091" s="79"/>
      <c r="B7091" s="43">
        <v>0</v>
      </c>
      <c r="C7091" s="43">
        <v>2.3078238658248E-3</v>
      </c>
      <c r="D7091" s="43">
        <f t="shared" si="110"/>
        <v>2.6332270309060969E-2</v>
      </c>
      <c r="E7091" s="43">
        <f>IFERROR(INDEX(PSPS_Data!$C$2:$C$4275,MATCH(WF_Data!$A7091,PSPS_Data!$B$2:$B$4275,0)),0)</f>
        <v>0</v>
      </c>
      <c r="F7091" s="47"/>
    </row>
    <row r="7092" spans="1:6" x14ac:dyDescent="0.25">
      <c r="A7092" s="79"/>
      <c r="B7092" s="43">
        <v>0</v>
      </c>
      <c r="C7092" s="43">
        <v>1.2779802373188401E-3</v>
      </c>
      <c r="D7092" s="43">
        <f t="shared" si="110"/>
        <v>1.4581754507807966E-2</v>
      </c>
      <c r="E7092" s="43">
        <f>IFERROR(INDEX(PSPS_Data!$C$2:$C$4275,MATCH(WF_Data!$A7092,PSPS_Data!$B$2:$B$4275,0)),0)</f>
        <v>0</v>
      </c>
      <c r="F7092" s="47"/>
    </row>
    <row r="7093" spans="1:6" x14ac:dyDescent="0.25">
      <c r="A7093" s="79"/>
      <c r="B7093" s="43">
        <v>0</v>
      </c>
      <c r="C7093" s="43">
        <v>7.4014759350878501E-4</v>
      </c>
      <c r="D7093" s="43">
        <f t="shared" si="110"/>
        <v>8.4450840419352368E-3</v>
      </c>
      <c r="E7093" s="43">
        <f>IFERROR(INDEX(PSPS_Data!$C$2:$C$4275,MATCH(WF_Data!$A7093,PSPS_Data!$B$2:$B$4275,0)),0)</f>
        <v>0</v>
      </c>
      <c r="F7093" s="47"/>
    </row>
    <row r="7094" spans="1:6" x14ac:dyDescent="0.25">
      <c r="A7094" s="79"/>
      <c r="B7094" s="43">
        <v>0</v>
      </c>
      <c r="C7094" s="43">
        <v>1.1043007668073701E-3</v>
      </c>
      <c r="D7094" s="43">
        <f t="shared" si="110"/>
        <v>1.2600071749272093E-2</v>
      </c>
      <c r="E7094" s="43">
        <f>IFERROR(INDEX(PSPS_Data!$C$2:$C$4275,MATCH(WF_Data!$A7094,PSPS_Data!$B$2:$B$4275,0)),0)</f>
        <v>0</v>
      </c>
      <c r="F7094" s="47"/>
    </row>
    <row r="7095" spans="1:6" x14ac:dyDescent="0.25">
      <c r="A7095" s="79"/>
      <c r="B7095" s="43">
        <v>0</v>
      </c>
      <c r="C7095" s="43">
        <v>1.62437289676139E-3</v>
      </c>
      <c r="D7095" s="43">
        <f t="shared" si="110"/>
        <v>1.853409475204746E-2</v>
      </c>
      <c r="E7095" s="43">
        <f>IFERROR(INDEX(PSPS_Data!$C$2:$C$4275,MATCH(WF_Data!$A7095,PSPS_Data!$B$2:$B$4275,0)),0)</f>
        <v>0</v>
      </c>
      <c r="F7095" s="47"/>
    </row>
    <row r="7096" spans="1:6" x14ac:dyDescent="0.25">
      <c r="A7096" s="79"/>
      <c r="B7096" s="43">
        <v>0.58774001617543203</v>
      </c>
      <c r="C7096" s="43">
        <v>5.2775127426230002E-3</v>
      </c>
      <c r="D7096" s="43">
        <f t="shared" si="110"/>
        <v>6.0216420393328432E-2</v>
      </c>
      <c r="E7096" s="43">
        <f>IFERROR(INDEX(PSPS_Data!$C$2:$C$4275,MATCH(WF_Data!$A7096,PSPS_Data!$B$2:$B$4275,0)),0)</f>
        <v>0</v>
      </c>
      <c r="F7096" s="47"/>
    </row>
    <row r="7097" spans="1:6" x14ac:dyDescent="0.25">
      <c r="A7097" s="79"/>
      <c r="B7097" s="43">
        <v>0</v>
      </c>
      <c r="C7097" s="43">
        <v>7.2831654961191805E-4</v>
      </c>
      <c r="D7097" s="43">
        <f t="shared" si="110"/>
        <v>8.3100918310719859E-3</v>
      </c>
      <c r="E7097" s="43">
        <f>IFERROR(INDEX(PSPS_Data!$C$2:$C$4275,MATCH(WF_Data!$A7097,PSPS_Data!$B$2:$B$4275,0)),0)</f>
        <v>0</v>
      </c>
      <c r="F7097" s="47"/>
    </row>
    <row r="7098" spans="1:6" x14ac:dyDescent="0.25">
      <c r="A7098" s="79"/>
      <c r="B7098" s="43">
        <v>0</v>
      </c>
      <c r="C7098" s="43">
        <v>1.9970786899345199E-3</v>
      </c>
      <c r="D7098" s="43">
        <f t="shared" si="110"/>
        <v>2.2786667852152873E-2</v>
      </c>
      <c r="E7098" s="43">
        <f>IFERROR(INDEX(PSPS_Data!$C$2:$C$4275,MATCH(WF_Data!$A7098,PSPS_Data!$B$2:$B$4275,0)),0)</f>
        <v>0</v>
      </c>
      <c r="F7098" s="47"/>
    </row>
    <row r="7099" spans="1:6" x14ac:dyDescent="0.25">
      <c r="A7099" s="79"/>
      <c r="B7099" s="43">
        <v>0</v>
      </c>
      <c r="C7099" s="43">
        <v>2.8662752567167101E-3</v>
      </c>
      <c r="D7099" s="43">
        <f t="shared" si="110"/>
        <v>3.2704200679137665E-2</v>
      </c>
      <c r="E7099" s="43">
        <f>IFERROR(INDEX(PSPS_Data!$C$2:$C$4275,MATCH(WF_Data!$A7099,PSPS_Data!$B$2:$B$4275,0)),0)</f>
        <v>0</v>
      </c>
      <c r="F7099" s="47"/>
    </row>
    <row r="7100" spans="1:6" x14ac:dyDescent="0.25">
      <c r="A7100" s="79"/>
      <c r="B7100" s="43">
        <v>0</v>
      </c>
      <c r="C7100" s="43">
        <v>9.9972717240840803E-4</v>
      </c>
      <c r="D7100" s="43">
        <f t="shared" si="110"/>
        <v>1.1406887037179935E-2</v>
      </c>
      <c r="E7100" s="43">
        <f>IFERROR(INDEX(PSPS_Data!$C$2:$C$4275,MATCH(WF_Data!$A7100,PSPS_Data!$B$2:$B$4275,0)),0)</f>
        <v>0</v>
      </c>
      <c r="F7100" s="47"/>
    </row>
    <row r="7101" spans="1:6" x14ac:dyDescent="0.25">
      <c r="A7101" s="79"/>
      <c r="B7101" s="43">
        <v>0</v>
      </c>
      <c r="C7101" s="43">
        <v>2.9697800880512598E-3</v>
      </c>
      <c r="D7101" s="43">
        <f t="shared" si="110"/>
        <v>3.3885190804664872E-2</v>
      </c>
      <c r="E7101" s="43">
        <f>IFERROR(INDEX(PSPS_Data!$C$2:$C$4275,MATCH(WF_Data!$A7101,PSPS_Data!$B$2:$B$4275,0)),0)</f>
        <v>0</v>
      </c>
      <c r="F7101" s="47"/>
    </row>
    <row r="7102" spans="1:6" x14ac:dyDescent="0.25">
      <c r="A7102" s="79"/>
      <c r="B7102" s="43">
        <v>0</v>
      </c>
      <c r="C7102" s="43">
        <v>1.1609922294155599E-3</v>
      </c>
      <c r="D7102" s="43">
        <f t="shared" si="110"/>
        <v>1.3246921337631539E-2</v>
      </c>
      <c r="E7102" s="43">
        <f>IFERROR(INDEX(PSPS_Data!$C$2:$C$4275,MATCH(WF_Data!$A7102,PSPS_Data!$B$2:$B$4275,0)),0)</f>
        <v>0</v>
      </c>
      <c r="F7102" s="47"/>
    </row>
    <row r="7103" spans="1:6" x14ac:dyDescent="0.25">
      <c r="A7103" s="79"/>
      <c r="B7103" s="43">
        <v>0</v>
      </c>
      <c r="C7103" s="43">
        <v>1.12624332496125E-3</v>
      </c>
      <c r="D7103" s="43">
        <f t="shared" si="110"/>
        <v>1.2850436337807863E-2</v>
      </c>
      <c r="E7103" s="43">
        <f>IFERROR(INDEX(PSPS_Data!$C$2:$C$4275,MATCH(WF_Data!$A7103,PSPS_Data!$B$2:$B$4275,0)),0)</f>
        <v>0</v>
      </c>
      <c r="F7103" s="47"/>
    </row>
    <row r="7104" spans="1:6" x14ac:dyDescent="0.25">
      <c r="A7104" s="79"/>
      <c r="B7104" s="43">
        <v>0</v>
      </c>
      <c r="C7104" s="43">
        <v>5.8208311493217401E-3</v>
      </c>
      <c r="D7104" s="43">
        <f t="shared" si="110"/>
        <v>6.6415683413761056E-2</v>
      </c>
      <c r="E7104" s="43">
        <f>IFERROR(INDEX(PSPS_Data!$C$2:$C$4275,MATCH(WF_Data!$A7104,PSPS_Data!$B$2:$B$4275,0)),0)</f>
        <v>0</v>
      </c>
      <c r="F7104" s="47"/>
    </row>
    <row r="7105" spans="1:6" x14ac:dyDescent="0.25">
      <c r="A7105" s="79"/>
      <c r="B7105" s="43">
        <v>0</v>
      </c>
      <c r="C7105" s="43">
        <v>4.1579210119380101E-4</v>
      </c>
      <c r="D7105" s="43">
        <f t="shared" si="110"/>
        <v>4.7441878746212699E-3</v>
      </c>
      <c r="E7105" s="43">
        <f>IFERROR(INDEX(PSPS_Data!$C$2:$C$4275,MATCH(WF_Data!$A7105,PSPS_Data!$B$2:$B$4275,0)),0)</f>
        <v>0</v>
      </c>
      <c r="F7105" s="47"/>
    </row>
    <row r="7106" spans="1:6" x14ac:dyDescent="0.25">
      <c r="A7106" s="79"/>
      <c r="B7106" s="43">
        <v>0</v>
      </c>
      <c r="C7106" s="43">
        <v>7.1312628657930501E-4</v>
      </c>
      <c r="D7106" s="43">
        <f t="shared" si="110"/>
        <v>8.1367709298698701E-3</v>
      </c>
      <c r="E7106" s="43">
        <f>IFERROR(INDEX(PSPS_Data!$C$2:$C$4275,MATCH(WF_Data!$A7106,PSPS_Data!$B$2:$B$4275,0)),0)</f>
        <v>0</v>
      </c>
      <c r="F7106" s="47"/>
    </row>
    <row r="7107" spans="1:6" x14ac:dyDescent="0.25">
      <c r="A7107" s="79"/>
      <c r="B7107" s="43">
        <v>0</v>
      </c>
      <c r="C7107" s="43">
        <v>4.2152173061064398E-4</v>
      </c>
      <c r="D7107" s="43">
        <f t="shared" ref="D7107:D7170" si="111">$C7107*11.41</f>
        <v>4.8095629462674479E-3</v>
      </c>
      <c r="E7107" s="43">
        <f>IFERROR(INDEX(PSPS_Data!$C$2:$C$4275,MATCH(WF_Data!$A7107,PSPS_Data!$B$2:$B$4275,0)),0)</f>
        <v>0</v>
      </c>
      <c r="F7107" s="47"/>
    </row>
    <row r="7108" spans="1:6" x14ac:dyDescent="0.25">
      <c r="A7108" s="79"/>
      <c r="B7108" s="43">
        <v>0</v>
      </c>
      <c r="C7108" s="43">
        <v>2.32092172700504E-3</v>
      </c>
      <c r="D7108" s="43">
        <f t="shared" si="111"/>
        <v>2.6481716905127507E-2</v>
      </c>
      <c r="E7108" s="43">
        <f>IFERROR(INDEX(PSPS_Data!$C$2:$C$4275,MATCH(WF_Data!$A7108,PSPS_Data!$B$2:$B$4275,0)),0)</f>
        <v>0</v>
      </c>
      <c r="F7108" s="47"/>
    </row>
    <row r="7109" spans="1:6" x14ac:dyDescent="0.25">
      <c r="A7109" s="79"/>
      <c r="B7109" s="43">
        <v>0</v>
      </c>
      <c r="C7109" s="43">
        <v>1.4719882101417101E-3</v>
      </c>
      <c r="D7109" s="43">
        <f t="shared" si="111"/>
        <v>1.6795385477716911E-2</v>
      </c>
      <c r="E7109" s="43">
        <f>IFERROR(INDEX(PSPS_Data!$C$2:$C$4275,MATCH(WF_Data!$A7109,PSPS_Data!$B$2:$B$4275,0)),0)</f>
        <v>0</v>
      </c>
      <c r="F7109" s="47"/>
    </row>
    <row r="7110" spans="1:6" x14ac:dyDescent="0.25">
      <c r="A7110" s="79"/>
      <c r="B7110" s="43">
        <v>0</v>
      </c>
      <c r="C7110" s="43">
        <v>6.39588897335367E-3</v>
      </c>
      <c r="D7110" s="43">
        <f t="shared" si="111"/>
        <v>7.2977093185965375E-2</v>
      </c>
      <c r="E7110" s="43">
        <f>IFERROR(INDEX(PSPS_Data!$C$2:$C$4275,MATCH(WF_Data!$A7110,PSPS_Data!$B$2:$B$4275,0)),0)</f>
        <v>0</v>
      </c>
      <c r="F7110" s="47"/>
    </row>
    <row r="7111" spans="1:6" x14ac:dyDescent="0.25">
      <c r="A7111" s="79"/>
      <c r="B7111" s="43">
        <v>0</v>
      </c>
      <c r="C7111" s="43">
        <v>3.5775810586831798E-4</v>
      </c>
      <c r="D7111" s="43">
        <f t="shared" si="111"/>
        <v>4.0820199879575084E-3</v>
      </c>
      <c r="E7111" s="43">
        <f>IFERROR(INDEX(PSPS_Data!$C$2:$C$4275,MATCH(WF_Data!$A7111,PSPS_Data!$B$2:$B$4275,0)),0)</f>
        <v>0</v>
      </c>
      <c r="F7111" s="47"/>
    </row>
    <row r="7112" spans="1:6" x14ac:dyDescent="0.25">
      <c r="A7112" s="79"/>
      <c r="B7112" s="43">
        <v>0</v>
      </c>
      <c r="C7112" s="43">
        <v>1.5000065203215199E-3</v>
      </c>
      <c r="D7112" s="43">
        <f t="shared" si="111"/>
        <v>1.7115074396868542E-2</v>
      </c>
      <c r="E7112" s="43">
        <f>IFERROR(INDEX(PSPS_Data!$C$2:$C$4275,MATCH(WF_Data!$A7112,PSPS_Data!$B$2:$B$4275,0)),0)</f>
        <v>0</v>
      </c>
      <c r="F7112" s="47"/>
    </row>
    <row r="7113" spans="1:6" x14ac:dyDescent="0.25">
      <c r="A7113" s="79"/>
      <c r="B7113" s="43">
        <v>0</v>
      </c>
      <c r="C7113" s="43">
        <v>2.9245352484394901E-3</v>
      </c>
      <c r="D7113" s="43">
        <f t="shared" si="111"/>
        <v>3.3368947184694582E-2</v>
      </c>
      <c r="E7113" s="43">
        <f>IFERROR(INDEX(PSPS_Data!$C$2:$C$4275,MATCH(WF_Data!$A7113,PSPS_Data!$B$2:$B$4275,0)),0)</f>
        <v>0</v>
      </c>
      <c r="F7113" s="47"/>
    </row>
    <row r="7114" spans="1:6" x14ac:dyDescent="0.25">
      <c r="A7114" s="79"/>
      <c r="B7114" s="43">
        <v>0</v>
      </c>
      <c r="C7114" s="43">
        <v>1.3670899843418701E-3</v>
      </c>
      <c r="D7114" s="43">
        <f t="shared" si="111"/>
        <v>1.5598496721340739E-2</v>
      </c>
      <c r="E7114" s="43">
        <f>IFERROR(INDEX(PSPS_Data!$C$2:$C$4275,MATCH(WF_Data!$A7114,PSPS_Data!$B$2:$B$4275,0)),0)</f>
        <v>0</v>
      </c>
      <c r="F7114" s="47"/>
    </row>
    <row r="7115" spans="1:6" x14ac:dyDescent="0.25">
      <c r="A7115" s="79"/>
      <c r="B7115" s="43">
        <v>0</v>
      </c>
      <c r="C7115" s="43">
        <v>3.5820847149200998E-3</v>
      </c>
      <c r="D7115" s="43">
        <f t="shared" si="111"/>
        <v>4.0871586597238337E-2</v>
      </c>
      <c r="E7115" s="43">
        <f>IFERROR(INDEX(PSPS_Data!$C$2:$C$4275,MATCH(WF_Data!$A7115,PSPS_Data!$B$2:$B$4275,0)),0)</f>
        <v>0</v>
      </c>
      <c r="F7115" s="47"/>
    </row>
    <row r="7116" spans="1:6" x14ac:dyDescent="0.25">
      <c r="A7116" s="79"/>
      <c r="B7116" s="43">
        <v>0</v>
      </c>
      <c r="C7116" s="43">
        <v>1.5048388404466E-3</v>
      </c>
      <c r="D7116" s="43">
        <f t="shared" si="111"/>
        <v>1.7170211169495707E-2</v>
      </c>
      <c r="E7116" s="43">
        <f>IFERROR(INDEX(PSPS_Data!$C$2:$C$4275,MATCH(WF_Data!$A7116,PSPS_Data!$B$2:$B$4275,0)),0)</f>
        <v>0</v>
      </c>
      <c r="F7116" s="47"/>
    </row>
    <row r="7117" spans="1:6" x14ac:dyDescent="0.25">
      <c r="A7117" s="79"/>
      <c r="B7117" s="43">
        <v>0</v>
      </c>
      <c r="C7117" s="43">
        <v>1.82174529133286E-3</v>
      </c>
      <c r="D7117" s="43">
        <f t="shared" si="111"/>
        <v>2.0786113774107932E-2</v>
      </c>
      <c r="E7117" s="43">
        <f>IFERROR(INDEX(PSPS_Data!$C$2:$C$4275,MATCH(WF_Data!$A7117,PSPS_Data!$B$2:$B$4275,0)),0)</f>
        <v>0</v>
      </c>
      <c r="F7117" s="47"/>
    </row>
    <row r="7118" spans="1:6" x14ac:dyDescent="0.25">
      <c r="A7118" s="79"/>
      <c r="B7118" s="43">
        <v>0</v>
      </c>
      <c r="C7118" s="43">
        <v>1.21020202641375E-4</v>
      </c>
      <c r="D7118" s="43">
        <f t="shared" si="111"/>
        <v>1.3808405121380888E-3</v>
      </c>
      <c r="E7118" s="43">
        <f>IFERROR(INDEX(PSPS_Data!$C$2:$C$4275,MATCH(WF_Data!$A7118,PSPS_Data!$B$2:$B$4275,0)),0)</f>
        <v>0</v>
      </c>
      <c r="F7118" s="47"/>
    </row>
    <row r="7119" spans="1:6" x14ac:dyDescent="0.25">
      <c r="A7119" s="79"/>
      <c r="B7119" s="43">
        <v>0</v>
      </c>
      <c r="C7119" s="43">
        <v>2.59323591308202E-4</v>
      </c>
      <c r="D7119" s="43">
        <f t="shared" si="111"/>
        <v>2.958882176826585E-3</v>
      </c>
      <c r="E7119" s="43">
        <f>IFERROR(INDEX(PSPS_Data!$C$2:$C$4275,MATCH(WF_Data!$A7119,PSPS_Data!$B$2:$B$4275,0)),0)</f>
        <v>0</v>
      </c>
      <c r="F7119" s="47"/>
    </row>
    <row r="7120" spans="1:6" x14ac:dyDescent="0.25">
      <c r="A7120" s="79"/>
      <c r="B7120" s="43">
        <v>0</v>
      </c>
      <c r="C7120" s="43">
        <v>2.3337660986726401E-3</v>
      </c>
      <c r="D7120" s="43">
        <f t="shared" si="111"/>
        <v>2.6628271185854823E-2</v>
      </c>
      <c r="E7120" s="43">
        <f>IFERROR(INDEX(PSPS_Data!$C$2:$C$4275,MATCH(WF_Data!$A7120,PSPS_Data!$B$2:$B$4275,0)),0)</f>
        <v>0</v>
      </c>
      <c r="F7120" s="47"/>
    </row>
    <row r="7121" spans="1:6" x14ac:dyDescent="0.25">
      <c r="A7121" s="79"/>
      <c r="B7121" s="43">
        <v>0</v>
      </c>
      <c r="C7121" s="43">
        <v>1.2959553946529901E-3</v>
      </c>
      <c r="D7121" s="43">
        <f t="shared" si="111"/>
        <v>1.4786851052990617E-2</v>
      </c>
      <c r="E7121" s="43">
        <f>IFERROR(INDEX(PSPS_Data!$C$2:$C$4275,MATCH(WF_Data!$A7121,PSPS_Data!$B$2:$B$4275,0)),0)</f>
        <v>0</v>
      </c>
      <c r="F7121" s="47"/>
    </row>
    <row r="7122" spans="1:6" x14ac:dyDescent="0.25">
      <c r="A7122" s="79"/>
      <c r="B7122" s="43">
        <v>0</v>
      </c>
      <c r="C7122" s="43">
        <v>1.15169314085505E-5</v>
      </c>
      <c r="D7122" s="43">
        <f t="shared" si="111"/>
        <v>1.3140818737156121E-4</v>
      </c>
      <c r="E7122" s="43">
        <f>IFERROR(INDEX(PSPS_Data!$C$2:$C$4275,MATCH(WF_Data!$A7122,PSPS_Data!$B$2:$B$4275,0)),0)</f>
        <v>0</v>
      </c>
      <c r="F7122" s="47"/>
    </row>
    <row r="7123" spans="1:6" x14ac:dyDescent="0.25">
      <c r="A7123" s="79"/>
      <c r="B7123" s="43">
        <v>0</v>
      </c>
      <c r="C7123" s="43">
        <v>1.9348227788213901E-3</v>
      </c>
      <c r="D7123" s="43">
        <f t="shared" si="111"/>
        <v>2.2076327906352063E-2</v>
      </c>
      <c r="E7123" s="43">
        <f>IFERROR(INDEX(PSPS_Data!$C$2:$C$4275,MATCH(WF_Data!$A7123,PSPS_Data!$B$2:$B$4275,0)),0)</f>
        <v>0</v>
      </c>
      <c r="F7123" s="47"/>
    </row>
    <row r="7124" spans="1:6" x14ac:dyDescent="0.25">
      <c r="A7124" s="79"/>
      <c r="B7124" s="43">
        <v>0</v>
      </c>
      <c r="C7124" s="43">
        <v>3.4717546577667201E-3</v>
      </c>
      <c r="D7124" s="43">
        <f t="shared" si="111"/>
        <v>3.9612720645118275E-2</v>
      </c>
      <c r="E7124" s="43">
        <f>IFERROR(INDEX(PSPS_Data!$C$2:$C$4275,MATCH(WF_Data!$A7124,PSPS_Data!$B$2:$B$4275,0)),0)</f>
        <v>0</v>
      </c>
      <c r="F7124" s="47"/>
    </row>
    <row r="7125" spans="1:6" x14ac:dyDescent="0.25">
      <c r="A7125" s="79"/>
      <c r="B7125" s="43">
        <v>0.63549580073516598</v>
      </c>
      <c r="C7125" s="43">
        <v>6.3315183448745904E-4</v>
      </c>
      <c r="D7125" s="43">
        <f t="shared" si="111"/>
        <v>7.2242624315019075E-3</v>
      </c>
      <c r="E7125" s="43">
        <f>IFERROR(INDEX(PSPS_Data!$C$2:$C$4275,MATCH(WF_Data!$A7125,PSPS_Data!$B$2:$B$4275,0)),0)</f>
        <v>0</v>
      </c>
      <c r="F7125" s="47"/>
    </row>
    <row r="7126" spans="1:6" x14ac:dyDescent="0.25">
      <c r="A7126" s="79"/>
      <c r="B7126" s="43">
        <v>0</v>
      </c>
      <c r="C7126" s="43">
        <v>3.4188872784568498E-3</v>
      </c>
      <c r="D7126" s="43">
        <f t="shared" si="111"/>
        <v>3.9009503847192657E-2</v>
      </c>
      <c r="E7126" s="43">
        <f>IFERROR(INDEX(PSPS_Data!$C$2:$C$4275,MATCH(WF_Data!$A7126,PSPS_Data!$B$2:$B$4275,0)),0)</f>
        <v>0</v>
      </c>
      <c r="F7126" s="47"/>
    </row>
    <row r="7127" spans="1:6" x14ac:dyDescent="0.25">
      <c r="A7127" s="79"/>
      <c r="B7127" s="43">
        <v>0</v>
      </c>
      <c r="C7127" s="43">
        <v>1.2155937514990001E-2</v>
      </c>
      <c r="D7127" s="43">
        <f t="shared" si="111"/>
        <v>0.13869924704603592</v>
      </c>
      <c r="E7127" s="43">
        <f>IFERROR(INDEX(PSPS_Data!$C$2:$C$4275,MATCH(WF_Data!$A7127,PSPS_Data!$B$2:$B$4275,0)),0)</f>
        <v>0</v>
      </c>
      <c r="F7127" s="47"/>
    </row>
    <row r="7128" spans="1:6" x14ac:dyDescent="0.25">
      <c r="A7128" s="79"/>
      <c r="B7128" s="43">
        <v>0</v>
      </c>
      <c r="C7128" s="43">
        <v>1.03600812508375E-4</v>
      </c>
      <c r="D7128" s="43">
        <f t="shared" si="111"/>
        <v>1.1820852707205589E-3</v>
      </c>
      <c r="E7128" s="43">
        <f>IFERROR(INDEX(PSPS_Data!$C$2:$C$4275,MATCH(WF_Data!$A7128,PSPS_Data!$B$2:$B$4275,0)),0)</f>
        <v>0</v>
      </c>
      <c r="F7128" s="47"/>
    </row>
    <row r="7129" spans="1:6" x14ac:dyDescent="0.25">
      <c r="A7129" s="79"/>
      <c r="B7129" s="43">
        <v>0</v>
      </c>
      <c r="C7129" s="43">
        <v>1.70932889977848E-3</v>
      </c>
      <c r="D7129" s="43">
        <f t="shared" si="111"/>
        <v>1.9503442746472456E-2</v>
      </c>
      <c r="E7129" s="43">
        <f>IFERROR(INDEX(PSPS_Data!$C$2:$C$4275,MATCH(WF_Data!$A7129,PSPS_Data!$B$2:$B$4275,0)),0)</f>
        <v>0</v>
      </c>
      <c r="F7129" s="47"/>
    </row>
    <row r="7130" spans="1:6" x14ac:dyDescent="0.25">
      <c r="A7130" s="79"/>
      <c r="B7130" s="43">
        <v>0</v>
      </c>
      <c r="C7130" s="43">
        <v>4.89577134274744E-3</v>
      </c>
      <c r="D7130" s="43">
        <f t="shared" si="111"/>
        <v>5.5860751020748292E-2</v>
      </c>
      <c r="E7130" s="43">
        <f>IFERROR(INDEX(PSPS_Data!$C$2:$C$4275,MATCH(WF_Data!$A7130,PSPS_Data!$B$2:$B$4275,0)),0)</f>
        <v>0</v>
      </c>
      <c r="F7130" s="47"/>
    </row>
    <row r="7131" spans="1:6" x14ac:dyDescent="0.25">
      <c r="A7131" s="79"/>
      <c r="B7131" s="43">
        <v>0</v>
      </c>
      <c r="C7131" s="43">
        <v>1.1941280987836399E-3</v>
      </c>
      <c r="D7131" s="43">
        <f t="shared" si="111"/>
        <v>1.3625001607121332E-2</v>
      </c>
      <c r="E7131" s="43">
        <f>IFERROR(INDEX(PSPS_Data!$C$2:$C$4275,MATCH(WF_Data!$A7131,PSPS_Data!$B$2:$B$4275,0)),0)</f>
        <v>0</v>
      </c>
      <c r="F7131" s="47"/>
    </row>
    <row r="7132" spans="1:6" x14ac:dyDescent="0.25">
      <c r="A7132" s="79"/>
      <c r="B7132" s="43">
        <v>0</v>
      </c>
      <c r="C7132" s="43">
        <v>2.17480495575728E-3</v>
      </c>
      <c r="D7132" s="43">
        <f t="shared" si="111"/>
        <v>2.4814524545190564E-2</v>
      </c>
      <c r="E7132" s="43">
        <f>IFERROR(INDEX(PSPS_Data!$C$2:$C$4275,MATCH(WF_Data!$A7132,PSPS_Data!$B$2:$B$4275,0)),0)</f>
        <v>0</v>
      </c>
      <c r="F7132" s="47"/>
    </row>
    <row r="7133" spans="1:6" x14ac:dyDescent="0.25">
      <c r="A7133" s="79"/>
      <c r="B7133" s="43">
        <v>0</v>
      </c>
      <c r="C7133" s="43">
        <v>9.49070857132028E-4</v>
      </c>
      <c r="D7133" s="43">
        <f t="shared" si="111"/>
        <v>1.0828898479876439E-2</v>
      </c>
      <c r="E7133" s="43">
        <f>IFERROR(INDEX(PSPS_Data!$C$2:$C$4275,MATCH(WF_Data!$A7133,PSPS_Data!$B$2:$B$4275,0)),0)</f>
        <v>0</v>
      </c>
      <c r="F7133" s="47"/>
    </row>
    <row r="7134" spans="1:6" x14ac:dyDescent="0.25">
      <c r="A7134" s="79"/>
      <c r="B7134" s="43">
        <v>0</v>
      </c>
      <c r="C7134" s="43">
        <v>4.7451808541154597E-3</v>
      </c>
      <c r="D7134" s="43">
        <f t="shared" si="111"/>
        <v>5.4142513545457398E-2</v>
      </c>
      <c r="E7134" s="43">
        <f>IFERROR(INDEX(PSPS_Data!$C$2:$C$4275,MATCH(WF_Data!$A7134,PSPS_Data!$B$2:$B$4275,0)),0)</f>
        <v>0</v>
      </c>
      <c r="F7134" s="47"/>
    </row>
    <row r="7135" spans="1:6" x14ac:dyDescent="0.25">
      <c r="A7135" s="79"/>
      <c r="B7135" s="43">
        <v>0</v>
      </c>
      <c r="C7135" s="43">
        <v>6.8322765692983003E-3</v>
      </c>
      <c r="D7135" s="43">
        <f t="shared" si="111"/>
        <v>7.7956275655693602E-2</v>
      </c>
      <c r="E7135" s="43">
        <f>IFERROR(INDEX(PSPS_Data!$C$2:$C$4275,MATCH(WF_Data!$A7135,PSPS_Data!$B$2:$B$4275,0)),0)</f>
        <v>0</v>
      </c>
      <c r="F7135" s="47"/>
    </row>
    <row r="7136" spans="1:6" x14ac:dyDescent="0.25">
      <c r="A7136" s="79"/>
      <c r="B7136" s="43">
        <v>0</v>
      </c>
      <c r="C7136" s="43">
        <v>1.3052565116898501E-3</v>
      </c>
      <c r="D7136" s="43">
        <f t="shared" si="111"/>
        <v>1.489297679838119E-2</v>
      </c>
      <c r="E7136" s="43">
        <f>IFERROR(INDEX(PSPS_Data!$C$2:$C$4275,MATCH(WF_Data!$A7136,PSPS_Data!$B$2:$B$4275,0)),0)</f>
        <v>0</v>
      </c>
      <c r="F7136" s="47"/>
    </row>
    <row r="7137" spans="1:6" x14ac:dyDescent="0.25">
      <c r="A7137" s="79"/>
      <c r="B7137" s="43">
        <v>0</v>
      </c>
      <c r="C7137" s="43">
        <v>1.27328698484537E-3</v>
      </c>
      <c r="D7137" s="43">
        <f t="shared" si="111"/>
        <v>1.4528204497085671E-2</v>
      </c>
      <c r="E7137" s="43">
        <f>IFERROR(INDEX(PSPS_Data!$C$2:$C$4275,MATCH(WF_Data!$A7137,PSPS_Data!$B$2:$B$4275,0)),0)</f>
        <v>0</v>
      </c>
      <c r="F7137" s="47"/>
    </row>
    <row r="7138" spans="1:6" x14ac:dyDescent="0.25">
      <c r="A7138" s="79"/>
      <c r="B7138" s="43">
        <v>0</v>
      </c>
      <c r="C7138" s="43">
        <v>2.13751992032484E-4</v>
      </c>
      <c r="D7138" s="43">
        <f t="shared" si="111"/>
        <v>2.4389102290906426E-3</v>
      </c>
      <c r="E7138" s="43">
        <f>IFERROR(INDEX(PSPS_Data!$C$2:$C$4275,MATCH(WF_Data!$A7138,PSPS_Data!$B$2:$B$4275,0)),0)</f>
        <v>0</v>
      </c>
      <c r="F7138" s="47"/>
    </row>
    <row r="7139" spans="1:6" x14ac:dyDescent="0.25">
      <c r="A7139" s="79"/>
      <c r="B7139" s="43">
        <v>0</v>
      </c>
      <c r="C7139" s="43">
        <v>1.9476207316984E-3</v>
      </c>
      <c r="D7139" s="43">
        <f t="shared" si="111"/>
        <v>2.2222352548678742E-2</v>
      </c>
      <c r="E7139" s="43">
        <f>IFERROR(INDEX(PSPS_Data!$C$2:$C$4275,MATCH(WF_Data!$A7139,PSPS_Data!$B$2:$B$4275,0)),0)</f>
        <v>0</v>
      </c>
      <c r="F7139" s="47"/>
    </row>
    <row r="7140" spans="1:6" x14ac:dyDescent="0.25">
      <c r="A7140" s="79"/>
      <c r="B7140" s="43">
        <v>0</v>
      </c>
      <c r="C7140" s="43">
        <v>5.9749413912868401E-4</v>
      </c>
      <c r="D7140" s="43">
        <f t="shared" si="111"/>
        <v>6.8174081274582849E-3</v>
      </c>
      <c r="E7140" s="43">
        <f>IFERROR(INDEX(PSPS_Data!$C$2:$C$4275,MATCH(WF_Data!$A7140,PSPS_Data!$B$2:$B$4275,0)),0)</f>
        <v>0</v>
      </c>
      <c r="F7140" s="47"/>
    </row>
    <row r="7141" spans="1:6" x14ac:dyDescent="0.25">
      <c r="A7141" s="79"/>
      <c r="B7141" s="43">
        <v>0</v>
      </c>
      <c r="C7141" s="43">
        <v>6.6983022165913999E-3</v>
      </c>
      <c r="D7141" s="43">
        <f t="shared" si="111"/>
        <v>7.6427628291307878E-2</v>
      </c>
      <c r="E7141" s="43">
        <f>IFERROR(INDEX(PSPS_Data!$C$2:$C$4275,MATCH(WF_Data!$A7141,PSPS_Data!$B$2:$B$4275,0)),0)</f>
        <v>0</v>
      </c>
      <c r="F7141" s="47"/>
    </row>
    <row r="7142" spans="1:6" x14ac:dyDescent="0.25">
      <c r="A7142" s="79"/>
      <c r="B7142" s="43">
        <v>0</v>
      </c>
      <c r="C7142" s="43">
        <v>1.7518568616499801E-3</v>
      </c>
      <c r="D7142" s="43">
        <f t="shared" si="111"/>
        <v>1.9988686791426274E-2</v>
      </c>
      <c r="E7142" s="43">
        <f>IFERROR(INDEX(PSPS_Data!$C$2:$C$4275,MATCH(WF_Data!$A7142,PSPS_Data!$B$2:$B$4275,0)),0)</f>
        <v>0</v>
      </c>
      <c r="F7142" s="47"/>
    </row>
    <row r="7143" spans="1:6" x14ac:dyDescent="0.25">
      <c r="A7143" s="79"/>
      <c r="B7143" s="43">
        <v>0</v>
      </c>
      <c r="C7143" s="43">
        <v>1.7745010701825401E-3</v>
      </c>
      <c r="D7143" s="43">
        <f t="shared" si="111"/>
        <v>2.0247057210782782E-2</v>
      </c>
      <c r="E7143" s="43">
        <f>IFERROR(INDEX(PSPS_Data!$C$2:$C$4275,MATCH(WF_Data!$A7143,PSPS_Data!$B$2:$B$4275,0)),0)</f>
        <v>0</v>
      </c>
      <c r="F7143" s="47"/>
    </row>
    <row r="7144" spans="1:6" x14ac:dyDescent="0.25">
      <c r="A7144" s="79"/>
      <c r="B7144" s="43">
        <v>0</v>
      </c>
      <c r="C7144" s="43">
        <v>1.4522866848286199E-3</v>
      </c>
      <c r="D7144" s="43">
        <f t="shared" si="111"/>
        <v>1.6570591073894553E-2</v>
      </c>
      <c r="E7144" s="43">
        <f>IFERROR(INDEX(PSPS_Data!$C$2:$C$4275,MATCH(WF_Data!$A7144,PSPS_Data!$B$2:$B$4275,0)),0)</f>
        <v>0</v>
      </c>
      <c r="F7144" s="47"/>
    </row>
    <row r="7145" spans="1:6" x14ac:dyDescent="0.25">
      <c r="A7145" s="79"/>
      <c r="B7145" s="43">
        <v>0</v>
      </c>
      <c r="C7145" s="43">
        <v>6.7127062902727597E-4</v>
      </c>
      <c r="D7145" s="43">
        <f t="shared" si="111"/>
        <v>7.6591978772012192E-3</v>
      </c>
      <c r="E7145" s="43">
        <f>IFERROR(INDEX(PSPS_Data!$C$2:$C$4275,MATCH(WF_Data!$A7145,PSPS_Data!$B$2:$B$4275,0)),0)</f>
        <v>0</v>
      </c>
      <c r="F7145" s="47"/>
    </row>
    <row r="7146" spans="1:6" x14ac:dyDescent="0.25">
      <c r="A7146" s="79"/>
      <c r="B7146" s="43">
        <v>0</v>
      </c>
      <c r="C7146" s="43">
        <v>1.3910650943671501E-3</v>
      </c>
      <c r="D7146" s="43">
        <f t="shared" si="111"/>
        <v>1.5872052726729181E-2</v>
      </c>
      <c r="E7146" s="43">
        <f>IFERROR(INDEX(PSPS_Data!$C$2:$C$4275,MATCH(WF_Data!$A7146,PSPS_Data!$B$2:$B$4275,0)),0)</f>
        <v>0</v>
      </c>
      <c r="F7146" s="47"/>
    </row>
    <row r="7147" spans="1:6" x14ac:dyDescent="0.25">
      <c r="A7147" s="79"/>
      <c r="B7147" s="43">
        <v>0</v>
      </c>
      <c r="C7147" s="43">
        <v>1.1356933225670201E-3</v>
      </c>
      <c r="D7147" s="43">
        <f t="shared" si="111"/>
        <v>1.2958260810489699E-2</v>
      </c>
      <c r="E7147" s="43">
        <f>IFERROR(INDEX(PSPS_Data!$C$2:$C$4275,MATCH(WF_Data!$A7147,PSPS_Data!$B$2:$B$4275,0)),0)</f>
        <v>0</v>
      </c>
      <c r="F7147" s="47"/>
    </row>
    <row r="7148" spans="1:6" x14ac:dyDescent="0.25">
      <c r="A7148" s="79"/>
      <c r="B7148" s="43">
        <v>0</v>
      </c>
      <c r="C7148" s="43">
        <v>1.5482352746403101E-3</v>
      </c>
      <c r="D7148" s="43">
        <f t="shared" si="111"/>
        <v>1.7665364483645939E-2</v>
      </c>
      <c r="E7148" s="43">
        <f>IFERROR(INDEX(PSPS_Data!$C$2:$C$4275,MATCH(WF_Data!$A7148,PSPS_Data!$B$2:$B$4275,0)),0)</f>
        <v>0</v>
      </c>
      <c r="F7148" s="47"/>
    </row>
    <row r="7149" spans="1:6" x14ac:dyDescent="0.25">
      <c r="A7149" s="79"/>
      <c r="B7149" s="43">
        <v>0</v>
      </c>
      <c r="C7149" s="43">
        <v>7.3396695991808205E-4</v>
      </c>
      <c r="D7149" s="43">
        <f t="shared" si="111"/>
        <v>8.3745630126653165E-3</v>
      </c>
      <c r="E7149" s="43">
        <f>IFERROR(INDEX(PSPS_Data!$C$2:$C$4275,MATCH(WF_Data!$A7149,PSPS_Data!$B$2:$B$4275,0)),0)</f>
        <v>0</v>
      </c>
      <c r="F7149" s="47"/>
    </row>
    <row r="7150" spans="1:6" x14ac:dyDescent="0.25">
      <c r="A7150" s="79"/>
      <c r="B7150" s="43">
        <v>0</v>
      </c>
      <c r="C7150" s="43">
        <v>3.0788718795520201E-3</v>
      </c>
      <c r="D7150" s="43">
        <f t="shared" si="111"/>
        <v>3.5129928145688549E-2</v>
      </c>
      <c r="E7150" s="43">
        <f>IFERROR(INDEX(PSPS_Data!$C$2:$C$4275,MATCH(WF_Data!$A7150,PSPS_Data!$B$2:$B$4275,0)),0)</f>
        <v>0</v>
      </c>
      <c r="F7150" s="47"/>
    </row>
    <row r="7151" spans="1:6" x14ac:dyDescent="0.25">
      <c r="A7151" s="79"/>
      <c r="B7151" s="43">
        <v>0</v>
      </c>
      <c r="C7151" s="43">
        <v>3.10966718795195E-3</v>
      </c>
      <c r="D7151" s="43">
        <f t="shared" si="111"/>
        <v>3.5481302614531751E-2</v>
      </c>
      <c r="E7151" s="43">
        <f>IFERROR(INDEX(PSPS_Data!$C$2:$C$4275,MATCH(WF_Data!$A7151,PSPS_Data!$B$2:$B$4275,0)),0)</f>
        <v>0</v>
      </c>
      <c r="F7151" s="47"/>
    </row>
    <row r="7152" spans="1:6" x14ac:dyDescent="0.25">
      <c r="A7152" s="79"/>
      <c r="B7152" s="43">
        <v>0</v>
      </c>
      <c r="C7152" s="43">
        <v>1.13486351832155E-3</v>
      </c>
      <c r="D7152" s="43">
        <f t="shared" si="111"/>
        <v>1.2948792744048886E-2</v>
      </c>
      <c r="E7152" s="43">
        <f>IFERROR(INDEX(PSPS_Data!$C$2:$C$4275,MATCH(WF_Data!$A7152,PSPS_Data!$B$2:$B$4275,0)),0)</f>
        <v>0</v>
      </c>
      <c r="F7152" s="47"/>
    </row>
    <row r="7153" spans="1:6" x14ac:dyDescent="0.25">
      <c r="A7153" s="79"/>
      <c r="B7153" s="43">
        <v>0</v>
      </c>
      <c r="C7153" s="43">
        <v>1.94294527045713E-3</v>
      </c>
      <c r="D7153" s="43">
        <f t="shared" si="111"/>
        <v>2.2169005535915852E-2</v>
      </c>
      <c r="E7153" s="43">
        <f>IFERROR(INDEX(PSPS_Data!$C$2:$C$4275,MATCH(WF_Data!$A7153,PSPS_Data!$B$2:$B$4275,0)),0)</f>
        <v>0</v>
      </c>
      <c r="F7153" s="47"/>
    </row>
    <row r="7154" spans="1:6" x14ac:dyDescent="0.25">
      <c r="A7154" s="79"/>
      <c r="B7154" s="43">
        <v>0</v>
      </c>
      <c r="C7154" s="43">
        <v>3.2295689939019199E-3</v>
      </c>
      <c r="D7154" s="43">
        <f t="shared" si="111"/>
        <v>3.6849382220420904E-2</v>
      </c>
      <c r="E7154" s="43">
        <f>IFERROR(INDEX(PSPS_Data!$C$2:$C$4275,MATCH(WF_Data!$A7154,PSPS_Data!$B$2:$B$4275,0)),0)</f>
        <v>0</v>
      </c>
      <c r="F7154" s="47"/>
    </row>
    <row r="7155" spans="1:6" x14ac:dyDescent="0.25">
      <c r="A7155" s="79"/>
      <c r="B7155" s="43">
        <v>0</v>
      </c>
      <c r="C7155" s="43">
        <v>1.0543441322473199E-3</v>
      </c>
      <c r="D7155" s="43">
        <f t="shared" si="111"/>
        <v>1.203006654894192E-2</v>
      </c>
      <c r="E7155" s="43">
        <f>IFERROR(INDEX(PSPS_Data!$C$2:$C$4275,MATCH(WF_Data!$A7155,PSPS_Data!$B$2:$B$4275,0)),0)</f>
        <v>0</v>
      </c>
      <c r="F7155" s="47"/>
    </row>
    <row r="7156" spans="1:6" x14ac:dyDescent="0.25">
      <c r="A7156" s="79"/>
      <c r="B7156" s="43">
        <v>0</v>
      </c>
      <c r="C7156" s="43">
        <v>8.50923445492905E-4</v>
      </c>
      <c r="D7156" s="43">
        <f t="shared" si="111"/>
        <v>9.7090365130740458E-3</v>
      </c>
      <c r="E7156" s="43">
        <f>IFERROR(INDEX(PSPS_Data!$C$2:$C$4275,MATCH(WF_Data!$A7156,PSPS_Data!$B$2:$B$4275,0)),0)</f>
        <v>0</v>
      </c>
      <c r="F7156" s="47"/>
    </row>
    <row r="7157" spans="1:6" x14ac:dyDescent="0.25">
      <c r="A7157" s="79"/>
      <c r="B7157" s="43">
        <v>0</v>
      </c>
      <c r="C7157" s="43">
        <v>3.4894067614459302E-3</v>
      </c>
      <c r="D7157" s="43">
        <f t="shared" si="111"/>
        <v>3.9814131148098064E-2</v>
      </c>
      <c r="E7157" s="43">
        <f>IFERROR(INDEX(PSPS_Data!$C$2:$C$4275,MATCH(WF_Data!$A7157,PSPS_Data!$B$2:$B$4275,0)),0)</f>
        <v>0</v>
      </c>
      <c r="F7157" s="47"/>
    </row>
    <row r="7158" spans="1:6" x14ac:dyDescent="0.25">
      <c r="A7158" s="79"/>
      <c r="B7158" s="43">
        <v>0</v>
      </c>
      <c r="C7158" s="43">
        <v>4.2396859331953802E-4</v>
      </c>
      <c r="D7158" s="43">
        <f t="shared" si="111"/>
        <v>4.8374816497759286E-3</v>
      </c>
      <c r="E7158" s="43">
        <f>IFERROR(INDEX(PSPS_Data!$C$2:$C$4275,MATCH(WF_Data!$A7158,PSPS_Data!$B$2:$B$4275,0)),0)</f>
        <v>0</v>
      </c>
      <c r="F7158" s="47"/>
    </row>
    <row r="7159" spans="1:6" x14ac:dyDescent="0.25">
      <c r="A7159" s="79"/>
      <c r="B7159" s="43">
        <v>0</v>
      </c>
      <c r="C7159" s="43">
        <v>1.678517622319E-3</v>
      </c>
      <c r="D7159" s="43">
        <f t="shared" si="111"/>
        <v>1.915188607065979E-2</v>
      </c>
      <c r="E7159" s="43">
        <f>IFERROR(INDEX(PSPS_Data!$C$2:$C$4275,MATCH(WF_Data!$A7159,PSPS_Data!$B$2:$B$4275,0)),0)</f>
        <v>0</v>
      </c>
      <c r="F7159" s="47"/>
    </row>
    <row r="7160" spans="1:6" x14ac:dyDescent="0.25">
      <c r="A7160" s="79"/>
      <c r="B7160" s="43">
        <v>0</v>
      </c>
      <c r="C7160" s="43">
        <v>1.3347498817590001E-3</v>
      </c>
      <c r="D7160" s="43">
        <f t="shared" si="111"/>
        <v>1.5229496150870192E-2</v>
      </c>
      <c r="E7160" s="43">
        <f>IFERROR(INDEX(PSPS_Data!$C$2:$C$4275,MATCH(WF_Data!$A7160,PSPS_Data!$B$2:$B$4275,0)),0)</f>
        <v>0</v>
      </c>
      <c r="F7160" s="47"/>
    </row>
    <row r="7161" spans="1:6" x14ac:dyDescent="0.25">
      <c r="A7161" s="79"/>
      <c r="B7161" s="43">
        <v>0</v>
      </c>
      <c r="C7161" s="43">
        <v>2.5079002480197202E-3</v>
      </c>
      <c r="D7161" s="43">
        <f t="shared" si="111"/>
        <v>2.8615141829905006E-2</v>
      </c>
      <c r="E7161" s="43">
        <f>IFERROR(INDEX(PSPS_Data!$C$2:$C$4275,MATCH(WF_Data!$A7161,PSPS_Data!$B$2:$B$4275,0)),0)</f>
        <v>0</v>
      </c>
      <c r="F7161" s="47"/>
    </row>
    <row r="7162" spans="1:6" x14ac:dyDescent="0.25">
      <c r="A7162" s="79"/>
      <c r="B7162" s="43">
        <v>0</v>
      </c>
      <c r="C7162" s="43">
        <v>6.1821086273994297E-4</v>
      </c>
      <c r="D7162" s="43">
        <f t="shared" si="111"/>
        <v>7.0537859438627492E-3</v>
      </c>
      <c r="E7162" s="43">
        <f>IFERROR(INDEX(PSPS_Data!$C$2:$C$4275,MATCH(WF_Data!$A7162,PSPS_Data!$B$2:$B$4275,0)),0)</f>
        <v>0</v>
      </c>
      <c r="F7162" s="47"/>
    </row>
    <row r="7163" spans="1:6" x14ac:dyDescent="0.25">
      <c r="A7163" s="79"/>
      <c r="B7163" s="43">
        <v>0</v>
      </c>
      <c r="C7163" s="43">
        <v>3.3943031795994698E-3</v>
      </c>
      <c r="D7163" s="43">
        <f t="shared" si="111"/>
        <v>3.8728999279229952E-2</v>
      </c>
      <c r="E7163" s="43">
        <f>IFERROR(INDEX(PSPS_Data!$C$2:$C$4275,MATCH(WF_Data!$A7163,PSPS_Data!$B$2:$B$4275,0)),0)</f>
        <v>0</v>
      </c>
      <c r="F7163" s="47"/>
    </row>
    <row r="7164" spans="1:6" x14ac:dyDescent="0.25">
      <c r="A7164" s="79"/>
      <c r="B7164" s="43">
        <v>0</v>
      </c>
      <c r="C7164" s="43">
        <v>2.6616136347001797E-4</v>
      </c>
      <c r="D7164" s="43">
        <f t="shared" si="111"/>
        <v>3.0369011571929052E-3</v>
      </c>
      <c r="E7164" s="43">
        <f>IFERROR(INDEX(PSPS_Data!$C$2:$C$4275,MATCH(WF_Data!$A7164,PSPS_Data!$B$2:$B$4275,0)),0)</f>
        <v>0</v>
      </c>
      <c r="F7164" s="47"/>
    </row>
    <row r="7165" spans="1:6" x14ac:dyDescent="0.25">
      <c r="A7165" s="79"/>
      <c r="B7165" s="43">
        <v>0</v>
      </c>
      <c r="C7165" s="43">
        <v>2.86373774270032E-3</v>
      </c>
      <c r="D7165" s="43">
        <f t="shared" si="111"/>
        <v>3.2675247644210655E-2</v>
      </c>
      <c r="E7165" s="43">
        <f>IFERROR(INDEX(PSPS_Data!$C$2:$C$4275,MATCH(WF_Data!$A7165,PSPS_Data!$B$2:$B$4275,0)),0)</f>
        <v>0</v>
      </c>
      <c r="F7165" s="47"/>
    </row>
    <row r="7166" spans="1:6" x14ac:dyDescent="0.25">
      <c r="A7166" s="79"/>
      <c r="B7166" s="43">
        <v>0</v>
      </c>
      <c r="C7166" s="43">
        <v>2.6260566683049499E-3</v>
      </c>
      <c r="D7166" s="43">
        <f t="shared" si="111"/>
        <v>2.9963306585359478E-2</v>
      </c>
      <c r="E7166" s="43">
        <f>IFERROR(INDEX(PSPS_Data!$C$2:$C$4275,MATCH(WF_Data!$A7166,PSPS_Data!$B$2:$B$4275,0)),0)</f>
        <v>0</v>
      </c>
      <c r="F7166" s="47"/>
    </row>
    <row r="7167" spans="1:6" x14ac:dyDescent="0.25">
      <c r="A7167" s="79"/>
      <c r="B7167" s="43">
        <v>0</v>
      </c>
      <c r="C7167" s="43">
        <v>2.92617477589374E-3</v>
      </c>
      <c r="D7167" s="43">
        <f t="shared" si="111"/>
        <v>3.3387654192947577E-2</v>
      </c>
      <c r="E7167" s="43">
        <f>IFERROR(INDEX(PSPS_Data!$C$2:$C$4275,MATCH(WF_Data!$A7167,PSPS_Data!$B$2:$B$4275,0)),0)</f>
        <v>0</v>
      </c>
      <c r="F7167" s="47"/>
    </row>
    <row r="7168" spans="1:6" x14ac:dyDescent="0.25">
      <c r="A7168" s="79"/>
      <c r="B7168" s="43">
        <v>0</v>
      </c>
      <c r="C7168" s="43">
        <v>2.5509738931456601E-3</v>
      </c>
      <c r="D7168" s="43">
        <f t="shared" si="111"/>
        <v>2.9106612120791981E-2</v>
      </c>
      <c r="E7168" s="43">
        <f>IFERROR(INDEX(PSPS_Data!$C$2:$C$4275,MATCH(WF_Data!$A7168,PSPS_Data!$B$2:$B$4275,0)),0)</f>
        <v>0</v>
      </c>
      <c r="F7168" s="47"/>
    </row>
    <row r="7169" spans="1:6" x14ac:dyDescent="0.25">
      <c r="A7169" s="79"/>
      <c r="B7169" s="43">
        <v>0</v>
      </c>
      <c r="C7169" s="43">
        <v>1.6585359926466401E-3</v>
      </c>
      <c r="D7169" s="43">
        <f t="shared" si="111"/>
        <v>1.8923895676098163E-2</v>
      </c>
      <c r="E7169" s="43">
        <f>IFERROR(INDEX(PSPS_Data!$C$2:$C$4275,MATCH(WF_Data!$A7169,PSPS_Data!$B$2:$B$4275,0)),0)</f>
        <v>0</v>
      </c>
      <c r="F7169" s="47"/>
    </row>
    <row r="7170" spans="1:6" x14ac:dyDescent="0.25">
      <c r="A7170" s="79"/>
      <c r="B7170" s="43">
        <v>0</v>
      </c>
      <c r="C7170" s="43">
        <v>1.7148540791822499E-5</v>
      </c>
      <c r="D7170" s="43">
        <f t="shared" si="111"/>
        <v>1.9566485043469471E-4</v>
      </c>
      <c r="E7170" s="43">
        <f>IFERROR(INDEX(PSPS_Data!$C$2:$C$4275,MATCH(WF_Data!$A7170,PSPS_Data!$B$2:$B$4275,0)),0)</f>
        <v>0</v>
      </c>
      <c r="F7170" s="47"/>
    </row>
    <row r="7171" spans="1:6" x14ac:dyDescent="0.25">
      <c r="A7171" s="79"/>
      <c r="B7171" s="43">
        <v>0</v>
      </c>
      <c r="C7171" s="43">
        <v>2.81189978295515E-3</v>
      </c>
      <c r="D7171" s="43">
        <f t="shared" ref="D7171:D7234" si="112">$C7171*11.41</f>
        <v>3.2083776523518265E-2</v>
      </c>
      <c r="E7171" s="43">
        <f>IFERROR(INDEX(PSPS_Data!$C$2:$C$4275,MATCH(WF_Data!$A7171,PSPS_Data!$B$2:$B$4275,0)),0)</f>
        <v>0</v>
      </c>
      <c r="F7171" s="47"/>
    </row>
    <row r="7172" spans="1:6" x14ac:dyDescent="0.25">
      <c r="A7172" s="79"/>
      <c r="B7172" s="43">
        <v>0</v>
      </c>
      <c r="C7172" s="43">
        <v>7.7715436843088005E-4</v>
      </c>
      <c r="D7172" s="43">
        <f t="shared" si="112"/>
        <v>8.8673313437963412E-3</v>
      </c>
      <c r="E7172" s="43">
        <f>IFERROR(INDEX(PSPS_Data!$C$2:$C$4275,MATCH(WF_Data!$A7172,PSPS_Data!$B$2:$B$4275,0)),0)</f>
        <v>0</v>
      </c>
      <c r="F7172" s="47"/>
    </row>
    <row r="7173" spans="1:6" x14ac:dyDescent="0.25">
      <c r="A7173" s="79"/>
      <c r="B7173" s="43">
        <v>0</v>
      </c>
      <c r="C7173" s="43">
        <v>5.1816555151162902E-4</v>
      </c>
      <c r="D7173" s="43">
        <f t="shared" si="112"/>
        <v>5.9122689427476872E-3</v>
      </c>
      <c r="E7173" s="43">
        <f>IFERROR(INDEX(PSPS_Data!$C$2:$C$4275,MATCH(WF_Data!$A7173,PSPS_Data!$B$2:$B$4275,0)),0)</f>
        <v>0</v>
      </c>
      <c r="F7173" s="47"/>
    </row>
    <row r="7174" spans="1:6" x14ac:dyDescent="0.25">
      <c r="A7174" s="79"/>
      <c r="B7174" s="43">
        <v>0</v>
      </c>
      <c r="C7174" s="43">
        <v>2.2841955797048201E-5</v>
      </c>
      <c r="D7174" s="43">
        <f t="shared" si="112"/>
        <v>2.6062671564431998E-4</v>
      </c>
      <c r="E7174" s="43">
        <f>IFERROR(INDEX(PSPS_Data!$C$2:$C$4275,MATCH(WF_Data!$A7174,PSPS_Data!$B$2:$B$4275,0)),0)</f>
        <v>0</v>
      </c>
      <c r="F7174" s="47"/>
    </row>
    <row r="7175" spans="1:6" x14ac:dyDescent="0.25">
      <c r="A7175" s="79"/>
      <c r="B7175" s="43">
        <v>0</v>
      </c>
      <c r="C7175" s="43">
        <v>1.0333349776677301E-3</v>
      </c>
      <c r="D7175" s="43">
        <f t="shared" si="112"/>
        <v>1.17903520951888E-2</v>
      </c>
      <c r="E7175" s="43">
        <f>IFERROR(INDEX(PSPS_Data!$C$2:$C$4275,MATCH(WF_Data!$A7175,PSPS_Data!$B$2:$B$4275,0)),0)</f>
        <v>0</v>
      </c>
      <c r="F7175" s="47"/>
    </row>
    <row r="7176" spans="1:6" x14ac:dyDescent="0.25">
      <c r="A7176" s="79"/>
      <c r="B7176" s="43">
        <v>0</v>
      </c>
      <c r="C7176" s="43">
        <v>4.4527830687002198E-4</v>
      </c>
      <c r="D7176" s="43">
        <f t="shared" si="112"/>
        <v>5.0806254813869512E-3</v>
      </c>
      <c r="E7176" s="43">
        <f>IFERROR(INDEX(PSPS_Data!$C$2:$C$4275,MATCH(WF_Data!$A7176,PSPS_Data!$B$2:$B$4275,0)),0)</f>
        <v>0</v>
      </c>
      <c r="F7176" s="47"/>
    </row>
    <row r="7177" spans="1:6" x14ac:dyDescent="0.25">
      <c r="A7177" s="79"/>
      <c r="B7177" s="43">
        <v>0</v>
      </c>
      <c r="C7177" s="43">
        <v>7.0173795938899199E-4</v>
      </c>
      <c r="D7177" s="43">
        <f t="shared" si="112"/>
        <v>8.0068301166283991E-3</v>
      </c>
      <c r="E7177" s="43">
        <f>IFERROR(INDEX(PSPS_Data!$C$2:$C$4275,MATCH(WF_Data!$A7177,PSPS_Data!$B$2:$B$4275,0)),0)</f>
        <v>0</v>
      </c>
      <c r="F7177" s="47"/>
    </row>
    <row r="7178" spans="1:6" x14ac:dyDescent="0.25">
      <c r="A7178" s="79"/>
      <c r="B7178" s="43">
        <v>0.259343512958985</v>
      </c>
      <c r="C7178" s="43">
        <v>1.6601991242168801E-3</v>
      </c>
      <c r="D7178" s="43">
        <f t="shared" si="112"/>
        <v>1.8942872007314603E-2</v>
      </c>
      <c r="E7178" s="43">
        <f>IFERROR(INDEX(PSPS_Data!$C$2:$C$4275,MATCH(WF_Data!$A7178,PSPS_Data!$B$2:$B$4275,0)),0)</f>
        <v>0</v>
      </c>
      <c r="F7178" s="47"/>
    </row>
    <row r="7179" spans="1:6" x14ac:dyDescent="0.25">
      <c r="A7179" s="79"/>
      <c r="B7179" s="43">
        <v>0</v>
      </c>
      <c r="C7179" s="43">
        <v>4.3574693153611097E-3</v>
      </c>
      <c r="D7179" s="43">
        <f t="shared" si="112"/>
        <v>4.9718724888270262E-2</v>
      </c>
      <c r="E7179" s="43">
        <f>IFERROR(INDEX(PSPS_Data!$C$2:$C$4275,MATCH(WF_Data!$A7179,PSPS_Data!$B$2:$B$4275,0)),0)</f>
        <v>0</v>
      </c>
      <c r="F7179" s="47"/>
    </row>
    <row r="7180" spans="1:6" x14ac:dyDescent="0.25">
      <c r="A7180" s="79"/>
      <c r="B7180" s="43">
        <v>0</v>
      </c>
      <c r="C7180" s="43">
        <v>4.5057466958648203E-3</v>
      </c>
      <c r="D7180" s="43">
        <f t="shared" si="112"/>
        <v>5.1410569799817597E-2</v>
      </c>
      <c r="E7180" s="43">
        <f>IFERROR(INDEX(PSPS_Data!$C$2:$C$4275,MATCH(WF_Data!$A7180,PSPS_Data!$B$2:$B$4275,0)),0)</f>
        <v>0</v>
      </c>
      <c r="F7180" s="47"/>
    </row>
    <row r="7181" spans="1:6" x14ac:dyDescent="0.25">
      <c r="A7181" s="79"/>
      <c r="B7181" s="43">
        <v>0</v>
      </c>
      <c r="C7181" s="43">
        <v>8.5531343756883803E-5</v>
      </c>
      <c r="D7181" s="43">
        <f t="shared" si="112"/>
        <v>9.7591263226604421E-4</v>
      </c>
      <c r="E7181" s="43">
        <f>IFERROR(INDEX(PSPS_Data!$C$2:$C$4275,MATCH(WF_Data!$A7181,PSPS_Data!$B$2:$B$4275,0)),0)</f>
        <v>0</v>
      </c>
      <c r="F7181" s="47"/>
    </row>
    <row r="7182" spans="1:6" x14ac:dyDescent="0.25">
      <c r="A7182" s="79"/>
      <c r="B7182" s="43">
        <v>0</v>
      </c>
      <c r="C7182" s="43">
        <v>5.0130988646590897E-3</v>
      </c>
      <c r="D7182" s="43">
        <f t="shared" si="112"/>
        <v>5.7199458045760217E-2</v>
      </c>
      <c r="E7182" s="43">
        <f>IFERROR(INDEX(PSPS_Data!$C$2:$C$4275,MATCH(WF_Data!$A7182,PSPS_Data!$B$2:$B$4275,0)),0)</f>
        <v>0</v>
      </c>
      <c r="F7182" s="47"/>
    </row>
    <row r="7183" spans="1:6" x14ac:dyDescent="0.25">
      <c r="A7183" s="79"/>
      <c r="B7183" s="43">
        <v>0</v>
      </c>
      <c r="C7183" s="43">
        <v>2.3147648539634199E-3</v>
      </c>
      <c r="D7183" s="43">
        <f t="shared" si="112"/>
        <v>2.6411466983722622E-2</v>
      </c>
      <c r="E7183" s="43">
        <f>IFERROR(INDEX(PSPS_Data!$C$2:$C$4275,MATCH(WF_Data!$A7183,PSPS_Data!$B$2:$B$4275,0)),0)</f>
        <v>0</v>
      </c>
      <c r="F7183" s="47"/>
    </row>
    <row r="7184" spans="1:6" x14ac:dyDescent="0.25">
      <c r="A7184" s="79"/>
      <c r="B7184" s="43">
        <v>0</v>
      </c>
      <c r="C7184" s="43">
        <v>1.5678247780973201E-3</v>
      </c>
      <c r="D7184" s="43">
        <f t="shared" si="112"/>
        <v>1.7888880718090423E-2</v>
      </c>
      <c r="E7184" s="43">
        <f>IFERROR(INDEX(PSPS_Data!$C$2:$C$4275,MATCH(WF_Data!$A7184,PSPS_Data!$B$2:$B$4275,0)),0)</f>
        <v>0</v>
      </c>
      <c r="F7184" s="47"/>
    </row>
    <row r="7185" spans="1:6" x14ac:dyDescent="0.25">
      <c r="A7185" s="79"/>
      <c r="B7185" s="43">
        <v>0</v>
      </c>
      <c r="C7185" s="43">
        <v>1.5277978882295401E-3</v>
      </c>
      <c r="D7185" s="43">
        <f t="shared" si="112"/>
        <v>1.7432173904699054E-2</v>
      </c>
      <c r="E7185" s="43">
        <f>IFERROR(INDEX(PSPS_Data!$C$2:$C$4275,MATCH(WF_Data!$A7185,PSPS_Data!$B$2:$B$4275,0)),0)</f>
        <v>0</v>
      </c>
      <c r="F7185" s="47"/>
    </row>
    <row r="7186" spans="1:6" x14ac:dyDescent="0.25">
      <c r="A7186" s="79"/>
      <c r="B7186" s="43">
        <v>0</v>
      </c>
      <c r="C7186" s="43">
        <v>2.0549116031058101E-3</v>
      </c>
      <c r="D7186" s="43">
        <f t="shared" si="112"/>
        <v>2.3446541391437294E-2</v>
      </c>
      <c r="E7186" s="43">
        <f>IFERROR(INDEX(PSPS_Data!$C$2:$C$4275,MATCH(WF_Data!$A7186,PSPS_Data!$B$2:$B$4275,0)),0)</f>
        <v>0</v>
      </c>
      <c r="F7186" s="47"/>
    </row>
    <row r="7187" spans="1:6" x14ac:dyDescent="0.25">
      <c r="A7187" s="79"/>
      <c r="B7187" s="43">
        <v>0</v>
      </c>
      <c r="C7187" s="43">
        <v>3.9593197569350496E-3</v>
      </c>
      <c r="D7187" s="43">
        <f t="shared" si="112"/>
        <v>4.5175838426628916E-2</v>
      </c>
      <c r="E7187" s="43">
        <f>IFERROR(INDEX(PSPS_Data!$C$2:$C$4275,MATCH(WF_Data!$A7187,PSPS_Data!$B$2:$B$4275,0)),0)</f>
        <v>0</v>
      </c>
      <c r="F7187" s="47"/>
    </row>
    <row r="7188" spans="1:6" x14ac:dyDescent="0.25">
      <c r="A7188" s="79"/>
      <c r="B7188" s="43">
        <v>0.167338260518027</v>
      </c>
      <c r="C7188" s="43">
        <v>2.3239497440954398E-3</v>
      </c>
      <c r="D7188" s="43">
        <f t="shared" si="112"/>
        <v>2.6516266580128969E-2</v>
      </c>
      <c r="E7188" s="43">
        <f>IFERROR(INDEX(PSPS_Data!$C$2:$C$4275,MATCH(WF_Data!$A7188,PSPS_Data!$B$2:$B$4275,0)),0)</f>
        <v>0</v>
      </c>
      <c r="F7188" s="47"/>
    </row>
    <row r="7189" spans="1:6" x14ac:dyDescent="0.25">
      <c r="A7189" s="79"/>
      <c r="B7189" s="43">
        <v>0</v>
      </c>
      <c r="C7189" s="43">
        <v>2.2689990063641001E-3</v>
      </c>
      <c r="D7189" s="43">
        <f t="shared" si="112"/>
        <v>2.5889278662614382E-2</v>
      </c>
      <c r="E7189" s="43">
        <f>IFERROR(INDEX(PSPS_Data!$C$2:$C$4275,MATCH(WF_Data!$A7189,PSPS_Data!$B$2:$B$4275,0)),0)</f>
        <v>0</v>
      </c>
      <c r="F7189" s="47"/>
    </row>
    <row r="7190" spans="1:6" x14ac:dyDescent="0.25">
      <c r="A7190" s="79"/>
      <c r="B7190" s="43">
        <v>0</v>
      </c>
      <c r="C7190" s="43">
        <v>7.06926185065033E-3</v>
      </c>
      <c r="D7190" s="43">
        <f t="shared" si="112"/>
        <v>8.066027771592027E-2</v>
      </c>
      <c r="E7190" s="43">
        <f>IFERROR(INDEX(PSPS_Data!$C$2:$C$4275,MATCH(WF_Data!$A7190,PSPS_Data!$B$2:$B$4275,0)),0)</f>
        <v>0</v>
      </c>
      <c r="F7190" s="47"/>
    </row>
    <row r="7191" spans="1:6" x14ac:dyDescent="0.25">
      <c r="A7191" s="79"/>
      <c r="B7191" s="43">
        <v>0</v>
      </c>
      <c r="C7191" s="43">
        <v>2.6972680566359399E-3</v>
      </c>
      <c r="D7191" s="43">
        <f t="shared" si="112"/>
        <v>3.0775828526216076E-2</v>
      </c>
      <c r="E7191" s="43">
        <f>IFERROR(INDEX(PSPS_Data!$C$2:$C$4275,MATCH(WF_Data!$A7191,PSPS_Data!$B$2:$B$4275,0)),0)</f>
        <v>0</v>
      </c>
      <c r="F7191" s="47"/>
    </row>
    <row r="7192" spans="1:6" x14ac:dyDescent="0.25">
      <c r="A7192" s="79"/>
      <c r="B7192" s="43">
        <v>0</v>
      </c>
      <c r="C7192" s="43">
        <v>2.9980070667079401E-4</v>
      </c>
      <c r="D7192" s="43">
        <f t="shared" si="112"/>
        <v>3.4207260631137597E-3</v>
      </c>
      <c r="E7192" s="43">
        <f>IFERROR(INDEX(PSPS_Data!$C$2:$C$4275,MATCH(WF_Data!$A7192,PSPS_Data!$B$2:$B$4275,0)),0)</f>
        <v>0</v>
      </c>
      <c r="F7192" s="47"/>
    </row>
    <row r="7193" spans="1:6" x14ac:dyDescent="0.25">
      <c r="A7193" s="79"/>
      <c r="B7193" s="43">
        <v>0</v>
      </c>
      <c r="C7193" s="43">
        <v>1.7232839200763299E-3</v>
      </c>
      <c r="D7193" s="43">
        <f t="shared" si="112"/>
        <v>1.9662669528070924E-2</v>
      </c>
      <c r="E7193" s="43">
        <f>IFERROR(INDEX(PSPS_Data!$C$2:$C$4275,MATCH(WF_Data!$A7193,PSPS_Data!$B$2:$B$4275,0)),0)</f>
        <v>0</v>
      </c>
      <c r="F7193" s="47"/>
    </row>
    <row r="7194" spans="1:6" x14ac:dyDescent="0.25">
      <c r="A7194" s="79"/>
      <c r="B7194" s="43">
        <v>0.162836052573548</v>
      </c>
      <c r="C7194" s="43">
        <v>3.8558273440685198E-3</v>
      </c>
      <c r="D7194" s="43">
        <f t="shared" si="112"/>
        <v>4.3994989995821812E-2</v>
      </c>
      <c r="E7194" s="43">
        <f>IFERROR(INDEX(PSPS_Data!$C$2:$C$4275,MATCH(WF_Data!$A7194,PSPS_Data!$B$2:$B$4275,0)),0)</f>
        <v>0</v>
      </c>
      <c r="F7194" s="47"/>
    </row>
    <row r="7195" spans="1:6" x14ac:dyDescent="0.25">
      <c r="A7195" s="79"/>
      <c r="B7195" s="43">
        <v>0</v>
      </c>
      <c r="C7195" s="43">
        <v>1.0917633098870201E-3</v>
      </c>
      <c r="D7195" s="43">
        <f t="shared" si="112"/>
        <v>1.2457019365810899E-2</v>
      </c>
      <c r="E7195" s="43">
        <f>IFERROR(INDEX(PSPS_Data!$C$2:$C$4275,MATCH(WF_Data!$A7195,PSPS_Data!$B$2:$B$4275,0)),0)</f>
        <v>0</v>
      </c>
      <c r="F7195" s="47"/>
    </row>
    <row r="7196" spans="1:6" x14ac:dyDescent="0.25">
      <c r="A7196" s="79"/>
      <c r="B7196" s="43">
        <v>0</v>
      </c>
      <c r="C7196" s="43">
        <v>4.1100400931100003E-3</v>
      </c>
      <c r="D7196" s="43">
        <f t="shared" si="112"/>
        <v>4.6895557462385107E-2</v>
      </c>
      <c r="E7196" s="43">
        <f>IFERROR(INDEX(PSPS_Data!$C$2:$C$4275,MATCH(WF_Data!$A7196,PSPS_Data!$B$2:$B$4275,0)),0)</f>
        <v>0</v>
      </c>
      <c r="F7196" s="47"/>
    </row>
    <row r="7197" spans="1:6" x14ac:dyDescent="0.25">
      <c r="A7197" s="79"/>
      <c r="B7197" s="43">
        <v>0</v>
      </c>
      <c r="C7197" s="43">
        <v>6.76438812054887E-4</v>
      </c>
      <c r="D7197" s="43">
        <f t="shared" si="112"/>
        <v>7.7181668455462609E-3</v>
      </c>
      <c r="E7197" s="43">
        <f>IFERROR(INDEX(PSPS_Data!$C$2:$C$4275,MATCH(WF_Data!$A7197,PSPS_Data!$B$2:$B$4275,0)),0)</f>
        <v>0</v>
      </c>
      <c r="F7197" s="47"/>
    </row>
    <row r="7198" spans="1:6" x14ac:dyDescent="0.25">
      <c r="A7198" s="79"/>
      <c r="B7198" s="43">
        <v>0</v>
      </c>
      <c r="C7198" s="43">
        <v>1.14794984074251E-3</v>
      </c>
      <c r="D7198" s="43">
        <f t="shared" si="112"/>
        <v>1.309810768287204E-2</v>
      </c>
      <c r="E7198" s="43">
        <f>IFERROR(INDEX(PSPS_Data!$C$2:$C$4275,MATCH(WF_Data!$A7198,PSPS_Data!$B$2:$B$4275,0)),0)</f>
        <v>0</v>
      </c>
      <c r="F7198" s="47"/>
    </row>
    <row r="7199" spans="1:6" x14ac:dyDescent="0.25">
      <c r="A7199" s="79"/>
      <c r="B7199" s="43">
        <v>0</v>
      </c>
      <c r="C7199" s="43">
        <v>5.1768087128038999E-3</v>
      </c>
      <c r="D7199" s="43">
        <f t="shared" si="112"/>
        <v>5.9067387413092497E-2</v>
      </c>
      <c r="E7199" s="43">
        <f>IFERROR(INDEX(PSPS_Data!$C$2:$C$4275,MATCH(WF_Data!$A7199,PSPS_Data!$B$2:$B$4275,0)),0)</f>
        <v>0</v>
      </c>
      <c r="F7199" s="47"/>
    </row>
    <row r="7200" spans="1:6" x14ac:dyDescent="0.25">
      <c r="A7200" s="79"/>
      <c r="B7200" s="43">
        <v>0</v>
      </c>
      <c r="C7200" s="43">
        <v>5.0204731228404801E-3</v>
      </c>
      <c r="D7200" s="43">
        <f t="shared" si="112"/>
        <v>5.7283598331609877E-2</v>
      </c>
      <c r="E7200" s="43">
        <f>IFERROR(INDEX(PSPS_Data!$C$2:$C$4275,MATCH(WF_Data!$A7200,PSPS_Data!$B$2:$B$4275,0)),0)</f>
        <v>0</v>
      </c>
      <c r="F7200" s="47"/>
    </row>
    <row r="7201" spans="1:6" x14ac:dyDescent="0.25">
      <c r="A7201" s="79"/>
      <c r="B7201" s="43">
        <v>0</v>
      </c>
      <c r="C7201" s="43">
        <v>8.5225236034602804E-5</v>
      </c>
      <c r="D7201" s="43">
        <f t="shared" si="112"/>
        <v>9.72419943154818E-4</v>
      </c>
      <c r="E7201" s="43">
        <f>IFERROR(INDEX(PSPS_Data!$C$2:$C$4275,MATCH(WF_Data!$A7201,PSPS_Data!$B$2:$B$4275,0)),0)</f>
        <v>0</v>
      </c>
      <c r="F7201" s="47"/>
    </row>
    <row r="7202" spans="1:6" x14ac:dyDescent="0.25">
      <c r="A7202" s="79"/>
      <c r="B7202" s="43">
        <v>0</v>
      </c>
      <c r="C7202" s="43">
        <v>1.1504734508586501E-3</v>
      </c>
      <c r="D7202" s="43">
        <f t="shared" si="112"/>
        <v>1.3126902074297198E-2</v>
      </c>
      <c r="E7202" s="43">
        <f>IFERROR(INDEX(PSPS_Data!$C$2:$C$4275,MATCH(WF_Data!$A7202,PSPS_Data!$B$2:$B$4275,0)),0)</f>
        <v>0</v>
      </c>
      <c r="F7202" s="47"/>
    </row>
    <row r="7203" spans="1:6" x14ac:dyDescent="0.25">
      <c r="A7203" s="79"/>
      <c r="B7203" s="43">
        <v>0</v>
      </c>
      <c r="C7203" s="43">
        <v>4.4414895975629998E-3</v>
      </c>
      <c r="D7203" s="43">
        <f t="shared" si="112"/>
        <v>5.0677396308193831E-2</v>
      </c>
      <c r="E7203" s="43">
        <f>IFERROR(INDEX(PSPS_Data!$C$2:$C$4275,MATCH(WF_Data!$A7203,PSPS_Data!$B$2:$B$4275,0)),0)</f>
        <v>0</v>
      </c>
      <c r="F7203" s="47"/>
    </row>
    <row r="7204" spans="1:6" x14ac:dyDescent="0.25">
      <c r="A7204" s="79"/>
      <c r="B7204" s="43">
        <v>0</v>
      </c>
      <c r="C7204" s="43">
        <v>6.8865584957165903E-3</v>
      </c>
      <c r="D7204" s="43">
        <f t="shared" si="112"/>
        <v>7.8575632436126294E-2</v>
      </c>
      <c r="E7204" s="43">
        <f>IFERROR(INDEX(PSPS_Data!$C$2:$C$4275,MATCH(WF_Data!$A7204,PSPS_Data!$B$2:$B$4275,0)),0)</f>
        <v>0</v>
      </c>
      <c r="F7204" s="47"/>
    </row>
    <row r="7205" spans="1:6" x14ac:dyDescent="0.25">
      <c r="A7205" s="79"/>
      <c r="B7205" s="43">
        <v>0</v>
      </c>
      <c r="C7205" s="43">
        <v>6.60981106625513E-3</v>
      </c>
      <c r="D7205" s="43">
        <f t="shared" si="112"/>
        <v>7.5417944265971038E-2</v>
      </c>
      <c r="E7205" s="43">
        <f>IFERROR(INDEX(PSPS_Data!$C$2:$C$4275,MATCH(WF_Data!$A7205,PSPS_Data!$B$2:$B$4275,0)),0)</f>
        <v>0</v>
      </c>
      <c r="F7205" s="47"/>
    </row>
    <row r="7206" spans="1:6" x14ac:dyDescent="0.25">
      <c r="A7206" s="79"/>
      <c r="B7206" s="43">
        <v>0</v>
      </c>
      <c r="C7206" s="43">
        <v>3.6397195978376301E-3</v>
      </c>
      <c r="D7206" s="43">
        <f t="shared" si="112"/>
        <v>4.1529200611327359E-2</v>
      </c>
      <c r="E7206" s="43">
        <f>IFERROR(INDEX(PSPS_Data!$C$2:$C$4275,MATCH(WF_Data!$A7206,PSPS_Data!$B$2:$B$4275,0)),0)</f>
        <v>0</v>
      </c>
      <c r="F7206" s="47"/>
    </row>
    <row r="7207" spans="1:6" x14ac:dyDescent="0.25">
      <c r="A7207" s="79"/>
      <c r="B7207" s="43">
        <v>0</v>
      </c>
      <c r="C7207" s="43">
        <v>8.0051147547237599E-3</v>
      </c>
      <c r="D7207" s="43">
        <f t="shared" si="112"/>
        <v>9.1338359351398099E-2</v>
      </c>
      <c r="E7207" s="43">
        <f>IFERROR(INDEX(PSPS_Data!$C$2:$C$4275,MATCH(WF_Data!$A7207,PSPS_Data!$B$2:$B$4275,0)),0)</f>
        <v>0</v>
      </c>
      <c r="F7207" s="47"/>
    </row>
    <row r="7208" spans="1:6" x14ac:dyDescent="0.25">
      <c r="A7208" s="79"/>
      <c r="B7208" s="43">
        <v>0</v>
      </c>
      <c r="C7208" s="43">
        <v>5.2860938083256299E-3</v>
      </c>
      <c r="D7208" s="43">
        <f t="shared" si="112"/>
        <v>6.0314330352995438E-2</v>
      </c>
      <c r="E7208" s="43">
        <f>IFERROR(INDEX(PSPS_Data!$C$2:$C$4275,MATCH(WF_Data!$A7208,PSPS_Data!$B$2:$B$4275,0)),0)</f>
        <v>0</v>
      </c>
      <c r="F7208" s="47"/>
    </row>
    <row r="7209" spans="1:6" x14ac:dyDescent="0.25">
      <c r="A7209" s="79"/>
      <c r="B7209" s="43">
        <v>0</v>
      </c>
      <c r="C7209" s="43">
        <v>3.3705859264045999E-3</v>
      </c>
      <c r="D7209" s="43">
        <f t="shared" si="112"/>
        <v>3.8458385420276485E-2</v>
      </c>
      <c r="E7209" s="43">
        <f>IFERROR(INDEX(PSPS_Data!$C$2:$C$4275,MATCH(WF_Data!$A7209,PSPS_Data!$B$2:$B$4275,0)),0)</f>
        <v>0</v>
      </c>
      <c r="F7209" s="47"/>
    </row>
    <row r="7210" spans="1:6" x14ac:dyDescent="0.25">
      <c r="A7210" s="79"/>
      <c r="B7210" s="43">
        <v>0</v>
      </c>
      <c r="C7210" s="43">
        <v>9.3049723795957096E-4</v>
      </c>
      <c r="D7210" s="43">
        <f t="shared" si="112"/>
        <v>1.0616973485118704E-2</v>
      </c>
      <c r="E7210" s="43">
        <f>IFERROR(INDEX(PSPS_Data!$C$2:$C$4275,MATCH(WF_Data!$A7210,PSPS_Data!$B$2:$B$4275,0)),0)</f>
        <v>0</v>
      </c>
      <c r="F7210" s="47"/>
    </row>
    <row r="7211" spans="1:6" x14ac:dyDescent="0.25">
      <c r="A7211" s="79"/>
      <c r="B7211" s="43">
        <v>0</v>
      </c>
      <c r="C7211" s="43">
        <v>2.4677891378814799E-3</v>
      </c>
      <c r="D7211" s="43">
        <f t="shared" si="112"/>
        <v>2.8157474063227685E-2</v>
      </c>
      <c r="E7211" s="43">
        <f>IFERROR(INDEX(PSPS_Data!$C$2:$C$4275,MATCH(WF_Data!$A7211,PSPS_Data!$B$2:$B$4275,0)),0)</f>
        <v>0</v>
      </c>
      <c r="F7211" s="47"/>
    </row>
    <row r="7212" spans="1:6" x14ac:dyDescent="0.25">
      <c r="A7212" s="79"/>
      <c r="B7212" s="43">
        <v>0</v>
      </c>
      <c r="C7212" s="43">
        <v>1.27633428473927E-3</v>
      </c>
      <c r="D7212" s="43">
        <f t="shared" si="112"/>
        <v>1.4562974188875071E-2</v>
      </c>
      <c r="E7212" s="43">
        <f>IFERROR(INDEX(PSPS_Data!$C$2:$C$4275,MATCH(WF_Data!$A7212,PSPS_Data!$B$2:$B$4275,0)),0)</f>
        <v>0</v>
      </c>
      <c r="F7212" s="47"/>
    </row>
    <row r="7213" spans="1:6" x14ac:dyDescent="0.25">
      <c r="A7213" s="79"/>
      <c r="B7213" s="43">
        <v>0</v>
      </c>
      <c r="C7213" s="43">
        <v>2.58644830864795E-3</v>
      </c>
      <c r="D7213" s="43">
        <f t="shared" si="112"/>
        <v>2.9511375201673108E-2</v>
      </c>
      <c r="E7213" s="43">
        <f>IFERROR(INDEX(PSPS_Data!$C$2:$C$4275,MATCH(WF_Data!$A7213,PSPS_Data!$B$2:$B$4275,0)),0)</f>
        <v>0</v>
      </c>
      <c r="F7213" s="47"/>
    </row>
    <row r="7214" spans="1:6" x14ac:dyDescent="0.25">
      <c r="A7214" s="79"/>
      <c r="B7214" s="43">
        <v>0</v>
      </c>
      <c r="C7214" s="43">
        <v>2.9153584149147101E-3</v>
      </c>
      <c r="D7214" s="43">
        <f t="shared" si="112"/>
        <v>3.3264239514176841E-2</v>
      </c>
      <c r="E7214" s="43">
        <f>IFERROR(INDEX(PSPS_Data!$C$2:$C$4275,MATCH(WF_Data!$A7214,PSPS_Data!$B$2:$B$4275,0)),0)</f>
        <v>0</v>
      </c>
      <c r="F7214" s="47"/>
    </row>
    <row r="7215" spans="1:6" x14ac:dyDescent="0.25">
      <c r="A7215" s="79"/>
      <c r="B7215" s="43">
        <v>0</v>
      </c>
      <c r="C7215" s="43">
        <v>1.68996538074376E-3</v>
      </c>
      <c r="D7215" s="43">
        <f t="shared" si="112"/>
        <v>1.9282504994286302E-2</v>
      </c>
      <c r="E7215" s="43">
        <f>IFERROR(INDEX(PSPS_Data!$C$2:$C$4275,MATCH(WF_Data!$A7215,PSPS_Data!$B$2:$B$4275,0)),0)</f>
        <v>0</v>
      </c>
      <c r="F7215" s="47"/>
    </row>
    <row r="7216" spans="1:6" x14ac:dyDescent="0.25">
      <c r="A7216" s="79"/>
      <c r="B7216" s="43">
        <v>0</v>
      </c>
      <c r="C7216" s="43">
        <v>3.91165905057278E-4</v>
      </c>
      <c r="D7216" s="43">
        <f t="shared" si="112"/>
        <v>4.4632029767035421E-3</v>
      </c>
      <c r="E7216" s="43">
        <f>IFERROR(INDEX(PSPS_Data!$C$2:$C$4275,MATCH(WF_Data!$A7216,PSPS_Data!$B$2:$B$4275,0)),0)</f>
        <v>0</v>
      </c>
      <c r="F7216" s="47"/>
    </row>
    <row r="7217" spans="1:6" x14ac:dyDescent="0.25">
      <c r="A7217" s="79"/>
      <c r="B7217" s="43">
        <v>0</v>
      </c>
      <c r="C7217" s="43">
        <v>5.9510804567253195E-4</v>
      </c>
      <c r="D7217" s="43">
        <f t="shared" si="112"/>
        <v>6.7901828011235899E-3</v>
      </c>
      <c r="E7217" s="43">
        <f>IFERROR(INDEX(PSPS_Data!$C$2:$C$4275,MATCH(WF_Data!$A7217,PSPS_Data!$B$2:$B$4275,0)),0)</f>
        <v>0</v>
      </c>
      <c r="F7217" s="47"/>
    </row>
    <row r="7218" spans="1:6" x14ac:dyDescent="0.25">
      <c r="A7218" s="79"/>
      <c r="B7218" s="43">
        <v>0</v>
      </c>
      <c r="C7218" s="43">
        <v>2.9692750341988902E-3</v>
      </c>
      <c r="D7218" s="43">
        <f t="shared" si="112"/>
        <v>3.387942814020934E-2</v>
      </c>
      <c r="E7218" s="43">
        <f>IFERROR(INDEX(PSPS_Data!$C$2:$C$4275,MATCH(WF_Data!$A7218,PSPS_Data!$B$2:$B$4275,0)),0)</f>
        <v>0</v>
      </c>
      <c r="F7218" s="47"/>
    </row>
    <row r="7219" spans="1:6" x14ac:dyDescent="0.25">
      <c r="A7219" s="79"/>
      <c r="B7219" s="43">
        <v>0</v>
      </c>
      <c r="C7219" s="43">
        <v>7.4791600582102503E-4</v>
      </c>
      <c r="D7219" s="43">
        <f t="shared" si="112"/>
        <v>8.533721626417896E-3</v>
      </c>
      <c r="E7219" s="43">
        <f>IFERROR(INDEX(PSPS_Data!$C$2:$C$4275,MATCH(WF_Data!$A7219,PSPS_Data!$B$2:$B$4275,0)),0)</f>
        <v>0</v>
      </c>
      <c r="F7219" s="47"/>
    </row>
    <row r="7220" spans="1:6" x14ac:dyDescent="0.25">
      <c r="A7220" s="79"/>
      <c r="B7220" s="43">
        <v>0</v>
      </c>
      <c r="C7220" s="43">
        <v>2.2204392180355998E-3</v>
      </c>
      <c r="D7220" s="43">
        <f t="shared" si="112"/>
        <v>2.5335211477786196E-2</v>
      </c>
      <c r="E7220" s="43">
        <f>IFERROR(INDEX(PSPS_Data!$C$2:$C$4275,MATCH(WF_Data!$A7220,PSPS_Data!$B$2:$B$4275,0)),0)</f>
        <v>0</v>
      </c>
      <c r="F7220" s="47"/>
    </row>
    <row r="7221" spans="1:6" x14ac:dyDescent="0.25">
      <c r="A7221" s="79"/>
      <c r="B7221" s="43">
        <v>0</v>
      </c>
      <c r="C7221" s="43">
        <v>3.9070053162504302E-3</v>
      </c>
      <c r="D7221" s="43">
        <f t="shared" si="112"/>
        <v>4.4578930658417407E-2</v>
      </c>
      <c r="E7221" s="43">
        <f>IFERROR(INDEX(PSPS_Data!$C$2:$C$4275,MATCH(WF_Data!$A7221,PSPS_Data!$B$2:$B$4275,0)),0)</f>
        <v>0</v>
      </c>
      <c r="F7221" s="47"/>
    </row>
    <row r="7222" spans="1:6" x14ac:dyDescent="0.25">
      <c r="A7222" s="79"/>
      <c r="B7222" s="43">
        <v>0</v>
      </c>
      <c r="C7222" s="43">
        <v>3.3400621578039098E-4</v>
      </c>
      <c r="D7222" s="43">
        <f t="shared" si="112"/>
        <v>3.8110109220542612E-3</v>
      </c>
      <c r="E7222" s="43">
        <f>IFERROR(INDEX(PSPS_Data!$C$2:$C$4275,MATCH(WF_Data!$A7222,PSPS_Data!$B$2:$B$4275,0)),0)</f>
        <v>0</v>
      </c>
      <c r="F7222" s="47"/>
    </row>
    <row r="7223" spans="1:6" x14ac:dyDescent="0.25">
      <c r="A7223" s="79"/>
      <c r="B7223" s="43">
        <v>0</v>
      </c>
      <c r="C7223" s="43">
        <v>1.55106523334325E-3</v>
      </c>
      <c r="D7223" s="43">
        <f t="shared" si="112"/>
        <v>1.7697654312446482E-2</v>
      </c>
      <c r="E7223" s="43">
        <f>IFERROR(INDEX(PSPS_Data!$C$2:$C$4275,MATCH(WF_Data!$A7223,PSPS_Data!$B$2:$B$4275,0)),0)</f>
        <v>0</v>
      </c>
      <c r="F7223" s="47"/>
    </row>
    <row r="7224" spans="1:6" x14ac:dyDescent="0.25">
      <c r="A7224" s="79"/>
      <c r="B7224" s="43">
        <v>0</v>
      </c>
      <c r="C7224" s="43">
        <v>1.05856117958561E-3</v>
      </c>
      <c r="D7224" s="43">
        <f t="shared" si="112"/>
        <v>1.2078183059071811E-2</v>
      </c>
      <c r="E7224" s="43">
        <f>IFERROR(INDEX(PSPS_Data!$C$2:$C$4275,MATCH(WF_Data!$A7224,PSPS_Data!$B$2:$B$4275,0)),0)</f>
        <v>0</v>
      </c>
      <c r="F7224" s="47"/>
    </row>
    <row r="7225" spans="1:6" x14ac:dyDescent="0.25">
      <c r="A7225" s="79"/>
      <c r="B7225" s="43">
        <v>0</v>
      </c>
      <c r="C7225" s="43">
        <v>1.18860681413934E-3</v>
      </c>
      <c r="D7225" s="43">
        <f t="shared" si="112"/>
        <v>1.3562003749329869E-2</v>
      </c>
      <c r="E7225" s="43">
        <f>IFERROR(INDEX(PSPS_Data!$C$2:$C$4275,MATCH(WF_Data!$A7225,PSPS_Data!$B$2:$B$4275,0)),0)</f>
        <v>0</v>
      </c>
      <c r="F7225" s="47"/>
    </row>
    <row r="7226" spans="1:6" x14ac:dyDescent="0.25">
      <c r="A7226" s="79"/>
      <c r="B7226" s="43">
        <v>0</v>
      </c>
      <c r="C7226" s="43">
        <v>8.2615298091089496E-4</v>
      </c>
      <c r="D7226" s="43">
        <f t="shared" si="112"/>
        <v>9.4264055121933109E-3</v>
      </c>
      <c r="E7226" s="43">
        <f>IFERROR(INDEX(PSPS_Data!$C$2:$C$4275,MATCH(WF_Data!$A7226,PSPS_Data!$B$2:$B$4275,0)),0)</f>
        <v>0</v>
      </c>
      <c r="F7226" s="47"/>
    </row>
    <row r="7227" spans="1:6" x14ac:dyDescent="0.25">
      <c r="A7227" s="79"/>
      <c r="B7227" s="43">
        <v>0</v>
      </c>
      <c r="C7227" s="43">
        <v>4.0739282385402397E-3</v>
      </c>
      <c r="D7227" s="43">
        <f t="shared" si="112"/>
        <v>4.6483521201744135E-2</v>
      </c>
      <c r="E7227" s="43">
        <f>IFERROR(INDEX(PSPS_Data!$C$2:$C$4275,MATCH(WF_Data!$A7227,PSPS_Data!$B$2:$B$4275,0)),0)</f>
        <v>0</v>
      </c>
      <c r="F7227" s="47"/>
    </row>
    <row r="7228" spans="1:6" x14ac:dyDescent="0.25">
      <c r="A7228" s="79"/>
      <c r="B7228" s="43">
        <v>0</v>
      </c>
      <c r="C7228" s="43">
        <v>7.2644899096303501E-3</v>
      </c>
      <c r="D7228" s="43">
        <f t="shared" si="112"/>
        <v>8.2887829868882296E-2</v>
      </c>
      <c r="E7228" s="43">
        <f>IFERROR(INDEX(PSPS_Data!$C$2:$C$4275,MATCH(WF_Data!$A7228,PSPS_Data!$B$2:$B$4275,0)),0)</f>
        <v>0</v>
      </c>
      <c r="F7228" s="47"/>
    </row>
    <row r="7229" spans="1:6" x14ac:dyDescent="0.25">
      <c r="A7229" s="79"/>
      <c r="B7229" s="43">
        <v>0</v>
      </c>
      <c r="C7229" s="43">
        <v>1.5388095607704599E-3</v>
      </c>
      <c r="D7229" s="43">
        <f t="shared" si="112"/>
        <v>1.7557817088390947E-2</v>
      </c>
      <c r="E7229" s="43">
        <f>IFERROR(INDEX(PSPS_Data!$C$2:$C$4275,MATCH(WF_Data!$A7229,PSPS_Data!$B$2:$B$4275,0)),0)</f>
        <v>0</v>
      </c>
      <c r="F7229" s="47"/>
    </row>
    <row r="7230" spans="1:6" x14ac:dyDescent="0.25">
      <c r="A7230" s="79"/>
      <c r="B7230" s="43">
        <v>0</v>
      </c>
      <c r="C7230" s="43">
        <v>2.25727970064326E-3</v>
      </c>
      <c r="D7230" s="43">
        <f t="shared" si="112"/>
        <v>2.5755561384339598E-2</v>
      </c>
      <c r="E7230" s="43">
        <f>IFERROR(INDEX(PSPS_Data!$C$2:$C$4275,MATCH(WF_Data!$A7230,PSPS_Data!$B$2:$B$4275,0)),0)</f>
        <v>0</v>
      </c>
      <c r="F7230" s="47"/>
    </row>
    <row r="7231" spans="1:6" x14ac:dyDescent="0.25">
      <c r="A7231" s="79"/>
      <c r="B7231" s="43">
        <v>0</v>
      </c>
      <c r="C7231" s="43">
        <v>2.5906654421608698E-3</v>
      </c>
      <c r="D7231" s="43">
        <f t="shared" si="112"/>
        <v>2.9559492695055523E-2</v>
      </c>
      <c r="E7231" s="43">
        <f>IFERROR(INDEX(PSPS_Data!$C$2:$C$4275,MATCH(WF_Data!$A7231,PSPS_Data!$B$2:$B$4275,0)),0)</f>
        <v>0</v>
      </c>
      <c r="F7231" s="47"/>
    </row>
    <row r="7232" spans="1:6" x14ac:dyDescent="0.25">
      <c r="A7232" s="79"/>
      <c r="B7232" s="43">
        <v>0</v>
      </c>
      <c r="C7232" s="43">
        <v>3.3936408726731302E-5</v>
      </c>
      <c r="D7232" s="43">
        <f t="shared" si="112"/>
        <v>3.8721442357200417E-4</v>
      </c>
      <c r="E7232" s="43">
        <f>IFERROR(INDEX(PSPS_Data!$C$2:$C$4275,MATCH(WF_Data!$A7232,PSPS_Data!$B$2:$B$4275,0)),0)</f>
        <v>0</v>
      </c>
      <c r="F7232" s="47"/>
    </row>
    <row r="7233" spans="1:6" x14ac:dyDescent="0.25">
      <c r="A7233" s="79"/>
      <c r="B7233" s="43">
        <v>0</v>
      </c>
      <c r="C7233" s="43">
        <v>1.7758170003313899E-3</v>
      </c>
      <c r="D7233" s="43">
        <f t="shared" si="112"/>
        <v>2.0262071973781159E-2</v>
      </c>
      <c r="E7233" s="43">
        <f>IFERROR(INDEX(PSPS_Data!$C$2:$C$4275,MATCH(WF_Data!$A7233,PSPS_Data!$B$2:$B$4275,0)),0)</f>
        <v>0</v>
      </c>
      <c r="F7233" s="47"/>
    </row>
    <row r="7234" spans="1:6" x14ac:dyDescent="0.25">
      <c r="A7234" s="79"/>
      <c r="B7234" s="43">
        <v>0</v>
      </c>
      <c r="C7234" s="43">
        <v>1.6625297862447E-3</v>
      </c>
      <c r="D7234" s="43">
        <f t="shared" si="112"/>
        <v>1.8969464861052027E-2</v>
      </c>
      <c r="E7234" s="43">
        <f>IFERROR(INDEX(PSPS_Data!$C$2:$C$4275,MATCH(WF_Data!$A7234,PSPS_Data!$B$2:$B$4275,0)),0)</f>
        <v>0</v>
      </c>
      <c r="F7234" s="47"/>
    </row>
    <row r="7235" spans="1:6" x14ac:dyDescent="0.25">
      <c r="A7235" s="79"/>
      <c r="B7235" s="43">
        <v>0</v>
      </c>
      <c r="C7235" s="43">
        <v>1.4532902775196499E-3</v>
      </c>
      <c r="D7235" s="43">
        <f t="shared" ref="D7235:D7298" si="113">$C7235*11.41</f>
        <v>1.6582042066499207E-2</v>
      </c>
      <c r="E7235" s="43">
        <f>IFERROR(INDEX(PSPS_Data!$C$2:$C$4275,MATCH(WF_Data!$A7235,PSPS_Data!$B$2:$B$4275,0)),0)</f>
        <v>0</v>
      </c>
      <c r="F7235" s="47"/>
    </row>
    <row r="7236" spans="1:6" x14ac:dyDescent="0.25">
      <c r="A7236" s="79"/>
      <c r="B7236" s="43">
        <v>0</v>
      </c>
      <c r="C7236" s="43">
        <v>1.8657207510841501E-4</v>
      </c>
      <c r="D7236" s="43">
        <f t="shared" si="113"/>
        <v>2.1287873769870154E-3</v>
      </c>
      <c r="E7236" s="43">
        <f>IFERROR(INDEX(PSPS_Data!$C$2:$C$4275,MATCH(WF_Data!$A7236,PSPS_Data!$B$2:$B$4275,0)),0)</f>
        <v>0</v>
      </c>
      <c r="F7236" s="47"/>
    </row>
    <row r="7237" spans="1:6" x14ac:dyDescent="0.25">
      <c r="A7237" s="79"/>
      <c r="B7237" s="43">
        <v>0</v>
      </c>
      <c r="C7237" s="43">
        <v>8.9873033266485403E-4</v>
      </c>
      <c r="D7237" s="43">
        <f t="shared" si="113"/>
        <v>1.0254513095705985E-2</v>
      </c>
      <c r="E7237" s="43">
        <f>IFERROR(INDEX(PSPS_Data!$C$2:$C$4275,MATCH(WF_Data!$A7237,PSPS_Data!$B$2:$B$4275,0)),0)</f>
        <v>0</v>
      </c>
      <c r="F7237" s="47"/>
    </row>
    <row r="7238" spans="1:6" x14ac:dyDescent="0.25">
      <c r="A7238" s="79"/>
      <c r="B7238" s="43">
        <v>0</v>
      </c>
      <c r="C7238" s="43">
        <v>1.53697670217904E-3</v>
      </c>
      <c r="D7238" s="43">
        <f t="shared" si="113"/>
        <v>1.7536904171862846E-2</v>
      </c>
      <c r="E7238" s="43">
        <f>IFERROR(INDEX(PSPS_Data!$C$2:$C$4275,MATCH(WF_Data!$A7238,PSPS_Data!$B$2:$B$4275,0)),0)</f>
        <v>0</v>
      </c>
      <c r="F7238" s="47"/>
    </row>
    <row r="7239" spans="1:6" x14ac:dyDescent="0.25">
      <c r="A7239" s="79"/>
      <c r="B7239" s="43">
        <v>0</v>
      </c>
      <c r="C7239" s="43">
        <v>3.2537586907892498E-3</v>
      </c>
      <c r="D7239" s="43">
        <f t="shared" si="113"/>
        <v>3.7125386661905339E-2</v>
      </c>
      <c r="E7239" s="43">
        <f>IFERROR(INDEX(PSPS_Data!$C$2:$C$4275,MATCH(WF_Data!$A7239,PSPS_Data!$B$2:$B$4275,0)),0)</f>
        <v>0</v>
      </c>
      <c r="F7239" s="47"/>
    </row>
    <row r="7240" spans="1:6" x14ac:dyDescent="0.25">
      <c r="A7240" s="79"/>
      <c r="B7240" s="43">
        <v>0</v>
      </c>
      <c r="C7240" s="43">
        <v>4.1121550023793399E-3</v>
      </c>
      <c r="D7240" s="43">
        <f t="shared" si="113"/>
        <v>4.6919688577148268E-2</v>
      </c>
      <c r="E7240" s="43">
        <f>IFERROR(INDEX(PSPS_Data!$C$2:$C$4275,MATCH(WF_Data!$A7240,PSPS_Data!$B$2:$B$4275,0)),0)</f>
        <v>0</v>
      </c>
      <c r="F7240" s="47"/>
    </row>
    <row r="7241" spans="1:6" x14ac:dyDescent="0.25">
      <c r="A7241" s="79"/>
      <c r="B7241" s="43">
        <v>0</v>
      </c>
      <c r="C7241" s="43">
        <v>2.0670270150730998E-3</v>
      </c>
      <c r="D7241" s="43">
        <f t="shared" si="113"/>
        <v>2.3584778241984069E-2</v>
      </c>
      <c r="E7241" s="43">
        <f>IFERROR(INDEX(PSPS_Data!$C$2:$C$4275,MATCH(WF_Data!$A7241,PSPS_Data!$B$2:$B$4275,0)),0)</f>
        <v>0</v>
      </c>
      <c r="F7241" s="47"/>
    </row>
    <row r="7242" spans="1:6" x14ac:dyDescent="0.25">
      <c r="A7242" s="79"/>
      <c r="B7242" s="43">
        <v>0</v>
      </c>
      <c r="C7242" s="43">
        <v>5.0261544220120402E-4</v>
      </c>
      <c r="D7242" s="43">
        <f t="shared" si="113"/>
        <v>5.7348421955157377E-3</v>
      </c>
      <c r="E7242" s="43">
        <f>IFERROR(INDEX(PSPS_Data!$C$2:$C$4275,MATCH(WF_Data!$A7242,PSPS_Data!$B$2:$B$4275,0)),0)</f>
        <v>0</v>
      </c>
      <c r="F7242" s="47"/>
    </row>
    <row r="7243" spans="1:6" x14ac:dyDescent="0.25">
      <c r="A7243" s="79"/>
      <c r="B7243" s="43">
        <v>0</v>
      </c>
      <c r="C7243" s="43">
        <v>2.4450900591546001E-3</v>
      </c>
      <c r="D7243" s="43">
        <f t="shared" si="113"/>
        <v>2.7898477574953989E-2</v>
      </c>
      <c r="E7243" s="43">
        <f>IFERROR(INDEX(PSPS_Data!$C$2:$C$4275,MATCH(WF_Data!$A7243,PSPS_Data!$B$2:$B$4275,0)),0)</f>
        <v>0</v>
      </c>
      <c r="F7243" s="47"/>
    </row>
    <row r="7244" spans="1:6" x14ac:dyDescent="0.25">
      <c r="A7244" s="79"/>
      <c r="B7244" s="43">
        <v>0</v>
      </c>
      <c r="C7244" s="43">
        <v>4.4041320688847902E-4</v>
      </c>
      <c r="D7244" s="43">
        <f t="shared" si="113"/>
        <v>5.025114690597546E-3</v>
      </c>
      <c r="E7244" s="43">
        <f>IFERROR(INDEX(PSPS_Data!$C$2:$C$4275,MATCH(WF_Data!$A7244,PSPS_Data!$B$2:$B$4275,0)),0)</f>
        <v>0</v>
      </c>
      <c r="F7244" s="47"/>
    </row>
    <row r="7245" spans="1:6" x14ac:dyDescent="0.25">
      <c r="A7245" s="79"/>
      <c r="B7245" s="43">
        <v>0</v>
      </c>
      <c r="C7245" s="43">
        <v>1.9140265638573799E-3</v>
      </c>
      <c r="D7245" s="43">
        <f t="shared" si="113"/>
        <v>2.1839043093612707E-2</v>
      </c>
      <c r="E7245" s="43">
        <f>IFERROR(INDEX(PSPS_Data!$C$2:$C$4275,MATCH(WF_Data!$A7245,PSPS_Data!$B$2:$B$4275,0)),0)</f>
        <v>0</v>
      </c>
      <c r="F7245" s="47"/>
    </row>
    <row r="7246" spans="1:6" x14ac:dyDescent="0.25">
      <c r="A7246" s="79"/>
      <c r="B7246" s="43">
        <v>0</v>
      </c>
      <c r="C7246" s="43">
        <v>6.2091362148445698E-5</v>
      </c>
      <c r="D7246" s="43">
        <f t="shared" si="113"/>
        <v>7.0846244211376539E-4</v>
      </c>
      <c r="E7246" s="43">
        <f>IFERROR(INDEX(PSPS_Data!$C$2:$C$4275,MATCH(WF_Data!$A7246,PSPS_Data!$B$2:$B$4275,0)),0)</f>
        <v>0</v>
      </c>
      <c r="F7246" s="47"/>
    </row>
    <row r="7247" spans="1:6" x14ac:dyDescent="0.25">
      <c r="A7247" s="79"/>
      <c r="B7247" s="43">
        <v>0</v>
      </c>
      <c r="C7247" s="43">
        <v>6.3048544542804504E-3</v>
      </c>
      <c r="D7247" s="43">
        <f t="shared" si="113"/>
        <v>7.1938389323339944E-2</v>
      </c>
      <c r="E7247" s="43">
        <f>IFERROR(INDEX(PSPS_Data!$C$2:$C$4275,MATCH(WF_Data!$A7247,PSPS_Data!$B$2:$B$4275,0)),0)</f>
        <v>0</v>
      </c>
      <c r="F7247" s="47"/>
    </row>
    <row r="7248" spans="1:6" x14ac:dyDescent="0.25">
      <c r="A7248" s="79"/>
      <c r="B7248" s="43">
        <v>0</v>
      </c>
      <c r="C7248" s="43">
        <v>1.29535807263891E-3</v>
      </c>
      <c r="D7248" s="43">
        <f t="shared" si="113"/>
        <v>1.4780035608809963E-2</v>
      </c>
      <c r="E7248" s="43">
        <f>IFERROR(INDEX(PSPS_Data!$C$2:$C$4275,MATCH(WF_Data!$A7248,PSPS_Data!$B$2:$B$4275,0)),0)</f>
        <v>0</v>
      </c>
      <c r="F7248" s="47"/>
    </row>
    <row r="7249" spans="1:6" x14ac:dyDescent="0.25">
      <c r="A7249" s="79"/>
      <c r="B7249" s="43">
        <v>0</v>
      </c>
      <c r="C7249" s="43">
        <v>2.0544888561744301E-3</v>
      </c>
      <c r="D7249" s="43">
        <f t="shared" si="113"/>
        <v>2.3441717848950248E-2</v>
      </c>
      <c r="E7249" s="43">
        <f>IFERROR(INDEX(PSPS_Data!$C$2:$C$4275,MATCH(WF_Data!$A7249,PSPS_Data!$B$2:$B$4275,0)),0)</f>
        <v>0</v>
      </c>
      <c r="F7249" s="47"/>
    </row>
    <row r="7250" spans="1:6" x14ac:dyDescent="0.25">
      <c r="A7250" s="79"/>
      <c r="B7250" s="43">
        <v>0</v>
      </c>
      <c r="C7250" s="43">
        <v>7.5497731600838299E-3</v>
      </c>
      <c r="D7250" s="43">
        <f t="shared" si="113"/>
        <v>8.6142911756556501E-2</v>
      </c>
      <c r="E7250" s="43">
        <f>IFERROR(INDEX(PSPS_Data!$C$2:$C$4275,MATCH(WF_Data!$A7250,PSPS_Data!$B$2:$B$4275,0)),0)</f>
        <v>0</v>
      </c>
      <c r="F7250" s="47"/>
    </row>
    <row r="7251" spans="1:6" x14ac:dyDescent="0.25">
      <c r="A7251" s="79"/>
      <c r="B7251" s="43">
        <v>0</v>
      </c>
      <c r="C7251" s="43">
        <v>1.0154762185266E-3</v>
      </c>
      <c r="D7251" s="43">
        <f t="shared" si="113"/>
        <v>1.1586583653388506E-2</v>
      </c>
      <c r="E7251" s="43">
        <f>IFERROR(INDEX(PSPS_Data!$C$2:$C$4275,MATCH(WF_Data!$A7251,PSPS_Data!$B$2:$B$4275,0)),0)</f>
        <v>0</v>
      </c>
      <c r="F7251" s="47"/>
    </row>
    <row r="7252" spans="1:6" x14ac:dyDescent="0.25">
      <c r="A7252" s="79"/>
      <c r="B7252" s="43">
        <v>0</v>
      </c>
      <c r="C7252" s="43">
        <v>9.0544453360053001E-4</v>
      </c>
      <c r="D7252" s="43">
        <f t="shared" si="113"/>
        <v>1.0331122128382048E-2</v>
      </c>
      <c r="E7252" s="43">
        <f>IFERROR(INDEX(PSPS_Data!$C$2:$C$4275,MATCH(WF_Data!$A7252,PSPS_Data!$B$2:$B$4275,0)),0)</f>
        <v>0</v>
      </c>
      <c r="F7252" s="47"/>
    </row>
    <row r="7253" spans="1:6" x14ac:dyDescent="0.25">
      <c r="A7253" s="79"/>
      <c r="B7253" s="43">
        <v>0</v>
      </c>
      <c r="C7253" s="43">
        <v>1.8614888815591201E-3</v>
      </c>
      <c r="D7253" s="43">
        <f t="shared" si="113"/>
        <v>2.123958813858956E-2</v>
      </c>
      <c r="E7253" s="43">
        <f>IFERROR(INDEX(PSPS_Data!$C$2:$C$4275,MATCH(WF_Data!$A7253,PSPS_Data!$B$2:$B$4275,0)),0)</f>
        <v>0</v>
      </c>
      <c r="F7253" s="47"/>
    </row>
    <row r="7254" spans="1:6" x14ac:dyDescent="0.25">
      <c r="A7254" s="79"/>
      <c r="B7254" s="43">
        <v>0</v>
      </c>
      <c r="C7254" s="43">
        <v>3.9703505334121704E-3</v>
      </c>
      <c r="D7254" s="43">
        <f t="shared" si="113"/>
        <v>4.5301699586232869E-2</v>
      </c>
      <c r="E7254" s="43">
        <f>IFERROR(INDEX(PSPS_Data!$C$2:$C$4275,MATCH(WF_Data!$A7254,PSPS_Data!$B$2:$B$4275,0)),0)</f>
        <v>0</v>
      </c>
      <c r="F7254" s="47"/>
    </row>
    <row r="7255" spans="1:6" x14ac:dyDescent="0.25">
      <c r="A7255" s="79"/>
      <c r="B7255" s="43">
        <v>5.9715662413764997E-3</v>
      </c>
      <c r="C7255" s="43">
        <v>5.5813522521930205E-4</v>
      </c>
      <c r="D7255" s="43">
        <f t="shared" si="113"/>
        <v>6.3683229197522362E-3</v>
      </c>
      <c r="E7255" s="43">
        <f>IFERROR(INDEX(PSPS_Data!$C$2:$C$4275,MATCH(WF_Data!$A7255,PSPS_Data!$B$2:$B$4275,0)),0)</f>
        <v>0</v>
      </c>
      <c r="F7255" s="47"/>
    </row>
    <row r="7256" spans="1:6" x14ac:dyDescent="0.25">
      <c r="A7256" s="79"/>
      <c r="B7256" s="43">
        <v>0</v>
      </c>
      <c r="C7256" s="43">
        <v>1.39244599328473E-3</v>
      </c>
      <c r="D7256" s="43">
        <f t="shared" si="113"/>
        <v>1.5887808783378771E-2</v>
      </c>
      <c r="E7256" s="43">
        <f>IFERROR(INDEX(PSPS_Data!$C$2:$C$4275,MATCH(WF_Data!$A7256,PSPS_Data!$B$2:$B$4275,0)),0)</f>
        <v>0</v>
      </c>
      <c r="F7256" s="47"/>
    </row>
    <row r="7257" spans="1:6" x14ac:dyDescent="0.25">
      <c r="A7257" s="79"/>
      <c r="B7257" s="43">
        <v>0</v>
      </c>
      <c r="C7257" s="43">
        <v>2.1647426401614198E-3</v>
      </c>
      <c r="D7257" s="43">
        <f t="shared" si="113"/>
        <v>2.4699713524241801E-2</v>
      </c>
      <c r="E7257" s="43">
        <f>IFERROR(INDEX(PSPS_Data!$C$2:$C$4275,MATCH(WF_Data!$A7257,PSPS_Data!$B$2:$B$4275,0)),0)</f>
        <v>0</v>
      </c>
      <c r="F7257" s="47"/>
    </row>
    <row r="7258" spans="1:6" x14ac:dyDescent="0.25">
      <c r="A7258" s="79"/>
      <c r="B7258" s="43">
        <v>0</v>
      </c>
      <c r="C7258" s="43">
        <v>2.7611503295095903E-4</v>
      </c>
      <c r="D7258" s="43">
        <f t="shared" si="113"/>
        <v>3.1504725259704426E-3</v>
      </c>
      <c r="E7258" s="43">
        <f>IFERROR(INDEX(PSPS_Data!$C$2:$C$4275,MATCH(WF_Data!$A7258,PSPS_Data!$B$2:$B$4275,0)),0)</f>
        <v>0</v>
      </c>
      <c r="F7258" s="47"/>
    </row>
    <row r="7259" spans="1:6" x14ac:dyDescent="0.25">
      <c r="A7259" s="79"/>
      <c r="B7259" s="43">
        <v>0</v>
      </c>
      <c r="C7259" s="43">
        <v>3.4790053966465401E-3</v>
      </c>
      <c r="D7259" s="43">
        <f t="shared" si="113"/>
        <v>3.969545157573702E-2</v>
      </c>
      <c r="E7259" s="43">
        <f>IFERROR(INDEX(PSPS_Data!$C$2:$C$4275,MATCH(WF_Data!$A7259,PSPS_Data!$B$2:$B$4275,0)),0)</f>
        <v>0</v>
      </c>
      <c r="F7259" s="47"/>
    </row>
    <row r="7260" spans="1:6" x14ac:dyDescent="0.25">
      <c r="A7260" s="79"/>
      <c r="B7260" s="43">
        <v>0.83283035582912501</v>
      </c>
      <c r="C7260" s="43">
        <v>3.3972591036217602E-3</v>
      </c>
      <c r="D7260" s="43">
        <f t="shared" si="113"/>
        <v>3.8762726372324287E-2</v>
      </c>
      <c r="E7260" s="43">
        <f>IFERROR(INDEX(PSPS_Data!$C$2:$C$4275,MATCH(WF_Data!$A7260,PSPS_Data!$B$2:$B$4275,0)),0)</f>
        <v>0</v>
      </c>
      <c r="F7260" s="47"/>
    </row>
    <row r="7261" spans="1:6" x14ac:dyDescent="0.25">
      <c r="A7261" s="79"/>
      <c r="B7261" s="43">
        <v>0</v>
      </c>
      <c r="C7261" s="43">
        <v>1.5222677592949599E-3</v>
      </c>
      <c r="D7261" s="43">
        <f t="shared" si="113"/>
        <v>1.7369075133555494E-2</v>
      </c>
      <c r="E7261" s="43">
        <f>IFERROR(INDEX(PSPS_Data!$C$2:$C$4275,MATCH(WF_Data!$A7261,PSPS_Data!$B$2:$B$4275,0)),0)</f>
        <v>0</v>
      </c>
      <c r="F7261" s="47"/>
    </row>
    <row r="7262" spans="1:6" x14ac:dyDescent="0.25">
      <c r="A7262" s="79"/>
      <c r="B7262" s="43">
        <v>0.48183096535703501</v>
      </c>
      <c r="C7262" s="43">
        <v>1.1097631001272599E-3</v>
      </c>
      <c r="D7262" s="43">
        <f t="shared" si="113"/>
        <v>1.2662396972452037E-2</v>
      </c>
      <c r="E7262" s="43">
        <f>IFERROR(INDEX(PSPS_Data!$C$2:$C$4275,MATCH(WF_Data!$A7262,PSPS_Data!$B$2:$B$4275,0)),0)</f>
        <v>0</v>
      </c>
      <c r="F7262" s="47"/>
    </row>
    <row r="7263" spans="1:6" x14ac:dyDescent="0.25">
      <c r="A7263" s="79"/>
      <c r="B7263" s="43">
        <v>0</v>
      </c>
      <c r="C7263" s="43">
        <v>5.0688761803030502E-5</v>
      </c>
      <c r="D7263" s="43">
        <f t="shared" si="113"/>
        <v>5.78358772172578E-4</v>
      </c>
      <c r="E7263" s="43">
        <f>IFERROR(INDEX(PSPS_Data!$C$2:$C$4275,MATCH(WF_Data!$A7263,PSPS_Data!$B$2:$B$4275,0)),0)</f>
        <v>0</v>
      </c>
      <c r="F7263" s="47"/>
    </row>
    <row r="7264" spans="1:6" x14ac:dyDescent="0.25">
      <c r="A7264" s="79"/>
      <c r="B7264" s="43">
        <v>0</v>
      </c>
      <c r="C7264" s="43">
        <v>2.0076254409862699E-3</v>
      </c>
      <c r="D7264" s="43">
        <f t="shared" si="113"/>
        <v>2.290700628165334E-2</v>
      </c>
      <c r="E7264" s="43">
        <f>IFERROR(INDEX(PSPS_Data!$C$2:$C$4275,MATCH(WF_Data!$A7264,PSPS_Data!$B$2:$B$4275,0)),0)</f>
        <v>0</v>
      </c>
      <c r="F7264" s="47"/>
    </row>
    <row r="7265" spans="1:6" x14ac:dyDescent="0.25">
      <c r="A7265" s="79"/>
      <c r="B7265" s="43">
        <v>0</v>
      </c>
      <c r="C7265" s="43">
        <v>1.92312373875817E-3</v>
      </c>
      <c r="D7265" s="43">
        <f t="shared" si="113"/>
        <v>2.1942841859230719E-2</v>
      </c>
      <c r="E7265" s="43">
        <f>IFERROR(INDEX(PSPS_Data!$C$2:$C$4275,MATCH(WF_Data!$A7265,PSPS_Data!$B$2:$B$4275,0)),0)</f>
        <v>0</v>
      </c>
      <c r="F7265" s="47"/>
    </row>
    <row r="7266" spans="1:6" x14ac:dyDescent="0.25">
      <c r="A7266" s="79"/>
      <c r="B7266" s="43">
        <v>0</v>
      </c>
      <c r="C7266" s="43">
        <v>5.06811484228819E-5</v>
      </c>
      <c r="D7266" s="43">
        <f t="shared" si="113"/>
        <v>5.7827190350508248E-4</v>
      </c>
      <c r="E7266" s="43">
        <f>IFERROR(INDEX(PSPS_Data!$C$2:$C$4275,MATCH(WF_Data!$A7266,PSPS_Data!$B$2:$B$4275,0)),0)</f>
        <v>0</v>
      </c>
      <c r="F7266" s="47"/>
    </row>
    <row r="7267" spans="1:6" x14ac:dyDescent="0.25">
      <c r="A7267" s="79"/>
      <c r="B7267" s="43">
        <v>0</v>
      </c>
      <c r="C7267" s="43">
        <v>9.8545789296622301E-4</v>
      </c>
      <c r="D7267" s="43">
        <f t="shared" si="113"/>
        <v>1.1244074558744604E-2</v>
      </c>
      <c r="E7267" s="43">
        <f>IFERROR(INDEX(PSPS_Data!$C$2:$C$4275,MATCH(WF_Data!$A7267,PSPS_Data!$B$2:$B$4275,0)),0)</f>
        <v>0</v>
      </c>
      <c r="F7267" s="47"/>
    </row>
    <row r="7268" spans="1:6" x14ac:dyDescent="0.25">
      <c r="A7268" s="79"/>
      <c r="B7268" s="43">
        <v>0</v>
      </c>
      <c r="C7268" s="43">
        <v>1.0809226996570901E-3</v>
      </c>
      <c r="D7268" s="43">
        <f t="shared" si="113"/>
        <v>1.2333328003087398E-2</v>
      </c>
      <c r="E7268" s="43">
        <f>IFERROR(INDEX(PSPS_Data!$C$2:$C$4275,MATCH(WF_Data!$A7268,PSPS_Data!$B$2:$B$4275,0)),0)</f>
        <v>0</v>
      </c>
      <c r="F7268" s="47"/>
    </row>
    <row r="7269" spans="1:6" x14ac:dyDescent="0.25">
      <c r="A7269" s="79"/>
      <c r="B7269" s="43">
        <v>0</v>
      </c>
      <c r="C7269" s="43">
        <v>6.3609885516295096E-4</v>
      </c>
      <c r="D7269" s="43">
        <f t="shared" si="113"/>
        <v>7.2578879374092702E-3</v>
      </c>
      <c r="E7269" s="43">
        <f>IFERROR(INDEX(PSPS_Data!$C$2:$C$4275,MATCH(WF_Data!$A7269,PSPS_Data!$B$2:$B$4275,0)),0)</f>
        <v>0</v>
      </c>
      <c r="F7269" s="47"/>
    </row>
    <row r="7270" spans="1:6" x14ac:dyDescent="0.25">
      <c r="A7270" s="79"/>
      <c r="B7270" s="43">
        <v>0</v>
      </c>
      <c r="C7270" s="43">
        <v>4.0351027536568501E-3</v>
      </c>
      <c r="D7270" s="43">
        <f t="shared" si="113"/>
        <v>4.6040522419224662E-2</v>
      </c>
      <c r="E7270" s="43">
        <f>IFERROR(INDEX(PSPS_Data!$C$2:$C$4275,MATCH(WF_Data!$A7270,PSPS_Data!$B$2:$B$4275,0)),0)</f>
        <v>0</v>
      </c>
      <c r="F7270" s="47"/>
    </row>
    <row r="7271" spans="1:6" x14ac:dyDescent="0.25">
      <c r="A7271" s="79"/>
      <c r="B7271" s="43">
        <v>0</v>
      </c>
      <c r="C7271" s="43">
        <v>1.0466584615187399E-3</v>
      </c>
      <c r="D7271" s="43">
        <f t="shared" si="113"/>
        <v>1.1942373045928822E-2</v>
      </c>
      <c r="E7271" s="43">
        <f>IFERROR(INDEX(PSPS_Data!$C$2:$C$4275,MATCH(WF_Data!$A7271,PSPS_Data!$B$2:$B$4275,0)),0)</f>
        <v>0</v>
      </c>
      <c r="F7271" s="47"/>
    </row>
    <row r="7272" spans="1:6" x14ac:dyDescent="0.25">
      <c r="A7272" s="79"/>
      <c r="B7272" s="43">
        <v>0</v>
      </c>
      <c r="C7272" s="43">
        <v>6.3564975759315202E-4</v>
      </c>
      <c r="D7272" s="43">
        <f t="shared" si="113"/>
        <v>7.2527637341378648E-3</v>
      </c>
      <c r="E7272" s="43">
        <f>IFERROR(INDEX(PSPS_Data!$C$2:$C$4275,MATCH(WF_Data!$A7272,PSPS_Data!$B$2:$B$4275,0)),0)</f>
        <v>0</v>
      </c>
      <c r="F7272" s="47"/>
    </row>
    <row r="7273" spans="1:6" x14ac:dyDescent="0.25">
      <c r="A7273" s="79"/>
      <c r="B7273" s="43">
        <v>0</v>
      </c>
      <c r="C7273" s="43">
        <v>2.1928716205365999E-4</v>
      </c>
      <c r="D7273" s="43">
        <f t="shared" si="113"/>
        <v>2.5020665190322606E-3</v>
      </c>
      <c r="E7273" s="43">
        <f>IFERROR(INDEX(PSPS_Data!$C$2:$C$4275,MATCH(WF_Data!$A7273,PSPS_Data!$B$2:$B$4275,0)),0)</f>
        <v>0</v>
      </c>
      <c r="F7273" s="47"/>
    </row>
    <row r="7274" spans="1:6" x14ac:dyDescent="0.25">
      <c r="A7274" s="79"/>
      <c r="B7274" s="43">
        <v>0</v>
      </c>
      <c r="C7274" s="43">
        <v>8.0963324671756698E-4</v>
      </c>
      <c r="D7274" s="43">
        <f t="shared" si="113"/>
        <v>9.2379153450474396E-3</v>
      </c>
      <c r="E7274" s="43">
        <f>IFERROR(INDEX(PSPS_Data!$C$2:$C$4275,MATCH(WF_Data!$A7274,PSPS_Data!$B$2:$B$4275,0)),0)</f>
        <v>0</v>
      </c>
      <c r="F7274" s="47"/>
    </row>
    <row r="7275" spans="1:6" x14ac:dyDescent="0.25">
      <c r="A7275" s="79"/>
      <c r="B7275" s="43">
        <v>0</v>
      </c>
      <c r="C7275" s="43">
        <v>9.9481356869546202E-4</v>
      </c>
      <c r="D7275" s="43">
        <f t="shared" si="113"/>
        <v>1.1350822818815222E-2</v>
      </c>
      <c r="E7275" s="43">
        <f>IFERROR(INDEX(PSPS_Data!$C$2:$C$4275,MATCH(WF_Data!$A7275,PSPS_Data!$B$2:$B$4275,0)),0)</f>
        <v>0</v>
      </c>
      <c r="F7275" s="47"/>
    </row>
    <row r="7276" spans="1:6" x14ac:dyDescent="0.25">
      <c r="A7276" s="79"/>
      <c r="B7276" s="43">
        <v>6.9111346552672995E-2</v>
      </c>
      <c r="C7276" s="43">
        <v>8.7674014380354492E-3</v>
      </c>
      <c r="D7276" s="43">
        <f t="shared" si="113"/>
        <v>0.10003605040798448</v>
      </c>
      <c r="E7276" s="43">
        <f>IFERROR(INDEX(PSPS_Data!$C$2:$C$4275,MATCH(WF_Data!$A7276,PSPS_Data!$B$2:$B$4275,0)),0)</f>
        <v>0</v>
      </c>
      <c r="F7276" s="47"/>
    </row>
    <row r="7277" spans="1:6" x14ac:dyDescent="0.25">
      <c r="A7277" s="79"/>
      <c r="B7277" s="43">
        <v>0</v>
      </c>
      <c r="C7277" s="43">
        <v>1.4661424783639599E-3</v>
      </c>
      <c r="D7277" s="43">
        <f t="shared" si="113"/>
        <v>1.6728685678132783E-2</v>
      </c>
      <c r="E7277" s="43">
        <f>IFERROR(INDEX(PSPS_Data!$C$2:$C$4275,MATCH(WF_Data!$A7277,PSPS_Data!$B$2:$B$4275,0)),0)</f>
        <v>0</v>
      </c>
      <c r="F7277" s="47"/>
    </row>
    <row r="7278" spans="1:6" x14ac:dyDescent="0.25">
      <c r="A7278" s="79"/>
      <c r="B7278" s="43">
        <v>0</v>
      </c>
      <c r="C7278" s="43">
        <v>1.13414269617351E-3</v>
      </c>
      <c r="D7278" s="43">
        <f t="shared" si="113"/>
        <v>1.2940568163339749E-2</v>
      </c>
      <c r="E7278" s="43">
        <f>IFERROR(INDEX(PSPS_Data!$C$2:$C$4275,MATCH(WF_Data!$A7278,PSPS_Data!$B$2:$B$4275,0)),0)</f>
        <v>0</v>
      </c>
      <c r="F7278" s="47"/>
    </row>
    <row r="7279" spans="1:6" x14ac:dyDescent="0.25">
      <c r="A7279" s="79"/>
      <c r="B7279" s="43">
        <v>0</v>
      </c>
      <c r="C7279" s="43">
        <v>1.9088486321076399E-4</v>
      </c>
      <c r="D7279" s="43">
        <f t="shared" si="113"/>
        <v>2.1779962892348173E-3</v>
      </c>
      <c r="E7279" s="43">
        <f>IFERROR(INDEX(PSPS_Data!$C$2:$C$4275,MATCH(WF_Data!$A7279,PSPS_Data!$B$2:$B$4275,0)),0)</f>
        <v>0</v>
      </c>
      <c r="F7279" s="47"/>
    </row>
    <row r="7280" spans="1:6" x14ac:dyDescent="0.25">
      <c r="A7280" s="79"/>
      <c r="B7280" s="43">
        <v>0</v>
      </c>
      <c r="C7280" s="43">
        <v>7.3545303325772595E-4</v>
      </c>
      <c r="D7280" s="43">
        <f t="shared" si="113"/>
        <v>8.3915191094706531E-3</v>
      </c>
      <c r="E7280" s="43">
        <f>IFERROR(INDEX(PSPS_Data!$C$2:$C$4275,MATCH(WF_Data!$A7280,PSPS_Data!$B$2:$B$4275,0)),0)</f>
        <v>0</v>
      </c>
      <c r="F7280" s="47"/>
    </row>
    <row r="7281" spans="1:6" x14ac:dyDescent="0.25">
      <c r="A7281" s="79"/>
      <c r="B7281" s="43">
        <v>0</v>
      </c>
      <c r="C7281" s="43">
        <v>8.9258443676953902E-4</v>
      </c>
      <c r="D7281" s="43">
        <f t="shared" si="113"/>
        <v>1.018438842354044E-2</v>
      </c>
      <c r="E7281" s="43">
        <f>IFERROR(INDEX(PSPS_Data!$C$2:$C$4275,MATCH(WF_Data!$A7281,PSPS_Data!$B$2:$B$4275,0)),0)</f>
        <v>0</v>
      </c>
      <c r="F7281" s="47"/>
    </row>
    <row r="7282" spans="1:6" x14ac:dyDescent="0.25">
      <c r="A7282" s="79"/>
      <c r="B7282" s="43">
        <v>0</v>
      </c>
      <c r="C7282" s="43">
        <v>7.8029014351462401E-4</v>
      </c>
      <c r="D7282" s="43">
        <f t="shared" si="113"/>
        <v>8.9031105375018595E-3</v>
      </c>
      <c r="E7282" s="43">
        <f>IFERROR(INDEX(PSPS_Data!$C$2:$C$4275,MATCH(WF_Data!$A7282,PSPS_Data!$B$2:$B$4275,0)),0)</f>
        <v>0</v>
      </c>
      <c r="F7282" s="47"/>
    </row>
    <row r="7283" spans="1:6" x14ac:dyDescent="0.25">
      <c r="A7283" s="79"/>
      <c r="B7283" s="43">
        <v>0</v>
      </c>
      <c r="C7283" s="43">
        <v>1.02143740847774E-3</v>
      </c>
      <c r="D7283" s="43">
        <f t="shared" si="113"/>
        <v>1.1654600830731013E-2</v>
      </c>
      <c r="E7283" s="43">
        <f>IFERROR(INDEX(PSPS_Data!$C$2:$C$4275,MATCH(WF_Data!$A7283,PSPS_Data!$B$2:$B$4275,0)),0)</f>
        <v>0</v>
      </c>
      <c r="F7283" s="47"/>
    </row>
    <row r="7284" spans="1:6" x14ac:dyDescent="0.25">
      <c r="A7284" s="79"/>
      <c r="B7284" s="43">
        <v>0</v>
      </c>
      <c r="C7284" s="43">
        <v>3.9060881160821702E-3</v>
      </c>
      <c r="D7284" s="43">
        <f t="shared" si="113"/>
        <v>4.4568465404497562E-2</v>
      </c>
      <c r="E7284" s="43">
        <f>IFERROR(INDEX(PSPS_Data!$C$2:$C$4275,MATCH(WF_Data!$A7284,PSPS_Data!$B$2:$B$4275,0)),0)</f>
        <v>0</v>
      </c>
      <c r="F7284" s="47"/>
    </row>
    <row r="7285" spans="1:6" x14ac:dyDescent="0.25">
      <c r="A7285" s="79"/>
      <c r="B7285" s="43">
        <v>0</v>
      </c>
      <c r="C7285" s="43">
        <v>3.1370836616891498E-3</v>
      </c>
      <c r="D7285" s="43">
        <f t="shared" si="113"/>
        <v>3.5794124579873202E-2</v>
      </c>
      <c r="E7285" s="43">
        <f>IFERROR(INDEX(PSPS_Data!$C$2:$C$4275,MATCH(WF_Data!$A7285,PSPS_Data!$B$2:$B$4275,0)),0)</f>
        <v>0</v>
      </c>
      <c r="F7285" s="47"/>
    </row>
    <row r="7286" spans="1:6" x14ac:dyDescent="0.25">
      <c r="A7286" s="79"/>
      <c r="B7286" s="43">
        <v>0</v>
      </c>
      <c r="C7286" s="43">
        <v>3.7205109438218599E-3</v>
      </c>
      <c r="D7286" s="43">
        <f t="shared" si="113"/>
        <v>4.2451029869007423E-2</v>
      </c>
      <c r="E7286" s="43">
        <f>IFERROR(INDEX(PSPS_Data!$C$2:$C$4275,MATCH(WF_Data!$A7286,PSPS_Data!$B$2:$B$4275,0)),0)</f>
        <v>0</v>
      </c>
      <c r="F7286" s="47"/>
    </row>
    <row r="7287" spans="1:6" x14ac:dyDescent="0.25">
      <c r="A7287" s="79"/>
      <c r="B7287" s="43">
        <v>0</v>
      </c>
      <c r="C7287" s="43">
        <v>1.6438355513249299E-3</v>
      </c>
      <c r="D7287" s="43">
        <f t="shared" si="113"/>
        <v>1.8756163640617451E-2</v>
      </c>
      <c r="E7287" s="43">
        <f>IFERROR(INDEX(PSPS_Data!$C$2:$C$4275,MATCH(WF_Data!$A7287,PSPS_Data!$B$2:$B$4275,0)),0)</f>
        <v>0</v>
      </c>
      <c r="F7287" s="47"/>
    </row>
    <row r="7288" spans="1:6" x14ac:dyDescent="0.25">
      <c r="A7288" s="79"/>
      <c r="B7288" s="43">
        <v>0</v>
      </c>
      <c r="C7288" s="43">
        <v>5.4362380325301196E-3</v>
      </c>
      <c r="D7288" s="43">
        <f t="shared" si="113"/>
        <v>6.2027475951168663E-2</v>
      </c>
      <c r="E7288" s="43">
        <f>IFERROR(INDEX(PSPS_Data!$C$2:$C$4275,MATCH(WF_Data!$A7288,PSPS_Data!$B$2:$B$4275,0)),0)</f>
        <v>0</v>
      </c>
      <c r="F7288" s="47"/>
    </row>
    <row r="7289" spans="1:6" x14ac:dyDescent="0.25">
      <c r="A7289" s="79"/>
      <c r="B7289" s="43">
        <v>0</v>
      </c>
      <c r="C7289" s="43">
        <v>2.3673396659281299E-3</v>
      </c>
      <c r="D7289" s="43">
        <f t="shared" si="113"/>
        <v>2.7011345588239963E-2</v>
      </c>
      <c r="E7289" s="43">
        <f>IFERROR(INDEX(PSPS_Data!$C$2:$C$4275,MATCH(WF_Data!$A7289,PSPS_Data!$B$2:$B$4275,0)),0)</f>
        <v>0</v>
      </c>
      <c r="F7289" s="47"/>
    </row>
    <row r="7290" spans="1:6" x14ac:dyDescent="0.25">
      <c r="A7290" s="79"/>
      <c r="B7290" s="43">
        <v>0</v>
      </c>
      <c r="C7290" s="43">
        <v>8.4144633444793704E-4</v>
      </c>
      <c r="D7290" s="43">
        <f t="shared" si="113"/>
        <v>9.6009026760509614E-3</v>
      </c>
      <c r="E7290" s="43">
        <f>IFERROR(INDEX(PSPS_Data!$C$2:$C$4275,MATCH(WF_Data!$A7290,PSPS_Data!$B$2:$B$4275,0)),0)</f>
        <v>0</v>
      </c>
      <c r="F7290" s="47"/>
    </row>
    <row r="7291" spans="1:6" x14ac:dyDescent="0.25">
      <c r="A7291" s="79"/>
      <c r="B7291" s="43">
        <v>0</v>
      </c>
      <c r="C7291" s="43">
        <v>1.4976176062191299E-3</v>
      </c>
      <c r="D7291" s="43">
        <f t="shared" si="113"/>
        <v>1.7087816886960271E-2</v>
      </c>
      <c r="E7291" s="43">
        <f>IFERROR(INDEX(PSPS_Data!$C$2:$C$4275,MATCH(WF_Data!$A7291,PSPS_Data!$B$2:$B$4275,0)),0)</f>
        <v>0</v>
      </c>
      <c r="F7291" s="47"/>
    </row>
    <row r="7292" spans="1:6" x14ac:dyDescent="0.25">
      <c r="A7292" s="79"/>
      <c r="B7292" s="43">
        <v>0</v>
      </c>
      <c r="C7292" s="43">
        <v>1.3359967396051301E-3</v>
      </c>
      <c r="D7292" s="43">
        <f t="shared" si="113"/>
        <v>1.5243722798894535E-2</v>
      </c>
      <c r="E7292" s="43">
        <f>IFERROR(INDEX(PSPS_Data!$C$2:$C$4275,MATCH(WF_Data!$A7292,PSPS_Data!$B$2:$B$4275,0)),0)</f>
        <v>0</v>
      </c>
      <c r="F7292" s="47"/>
    </row>
    <row r="7293" spans="1:6" x14ac:dyDescent="0.25">
      <c r="A7293" s="79"/>
      <c r="B7293" s="43">
        <v>0</v>
      </c>
      <c r="C7293" s="43">
        <v>2.1702315543734498E-3</v>
      </c>
      <c r="D7293" s="43">
        <f t="shared" si="113"/>
        <v>2.4762342035401064E-2</v>
      </c>
      <c r="E7293" s="43">
        <f>IFERROR(INDEX(PSPS_Data!$C$2:$C$4275,MATCH(WF_Data!$A7293,PSPS_Data!$B$2:$B$4275,0)),0)</f>
        <v>0</v>
      </c>
      <c r="F7293" s="47"/>
    </row>
    <row r="7294" spans="1:6" x14ac:dyDescent="0.25">
      <c r="A7294" s="79"/>
      <c r="B7294" s="43">
        <v>0</v>
      </c>
      <c r="C7294" s="43">
        <v>3.19626133205019E-4</v>
      </c>
      <c r="D7294" s="43">
        <f t="shared" si="113"/>
        <v>3.6469341798692667E-3</v>
      </c>
      <c r="E7294" s="43">
        <f>IFERROR(INDEX(PSPS_Data!$C$2:$C$4275,MATCH(WF_Data!$A7294,PSPS_Data!$B$2:$B$4275,0)),0)</f>
        <v>0</v>
      </c>
      <c r="F7294" s="47"/>
    </row>
    <row r="7295" spans="1:6" x14ac:dyDescent="0.25">
      <c r="A7295" s="79"/>
      <c r="B7295" s="43">
        <v>0</v>
      </c>
      <c r="C7295" s="43">
        <v>3.9007683785712201E-3</v>
      </c>
      <c r="D7295" s="43">
        <f t="shared" si="113"/>
        <v>4.4507767199497623E-2</v>
      </c>
      <c r="E7295" s="43">
        <f>IFERROR(INDEX(PSPS_Data!$C$2:$C$4275,MATCH(WF_Data!$A7295,PSPS_Data!$B$2:$B$4275,0)),0)</f>
        <v>0</v>
      </c>
      <c r="F7295" s="47"/>
    </row>
    <row r="7296" spans="1:6" x14ac:dyDescent="0.25">
      <c r="A7296" s="79"/>
      <c r="B7296" s="43">
        <v>0</v>
      </c>
      <c r="C7296" s="43">
        <v>2.4204287966919399E-3</v>
      </c>
      <c r="D7296" s="43">
        <f t="shared" si="113"/>
        <v>2.7617092570255034E-2</v>
      </c>
      <c r="E7296" s="43">
        <f>IFERROR(INDEX(PSPS_Data!$C$2:$C$4275,MATCH(WF_Data!$A7296,PSPS_Data!$B$2:$B$4275,0)),0)</f>
        <v>0</v>
      </c>
      <c r="F7296" s="47"/>
    </row>
    <row r="7297" spans="1:6" x14ac:dyDescent="0.25">
      <c r="A7297" s="79"/>
      <c r="B7297" s="43">
        <v>0</v>
      </c>
      <c r="C7297" s="43">
        <v>3.35904668645525E-4</v>
      </c>
      <c r="D7297" s="43">
        <f t="shared" si="113"/>
        <v>3.8326722692454403E-3</v>
      </c>
      <c r="E7297" s="43">
        <f>IFERROR(INDEX(PSPS_Data!$C$2:$C$4275,MATCH(WF_Data!$A7297,PSPS_Data!$B$2:$B$4275,0)),0)</f>
        <v>0</v>
      </c>
      <c r="F7297" s="47"/>
    </row>
    <row r="7298" spans="1:6" x14ac:dyDescent="0.25">
      <c r="A7298" s="79"/>
      <c r="B7298" s="43">
        <v>0</v>
      </c>
      <c r="C7298" s="43">
        <v>1.51156484662351E-4</v>
      </c>
      <c r="D7298" s="43">
        <f t="shared" si="113"/>
        <v>1.7246954899974248E-3</v>
      </c>
      <c r="E7298" s="43">
        <f>IFERROR(INDEX(PSPS_Data!$C$2:$C$4275,MATCH(WF_Data!$A7298,PSPS_Data!$B$2:$B$4275,0)),0)</f>
        <v>0</v>
      </c>
      <c r="F7298" s="47"/>
    </row>
    <row r="7299" spans="1:6" x14ac:dyDescent="0.25">
      <c r="A7299" s="79"/>
      <c r="B7299" s="43">
        <v>0</v>
      </c>
      <c r="C7299" s="43">
        <v>1.3435630876301699E-3</v>
      </c>
      <c r="D7299" s="43">
        <f t="shared" ref="D7299:D7362" si="114">$C7299*11.41</f>
        <v>1.5330054829860239E-2</v>
      </c>
      <c r="E7299" s="43">
        <f>IFERROR(INDEX(PSPS_Data!$C$2:$C$4275,MATCH(WF_Data!$A7299,PSPS_Data!$B$2:$B$4275,0)),0)</f>
        <v>0</v>
      </c>
      <c r="F7299" s="47"/>
    </row>
    <row r="7300" spans="1:6" x14ac:dyDescent="0.25">
      <c r="A7300" s="79"/>
      <c r="B7300" s="43">
        <v>0</v>
      </c>
      <c r="C7300" s="43">
        <v>8.2291112721577498E-4</v>
      </c>
      <c r="D7300" s="43">
        <f t="shared" si="114"/>
        <v>9.3894159615319928E-3</v>
      </c>
      <c r="E7300" s="43">
        <f>IFERROR(INDEX(PSPS_Data!$C$2:$C$4275,MATCH(WF_Data!$A7300,PSPS_Data!$B$2:$B$4275,0)),0)</f>
        <v>0</v>
      </c>
      <c r="F7300" s="47"/>
    </row>
    <row r="7301" spans="1:6" x14ac:dyDescent="0.25">
      <c r="A7301" s="79"/>
      <c r="B7301" s="43">
        <v>0</v>
      </c>
      <c r="C7301" s="43">
        <v>8.7973753594117899E-3</v>
      </c>
      <c r="D7301" s="43">
        <f t="shared" si="114"/>
        <v>0.10037805285088852</v>
      </c>
      <c r="E7301" s="43">
        <f>IFERROR(INDEX(PSPS_Data!$C$2:$C$4275,MATCH(WF_Data!$A7301,PSPS_Data!$B$2:$B$4275,0)),0)</f>
        <v>0</v>
      </c>
      <c r="F7301" s="47"/>
    </row>
    <row r="7302" spans="1:6" x14ac:dyDescent="0.25">
      <c r="A7302" s="79"/>
      <c r="B7302" s="43">
        <v>0</v>
      </c>
      <c r="C7302" s="43">
        <v>1.0965925283320101E-3</v>
      </c>
      <c r="D7302" s="43">
        <f t="shared" si="114"/>
        <v>1.2512120748268235E-2</v>
      </c>
      <c r="E7302" s="43">
        <f>IFERROR(INDEX(PSPS_Data!$C$2:$C$4275,MATCH(WF_Data!$A7302,PSPS_Data!$B$2:$B$4275,0)),0)</f>
        <v>0</v>
      </c>
      <c r="F7302" s="47"/>
    </row>
    <row r="7303" spans="1:6" x14ac:dyDescent="0.25">
      <c r="A7303" s="79"/>
      <c r="B7303" s="43">
        <v>0</v>
      </c>
      <c r="C7303" s="43">
        <v>2.79713913187151E-5</v>
      </c>
      <c r="D7303" s="43">
        <f t="shared" si="114"/>
        <v>3.191535749465393E-4</v>
      </c>
      <c r="E7303" s="43">
        <f>IFERROR(INDEX(PSPS_Data!$C$2:$C$4275,MATCH(WF_Data!$A7303,PSPS_Data!$B$2:$B$4275,0)),0)</f>
        <v>0</v>
      </c>
      <c r="F7303" s="47"/>
    </row>
    <row r="7304" spans="1:6" x14ac:dyDescent="0.25">
      <c r="A7304" s="79"/>
      <c r="B7304" s="43">
        <v>0</v>
      </c>
      <c r="C7304" s="43">
        <v>2.4163452714371099E-4</v>
      </c>
      <c r="D7304" s="43">
        <f t="shared" si="114"/>
        <v>2.7570499547097424E-3</v>
      </c>
      <c r="E7304" s="43">
        <f>IFERROR(INDEX(PSPS_Data!$C$2:$C$4275,MATCH(WF_Data!$A7304,PSPS_Data!$B$2:$B$4275,0)),0)</f>
        <v>0</v>
      </c>
      <c r="F7304" s="47"/>
    </row>
    <row r="7305" spans="1:6" x14ac:dyDescent="0.25">
      <c r="A7305" s="79"/>
      <c r="B7305" s="43">
        <v>0</v>
      </c>
      <c r="C7305" s="43">
        <v>2.96954388742657E-3</v>
      </c>
      <c r="D7305" s="43">
        <f t="shared" si="114"/>
        <v>3.3882495755537166E-2</v>
      </c>
      <c r="E7305" s="43">
        <f>IFERROR(INDEX(PSPS_Data!$C$2:$C$4275,MATCH(WF_Data!$A7305,PSPS_Data!$B$2:$B$4275,0)),0)</f>
        <v>0</v>
      </c>
      <c r="F7305" s="47"/>
    </row>
    <row r="7306" spans="1:6" x14ac:dyDescent="0.25">
      <c r="A7306" s="79"/>
      <c r="B7306" s="43">
        <v>0</v>
      </c>
      <c r="C7306" s="43">
        <v>3.56966644843244E-3</v>
      </c>
      <c r="D7306" s="43">
        <f t="shared" si="114"/>
        <v>4.0729894176614143E-2</v>
      </c>
      <c r="E7306" s="43">
        <f>IFERROR(INDEX(PSPS_Data!$C$2:$C$4275,MATCH(WF_Data!$A7306,PSPS_Data!$B$2:$B$4275,0)),0)</f>
        <v>0</v>
      </c>
      <c r="F7306" s="47"/>
    </row>
    <row r="7307" spans="1:6" x14ac:dyDescent="0.25">
      <c r="A7307" s="79"/>
      <c r="B7307" s="43">
        <v>0</v>
      </c>
      <c r="C7307" s="43">
        <v>8.5527301644106003E-4</v>
      </c>
      <c r="D7307" s="43">
        <f t="shared" si="114"/>
        <v>9.7586651175924945E-3</v>
      </c>
      <c r="E7307" s="43">
        <f>IFERROR(INDEX(PSPS_Data!$C$2:$C$4275,MATCH(WF_Data!$A7307,PSPS_Data!$B$2:$B$4275,0)),0)</f>
        <v>0</v>
      </c>
      <c r="F7307" s="47"/>
    </row>
    <row r="7308" spans="1:6" x14ac:dyDescent="0.25">
      <c r="A7308" s="79"/>
      <c r="B7308" s="43">
        <v>0</v>
      </c>
      <c r="C7308" s="43">
        <v>1.1906740755875901E-3</v>
      </c>
      <c r="D7308" s="43">
        <f t="shared" si="114"/>
        <v>1.3585591202454403E-2</v>
      </c>
      <c r="E7308" s="43">
        <f>IFERROR(INDEX(PSPS_Data!$C$2:$C$4275,MATCH(WF_Data!$A7308,PSPS_Data!$B$2:$B$4275,0)),0)</f>
        <v>0</v>
      </c>
      <c r="F7308" s="47"/>
    </row>
    <row r="7309" spans="1:6" x14ac:dyDescent="0.25">
      <c r="A7309" s="79"/>
      <c r="B7309" s="43">
        <v>0</v>
      </c>
      <c r="C7309" s="43">
        <v>5.8132454008349001E-4</v>
      </c>
      <c r="D7309" s="43">
        <f t="shared" si="114"/>
        <v>6.6329130023526214E-3</v>
      </c>
      <c r="E7309" s="43">
        <f>IFERROR(INDEX(PSPS_Data!$C$2:$C$4275,MATCH(WF_Data!$A7309,PSPS_Data!$B$2:$B$4275,0)),0)</f>
        <v>0</v>
      </c>
      <c r="F7309" s="47"/>
    </row>
    <row r="7310" spans="1:6" x14ac:dyDescent="0.25">
      <c r="A7310" s="79"/>
      <c r="B7310" s="43">
        <v>0</v>
      </c>
      <c r="C7310" s="43">
        <v>1.4867527376433501E-3</v>
      </c>
      <c r="D7310" s="43">
        <f t="shared" si="114"/>
        <v>1.6963848736510623E-2</v>
      </c>
      <c r="E7310" s="43">
        <f>IFERROR(INDEX(PSPS_Data!$C$2:$C$4275,MATCH(WF_Data!$A7310,PSPS_Data!$B$2:$B$4275,0)),0)</f>
        <v>0</v>
      </c>
      <c r="F7310" s="47"/>
    </row>
    <row r="7311" spans="1:6" x14ac:dyDescent="0.25">
      <c r="A7311" s="79"/>
      <c r="B7311" s="43">
        <v>0</v>
      </c>
      <c r="C7311" s="43">
        <v>8.5882164815605701E-3</v>
      </c>
      <c r="D7311" s="43">
        <f t="shared" si="114"/>
        <v>9.7991550054606108E-2</v>
      </c>
      <c r="E7311" s="43">
        <f>IFERROR(INDEX(PSPS_Data!$C$2:$C$4275,MATCH(WF_Data!$A7311,PSPS_Data!$B$2:$B$4275,0)),0)</f>
        <v>0</v>
      </c>
      <c r="F7311" s="47"/>
    </row>
    <row r="7312" spans="1:6" x14ac:dyDescent="0.25">
      <c r="A7312" s="79"/>
      <c r="B7312" s="43">
        <v>0</v>
      </c>
      <c r="C7312" s="43">
        <v>4.1762090938391302E-3</v>
      </c>
      <c r="D7312" s="43">
        <f t="shared" si="114"/>
        <v>4.7650545760704474E-2</v>
      </c>
      <c r="E7312" s="43">
        <f>IFERROR(INDEX(PSPS_Data!$C$2:$C$4275,MATCH(WF_Data!$A7312,PSPS_Data!$B$2:$B$4275,0)),0)</f>
        <v>0</v>
      </c>
      <c r="F7312" s="47"/>
    </row>
    <row r="7313" spans="1:6" x14ac:dyDescent="0.25">
      <c r="A7313" s="79"/>
      <c r="B7313" s="43">
        <v>0</v>
      </c>
      <c r="C7313" s="43">
        <v>2.0648939309467098E-3</v>
      </c>
      <c r="D7313" s="43">
        <f t="shared" si="114"/>
        <v>2.356043975210196E-2</v>
      </c>
      <c r="E7313" s="43">
        <f>IFERROR(INDEX(PSPS_Data!$C$2:$C$4275,MATCH(WF_Data!$A7313,PSPS_Data!$B$2:$B$4275,0)),0)</f>
        <v>0</v>
      </c>
      <c r="F7313" s="47"/>
    </row>
    <row r="7314" spans="1:6" x14ac:dyDescent="0.25">
      <c r="A7314" s="79"/>
      <c r="B7314" s="43">
        <v>0</v>
      </c>
      <c r="C7314" s="43">
        <v>2.8479229331423902E-4</v>
      </c>
      <c r="D7314" s="43">
        <f t="shared" si="114"/>
        <v>3.2494800667154673E-3</v>
      </c>
      <c r="E7314" s="43">
        <f>IFERROR(INDEX(PSPS_Data!$C$2:$C$4275,MATCH(WF_Data!$A7314,PSPS_Data!$B$2:$B$4275,0)),0)</f>
        <v>0</v>
      </c>
      <c r="F7314" s="47"/>
    </row>
    <row r="7315" spans="1:6" x14ac:dyDescent="0.25">
      <c r="A7315" s="79"/>
      <c r="B7315" s="43">
        <v>0</v>
      </c>
      <c r="C7315" s="43">
        <v>3.4286452725306501E-3</v>
      </c>
      <c r="D7315" s="43">
        <f t="shared" si="114"/>
        <v>3.9120842559574716E-2</v>
      </c>
      <c r="E7315" s="43">
        <f>IFERROR(INDEX(PSPS_Data!$C$2:$C$4275,MATCH(WF_Data!$A7315,PSPS_Data!$B$2:$B$4275,0)),0)</f>
        <v>0</v>
      </c>
      <c r="F7315" s="47"/>
    </row>
    <row r="7316" spans="1:6" x14ac:dyDescent="0.25">
      <c r="A7316" s="79"/>
      <c r="B7316" s="43">
        <v>0</v>
      </c>
      <c r="C7316" s="43">
        <v>2.7966962609298198E-3</v>
      </c>
      <c r="D7316" s="43">
        <f t="shared" si="114"/>
        <v>3.1910304337209247E-2</v>
      </c>
      <c r="E7316" s="43">
        <f>IFERROR(INDEX(PSPS_Data!$C$2:$C$4275,MATCH(WF_Data!$A7316,PSPS_Data!$B$2:$B$4275,0)),0)</f>
        <v>0</v>
      </c>
      <c r="F7316" s="47"/>
    </row>
    <row r="7317" spans="1:6" x14ac:dyDescent="0.25">
      <c r="A7317" s="79"/>
      <c r="B7317" s="43">
        <v>0</v>
      </c>
      <c r="C7317" s="43">
        <v>2.79091958873323E-4</v>
      </c>
      <c r="D7317" s="43">
        <f t="shared" si="114"/>
        <v>3.1844392507446155E-3</v>
      </c>
      <c r="E7317" s="43">
        <f>IFERROR(INDEX(PSPS_Data!$C$2:$C$4275,MATCH(WF_Data!$A7317,PSPS_Data!$B$2:$B$4275,0)),0)</f>
        <v>0</v>
      </c>
      <c r="F7317" s="47"/>
    </row>
    <row r="7318" spans="1:6" x14ac:dyDescent="0.25">
      <c r="A7318" s="79"/>
      <c r="B7318" s="43">
        <v>0</v>
      </c>
      <c r="C7318" s="43">
        <v>2.0596649692379201E-3</v>
      </c>
      <c r="D7318" s="43">
        <f t="shared" si="114"/>
        <v>2.3500777299004669E-2</v>
      </c>
      <c r="E7318" s="43">
        <f>IFERROR(INDEX(PSPS_Data!$C$2:$C$4275,MATCH(WF_Data!$A7318,PSPS_Data!$B$2:$B$4275,0)),0)</f>
        <v>0</v>
      </c>
      <c r="F7318" s="47"/>
    </row>
    <row r="7319" spans="1:6" x14ac:dyDescent="0.25">
      <c r="A7319" s="79"/>
      <c r="B7319" s="43">
        <v>0</v>
      </c>
      <c r="C7319" s="43">
        <v>1.3674878079352E-3</v>
      </c>
      <c r="D7319" s="43">
        <f t="shared" si="114"/>
        <v>1.5603035888540633E-2</v>
      </c>
      <c r="E7319" s="43">
        <f>IFERROR(INDEX(PSPS_Data!$C$2:$C$4275,MATCH(WF_Data!$A7319,PSPS_Data!$B$2:$B$4275,0)),0)</f>
        <v>0</v>
      </c>
      <c r="F7319" s="47"/>
    </row>
    <row r="7320" spans="1:6" x14ac:dyDescent="0.25">
      <c r="A7320" s="79"/>
      <c r="B7320" s="43">
        <v>0</v>
      </c>
      <c r="C7320" s="43">
        <v>3.1756172794909299E-3</v>
      </c>
      <c r="D7320" s="43">
        <f t="shared" si="114"/>
        <v>3.6233793158991508E-2</v>
      </c>
      <c r="E7320" s="43">
        <f>IFERROR(INDEX(PSPS_Data!$C$2:$C$4275,MATCH(WF_Data!$A7320,PSPS_Data!$B$2:$B$4275,0)),0)</f>
        <v>0</v>
      </c>
      <c r="F7320" s="47"/>
    </row>
    <row r="7321" spans="1:6" x14ac:dyDescent="0.25">
      <c r="A7321" s="79"/>
      <c r="B7321" s="43">
        <v>0</v>
      </c>
      <c r="C7321" s="43">
        <v>2.95754260498881E-3</v>
      </c>
      <c r="D7321" s="43">
        <f t="shared" si="114"/>
        <v>3.3745561122922325E-2</v>
      </c>
      <c r="E7321" s="43">
        <f>IFERROR(INDEX(PSPS_Data!$C$2:$C$4275,MATCH(WF_Data!$A7321,PSPS_Data!$B$2:$B$4275,0)),0)</f>
        <v>0</v>
      </c>
      <c r="F7321" s="47"/>
    </row>
    <row r="7322" spans="1:6" x14ac:dyDescent="0.25">
      <c r="A7322" s="79"/>
      <c r="B7322" s="43">
        <v>0</v>
      </c>
      <c r="C7322" s="43">
        <v>1.4618719307388001E-3</v>
      </c>
      <c r="D7322" s="43">
        <f t="shared" si="114"/>
        <v>1.6679958729729709E-2</v>
      </c>
      <c r="E7322" s="43">
        <f>IFERROR(INDEX(PSPS_Data!$C$2:$C$4275,MATCH(WF_Data!$A7322,PSPS_Data!$B$2:$B$4275,0)),0)</f>
        <v>0</v>
      </c>
      <c r="F7322" s="47"/>
    </row>
    <row r="7323" spans="1:6" x14ac:dyDescent="0.25">
      <c r="A7323" s="79"/>
      <c r="B7323" s="43">
        <v>0</v>
      </c>
      <c r="C7323" s="43">
        <v>8.3190310385816701E-3</v>
      </c>
      <c r="D7323" s="43">
        <f t="shared" si="114"/>
        <v>9.4920144150216851E-2</v>
      </c>
      <c r="E7323" s="43">
        <f>IFERROR(INDEX(PSPS_Data!$C$2:$C$4275,MATCH(WF_Data!$A7323,PSPS_Data!$B$2:$B$4275,0)),0)</f>
        <v>0</v>
      </c>
      <c r="F7323" s="47"/>
    </row>
    <row r="7324" spans="1:6" x14ac:dyDescent="0.25">
      <c r="A7324" s="79"/>
      <c r="B7324" s="43">
        <v>0</v>
      </c>
      <c r="C7324" s="43">
        <v>2.2873934388674801E-4</v>
      </c>
      <c r="D7324" s="43">
        <f t="shared" si="114"/>
        <v>2.6099159137477949E-3</v>
      </c>
      <c r="E7324" s="43">
        <f>IFERROR(INDEX(PSPS_Data!$C$2:$C$4275,MATCH(WF_Data!$A7324,PSPS_Data!$B$2:$B$4275,0)),0)</f>
        <v>0</v>
      </c>
      <c r="F7324" s="47"/>
    </row>
    <row r="7325" spans="1:6" x14ac:dyDescent="0.25">
      <c r="A7325" s="79"/>
      <c r="B7325" s="43">
        <v>0</v>
      </c>
      <c r="C7325" s="43">
        <v>3.5136164474351898E-3</v>
      </c>
      <c r="D7325" s="43">
        <f t="shared" si="114"/>
        <v>4.0090363665235516E-2</v>
      </c>
      <c r="E7325" s="43">
        <f>IFERROR(INDEX(PSPS_Data!$C$2:$C$4275,MATCH(WF_Data!$A7325,PSPS_Data!$B$2:$B$4275,0)),0)</f>
        <v>0</v>
      </c>
      <c r="F7325" s="47"/>
    </row>
    <row r="7326" spans="1:6" x14ac:dyDescent="0.25">
      <c r="A7326" s="79"/>
      <c r="B7326" s="43">
        <v>0</v>
      </c>
      <c r="C7326" s="43">
        <v>3.7197619878194602E-3</v>
      </c>
      <c r="D7326" s="43">
        <f t="shared" si="114"/>
        <v>4.2442484281020043E-2</v>
      </c>
      <c r="E7326" s="43">
        <f>IFERROR(INDEX(PSPS_Data!$C$2:$C$4275,MATCH(WF_Data!$A7326,PSPS_Data!$B$2:$B$4275,0)),0)</f>
        <v>0</v>
      </c>
      <c r="F7326" s="47"/>
    </row>
    <row r="7327" spans="1:6" x14ac:dyDescent="0.25">
      <c r="A7327" s="79"/>
      <c r="B7327" s="43">
        <v>0</v>
      </c>
      <c r="C7327" s="43">
        <v>5.0190164984087399E-5</v>
      </c>
      <c r="D7327" s="43">
        <f t="shared" si="114"/>
        <v>5.726697824684372E-4</v>
      </c>
      <c r="E7327" s="43">
        <f>IFERROR(INDEX(PSPS_Data!$C$2:$C$4275,MATCH(WF_Data!$A7327,PSPS_Data!$B$2:$B$4275,0)),0)</f>
        <v>0</v>
      </c>
      <c r="F7327" s="47"/>
    </row>
    <row r="7328" spans="1:6" x14ac:dyDescent="0.25">
      <c r="A7328" s="79"/>
      <c r="B7328" s="43">
        <v>0</v>
      </c>
      <c r="C7328" s="43">
        <v>2.1302770664988202E-3</v>
      </c>
      <c r="D7328" s="43">
        <f t="shared" si="114"/>
        <v>2.4306461328751538E-2</v>
      </c>
      <c r="E7328" s="43">
        <f>IFERROR(INDEX(PSPS_Data!$C$2:$C$4275,MATCH(WF_Data!$A7328,PSPS_Data!$B$2:$B$4275,0)),0)</f>
        <v>0</v>
      </c>
      <c r="F7328" s="47"/>
    </row>
    <row r="7329" spans="1:6" x14ac:dyDescent="0.25">
      <c r="A7329" s="79"/>
      <c r="B7329" s="43">
        <v>0</v>
      </c>
      <c r="C7329" s="43">
        <v>1.3884029597193101E-3</v>
      </c>
      <c r="D7329" s="43">
        <f t="shared" si="114"/>
        <v>1.5841677770397328E-2</v>
      </c>
      <c r="E7329" s="43">
        <f>IFERROR(INDEX(PSPS_Data!$C$2:$C$4275,MATCH(WF_Data!$A7329,PSPS_Data!$B$2:$B$4275,0)),0)</f>
        <v>0</v>
      </c>
      <c r="F7329" s="47"/>
    </row>
    <row r="7330" spans="1:6" x14ac:dyDescent="0.25">
      <c r="A7330" s="79"/>
      <c r="B7330" s="43">
        <v>0</v>
      </c>
      <c r="C7330" s="43">
        <v>1.3297041705300199E-3</v>
      </c>
      <c r="D7330" s="43">
        <f t="shared" si="114"/>
        <v>1.5171924585747527E-2</v>
      </c>
      <c r="E7330" s="43">
        <f>IFERROR(INDEX(PSPS_Data!$C$2:$C$4275,MATCH(WF_Data!$A7330,PSPS_Data!$B$2:$B$4275,0)),0)</f>
        <v>0</v>
      </c>
      <c r="F7330" s="47"/>
    </row>
    <row r="7331" spans="1:6" x14ac:dyDescent="0.25">
      <c r="A7331" s="79"/>
      <c r="B7331" s="43">
        <v>0</v>
      </c>
      <c r="C7331" s="43">
        <v>3.08863557802396E-3</v>
      </c>
      <c r="D7331" s="43">
        <f t="shared" si="114"/>
        <v>3.5241331945253383E-2</v>
      </c>
      <c r="E7331" s="43">
        <f>IFERROR(INDEX(PSPS_Data!$C$2:$C$4275,MATCH(WF_Data!$A7331,PSPS_Data!$B$2:$B$4275,0)),0)</f>
        <v>0</v>
      </c>
      <c r="F7331" s="47"/>
    </row>
    <row r="7332" spans="1:6" x14ac:dyDescent="0.25">
      <c r="A7332" s="79"/>
      <c r="B7332" s="43">
        <v>0</v>
      </c>
      <c r="C7332" s="43">
        <v>4.6828791164443801E-4</v>
      </c>
      <c r="D7332" s="43">
        <f t="shared" si="114"/>
        <v>5.3431650718630376E-3</v>
      </c>
      <c r="E7332" s="43">
        <f>IFERROR(INDEX(PSPS_Data!$C$2:$C$4275,MATCH(WF_Data!$A7332,PSPS_Data!$B$2:$B$4275,0)),0)</f>
        <v>0</v>
      </c>
      <c r="F7332" s="47"/>
    </row>
    <row r="7333" spans="1:6" x14ac:dyDescent="0.25">
      <c r="A7333" s="79"/>
      <c r="B7333" s="43">
        <v>0</v>
      </c>
      <c r="C7333" s="43">
        <v>9.9779048605341792E-4</v>
      </c>
      <c r="D7333" s="43">
        <f t="shared" si="114"/>
        <v>1.1384789445869499E-2</v>
      </c>
      <c r="E7333" s="43">
        <f>IFERROR(INDEX(PSPS_Data!$C$2:$C$4275,MATCH(WF_Data!$A7333,PSPS_Data!$B$2:$B$4275,0)),0)</f>
        <v>0</v>
      </c>
      <c r="F7333" s="47"/>
    </row>
    <row r="7334" spans="1:6" x14ac:dyDescent="0.25">
      <c r="A7334" s="79"/>
      <c r="B7334" s="43">
        <v>0</v>
      </c>
      <c r="C7334" s="43">
        <v>1.90605704195453E-3</v>
      </c>
      <c r="D7334" s="43">
        <f t="shared" si="114"/>
        <v>2.1748110848701187E-2</v>
      </c>
      <c r="E7334" s="43">
        <f>IFERROR(INDEX(PSPS_Data!$C$2:$C$4275,MATCH(WF_Data!$A7334,PSPS_Data!$B$2:$B$4275,0)),0)</f>
        <v>0</v>
      </c>
      <c r="F7334" s="47"/>
    </row>
    <row r="7335" spans="1:6" x14ac:dyDescent="0.25">
      <c r="A7335" s="79"/>
      <c r="B7335" s="43">
        <v>0</v>
      </c>
      <c r="C7335" s="43">
        <v>9.3628191825700902E-4</v>
      </c>
      <c r="D7335" s="43">
        <f t="shared" si="114"/>
        <v>1.0682976687312473E-2</v>
      </c>
      <c r="E7335" s="43">
        <f>IFERROR(INDEX(PSPS_Data!$C$2:$C$4275,MATCH(WF_Data!$A7335,PSPS_Data!$B$2:$B$4275,0)),0)</f>
        <v>0</v>
      </c>
      <c r="F7335" s="47"/>
    </row>
    <row r="7336" spans="1:6" x14ac:dyDescent="0.25">
      <c r="A7336" s="79"/>
      <c r="B7336" s="43">
        <v>0</v>
      </c>
      <c r="C7336" s="43">
        <v>4.6979809405911501E-3</v>
      </c>
      <c r="D7336" s="43">
        <f t="shared" si="114"/>
        <v>5.3603962532145021E-2</v>
      </c>
      <c r="E7336" s="43">
        <f>IFERROR(INDEX(PSPS_Data!$C$2:$C$4275,MATCH(WF_Data!$A7336,PSPS_Data!$B$2:$B$4275,0)),0)</f>
        <v>0</v>
      </c>
      <c r="F7336" s="47"/>
    </row>
    <row r="7337" spans="1:6" x14ac:dyDescent="0.25">
      <c r="A7337" s="79"/>
      <c r="B7337" s="43">
        <v>0</v>
      </c>
      <c r="C7337" s="43">
        <v>1.4321791434970901E-3</v>
      </c>
      <c r="D7337" s="43">
        <f t="shared" si="114"/>
        <v>1.6341164027301798E-2</v>
      </c>
      <c r="E7337" s="43">
        <f>IFERROR(INDEX(PSPS_Data!$C$2:$C$4275,MATCH(WF_Data!$A7337,PSPS_Data!$B$2:$B$4275,0)),0)</f>
        <v>0</v>
      </c>
      <c r="F7337" s="47"/>
    </row>
    <row r="7338" spans="1:6" x14ac:dyDescent="0.25">
      <c r="A7338" s="79"/>
      <c r="B7338" s="43">
        <v>0</v>
      </c>
      <c r="C7338" s="43">
        <v>6.6517954571736404E-3</v>
      </c>
      <c r="D7338" s="43">
        <f t="shared" si="114"/>
        <v>7.5896986166351238E-2</v>
      </c>
      <c r="E7338" s="43">
        <f>IFERROR(INDEX(PSPS_Data!$C$2:$C$4275,MATCH(WF_Data!$A7338,PSPS_Data!$B$2:$B$4275,0)),0)</f>
        <v>0</v>
      </c>
      <c r="F7338" s="47"/>
    </row>
    <row r="7339" spans="1:6" x14ac:dyDescent="0.25">
      <c r="A7339" s="79"/>
      <c r="B7339" s="43">
        <v>0</v>
      </c>
      <c r="C7339" s="43">
        <v>2.7855069371677599E-5</v>
      </c>
      <c r="D7339" s="43">
        <f t="shared" si="114"/>
        <v>3.1782634153084143E-4</v>
      </c>
      <c r="E7339" s="43">
        <f>IFERROR(INDEX(PSPS_Data!$C$2:$C$4275,MATCH(WF_Data!$A7339,PSPS_Data!$B$2:$B$4275,0)),0)</f>
        <v>0</v>
      </c>
      <c r="F7339" s="47"/>
    </row>
    <row r="7340" spans="1:6" x14ac:dyDescent="0.25">
      <c r="A7340" s="79"/>
      <c r="B7340" s="43">
        <v>6.0020439143416003E-2</v>
      </c>
      <c r="C7340" s="43">
        <v>4.1780383867262501E-4</v>
      </c>
      <c r="D7340" s="43">
        <f t="shared" si="114"/>
        <v>4.7671417992546511E-3</v>
      </c>
      <c r="E7340" s="43">
        <f>IFERROR(INDEX(PSPS_Data!$C$2:$C$4275,MATCH(WF_Data!$A7340,PSPS_Data!$B$2:$B$4275,0)),0)</f>
        <v>0</v>
      </c>
      <c r="F7340" s="47"/>
    </row>
    <row r="7341" spans="1:6" x14ac:dyDescent="0.25">
      <c r="A7341" s="79"/>
      <c r="B7341" s="43">
        <v>0</v>
      </c>
      <c r="C7341" s="43">
        <v>8.4669461299805905E-4</v>
      </c>
      <c r="D7341" s="43">
        <f t="shared" si="114"/>
        <v>9.660785534307853E-3</v>
      </c>
      <c r="E7341" s="43">
        <f>IFERROR(INDEX(PSPS_Data!$C$2:$C$4275,MATCH(WF_Data!$A7341,PSPS_Data!$B$2:$B$4275,0)),0)</f>
        <v>0</v>
      </c>
      <c r="F7341" s="47"/>
    </row>
    <row r="7342" spans="1:6" x14ac:dyDescent="0.25">
      <c r="A7342" s="79"/>
      <c r="B7342" s="43">
        <v>0</v>
      </c>
      <c r="C7342" s="43">
        <v>2.5897210862240098E-3</v>
      </c>
      <c r="D7342" s="43">
        <f t="shared" si="114"/>
        <v>2.9548717593815953E-2</v>
      </c>
      <c r="E7342" s="43">
        <f>IFERROR(INDEX(PSPS_Data!$C$2:$C$4275,MATCH(WF_Data!$A7342,PSPS_Data!$B$2:$B$4275,0)),0)</f>
        <v>0</v>
      </c>
      <c r="F7342" s="47"/>
    </row>
    <row r="7343" spans="1:6" x14ac:dyDescent="0.25">
      <c r="A7343" s="79"/>
      <c r="B7343" s="43">
        <v>0</v>
      </c>
      <c r="C7343" s="43">
        <v>1.78202268822739E-4</v>
      </c>
      <c r="D7343" s="43">
        <f t="shared" si="114"/>
        <v>2.0332878872674522E-3</v>
      </c>
      <c r="E7343" s="43">
        <f>IFERROR(INDEX(PSPS_Data!$C$2:$C$4275,MATCH(WF_Data!$A7343,PSPS_Data!$B$2:$B$4275,0)),0)</f>
        <v>0</v>
      </c>
      <c r="F7343" s="47"/>
    </row>
    <row r="7344" spans="1:6" x14ac:dyDescent="0.25">
      <c r="A7344" s="79"/>
      <c r="B7344" s="43">
        <v>0</v>
      </c>
      <c r="C7344" s="43">
        <v>3.12374549093874E-3</v>
      </c>
      <c r="D7344" s="43">
        <f t="shared" si="114"/>
        <v>3.5641936051611027E-2</v>
      </c>
      <c r="E7344" s="43">
        <f>IFERROR(INDEX(PSPS_Data!$C$2:$C$4275,MATCH(WF_Data!$A7344,PSPS_Data!$B$2:$B$4275,0)),0)</f>
        <v>0</v>
      </c>
      <c r="F7344" s="47"/>
    </row>
    <row r="7345" spans="1:6" x14ac:dyDescent="0.25">
      <c r="A7345" s="79"/>
      <c r="B7345" s="43">
        <v>0</v>
      </c>
      <c r="C7345" s="43">
        <v>6.2630141489232005E-4</v>
      </c>
      <c r="D7345" s="43">
        <f t="shared" si="114"/>
        <v>7.1460991439213717E-3</v>
      </c>
      <c r="E7345" s="43">
        <f>IFERROR(INDEX(PSPS_Data!$C$2:$C$4275,MATCH(WF_Data!$A7345,PSPS_Data!$B$2:$B$4275,0)),0)</f>
        <v>0</v>
      </c>
      <c r="F7345" s="47"/>
    </row>
    <row r="7346" spans="1:6" x14ac:dyDescent="0.25">
      <c r="A7346" s="79"/>
      <c r="B7346" s="43">
        <v>0.46434360496892502</v>
      </c>
      <c r="C7346" s="43">
        <v>3.1729045076644898E-4</v>
      </c>
      <c r="D7346" s="43">
        <f t="shared" si="114"/>
        <v>3.6202840432451831E-3</v>
      </c>
      <c r="E7346" s="43">
        <f>IFERROR(INDEX(PSPS_Data!$C$2:$C$4275,MATCH(WF_Data!$A7346,PSPS_Data!$B$2:$B$4275,0)),0)</f>
        <v>0</v>
      </c>
      <c r="F7346" s="47"/>
    </row>
    <row r="7347" spans="1:6" x14ac:dyDescent="0.25">
      <c r="A7347" s="79"/>
      <c r="B7347" s="43">
        <v>0</v>
      </c>
      <c r="C7347" s="43">
        <v>1.4638053048656699E-3</v>
      </c>
      <c r="D7347" s="43">
        <f t="shared" si="114"/>
        <v>1.6702018528517295E-2</v>
      </c>
      <c r="E7347" s="43">
        <f>IFERROR(INDEX(PSPS_Data!$C$2:$C$4275,MATCH(WF_Data!$A7347,PSPS_Data!$B$2:$B$4275,0)),0)</f>
        <v>0</v>
      </c>
      <c r="F7347" s="47"/>
    </row>
    <row r="7348" spans="1:6" x14ac:dyDescent="0.25">
      <c r="A7348" s="79"/>
      <c r="B7348" s="43">
        <v>0</v>
      </c>
      <c r="C7348" s="43">
        <v>7.51193660789795E-4</v>
      </c>
      <c r="D7348" s="43">
        <f t="shared" si="114"/>
        <v>8.571119669611561E-3</v>
      </c>
      <c r="E7348" s="43">
        <f>IFERROR(INDEX(PSPS_Data!$C$2:$C$4275,MATCH(WF_Data!$A7348,PSPS_Data!$B$2:$B$4275,0)),0)</f>
        <v>0</v>
      </c>
      <c r="F7348" s="47"/>
    </row>
    <row r="7349" spans="1:6" x14ac:dyDescent="0.25">
      <c r="A7349" s="79"/>
      <c r="B7349" s="43">
        <v>0</v>
      </c>
      <c r="C7349" s="43">
        <v>1.0682908850867499E-3</v>
      </c>
      <c r="D7349" s="43">
        <f t="shared" si="114"/>
        <v>1.2189198998839816E-2</v>
      </c>
      <c r="E7349" s="43">
        <f>IFERROR(INDEX(PSPS_Data!$C$2:$C$4275,MATCH(WF_Data!$A7349,PSPS_Data!$B$2:$B$4275,0)),0)</f>
        <v>0</v>
      </c>
      <c r="F7349" s="47"/>
    </row>
    <row r="7350" spans="1:6" x14ac:dyDescent="0.25">
      <c r="A7350" s="79"/>
      <c r="B7350" s="43">
        <v>0</v>
      </c>
      <c r="C7350" s="43">
        <v>3.50487382070241E-3</v>
      </c>
      <c r="D7350" s="43">
        <f t="shared" si="114"/>
        <v>3.9990610294214496E-2</v>
      </c>
      <c r="E7350" s="43">
        <f>IFERROR(INDEX(PSPS_Data!$C$2:$C$4275,MATCH(WF_Data!$A7350,PSPS_Data!$B$2:$B$4275,0)),0)</f>
        <v>0</v>
      </c>
      <c r="F7350" s="47"/>
    </row>
    <row r="7351" spans="1:6" x14ac:dyDescent="0.25">
      <c r="A7351" s="79"/>
      <c r="B7351" s="43">
        <v>0</v>
      </c>
      <c r="C7351" s="43">
        <v>6.2305993227103795E-4</v>
      </c>
      <c r="D7351" s="43">
        <f t="shared" si="114"/>
        <v>7.1091138272125435E-3</v>
      </c>
      <c r="E7351" s="43">
        <f>IFERROR(INDEX(PSPS_Data!$C$2:$C$4275,MATCH(WF_Data!$A7351,PSPS_Data!$B$2:$B$4275,0)),0)</f>
        <v>0</v>
      </c>
      <c r="F7351" s="47"/>
    </row>
    <row r="7352" spans="1:6" x14ac:dyDescent="0.25">
      <c r="A7352" s="79"/>
      <c r="B7352" s="43">
        <v>0</v>
      </c>
      <c r="C7352" s="43">
        <v>2.6810951394509101E-3</v>
      </c>
      <c r="D7352" s="43">
        <f t="shared" si="114"/>
        <v>3.0591295541134884E-2</v>
      </c>
      <c r="E7352" s="43">
        <f>IFERROR(INDEX(PSPS_Data!$C$2:$C$4275,MATCH(WF_Data!$A7352,PSPS_Data!$B$2:$B$4275,0)),0)</f>
        <v>0</v>
      </c>
      <c r="F7352" s="47"/>
    </row>
    <row r="7353" spans="1:6" x14ac:dyDescent="0.25">
      <c r="A7353" s="79"/>
      <c r="B7353" s="43">
        <v>0</v>
      </c>
      <c r="C7353" s="43">
        <v>1.43494428266421E-3</v>
      </c>
      <c r="D7353" s="43">
        <f t="shared" si="114"/>
        <v>1.6372714265198637E-2</v>
      </c>
      <c r="E7353" s="43">
        <f>IFERROR(INDEX(PSPS_Data!$C$2:$C$4275,MATCH(WF_Data!$A7353,PSPS_Data!$B$2:$B$4275,0)),0)</f>
        <v>0</v>
      </c>
      <c r="F7353" s="47"/>
    </row>
    <row r="7354" spans="1:6" x14ac:dyDescent="0.25">
      <c r="A7354" s="79"/>
      <c r="B7354" s="43">
        <v>0</v>
      </c>
      <c r="C7354" s="43">
        <v>7.5194677832162897E-3</v>
      </c>
      <c r="D7354" s="43">
        <f t="shared" si="114"/>
        <v>8.5797127406497864E-2</v>
      </c>
      <c r="E7354" s="43">
        <f>IFERROR(INDEX(PSPS_Data!$C$2:$C$4275,MATCH(WF_Data!$A7354,PSPS_Data!$B$2:$B$4275,0)),0)</f>
        <v>0</v>
      </c>
      <c r="F7354" s="47"/>
    </row>
    <row r="7355" spans="1:6" x14ac:dyDescent="0.25">
      <c r="A7355" s="79"/>
      <c r="B7355" s="43">
        <v>0</v>
      </c>
      <c r="C7355" s="43">
        <v>3.5145337052805699E-3</v>
      </c>
      <c r="D7355" s="43">
        <f t="shared" si="114"/>
        <v>4.01008295772513E-2</v>
      </c>
      <c r="E7355" s="43">
        <f>IFERROR(INDEX(PSPS_Data!$C$2:$C$4275,MATCH(WF_Data!$A7355,PSPS_Data!$B$2:$B$4275,0)),0)</f>
        <v>0</v>
      </c>
      <c r="F7355" s="47"/>
    </row>
    <row r="7356" spans="1:6" x14ac:dyDescent="0.25">
      <c r="A7356" s="79"/>
      <c r="B7356" s="43">
        <v>0</v>
      </c>
      <c r="C7356" s="43">
        <v>5.57457781133052E-3</v>
      </c>
      <c r="D7356" s="43">
        <f t="shared" si="114"/>
        <v>6.3605932827281234E-2</v>
      </c>
      <c r="E7356" s="43">
        <f>IFERROR(INDEX(PSPS_Data!$C$2:$C$4275,MATCH(WF_Data!$A7356,PSPS_Data!$B$2:$B$4275,0)),0)</f>
        <v>0</v>
      </c>
      <c r="F7356" s="47"/>
    </row>
    <row r="7357" spans="1:6" x14ac:dyDescent="0.25">
      <c r="A7357" s="79"/>
      <c r="B7357" s="43">
        <v>0</v>
      </c>
      <c r="C7357" s="43">
        <v>7.8400059646810405E-4</v>
      </c>
      <c r="D7357" s="43">
        <f t="shared" si="114"/>
        <v>8.9454468057010676E-3</v>
      </c>
      <c r="E7357" s="43">
        <f>IFERROR(INDEX(PSPS_Data!$C$2:$C$4275,MATCH(WF_Data!$A7357,PSPS_Data!$B$2:$B$4275,0)),0)</f>
        <v>0</v>
      </c>
      <c r="F7357" s="47"/>
    </row>
    <row r="7358" spans="1:6" x14ac:dyDescent="0.25">
      <c r="A7358" s="79"/>
      <c r="B7358" s="43">
        <v>0</v>
      </c>
      <c r="C7358" s="43">
        <v>1.61245847493773E-3</v>
      </c>
      <c r="D7358" s="43">
        <f t="shared" si="114"/>
        <v>1.8398151199039498E-2</v>
      </c>
      <c r="E7358" s="43">
        <f>IFERROR(INDEX(PSPS_Data!$C$2:$C$4275,MATCH(WF_Data!$A7358,PSPS_Data!$B$2:$B$4275,0)),0)</f>
        <v>0</v>
      </c>
      <c r="F7358" s="47"/>
    </row>
    <row r="7359" spans="1:6" x14ac:dyDescent="0.25">
      <c r="A7359" s="79"/>
      <c r="B7359" s="43">
        <v>0</v>
      </c>
      <c r="C7359" s="43">
        <v>7.1159451848264599E-4</v>
      </c>
      <c r="D7359" s="43">
        <f t="shared" si="114"/>
        <v>8.119293455886991E-3</v>
      </c>
      <c r="E7359" s="43">
        <f>IFERROR(INDEX(PSPS_Data!$C$2:$C$4275,MATCH(WF_Data!$A7359,PSPS_Data!$B$2:$B$4275,0)),0)</f>
        <v>0</v>
      </c>
      <c r="F7359" s="47"/>
    </row>
    <row r="7360" spans="1:6" x14ac:dyDescent="0.25">
      <c r="A7360" s="79"/>
      <c r="B7360" s="43">
        <v>0</v>
      </c>
      <c r="C7360" s="43">
        <v>1.6676747691235502E-5</v>
      </c>
      <c r="D7360" s="43">
        <f t="shared" si="114"/>
        <v>1.9028169115699708E-4</v>
      </c>
      <c r="E7360" s="43">
        <f>IFERROR(INDEX(PSPS_Data!$C$2:$C$4275,MATCH(WF_Data!$A7360,PSPS_Data!$B$2:$B$4275,0)),0)</f>
        <v>0</v>
      </c>
      <c r="F7360" s="47"/>
    </row>
    <row r="7361" spans="1:6" x14ac:dyDescent="0.25">
      <c r="A7361" s="79"/>
      <c r="B7361" s="43">
        <v>0</v>
      </c>
      <c r="C7361" s="43">
        <v>1.0700690925962799E-3</v>
      </c>
      <c r="D7361" s="43">
        <f t="shared" si="114"/>
        <v>1.2209488346523554E-2</v>
      </c>
      <c r="E7361" s="43">
        <f>IFERROR(INDEX(PSPS_Data!$C$2:$C$4275,MATCH(WF_Data!$A7361,PSPS_Data!$B$2:$B$4275,0)),0)</f>
        <v>0</v>
      </c>
      <c r="F7361" s="47"/>
    </row>
    <row r="7362" spans="1:6" x14ac:dyDescent="0.25">
      <c r="A7362" s="79"/>
      <c r="B7362" s="43">
        <v>0</v>
      </c>
      <c r="C7362" s="43">
        <v>3.3462487388836301E-3</v>
      </c>
      <c r="D7362" s="43">
        <f t="shared" si="114"/>
        <v>3.8180698110662221E-2</v>
      </c>
      <c r="E7362" s="43">
        <f>IFERROR(INDEX(PSPS_Data!$C$2:$C$4275,MATCH(WF_Data!$A7362,PSPS_Data!$B$2:$B$4275,0)),0)</f>
        <v>0</v>
      </c>
      <c r="F7362" s="47"/>
    </row>
    <row r="7363" spans="1:6" x14ac:dyDescent="0.25">
      <c r="A7363" s="79"/>
      <c r="B7363" s="43">
        <v>0</v>
      </c>
      <c r="C7363" s="43">
        <v>2.62834934013274E-3</v>
      </c>
      <c r="D7363" s="43">
        <f t="shared" ref="D7363:D7426" si="115">$C7363*11.41</f>
        <v>2.9989465970914564E-2</v>
      </c>
      <c r="E7363" s="43">
        <f>IFERROR(INDEX(PSPS_Data!$C$2:$C$4275,MATCH(WF_Data!$A7363,PSPS_Data!$B$2:$B$4275,0)),0)</f>
        <v>0</v>
      </c>
      <c r="F7363" s="47"/>
    </row>
    <row r="7364" spans="1:6" x14ac:dyDescent="0.25">
      <c r="A7364" s="79"/>
      <c r="B7364" s="43">
        <v>0</v>
      </c>
      <c r="C7364" s="43">
        <v>2.56720186962411E-3</v>
      </c>
      <c r="D7364" s="43">
        <f t="shared" si="115"/>
        <v>2.9291773332411095E-2</v>
      </c>
      <c r="E7364" s="43">
        <f>IFERROR(INDEX(PSPS_Data!$C$2:$C$4275,MATCH(WF_Data!$A7364,PSPS_Data!$B$2:$B$4275,0)),0)</f>
        <v>0</v>
      </c>
      <c r="F7364" s="47"/>
    </row>
    <row r="7365" spans="1:6" x14ac:dyDescent="0.25">
      <c r="A7365" s="79"/>
      <c r="B7365" s="43">
        <v>0</v>
      </c>
      <c r="C7365" s="43">
        <v>3.3326560514978999E-4</v>
      </c>
      <c r="D7365" s="43">
        <f t="shared" si="115"/>
        <v>3.8025605547591041E-3</v>
      </c>
      <c r="E7365" s="43">
        <f>IFERROR(INDEX(PSPS_Data!$C$2:$C$4275,MATCH(WF_Data!$A7365,PSPS_Data!$B$2:$B$4275,0)),0)</f>
        <v>0</v>
      </c>
      <c r="F7365" s="47"/>
    </row>
    <row r="7366" spans="1:6" x14ac:dyDescent="0.25">
      <c r="A7366" s="79"/>
      <c r="B7366" s="43">
        <v>0</v>
      </c>
      <c r="C7366" s="43">
        <v>1.2163415258328301E-3</v>
      </c>
      <c r="D7366" s="43">
        <f t="shared" si="115"/>
        <v>1.3878456809752592E-2</v>
      </c>
      <c r="E7366" s="43">
        <f>IFERROR(INDEX(PSPS_Data!$C$2:$C$4275,MATCH(WF_Data!$A7366,PSPS_Data!$B$2:$B$4275,0)),0)</f>
        <v>0</v>
      </c>
      <c r="F7366" s="47"/>
    </row>
    <row r="7367" spans="1:6" x14ac:dyDescent="0.25">
      <c r="A7367" s="79"/>
      <c r="B7367" s="43">
        <v>0</v>
      </c>
      <c r="C7367" s="43">
        <v>1.58282904279379E-3</v>
      </c>
      <c r="D7367" s="43">
        <f t="shared" si="115"/>
        <v>1.8060079378277145E-2</v>
      </c>
      <c r="E7367" s="43">
        <f>IFERROR(INDEX(PSPS_Data!$C$2:$C$4275,MATCH(WF_Data!$A7367,PSPS_Data!$B$2:$B$4275,0)),0)</f>
        <v>0</v>
      </c>
      <c r="F7367" s="47"/>
    </row>
    <row r="7368" spans="1:6" x14ac:dyDescent="0.25">
      <c r="A7368" s="79"/>
      <c r="B7368" s="43">
        <v>0</v>
      </c>
      <c r="C7368" s="43">
        <v>9.0523845407612105E-4</v>
      </c>
      <c r="D7368" s="43">
        <f t="shared" si="115"/>
        <v>1.0328770761008542E-2</v>
      </c>
      <c r="E7368" s="43">
        <f>IFERROR(INDEX(PSPS_Data!$C$2:$C$4275,MATCH(WF_Data!$A7368,PSPS_Data!$B$2:$B$4275,0)),0)</f>
        <v>0</v>
      </c>
      <c r="F7368" s="47"/>
    </row>
    <row r="7369" spans="1:6" x14ac:dyDescent="0.25">
      <c r="A7369" s="79"/>
      <c r="B7369" s="43">
        <v>0</v>
      </c>
      <c r="C7369" s="43">
        <v>2.8655421433540999E-3</v>
      </c>
      <c r="D7369" s="43">
        <f t="shared" si="115"/>
        <v>3.2695835855670277E-2</v>
      </c>
      <c r="E7369" s="43">
        <f>IFERROR(INDEX(PSPS_Data!$C$2:$C$4275,MATCH(WF_Data!$A7369,PSPS_Data!$B$2:$B$4275,0)),0)</f>
        <v>0</v>
      </c>
      <c r="F7369" s="47"/>
    </row>
    <row r="7370" spans="1:6" x14ac:dyDescent="0.25">
      <c r="A7370" s="79"/>
      <c r="B7370" s="43">
        <v>0</v>
      </c>
      <c r="C7370" s="43">
        <v>8.4965974656370203E-4</v>
      </c>
      <c r="D7370" s="43">
        <f t="shared" si="115"/>
        <v>9.694617708291841E-3</v>
      </c>
      <c r="E7370" s="43">
        <f>IFERROR(INDEX(PSPS_Data!$C$2:$C$4275,MATCH(WF_Data!$A7370,PSPS_Data!$B$2:$B$4275,0)),0)</f>
        <v>0</v>
      </c>
      <c r="F7370" s="47"/>
    </row>
    <row r="7371" spans="1:6" x14ac:dyDescent="0.25">
      <c r="A7371" s="79"/>
      <c r="B7371" s="43">
        <v>9.6217492174395305E-2</v>
      </c>
      <c r="C7371" s="43">
        <v>1.7961400908461599E-3</v>
      </c>
      <c r="D7371" s="43">
        <f t="shared" si="115"/>
        <v>2.0493958436554684E-2</v>
      </c>
      <c r="E7371" s="43">
        <f>IFERROR(INDEX(PSPS_Data!$C$2:$C$4275,MATCH(WF_Data!$A7371,PSPS_Data!$B$2:$B$4275,0)),0)</f>
        <v>0</v>
      </c>
      <c r="F7371" s="47"/>
    </row>
    <row r="7372" spans="1:6" x14ac:dyDescent="0.25">
      <c r="A7372" s="79"/>
      <c r="B7372" s="43">
        <v>0</v>
      </c>
      <c r="C7372" s="43">
        <v>3.4975139988091498E-4</v>
      </c>
      <c r="D7372" s="43">
        <f t="shared" si="115"/>
        <v>3.9906634726412397E-3</v>
      </c>
      <c r="E7372" s="43">
        <f>IFERROR(INDEX(PSPS_Data!$C$2:$C$4275,MATCH(WF_Data!$A7372,PSPS_Data!$B$2:$B$4275,0)),0)</f>
        <v>0</v>
      </c>
      <c r="F7372" s="47"/>
    </row>
    <row r="7373" spans="1:6" x14ac:dyDescent="0.25">
      <c r="A7373" s="79"/>
      <c r="B7373" s="43">
        <v>0</v>
      </c>
      <c r="C7373" s="43">
        <v>1.4154070868244099E-3</v>
      </c>
      <c r="D7373" s="43">
        <f t="shared" si="115"/>
        <v>1.6149794860666516E-2</v>
      </c>
      <c r="E7373" s="43">
        <f>IFERROR(INDEX(PSPS_Data!$C$2:$C$4275,MATCH(WF_Data!$A7373,PSPS_Data!$B$2:$B$4275,0)),0)</f>
        <v>0</v>
      </c>
      <c r="F7373" s="47"/>
    </row>
    <row r="7374" spans="1:6" x14ac:dyDescent="0.25">
      <c r="A7374" s="79"/>
      <c r="B7374" s="43">
        <v>0</v>
      </c>
      <c r="C7374" s="43">
        <v>4.0514389491856098E-4</v>
      </c>
      <c r="D7374" s="43">
        <f t="shared" si="115"/>
        <v>4.6226918410207807E-3</v>
      </c>
      <c r="E7374" s="43">
        <f>IFERROR(INDEX(PSPS_Data!$C$2:$C$4275,MATCH(WF_Data!$A7374,PSPS_Data!$B$2:$B$4275,0)),0)</f>
        <v>0</v>
      </c>
      <c r="F7374" s="47"/>
    </row>
    <row r="7375" spans="1:6" x14ac:dyDescent="0.25">
      <c r="A7375" s="79"/>
      <c r="B7375" s="43">
        <v>0</v>
      </c>
      <c r="C7375" s="43">
        <v>9.3237084183783704E-4</v>
      </c>
      <c r="D7375" s="43">
        <f t="shared" si="115"/>
        <v>1.063835130536972E-2</v>
      </c>
      <c r="E7375" s="43">
        <f>IFERROR(INDEX(PSPS_Data!$C$2:$C$4275,MATCH(WF_Data!$A7375,PSPS_Data!$B$2:$B$4275,0)),0)</f>
        <v>0</v>
      </c>
      <c r="F7375" s="47"/>
    </row>
    <row r="7376" spans="1:6" x14ac:dyDescent="0.25">
      <c r="A7376" s="79"/>
      <c r="B7376" s="43">
        <v>0</v>
      </c>
      <c r="C7376" s="43">
        <v>2.1808782742785602E-3</v>
      </c>
      <c r="D7376" s="43">
        <f t="shared" si="115"/>
        <v>2.488382110951837E-2</v>
      </c>
      <c r="E7376" s="43">
        <f>IFERROR(INDEX(PSPS_Data!$C$2:$C$4275,MATCH(WF_Data!$A7376,PSPS_Data!$B$2:$B$4275,0)),0)</f>
        <v>0</v>
      </c>
      <c r="F7376" s="47"/>
    </row>
    <row r="7377" spans="1:6" x14ac:dyDescent="0.25">
      <c r="A7377" s="79"/>
      <c r="B7377" s="43">
        <v>0</v>
      </c>
      <c r="C7377" s="43">
        <v>6.1031869669629104E-4</v>
      </c>
      <c r="D7377" s="43">
        <f t="shared" si="115"/>
        <v>6.9637363293046806E-3</v>
      </c>
      <c r="E7377" s="43">
        <f>IFERROR(INDEX(PSPS_Data!$C$2:$C$4275,MATCH(WF_Data!$A7377,PSPS_Data!$B$2:$B$4275,0)),0)</f>
        <v>0</v>
      </c>
      <c r="F7377" s="47"/>
    </row>
    <row r="7378" spans="1:6" x14ac:dyDescent="0.25">
      <c r="A7378" s="79"/>
      <c r="B7378" s="43">
        <v>0</v>
      </c>
      <c r="C7378" s="43">
        <v>1.4812156643983999E-3</v>
      </c>
      <c r="D7378" s="43">
        <f t="shared" si="115"/>
        <v>1.6900670730785744E-2</v>
      </c>
      <c r="E7378" s="43">
        <f>IFERROR(INDEX(PSPS_Data!$C$2:$C$4275,MATCH(WF_Data!$A7378,PSPS_Data!$B$2:$B$4275,0)),0)</f>
        <v>0</v>
      </c>
      <c r="F7378" s="47"/>
    </row>
    <row r="7379" spans="1:6" x14ac:dyDescent="0.25">
      <c r="A7379" s="79"/>
      <c r="B7379" s="43">
        <v>0</v>
      </c>
      <c r="C7379" s="43">
        <v>4.2711638282829202E-4</v>
      </c>
      <c r="D7379" s="43">
        <f t="shared" si="115"/>
        <v>4.8733979280708118E-3</v>
      </c>
      <c r="E7379" s="43">
        <f>IFERROR(INDEX(PSPS_Data!$C$2:$C$4275,MATCH(WF_Data!$A7379,PSPS_Data!$B$2:$B$4275,0)),0)</f>
        <v>0</v>
      </c>
      <c r="F7379" s="47"/>
    </row>
    <row r="7380" spans="1:6" x14ac:dyDescent="0.25">
      <c r="A7380" s="79"/>
      <c r="B7380" s="43">
        <v>0</v>
      </c>
      <c r="C7380" s="43">
        <v>6.8763585704800703E-4</v>
      </c>
      <c r="D7380" s="43">
        <f t="shared" si="115"/>
        <v>7.8459251289177603E-3</v>
      </c>
      <c r="E7380" s="43">
        <f>IFERROR(INDEX(PSPS_Data!$C$2:$C$4275,MATCH(WF_Data!$A7380,PSPS_Data!$B$2:$B$4275,0)),0)</f>
        <v>0</v>
      </c>
      <c r="F7380" s="47"/>
    </row>
    <row r="7381" spans="1:6" x14ac:dyDescent="0.25">
      <c r="A7381" s="79"/>
      <c r="B7381" s="43">
        <v>0</v>
      </c>
      <c r="C7381" s="43">
        <v>2.4613735627099201E-3</v>
      </c>
      <c r="D7381" s="43">
        <f t="shared" si="115"/>
        <v>2.808427235052019E-2</v>
      </c>
      <c r="E7381" s="43">
        <f>IFERROR(INDEX(PSPS_Data!$C$2:$C$4275,MATCH(WF_Data!$A7381,PSPS_Data!$B$2:$B$4275,0)),0)</f>
        <v>0</v>
      </c>
      <c r="F7381" s="47"/>
    </row>
    <row r="7382" spans="1:6" x14ac:dyDescent="0.25">
      <c r="A7382" s="79"/>
      <c r="B7382" s="43">
        <v>0</v>
      </c>
      <c r="C7382" s="43">
        <v>2.77095472582307E-3</v>
      </c>
      <c r="D7382" s="43">
        <f t="shared" si="115"/>
        <v>3.1616593421641227E-2</v>
      </c>
      <c r="E7382" s="43">
        <f>IFERROR(INDEX(PSPS_Data!$C$2:$C$4275,MATCH(WF_Data!$A7382,PSPS_Data!$B$2:$B$4275,0)),0)</f>
        <v>0</v>
      </c>
      <c r="F7382" s="47"/>
    </row>
    <row r="7383" spans="1:6" x14ac:dyDescent="0.25">
      <c r="A7383" s="79"/>
      <c r="B7383" s="43">
        <v>0</v>
      </c>
      <c r="C7383" s="43">
        <v>3.2915198115309298E-3</v>
      </c>
      <c r="D7383" s="43">
        <f t="shared" si="115"/>
        <v>3.7556241049567909E-2</v>
      </c>
      <c r="E7383" s="43">
        <f>IFERROR(INDEX(PSPS_Data!$C$2:$C$4275,MATCH(WF_Data!$A7383,PSPS_Data!$B$2:$B$4275,0)),0)</f>
        <v>0</v>
      </c>
      <c r="F7383" s="47"/>
    </row>
    <row r="7384" spans="1:6" x14ac:dyDescent="0.25">
      <c r="A7384" s="79"/>
      <c r="B7384" s="43">
        <v>0</v>
      </c>
      <c r="C7384" s="43">
        <v>2.0390581018242902E-3</v>
      </c>
      <c r="D7384" s="43">
        <f t="shared" si="115"/>
        <v>2.3265652941815151E-2</v>
      </c>
      <c r="E7384" s="43">
        <f>IFERROR(INDEX(PSPS_Data!$C$2:$C$4275,MATCH(WF_Data!$A7384,PSPS_Data!$B$2:$B$4275,0)),0)</f>
        <v>0</v>
      </c>
      <c r="F7384" s="47"/>
    </row>
    <row r="7385" spans="1:6" x14ac:dyDescent="0.25">
      <c r="A7385" s="79"/>
      <c r="B7385" s="43">
        <v>0</v>
      </c>
      <c r="C7385" s="43">
        <v>9.8070622834711598E-4</v>
      </c>
      <c r="D7385" s="43">
        <f t="shared" si="115"/>
        <v>1.1189858065440593E-2</v>
      </c>
      <c r="E7385" s="43">
        <f>IFERROR(INDEX(PSPS_Data!$C$2:$C$4275,MATCH(WF_Data!$A7385,PSPS_Data!$B$2:$B$4275,0)),0)</f>
        <v>0</v>
      </c>
      <c r="F7385" s="47"/>
    </row>
    <row r="7386" spans="1:6" x14ac:dyDescent="0.25">
      <c r="A7386" s="79"/>
      <c r="B7386" s="43">
        <v>0</v>
      </c>
      <c r="C7386" s="43">
        <v>2.8253975415282098E-4</v>
      </c>
      <c r="D7386" s="43">
        <f t="shared" si="115"/>
        <v>3.2237785948836875E-3</v>
      </c>
      <c r="E7386" s="43">
        <f>IFERROR(INDEX(PSPS_Data!$C$2:$C$4275,MATCH(WF_Data!$A7386,PSPS_Data!$B$2:$B$4275,0)),0)</f>
        <v>0</v>
      </c>
      <c r="F7386" s="47"/>
    </row>
    <row r="7387" spans="1:6" x14ac:dyDescent="0.25">
      <c r="A7387" s="79"/>
      <c r="B7387" s="43">
        <v>0</v>
      </c>
      <c r="C7387" s="43">
        <v>1.66104946401901E-5</v>
      </c>
      <c r="D7387" s="43">
        <f t="shared" si="115"/>
        <v>1.8952574384456904E-4</v>
      </c>
      <c r="E7387" s="43">
        <f>IFERROR(INDEX(PSPS_Data!$C$2:$C$4275,MATCH(WF_Data!$A7387,PSPS_Data!$B$2:$B$4275,0)),0)</f>
        <v>0</v>
      </c>
      <c r="F7387" s="47"/>
    </row>
    <row r="7388" spans="1:6" x14ac:dyDescent="0.25">
      <c r="A7388" s="79"/>
      <c r="B7388" s="43">
        <v>0</v>
      </c>
      <c r="C7388" s="43">
        <v>7.4964639981468803E-3</v>
      </c>
      <c r="D7388" s="43">
        <f t="shared" si="115"/>
        <v>8.5534654218855907E-2</v>
      </c>
      <c r="E7388" s="43">
        <f>IFERROR(INDEX(PSPS_Data!$C$2:$C$4275,MATCH(WF_Data!$A7388,PSPS_Data!$B$2:$B$4275,0)),0)</f>
        <v>0</v>
      </c>
      <c r="F7388" s="47"/>
    </row>
    <row r="7389" spans="1:6" x14ac:dyDescent="0.25">
      <c r="A7389" s="79"/>
      <c r="B7389" s="43">
        <v>0</v>
      </c>
      <c r="C7389" s="43">
        <v>2.97281936962197E-3</v>
      </c>
      <c r="D7389" s="43">
        <f t="shared" si="115"/>
        <v>3.391986900738668E-2</v>
      </c>
      <c r="E7389" s="43">
        <f>IFERROR(INDEX(PSPS_Data!$C$2:$C$4275,MATCH(WF_Data!$A7389,PSPS_Data!$B$2:$B$4275,0)),0)</f>
        <v>0</v>
      </c>
      <c r="F7389" s="47"/>
    </row>
    <row r="7390" spans="1:6" x14ac:dyDescent="0.25">
      <c r="A7390" s="79"/>
      <c r="B7390" s="43">
        <v>0</v>
      </c>
      <c r="C7390" s="43">
        <v>8.9125580802828998E-4</v>
      </c>
      <c r="D7390" s="43">
        <f t="shared" si="115"/>
        <v>1.0169228769602788E-2</v>
      </c>
      <c r="E7390" s="43">
        <f>IFERROR(INDEX(PSPS_Data!$C$2:$C$4275,MATCH(WF_Data!$A7390,PSPS_Data!$B$2:$B$4275,0)),0)</f>
        <v>0</v>
      </c>
      <c r="F7390" s="47"/>
    </row>
    <row r="7391" spans="1:6" x14ac:dyDescent="0.25">
      <c r="A7391" s="79"/>
      <c r="B7391" s="43">
        <v>0</v>
      </c>
      <c r="C7391" s="43">
        <v>3.64789226068751E-3</v>
      </c>
      <c r="D7391" s="43">
        <f t="shared" si="115"/>
        <v>4.1622450694444486E-2</v>
      </c>
      <c r="E7391" s="43">
        <f>IFERROR(INDEX(PSPS_Data!$C$2:$C$4275,MATCH(WF_Data!$A7391,PSPS_Data!$B$2:$B$4275,0)),0)</f>
        <v>0</v>
      </c>
      <c r="F7391" s="47"/>
    </row>
    <row r="7392" spans="1:6" x14ac:dyDescent="0.25">
      <c r="A7392" s="79"/>
      <c r="B7392" s="43">
        <v>0</v>
      </c>
      <c r="C7392" s="43">
        <v>2.4387771888541398E-3</v>
      </c>
      <c r="D7392" s="43">
        <f t="shared" si="115"/>
        <v>2.7826447724825735E-2</v>
      </c>
      <c r="E7392" s="43">
        <f>IFERROR(INDEX(PSPS_Data!$C$2:$C$4275,MATCH(WF_Data!$A7392,PSPS_Data!$B$2:$B$4275,0)),0)</f>
        <v>0</v>
      </c>
      <c r="F7392" s="47"/>
    </row>
    <row r="7393" spans="1:6" x14ac:dyDescent="0.25">
      <c r="A7393" s="79"/>
      <c r="B7393" s="43">
        <v>5.1020244732459599E-2</v>
      </c>
      <c r="C7393" s="43">
        <v>1.56594587231969E-3</v>
      </c>
      <c r="D7393" s="43">
        <f t="shared" si="115"/>
        <v>1.7867442403167663E-2</v>
      </c>
      <c r="E7393" s="43">
        <f>IFERROR(INDEX(PSPS_Data!$C$2:$C$4275,MATCH(WF_Data!$A7393,PSPS_Data!$B$2:$B$4275,0)),0)</f>
        <v>0</v>
      </c>
      <c r="F7393" s="47"/>
    </row>
    <row r="7394" spans="1:6" x14ac:dyDescent="0.25">
      <c r="A7394" s="79"/>
      <c r="B7394" s="43">
        <v>0</v>
      </c>
      <c r="C7394" s="43">
        <v>1.16198358091423E-3</v>
      </c>
      <c r="D7394" s="43">
        <f t="shared" si="115"/>
        <v>1.3258232658231365E-2</v>
      </c>
      <c r="E7394" s="43">
        <f>IFERROR(INDEX(PSPS_Data!$C$2:$C$4275,MATCH(WF_Data!$A7394,PSPS_Data!$B$2:$B$4275,0)),0)</f>
        <v>0</v>
      </c>
      <c r="F7394" s="47"/>
    </row>
    <row r="7395" spans="1:6" x14ac:dyDescent="0.25">
      <c r="A7395" s="79"/>
      <c r="B7395" s="43">
        <v>0</v>
      </c>
      <c r="C7395" s="43">
        <v>2.1909460503290201E-3</v>
      </c>
      <c r="D7395" s="43">
        <f t="shared" si="115"/>
        <v>2.4998694434254121E-2</v>
      </c>
      <c r="E7395" s="43">
        <f>IFERROR(INDEX(PSPS_Data!$C$2:$C$4275,MATCH(WF_Data!$A7395,PSPS_Data!$B$2:$B$4275,0)),0)</f>
        <v>0</v>
      </c>
      <c r="F7395" s="47"/>
    </row>
    <row r="7396" spans="1:6" x14ac:dyDescent="0.25">
      <c r="A7396" s="79"/>
      <c r="B7396" s="43">
        <v>0</v>
      </c>
      <c r="C7396" s="43">
        <v>2.0965589768214398E-3</v>
      </c>
      <c r="D7396" s="43">
        <f t="shared" si="115"/>
        <v>2.3921737925532628E-2</v>
      </c>
      <c r="E7396" s="43">
        <f>IFERROR(INDEX(PSPS_Data!$C$2:$C$4275,MATCH(WF_Data!$A7396,PSPS_Data!$B$2:$B$4275,0)),0)</f>
        <v>0</v>
      </c>
      <c r="F7396" s="47"/>
    </row>
    <row r="7397" spans="1:6" x14ac:dyDescent="0.25">
      <c r="A7397" s="79"/>
      <c r="B7397" s="43">
        <v>0</v>
      </c>
      <c r="C7397" s="43">
        <v>1.0341331671952501E-3</v>
      </c>
      <c r="D7397" s="43">
        <f t="shared" si="115"/>
        <v>1.1799459437697803E-2</v>
      </c>
      <c r="E7397" s="43">
        <f>IFERROR(INDEX(PSPS_Data!$C$2:$C$4275,MATCH(WF_Data!$A7397,PSPS_Data!$B$2:$B$4275,0)),0)</f>
        <v>0</v>
      </c>
      <c r="F7397" s="47"/>
    </row>
    <row r="7398" spans="1:6" x14ac:dyDescent="0.25">
      <c r="A7398" s="79"/>
      <c r="B7398" s="43">
        <v>0</v>
      </c>
      <c r="C7398" s="43">
        <v>4.8270960305671897E-3</v>
      </c>
      <c r="D7398" s="43">
        <f t="shared" si="115"/>
        <v>5.5077165708771636E-2</v>
      </c>
      <c r="E7398" s="43">
        <f>IFERROR(INDEX(PSPS_Data!$C$2:$C$4275,MATCH(WF_Data!$A7398,PSPS_Data!$B$2:$B$4275,0)),0)</f>
        <v>0</v>
      </c>
      <c r="F7398" s="47"/>
    </row>
    <row r="7399" spans="1:6" x14ac:dyDescent="0.25">
      <c r="A7399" s="79"/>
      <c r="B7399" s="43">
        <v>0.183685759210411</v>
      </c>
      <c r="C7399" s="43">
        <v>1.64216802704686E-3</v>
      </c>
      <c r="D7399" s="43">
        <f t="shared" si="115"/>
        <v>1.8737137188604674E-2</v>
      </c>
      <c r="E7399" s="43">
        <f>IFERROR(INDEX(PSPS_Data!$C$2:$C$4275,MATCH(WF_Data!$A7399,PSPS_Data!$B$2:$B$4275,0)),0)</f>
        <v>0</v>
      </c>
      <c r="F7399" s="47"/>
    </row>
    <row r="7400" spans="1:6" x14ac:dyDescent="0.25">
      <c r="A7400" s="79"/>
      <c r="B7400" s="43">
        <v>0</v>
      </c>
      <c r="C7400" s="43">
        <v>1.7468475451399401E-3</v>
      </c>
      <c r="D7400" s="43">
        <f t="shared" si="115"/>
        <v>1.9931530490046718E-2</v>
      </c>
      <c r="E7400" s="43">
        <f>IFERROR(INDEX(PSPS_Data!$C$2:$C$4275,MATCH(WF_Data!$A7400,PSPS_Data!$B$2:$B$4275,0)),0)</f>
        <v>0</v>
      </c>
      <c r="F7400" s="47"/>
    </row>
    <row r="7401" spans="1:6" x14ac:dyDescent="0.25">
      <c r="A7401" s="79"/>
      <c r="B7401" s="43">
        <v>0</v>
      </c>
      <c r="C7401" s="43">
        <v>2.0228232838235198E-3</v>
      </c>
      <c r="D7401" s="43">
        <f t="shared" si="115"/>
        <v>2.308041366842636E-2</v>
      </c>
      <c r="E7401" s="43">
        <f>IFERROR(INDEX(PSPS_Data!$C$2:$C$4275,MATCH(WF_Data!$A7401,PSPS_Data!$B$2:$B$4275,0)),0)</f>
        <v>0</v>
      </c>
      <c r="F7401" s="47"/>
    </row>
    <row r="7402" spans="1:6" x14ac:dyDescent="0.25">
      <c r="A7402" s="79"/>
      <c r="B7402" s="43">
        <v>0</v>
      </c>
      <c r="C7402" s="43">
        <v>1.7795810079708899E-3</v>
      </c>
      <c r="D7402" s="43">
        <f t="shared" si="115"/>
        <v>2.0305019300947854E-2</v>
      </c>
      <c r="E7402" s="43">
        <f>IFERROR(INDEX(PSPS_Data!$C$2:$C$4275,MATCH(WF_Data!$A7402,PSPS_Data!$B$2:$B$4275,0)),0)</f>
        <v>0</v>
      </c>
      <c r="F7402" s="47"/>
    </row>
    <row r="7403" spans="1:6" x14ac:dyDescent="0.25">
      <c r="A7403" s="79"/>
      <c r="B7403" s="43">
        <v>0</v>
      </c>
      <c r="C7403" s="43">
        <v>2.8627782842249802E-3</v>
      </c>
      <c r="D7403" s="43">
        <f t="shared" si="115"/>
        <v>3.2664300223007023E-2</v>
      </c>
      <c r="E7403" s="43">
        <f>IFERROR(INDEX(PSPS_Data!$C$2:$C$4275,MATCH(WF_Data!$A7403,PSPS_Data!$B$2:$B$4275,0)),0)</f>
        <v>0</v>
      </c>
      <c r="F7403" s="47"/>
    </row>
    <row r="7404" spans="1:6" x14ac:dyDescent="0.25">
      <c r="A7404" s="79"/>
      <c r="B7404" s="43">
        <v>0</v>
      </c>
      <c r="C7404" s="43">
        <v>5.6039056933059302E-3</v>
      </c>
      <c r="D7404" s="43">
        <f t="shared" si="115"/>
        <v>6.3940563960620658E-2</v>
      </c>
      <c r="E7404" s="43">
        <f>IFERROR(INDEX(PSPS_Data!$C$2:$C$4275,MATCH(WF_Data!$A7404,PSPS_Data!$B$2:$B$4275,0)),0)</f>
        <v>0</v>
      </c>
      <c r="F7404" s="47"/>
    </row>
    <row r="7405" spans="1:6" x14ac:dyDescent="0.25">
      <c r="A7405" s="79"/>
      <c r="B7405" s="43">
        <v>0</v>
      </c>
      <c r="C7405" s="43">
        <v>6.36299550374512E-3</v>
      </c>
      <c r="D7405" s="43">
        <f t="shared" si="115"/>
        <v>7.2601778697731822E-2</v>
      </c>
      <c r="E7405" s="43">
        <f>IFERROR(INDEX(PSPS_Data!$C$2:$C$4275,MATCH(WF_Data!$A7405,PSPS_Data!$B$2:$B$4275,0)),0)</f>
        <v>0</v>
      </c>
      <c r="F7405" s="47"/>
    </row>
    <row r="7406" spans="1:6" x14ac:dyDescent="0.25">
      <c r="A7406" s="79"/>
      <c r="B7406" s="43">
        <v>0.194874465766329</v>
      </c>
      <c r="C7406" s="43">
        <v>1.8782990487124999E-3</v>
      </c>
      <c r="D7406" s="43">
        <f t="shared" si="115"/>
        <v>2.1431392145809625E-2</v>
      </c>
      <c r="E7406" s="43">
        <f>IFERROR(INDEX(PSPS_Data!$C$2:$C$4275,MATCH(WF_Data!$A7406,PSPS_Data!$B$2:$B$4275,0)),0)</f>
        <v>0</v>
      </c>
      <c r="F7406" s="47"/>
    </row>
    <row r="7407" spans="1:6" x14ac:dyDescent="0.25">
      <c r="A7407" s="79"/>
      <c r="B7407" s="43">
        <v>0</v>
      </c>
      <c r="C7407" s="43">
        <v>6.1320115651142205E-4</v>
      </c>
      <c r="D7407" s="43">
        <f t="shared" si="115"/>
        <v>6.9966251957953255E-3</v>
      </c>
      <c r="E7407" s="43">
        <f>IFERROR(INDEX(PSPS_Data!$C$2:$C$4275,MATCH(WF_Data!$A7407,PSPS_Data!$B$2:$B$4275,0)),0)</f>
        <v>0</v>
      </c>
      <c r="F7407" s="47"/>
    </row>
    <row r="7408" spans="1:6" x14ac:dyDescent="0.25">
      <c r="A7408" s="79"/>
      <c r="B7408" s="43">
        <v>0</v>
      </c>
      <c r="C7408" s="43">
        <v>1.0605448410387899E-3</v>
      </c>
      <c r="D7408" s="43">
        <f t="shared" si="115"/>
        <v>1.2100816636252593E-2</v>
      </c>
      <c r="E7408" s="43">
        <f>IFERROR(INDEX(PSPS_Data!$C$2:$C$4275,MATCH(WF_Data!$A7408,PSPS_Data!$B$2:$B$4275,0)),0)</f>
        <v>0</v>
      </c>
      <c r="F7408" s="47"/>
    </row>
    <row r="7409" spans="1:6" x14ac:dyDescent="0.25">
      <c r="A7409" s="79"/>
      <c r="B7409" s="43">
        <v>0</v>
      </c>
      <c r="C7409" s="43">
        <v>2.28676257529514E-3</v>
      </c>
      <c r="D7409" s="43">
        <f t="shared" si="115"/>
        <v>2.6091960984117549E-2</v>
      </c>
      <c r="E7409" s="43">
        <f>IFERROR(INDEX(PSPS_Data!$C$2:$C$4275,MATCH(WF_Data!$A7409,PSPS_Data!$B$2:$B$4275,0)),0)</f>
        <v>0</v>
      </c>
      <c r="F7409" s="47"/>
    </row>
    <row r="7410" spans="1:6" x14ac:dyDescent="0.25">
      <c r="A7410" s="79"/>
      <c r="B7410" s="43">
        <v>0</v>
      </c>
      <c r="C7410" s="43">
        <v>1.45812004075196E-3</v>
      </c>
      <c r="D7410" s="43">
        <f t="shared" si="115"/>
        <v>1.6637149664979863E-2</v>
      </c>
      <c r="E7410" s="43">
        <f>IFERROR(INDEX(PSPS_Data!$C$2:$C$4275,MATCH(WF_Data!$A7410,PSPS_Data!$B$2:$B$4275,0)),0)</f>
        <v>0</v>
      </c>
      <c r="F7410" s="47"/>
    </row>
    <row r="7411" spans="1:6" x14ac:dyDescent="0.25">
      <c r="A7411" s="79"/>
      <c r="B7411" s="43">
        <v>0</v>
      </c>
      <c r="C7411" s="43">
        <v>2.3528134897787801E-3</v>
      </c>
      <c r="D7411" s="43">
        <f t="shared" si="115"/>
        <v>2.6845601918375882E-2</v>
      </c>
      <c r="E7411" s="43">
        <f>IFERROR(INDEX(PSPS_Data!$C$2:$C$4275,MATCH(WF_Data!$A7411,PSPS_Data!$B$2:$B$4275,0)),0)</f>
        <v>0</v>
      </c>
      <c r="F7411" s="47"/>
    </row>
    <row r="7412" spans="1:6" x14ac:dyDescent="0.25">
      <c r="A7412" s="79"/>
      <c r="B7412" s="43">
        <v>0</v>
      </c>
      <c r="C7412" s="43">
        <v>5.9646381075708597E-3</v>
      </c>
      <c r="D7412" s="43">
        <f t="shared" si="115"/>
        <v>6.8056520807383517E-2</v>
      </c>
      <c r="E7412" s="43">
        <f>IFERROR(INDEX(PSPS_Data!$C$2:$C$4275,MATCH(WF_Data!$A7412,PSPS_Data!$B$2:$B$4275,0)),0)</f>
        <v>0</v>
      </c>
      <c r="F7412" s="47"/>
    </row>
    <row r="7413" spans="1:6" x14ac:dyDescent="0.25">
      <c r="A7413" s="79"/>
      <c r="B7413" s="43">
        <v>0</v>
      </c>
      <c r="C7413" s="43">
        <v>2.28400855485233E-3</v>
      </c>
      <c r="D7413" s="43">
        <f t="shared" si="115"/>
        <v>2.6060537610865086E-2</v>
      </c>
      <c r="E7413" s="43">
        <f>IFERROR(INDEX(PSPS_Data!$C$2:$C$4275,MATCH(WF_Data!$A7413,PSPS_Data!$B$2:$B$4275,0)),0)</f>
        <v>0</v>
      </c>
      <c r="F7413" s="47"/>
    </row>
    <row r="7414" spans="1:6" x14ac:dyDescent="0.25">
      <c r="A7414" s="79"/>
      <c r="B7414" s="43">
        <v>0</v>
      </c>
      <c r="C7414" s="43">
        <v>6.61560185108101E-4</v>
      </c>
      <c r="D7414" s="43">
        <f t="shared" si="115"/>
        <v>7.5484017120834327E-3</v>
      </c>
      <c r="E7414" s="43">
        <f>IFERROR(INDEX(PSPS_Data!$C$2:$C$4275,MATCH(WF_Data!$A7414,PSPS_Data!$B$2:$B$4275,0)),0)</f>
        <v>0</v>
      </c>
      <c r="F7414" s="47"/>
    </row>
    <row r="7415" spans="1:6" x14ac:dyDescent="0.25">
      <c r="A7415" s="79"/>
      <c r="B7415" s="43">
        <v>0</v>
      </c>
      <c r="C7415" s="43">
        <v>3.9090290548301704E-3</v>
      </c>
      <c r="D7415" s="43">
        <f t="shared" si="115"/>
        <v>4.4602021515612246E-2</v>
      </c>
      <c r="E7415" s="43">
        <f>IFERROR(INDEX(PSPS_Data!$C$2:$C$4275,MATCH(WF_Data!$A7415,PSPS_Data!$B$2:$B$4275,0)),0)</f>
        <v>0</v>
      </c>
      <c r="F7415" s="47"/>
    </row>
    <row r="7416" spans="1:6" x14ac:dyDescent="0.25">
      <c r="A7416" s="79"/>
      <c r="B7416" s="43">
        <v>0</v>
      </c>
      <c r="C7416" s="43">
        <v>2.81077069712409E-3</v>
      </c>
      <c r="D7416" s="43">
        <f t="shared" si="115"/>
        <v>3.2070893654185868E-2</v>
      </c>
      <c r="E7416" s="43">
        <f>IFERROR(INDEX(PSPS_Data!$C$2:$C$4275,MATCH(WF_Data!$A7416,PSPS_Data!$B$2:$B$4275,0)),0)</f>
        <v>0</v>
      </c>
      <c r="F7416" s="47"/>
    </row>
    <row r="7417" spans="1:6" x14ac:dyDescent="0.25">
      <c r="A7417" s="79"/>
      <c r="B7417" s="43">
        <v>0</v>
      </c>
      <c r="C7417" s="43">
        <v>1.8516679988351799E-3</v>
      </c>
      <c r="D7417" s="43">
        <f t="shared" si="115"/>
        <v>2.1127531866709404E-2</v>
      </c>
      <c r="E7417" s="43">
        <f>IFERROR(INDEX(PSPS_Data!$C$2:$C$4275,MATCH(WF_Data!$A7417,PSPS_Data!$B$2:$B$4275,0)),0)</f>
        <v>0</v>
      </c>
      <c r="F7417" s="47"/>
    </row>
    <row r="7418" spans="1:6" x14ac:dyDescent="0.25">
      <c r="A7418" s="79"/>
      <c r="B7418" s="43">
        <v>0</v>
      </c>
      <c r="C7418" s="43">
        <v>9.0357947525868999E-4</v>
      </c>
      <c r="D7418" s="43">
        <f t="shared" si="115"/>
        <v>1.0309841812701653E-2</v>
      </c>
      <c r="E7418" s="43">
        <f>IFERROR(INDEX(PSPS_Data!$C$2:$C$4275,MATCH(WF_Data!$A7418,PSPS_Data!$B$2:$B$4275,0)),0)</f>
        <v>0</v>
      </c>
      <c r="F7418" s="47"/>
    </row>
    <row r="7419" spans="1:6" x14ac:dyDescent="0.25">
      <c r="A7419" s="79"/>
      <c r="B7419" s="43">
        <v>0.58369113308046505</v>
      </c>
      <c r="C7419" s="43">
        <v>2.16499236674394E-3</v>
      </c>
      <c r="D7419" s="43">
        <f t="shared" si="115"/>
        <v>2.4702562904548357E-2</v>
      </c>
      <c r="E7419" s="43">
        <f>IFERROR(INDEX(PSPS_Data!$C$2:$C$4275,MATCH(WF_Data!$A7419,PSPS_Data!$B$2:$B$4275,0)),0)</f>
        <v>0</v>
      </c>
      <c r="F7419" s="47"/>
    </row>
    <row r="7420" spans="1:6" x14ac:dyDescent="0.25">
      <c r="A7420" s="79"/>
      <c r="B7420" s="43">
        <v>0</v>
      </c>
      <c r="C7420" s="43">
        <v>1.10175513691501E-3</v>
      </c>
      <c r="D7420" s="43">
        <f t="shared" si="115"/>
        <v>1.2571026112200264E-2</v>
      </c>
      <c r="E7420" s="43">
        <f>IFERROR(INDEX(PSPS_Data!$C$2:$C$4275,MATCH(WF_Data!$A7420,PSPS_Data!$B$2:$B$4275,0)),0)</f>
        <v>0</v>
      </c>
      <c r="F7420" s="47"/>
    </row>
    <row r="7421" spans="1:6" x14ac:dyDescent="0.25">
      <c r="A7421" s="79"/>
      <c r="B7421" s="43">
        <v>0</v>
      </c>
      <c r="C7421" s="43">
        <v>2.8583879688994702E-3</v>
      </c>
      <c r="D7421" s="43">
        <f t="shared" si="115"/>
        <v>3.2614206725142952E-2</v>
      </c>
      <c r="E7421" s="43">
        <f>IFERROR(INDEX(PSPS_Data!$C$2:$C$4275,MATCH(WF_Data!$A7421,PSPS_Data!$B$2:$B$4275,0)),0)</f>
        <v>0</v>
      </c>
      <c r="F7421" s="47"/>
    </row>
    <row r="7422" spans="1:6" x14ac:dyDescent="0.25">
      <c r="A7422" s="79"/>
      <c r="B7422" s="43">
        <v>0</v>
      </c>
      <c r="C7422" s="43">
        <v>1.4704042591802101E-3</v>
      </c>
      <c r="D7422" s="43">
        <f t="shared" si="115"/>
        <v>1.6777312597246196E-2</v>
      </c>
      <c r="E7422" s="43">
        <f>IFERROR(INDEX(PSPS_Data!$C$2:$C$4275,MATCH(WF_Data!$A7422,PSPS_Data!$B$2:$B$4275,0)),0)</f>
        <v>0</v>
      </c>
      <c r="F7422" s="47"/>
    </row>
    <row r="7423" spans="1:6" x14ac:dyDescent="0.25">
      <c r="A7423" s="79"/>
      <c r="B7423" s="43">
        <v>0</v>
      </c>
      <c r="C7423" s="43">
        <v>2.0673163127563898E-3</v>
      </c>
      <c r="D7423" s="43">
        <f t="shared" si="115"/>
        <v>2.3588079128550408E-2</v>
      </c>
      <c r="E7423" s="43">
        <f>IFERROR(INDEX(PSPS_Data!$C$2:$C$4275,MATCH(WF_Data!$A7423,PSPS_Data!$B$2:$B$4275,0)),0)</f>
        <v>0</v>
      </c>
      <c r="F7423" s="47"/>
    </row>
    <row r="7424" spans="1:6" x14ac:dyDescent="0.25">
      <c r="A7424" s="79"/>
      <c r="B7424" s="43">
        <v>0</v>
      </c>
      <c r="C7424" s="43">
        <v>2.54289830172638E-3</v>
      </c>
      <c r="D7424" s="43">
        <f t="shared" si="115"/>
        <v>2.9014469622697995E-2</v>
      </c>
      <c r="E7424" s="43">
        <f>IFERROR(INDEX(PSPS_Data!$C$2:$C$4275,MATCH(WF_Data!$A7424,PSPS_Data!$B$2:$B$4275,0)),0)</f>
        <v>0</v>
      </c>
      <c r="F7424" s="47"/>
    </row>
    <row r="7425" spans="1:6" x14ac:dyDescent="0.25">
      <c r="A7425" s="79"/>
      <c r="B7425" s="43">
        <v>0</v>
      </c>
      <c r="C7425" s="43">
        <v>3.5772273107189301E-4</v>
      </c>
      <c r="D7425" s="43">
        <f t="shared" si="115"/>
        <v>4.0816163615302993E-3</v>
      </c>
      <c r="E7425" s="43">
        <f>IFERROR(INDEX(PSPS_Data!$C$2:$C$4275,MATCH(WF_Data!$A7425,PSPS_Data!$B$2:$B$4275,0)),0)</f>
        <v>0</v>
      </c>
      <c r="F7425" s="47"/>
    </row>
    <row r="7426" spans="1:6" x14ac:dyDescent="0.25">
      <c r="A7426" s="79"/>
      <c r="B7426" s="43">
        <v>0</v>
      </c>
      <c r="C7426" s="43">
        <v>6.7604430828396202E-3</v>
      </c>
      <c r="D7426" s="43">
        <f t="shared" si="115"/>
        <v>7.7136655575200067E-2</v>
      </c>
      <c r="E7426" s="43">
        <f>IFERROR(INDEX(PSPS_Data!$C$2:$C$4275,MATCH(WF_Data!$A7426,PSPS_Data!$B$2:$B$4275,0)),0)</f>
        <v>0</v>
      </c>
      <c r="F7426" s="47"/>
    </row>
    <row r="7427" spans="1:6" x14ac:dyDescent="0.25">
      <c r="A7427" s="79"/>
      <c r="B7427" s="43">
        <v>0</v>
      </c>
      <c r="C7427" s="43">
        <v>1.7659115324022399E-3</v>
      </c>
      <c r="D7427" s="43">
        <f t="shared" ref="D7427:D7490" si="116">$C7427*11.41</f>
        <v>2.0149050584709557E-2</v>
      </c>
      <c r="E7427" s="43">
        <f>IFERROR(INDEX(PSPS_Data!$C$2:$C$4275,MATCH(WF_Data!$A7427,PSPS_Data!$B$2:$B$4275,0)),0)</f>
        <v>0</v>
      </c>
      <c r="F7427" s="47"/>
    </row>
    <row r="7428" spans="1:6" x14ac:dyDescent="0.25">
      <c r="A7428" s="79"/>
      <c r="B7428" s="43">
        <v>0</v>
      </c>
      <c r="C7428" s="43">
        <v>2.1234670228598802E-3</v>
      </c>
      <c r="D7428" s="43">
        <f t="shared" si="116"/>
        <v>2.4228758730831232E-2</v>
      </c>
      <c r="E7428" s="43">
        <f>IFERROR(INDEX(PSPS_Data!$C$2:$C$4275,MATCH(WF_Data!$A7428,PSPS_Data!$B$2:$B$4275,0)),0)</f>
        <v>0</v>
      </c>
      <c r="F7428" s="47"/>
    </row>
    <row r="7429" spans="1:6" x14ac:dyDescent="0.25">
      <c r="A7429" s="79"/>
      <c r="B7429" s="43">
        <v>0</v>
      </c>
      <c r="C7429" s="43">
        <v>1.3200462854001601E-4</v>
      </c>
      <c r="D7429" s="43">
        <f t="shared" si="116"/>
        <v>1.5061728116415826E-3</v>
      </c>
      <c r="E7429" s="43">
        <f>IFERROR(INDEX(PSPS_Data!$C$2:$C$4275,MATCH(WF_Data!$A7429,PSPS_Data!$B$2:$B$4275,0)),0)</f>
        <v>0</v>
      </c>
      <c r="F7429" s="47"/>
    </row>
    <row r="7430" spans="1:6" x14ac:dyDescent="0.25">
      <c r="A7430" s="79"/>
      <c r="B7430" s="43">
        <v>0</v>
      </c>
      <c r="C7430" s="43">
        <v>1.1325161306861701E-3</v>
      </c>
      <c r="D7430" s="43">
        <f t="shared" si="116"/>
        <v>1.2922009051129201E-2</v>
      </c>
      <c r="E7430" s="43">
        <f>IFERROR(INDEX(PSPS_Data!$C$2:$C$4275,MATCH(WF_Data!$A7430,PSPS_Data!$B$2:$B$4275,0)),0)</f>
        <v>0</v>
      </c>
      <c r="F7430" s="47"/>
    </row>
    <row r="7431" spans="1:6" x14ac:dyDescent="0.25">
      <c r="A7431" s="79"/>
      <c r="B7431" s="43">
        <v>0</v>
      </c>
      <c r="C7431" s="43">
        <v>5.4422584162239196E-4</v>
      </c>
      <c r="D7431" s="43">
        <f t="shared" si="116"/>
        <v>6.2096168529114926E-3</v>
      </c>
      <c r="E7431" s="43">
        <f>IFERROR(INDEX(PSPS_Data!$C$2:$C$4275,MATCH(WF_Data!$A7431,PSPS_Data!$B$2:$B$4275,0)),0)</f>
        <v>0</v>
      </c>
      <c r="F7431" s="47"/>
    </row>
    <row r="7432" spans="1:6" x14ac:dyDescent="0.25">
      <c r="A7432" s="79"/>
      <c r="B7432" s="43">
        <v>0</v>
      </c>
      <c r="C7432" s="43">
        <v>4.8729584732427602E-3</v>
      </c>
      <c r="D7432" s="43">
        <f t="shared" si="116"/>
        <v>5.5600456179699893E-2</v>
      </c>
      <c r="E7432" s="43">
        <f>IFERROR(INDEX(PSPS_Data!$C$2:$C$4275,MATCH(WF_Data!$A7432,PSPS_Data!$B$2:$B$4275,0)),0)</f>
        <v>0</v>
      </c>
      <c r="F7432" s="47"/>
    </row>
    <row r="7433" spans="1:6" x14ac:dyDescent="0.25">
      <c r="A7433" s="79"/>
      <c r="B7433" s="43">
        <v>2.69855871042032E-3</v>
      </c>
      <c r="C7433" s="43">
        <v>3.0232511527174201E-3</v>
      </c>
      <c r="D7433" s="43">
        <f t="shared" si="116"/>
        <v>3.4495295652505767E-2</v>
      </c>
      <c r="E7433" s="43">
        <f>IFERROR(INDEX(PSPS_Data!$C$2:$C$4275,MATCH(WF_Data!$A7433,PSPS_Data!$B$2:$B$4275,0)),0)</f>
        <v>0</v>
      </c>
      <c r="F7433" s="47"/>
    </row>
    <row r="7434" spans="1:6" x14ac:dyDescent="0.25">
      <c r="A7434" s="79"/>
      <c r="B7434" s="43">
        <v>0</v>
      </c>
      <c r="C7434" s="43">
        <v>7.7282794806402899E-4</v>
      </c>
      <c r="D7434" s="43">
        <f t="shared" si="116"/>
        <v>8.8179668874105704E-3</v>
      </c>
      <c r="E7434" s="43">
        <f>IFERROR(INDEX(PSPS_Data!$C$2:$C$4275,MATCH(WF_Data!$A7434,PSPS_Data!$B$2:$B$4275,0)),0)</f>
        <v>0</v>
      </c>
      <c r="F7434" s="47"/>
    </row>
    <row r="7435" spans="1:6" x14ac:dyDescent="0.25">
      <c r="A7435" s="79"/>
      <c r="B7435" s="43">
        <v>0</v>
      </c>
      <c r="C7435" s="43">
        <v>5.0524713333288597E-4</v>
      </c>
      <c r="D7435" s="43">
        <f t="shared" si="116"/>
        <v>5.7648697913282292E-3</v>
      </c>
      <c r="E7435" s="43">
        <f>IFERROR(INDEX(PSPS_Data!$C$2:$C$4275,MATCH(WF_Data!$A7435,PSPS_Data!$B$2:$B$4275,0)),0)</f>
        <v>0</v>
      </c>
      <c r="F7435" s="47"/>
    </row>
    <row r="7436" spans="1:6" x14ac:dyDescent="0.25">
      <c r="A7436" s="79"/>
      <c r="B7436" s="43">
        <v>0</v>
      </c>
      <c r="C7436" s="43">
        <v>7.5560698498975398E-3</v>
      </c>
      <c r="D7436" s="43">
        <f t="shared" si="116"/>
        <v>8.6214756987330929E-2</v>
      </c>
      <c r="E7436" s="43">
        <f>IFERROR(INDEX(PSPS_Data!$C$2:$C$4275,MATCH(WF_Data!$A7436,PSPS_Data!$B$2:$B$4275,0)),0)</f>
        <v>0</v>
      </c>
      <c r="F7436" s="47"/>
    </row>
    <row r="7437" spans="1:6" x14ac:dyDescent="0.25">
      <c r="A7437" s="79"/>
      <c r="B7437" s="43">
        <v>0</v>
      </c>
      <c r="C7437" s="43">
        <v>2.83314690174544E-3</v>
      </c>
      <c r="D7437" s="43">
        <f t="shared" si="116"/>
        <v>3.2326206148915473E-2</v>
      </c>
      <c r="E7437" s="43">
        <f>IFERROR(INDEX(PSPS_Data!$C$2:$C$4275,MATCH(WF_Data!$A7437,PSPS_Data!$B$2:$B$4275,0)),0)</f>
        <v>0</v>
      </c>
      <c r="F7437" s="47"/>
    </row>
    <row r="7438" spans="1:6" x14ac:dyDescent="0.25">
      <c r="A7438" s="79"/>
      <c r="B7438" s="43">
        <v>0</v>
      </c>
      <c r="C7438" s="43">
        <v>1.8500224652295E-4</v>
      </c>
      <c r="D7438" s="43">
        <f t="shared" si="116"/>
        <v>2.1108756328268594E-3</v>
      </c>
      <c r="E7438" s="43">
        <f>IFERROR(INDEX(PSPS_Data!$C$2:$C$4275,MATCH(WF_Data!$A7438,PSPS_Data!$B$2:$B$4275,0)),0)</f>
        <v>0</v>
      </c>
      <c r="F7438" s="47"/>
    </row>
    <row r="7439" spans="1:6" x14ac:dyDescent="0.25">
      <c r="A7439" s="79"/>
      <c r="B7439" s="43">
        <v>0</v>
      </c>
      <c r="C7439" s="43">
        <v>1.8500224652295E-4</v>
      </c>
      <c r="D7439" s="43">
        <f t="shared" si="116"/>
        <v>2.1108756328268594E-3</v>
      </c>
      <c r="E7439" s="43">
        <f>IFERROR(INDEX(PSPS_Data!$C$2:$C$4275,MATCH(WF_Data!$A7439,PSPS_Data!$B$2:$B$4275,0)),0)</f>
        <v>0</v>
      </c>
      <c r="F7439" s="47"/>
    </row>
    <row r="7440" spans="1:6" x14ac:dyDescent="0.25">
      <c r="A7440" s="79"/>
      <c r="B7440" s="43">
        <v>0</v>
      </c>
      <c r="C7440" s="43">
        <v>2.3710083228252101E-3</v>
      </c>
      <c r="D7440" s="43">
        <f t="shared" si="116"/>
        <v>2.7053204963435648E-2</v>
      </c>
      <c r="E7440" s="43">
        <f>IFERROR(INDEX(PSPS_Data!$C$2:$C$4275,MATCH(WF_Data!$A7440,PSPS_Data!$B$2:$B$4275,0)),0)</f>
        <v>0</v>
      </c>
      <c r="F7440" s="47"/>
    </row>
    <row r="7441" spans="1:6" x14ac:dyDescent="0.25">
      <c r="A7441" s="79"/>
      <c r="B7441" s="43">
        <v>0</v>
      </c>
      <c r="C7441" s="43">
        <v>2.0494158103853501E-3</v>
      </c>
      <c r="D7441" s="43">
        <f t="shared" si="116"/>
        <v>2.3383834396496845E-2</v>
      </c>
      <c r="E7441" s="43">
        <f>IFERROR(INDEX(PSPS_Data!$C$2:$C$4275,MATCH(WF_Data!$A7441,PSPS_Data!$B$2:$B$4275,0)),0)</f>
        <v>0</v>
      </c>
      <c r="F7441" s="47"/>
    </row>
    <row r="7442" spans="1:6" x14ac:dyDescent="0.25">
      <c r="A7442" s="79"/>
      <c r="B7442" s="43">
        <v>0</v>
      </c>
      <c r="C7442" s="43">
        <v>4.4578861989066302E-3</v>
      </c>
      <c r="D7442" s="43">
        <f t="shared" si="116"/>
        <v>5.0864481529524649E-2</v>
      </c>
      <c r="E7442" s="43">
        <f>IFERROR(INDEX(PSPS_Data!$C$2:$C$4275,MATCH(WF_Data!$A7442,PSPS_Data!$B$2:$B$4275,0)),0)</f>
        <v>0</v>
      </c>
      <c r="F7442" s="47"/>
    </row>
    <row r="7443" spans="1:6" x14ac:dyDescent="0.25">
      <c r="A7443" s="79"/>
      <c r="B7443" s="43">
        <v>1.8585396637104401</v>
      </c>
      <c r="C7443" s="43">
        <v>1.0447553511760001E-2</v>
      </c>
      <c r="D7443" s="43">
        <f t="shared" si="116"/>
        <v>0.11920658556918161</v>
      </c>
      <c r="E7443" s="43">
        <f>IFERROR(INDEX(PSPS_Data!$C$2:$C$4275,MATCH(WF_Data!$A7443,PSPS_Data!$B$2:$B$4275,0)),0)</f>
        <v>0</v>
      </c>
      <c r="F7443" s="47"/>
    </row>
    <row r="7444" spans="1:6" x14ac:dyDescent="0.25">
      <c r="A7444" s="79"/>
      <c r="B7444" s="43">
        <v>0</v>
      </c>
      <c r="C7444" s="43">
        <v>4.94700460467356E-3</v>
      </c>
      <c r="D7444" s="43">
        <f t="shared" si="116"/>
        <v>5.644532253932532E-2</v>
      </c>
      <c r="E7444" s="43">
        <f>IFERROR(INDEX(PSPS_Data!$C$2:$C$4275,MATCH(WF_Data!$A7444,PSPS_Data!$B$2:$B$4275,0)),0)</f>
        <v>0</v>
      </c>
      <c r="F7444" s="47"/>
    </row>
    <row r="7445" spans="1:6" x14ac:dyDescent="0.25">
      <c r="A7445" s="79"/>
      <c r="B7445" s="43">
        <v>0</v>
      </c>
      <c r="C7445" s="43">
        <v>4.8513882272800402E-3</v>
      </c>
      <c r="D7445" s="43">
        <f t="shared" si="116"/>
        <v>5.5354339673265258E-2</v>
      </c>
      <c r="E7445" s="43">
        <f>IFERROR(INDEX(PSPS_Data!$C$2:$C$4275,MATCH(WF_Data!$A7445,PSPS_Data!$B$2:$B$4275,0)),0)</f>
        <v>0</v>
      </c>
      <c r="F7445" s="47"/>
    </row>
    <row r="7446" spans="1:6" x14ac:dyDescent="0.25">
      <c r="A7446" s="79"/>
      <c r="B7446" s="43">
        <v>0</v>
      </c>
      <c r="C7446" s="43">
        <v>5.6232786532746104E-3</v>
      </c>
      <c r="D7446" s="43">
        <f t="shared" si="116"/>
        <v>6.4161609433863301E-2</v>
      </c>
      <c r="E7446" s="43">
        <f>IFERROR(INDEX(PSPS_Data!$C$2:$C$4275,MATCH(WF_Data!$A7446,PSPS_Data!$B$2:$B$4275,0)),0)</f>
        <v>0</v>
      </c>
      <c r="F7446" s="47"/>
    </row>
    <row r="7447" spans="1:6" x14ac:dyDescent="0.25">
      <c r="A7447" s="79"/>
      <c r="B7447" s="43">
        <v>0.61875553356420099</v>
      </c>
      <c r="C7447" s="43">
        <v>3.0230662137000698E-3</v>
      </c>
      <c r="D7447" s="43">
        <f t="shared" si="116"/>
        <v>3.4493185498317799E-2</v>
      </c>
      <c r="E7447" s="43">
        <f>IFERROR(INDEX(PSPS_Data!$C$2:$C$4275,MATCH(WF_Data!$A7447,PSPS_Data!$B$2:$B$4275,0)),0)</f>
        <v>0</v>
      </c>
      <c r="F7447" s="47"/>
    </row>
    <row r="7448" spans="1:6" x14ac:dyDescent="0.25">
      <c r="A7448" s="79"/>
      <c r="B7448" s="43">
        <v>0</v>
      </c>
      <c r="C7448" s="43">
        <v>7.4401512815711604E-3</v>
      </c>
      <c r="D7448" s="43">
        <f t="shared" si="116"/>
        <v>8.4892126122726938E-2</v>
      </c>
      <c r="E7448" s="43">
        <f>IFERROR(INDEX(PSPS_Data!$C$2:$C$4275,MATCH(WF_Data!$A7448,PSPS_Data!$B$2:$B$4275,0)),0)</f>
        <v>0</v>
      </c>
      <c r="F7448" s="47"/>
    </row>
    <row r="7449" spans="1:6" x14ac:dyDescent="0.25">
      <c r="A7449" s="79"/>
      <c r="B7449" s="43">
        <v>0</v>
      </c>
      <c r="C7449" s="43">
        <v>5.5628098039051102E-3</v>
      </c>
      <c r="D7449" s="43">
        <f t="shared" si="116"/>
        <v>6.3471659862557303E-2</v>
      </c>
      <c r="E7449" s="43">
        <f>IFERROR(INDEX(PSPS_Data!$C$2:$C$4275,MATCH(WF_Data!$A7449,PSPS_Data!$B$2:$B$4275,0)),0)</f>
        <v>0</v>
      </c>
      <c r="F7449" s="47"/>
    </row>
    <row r="7450" spans="1:6" x14ac:dyDescent="0.25">
      <c r="A7450" s="79"/>
      <c r="B7450" s="43">
        <v>0</v>
      </c>
      <c r="C7450" s="43">
        <v>1.8061836090055199E-4</v>
      </c>
      <c r="D7450" s="43">
        <f t="shared" si="116"/>
        <v>2.0608554978752982E-3</v>
      </c>
      <c r="E7450" s="43">
        <f>IFERROR(INDEX(PSPS_Data!$C$2:$C$4275,MATCH(WF_Data!$A7450,PSPS_Data!$B$2:$B$4275,0)),0)</f>
        <v>0</v>
      </c>
      <c r="F7450" s="47"/>
    </row>
    <row r="7451" spans="1:6" x14ac:dyDescent="0.25">
      <c r="A7451" s="79"/>
      <c r="B7451" s="43">
        <v>0</v>
      </c>
      <c r="C7451" s="43">
        <v>1.08362247556215E-3</v>
      </c>
      <c r="D7451" s="43">
        <f t="shared" si="116"/>
        <v>1.2364132446164132E-2</v>
      </c>
      <c r="E7451" s="43">
        <f>IFERROR(INDEX(PSPS_Data!$C$2:$C$4275,MATCH(WF_Data!$A7451,PSPS_Data!$B$2:$B$4275,0)),0)</f>
        <v>0</v>
      </c>
      <c r="F7451" s="47"/>
    </row>
    <row r="7452" spans="1:6" x14ac:dyDescent="0.25">
      <c r="A7452" s="79"/>
      <c r="B7452" s="43">
        <v>0</v>
      </c>
      <c r="C7452" s="43">
        <v>2.8567628132805099E-3</v>
      </c>
      <c r="D7452" s="43">
        <f t="shared" si="116"/>
        <v>3.2595663699530618E-2</v>
      </c>
      <c r="E7452" s="43">
        <f>IFERROR(INDEX(PSPS_Data!$C$2:$C$4275,MATCH(WF_Data!$A7452,PSPS_Data!$B$2:$B$4275,0)),0)</f>
        <v>0</v>
      </c>
      <c r="F7452" s="47"/>
    </row>
    <row r="7453" spans="1:6" x14ac:dyDescent="0.25">
      <c r="A7453" s="79"/>
      <c r="B7453" s="43">
        <v>0</v>
      </c>
      <c r="C7453" s="43">
        <v>7.3865022841346196E-4</v>
      </c>
      <c r="D7453" s="43">
        <f t="shared" si="116"/>
        <v>8.4279991061976013E-3</v>
      </c>
      <c r="E7453" s="43">
        <f>IFERROR(INDEX(PSPS_Data!$C$2:$C$4275,MATCH(WF_Data!$A7453,PSPS_Data!$B$2:$B$4275,0)),0)</f>
        <v>0</v>
      </c>
      <c r="F7453" s="47"/>
    </row>
    <row r="7454" spans="1:6" x14ac:dyDescent="0.25">
      <c r="A7454" s="79"/>
      <c r="B7454" s="43">
        <v>0</v>
      </c>
      <c r="C7454" s="43">
        <v>5.9082130701426595E-4</v>
      </c>
      <c r="D7454" s="43">
        <f t="shared" si="116"/>
        <v>6.7412711130327742E-3</v>
      </c>
      <c r="E7454" s="43">
        <f>IFERROR(INDEX(PSPS_Data!$C$2:$C$4275,MATCH(WF_Data!$A7454,PSPS_Data!$B$2:$B$4275,0)),0)</f>
        <v>0</v>
      </c>
      <c r="F7454" s="47"/>
    </row>
    <row r="7455" spans="1:6" x14ac:dyDescent="0.25">
      <c r="A7455" s="79"/>
      <c r="B7455" s="43">
        <v>0</v>
      </c>
      <c r="C7455" s="43">
        <v>2.9804729902025398E-3</v>
      </c>
      <c r="D7455" s="43">
        <f t="shared" si="116"/>
        <v>3.4007196818210982E-2</v>
      </c>
      <c r="E7455" s="43">
        <f>IFERROR(INDEX(PSPS_Data!$C$2:$C$4275,MATCH(WF_Data!$A7455,PSPS_Data!$B$2:$B$4275,0)),0)</f>
        <v>0</v>
      </c>
      <c r="F7455" s="47"/>
    </row>
    <row r="7456" spans="1:6" x14ac:dyDescent="0.25">
      <c r="A7456" s="79"/>
      <c r="B7456" s="43">
        <v>0</v>
      </c>
      <c r="C7456" s="43">
        <v>2.5429326046832999E-3</v>
      </c>
      <c r="D7456" s="43">
        <f t="shared" si="116"/>
        <v>2.9014861019436452E-2</v>
      </c>
      <c r="E7456" s="43">
        <f>IFERROR(INDEX(PSPS_Data!$C$2:$C$4275,MATCH(WF_Data!$A7456,PSPS_Data!$B$2:$B$4275,0)),0)</f>
        <v>0</v>
      </c>
      <c r="F7456" s="47"/>
    </row>
    <row r="7457" spans="1:6" x14ac:dyDescent="0.25">
      <c r="A7457" s="79"/>
      <c r="B7457" s="43">
        <v>0</v>
      </c>
      <c r="C7457" s="43">
        <v>2.4112732253342901E-3</v>
      </c>
      <c r="D7457" s="43">
        <f t="shared" si="116"/>
        <v>2.751262750106425E-2</v>
      </c>
      <c r="E7457" s="43">
        <f>IFERROR(INDEX(PSPS_Data!$C$2:$C$4275,MATCH(WF_Data!$A7457,PSPS_Data!$B$2:$B$4275,0)),0)</f>
        <v>0</v>
      </c>
      <c r="F7457" s="47"/>
    </row>
    <row r="7458" spans="1:6" x14ac:dyDescent="0.25">
      <c r="A7458" s="79"/>
      <c r="B7458" s="43">
        <v>0</v>
      </c>
      <c r="C7458" s="43">
        <v>1.5581777793158801E-3</v>
      </c>
      <c r="D7458" s="43">
        <f t="shared" si="116"/>
        <v>1.7778808461994193E-2</v>
      </c>
      <c r="E7458" s="43">
        <f>IFERROR(INDEX(PSPS_Data!$C$2:$C$4275,MATCH(WF_Data!$A7458,PSPS_Data!$B$2:$B$4275,0)),0)</f>
        <v>0</v>
      </c>
      <c r="F7458" s="47"/>
    </row>
    <row r="7459" spans="1:6" x14ac:dyDescent="0.25">
      <c r="A7459" s="79"/>
      <c r="B7459" s="43">
        <v>0</v>
      </c>
      <c r="C7459" s="43">
        <v>4.1000509008881598E-4</v>
      </c>
      <c r="D7459" s="43">
        <f t="shared" si="116"/>
        <v>4.6781580779133901E-3</v>
      </c>
      <c r="E7459" s="43">
        <f>IFERROR(INDEX(PSPS_Data!$C$2:$C$4275,MATCH(WF_Data!$A7459,PSPS_Data!$B$2:$B$4275,0)),0)</f>
        <v>0</v>
      </c>
      <c r="F7459" s="47"/>
    </row>
    <row r="7460" spans="1:6" x14ac:dyDescent="0.25">
      <c r="A7460" s="79"/>
      <c r="B7460" s="43">
        <v>0</v>
      </c>
      <c r="C7460" s="43">
        <v>3.6086669692243301E-3</v>
      </c>
      <c r="D7460" s="43">
        <f t="shared" si="116"/>
        <v>4.1174890118849609E-2</v>
      </c>
      <c r="E7460" s="43">
        <f>IFERROR(INDEX(PSPS_Data!$C$2:$C$4275,MATCH(WF_Data!$A7460,PSPS_Data!$B$2:$B$4275,0)),0)</f>
        <v>0</v>
      </c>
      <c r="F7460" s="47"/>
    </row>
    <row r="7461" spans="1:6" x14ac:dyDescent="0.25">
      <c r="A7461" s="79"/>
      <c r="B7461" s="43">
        <v>0</v>
      </c>
      <c r="C7461" s="43">
        <v>6.9950265985122895E-4</v>
      </c>
      <c r="D7461" s="43">
        <f t="shared" si="116"/>
        <v>7.9813253489025224E-3</v>
      </c>
      <c r="E7461" s="43">
        <f>IFERROR(INDEX(PSPS_Data!$C$2:$C$4275,MATCH(WF_Data!$A7461,PSPS_Data!$B$2:$B$4275,0)),0)</f>
        <v>0</v>
      </c>
      <c r="F7461" s="47"/>
    </row>
    <row r="7462" spans="1:6" x14ac:dyDescent="0.25">
      <c r="A7462" s="79"/>
      <c r="B7462" s="43">
        <v>0</v>
      </c>
      <c r="C7462" s="43">
        <v>1.69679143543059E-3</v>
      </c>
      <c r="D7462" s="43">
        <f t="shared" si="116"/>
        <v>1.9360390278263032E-2</v>
      </c>
      <c r="E7462" s="43">
        <f>IFERROR(INDEX(PSPS_Data!$C$2:$C$4275,MATCH(WF_Data!$A7462,PSPS_Data!$B$2:$B$4275,0)),0)</f>
        <v>0</v>
      </c>
      <c r="F7462" s="47"/>
    </row>
    <row r="7463" spans="1:6" x14ac:dyDescent="0.25">
      <c r="A7463" s="79"/>
      <c r="B7463" s="43">
        <v>0</v>
      </c>
      <c r="C7463" s="43">
        <v>7.4617659784053103E-3</v>
      </c>
      <c r="D7463" s="43">
        <f t="shared" si="116"/>
        <v>8.5138749813604586E-2</v>
      </c>
      <c r="E7463" s="43">
        <f>IFERROR(INDEX(PSPS_Data!$C$2:$C$4275,MATCH(WF_Data!$A7463,PSPS_Data!$B$2:$B$4275,0)),0)</f>
        <v>0</v>
      </c>
      <c r="F7463" s="47"/>
    </row>
    <row r="7464" spans="1:6" x14ac:dyDescent="0.25">
      <c r="A7464" s="79"/>
      <c r="B7464" s="43">
        <v>0</v>
      </c>
      <c r="C7464" s="43">
        <v>1.6392257748520899E-5</v>
      </c>
      <c r="D7464" s="43">
        <f t="shared" si="116"/>
        <v>1.8703566091062346E-4</v>
      </c>
      <c r="E7464" s="43">
        <f>IFERROR(INDEX(PSPS_Data!$C$2:$C$4275,MATCH(WF_Data!$A7464,PSPS_Data!$B$2:$B$4275,0)),0)</f>
        <v>0</v>
      </c>
      <c r="F7464" s="47"/>
    </row>
    <row r="7465" spans="1:6" x14ac:dyDescent="0.25">
      <c r="A7465" s="79"/>
      <c r="B7465" s="43">
        <v>0</v>
      </c>
      <c r="C7465" s="43">
        <v>2.61599809361238E-3</v>
      </c>
      <c r="D7465" s="43">
        <f t="shared" si="116"/>
        <v>2.9848538248117257E-2</v>
      </c>
      <c r="E7465" s="43">
        <f>IFERROR(INDEX(PSPS_Data!$C$2:$C$4275,MATCH(WF_Data!$A7465,PSPS_Data!$B$2:$B$4275,0)),0)</f>
        <v>0</v>
      </c>
      <c r="F7465" s="47"/>
    </row>
    <row r="7466" spans="1:6" x14ac:dyDescent="0.25">
      <c r="A7466" s="79"/>
      <c r="B7466" s="43">
        <v>0</v>
      </c>
      <c r="C7466" s="43">
        <v>6.8647967475499103E-3</v>
      </c>
      <c r="D7466" s="43">
        <f t="shared" si="116"/>
        <v>7.832733088954448E-2</v>
      </c>
      <c r="E7466" s="43">
        <f>IFERROR(INDEX(PSPS_Data!$C$2:$C$4275,MATCH(WF_Data!$A7466,PSPS_Data!$B$2:$B$4275,0)),0)</f>
        <v>0</v>
      </c>
      <c r="F7466" s="47"/>
    </row>
    <row r="7467" spans="1:6" x14ac:dyDescent="0.25">
      <c r="A7467" s="79"/>
      <c r="B7467" s="43">
        <v>0</v>
      </c>
      <c r="C7467" s="43">
        <v>1.41716608670587E-3</v>
      </c>
      <c r="D7467" s="43">
        <f t="shared" si="116"/>
        <v>1.6169865049313979E-2</v>
      </c>
      <c r="E7467" s="43">
        <f>IFERROR(INDEX(PSPS_Data!$C$2:$C$4275,MATCH(WF_Data!$A7467,PSPS_Data!$B$2:$B$4275,0)),0)</f>
        <v>0</v>
      </c>
      <c r="F7467" s="47"/>
    </row>
    <row r="7468" spans="1:6" x14ac:dyDescent="0.25">
      <c r="A7468" s="79"/>
      <c r="B7468" s="43">
        <v>0</v>
      </c>
      <c r="C7468" s="43">
        <v>3.4156660126427501E-3</v>
      </c>
      <c r="D7468" s="43">
        <f t="shared" si="116"/>
        <v>3.8972749204253782E-2</v>
      </c>
      <c r="E7468" s="43">
        <f>IFERROR(INDEX(PSPS_Data!$C$2:$C$4275,MATCH(WF_Data!$A7468,PSPS_Data!$B$2:$B$4275,0)),0)</f>
        <v>0</v>
      </c>
      <c r="F7468" s="47"/>
    </row>
    <row r="7469" spans="1:6" x14ac:dyDescent="0.25">
      <c r="A7469" s="79"/>
      <c r="B7469" s="43">
        <v>0</v>
      </c>
      <c r="C7469" s="43">
        <v>4.7503485075139901E-4</v>
      </c>
      <c r="D7469" s="43">
        <f t="shared" si="116"/>
        <v>5.4201476470734627E-3</v>
      </c>
      <c r="E7469" s="43">
        <f>IFERROR(INDEX(PSPS_Data!$C$2:$C$4275,MATCH(WF_Data!$A7469,PSPS_Data!$B$2:$B$4275,0)),0)</f>
        <v>0</v>
      </c>
      <c r="F7469" s="47"/>
    </row>
    <row r="7470" spans="1:6" x14ac:dyDescent="0.25">
      <c r="A7470" s="79"/>
      <c r="B7470" s="43">
        <v>0</v>
      </c>
      <c r="C7470" s="43">
        <v>3.11206211335957E-4</v>
      </c>
      <c r="D7470" s="43">
        <f t="shared" si="116"/>
        <v>3.5508628713432694E-3</v>
      </c>
      <c r="E7470" s="43">
        <f>IFERROR(INDEX(PSPS_Data!$C$2:$C$4275,MATCH(WF_Data!$A7470,PSPS_Data!$B$2:$B$4275,0)),0)</f>
        <v>0</v>
      </c>
      <c r="F7470" s="47"/>
    </row>
    <row r="7471" spans="1:6" x14ac:dyDescent="0.25">
      <c r="A7471" s="79"/>
      <c r="B7471" s="43">
        <v>0</v>
      </c>
      <c r="C7471" s="43">
        <v>1.7752922178260601E-3</v>
      </c>
      <c r="D7471" s="43">
        <f t="shared" si="116"/>
        <v>2.0256084205395347E-2</v>
      </c>
      <c r="E7471" s="43">
        <f>IFERROR(INDEX(PSPS_Data!$C$2:$C$4275,MATCH(WF_Data!$A7471,PSPS_Data!$B$2:$B$4275,0)),0)</f>
        <v>0</v>
      </c>
      <c r="F7471" s="47"/>
    </row>
    <row r="7472" spans="1:6" x14ac:dyDescent="0.25">
      <c r="A7472" s="79"/>
      <c r="B7472" s="43">
        <v>0.104145512660144</v>
      </c>
      <c r="C7472" s="43">
        <v>9.3376689577932305E-3</v>
      </c>
      <c r="D7472" s="43">
        <f t="shared" si="116"/>
        <v>0.10654280280842077</v>
      </c>
      <c r="E7472" s="43">
        <f>IFERROR(INDEX(PSPS_Data!$C$2:$C$4275,MATCH(WF_Data!$A7472,PSPS_Data!$B$2:$B$4275,0)),0)</f>
        <v>0</v>
      </c>
      <c r="F7472" s="47"/>
    </row>
    <row r="7473" spans="1:6" x14ac:dyDescent="0.25">
      <c r="A7473" s="79"/>
      <c r="B7473" s="43">
        <v>0</v>
      </c>
      <c r="C7473" s="43">
        <v>1.38071077132432E-3</v>
      </c>
      <c r="D7473" s="43">
        <f t="shared" si="116"/>
        <v>1.5753909900810492E-2</v>
      </c>
      <c r="E7473" s="43">
        <f>IFERROR(INDEX(PSPS_Data!$C$2:$C$4275,MATCH(WF_Data!$A7473,PSPS_Data!$B$2:$B$4275,0)),0)</f>
        <v>0</v>
      </c>
      <c r="F7473" s="47"/>
    </row>
    <row r="7474" spans="1:6" x14ac:dyDescent="0.25">
      <c r="A7474" s="79"/>
      <c r="B7474" s="43">
        <v>0</v>
      </c>
      <c r="C7474" s="43">
        <v>1.63685326697304E-5</v>
      </c>
      <c r="D7474" s="43">
        <f t="shared" si="116"/>
        <v>1.8676495776162385E-4</v>
      </c>
      <c r="E7474" s="43">
        <f>IFERROR(INDEX(PSPS_Data!$C$2:$C$4275,MATCH(WF_Data!$A7474,PSPS_Data!$B$2:$B$4275,0)),0)</f>
        <v>0</v>
      </c>
      <c r="F7474" s="47"/>
    </row>
    <row r="7475" spans="1:6" x14ac:dyDescent="0.25">
      <c r="A7475" s="79"/>
      <c r="B7475" s="43">
        <v>0</v>
      </c>
      <c r="C7475" s="43">
        <v>8.6177398922397197E-4</v>
      </c>
      <c r="D7475" s="43">
        <f t="shared" si="116"/>
        <v>9.8328412170455206E-3</v>
      </c>
      <c r="E7475" s="43">
        <f>IFERROR(INDEX(PSPS_Data!$C$2:$C$4275,MATCH(WF_Data!$A7475,PSPS_Data!$B$2:$B$4275,0)),0)</f>
        <v>0</v>
      </c>
      <c r="F7475" s="47"/>
    </row>
    <row r="7476" spans="1:6" x14ac:dyDescent="0.25">
      <c r="A7476" s="79"/>
      <c r="B7476" s="43">
        <v>0</v>
      </c>
      <c r="C7476" s="43">
        <v>1.4833978354242001E-3</v>
      </c>
      <c r="D7476" s="43">
        <f t="shared" si="116"/>
        <v>1.6925569302190125E-2</v>
      </c>
      <c r="E7476" s="43">
        <f>IFERROR(INDEX(PSPS_Data!$C$2:$C$4275,MATCH(WF_Data!$A7476,PSPS_Data!$B$2:$B$4275,0)),0)</f>
        <v>0</v>
      </c>
      <c r="F7476" s="47"/>
    </row>
    <row r="7477" spans="1:6" x14ac:dyDescent="0.25">
      <c r="A7477" s="79"/>
      <c r="B7477" s="43">
        <v>0</v>
      </c>
      <c r="C7477" s="43">
        <v>2.6334096066022898E-3</v>
      </c>
      <c r="D7477" s="43">
        <f t="shared" si="116"/>
        <v>3.0047203611332129E-2</v>
      </c>
      <c r="E7477" s="43">
        <f>IFERROR(INDEX(PSPS_Data!$C$2:$C$4275,MATCH(WF_Data!$A7477,PSPS_Data!$B$2:$B$4275,0)),0)</f>
        <v>0</v>
      </c>
      <c r="F7477" s="47"/>
    </row>
    <row r="7478" spans="1:6" x14ac:dyDescent="0.25">
      <c r="A7478" s="79"/>
      <c r="B7478" s="43">
        <v>0</v>
      </c>
      <c r="C7478" s="43">
        <v>6.9787252868991302E-4</v>
      </c>
      <c r="D7478" s="43">
        <f t="shared" si="116"/>
        <v>7.9627255523519076E-3</v>
      </c>
      <c r="E7478" s="43">
        <f>IFERROR(INDEX(PSPS_Data!$C$2:$C$4275,MATCH(WF_Data!$A7478,PSPS_Data!$B$2:$B$4275,0)),0)</f>
        <v>0</v>
      </c>
      <c r="F7478" s="47"/>
    </row>
    <row r="7479" spans="1:6" x14ac:dyDescent="0.25">
      <c r="A7479" s="79"/>
      <c r="B7479" s="43">
        <v>0</v>
      </c>
      <c r="C7479" s="43">
        <v>2.07176083980205E-4</v>
      </c>
      <c r="D7479" s="43">
        <f t="shared" si="116"/>
        <v>2.3638791182141392E-3</v>
      </c>
      <c r="E7479" s="43">
        <f>IFERROR(INDEX(PSPS_Data!$C$2:$C$4275,MATCH(WF_Data!$A7479,PSPS_Data!$B$2:$B$4275,0)),0)</f>
        <v>0</v>
      </c>
      <c r="F7479" s="47"/>
    </row>
    <row r="7480" spans="1:6" x14ac:dyDescent="0.25">
      <c r="A7480" s="79"/>
      <c r="B7480" s="43">
        <v>0</v>
      </c>
      <c r="C7480" s="43">
        <v>2.1097079406899801E-3</v>
      </c>
      <c r="D7480" s="43">
        <f t="shared" si="116"/>
        <v>2.4071767603272672E-2</v>
      </c>
      <c r="E7480" s="43">
        <f>IFERROR(INDEX(PSPS_Data!$C$2:$C$4275,MATCH(WF_Data!$A7480,PSPS_Data!$B$2:$B$4275,0)),0)</f>
        <v>0</v>
      </c>
      <c r="F7480" s="47"/>
    </row>
    <row r="7481" spans="1:6" x14ac:dyDescent="0.25">
      <c r="A7481" s="79"/>
      <c r="B7481" s="43">
        <v>0</v>
      </c>
      <c r="C7481" s="43">
        <v>4.3267236364954399E-3</v>
      </c>
      <c r="D7481" s="43">
        <f t="shared" si="116"/>
        <v>4.9367916692412972E-2</v>
      </c>
      <c r="E7481" s="43">
        <f>IFERROR(INDEX(PSPS_Data!$C$2:$C$4275,MATCH(WF_Data!$A7481,PSPS_Data!$B$2:$B$4275,0)),0)</f>
        <v>0</v>
      </c>
      <c r="F7481" s="47"/>
    </row>
    <row r="7482" spans="1:6" x14ac:dyDescent="0.25">
      <c r="A7482" s="79"/>
      <c r="B7482" s="43">
        <v>0</v>
      </c>
      <c r="C7482" s="43">
        <v>5.1217187168125101E-4</v>
      </c>
      <c r="D7482" s="43">
        <f t="shared" si="116"/>
        <v>5.8438810558830738E-3</v>
      </c>
      <c r="E7482" s="43">
        <f>IFERROR(INDEX(PSPS_Data!$C$2:$C$4275,MATCH(WF_Data!$A7482,PSPS_Data!$B$2:$B$4275,0)),0)</f>
        <v>0</v>
      </c>
      <c r="F7482" s="47"/>
    </row>
    <row r="7483" spans="1:6" x14ac:dyDescent="0.25">
      <c r="A7483" s="79"/>
      <c r="B7483" s="43">
        <v>0</v>
      </c>
      <c r="C7483" s="43">
        <v>1.8302444968867301E-3</v>
      </c>
      <c r="D7483" s="43">
        <f t="shared" si="116"/>
        <v>2.0883089709477592E-2</v>
      </c>
      <c r="E7483" s="43">
        <f>IFERROR(INDEX(PSPS_Data!$C$2:$C$4275,MATCH(WF_Data!$A7483,PSPS_Data!$B$2:$B$4275,0)),0)</f>
        <v>0</v>
      </c>
      <c r="F7483" s="47"/>
    </row>
    <row r="7484" spans="1:6" x14ac:dyDescent="0.25">
      <c r="A7484" s="79"/>
      <c r="B7484" s="43">
        <v>0</v>
      </c>
      <c r="C7484" s="43">
        <v>3.6386761142542402E-3</v>
      </c>
      <c r="D7484" s="43">
        <f t="shared" si="116"/>
        <v>4.1517294463640879E-2</v>
      </c>
      <c r="E7484" s="43">
        <f>IFERROR(INDEX(PSPS_Data!$C$2:$C$4275,MATCH(WF_Data!$A7484,PSPS_Data!$B$2:$B$4275,0)),0)</f>
        <v>0</v>
      </c>
      <c r="F7484" s="47"/>
    </row>
    <row r="7485" spans="1:6" x14ac:dyDescent="0.25">
      <c r="A7485" s="79"/>
      <c r="B7485" s="43">
        <v>0</v>
      </c>
      <c r="C7485" s="43">
        <v>5.5832051051159595E-4</v>
      </c>
      <c r="D7485" s="43">
        <f t="shared" si="116"/>
        <v>6.3704370249373097E-3</v>
      </c>
      <c r="E7485" s="43">
        <f>IFERROR(INDEX(PSPS_Data!$C$2:$C$4275,MATCH(WF_Data!$A7485,PSPS_Data!$B$2:$B$4275,0)),0)</f>
        <v>0</v>
      </c>
      <c r="F7485" s="47"/>
    </row>
    <row r="7486" spans="1:6" x14ac:dyDescent="0.25">
      <c r="A7486" s="79"/>
      <c r="B7486" s="43">
        <v>0</v>
      </c>
      <c r="C7486" s="43">
        <v>5.0811963617434196E-3</v>
      </c>
      <c r="D7486" s="43">
        <f t="shared" si="116"/>
        <v>5.797645048749242E-2</v>
      </c>
      <c r="E7486" s="43">
        <f>IFERROR(INDEX(PSPS_Data!$C$2:$C$4275,MATCH(WF_Data!$A7486,PSPS_Data!$B$2:$B$4275,0)),0)</f>
        <v>0</v>
      </c>
      <c r="F7486" s="47"/>
    </row>
    <row r="7487" spans="1:6" x14ac:dyDescent="0.25">
      <c r="A7487" s="79"/>
      <c r="B7487" s="43">
        <v>0</v>
      </c>
      <c r="C7487" s="43">
        <v>2.2460457112932299E-3</v>
      </c>
      <c r="D7487" s="43">
        <f t="shared" si="116"/>
        <v>2.5627381565855752E-2</v>
      </c>
      <c r="E7487" s="43">
        <f>IFERROR(INDEX(PSPS_Data!$C$2:$C$4275,MATCH(WF_Data!$A7487,PSPS_Data!$B$2:$B$4275,0)),0)</f>
        <v>0</v>
      </c>
      <c r="F7487" s="47"/>
    </row>
    <row r="7488" spans="1:6" x14ac:dyDescent="0.25">
      <c r="A7488" s="79"/>
      <c r="B7488" s="43">
        <v>0</v>
      </c>
      <c r="C7488" s="43">
        <v>3.9077347751117399E-3</v>
      </c>
      <c r="D7488" s="43">
        <f t="shared" si="116"/>
        <v>4.4587253784024956E-2</v>
      </c>
      <c r="E7488" s="43">
        <f>IFERROR(INDEX(PSPS_Data!$C$2:$C$4275,MATCH(WF_Data!$A7488,PSPS_Data!$B$2:$B$4275,0)),0)</f>
        <v>0</v>
      </c>
      <c r="F7488" s="47"/>
    </row>
    <row r="7489" spans="1:6" x14ac:dyDescent="0.25">
      <c r="A7489" s="79"/>
      <c r="B7489" s="43">
        <v>0</v>
      </c>
      <c r="C7489" s="43">
        <v>4.0318764181392899E-3</v>
      </c>
      <c r="D7489" s="43">
        <f t="shared" si="116"/>
        <v>4.6003709930969298E-2</v>
      </c>
      <c r="E7489" s="43">
        <f>IFERROR(INDEX(PSPS_Data!$C$2:$C$4275,MATCH(WF_Data!$A7489,PSPS_Data!$B$2:$B$4275,0)),0)</f>
        <v>0</v>
      </c>
      <c r="F7489" s="47"/>
    </row>
    <row r="7490" spans="1:6" x14ac:dyDescent="0.25">
      <c r="A7490" s="79"/>
      <c r="B7490" s="43">
        <v>0</v>
      </c>
      <c r="C7490" s="43">
        <v>2.95390731071165E-3</v>
      </c>
      <c r="D7490" s="43">
        <f t="shared" si="116"/>
        <v>3.3704082415219924E-2</v>
      </c>
      <c r="E7490" s="43">
        <f>IFERROR(INDEX(PSPS_Data!$C$2:$C$4275,MATCH(WF_Data!$A7490,PSPS_Data!$B$2:$B$4275,0)),0)</f>
        <v>0</v>
      </c>
      <c r="F7490" s="47"/>
    </row>
    <row r="7491" spans="1:6" x14ac:dyDescent="0.25">
      <c r="A7491" s="79"/>
      <c r="B7491" s="43">
        <v>0</v>
      </c>
      <c r="C7491" s="43">
        <v>1.18587877462535E-3</v>
      </c>
      <c r="D7491" s="43">
        <f t="shared" ref="D7491:D7554" si="117">$C7491*11.41</f>
        <v>1.3530876818475243E-2</v>
      </c>
      <c r="E7491" s="43">
        <f>IFERROR(INDEX(PSPS_Data!$C$2:$C$4275,MATCH(WF_Data!$A7491,PSPS_Data!$B$2:$B$4275,0)),0)</f>
        <v>0</v>
      </c>
      <c r="F7491" s="47"/>
    </row>
    <row r="7492" spans="1:6" x14ac:dyDescent="0.25">
      <c r="A7492" s="79"/>
      <c r="B7492" s="43">
        <v>0</v>
      </c>
      <c r="C7492" s="43">
        <v>1.6754491684878301E-3</v>
      </c>
      <c r="D7492" s="43">
        <f t="shared" si="117"/>
        <v>1.9116875012446143E-2</v>
      </c>
      <c r="E7492" s="43">
        <f>IFERROR(INDEX(PSPS_Data!$C$2:$C$4275,MATCH(WF_Data!$A7492,PSPS_Data!$B$2:$B$4275,0)),0)</f>
        <v>0</v>
      </c>
      <c r="F7492" s="47"/>
    </row>
    <row r="7493" spans="1:6" x14ac:dyDescent="0.25">
      <c r="A7493" s="79"/>
      <c r="B7493" s="43">
        <v>0</v>
      </c>
      <c r="C7493" s="43">
        <v>1.4847101565464899E-3</v>
      </c>
      <c r="D7493" s="43">
        <f t="shared" si="117"/>
        <v>1.694054288619545E-2</v>
      </c>
      <c r="E7493" s="43">
        <f>IFERROR(INDEX(PSPS_Data!$C$2:$C$4275,MATCH(WF_Data!$A7493,PSPS_Data!$B$2:$B$4275,0)),0)</f>
        <v>0</v>
      </c>
      <c r="F7493" s="47"/>
    </row>
    <row r="7494" spans="1:6" x14ac:dyDescent="0.25">
      <c r="A7494" s="79"/>
      <c r="B7494" s="43">
        <v>0</v>
      </c>
      <c r="C7494" s="43">
        <v>2.0875519947196599E-3</v>
      </c>
      <c r="D7494" s="43">
        <f t="shared" si="117"/>
        <v>2.3818968259751321E-2</v>
      </c>
      <c r="E7494" s="43">
        <f>IFERROR(INDEX(PSPS_Data!$C$2:$C$4275,MATCH(WF_Data!$A7494,PSPS_Data!$B$2:$B$4275,0)),0)</f>
        <v>0</v>
      </c>
      <c r="F7494" s="47"/>
    </row>
    <row r="7495" spans="1:6" x14ac:dyDescent="0.25">
      <c r="A7495" s="79"/>
      <c r="B7495" s="43">
        <v>0</v>
      </c>
      <c r="C7495" s="43">
        <v>1.3046884798768501E-3</v>
      </c>
      <c r="D7495" s="43">
        <f t="shared" si="117"/>
        <v>1.488649555539486E-2</v>
      </c>
      <c r="E7495" s="43">
        <f>IFERROR(INDEX(PSPS_Data!$C$2:$C$4275,MATCH(WF_Data!$A7495,PSPS_Data!$B$2:$B$4275,0)),0)</f>
        <v>0</v>
      </c>
      <c r="F7495" s="47"/>
    </row>
    <row r="7496" spans="1:6" x14ac:dyDescent="0.25">
      <c r="A7496" s="79"/>
      <c r="B7496" s="43">
        <v>0</v>
      </c>
      <c r="C7496" s="43">
        <v>1.85362703799304E-3</v>
      </c>
      <c r="D7496" s="43">
        <f t="shared" si="117"/>
        <v>2.1149884503500586E-2</v>
      </c>
      <c r="E7496" s="43">
        <f>IFERROR(INDEX(PSPS_Data!$C$2:$C$4275,MATCH(WF_Data!$A7496,PSPS_Data!$B$2:$B$4275,0)),0)</f>
        <v>0</v>
      </c>
      <c r="F7496" s="47"/>
    </row>
    <row r="7497" spans="1:6" x14ac:dyDescent="0.25">
      <c r="A7497" s="79"/>
      <c r="B7497" s="43">
        <v>0</v>
      </c>
      <c r="C7497" s="43">
        <v>1.6470391559172E-3</v>
      </c>
      <c r="D7497" s="43">
        <f t="shared" si="117"/>
        <v>1.8792716769015252E-2</v>
      </c>
      <c r="E7497" s="43">
        <f>IFERROR(INDEX(PSPS_Data!$C$2:$C$4275,MATCH(WF_Data!$A7497,PSPS_Data!$B$2:$B$4275,0)),0)</f>
        <v>0</v>
      </c>
      <c r="F7497" s="47"/>
    </row>
    <row r="7498" spans="1:6" x14ac:dyDescent="0.25">
      <c r="A7498" s="79"/>
      <c r="B7498" s="43">
        <v>0</v>
      </c>
      <c r="C7498" s="43">
        <v>1.5190470470164E-3</v>
      </c>
      <c r="D7498" s="43">
        <f t="shared" si="117"/>
        <v>1.7332326806457125E-2</v>
      </c>
      <c r="E7498" s="43">
        <f>IFERROR(INDEX(PSPS_Data!$C$2:$C$4275,MATCH(WF_Data!$A7498,PSPS_Data!$B$2:$B$4275,0)),0)</f>
        <v>0</v>
      </c>
      <c r="F7498" s="47"/>
    </row>
    <row r="7499" spans="1:6" x14ac:dyDescent="0.25">
      <c r="A7499" s="79"/>
      <c r="B7499" s="43">
        <v>0</v>
      </c>
      <c r="C7499" s="43">
        <v>1.1899595592694801E-3</v>
      </c>
      <c r="D7499" s="43">
        <f t="shared" si="117"/>
        <v>1.3577438571264769E-2</v>
      </c>
      <c r="E7499" s="43">
        <f>IFERROR(INDEX(PSPS_Data!$C$2:$C$4275,MATCH(WF_Data!$A7499,PSPS_Data!$B$2:$B$4275,0)),0)</f>
        <v>0</v>
      </c>
      <c r="F7499" s="47"/>
    </row>
    <row r="7500" spans="1:6" x14ac:dyDescent="0.25">
      <c r="A7500" s="79"/>
      <c r="B7500" s="43">
        <v>0</v>
      </c>
      <c r="C7500" s="43">
        <v>1.9367847233600799E-3</v>
      </c>
      <c r="D7500" s="43">
        <f t="shared" si="117"/>
        <v>2.2098713693538514E-2</v>
      </c>
      <c r="E7500" s="43">
        <f>IFERROR(INDEX(PSPS_Data!$C$2:$C$4275,MATCH(WF_Data!$A7500,PSPS_Data!$B$2:$B$4275,0)),0)</f>
        <v>0</v>
      </c>
      <c r="F7500" s="47"/>
    </row>
    <row r="7501" spans="1:6" x14ac:dyDescent="0.25">
      <c r="A7501" s="79"/>
      <c r="B7501" s="43">
        <v>0</v>
      </c>
      <c r="C7501" s="43">
        <v>3.6425631451493198E-3</v>
      </c>
      <c r="D7501" s="43">
        <f t="shared" si="117"/>
        <v>4.1561645486153737E-2</v>
      </c>
      <c r="E7501" s="43">
        <f>IFERROR(INDEX(PSPS_Data!$C$2:$C$4275,MATCH(WF_Data!$A7501,PSPS_Data!$B$2:$B$4275,0)),0)</f>
        <v>0</v>
      </c>
      <c r="F7501" s="47"/>
    </row>
    <row r="7502" spans="1:6" x14ac:dyDescent="0.25">
      <c r="A7502" s="79"/>
      <c r="B7502" s="43">
        <v>0</v>
      </c>
      <c r="C7502" s="43">
        <v>3.59974200296164E-3</v>
      </c>
      <c r="D7502" s="43">
        <f t="shared" si="117"/>
        <v>4.107305625379231E-2</v>
      </c>
      <c r="E7502" s="43">
        <f>IFERROR(INDEX(PSPS_Data!$C$2:$C$4275,MATCH(WF_Data!$A7502,PSPS_Data!$B$2:$B$4275,0)),0)</f>
        <v>0</v>
      </c>
      <c r="F7502" s="47"/>
    </row>
    <row r="7503" spans="1:6" x14ac:dyDescent="0.25">
      <c r="A7503" s="79"/>
      <c r="B7503" s="43">
        <v>0</v>
      </c>
      <c r="C7503" s="43">
        <v>1.94360426060787E-3</v>
      </c>
      <c r="D7503" s="43">
        <f t="shared" si="117"/>
        <v>2.2176524613535798E-2</v>
      </c>
      <c r="E7503" s="43">
        <f>IFERROR(INDEX(PSPS_Data!$C$2:$C$4275,MATCH(WF_Data!$A7503,PSPS_Data!$B$2:$B$4275,0)),0)</f>
        <v>0</v>
      </c>
      <c r="F7503" s="47"/>
    </row>
    <row r="7504" spans="1:6" x14ac:dyDescent="0.25">
      <c r="A7504" s="79"/>
      <c r="B7504" s="43">
        <v>0</v>
      </c>
      <c r="C7504" s="43">
        <v>1.0291986527135999E-2</v>
      </c>
      <c r="D7504" s="43">
        <f t="shared" si="117"/>
        <v>0.11743156627462176</v>
      </c>
      <c r="E7504" s="43">
        <f>IFERROR(INDEX(PSPS_Data!$C$2:$C$4275,MATCH(WF_Data!$A7504,PSPS_Data!$B$2:$B$4275,0)),0)</f>
        <v>0</v>
      </c>
      <c r="F7504" s="47"/>
    </row>
    <row r="7505" spans="1:6" x14ac:dyDescent="0.25">
      <c r="A7505" s="79"/>
      <c r="B7505" s="43">
        <v>0</v>
      </c>
      <c r="C7505" s="43">
        <v>1.4274807006889501E-3</v>
      </c>
      <c r="D7505" s="43">
        <f t="shared" si="117"/>
        <v>1.6287554794860919E-2</v>
      </c>
      <c r="E7505" s="43">
        <f>IFERROR(INDEX(PSPS_Data!$C$2:$C$4275,MATCH(WF_Data!$A7505,PSPS_Data!$B$2:$B$4275,0)),0)</f>
        <v>0</v>
      </c>
      <c r="F7505" s="47"/>
    </row>
    <row r="7506" spans="1:6" x14ac:dyDescent="0.25">
      <c r="A7506" s="79"/>
      <c r="B7506" s="43">
        <v>0</v>
      </c>
      <c r="C7506" s="43">
        <v>2.6541366737546901E-3</v>
      </c>
      <c r="D7506" s="43">
        <f t="shared" si="117"/>
        <v>3.0283699447541015E-2</v>
      </c>
      <c r="E7506" s="43">
        <f>IFERROR(INDEX(PSPS_Data!$C$2:$C$4275,MATCH(WF_Data!$A7506,PSPS_Data!$B$2:$B$4275,0)),0)</f>
        <v>0</v>
      </c>
      <c r="F7506" s="47"/>
    </row>
    <row r="7507" spans="1:6" x14ac:dyDescent="0.25">
      <c r="A7507" s="79"/>
      <c r="B7507" s="43">
        <v>0</v>
      </c>
      <c r="C7507" s="43">
        <v>5.16167114867016E-3</v>
      </c>
      <c r="D7507" s="43">
        <f t="shared" si="117"/>
        <v>5.8894667806326524E-2</v>
      </c>
      <c r="E7507" s="43">
        <f>IFERROR(INDEX(PSPS_Data!$C$2:$C$4275,MATCH(WF_Data!$A7507,PSPS_Data!$B$2:$B$4275,0)),0)</f>
        <v>0</v>
      </c>
      <c r="F7507" s="47"/>
    </row>
    <row r="7508" spans="1:6" x14ac:dyDescent="0.25">
      <c r="A7508" s="79"/>
      <c r="B7508" s="43">
        <v>0</v>
      </c>
      <c r="C7508" s="43">
        <v>1.4327732956189701E-3</v>
      </c>
      <c r="D7508" s="43">
        <f t="shared" si="117"/>
        <v>1.6347943303012449E-2</v>
      </c>
      <c r="E7508" s="43">
        <f>IFERROR(INDEX(PSPS_Data!$C$2:$C$4275,MATCH(WF_Data!$A7508,PSPS_Data!$B$2:$B$4275,0)),0)</f>
        <v>0</v>
      </c>
      <c r="F7508" s="47"/>
    </row>
    <row r="7509" spans="1:6" x14ac:dyDescent="0.25">
      <c r="A7509" s="79"/>
      <c r="B7509" s="43">
        <v>0</v>
      </c>
      <c r="C7509" s="43">
        <v>8.4118988055100396E-4</v>
      </c>
      <c r="D7509" s="43">
        <f t="shared" si="117"/>
        <v>9.5979765370869559E-3</v>
      </c>
      <c r="E7509" s="43">
        <f>IFERROR(INDEX(PSPS_Data!$C$2:$C$4275,MATCH(WF_Data!$A7509,PSPS_Data!$B$2:$B$4275,0)),0)</f>
        <v>0</v>
      </c>
      <c r="F7509" s="47"/>
    </row>
    <row r="7510" spans="1:6" x14ac:dyDescent="0.25">
      <c r="A7510" s="79"/>
      <c r="B7510" s="43">
        <v>0</v>
      </c>
      <c r="C7510" s="43">
        <v>7.5958970607340804E-4</v>
      </c>
      <c r="D7510" s="43">
        <f t="shared" si="117"/>
        <v>8.6669185462975862E-3</v>
      </c>
      <c r="E7510" s="43">
        <f>IFERROR(INDEX(PSPS_Data!$C$2:$C$4275,MATCH(WF_Data!$A7510,PSPS_Data!$B$2:$B$4275,0)),0)</f>
        <v>0</v>
      </c>
      <c r="F7510" s="47"/>
    </row>
    <row r="7511" spans="1:6" x14ac:dyDescent="0.25">
      <c r="A7511" s="79"/>
      <c r="B7511" s="43">
        <v>0</v>
      </c>
      <c r="C7511" s="43">
        <v>6.99753059166141E-3</v>
      </c>
      <c r="D7511" s="43">
        <f t="shared" si="117"/>
        <v>7.9841824050856686E-2</v>
      </c>
      <c r="E7511" s="43">
        <f>IFERROR(INDEX(PSPS_Data!$C$2:$C$4275,MATCH(WF_Data!$A7511,PSPS_Data!$B$2:$B$4275,0)),0)</f>
        <v>0</v>
      </c>
      <c r="F7511" s="47"/>
    </row>
    <row r="7512" spans="1:6" x14ac:dyDescent="0.25">
      <c r="A7512" s="79"/>
      <c r="B7512" s="43">
        <v>0</v>
      </c>
      <c r="C7512" s="43">
        <v>2.7904878825211199E-3</v>
      </c>
      <c r="D7512" s="43">
        <f t="shared" si="117"/>
        <v>3.1839466739565982E-2</v>
      </c>
      <c r="E7512" s="43">
        <f>IFERROR(INDEX(PSPS_Data!$C$2:$C$4275,MATCH(WF_Data!$A7512,PSPS_Data!$B$2:$B$4275,0)),0)</f>
        <v>0</v>
      </c>
      <c r="F7512" s="47"/>
    </row>
    <row r="7513" spans="1:6" x14ac:dyDescent="0.25">
      <c r="A7513" s="79"/>
      <c r="B7513" s="43">
        <v>0</v>
      </c>
      <c r="C7513" s="43">
        <v>2.5190887398215001E-3</v>
      </c>
      <c r="D7513" s="43">
        <f t="shared" si="117"/>
        <v>2.8742802521363318E-2</v>
      </c>
      <c r="E7513" s="43">
        <f>IFERROR(INDEX(PSPS_Data!$C$2:$C$4275,MATCH(WF_Data!$A7513,PSPS_Data!$B$2:$B$4275,0)),0)</f>
        <v>0</v>
      </c>
      <c r="F7513" s="47"/>
    </row>
    <row r="7514" spans="1:6" x14ac:dyDescent="0.25">
      <c r="A7514" s="79"/>
      <c r="B7514" s="43">
        <v>0.42595745743695301</v>
      </c>
      <c r="C7514" s="43">
        <v>5.1249101939561097E-3</v>
      </c>
      <c r="D7514" s="43">
        <f t="shared" si="117"/>
        <v>5.8475225313039211E-2</v>
      </c>
      <c r="E7514" s="43">
        <f>IFERROR(INDEX(PSPS_Data!$C$2:$C$4275,MATCH(WF_Data!$A7514,PSPS_Data!$B$2:$B$4275,0)),0)</f>
        <v>0</v>
      </c>
      <c r="F7514" s="47"/>
    </row>
    <row r="7515" spans="1:6" x14ac:dyDescent="0.25">
      <c r="A7515" s="79"/>
      <c r="B7515" s="43">
        <v>0</v>
      </c>
      <c r="C7515" s="43">
        <v>1.0519261735074299E-3</v>
      </c>
      <c r="D7515" s="43">
        <f t="shared" si="117"/>
        <v>1.2002477639719775E-2</v>
      </c>
      <c r="E7515" s="43">
        <f>IFERROR(INDEX(PSPS_Data!$C$2:$C$4275,MATCH(WF_Data!$A7515,PSPS_Data!$B$2:$B$4275,0)),0)</f>
        <v>0</v>
      </c>
      <c r="F7515" s="47"/>
    </row>
    <row r="7516" spans="1:6" x14ac:dyDescent="0.25">
      <c r="A7516" s="79"/>
      <c r="B7516" s="43">
        <v>0</v>
      </c>
      <c r="C7516" s="43">
        <v>9.4316844524655597E-4</v>
      </c>
      <c r="D7516" s="43">
        <f t="shared" si="117"/>
        <v>1.0761551960263203E-2</v>
      </c>
      <c r="E7516" s="43">
        <f>IFERROR(INDEX(PSPS_Data!$C$2:$C$4275,MATCH(WF_Data!$A7516,PSPS_Data!$B$2:$B$4275,0)),0)</f>
        <v>0</v>
      </c>
      <c r="F7516" s="47"/>
    </row>
    <row r="7517" spans="1:6" x14ac:dyDescent="0.25">
      <c r="A7517" s="79"/>
      <c r="B7517" s="43">
        <v>0</v>
      </c>
      <c r="C7517" s="43">
        <v>5.3117830187450899E-4</v>
      </c>
      <c r="D7517" s="43">
        <f t="shared" si="117"/>
        <v>6.0607444243881477E-3</v>
      </c>
      <c r="E7517" s="43">
        <f>IFERROR(INDEX(PSPS_Data!$C$2:$C$4275,MATCH(WF_Data!$A7517,PSPS_Data!$B$2:$B$4275,0)),0)</f>
        <v>0</v>
      </c>
      <c r="F7517" s="47"/>
    </row>
    <row r="7518" spans="1:6" x14ac:dyDescent="0.25">
      <c r="A7518" s="79"/>
      <c r="B7518" s="43">
        <v>0</v>
      </c>
      <c r="C7518" s="43">
        <v>3.1814069135028401E-3</v>
      </c>
      <c r="D7518" s="43">
        <f t="shared" si="117"/>
        <v>3.6299852883067404E-2</v>
      </c>
      <c r="E7518" s="43">
        <f>IFERROR(INDEX(PSPS_Data!$C$2:$C$4275,MATCH(WF_Data!$A7518,PSPS_Data!$B$2:$B$4275,0)),0)</f>
        <v>0</v>
      </c>
      <c r="F7518" s="47"/>
    </row>
    <row r="7519" spans="1:6" x14ac:dyDescent="0.25">
      <c r="A7519" s="79"/>
      <c r="B7519" s="43">
        <v>0</v>
      </c>
      <c r="C7519" s="43">
        <v>2.0051003806050401E-4</v>
      </c>
      <c r="D7519" s="43">
        <f t="shared" si="117"/>
        <v>2.2878195342703506E-3</v>
      </c>
      <c r="E7519" s="43">
        <f>IFERROR(INDEX(PSPS_Data!$C$2:$C$4275,MATCH(WF_Data!$A7519,PSPS_Data!$B$2:$B$4275,0)),0)</f>
        <v>0</v>
      </c>
      <c r="F7519" s="47"/>
    </row>
    <row r="7520" spans="1:6" x14ac:dyDescent="0.25">
      <c r="A7520" s="79"/>
      <c r="B7520" s="43">
        <v>0</v>
      </c>
      <c r="C7520" s="43">
        <v>4.8769587010610801E-5</v>
      </c>
      <c r="D7520" s="43">
        <f t="shared" si="117"/>
        <v>5.5646098779106926E-4</v>
      </c>
      <c r="E7520" s="43">
        <f>IFERROR(INDEX(PSPS_Data!$C$2:$C$4275,MATCH(WF_Data!$A7520,PSPS_Data!$B$2:$B$4275,0)),0)</f>
        <v>0</v>
      </c>
      <c r="F7520" s="47"/>
    </row>
    <row r="7521" spans="1:6" x14ac:dyDescent="0.25">
      <c r="A7521" s="79"/>
      <c r="B7521" s="43">
        <v>0</v>
      </c>
      <c r="C7521" s="43">
        <v>7.07104845787398E-3</v>
      </c>
      <c r="D7521" s="43">
        <f t="shared" si="117"/>
        <v>8.0680662904342115E-2</v>
      </c>
      <c r="E7521" s="43">
        <f>IFERROR(INDEX(PSPS_Data!$C$2:$C$4275,MATCH(WF_Data!$A7521,PSPS_Data!$B$2:$B$4275,0)),0)</f>
        <v>0</v>
      </c>
      <c r="F7521" s="47"/>
    </row>
    <row r="7522" spans="1:6" x14ac:dyDescent="0.25">
      <c r="A7522" s="79"/>
      <c r="B7522" s="43">
        <v>0</v>
      </c>
      <c r="C7522" s="43">
        <v>6.7176819402447996E-4</v>
      </c>
      <c r="D7522" s="43">
        <f t="shared" si="117"/>
        <v>7.6648750938193167E-3</v>
      </c>
      <c r="E7522" s="43">
        <f>IFERROR(INDEX(PSPS_Data!$C$2:$C$4275,MATCH(WF_Data!$A7522,PSPS_Data!$B$2:$B$4275,0)),0)</f>
        <v>0</v>
      </c>
      <c r="F7522" s="47"/>
    </row>
    <row r="7523" spans="1:6" x14ac:dyDescent="0.25">
      <c r="A7523" s="79"/>
      <c r="B7523" s="43">
        <v>0</v>
      </c>
      <c r="C7523" s="43">
        <v>3.4065841066421802E-3</v>
      </c>
      <c r="D7523" s="43">
        <f t="shared" si="117"/>
        <v>3.8869124656787275E-2</v>
      </c>
      <c r="E7523" s="43">
        <f>IFERROR(INDEX(PSPS_Data!$C$2:$C$4275,MATCH(WF_Data!$A7523,PSPS_Data!$B$2:$B$4275,0)),0)</f>
        <v>0</v>
      </c>
      <c r="F7523" s="47"/>
    </row>
    <row r="7524" spans="1:6" x14ac:dyDescent="0.25">
      <c r="A7524" s="79"/>
      <c r="B7524" s="43">
        <v>0</v>
      </c>
      <c r="C7524" s="43">
        <v>1.5809951648103899E-3</v>
      </c>
      <c r="D7524" s="43">
        <f t="shared" si="117"/>
        <v>1.8039154830486549E-2</v>
      </c>
      <c r="E7524" s="43">
        <f>IFERROR(INDEX(PSPS_Data!$C$2:$C$4275,MATCH(WF_Data!$A7524,PSPS_Data!$B$2:$B$4275,0)),0)</f>
        <v>0</v>
      </c>
      <c r="F7524" s="47"/>
    </row>
    <row r="7525" spans="1:6" x14ac:dyDescent="0.25">
      <c r="A7525" s="79"/>
      <c r="B7525" s="43">
        <v>0</v>
      </c>
      <c r="C7525" s="43">
        <v>4.5610693794060301E-3</v>
      </c>
      <c r="D7525" s="43">
        <f t="shared" si="117"/>
        <v>5.2041801619022804E-2</v>
      </c>
      <c r="E7525" s="43">
        <f>IFERROR(INDEX(PSPS_Data!$C$2:$C$4275,MATCH(WF_Data!$A7525,PSPS_Data!$B$2:$B$4275,0)),0)</f>
        <v>0</v>
      </c>
      <c r="F7525" s="47"/>
    </row>
    <row r="7526" spans="1:6" x14ac:dyDescent="0.25">
      <c r="A7526" s="79"/>
      <c r="B7526" s="43">
        <v>0</v>
      </c>
      <c r="C7526" s="43">
        <v>2.9293317693372899E-3</v>
      </c>
      <c r="D7526" s="43">
        <f t="shared" si="117"/>
        <v>3.3423675488138481E-2</v>
      </c>
      <c r="E7526" s="43">
        <f>IFERROR(INDEX(PSPS_Data!$C$2:$C$4275,MATCH(WF_Data!$A7526,PSPS_Data!$B$2:$B$4275,0)),0)</f>
        <v>0</v>
      </c>
      <c r="F7526" s="47"/>
    </row>
    <row r="7527" spans="1:6" x14ac:dyDescent="0.25">
      <c r="A7527" s="79"/>
      <c r="B7527" s="43">
        <v>0</v>
      </c>
      <c r="C7527" s="43">
        <v>5.8662935142213702E-4</v>
      </c>
      <c r="D7527" s="43">
        <f t="shared" si="117"/>
        <v>6.6934408997265833E-3</v>
      </c>
      <c r="E7527" s="43">
        <f>IFERROR(INDEX(PSPS_Data!$C$2:$C$4275,MATCH(WF_Data!$A7527,PSPS_Data!$B$2:$B$4275,0)),0)</f>
        <v>0</v>
      </c>
      <c r="F7527" s="47"/>
    </row>
    <row r="7528" spans="1:6" x14ac:dyDescent="0.25">
      <c r="A7528" s="79"/>
      <c r="B7528" s="43">
        <v>0</v>
      </c>
      <c r="C7528" s="43">
        <v>1.2758262752565E-3</v>
      </c>
      <c r="D7528" s="43">
        <f t="shared" si="117"/>
        <v>1.4557177800676665E-2</v>
      </c>
      <c r="E7528" s="43">
        <f>IFERROR(INDEX(PSPS_Data!$C$2:$C$4275,MATCH(WF_Data!$A7528,PSPS_Data!$B$2:$B$4275,0)),0)</f>
        <v>0</v>
      </c>
      <c r="F7528" s="47"/>
    </row>
    <row r="7529" spans="1:6" x14ac:dyDescent="0.25">
      <c r="A7529" s="79"/>
      <c r="B7529" s="43">
        <v>2.0052347818399499</v>
      </c>
      <c r="C7529" s="43">
        <v>1.01940683617556E-2</v>
      </c>
      <c r="D7529" s="43">
        <f t="shared" si="117"/>
        <v>0.11631432000763139</v>
      </c>
      <c r="E7529" s="43">
        <f>IFERROR(INDEX(PSPS_Data!$C$2:$C$4275,MATCH(WF_Data!$A7529,PSPS_Data!$B$2:$B$4275,0)),0)</f>
        <v>0</v>
      </c>
      <c r="F7529" s="47"/>
    </row>
    <row r="7530" spans="1:6" x14ac:dyDescent="0.25">
      <c r="A7530" s="79"/>
      <c r="B7530" s="43">
        <v>0</v>
      </c>
      <c r="C7530" s="43">
        <v>7.6166641247254997E-4</v>
      </c>
      <c r="D7530" s="43">
        <f t="shared" si="117"/>
        <v>8.6906137663117951E-3</v>
      </c>
      <c r="E7530" s="43">
        <f>IFERROR(INDEX(PSPS_Data!$C$2:$C$4275,MATCH(WF_Data!$A7530,PSPS_Data!$B$2:$B$4275,0)),0)</f>
        <v>0</v>
      </c>
      <c r="F7530" s="47"/>
    </row>
    <row r="7531" spans="1:6" x14ac:dyDescent="0.25">
      <c r="A7531" s="79"/>
      <c r="B7531" s="43">
        <v>0</v>
      </c>
      <c r="C7531" s="43">
        <v>2.62451736398361E-3</v>
      </c>
      <c r="D7531" s="43">
        <f t="shared" si="117"/>
        <v>2.9945743123052992E-2</v>
      </c>
      <c r="E7531" s="43">
        <f>IFERROR(INDEX(PSPS_Data!$C$2:$C$4275,MATCH(WF_Data!$A7531,PSPS_Data!$B$2:$B$4275,0)),0)</f>
        <v>0</v>
      </c>
      <c r="F7531" s="47"/>
    </row>
    <row r="7532" spans="1:6" x14ac:dyDescent="0.25">
      <c r="A7532" s="79"/>
      <c r="B7532" s="43">
        <v>0</v>
      </c>
      <c r="C7532" s="43">
        <v>8.7472128961962805E-4</v>
      </c>
      <c r="D7532" s="43">
        <f t="shared" si="117"/>
        <v>9.9805699145599554E-3</v>
      </c>
      <c r="E7532" s="43">
        <f>IFERROR(INDEX(PSPS_Data!$C$2:$C$4275,MATCH(WF_Data!$A7532,PSPS_Data!$B$2:$B$4275,0)),0)</f>
        <v>0</v>
      </c>
      <c r="F7532" s="47"/>
    </row>
    <row r="7533" spans="1:6" x14ac:dyDescent="0.25">
      <c r="A7533" s="79"/>
      <c r="B7533" s="43">
        <v>0</v>
      </c>
      <c r="C7533" s="43">
        <v>8.6902108402379399E-4</v>
      </c>
      <c r="D7533" s="43">
        <f t="shared" si="117"/>
        <v>9.9155305687114899E-3</v>
      </c>
      <c r="E7533" s="43">
        <f>IFERROR(INDEX(PSPS_Data!$C$2:$C$4275,MATCH(WF_Data!$A7533,PSPS_Data!$B$2:$B$4275,0)),0)</f>
        <v>0</v>
      </c>
      <c r="F7533" s="47"/>
    </row>
    <row r="7534" spans="1:6" x14ac:dyDescent="0.25">
      <c r="A7534" s="79"/>
      <c r="B7534" s="43">
        <v>0</v>
      </c>
      <c r="C7534" s="43">
        <v>3.4758169967214199E-3</v>
      </c>
      <c r="D7534" s="43">
        <f t="shared" si="117"/>
        <v>3.9659071932591404E-2</v>
      </c>
      <c r="E7534" s="43">
        <f>IFERROR(INDEX(PSPS_Data!$C$2:$C$4275,MATCH(WF_Data!$A7534,PSPS_Data!$B$2:$B$4275,0)),0)</f>
        <v>0</v>
      </c>
      <c r="F7534" s="47"/>
    </row>
    <row r="7535" spans="1:6" x14ac:dyDescent="0.25">
      <c r="A7535" s="79"/>
      <c r="B7535" s="43">
        <v>0</v>
      </c>
      <c r="C7535" s="43">
        <v>4.9538744099208998E-3</v>
      </c>
      <c r="D7535" s="43">
        <f t="shared" si="117"/>
        <v>5.6523707017197465E-2</v>
      </c>
      <c r="E7535" s="43">
        <f>IFERROR(INDEX(PSPS_Data!$C$2:$C$4275,MATCH(WF_Data!$A7535,PSPS_Data!$B$2:$B$4275,0)),0)</f>
        <v>0</v>
      </c>
      <c r="F7535" s="47"/>
    </row>
    <row r="7536" spans="1:6" x14ac:dyDescent="0.25">
      <c r="A7536" s="79"/>
      <c r="B7536" s="43">
        <v>0</v>
      </c>
      <c r="C7536" s="43">
        <v>1.1599429611426999E-3</v>
      </c>
      <c r="D7536" s="43">
        <f t="shared" si="117"/>
        <v>1.3234949186638206E-2</v>
      </c>
      <c r="E7536" s="43">
        <f>IFERROR(INDEX(PSPS_Data!$C$2:$C$4275,MATCH(WF_Data!$A7536,PSPS_Data!$B$2:$B$4275,0)),0)</f>
        <v>0</v>
      </c>
      <c r="F7536" s="47"/>
    </row>
    <row r="7537" spans="1:6" x14ac:dyDescent="0.25">
      <c r="A7537" s="79"/>
      <c r="B7537" s="43">
        <v>0</v>
      </c>
      <c r="C7537" s="43">
        <v>3.1237305765898699E-3</v>
      </c>
      <c r="D7537" s="43">
        <f t="shared" si="117"/>
        <v>3.5641765878890418E-2</v>
      </c>
      <c r="E7537" s="43">
        <f>IFERROR(INDEX(PSPS_Data!$C$2:$C$4275,MATCH(WF_Data!$A7537,PSPS_Data!$B$2:$B$4275,0)),0)</f>
        <v>0</v>
      </c>
      <c r="F7537" s="47"/>
    </row>
    <row r="7538" spans="1:6" x14ac:dyDescent="0.25">
      <c r="A7538" s="79"/>
      <c r="B7538" s="43">
        <v>0</v>
      </c>
      <c r="C7538" s="43">
        <v>1.57519581519712E-3</v>
      </c>
      <c r="D7538" s="43">
        <f t="shared" si="117"/>
        <v>1.7972984251399138E-2</v>
      </c>
      <c r="E7538" s="43">
        <f>IFERROR(INDEX(PSPS_Data!$C$2:$C$4275,MATCH(WF_Data!$A7538,PSPS_Data!$B$2:$B$4275,0)),0)</f>
        <v>0</v>
      </c>
      <c r="F7538" s="47"/>
    </row>
    <row r="7539" spans="1:6" x14ac:dyDescent="0.25">
      <c r="A7539" s="79"/>
      <c r="B7539" s="43">
        <v>0</v>
      </c>
      <c r="C7539" s="43">
        <v>6.7964338791170998E-4</v>
      </c>
      <c r="D7539" s="43">
        <f t="shared" si="117"/>
        <v>7.7547310560726109E-3</v>
      </c>
      <c r="E7539" s="43">
        <f>IFERROR(INDEX(PSPS_Data!$C$2:$C$4275,MATCH(WF_Data!$A7539,PSPS_Data!$B$2:$B$4275,0)),0)</f>
        <v>0</v>
      </c>
      <c r="F7539" s="47"/>
    </row>
    <row r="7540" spans="1:6" x14ac:dyDescent="0.25">
      <c r="A7540" s="79"/>
      <c r="B7540" s="43">
        <v>0</v>
      </c>
      <c r="C7540" s="43">
        <v>1.2621340997611601E-3</v>
      </c>
      <c r="D7540" s="43">
        <f t="shared" si="117"/>
        <v>1.4400950078274837E-2</v>
      </c>
      <c r="E7540" s="43">
        <f>IFERROR(INDEX(PSPS_Data!$C$2:$C$4275,MATCH(WF_Data!$A7540,PSPS_Data!$B$2:$B$4275,0)),0)</f>
        <v>0</v>
      </c>
      <c r="F7540" s="47"/>
    </row>
    <row r="7541" spans="1:6" x14ac:dyDescent="0.25">
      <c r="A7541" s="79"/>
      <c r="B7541" s="43">
        <v>0</v>
      </c>
      <c r="C7541" s="43">
        <v>2.62024175344777E-3</v>
      </c>
      <c r="D7541" s="43">
        <f t="shared" si="117"/>
        <v>2.9896958406839057E-2</v>
      </c>
      <c r="E7541" s="43">
        <f>IFERROR(INDEX(PSPS_Data!$C$2:$C$4275,MATCH(WF_Data!$A7541,PSPS_Data!$B$2:$B$4275,0)),0)</f>
        <v>0</v>
      </c>
      <c r="F7541" s="47"/>
    </row>
    <row r="7542" spans="1:6" x14ac:dyDescent="0.25">
      <c r="A7542" s="79"/>
      <c r="B7542" s="43">
        <v>0</v>
      </c>
      <c r="C7542" s="43">
        <v>1.06746621531783E-3</v>
      </c>
      <c r="D7542" s="43">
        <f t="shared" si="117"/>
        <v>1.2179789516776439E-2</v>
      </c>
      <c r="E7542" s="43">
        <f>IFERROR(INDEX(PSPS_Data!$C$2:$C$4275,MATCH(WF_Data!$A7542,PSPS_Data!$B$2:$B$4275,0)),0)</f>
        <v>0</v>
      </c>
      <c r="F7542" s="47"/>
    </row>
    <row r="7543" spans="1:6" x14ac:dyDescent="0.25">
      <c r="A7543" s="79"/>
      <c r="B7543" s="43">
        <v>0</v>
      </c>
      <c r="C7543" s="43">
        <v>1.22903831652365E-3</v>
      </c>
      <c r="D7543" s="43">
        <f t="shared" si="117"/>
        <v>1.4023327191534846E-2</v>
      </c>
      <c r="E7543" s="43">
        <f>IFERROR(INDEX(PSPS_Data!$C$2:$C$4275,MATCH(WF_Data!$A7543,PSPS_Data!$B$2:$B$4275,0)),0)</f>
        <v>0</v>
      </c>
      <c r="F7543" s="47"/>
    </row>
    <row r="7544" spans="1:6" x14ac:dyDescent="0.25">
      <c r="A7544" s="79"/>
      <c r="B7544" s="43">
        <v>0</v>
      </c>
      <c r="C7544" s="43">
        <v>2.4193268110745199E-3</v>
      </c>
      <c r="D7544" s="43">
        <f t="shared" si="117"/>
        <v>2.7604518914360273E-2</v>
      </c>
      <c r="E7544" s="43">
        <f>IFERROR(INDEX(PSPS_Data!$C$2:$C$4275,MATCH(WF_Data!$A7544,PSPS_Data!$B$2:$B$4275,0)),0)</f>
        <v>0</v>
      </c>
      <c r="F7544" s="47"/>
    </row>
    <row r="7545" spans="1:6" x14ac:dyDescent="0.25">
      <c r="A7545" s="79"/>
      <c r="B7545" s="43">
        <v>0</v>
      </c>
      <c r="C7545" s="43">
        <v>1.35764138622107E-3</v>
      </c>
      <c r="D7545" s="43">
        <f t="shared" si="117"/>
        <v>1.5490688216782409E-2</v>
      </c>
      <c r="E7545" s="43">
        <f>IFERROR(INDEX(PSPS_Data!$C$2:$C$4275,MATCH(WF_Data!$A7545,PSPS_Data!$B$2:$B$4275,0)),0)</f>
        <v>0</v>
      </c>
      <c r="F7545" s="47"/>
    </row>
    <row r="7546" spans="1:6" x14ac:dyDescent="0.25">
      <c r="A7546" s="79"/>
      <c r="B7546" s="43">
        <v>0</v>
      </c>
      <c r="C7546" s="43">
        <v>3.9375419576875396E-3</v>
      </c>
      <c r="D7546" s="43">
        <f t="shared" si="117"/>
        <v>4.4927353737214827E-2</v>
      </c>
      <c r="E7546" s="43">
        <f>IFERROR(INDEX(PSPS_Data!$C$2:$C$4275,MATCH(WF_Data!$A7546,PSPS_Data!$B$2:$B$4275,0)),0)</f>
        <v>0</v>
      </c>
      <c r="F7546" s="47"/>
    </row>
    <row r="7547" spans="1:6" x14ac:dyDescent="0.25">
      <c r="A7547" s="79"/>
      <c r="B7547" s="43">
        <v>0</v>
      </c>
      <c r="C7547" s="43">
        <v>8.0782359691511298E-4</v>
      </c>
      <c r="D7547" s="43">
        <f t="shared" si="117"/>
        <v>9.217267240801439E-3</v>
      </c>
      <c r="E7547" s="43">
        <f>IFERROR(INDEX(PSPS_Data!$C$2:$C$4275,MATCH(WF_Data!$A7547,PSPS_Data!$B$2:$B$4275,0)),0)</f>
        <v>0</v>
      </c>
      <c r="F7547" s="47"/>
    </row>
    <row r="7548" spans="1:6" x14ac:dyDescent="0.25">
      <c r="A7548" s="79"/>
      <c r="B7548" s="43">
        <v>0</v>
      </c>
      <c r="C7548" s="43">
        <v>7.3779616104729896E-4</v>
      </c>
      <c r="D7548" s="43">
        <f t="shared" si="117"/>
        <v>8.4182541975496815E-3</v>
      </c>
      <c r="E7548" s="43">
        <f>IFERROR(INDEX(PSPS_Data!$C$2:$C$4275,MATCH(WF_Data!$A7548,PSPS_Data!$B$2:$B$4275,0)),0)</f>
        <v>0</v>
      </c>
      <c r="F7548" s="47"/>
    </row>
    <row r="7549" spans="1:6" x14ac:dyDescent="0.25">
      <c r="A7549" s="79"/>
      <c r="B7549" s="43">
        <v>0</v>
      </c>
      <c r="C7549" s="43">
        <v>5.18606822470246E-3</v>
      </c>
      <c r="D7549" s="43">
        <f t="shared" si="117"/>
        <v>5.9173038443855068E-2</v>
      </c>
      <c r="E7549" s="43">
        <f>IFERROR(INDEX(PSPS_Data!$C$2:$C$4275,MATCH(WF_Data!$A7549,PSPS_Data!$B$2:$B$4275,0)),0)</f>
        <v>0</v>
      </c>
      <c r="F7549" s="47"/>
    </row>
    <row r="7550" spans="1:6" x14ac:dyDescent="0.25">
      <c r="A7550" s="79"/>
      <c r="B7550" s="43">
        <v>0</v>
      </c>
      <c r="C7550" s="43">
        <v>3.9841852896339899E-3</v>
      </c>
      <c r="D7550" s="43">
        <f t="shared" si="117"/>
        <v>4.5459554154723823E-2</v>
      </c>
      <c r="E7550" s="43">
        <f>IFERROR(INDEX(PSPS_Data!$C$2:$C$4275,MATCH(WF_Data!$A7550,PSPS_Data!$B$2:$B$4275,0)),0)</f>
        <v>0</v>
      </c>
      <c r="F7550" s="47"/>
    </row>
    <row r="7551" spans="1:6" x14ac:dyDescent="0.25">
      <c r="A7551" s="79"/>
      <c r="B7551" s="43">
        <v>0</v>
      </c>
      <c r="C7551" s="43">
        <v>9.9601243664437702E-4</v>
      </c>
      <c r="D7551" s="43">
        <f t="shared" si="117"/>
        <v>1.1364501902112342E-2</v>
      </c>
      <c r="E7551" s="43">
        <f>IFERROR(INDEX(PSPS_Data!$C$2:$C$4275,MATCH(WF_Data!$A7551,PSPS_Data!$B$2:$B$4275,0)),0)</f>
        <v>0</v>
      </c>
      <c r="F7551" s="47"/>
    </row>
    <row r="7552" spans="1:6" x14ac:dyDescent="0.25">
      <c r="A7552" s="79"/>
      <c r="B7552" s="43">
        <v>0</v>
      </c>
      <c r="C7552" s="43">
        <v>5.55524857577438E-3</v>
      </c>
      <c r="D7552" s="43">
        <f t="shared" si="117"/>
        <v>6.3385386249585673E-2</v>
      </c>
      <c r="E7552" s="43">
        <f>IFERROR(INDEX(PSPS_Data!$C$2:$C$4275,MATCH(WF_Data!$A7552,PSPS_Data!$B$2:$B$4275,0)),0)</f>
        <v>0</v>
      </c>
      <c r="F7552" s="47"/>
    </row>
    <row r="7553" spans="1:6" x14ac:dyDescent="0.25">
      <c r="A7553" s="79"/>
      <c r="B7553" s="43">
        <v>0</v>
      </c>
      <c r="C7553" s="43">
        <v>6.51648410909426E-3</v>
      </c>
      <c r="D7553" s="43">
        <f t="shared" si="117"/>
        <v>7.4353083684765509E-2</v>
      </c>
      <c r="E7553" s="43">
        <f>IFERROR(INDEX(PSPS_Data!$C$2:$C$4275,MATCH(WF_Data!$A7553,PSPS_Data!$B$2:$B$4275,0)),0)</f>
        <v>0</v>
      </c>
      <c r="F7553" s="47"/>
    </row>
    <row r="7554" spans="1:6" x14ac:dyDescent="0.25">
      <c r="A7554" s="79"/>
      <c r="B7554" s="43">
        <v>0</v>
      </c>
      <c r="C7554" s="43">
        <v>1.6139667422976301E-5</v>
      </c>
      <c r="D7554" s="43">
        <f t="shared" si="117"/>
        <v>1.841536052961596E-4</v>
      </c>
      <c r="E7554" s="43">
        <f>IFERROR(INDEX(PSPS_Data!$C$2:$C$4275,MATCH(WF_Data!$A7554,PSPS_Data!$B$2:$B$4275,0)),0)</f>
        <v>0</v>
      </c>
      <c r="F7554" s="47"/>
    </row>
    <row r="7555" spans="1:6" x14ac:dyDescent="0.25">
      <c r="A7555" s="79"/>
      <c r="B7555" s="43">
        <v>0</v>
      </c>
      <c r="C7555" s="43">
        <v>1.5850767775797601E-3</v>
      </c>
      <c r="D7555" s="43">
        <f t="shared" ref="D7555:D7618" si="118">$C7555*11.41</f>
        <v>1.8085726032185064E-2</v>
      </c>
      <c r="E7555" s="43">
        <f>IFERROR(INDEX(PSPS_Data!$C$2:$C$4275,MATCH(WF_Data!$A7555,PSPS_Data!$B$2:$B$4275,0)),0)</f>
        <v>0</v>
      </c>
      <c r="F7555" s="47"/>
    </row>
    <row r="7556" spans="1:6" x14ac:dyDescent="0.25">
      <c r="A7556" s="79"/>
      <c r="B7556" s="43">
        <v>0</v>
      </c>
      <c r="C7556" s="43">
        <v>3.6782759766538198E-3</v>
      </c>
      <c r="D7556" s="43">
        <f t="shared" si="118"/>
        <v>4.1969128893620082E-2</v>
      </c>
      <c r="E7556" s="43">
        <f>IFERROR(INDEX(PSPS_Data!$C$2:$C$4275,MATCH(WF_Data!$A7556,PSPS_Data!$B$2:$B$4275,0)),0)</f>
        <v>0</v>
      </c>
      <c r="F7556" s="47"/>
    </row>
    <row r="7557" spans="1:6" x14ac:dyDescent="0.25">
      <c r="A7557" s="79"/>
      <c r="B7557" s="43">
        <v>0</v>
      </c>
      <c r="C7557" s="43">
        <v>4.2531640328888898E-3</v>
      </c>
      <c r="D7557" s="43">
        <f t="shared" si="118"/>
        <v>4.8528601615262235E-2</v>
      </c>
      <c r="E7557" s="43">
        <f>IFERROR(INDEX(PSPS_Data!$C$2:$C$4275,MATCH(WF_Data!$A7557,PSPS_Data!$B$2:$B$4275,0)),0)</f>
        <v>0</v>
      </c>
      <c r="F7557" s="47"/>
    </row>
    <row r="7558" spans="1:6" x14ac:dyDescent="0.25">
      <c r="A7558" s="79"/>
      <c r="B7558" s="43">
        <v>0</v>
      </c>
      <c r="C7558" s="43">
        <v>3.2249565265374197E-5</v>
      </c>
      <c r="D7558" s="43">
        <f t="shared" si="118"/>
        <v>3.6796753967791962E-4</v>
      </c>
      <c r="E7558" s="43">
        <f>IFERROR(INDEX(PSPS_Data!$C$2:$C$4275,MATCH(WF_Data!$A7558,PSPS_Data!$B$2:$B$4275,0)),0)</f>
        <v>0</v>
      </c>
      <c r="F7558" s="47"/>
    </row>
    <row r="7559" spans="1:6" x14ac:dyDescent="0.25">
      <c r="A7559" s="79"/>
      <c r="B7559" s="43">
        <v>0</v>
      </c>
      <c r="C7559" s="43">
        <v>1.5586460106836301E-3</v>
      </c>
      <c r="D7559" s="43">
        <f t="shared" si="118"/>
        <v>1.7784150981900219E-2</v>
      </c>
      <c r="E7559" s="43">
        <f>IFERROR(INDEX(PSPS_Data!$C$2:$C$4275,MATCH(WF_Data!$A7559,PSPS_Data!$B$2:$B$4275,0)),0)</f>
        <v>0</v>
      </c>
      <c r="F7559" s="47"/>
    </row>
    <row r="7560" spans="1:6" x14ac:dyDescent="0.25">
      <c r="A7560" s="79"/>
      <c r="B7560" s="43">
        <v>0</v>
      </c>
      <c r="C7560" s="43">
        <v>1.5477522283617799E-3</v>
      </c>
      <c r="D7560" s="43">
        <f t="shared" si="118"/>
        <v>1.765985292560791E-2</v>
      </c>
      <c r="E7560" s="43">
        <f>IFERROR(INDEX(PSPS_Data!$C$2:$C$4275,MATCH(WF_Data!$A7560,PSPS_Data!$B$2:$B$4275,0)),0)</f>
        <v>0</v>
      </c>
      <c r="F7560" s="47"/>
    </row>
    <row r="7561" spans="1:6" x14ac:dyDescent="0.25">
      <c r="A7561" s="79"/>
      <c r="B7561" s="43">
        <v>0</v>
      </c>
      <c r="C7561" s="43">
        <v>5.6936224191304003E-3</v>
      </c>
      <c r="D7561" s="43">
        <f t="shared" si="118"/>
        <v>6.4964231802277866E-2</v>
      </c>
      <c r="E7561" s="43">
        <f>IFERROR(INDEX(PSPS_Data!$C$2:$C$4275,MATCH(WF_Data!$A7561,PSPS_Data!$B$2:$B$4275,0)),0)</f>
        <v>0</v>
      </c>
      <c r="F7561" s="47"/>
    </row>
    <row r="7562" spans="1:6" x14ac:dyDescent="0.25">
      <c r="A7562" s="79"/>
      <c r="B7562" s="43">
        <v>0</v>
      </c>
      <c r="C7562" s="43">
        <v>1.8644832465118501E-3</v>
      </c>
      <c r="D7562" s="43">
        <f t="shared" si="118"/>
        <v>2.1273753842700211E-2</v>
      </c>
      <c r="E7562" s="43">
        <f>IFERROR(INDEX(PSPS_Data!$C$2:$C$4275,MATCH(WF_Data!$A7562,PSPS_Data!$B$2:$B$4275,0)),0)</f>
        <v>0</v>
      </c>
      <c r="F7562" s="47"/>
    </row>
    <row r="7563" spans="1:6" x14ac:dyDescent="0.25">
      <c r="A7563" s="79"/>
      <c r="B7563" s="43">
        <v>0</v>
      </c>
      <c r="C7563" s="43">
        <v>4.6364788810630301E-3</v>
      </c>
      <c r="D7563" s="43">
        <f t="shared" si="118"/>
        <v>5.2902224032929171E-2</v>
      </c>
      <c r="E7563" s="43">
        <f>IFERROR(INDEX(PSPS_Data!$C$2:$C$4275,MATCH(WF_Data!$A7563,PSPS_Data!$B$2:$B$4275,0)),0)</f>
        <v>0</v>
      </c>
      <c r="F7563" s="47"/>
    </row>
    <row r="7564" spans="1:6" x14ac:dyDescent="0.25">
      <c r="A7564" s="79"/>
      <c r="B7564" s="43">
        <v>0</v>
      </c>
      <c r="C7564" s="43">
        <v>4.1201273202204902E-3</v>
      </c>
      <c r="D7564" s="43">
        <f t="shared" si="118"/>
        <v>4.7010652723715796E-2</v>
      </c>
      <c r="E7564" s="43">
        <f>IFERROR(INDEX(PSPS_Data!$C$2:$C$4275,MATCH(WF_Data!$A7564,PSPS_Data!$B$2:$B$4275,0)),0)</f>
        <v>0</v>
      </c>
      <c r="F7564" s="47"/>
    </row>
    <row r="7565" spans="1:6" x14ac:dyDescent="0.25">
      <c r="A7565" s="79"/>
      <c r="B7565" s="43">
        <v>0</v>
      </c>
      <c r="C7565" s="43">
        <v>2.0411984807348401E-3</v>
      </c>
      <c r="D7565" s="43">
        <f t="shared" si="118"/>
        <v>2.3290074665184526E-2</v>
      </c>
      <c r="E7565" s="43">
        <f>IFERROR(INDEX(PSPS_Data!$C$2:$C$4275,MATCH(WF_Data!$A7565,PSPS_Data!$B$2:$B$4275,0)),0)</f>
        <v>0</v>
      </c>
      <c r="F7565" s="47"/>
    </row>
    <row r="7566" spans="1:6" x14ac:dyDescent="0.25">
      <c r="A7566" s="79"/>
      <c r="B7566" s="43">
        <v>0</v>
      </c>
      <c r="C7566" s="43">
        <v>3.09401360937044E-3</v>
      </c>
      <c r="D7566" s="43">
        <f t="shared" si="118"/>
        <v>3.530269528291672E-2</v>
      </c>
      <c r="E7566" s="43">
        <f>IFERROR(INDEX(PSPS_Data!$C$2:$C$4275,MATCH(WF_Data!$A7566,PSPS_Data!$B$2:$B$4275,0)),0)</f>
        <v>0</v>
      </c>
      <c r="F7566" s="47"/>
    </row>
    <row r="7567" spans="1:6" x14ac:dyDescent="0.25">
      <c r="A7567" s="79"/>
      <c r="B7567" s="43">
        <v>0</v>
      </c>
      <c r="C7567" s="43">
        <v>4.1891988848874402E-4</v>
      </c>
      <c r="D7567" s="43">
        <f t="shared" si="118"/>
        <v>4.779875927656569E-3</v>
      </c>
      <c r="E7567" s="43">
        <f>IFERROR(INDEX(PSPS_Data!$C$2:$C$4275,MATCH(WF_Data!$A7567,PSPS_Data!$B$2:$B$4275,0)),0)</f>
        <v>0</v>
      </c>
      <c r="F7567" s="47"/>
    </row>
    <row r="7568" spans="1:6" x14ac:dyDescent="0.25">
      <c r="A7568" s="79"/>
      <c r="B7568" s="43">
        <v>0</v>
      </c>
      <c r="C7568" s="43">
        <v>1.7936133593442101E-3</v>
      </c>
      <c r="D7568" s="43">
        <f t="shared" si="118"/>
        <v>2.0465128430117437E-2</v>
      </c>
      <c r="E7568" s="43">
        <f>IFERROR(INDEX(PSPS_Data!$C$2:$C$4275,MATCH(WF_Data!$A7568,PSPS_Data!$B$2:$B$4275,0)),0)</f>
        <v>0</v>
      </c>
      <c r="F7568" s="47"/>
    </row>
    <row r="7569" spans="1:6" x14ac:dyDescent="0.25">
      <c r="A7569" s="79"/>
      <c r="B7569" s="43">
        <v>0</v>
      </c>
      <c r="C7569" s="43">
        <v>2.6950209412461802E-3</v>
      </c>
      <c r="D7569" s="43">
        <f t="shared" si="118"/>
        <v>3.0750188939618915E-2</v>
      </c>
      <c r="E7569" s="43">
        <f>IFERROR(INDEX(PSPS_Data!$C$2:$C$4275,MATCH(WF_Data!$A7569,PSPS_Data!$B$2:$B$4275,0)),0)</f>
        <v>0</v>
      </c>
      <c r="F7569" s="47"/>
    </row>
    <row r="7570" spans="1:6" x14ac:dyDescent="0.25">
      <c r="A7570" s="79"/>
      <c r="B7570" s="43">
        <v>0</v>
      </c>
      <c r="C7570" s="43">
        <v>2.7808615897887E-3</v>
      </c>
      <c r="D7570" s="43">
        <f t="shared" si="118"/>
        <v>3.1729630739489069E-2</v>
      </c>
      <c r="E7570" s="43">
        <f>IFERROR(INDEX(PSPS_Data!$C$2:$C$4275,MATCH(WF_Data!$A7570,PSPS_Data!$B$2:$B$4275,0)),0)</f>
        <v>0</v>
      </c>
      <c r="F7570" s="47"/>
    </row>
    <row r="7571" spans="1:6" x14ac:dyDescent="0.25">
      <c r="A7571" s="79"/>
      <c r="B7571" s="43">
        <v>0</v>
      </c>
      <c r="C7571" s="43">
        <v>2.8827637352151202E-4</v>
      </c>
      <c r="D7571" s="43">
        <f t="shared" si="118"/>
        <v>3.2892334218804524E-3</v>
      </c>
      <c r="E7571" s="43">
        <f>IFERROR(INDEX(PSPS_Data!$C$2:$C$4275,MATCH(WF_Data!$A7571,PSPS_Data!$B$2:$B$4275,0)),0)</f>
        <v>0</v>
      </c>
      <c r="F7571" s="47"/>
    </row>
    <row r="7572" spans="1:6" x14ac:dyDescent="0.25">
      <c r="A7572" s="79"/>
      <c r="B7572" s="43">
        <v>0</v>
      </c>
      <c r="C7572" s="43">
        <v>3.81647030121712E-3</v>
      </c>
      <c r="D7572" s="43">
        <f t="shared" si="118"/>
        <v>4.354592613688734E-2</v>
      </c>
      <c r="E7572" s="43">
        <f>IFERROR(INDEX(PSPS_Data!$C$2:$C$4275,MATCH(WF_Data!$A7572,PSPS_Data!$B$2:$B$4275,0)),0)</f>
        <v>0</v>
      </c>
      <c r="F7572" s="47"/>
    </row>
    <row r="7573" spans="1:6" x14ac:dyDescent="0.25">
      <c r="A7573" s="79"/>
      <c r="B7573" s="43">
        <v>0</v>
      </c>
      <c r="C7573" s="43">
        <v>1.7707986899040401E-4</v>
      </c>
      <c r="D7573" s="43">
        <f t="shared" si="118"/>
        <v>2.02048130518051E-3</v>
      </c>
      <c r="E7573" s="43">
        <f>IFERROR(INDEX(PSPS_Data!$C$2:$C$4275,MATCH(WF_Data!$A7573,PSPS_Data!$B$2:$B$4275,0)),0)</f>
        <v>0</v>
      </c>
      <c r="F7573" s="47"/>
    </row>
    <row r="7574" spans="1:6" x14ac:dyDescent="0.25">
      <c r="A7574" s="79"/>
      <c r="B7574" s="43">
        <v>0</v>
      </c>
      <c r="C7574" s="43">
        <v>1.20187186576004E-3</v>
      </c>
      <c r="D7574" s="43">
        <f t="shared" si="118"/>
        <v>1.3713357988322057E-2</v>
      </c>
      <c r="E7574" s="43">
        <f>IFERROR(INDEX(PSPS_Data!$C$2:$C$4275,MATCH(WF_Data!$A7574,PSPS_Data!$B$2:$B$4275,0)),0)</f>
        <v>0</v>
      </c>
      <c r="F7574" s="47"/>
    </row>
    <row r="7575" spans="1:6" x14ac:dyDescent="0.25">
      <c r="A7575" s="79"/>
      <c r="B7575" s="43">
        <v>0</v>
      </c>
      <c r="C7575" s="43">
        <v>4.0716660973885103E-3</v>
      </c>
      <c r="D7575" s="43">
        <f t="shared" si="118"/>
        <v>4.6457710171202905E-2</v>
      </c>
      <c r="E7575" s="43">
        <f>IFERROR(INDEX(PSPS_Data!$C$2:$C$4275,MATCH(WF_Data!$A7575,PSPS_Data!$B$2:$B$4275,0)),0)</f>
        <v>0</v>
      </c>
      <c r="F7575" s="47"/>
    </row>
    <row r="7576" spans="1:6" x14ac:dyDescent="0.25">
      <c r="A7576" s="79"/>
      <c r="B7576" s="43">
        <v>0</v>
      </c>
      <c r="C7576" s="43">
        <v>9.6548890815029099E-4</v>
      </c>
      <c r="D7576" s="43">
        <f t="shared" si="118"/>
        <v>1.101622844199482E-2</v>
      </c>
      <c r="E7576" s="43">
        <f>IFERROR(INDEX(PSPS_Data!$C$2:$C$4275,MATCH(WF_Data!$A7576,PSPS_Data!$B$2:$B$4275,0)),0)</f>
        <v>0</v>
      </c>
      <c r="F7576" s="47"/>
    </row>
    <row r="7577" spans="1:6" x14ac:dyDescent="0.25">
      <c r="A7577" s="79"/>
      <c r="B7577" s="43">
        <v>0</v>
      </c>
      <c r="C7577" s="43">
        <v>7.34594373398067E-4</v>
      </c>
      <c r="D7577" s="43">
        <f t="shared" si="118"/>
        <v>8.3817218004719439E-3</v>
      </c>
      <c r="E7577" s="43">
        <f>IFERROR(INDEX(PSPS_Data!$C$2:$C$4275,MATCH(WF_Data!$A7577,PSPS_Data!$B$2:$B$4275,0)),0)</f>
        <v>0</v>
      </c>
      <c r="F7577" s="47"/>
    </row>
    <row r="7578" spans="1:6" x14ac:dyDescent="0.25">
      <c r="A7578" s="79"/>
      <c r="B7578" s="43">
        <v>0</v>
      </c>
      <c r="C7578" s="43">
        <v>1.25462489722849E-3</v>
      </c>
      <c r="D7578" s="43">
        <f t="shared" si="118"/>
        <v>1.4315270077377071E-2</v>
      </c>
      <c r="E7578" s="43">
        <f>IFERROR(INDEX(PSPS_Data!$C$2:$C$4275,MATCH(WF_Data!$A7578,PSPS_Data!$B$2:$B$4275,0)),0)</f>
        <v>0</v>
      </c>
      <c r="F7578" s="47"/>
    </row>
    <row r="7579" spans="1:6" x14ac:dyDescent="0.25">
      <c r="A7579" s="79"/>
      <c r="B7579" s="43">
        <v>0</v>
      </c>
      <c r="C7579" s="43">
        <v>1.34010950205265E-3</v>
      </c>
      <c r="D7579" s="43">
        <f t="shared" si="118"/>
        <v>1.5290649418420737E-2</v>
      </c>
      <c r="E7579" s="43">
        <f>IFERROR(INDEX(PSPS_Data!$C$2:$C$4275,MATCH(WF_Data!$A7579,PSPS_Data!$B$2:$B$4275,0)),0)</f>
        <v>0</v>
      </c>
      <c r="F7579" s="47"/>
    </row>
    <row r="7580" spans="1:6" x14ac:dyDescent="0.25">
      <c r="A7580" s="79"/>
      <c r="B7580" s="43">
        <v>0.18474818038224</v>
      </c>
      <c r="C7580" s="43">
        <v>1.3505848937711499E-3</v>
      </c>
      <c r="D7580" s="43">
        <f t="shared" si="118"/>
        <v>1.541017363792882E-2</v>
      </c>
      <c r="E7580" s="43">
        <f>IFERROR(INDEX(PSPS_Data!$C$2:$C$4275,MATCH(WF_Data!$A7580,PSPS_Data!$B$2:$B$4275,0)),0)</f>
        <v>0</v>
      </c>
      <c r="F7580" s="47"/>
    </row>
    <row r="7581" spans="1:6" x14ac:dyDescent="0.25">
      <c r="A7581" s="79"/>
      <c r="B7581" s="43">
        <v>0</v>
      </c>
      <c r="C7581" s="43">
        <v>6.36912376042649E-3</v>
      </c>
      <c r="D7581" s="43">
        <f t="shared" si="118"/>
        <v>7.2671702106466257E-2</v>
      </c>
      <c r="E7581" s="43">
        <f>IFERROR(INDEX(PSPS_Data!$C$2:$C$4275,MATCH(WF_Data!$A7581,PSPS_Data!$B$2:$B$4275,0)),0)</f>
        <v>0</v>
      </c>
      <c r="F7581" s="47"/>
    </row>
    <row r="7582" spans="1:6" x14ac:dyDescent="0.25">
      <c r="A7582" s="79"/>
      <c r="B7582" s="43">
        <v>0</v>
      </c>
      <c r="C7582" s="43">
        <v>4.9826485656012599E-4</v>
      </c>
      <c r="D7582" s="43">
        <f t="shared" si="118"/>
        <v>5.6852020133510376E-3</v>
      </c>
      <c r="E7582" s="43">
        <f>IFERROR(INDEX(PSPS_Data!$C$2:$C$4275,MATCH(WF_Data!$A7582,PSPS_Data!$B$2:$B$4275,0)),0)</f>
        <v>0</v>
      </c>
      <c r="F7582" s="47"/>
    </row>
    <row r="7583" spans="1:6" x14ac:dyDescent="0.25">
      <c r="A7583" s="79"/>
      <c r="B7583" s="43">
        <v>0</v>
      </c>
      <c r="C7583" s="43">
        <v>1.49464776131935E-3</v>
      </c>
      <c r="D7583" s="43">
        <f t="shared" si="118"/>
        <v>1.7053930956653782E-2</v>
      </c>
      <c r="E7583" s="43">
        <f>IFERROR(INDEX(PSPS_Data!$C$2:$C$4275,MATCH(WF_Data!$A7583,PSPS_Data!$B$2:$B$4275,0)),0)</f>
        <v>0</v>
      </c>
      <c r="F7583" s="47"/>
    </row>
    <row r="7584" spans="1:6" x14ac:dyDescent="0.25">
      <c r="A7584" s="79"/>
      <c r="B7584" s="43">
        <v>0</v>
      </c>
      <c r="C7584" s="43">
        <v>1.2373673225738401E-3</v>
      </c>
      <c r="D7584" s="43">
        <f t="shared" si="118"/>
        <v>1.4118361150567516E-2</v>
      </c>
      <c r="E7584" s="43">
        <f>IFERROR(INDEX(PSPS_Data!$C$2:$C$4275,MATCH(WF_Data!$A7584,PSPS_Data!$B$2:$B$4275,0)),0)</f>
        <v>0</v>
      </c>
      <c r="F7584" s="47"/>
    </row>
    <row r="7585" spans="1:6" x14ac:dyDescent="0.25">
      <c r="A7585" s="79"/>
      <c r="B7585" s="43">
        <v>0</v>
      </c>
      <c r="C7585" s="43">
        <v>6.2295896138190596E-3</v>
      </c>
      <c r="D7585" s="43">
        <f t="shared" si="118"/>
        <v>7.1079617493675473E-2</v>
      </c>
      <c r="E7585" s="43">
        <f>IFERROR(INDEX(PSPS_Data!$C$2:$C$4275,MATCH(WF_Data!$A7585,PSPS_Data!$B$2:$B$4275,0)),0)</f>
        <v>0</v>
      </c>
      <c r="F7585" s="47"/>
    </row>
    <row r="7586" spans="1:6" x14ac:dyDescent="0.25">
      <c r="A7586" s="79"/>
      <c r="B7586" s="43">
        <v>0</v>
      </c>
      <c r="C7586" s="43">
        <v>2.5700058631627999E-4</v>
      </c>
      <c r="D7586" s="43">
        <f t="shared" si="118"/>
        <v>2.9323766898687546E-3</v>
      </c>
      <c r="E7586" s="43">
        <f>IFERROR(INDEX(PSPS_Data!$C$2:$C$4275,MATCH(WF_Data!$A7586,PSPS_Data!$B$2:$B$4275,0)),0)</f>
        <v>0</v>
      </c>
      <c r="F7586" s="47"/>
    </row>
    <row r="7587" spans="1:6" x14ac:dyDescent="0.25">
      <c r="A7587" s="79"/>
      <c r="B7587" s="43">
        <v>0</v>
      </c>
      <c r="C7587" s="43">
        <v>3.5764091276178E-3</v>
      </c>
      <c r="D7587" s="43">
        <f t="shared" si="118"/>
        <v>4.0806828146119099E-2</v>
      </c>
      <c r="E7587" s="43">
        <f>IFERROR(INDEX(PSPS_Data!$C$2:$C$4275,MATCH(WF_Data!$A7587,PSPS_Data!$B$2:$B$4275,0)),0)</f>
        <v>0</v>
      </c>
      <c r="F7587" s="47"/>
    </row>
    <row r="7588" spans="1:6" x14ac:dyDescent="0.25">
      <c r="A7588" s="79"/>
      <c r="B7588" s="43">
        <v>0</v>
      </c>
      <c r="C7588" s="43">
        <v>2.1039783860032899E-3</v>
      </c>
      <c r="D7588" s="43">
        <f t="shared" si="118"/>
        <v>2.4006393384297539E-2</v>
      </c>
      <c r="E7588" s="43">
        <f>IFERROR(INDEX(PSPS_Data!$C$2:$C$4275,MATCH(WF_Data!$A7588,PSPS_Data!$B$2:$B$4275,0)),0)</f>
        <v>0</v>
      </c>
      <c r="F7588" s="47"/>
    </row>
    <row r="7589" spans="1:6" x14ac:dyDescent="0.25">
      <c r="A7589" s="79"/>
      <c r="B7589" s="43">
        <v>0</v>
      </c>
      <c r="C7589" s="43">
        <v>3.47921715107683E-3</v>
      </c>
      <c r="D7589" s="43">
        <f t="shared" si="118"/>
        <v>3.969786769378663E-2</v>
      </c>
      <c r="E7589" s="43">
        <f>IFERROR(INDEX(PSPS_Data!$C$2:$C$4275,MATCH(WF_Data!$A7589,PSPS_Data!$B$2:$B$4275,0)),0)</f>
        <v>0</v>
      </c>
      <c r="F7589" s="47"/>
    </row>
    <row r="7590" spans="1:6" x14ac:dyDescent="0.25">
      <c r="A7590" s="79"/>
      <c r="B7590" s="43">
        <v>0</v>
      </c>
      <c r="C7590" s="43">
        <v>3.00214616117955E-3</v>
      </c>
      <c r="D7590" s="43">
        <f t="shared" si="118"/>
        <v>3.4254487699058665E-2</v>
      </c>
      <c r="E7590" s="43">
        <f>IFERROR(INDEX(PSPS_Data!$C$2:$C$4275,MATCH(WF_Data!$A7590,PSPS_Data!$B$2:$B$4275,0)),0)</f>
        <v>0</v>
      </c>
      <c r="F7590" s="47"/>
    </row>
    <row r="7591" spans="1:6" x14ac:dyDescent="0.25">
      <c r="A7591" s="79"/>
      <c r="B7591" s="43">
        <v>0</v>
      </c>
      <c r="C7591" s="43">
        <v>2.1884808628177101E-3</v>
      </c>
      <c r="D7591" s="43">
        <f t="shared" si="118"/>
        <v>2.4970566644750072E-2</v>
      </c>
      <c r="E7591" s="43">
        <f>IFERROR(INDEX(PSPS_Data!$C$2:$C$4275,MATCH(WF_Data!$A7591,PSPS_Data!$B$2:$B$4275,0)),0)</f>
        <v>0</v>
      </c>
      <c r="F7591" s="47"/>
    </row>
    <row r="7592" spans="1:6" x14ac:dyDescent="0.25">
      <c r="A7592" s="79"/>
      <c r="B7592" s="43">
        <v>0</v>
      </c>
      <c r="C7592" s="43">
        <v>1.1875184404743699E-3</v>
      </c>
      <c r="D7592" s="43">
        <f t="shared" si="118"/>
        <v>1.354958540581256E-2</v>
      </c>
      <c r="E7592" s="43">
        <f>IFERROR(INDEX(PSPS_Data!$C$2:$C$4275,MATCH(WF_Data!$A7592,PSPS_Data!$B$2:$B$4275,0)),0)</f>
        <v>0</v>
      </c>
      <c r="F7592" s="47"/>
    </row>
    <row r="7593" spans="1:6" x14ac:dyDescent="0.25">
      <c r="A7593" s="79"/>
      <c r="B7593" s="43">
        <v>0</v>
      </c>
      <c r="C7593" s="43">
        <v>1.6046637028921301E-5</v>
      </c>
      <c r="D7593" s="43">
        <f t="shared" si="118"/>
        <v>1.8309212849999205E-4</v>
      </c>
      <c r="E7593" s="43">
        <f>IFERROR(INDEX(PSPS_Data!$C$2:$C$4275,MATCH(WF_Data!$A7593,PSPS_Data!$B$2:$B$4275,0)),0)</f>
        <v>0</v>
      </c>
      <c r="F7593" s="47"/>
    </row>
    <row r="7594" spans="1:6" x14ac:dyDescent="0.25">
      <c r="A7594" s="79"/>
      <c r="B7594" s="43">
        <v>0</v>
      </c>
      <c r="C7594" s="43">
        <v>2.5351312597194902E-3</v>
      </c>
      <c r="D7594" s="43">
        <f t="shared" si="118"/>
        <v>2.8925847673399382E-2</v>
      </c>
      <c r="E7594" s="43">
        <f>IFERROR(INDEX(PSPS_Data!$C$2:$C$4275,MATCH(WF_Data!$A7594,PSPS_Data!$B$2:$B$4275,0)),0)</f>
        <v>0</v>
      </c>
      <c r="F7594" s="47"/>
    </row>
    <row r="7595" spans="1:6" x14ac:dyDescent="0.25">
      <c r="A7595" s="79"/>
      <c r="B7595" s="43">
        <v>0</v>
      </c>
      <c r="C7595" s="43">
        <v>3.7592077757532599E-3</v>
      </c>
      <c r="D7595" s="43">
        <f t="shared" si="118"/>
        <v>4.2892560721344695E-2</v>
      </c>
      <c r="E7595" s="43">
        <f>IFERROR(INDEX(PSPS_Data!$C$2:$C$4275,MATCH(WF_Data!$A7595,PSPS_Data!$B$2:$B$4275,0)),0)</f>
        <v>0</v>
      </c>
      <c r="F7595" s="47"/>
    </row>
    <row r="7596" spans="1:6" x14ac:dyDescent="0.25">
      <c r="A7596" s="79"/>
      <c r="B7596" s="43">
        <v>0</v>
      </c>
      <c r="C7596" s="43">
        <v>1.1173485656854601E-3</v>
      </c>
      <c r="D7596" s="43">
        <f t="shared" si="118"/>
        <v>1.2748947134471099E-2</v>
      </c>
      <c r="E7596" s="43">
        <f>IFERROR(INDEX(PSPS_Data!$C$2:$C$4275,MATCH(WF_Data!$A7596,PSPS_Data!$B$2:$B$4275,0)),0)</f>
        <v>0</v>
      </c>
      <c r="F7596" s="47"/>
    </row>
    <row r="7597" spans="1:6" x14ac:dyDescent="0.25">
      <c r="A7597" s="79"/>
      <c r="B7597" s="43">
        <v>0</v>
      </c>
      <c r="C7597" s="43">
        <v>2.8227292422400201E-3</v>
      </c>
      <c r="D7597" s="43">
        <f t="shared" si="118"/>
        <v>3.2207340653958631E-2</v>
      </c>
      <c r="E7597" s="43">
        <f>IFERROR(INDEX(PSPS_Data!$C$2:$C$4275,MATCH(WF_Data!$A7597,PSPS_Data!$B$2:$B$4275,0)),0)</f>
        <v>0</v>
      </c>
      <c r="F7597" s="47"/>
    </row>
    <row r="7598" spans="1:6" x14ac:dyDescent="0.25">
      <c r="A7598" s="79"/>
      <c r="B7598" s="43">
        <v>0</v>
      </c>
      <c r="C7598" s="43">
        <v>2.1327779863895501E-3</v>
      </c>
      <c r="D7598" s="43">
        <f t="shared" si="118"/>
        <v>2.4334996824704767E-2</v>
      </c>
      <c r="E7598" s="43">
        <f>IFERROR(INDEX(PSPS_Data!$C$2:$C$4275,MATCH(WF_Data!$A7598,PSPS_Data!$B$2:$B$4275,0)),0)</f>
        <v>0</v>
      </c>
      <c r="F7598" s="47"/>
    </row>
    <row r="7599" spans="1:6" x14ac:dyDescent="0.25">
      <c r="A7599" s="79"/>
      <c r="B7599" s="43">
        <v>0</v>
      </c>
      <c r="C7599" s="43">
        <v>4.0356266320789704E-3</v>
      </c>
      <c r="D7599" s="43">
        <f t="shared" si="118"/>
        <v>4.604649987202105E-2</v>
      </c>
      <c r="E7599" s="43">
        <f>IFERROR(INDEX(PSPS_Data!$C$2:$C$4275,MATCH(WF_Data!$A7599,PSPS_Data!$B$2:$B$4275,0)),0)</f>
        <v>0</v>
      </c>
      <c r="F7599" s="47"/>
    </row>
    <row r="7600" spans="1:6" x14ac:dyDescent="0.25">
      <c r="A7600" s="79"/>
      <c r="B7600" s="43">
        <v>0</v>
      </c>
      <c r="C7600" s="43">
        <v>9.2927172590861996E-4</v>
      </c>
      <c r="D7600" s="43">
        <f t="shared" si="118"/>
        <v>1.0602990392617353E-2</v>
      </c>
      <c r="E7600" s="43">
        <f>IFERROR(INDEX(PSPS_Data!$C$2:$C$4275,MATCH(WF_Data!$A7600,PSPS_Data!$B$2:$B$4275,0)),0)</f>
        <v>0</v>
      </c>
      <c r="F7600" s="47"/>
    </row>
    <row r="7601" spans="1:6" x14ac:dyDescent="0.25">
      <c r="A7601" s="79"/>
      <c r="B7601" s="43">
        <v>0</v>
      </c>
      <c r="C7601" s="43">
        <v>4.2938321252374099E-3</v>
      </c>
      <c r="D7601" s="43">
        <f t="shared" si="118"/>
        <v>4.8992624548958849E-2</v>
      </c>
      <c r="E7601" s="43">
        <f>IFERROR(INDEX(PSPS_Data!$C$2:$C$4275,MATCH(WF_Data!$A7601,PSPS_Data!$B$2:$B$4275,0)),0)</f>
        <v>0</v>
      </c>
      <c r="F7601" s="47"/>
    </row>
    <row r="7602" spans="1:6" x14ac:dyDescent="0.25">
      <c r="A7602" s="79"/>
      <c r="B7602" s="43">
        <v>0</v>
      </c>
      <c r="C7602" s="43">
        <v>2.8785312025926598E-3</v>
      </c>
      <c r="D7602" s="43">
        <f t="shared" si="118"/>
        <v>3.2844041021582247E-2</v>
      </c>
      <c r="E7602" s="43">
        <f>IFERROR(INDEX(PSPS_Data!$C$2:$C$4275,MATCH(WF_Data!$A7602,PSPS_Data!$B$2:$B$4275,0)),0)</f>
        <v>0</v>
      </c>
      <c r="F7602" s="47"/>
    </row>
    <row r="7603" spans="1:6" x14ac:dyDescent="0.25">
      <c r="A7603" s="79"/>
      <c r="B7603" s="43">
        <v>0</v>
      </c>
      <c r="C7603" s="43">
        <v>4.6244323973496596E-3</v>
      </c>
      <c r="D7603" s="43">
        <f t="shared" si="118"/>
        <v>5.2764773653759617E-2</v>
      </c>
      <c r="E7603" s="43">
        <f>IFERROR(INDEX(PSPS_Data!$C$2:$C$4275,MATCH(WF_Data!$A7603,PSPS_Data!$B$2:$B$4275,0)),0)</f>
        <v>0</v>
      </c>
      <c r="F7603" s="47"/>
    </row>
    <row r="7604" spans="1:6" x14ac:dyDescent="0.25">
      <c r="A7604" s="79"/>
      <c r="B7604" s="43">
        <v>0</v>
      </c>
      <c r="C7604" s="43">
        <v>1.0678949668848201E-5</v>
      </c>
      <c r="D7604" s="43">
        <f t="shared" si="118"/>
        <v>1.2184681572155797E-4</v>
      </c>
      <c r="E7604" s="43">
        <f>IFERROR(INDEX(PSPS_Data!$C$2:$C$4275,MATCH(WF_Data!$A7604,PSPS_Data!$B$2:$B$4275,0)),0)</f>
        <v>0</v>
      </c>
      <c r="F7604" s="47"/>
    </row>
    <row r="7605" spans="1:6" x14ac:dyDescent="0.25">
      <c r="A7605" s="79"/>
      <c r="B7605" s="43">
        <v>0</v>
      </c>
      <c r="C7605" s="43">
        <v>6.9431392598744398E-3</v>
      </c>
      <c r="D7605" s="43">
        <f t="shared" si="118"/>
        <v>7.9221218955167358E-2</v>
      </c>
      <c r="E7605" s="43">
        <f>IFERROR(INDEX(PSPS_Data!$C$2:$C$4275,MATCH(WF_Data!$A7605,PSPS_Data!$B$2:$B$4275,0)),0)</f>
        <v>0</v>
      </c>
      <c r="F7605" s="47"/>
    </row>
    <row r="7606" spans="1:6" x14ac:dyDescent="0.25">
      <c r="A7606" s="79"/>
      <c r="B7606" s="43">
        <v>0</v>
      </c>
      <c r="C7606" s="43">
        <v>1.4407830394702601E-4</v>
      </c>
      <c r="D7606" s="43">
        <f t="shared" si="118"/>
        <v>1.6439334480355667E-3</v>
      </c>
      <c r="E7606" s="43">
        <f>IFERROR(INDEX(PSPS_Data!$C$2:$C$4275,MATCH(WF_Data!$A7606,PSPS_Data!$B$2:$B$4275,0)),0)</f>
        <v>0</v>
      </c>
      <c r="F7606" s="47"/>
    </row>
    <row r="7607" spans="1:6" x14ac:dyDescent="0.25">
      <c r="A7607" s="79"/>
      <c r="B7607" s="43">
        <v>0</v>
      </c>
      <c r="C7607" s="43">
        <v>8.2191683175854707E-3</v>
      </c>
      <c r="D7607" s="43">
        <f t="shared" si="118"/>
        <v>9.3780710503650222E-2</v>
      </c>
      <c r="E7607" s="43">
        <f>IFERROR(INDEX(PSPS_Data!$C$2:$C$4275,MATCH(WF_Data!$A7607,PSPS_Data!$B$2:$B$4275,0)),0)</f>
        <v>0</v>
      </c>
      <c r="F7607" s="47"/>
    </row>
    <row r="7608" spans="1:6" x14ac:dyDescent="0.25">
      <c r="A7608" s="79"/>
      <c r="B7608" s="43">
        <v>0</v>
      </c>
      <c r="C7608" s="43">
        <v>6.3995741584221805E-5</v>
      </c>
      <c r="D7608" s="43">
        <f t="shared" si="118"/>
        <v>7.3019141147597085E-4</v>
      </c>
      <c r="E7608" s="43">
        <f>IFERROR(INDEX(PSPS_Data!$C$2:$C$4275,MATCH(WF_Data!$A7608,PSPS_Data!$B$2:$B$4275,0)),0)</f>
        <v>0</v>
      </c>
      <c r="F7608" s="47"/>
    </row>
    <row r="7609" spans="1:6" x14ac:dyDescent="0.25">
      <c r="A7609" s="79"/>
      <c r="B7609" s="43">
        <v>0</v>
      </c>
      <c r="C7609" s="43">
        <v>3.8814515968018199E-3</v>
      </c>
      <c r="D7609" s="43">
        <f t="shared" si="118"/>
        <v>4.4287362719508769E-2</v>
      </c>
      <c r="E7609" s="43">
        <f>IFERROR(INDEX(PSPS_Data!$C$2:$C$4275,MATCH(WF_Data!$A7609,PSPS_Data!$B$2:$B$4275,0)),0)</f>
        <v>0</v>
      </c>
      <c r="F7609" s="47"/>
    </row>
    <row r="7610" spans="1:6" x14ac:dyDescent="0.25">
      <c r="A7610" s="79"/>
      <c r="B7610" s="43">
        <v>0</v>
      </c>
      <c r="C7610" s="43">
        <v>2.3618692624343802E-3</v>
      </c>
      <c r="D7610" s="43">
        <f t="shared" si="118"/>
        <v>2.6948928284376276E-2</v>
      </c>
      <c r="E7610" s="43">
        <f>IFERROR(INDEX(PSPS_Data!$C$2:$C$4275,MATCH(WF_Data!$A7610,PSPS_Data!$B$2:$B$4275,0)),0)</f>
        <v>0</v>
      </c>
      <c r="F7610" s="47"/>
    </row>
    <row r="7611" spans="1:6" x14ac:dyDescent="0.25">
      <c r="A7611" s="79"/>
      <c r="B7611" s="43">
        <v>0</v>
      </c>
      <c r="C7611" s="43">
        <v>1.5991978216334199E-5</v>
      </c>
      <c r="D7611" s="43">
        <f t="shared" si="118"/>
        <v>1.8246847144837321E-4</v>
      </c>
      <c r="E7611" s="43">
        <f>IFERROR(INDEX(PSPS_Data!$C$2:$C$4275,MATCH(WF_Data!$A7611,PSPS_Data!$B$2:$B$4275,0)),0)</f>
        <v>0</v>
      </c>
      <c r="F7611" s="47"/>
    </row>
    <row r="7612" spans="1:6" x14ac:dyDescent="0.25">
      <c r="A7612" s="79"/>
      <c r="B7612" s="43">
        <v>0</v>
      </c>
      <c r="C7612" s="43">
        <v>2.3186879316199299E-3</v>
      </c>
      <c r="D7612" s="43">
        <f t="shared" si="118"/>
        <v>2.6456229299783401E-2</v>
      </c>
      <c r="E7612" s="43">
        <f>IFERROR(INDEX(PSPS_Data!$C$2:$C$4275,MATCH(WF_Data!$A7612,PSPS_Data!$B$2:$B$4275,0)),0)</f>
        <v>0</v>
      </c>
      <c r="F7612" s="47"/>
    </row>
    <row r="7613" spans="1:6" x14ac:dyDescent="0.25">
      <c r="A7613" s="79"/>
      <c r="B7613" s="43">
        <v>0</v>
      </c>
      <c r="C7613" s="43">
        <v>1.65225955364197E-3</v>
      </c>
      <c r="D7613" s="43">
        <f t="shared" si="118"/>
        <v>1.8852281507054879E-2</v>
      </c>
      <c r="E7613" s="43">
        <f>IFERROR(INDEX(PSPS_Data!$C$2:$C$4275,MATCH(WF_Data!$A7613,PSPS_Data!$B$2:$B$4275,0)),0)</f>
        <v>0</v>
      </c>
      <c r="F7613" s="47"/>
    </row>
    <row r="7614" spans="1:6" x14ac:dyDescent="0.25">
      <c r="A7614" s="79"/>
      <c r="B7614" s="43">
        <v>0</v>
      </c>
      <c r="C7614" s="43">
        <v>8.4742021681449798E-4</v>
      </c>
      <c r="D7614" s="43">
        <f t="shared" si="118"/>
        <v>9.6690646738534225E-3</v>
      </c>
      <c r="E7614" s="43">
        <f>IFERROR(INDEX(PSPS_Data!$C$2:$C$4275,MATCH(WF_Data!$A7614,PSPS_Data!$B$2:$B$4275,0)),0)</f>
        <v>0</v>
      </c>
      <c r="F7614" s="47"/>
    </row>
    <row r="7615" spans="1:6" x14ac:dyDescent="0.25">
      <c r="A7615" s="79"/>
      <c r="B7615" s="43">
        <v>0</v>
      </c>
      <c r="C7615" s="43">
        <v>1.3695628416219999E-3</v>
      </c>
      <c r="D7615" s="43">
        <f t="shared" si="118"/>
        <v>1.5626712022907017E-2</v>
      </c>
      <c r="E7615" s="43">
        <f>IFERROR(INDEX(PSPS_Data!$C$2:$C$4275,MATCH(WF_Data!$A7615,PSPS_Data!$B$2:$B$4275,0)),0)</f>
        <v>0</v>
      </c>
      <c r="F7615" s="47"/>
    </row>
    <row r="7616" spans="1:6" x14ac:dyDescent="0.25">
      <c r="A7616" s="79"/>
      <c r="B7616" s="43">
        <v>0</v>
      </c>
      <c r="C7616" s="43">
        <v>1.7585035037276E-3</v>
      </c>
      <c r="D7616" s="43">
        <f t="shared" si="118"/>
        <v>2.0064524977531917E-2</v>
      </c>
      <c r="E7616" s="43">
        <f>IFERROR(INDEX(PSPS_Data!$C$2:$C$4275,MATCH(WF_Data!$A7616,PSPS_Data!$B$2:$B$4275,0)),0)</f>
        <v>0</v>
      </c>
      <c r="F7616" s="47"/>
    </row>
    <row r="7617" spans="1:6" x14ac:dyDescent="0.25">
      <c r="A7617" s="79"/>
      <c r="B7617" s="43">
        <v>0</v>
      </c>
      <c r="C7617" s="43">
        <v>1.2788599958639599E-3</v>
      </c>
      <c r="D7617" s="43">
        <f t="shared" si="118"/>
        <v>1.4591792552807783E-2</v>
      </c>
      <c r="E7617" s="43">
        <f>IFERROR(INDEX(PSPS_Data!$C$2:$C$4275,MATCH(WF_Data!$A7617,PSPS_Data!$B$2:$B$4275,0)),0)</f>
        <v>0</v>
      </c>
      <c r="F7617" s="47"/>
    </row>
    <row r="7618" spans="1:6" x14ac:dyDescent="0.25">
      <c r="A7618" s="79"/>
      <c r="B7618" s="43">
        <v>0</v>
      </c>
      <c r="C7618" s="43">
        <v>7.5109391946170901E-4</v>
      </c>
      <c r="D7618" s="43">
        <f t="shared" si="118"/>
        <v>8.5699816210580999E-3</v>
      </c>
      <c r="E7618" s="43">
        <f>IFERROR(INDEX(PSPS_Data!$C$2:$C$4275,MATCH(WF_Data!$A7618,PSPS_Data!$B$2:$B$4275,0)),0)</f>
        <v>0</v>
      </c>
      <c r="F7618" s="47"/>
    </row>
    <row r="7619" spans="1:6" x14ac:dyDescent="0.25">
      <c r="A7619" s="79"/>
      <c r="B7619" s="43">
        <v>0</v>
      </c>
      <c r="C7619" s="43">
        <v>2.6527285058364201E-3</v>
      </c>
      <c r="D7619" s="43">
        <f t="shared" ref="D7619:D7682" si="119">$C7619*11.41</f>
        <v>3.0267632251593554E-2</v>
      </c>
      <c r="E7619" s="43">
        <f>IFERROR(INDEX(PSPS_Data!$C$2:$C$4275,MATCH(WF_Data!$A7619,PSPS_Data!$B$2:$B$4275,0)),0)</f>
        <v>0</v>
      </c>
      <c r="F7619" s="47"/>
    </row>
    <row r="7620" spans="1:6" x14ac:dyDescent="0.25">
      <c r="A7620" s="79"/>
      <c r="B7620" s="43">
        <v>0.136881632106676</v>
      </c>
      <c r="C7620" s="43">
        <v>1.64582999514095E-3</v>
      </c>
      <c r="D7620" s="43">
        <f t="shared" si="119"/>
        <v>1.8778920244558239E-2</v>
      </c>
      <c r="E7620" s="43">
        <f>IFERROR(INDEX(PSPS_Data!$C$2:$C$4275,MATCH(WF_Data!$A7620,PSPS_Data!$B$2:$B$4275,0)),0)</f>
        <v>0</v>
      </c>
      <c r="F7620" s="47"/>
    </row>
    <row r="7621" spans="1:6" x14ac:dyDescent="0.25">
      <c r="A7621" s="79"/>
      <c r="B7621" s="43">
        <v>0</v>
      </c>
      <c r="C7621" s="43">
        <v>2.3807965014839201E-3</v>
      </c>
      <c r="D7621" s="43">
        <f t="shared" si="119"/>
        <v>2.7164888081931529E-2</v>
      </c>
      <c r="E7621" s="43">
        <f>IFERROR(INDEX(PSPS_Data!$C$2:$C$4275,MATCH(WF_Data!$A7621,PSPS_Data!$B$2:$B$4275,0)),0)</f>
        <v>0</v>
      </c>
      <c r="F7621" s="47"/>
    </row>
    <row r="7622" spans="1:6" x14ac:dyDescent="0.25">
      <c r="A7622" s="79"/>
      <c r="B7622" s="43">
        <v>0</v>
      </c>
      <c r="C7622" s="43">
        <v>2.74828401097693E-3</v>
      </c>
      <c r="D7622" s="43">
        <f t="shared" si="119"/>
        <v>3.135792056524677E-2</v>
      </c>
      <c r="E7622" s="43">
        <f>IFERROR(INDEX(PSPS_Data!$C$2:$C$4275,MATCH(WF_Data!$A7622,PSPS_Data!$B$2:$B$4275,0)),0)</f>
        <v>0</v>
      </c>
      <c r="F7622" s="47"/>
    </row>
    <row r="7623" spans="1:6" x14ac:dyDescent="0.25">
      <c r="A7623" s="79"/>
      <c r="B7623" s="43">
        <v>0</v>
      </c>
      <c r="C7623" s="43">
        <v>4.9532407592778305E-4</v>
      </c>
      <c r="D7623" s="43">
        <f t="shared" si="119"/>
        <v>5.6516477063360045E-3</v>
      </c>
      <c r="E7623" s="43">
        <f>IFERROR(INDEX(PSPS_Data!$C$2:$C$4275,MATCH(WF_Data!$A7623,PSPS_Data!$B$2:$B$4275,0)),0)</f>
        <v>0</v>
      </c>
      <c r="F7623" s="47"/>
    </row>
    <row r="7624" spans="1:6" x14ac:dyDescent="0.25">
      <c r="A7624" s="79"/>
      <c r="B7624" s="43">
        <v>0</v>
      </c>
      <c r="C7624" s="43">
        <v>7.2934553827508298E-4</v>
      </c>
      <c r="D7624" s="43">
        <f t="shared" si="119"/>
        <v>8.3218325917186961E-3</v>
      </c>
      <c r="E7624" s="43">
        <f>IFERROR(INDEX(PSPS_Data!$C$2:$C$4275,MATCH(WF_Data!$A7624,PSPS_Data!$B$2:$B$4275,0)),0)</f>
        <v>0</v>
      </c>
      <c r="F7624" s="47"/>
    </row>
    <row r="7625" spans="1:6" x14ac:dyDescent="0.25">
      <c r="A7625" s="79"/>
      <c r="B7625" s="43">
        <v>0</v>
      </c>
      <c r="C7625" s="43">
        <v>1.32401390692393E-3</v>
      </c>
      <c r="D7625" s="43">
        <f t="shared" si="119"/>
        <v>1.5106998678002042E-2</v>
      </c>
      <c r="E7625" s="43">
        <f>IFERROR(INDEX(PSPS_Data!$C$2:$C$4275,MATCH(WF_Data!$A7625,PSPS_Data!$B$2:$B$4275,0)),0)</f>
        <v>0</v>
      </c>
      <c r="F7625" s="47"/>
    </row>
    <row r="7626" spans="1:6" x14ac:dyDescent="0.25">
      <c r="A7626" s="79"/>
      <c r="B7626" s="43">
        <v>0</v>
      </c>
      <c r="C7626" s="43">
        <v>2.2009763083588002E-3</v>
      </c>
      <c r="D7626" s="43">
        <f t="shared" si="119"/>
        <v>2.5113139678373909E-2</v>
      </c>
      <c r="E7626" s="43">
        <f>IFERROR(INDEX(PSPS_Data!$C$2:$C$4275,MATCH(WF_Data!$A7626,PSPS_Data!$B$2:$B$4275,0)),0)</f>
        <v>0</v>
      </c>
      <c r="F7626" s="47"/>
    </row>
    <row r="7627" spans="1:6" x14ac:dyDescent="0.25">
      <c r="A7627" s="79"/>
      <c r="B7627" s="43">
        <v>0</v>
      </c>
      <c r="C7627" s="43">
        <v>5.6234869208158901E-3</v>
      </c>
      <c r="D7627" s="43">
        <f t="shared" si="119"/>
        <v>6.4163985766509307E-2</v>
      </c>
      <c r="E7627" s="43">
        <f>IFERROR(INDEX(PSPS_Data!$C$2:$C$4275,MATCH(WF_Data!$A7627,PSPS_Data!$B$2:$B$4275,0)),0)</f>
        <v>0</v>
      </c>
      <c r="F7627" s="47"/>
    </row>
    <row r="7628" spans="1:6" x14ac:dyDescent="0.25">
      <c r="A7628" s="79"/>
      <c r="B7628" s="43">
        <v>0</v>
      </c>
      <c r="C7628" s="43">
        <v>2.8541239530568401E-3</v>
      </c>
      <c r="D7628" s="43">
        <f t="shared" si="119"/>
        <v>3.2565554304378547E-2</v>
      </c>
      <c r="E7628" s="43">
        <f>IFERROR(INDEX(PSPS_Data!$C$2:$C$4275,MATCH(WF_Data!$A7628,PSPS_Data!$B$2:$B$4275,0)),0)</f>
        <v>0</v>
      </c>
      <c r="F7628" s="47"/>
    </row>
    <row r="7629" spans="1:6" x14ac:dyDescent="0.25">
      <c r="A7629" s="79"/>
      <c r="B7629" s="43">
        <v>0</v>
      </c>
      <c r="C7629" s="43">
        <v>2.2375150965672202E-3</v>
      </c>
      <c r="D7629" s="43">
        <f t="shared" si="119"/>
        <v>2.5530047251831983E-2</v>
      </c>
      <c r="E7629" s="43">
        <f>IFERROR(INDEX(PSPS_Data!$C$2:$C$4275,MATCH(WF_Data!$A7629,PSPS_Data!$B$2:$B$4275,0)),0)</f>
        <v>0</v>
      </c>
      <c r="F7629" s="47"/>
    </row>
    <row r="7630" spans="1:6" x14ac:dyDescent="0.25">
      <c r="A7630" s="79"/>
      <c r="B7630" s="43">
        <v>0</v>
      </c>
      <c r="C7630" s="43">
        <v>1.38711776238172E-3</v>
      </c>
      <c r="D7630" s="43">
        <f t="shared" si="119"/>
        <v>1.5827013668775425E-2</v>
      </c>
      <c r="E7630" s="43">
        <f>IFERROR(INDEX(PSPS_Data!$C$2:$C$4275,MATCH(WF_Data!$A7630,PSPS_Data!$B$2:$B$4275,0)),0)</f>
        <v>0</v>
      </c>
      <c r="F7630" s="47"/>
    </row>
    <row r="7631" spans="1:6" x14ac:dyDescent="0.25">
      <c r="A7631" s="79"/>
      <c r="B7631" s="43">
        <v>0</v>
      </c>
      <c r="C7631" s="43">
        <v>6.3642073085551001E-3</v>
      </c>
      <c r="D7631" s="43">
        <f t="shared" si="119"/>
        <v>7.2615605390613694E-2</v>
      </c>
      <c r="E7631" s="43">
        <f>IFERROR(INDEX(PSPS_Data!$C$2:$C$4275,MATCH(WF_Data!$A7631,PSPS_Data!$B$2:$B$4275,0)),0)</f>
        <v>0</v>
      </c>
      <c r="F7631" s="47"/>
    </row>
    <row r="7632" spans="1:6" x14ac:dyDescent="0.25">
      <c r="A7632" s="79"/>
      <c r="B7632" s="43">
        <v>0</v>
      </c>
      <c r="C7632" s="43">
        <v>1.07884287232688E-3</v>
      </c>
      <c r="D7632" s="43">
        <f t="shared" si="119"/>
        <v>1.2309597173249701E-2</v>
      </c>
      <c r="E7632" s="43">
        <f>IFERROR(INDEX(PSPS_Data!$C$2:$C$4275,MATCH(WF_Data!$A7632,PSPS_Data!$B$2:$B$4275,0)),0)</f>
        <v>0</v>
      </c>
      <c r="F7632" s="47"/>
    </row>
    <row r="7633" spans="1:6" x14ac:dyDescent="0.25">
      <c r="A7633" s="79"/>
      <c r="B7633" s="43">
        <v>0</v>
      </c>
      <c r="C7633" s="43">
        <v>4.0627597785866396E-3</v>
      </c>
      <c r="D7633" s="43">
        <f t="shared" si="119"/>
        <v>4.6356089073673556E-2</v>
      </c>
      <c r="E7633" s="43">
        <f>IFERROR(INDEX(PSPS_Data!$C$2:$C$4275,MATCH(WF_Data!$A7633,PSPS_Data!$B$2:$B$4275,0)),0)</f>
        <v>0</v>
      </c>
      <c r="F7633" s="47"/>
    </row>
    <row r="7634" spans="1:6" x14ac:dyDescent="0.25">
      <c r="A7634" s="79"/>
      <c r="B7634" s="43">
        <v>8.0667419998542407</v>
      </c>
      <c r="C7634" s="43">
        <v>4.6068099338825103E-3</v>
      </c>
      <c r="D7634" s="43">
        <f t="shared" si="119"/>
        <v>5.2563701345599442E-2</v>
      </c>
      <c r="E7634" s="43">
        <f>IFERROR(INDEX(PSPS_Data!$C$2:$C$4275,MATCH(WF_Data!$A7634,PSPS_Data!$B$2:$B$4275,0)),0)</f>
        <v>0</v>
      </c>
      <c r="F7634" s="47"/>
    </row>
    <row r="7635" spans="1:6" x14ac:dyDescent="0.25">
      <c r="A7635" s="79"/>
      <c r="B7635" s="43">
        <v>0</v>
      </c>
      <c r="C7635" s="43">
        <v>2.8647327549682199E-3</v>
      </c>
      <c r="D7635" s="43">
        <f t="shared" si="119"/>
        <v>3.2686600734187388E-2</v>
      </c>
      <c r="E7635" s="43">
        <f>IFERROR(INDEX(PSPS_Data!$C$2:$C$4275,MATCH(WF_Data!$A7635,PSPS_Data!$B$2:$B$4275,0)),0)</f>
        <v>0</v>
      </c>
      <c r="F7635" s="47"/>
    </row>
    <row r="7636" spans="1:6" x14ac:dyDescent="0.25">
      <c r="A7636" s="79"/>
      <c r="B7636" s="43">
        <v>0</v>
      </c>
      <c r="C7636" s="43">
        <v>1.6522870615365999E-3</v>
      </c>
      <c r="D7636" s="43">
        <f t="shared" si="119"/>
        <v>1.8852595372132606E-2</v>
      </c>
      <c r="E7636" s="43">
        <f>IFERROR(INDEX(PSPS_Data!$C$2:$C$4275,MATCH(WF_Data!$A7636,PSPS_Data!$B$2:$B$4275,0)),0)</f>
        <v>0</v>
      </c>
      <c r="F7636" s="47"/>
    </row>
    <row r="7637" spans="1:6" x14ac:dyDescent="0.25">
      <c r="A7637" s="79"/>
      <c r="B7637" s="43">
        <v>0</v>
      </c>
      <c r="C7637" s="43">
        <v>1.0200490560237001E-3</v>
      </c>
      <c r="D7637" s="43">
        <f t="shared" si="119"/>
        <v>1.1638759729230418E-2</v>
      </c>
      <c r="E7637" s="43">
        <f>IFERROR(INDEX(PSPS_Data!$C$2:$C$4275,MATCH(WF_Data!$A7637,PSPS_Data!$B$2:$B$4275,0)),0)</f>
        <v>0</v>
      </c>
      <c r="F7637" s="47"/>
    </row>
    <row r="7638" spans="1:6" x14ac:dyDescent="0.25">
      <c r="A7638" s="79"/>
      <c r="B7638" s="43">
        <v>0</v>
      </c>
      <c r="C7638" s="43">
        <v>6.6234994160367904E-4</v>
      </c>
      <c r="D7638" s="43">
        <f t="shared" si="119"/>
        <v>7.5574128336979782E-3</v>
      </c>
      <c r="E7638" s="43">
        <f>IFERROR(INDEX(PSPS_Data!$C$2:$C$4275,MATCH(WF_Data!$A7638,PSPS_Data!$B$2:$B$4275,0)),0)</f>
        <v>0</v>
      </c>
      <c r="F7638" s="47"/>
    </row>
    <row r="7639" spans="1:6" x14ac:dyDescent="0.25">
      <c r="A7639" s="79"/>
      <c r="B7639" s="43">
        <v>0</v>
      </c>
      <c r="C7639" s="43">
        <v>5.0144741499025198E-3</v>
      </c>
      <c r="D7639" s="43">
        <f t="shared" si="119"/>
        <v>5.7215150050387749E-2</v>
      </c>
      <c r="E7639" s="43">
        <f>IFERROR(INDEX(PSPS_Data!$C$2:$C$4275,MATCH(WF_Data!$A7639,PSPS_Data!$B$2:$B$4275,0)),0)</f>
        <v>0</v>
      </c>
      <c r="F7639" s="47"/>
    </row>
    <row r="7640" spans="1:6" x14ac:dyDescent="0.25">
      <c r="A7640" s="79"/>
      <c r="B7640" s="43">
        <v>0</v>
      </c>
      <c r="C7640" s="43">
        <v>1.5916868505883E-5</v>
      </c>
      <c r="D7640" s="43">
        <f t="shared" si="119"/>
        <v>1.8161146965212503E-4</v>
      </c>
      <c r="E7640" s="43">
        <f>IFERROR(INDEX(PSPS_Data!$C$2:$C$4275,MATCH(WF_Data!$A7640,PSPS_Data!$B$2:$B$4275,0)),0)</f>
        <v>0</v>
      </c>
      <c r="F7640" s="47"/>
    </row>
    <row r="7641" spans="1:6" x14ac:dyDescent="0.25">
      <c r="A7641" s="79"/>
      <c r="B7641" s="43">
        <v>0</v>
      </c>
      <c r="C7641" s="43">
        <v>1.5067496903308499E-3</v>
      </c>
      <c r="D7641" s="43">
        <f t="shared" si="119"/>
        <v>1.7192013966675E-2</v>
      </c>
      <c r="E7641" s="43">
        <f>IFERROR(INDEX(PSPS_Data!$C$2:$C$4275,MATCH(WF_Data!$A7641,PSPS_Data!$B$2:$B$4275,0)),0)</f>
        <v>0</v>
      </c>
      <c r="F7641" s="47"/>
    </row>
    <row r="7642" spans="1:6" x14ac:dyDescent="0.25">
      <c r="A7642" s="79"/>
      <c r="B7642" s="43">
        <v>0</v>
      </c>
      <c r="C7642" s="43">
        <v>1.09279086973401E-3</v>
      </c>
      <c r="D7642" s="43">
        <f t="shared" si="119"/>
        <v>1.2468743823665054E-2</v>
      </c>
      <c r="E7642" s="43">
        <f>IFERROR(INDEX(PSPS_Data!$C$2:$C$4275,MATCH(WF_Data!$A7642,PSPS_Data!$B$2:$B$4275,0)),0)</f>
        <v>0</v>
      </c>
      <c r="F7642" s="47"/>
    </row>
    <row r="7643" spans="1:6" x14ac:dyDescent="0.25">
      <c r="A7643" s="79"/>
      <c r="B7643" s="43">
        <v>0</v>
      </c>
      <c r="C7643" s="43">
        <v>3.8351967887137999E-3</v>
      </c>
      <c r="D7643" s="43">
        <f t="shared" si="119"/>
        <v>4.3759595359224461E-2</v>
      </c>
      <c r="E7643" s="43">
        <f>IFERROR(INDEX(PSPS_Data!$C$2:$C$4275,MATCH(WF_Data!$A7643,PSPS_Data!$B$2:$B$4275,0)),0)</f>
        <v>0</v>
      </c>
      <c r="F7643" s="47"/>
    </row>
    <row r="7644" spans="1:6" x14ac:dyDescent="0.25">
      <c r="A7644" s="79"/>
      <c r="B7644" s="43">
        <v>0</v>
      </c>
      <c r="C7644" s="43">
        <v>4.6617620343264799E-3</v>
      </c>
      <c r="D7644" s="43">
        <f t="shared" si="119"/>
        <v>5.3190704811665136E-2</v>
      </c>
      <c r="E7644" s="43">
        <f>IFERROR(INDEX(PSPS_Data!$C$2:$C$4275,MATCH(WF_Data!$A7644,PSPS_Data!$B$2:$B$4275,0)),0)</f>
        <v>0</v>
      </c>
      <c r="F7644" s="47"/>
    </row>
    <row r="7645" spans="1:6" x14ac:dyDescent="0.25">
      <c r="A7645" s="79"/>
      <c r="B7645" s="43">
        <v>0.80398240402214105</v>
      </c>
      <c r="C7645" s="43">
        <v>1.01342501068302E-2</v>
      </c>
      <c r="D7645" s="43">
        <f t="shared" si="119"/>
        <v>0.11563179371893259</v>
      </c>
      <c r="E7645" s="43">
        <f>IFERROR(INDEX(PSPS_Data!$C$2:$C$4275,MATCH(WF_Data!$A7645,PSPS_Data!$B$2:$B$4275,0)),0)</f>
        <v>0</v>
      </c>
      <c r="F7645" s="47"/>
    </row>
    <row r="7646" spans="1:6" x14ac:dyDescent="0.25">
      <c r="A7646" s="79"/>
      <c r="B7646" s="43">
        <v>0</v>
      </c>
      <c r="C7646" s="43">
        <v>3.1817722629057203E-5</v>
      </c>
      <c r="D7646" s="43">
        <f t="shared" si="119"/>
        <v>3.6304021519754269E-4</v>
      </c>
      <c r="E7646" s="43">
        <f>IFERROR(INDEX(PSPS_Data!$C$2:$C$4275,MATCH(WF_Data!$A7646,PSPS_Data!$B$2:$B$4275,0)),0)</f>
        <v>0</v>
      </c>
      <c r="F7646" s="47"/>
    </row>
    <row r="7647" spans="1:6" x14ac:dyDescent="0.25">
      <c r="A7647" s="79"/>
      <c r="B7647" s="43">
        <v>0</v>
      </c>
      <c r="C7647" s="43">
        <v>1.5908126442809501E-5</v>
      </c>
      <c r="D7647" s="43">
        <f t="shared" si="119"/>
        <v>1.815117227124564E-4</v>
      </c>
      <c r="E7647" s="43">
        <f>IFERROR(INDEX(PSPS_Data!$C$2:$C$4275,MATCH(WF_Data!$A7647,PSPS_Data!$B$2:$B$4275,0)),0)</f>
        <v>0</v>
      </c>
      <c r="F7647" s="47"/>
    </row>
    <row r="7648" spans="1:6" x14ac:dyDescent="0.25">
      <c r="A7648" s="79"/>
      <c r="B7648" s="43">
        <v>0</v>
      </c>
      <c r="C7648" s="43">
        <v>1.06054030766244E-5</v>
      </c>
      <c r="D7648" s="43">
        <f t="shared" si="119"/>
        <v>1.210076491042844E-4</v>
      </c>
      <c r="E7648" s="43">
        <f>IFERROR(INDEX(PSPS_Data!$C$2:$C$4275,MATCH(WF_Data!$A7648,PSPS_Data!$B$2:$B$4275,0)),0)</f>
        <v>0</v>
      </c>
      <c r="F7648" s="47"/>
    </row>
    <row r="7649" spans="1:6" x14ac:dyDescent="0.25">
      <c r="A7649" s="79"/>
      <c r="B7649" s="43">
        <v>0</v>
      </c>
      <c r="C7649" s="43">
        <v>6.7863174626836499E-4</v>
      </c>
      <c r="D7649" s="43">
        <f t="shared" si="119"/>
        <v>7.7431882249220443E-3</v>
      </c>
      <c r="E7649" s="43">
        <f>IFERROR(INDEX(PSPS_Data!$C$2:$C$4275,MATCH(WF_Data!$A7649,PSPS_Data!$B$2:$B$4275,0)),0)</f>
        <v>0</v>
      </c>
      <c r="F7649" s="47"/>
    </row>
    <row r="7650" spans="1:6" x14ac:dyDescent="0.25">
      <c r="A7650" s="79"/>
      <c r="B7650" s="43">
        <v>0</v>
      </c>
      <c r="C7650" s="43">
        <v>5.7730958628781004E-3</v>
      </c>
      <c r="D7650" s="43">
        <f t="shared" si="119"/>
        <v>6.5871023795439132E-2</v>
      </c>
      <c r="E7650" s="43">
        <f>IFERROR(INDEX(PSPS_Data!$C$2:$C$4275,MATCH(WF_Data!$A7650,PSPS_Data!$B$2:$B$4275,0)),0)</f>
        <v>0</v>
      </c>
      <c r="F7650" s="47"/>
    </row>
    <row r="7651" spans="1:6" x14ac:dyDescent="0.25">
      <c r="A7651" s="79"/>
      <c r="B7651" s="43">
        <v>0</v>
      </c>
      <c r="C7651" s="43">
        <v>1.2563256013891E-3</v>
      </c>
      <c r="D7651" s="43">
        <f t="shared" si="119"/>
        <v>1.433467511184963E-2</v>
      </c>
      <c r="E7651" s="43">
        <f>IFERROR(INDEX(PSPS_Data!$C$2:$C$4275,MATCH(WF_Data!$A7651,PSPS_Data!$B$2:$B$4275,0)),0)</f>
        <v>0</v>
      </c>
      <c r="F7651" s="47"/>
    </row>
    <row r="7652" spans="1:6" x14ac:dyDescent="0.25">
      <c r="A7652" s="79"/>
      <c r="B7652" s="43">
        <v>0</v>
      </c>
      <c r="C7652" s="43">
        <v>4.9117132489300197E-3</v>
      </c>
      <c r="D7652" s="43">
        <f t="shared" si="119"/>
        <v>5.6042648170291524E-2</v>
      </c>
      <c r="E7652" s="43">
        <f>IFERROR(INDEX(PSPS_Data!$C$2:$C$4275,MATCH(WF_Data!$A7652,PSPS_Data!$B$2:$B$4275,0)),0)</f>
        <v>0</v>
      </c>
      <c r="F7652" s="47"/>
    </row>
    <row r="7653" spans="1:6" x14ac:dyDescent="0.25">
      <c r="A7653" s="79"/>
      <c r="B7653" s="43">
        <v>7.3810118228867596</v>
      </c>
      <c r="C7653" s="43">
        <v>2.5478231070025E-2</v>
      </c>
      <c r="D7653" s="43">
        <f t="shared" si="119"/>
        <v>0.29070661650898527</v>
      </c>
      <c r="E7653" s="43">
        <f>IFERROR(INDEX(PSPS_Data!$C$2:$C$4275,MATCH(WF_Data!$A7653,PSPS_Data!$B$2:$B$4275,0)),0)</f>
        <v>0</v>
      </c>
      <c r="F7653" s="47"/>
    </row>
    <row r="7654" spans="1:6" x14ac:dyDescent="0.25">
      <c r="A7654" s="79"/>
      <c r="B7654" s="43">
        <v>0</v>
      </c>
      <c r="C7654" s="43">
        <v>2.9657878985744901E-4</v>
      </c>
      <c r="D7654" s="43">
        <f t="shared" si="119"/>
        <v>3.3839639922734932E-3</v>
      </c>
      <c r="E7654" s="43">
        <f>IFERROR(INDEX(PSPS_Data!$C$2:$C$4275,MATCH(WF_Data!$A7654,PSPS_Data!$B$2:$B$4275,0)),0)</f>
        <v>0</v>
      </c>
      <c r="F7654" s="47"/>
    </row>
    <row r="7655" spans="1:6" x14ac:dyDescent="0.25">
      <c r="A7655" s="79"/>
      <c r="B7655" s="43">
        <v>0</v>
      </c>
      <c r="C7655" s="43">
        <v>6.6721691382554105E-4</v>
      </c>
      <c r="D7655" s="43">
        <f t="shared" si="119"/>
        <v>7.6129449867494235E-3</v>
      </c>
      <c r="E7655" s="43">
        <f>IFERROR(INDEX(PSPS_Data!$C$2:$C$4275,MATCH(WF_Data!$A7655,PSPS_Data!$B$2:$B$4275,0)),0)</f>
        <v>0</v>
      </c>
      <c r="F7655" s="47"/>
    </row>
    <row r="7656" spans="1:6" x14ac:dyDescent="0.25">
      <c r="A7656" s="79"/>
      <c r="B7656" s="43">
        <v>0</v>
      </c>
      <c r="C7656" s="43">
        <v>9.2134589840497895E-4</v>
      </c>
      <c r="D7656" s="43">
        <f t="shared" si="119"/>
        <v>1.0512556700800811E-2</v>
      </c>
      <c r="E7656" s="43">
        <f>IFERROR(INDEX(PSPS_Data!$C$2:$C$4275,MATCH(WF_Data!$A7656,PSPS_Data!$B$2:$B$4275,0)),0)</f>
        <v>0</v>
      </c>
      <c r="F7656" s="47"/>
    </row>
    <row r="7657" spans="1:6" x14ac:dyDescent="0.25">
      <c r="A7657" s="79"/>
      <c r="B7657" s="43">
        <v>0</v>
      </c>
      <c r="C7657" s="43">
        <v>8.8950132976606201E-4</v>
      </c>
      <c r="D7657" s="43">
        <f t="shared" si="119"/>
        <v>1.0149210172630768E-2</v>
      </c>
      <c r="E7657" s="43">
        <f>IFERROR(INDEX(PSPS_Data!$C$2:$C$4275,MATCH(WF_Data!$A7657,PSPS_Data!$B$2:$B$4275,0)),0)</f>
        <v>0</v>
      </c>
      <c r="F7657" s="47"/>
    </row>
    <row r="7658" spans="1:6" x14ac:dyDescent="0.25">
      <c r="A7658" s="79"/>
      <c r="B7658" s="43">
        <v>0</v>
      </c>
      <c r="C7658" s="43">
        <v>7.5156840254445901E-4</v>
      </c>
      <c r="D7658" s="43">
        <f t="shared" si="119"/>
        <v>8.5753954730322778E-3</v>
      </c>
      <c r="E7658" s="43">
        <f>IFERROR(INDEX(PSPS_Data!$C$2:$C$4275,MATCH(WF_Data!$A7658,PSPS_Data!$B$2:$B$4275,0)),0)</f>
        <v>0</v>
      </c>
      <c r="F7658" s="47"/>
    </row>
    <row r="7659" spans="1:6" x14ac:dyDescent="0.25">
      <c r="A7659" s="79"/>
      <c r="B7659" s="43">
        <v>0</v>
      </c>
      <c r="C7659" s="43">
        <v>3.5185025177402901E-3</v>
      </c>
      <c r="D7659" s="43">
        <f t="shared" si="119"/>
        <v>4.0146113727416707E-2</v>
      </c>
      <c r="E7659" s="43">
        <f>IFERROR(INDEX(PSPS_Data!$C$2:$C$4275,MATCH(WF_Data!$A7659,PSPS_Data!$B$2:$B$4275,0)),0)</f>
        <v>0</v>
      </c>
      <c r="F7659" s="47"/>
    </row>
    <row r="7660" spans="1:6" x14ac:dyDescent="0.25">
      <c r="A7660" s="79"/>
      <c r="B7660" s="43">
        <v>0</v>
      </c>
      <c r="C7660" s="43">
        <v>1.0396470161140299E-3</v>
      </c>
      <c r="D7660" s="43">
        <f t="shared" si="119"/>
        <v>1.1862372453861082E-2</v>
      </c>
      <c r="E7660" s="43">
        <f>IFERROR(INDEX(PSPS_Data!$C$2:$C$4275,MATCH(WF_Data!$A7660,PSPS_Data!$B$2:$B$4275,0)),0)</f>
        <v>0</v>
      </c>
      <c r="F7660" s="47"/>
    </row>
    <row r="7661" spans="1:6" x14ac:dyDescent="0.25">
      <c r="A7661" s="79"/>
      <c r="B7661" s="43">
        <v>0</v>
      </c>
      <c r="C7661" s="43">
        <v>3.91429875890025E-3</v>
      </c>
      <c r="D7661" s="43">
        <f t="shared" si="119"/>
        <v>4.4662148839051855E-2</v>
      </c>
      <c r="E7661" s="43">
        <f>IFERROR(INDEX(PSPS_Data!$C$2:$C$4275,MATCH(WF_Data!$A7661,PSPS_Data!$B$2:$B$4275,0)),0)</f>
        <v>0</v>
      </c>
      <c r="F7661" s="47"/>
    </row>
    <row r="7662" spans="1:6" x14ac:dyDescent="0.25">
      <c r="A7662" s="79"/>
      <c r="B7662" s="43">
        <v>0</v>
      </c>
      <c r="C7662" s="43">
        <v>9.3616191861656197E-4</v>
      </c>
      <c r="D7662" s="43">
        <f t="shared" si="119"/>
        <v>1.0681607491414972E-2</v>
      </c>
      <c r="E7662" s="43">
        <f>IFERROR(INDEX(PSPS_Data!$C$2:$C$4275,MATCH(WF_Data!$A7662,PSPS_Data!$B$2:$B$4275,0)),0)</f>
        <v>0</v>
      </c>
      <c r="F7662" s="47"/>
    </row>
    <row r="7663" spans="1:6" x14ac:dyDescent="0.25">
      <c r="A7663" s="79"/>
      <c r="B7663" s="43">
        <v>0</v>
      </c>
      <c r="C7663" s="43">
        <v>1.9937563608133698E-3</v>
      </c>
      <c r="D7663" s="43">
        <f t="shared" si="119"/>
        <v>2.274876007688055E-2</v>
      </c>
      <c r="E7663" s="43">
        <f>IFERROR(INDEX(PSPS_Data!$C$2:$C$4275,MATCH(WF_Data!$A7663,PSPS_Data!$B$2:$B$4275,0)),0)</f>
        <v>0</v>
      </c>
      <c r="F7663" s="47"/>
    </row>
    <row r="7664" spans="1:6" x14ac:dyDescent="0.25">
      <c r="A7664" s="79"/>
      <c r="B7664" s="43">
        <v>0</v>
      </c>
      <c r="C7664" s="43">
        <v>1.1263869055255699E-3</v>
      </c>
      <c r="D7664" s="43">
        <f t="shared" si="119"/>
        <v>1.2852074592046753E-2</v>
      </c>
      <c r="E7664" s="43">
        <f>IFERROR(INDEX(PSPS_Data!$C$2:$C$4275,MATCH(WF_Data!$A7664,PSPS_Data!$B$2:$B$4275,0)),0)</f>
        <v>0</v>
      </c>
      <c r="F7664" s="47"/>
    </row>
    <row r="7665" spans="1:6" x14ac:dyDescent="0.25">
      <c r="A7665" s="79"/>
      <c r="B7665" s="43">
        <v>0</v>
      </c>
      <c r="C7665" s="43">
        <v>1.3148278358736799E-3</v>
      </c>
      <c r="D7665" s="43">
        <f t="shared" si="119"/>
        <v>1.5002185607318688E-2</v>
      </c>
      <c r="E7665" s="43">
        <f>IFERROR(INDEX(PSPS_Data!$C$2:$C$4275,MATCH(WF_Data!$A7665,PSPS_Data!$B$2:$B$4275,0)),0)</f>
        <v>0</v>
      </c>
      <c r="F7665" s="47"/>
    </row>
    <row r="7666" spans="1:6" x14ac:dyDescent="0.25">
      <c r="A7666" s="79"/>
      <c r="B7666" s="43">
        <v>0</v>
      </c>
      <c r="C7666" s="43">
        <v>6.1852784983784605E-4</v>
      </c>
      <c r="D7666" s="43">
        <f t="shared" si="119"/>
        <v>7.0574027666498234E-3</v>
      </c>
      <c r="E7666" s="43">
        <f>IFERROR(INDEX(PSPS_Data!$C$2:$C$4275,MATCH(WF_Data!$A7666,PSPS_Data!$B$2:$B$4275,0)),0)</f>
        <v>0</v>
      </c>
      <c r="F7666" s="47"/>
    </row>
    <row r="7667" spans="1:6" x14ac:dyDescent="0.25">
      <c r="A7667" s="79"/>
      <c r="B7667" s="43">
        <v>0</v>
      </c>
      <c r="C7667" s="43">
        <v>3.1718459467810997E-5</v>
      </c>
      <c r="D7667" s="43">
        <f t="shared" si="119"/>
        <v>3.6190762252772345E-4</v>
      </c>
      <c r="E7667" s="43">
        <f>IFERROR(INDEX(PSPS_Data!$C$2:$C$4275,MATCH(WF_Data!$A7667,PSPS_Data!$B$2:$B$4275,0)),0)</f>
        <v>0</v>
      </c>
      <c r="F7667" s="47"/>
    </row>
    <row r="7668" spans="1:6" x14ac:dyDescent="0.25">
      <c r="A7668" s="79"/>
      <c r="B7668" s="43">
        <v>0</v>
      </c>
      <c r="C7668" s="43">
        <v>1.6122821754530899E-4</v>
      </c>
      <c r="D7668" s="43">
        <f t="shared" si="119"/>
        <v>1.8396139621919755E-3</v>
      </c>
      <c r="E7668" s="43">
        <f>IFERROR(INDEX(PSPS_Data!$C$2:$C$4275,MATCH(WF_Data!$A7668,PSPS_Data!$B$2:$B$4275,0)),0)</f>
        <v>0</v>
      </c>
      <c r="F7668" s="47"/>
    </row>
    <row r="7669" spans="1:6" x14ac:dyDescent="0.25">
      <c r="A7669" s="79"/>
      <c r="B7669" s="43">
        <v>0</v>
      </c>
      <c r="C7669" s="43">
        <v>4.2813974232558302E-4</v>
      </c>
      <c r="D7669" s="43">
        <f t="shared" si="119"/>
        <v>4.8850744599349023E-3</v>
      </c>
      <c r="E7669" s="43">
        <f>IFERROR(INDEX(PSPS_Data!$C$2:$C$4275,MATCH(WF_Data!$A7669,PSPS_Data!$B$2:$B$4275,0)),0)</f>
        <v>0</v>
      </c>
      <c r="F7669" s="47"/>
    </row>
    <row r="7670" spans="1:6" x14ac:dyDescent="0.25">
      <c r="A7670" s="79"/>
      <c r="B7670" s="43">
        <v>0</v>
      </c>
      <c r="C7670" s="43">
        <v>1.5854679077165201E-5</v>
      </c>
      <c r="D7670" s="43">
        <f t="shared" si="119"/>
        <v>1.8090188827045496E-4</v>
      </c>
      <c r="E7670" s="43">
        <f>IFERROR(INDEX(PSPS_Data!$C$2:$C$4275,MATCH(WF_Data!$A7670,PSPS_Data!$B$2:$B$4275,0)),0)</f>
        <v>0</v>
      </c>
      <c r="F7670" s="47"/>
    </row>
    <row r="7671" spans="1:6" x14ac:dyDescent="0.25">
      <c r="A7671" s="79"/>
      <c r="B7671" s="43">
        <v>0</v>
      </c>
      <c r="C7671" s="43">
        <v>2.0817909820228398E-3</v>
      </c>
      <c r="D7671" s="43">
        <f t="shared" si="119"/>
        <v>2.3753235104880602E-2</v>
      </c>
      <c r="E7671" s="43">
        <f>IFERROR(INDEX(PSPS_Data!$C$2:$C$4275,MATCH(WF_Data!$A7671,PSPS_Data!$B$2:$B$4275,0)),0)</f>
        <v>0</v>
      </c>
      <c r="F7671" s="47"/>
    </row>
    <row r="7672" spans="1:6" x14ac:dyDescent="0.25">
      <c r="A7672" s="79"/>
      <c r="B7672" s="43">
        <v>0</v>
      </c>
      <c r="C7672" s="43">
        <v>5.1198557116549602E-3</v>
      </c>
      <c r="D7672" s="43">
        <f t="shared" si="119"/>
        <v>5.8417553669983094E-2</v>
      </c>
      <c r="E7672" s="43">
        <f>IFERROR(INDEX(PSPS_Data!$C$2:$C$4275,MATCH(WF_Data!$A7672,PSPS_Data!$B$2:$B$4275,0)),0)</f>
        <v>0</v>
      </c>
      <c r="F7672" s="47"/>
    </row>
    <row r="7673" spans="1:6" x14ac:dyDescent="0.25">
      <c r="A7673" s="79"/>
      <c r="B7673" s="43">
        <v>0</v>
      </c>
      <c r="C7673" s="43">
        <v>1.6217222217467899E-3</v>
      </c>
      <c r="D7673" s="43">
        <f t="shared" si="119"/>
        <v>1.8503850550130874E-2</v>
      </c>
      <c r="E7673" s="43">
        <f>IFERROR(INDEX(PSPS_Data!$C$2:$C$4275,MATCH(WF_Data!$A7673,PSPS_Data!$B$2:$B$4275,0)),0)</f>
        <v>0</v>
      </c>
      <c r="F7673" s="47"/>
    </row>
    <row r="7674" spans="1:6" x14ac:dyDescent="0.25">
      <c r="A7674" s="79"/>
      <c r="B7674" s="43">
        <v>0</v>
      </c>
      <c r="C7674" s="43">
        <v>3.09006942283929E-3</v>
      </c>
      <c r="D7674" s="43">
        <f t="shared" si="119"/>
        <v>3.5257692114596298E-2</v>
      </c>
      <c r="E7674" s="43">
        <f>IFERROR(INDEX(PSPS_Data!$C$2:$C$4275,MATCH(WF_Data!$A7674,PSPS_Data!$B$2:$B$4275,0)),0)</f>
        <v>0</v>
      </c>
      <c r="F7674" s="47"/>
    </row>
    <row r="7675" spans="1:6" x14ac:dyDescent="0.25">
      <c r="A7675" s="79"/>
      <c r="B7675" s="43">
        <v>0</v>
      </c>
      <c r="C7675" s="43">
        <v>7.8703988901906996E-4</v>
      </c>
      <c r="D7675" s="43">
        <f t="shared" si="119"/>
        <v>8.9801251337075887E-3</v>
      </c>
      <c r="E7675" s="43">
        <f>IFERROR(INDEX(PSPS_Data!$C$2:$C$4275,MATCH(WF_Data!$A7675,PSPS_Data!$B$2:$B$4275,0)),0)</f>
        <v>0</v>
      </c>
      <c r="F7675" s="47"/>
    </row>
    <row r="7676" spans="1:6" x14ac:dyDescent="0.25">
      <c r="A7676" s="79"/>
      <c r="B7676" s="43">
        <v>0</v>
      </c>
      <c r="C7676" s="43">
        <v>1.5837633327464499E-5</v>
      </c>
      <c r="D7676" s="43">
        <f t="shared" si="119"/>
        <v>1.8070739626636993E-4</v>
      </c>
      <c r="E7676" s="43">
        <f>IFERROR(INDEX(PSPS_Data!$C$2:$C$4275,MATCH(WF_Data!$A7676,PSPS_Data!$B$2:$B$4275,0)),0)</f>
        <v>0</v>
      </c>
      <c r="F7676" s="47"/>
    </row>
    <row r="7677" spans="1:6" x14ac:dyDescent="0.25">
      <c r="A7677" s="79"/>
      <c r="B7677" s="43">
        <v>0</v>
      </c>
      <c r="C7677" s="43">
        <v>4.7509257456113098E-5</v>
      </c>
      <c r="D7677" s="43">
        <f t="shared" si="119"/>
        <v>5.420806275742505E-4</v>
      </c>
      <c r="E7677" s="43">
        <f>IFERROR(INDEX(PSPS_Data!$C$2:$C$4275,MATCH(WF_Data!$A7677,PSPS_Data!$B$2:$B$4275,0)),0)</f>
        <v>0</v>
      </c>
      <c r="F7677" s="47"/>
    </row>
    <row r="7678" spans="1:6" x14ac:dyDescent="0.25">
      <c r="A7678" s="79"/>
      <c r="B7678" s="43">
        <v>0</v>
      </c>
      <c r="C7678" s="43">
        <v>3.9059761077927098E-4</v>
      </c>
      <c r="D7678" s="43">
        <f t="shared" si="119"/>
        <v>4.4567187389914819E-3</v>
      </c>
      <c r="E7678" s="43">
        <f>IFERROR(INDEX(PSPS_Data!$C$2:$C$4275,MATCH(WF_Data!$A7678,PSPS_Data!$B$2:$B$4275,0)),0)</f>
        <v>0</v>
      </c>
      <c r="F7678" s="47"/>
    </row>
    <row r="7679" spans="1:6" x14ac:dyDescent="0.25">
      <c r="A7679" s="79"/>
      <c r="B7679" s="43">
        <v>0</v>
      </c>
      <c r="C7679" s="43">
        <v>6.6976835429007498E-3</v>
      </c>
      <c r="D7679" s="43">
        <f t="shared" si="119"/>
        <v>7.6420569224497553E-2</v>
      </c>
      <c r="E7679" s="43">
        <f>IFERROR(INDEX(PSPS_Data!$C$2:$C$4275,MATCH(WF_Data!$A7679,PSPS_Data!$B$2:$B$4275,0)),0)</f>
        <v>0</v>
      </c>
      <c r="F7679" s="47"/>
    </row>
    <row r="7680" spans="1:6" x14ac:dyDescent="0.25">
      <c r="A7680" s="79"/>
      <c r="B7680" s="43">
        <v>0</v>
      </c>
      <c r="C7680" s="43">
        <v>4.2749015710796801E-4</v>
      </c>
      <c r="D7680" s="43">
        <f t="shared" si="119"/>
        <v>4.8776626926019147E-3</v>
      </c>
      <c r="E7680" s="43">
        <f>IFERROR(INDEX(PSPS_Data!$C$2:$C$4275,MATCH(WF_Data!$A7680,PSPS_Data!$B$2:$B$4275,0)),0)</f>
        <v>0</v>
      </c>
      <c r="F7680" s="47"/>
    </row>
    <row r="7681" spans="1:6" x14ac:dyDescent="0.25">
      <c r="A7681" s="79"/>
      <c r="B7681" s="43">
        <v>0</v>
      </c>
      <c r="C7681" s="43">
        <v>7.0700161662292196E-4</v>
      </c>
      <c r="D7681" s="43">
        <f t="shared" si="119"/>
        <v>8.0668884456675388E-3</v>
      </c>
      <c r="E7681" s="43">
        <f>IFERROR(INDEX(PSPS_Data!$C$2:$C$4275,MATCH(WF_Data!$A7681,PSPS_Data!$B$2:$B$4275,0)),0)</f>
        <v>0</v>
      </c>
      <c r="F7681" s="47"/>
    </row>
    <row r="7682" spans="1:6" x14ac:dyDescent="0.25">
      <c r="A7682" s="79"/>
      <c r="B7682" s="43">
        <v>0</v>
      </c>
      <c r="C7682" s="43">
        <v>4.6825862955302E-3</v>
      </c>
      <c r="D7682" s="43">
        <f t="shared" si="119"/>
        <v>5.3428309631999585E-2</v>
      </c>
      <c r="E7682" s="43">
        <f>IFERROR(INDEX(PSPS_Data!$C$2:$C$4275,MATCH(WF_Data!$A7682,PSPS_Data!$B$2:$B$4275,0)),0)</f>
        <v>0</v>
      </c>
      <c r="F7682" s="47"/>
    </row>
    <row r="7683" spans="1:6" x14ac:dyDescent="0.25">
      <c r="A7683" s="79"/>
      <c r="B7683" s="43">
        <v>0</v>
      </c>
      <c r="C7683" s="43">
        <v>6.0160230967388397E-3</v>
      </c>
      <c r="D7683" s="43">
        <f t="shared" ref="D7683:D7746" si="120">$C7683*11.41</f>
        <v>6.8642823533790157E-2</v>
      </c>
      <c r="E7683" s="43">
        <f>IFERROR(INDEX(PSPS_Data!$C$2:$C$4275,MATCH(WF_Data!$A7683,PSPS_Data!$B$2:$B$4275,0)),0)</f>
        <v>0</v>
      </c>
      <c r="F7683" s="47"/>
    </row>
    <row r="7684" spans="1:6" x14ac:dyDescent="0.25">
      <c r="A7684" s="79"/>
      <c r="B7684" s="43">
        <v>0</v>
      </c>
      <c r="C7684" s="43">
        <v>1.03860293741793E-3</v>
      </c>
      <c r="D7684" s="43">
        <f t="shared" si="120"/>
        <v>1.1850459515938581E-2</v>
      </c>
      <c r="E7684" s="43">
        <f>IFERROR(INDEX(PSPS_Data!$C$2:$C$4275,MATCH(WF_Data!$A7684,PSPS_Data!$B$2:$B$4275,0)),0)</f>
        <v>0</v>
      </c>
      <c r="F7684" s="47"/>
    </row>
    <row r="7685" spans="1:6" x14ac:dyDescent="0.25">
      <c r="A7685" s="79"/>
      <c r="B7685" s="43">
        <v>1.87281614909031E-2</v>
      </c>
      <c r="C7685" s="43">
        <v>4.34827713024787E-3</v>
      </c>
      <c r="D7685" s="43">
        <f t="shared" si="120"/>
        <v>4.9613842056128198E-2</v>
      </c>
      <c r="E7685" s="43">
        <f>IFERROR(INDEX(PSPS_Data!$C$2:$C$4275,MATCH(WF_Data!$A7685,PSPS_Data!$B$2:$B$4275,0)),0)</f>
        <v>0</v>
      </c>
      <c r="F7685" s="47"/>
    </row>
    <row r="7686" spans="1:6" x14ac:dyDescent="0.25">
      <c r="A7686" s="79"/>
      <c r="B7686" s="43">
        <v>0</v>
      </c>
      <c r="C7686" s="43">
        <v>4.8841610655472297E-3</v>
      </c>
      <c r="D7686" s="43">
        <f t="shared" si="120"/>
        <v>5.5728277757893893E-2</v>
      </c>
      <c r="E7686" s="43">
        <f>IFERROR(INDEX(PSPS_Data!$C$2:$C$4275,MATCH(WF_Data!$A7686,PSPS_Data!$B$2:$B$4275,0)),0)</f>
        <v>0</v>
      </c>
      <c r="F7686" s="47"/>
    </row>
    <row r="7687" spans="1:6" x14ac:dyDescent="0.25">
      <c r="A7687" s="79"/>
      <c r="B7687" s="43">
        <v>0</v>
      </c>
      <c r="C7687" s="43">
        <v>2.4762952792419402E-4</v>
      </c>
      <c r="D7687" s="43">
        <f t="shared" si="120"/>
        <v>2.8254529136150538E-3</v>
      </c>
      <c r="E7687" s="43">
        <f>IFERROR(INDEX(PSPS_Data!$C$2:$C$4275,MATCH(WF_Data!$A7687,PSPS_Data!$B$2:$B$4275,0)),0)</f>
        <v>0</v>
      </c>
      <c r="F7687" s="47"/>
    </row>
    <row r="7688" spans="1:6" x14ac:dyDescent="0.25">
      <c r="A7688" s="79"/>
      <c r="B7688" s="43">
        <v>0</v>
      </c>
      <c r="C7688" s="43">
        <v>7.6644034288619802E-4</v>
      </c>
      <c r="D7688" s="43">
        <f t="shared" si="120"/>
        <v>8.7450843123315202E-3</v>
      </c>
      <c r="E7688" s="43">
        <f>IFERROR(INDEX(PSPS_Data!$C$2:$C$4275,MATCH(WF_Data!$A7688,PSPS_Data!$B$2:$B$4275,0)),0)</f>
        <v>0</v>
      </c>
      <c r="F7688" s="47"/>
    </row>
    <row r="7689" spans="1:6" x14ac:dyDescent="0.25">
      <c r="A7689" s="79"/>
      <c r="B7689" s="43">
        <v>0</v>
      </c>
      <c r="C7689" s="43">
        <v>1.4220166212908201E-4</v>
      </c>
      <c r="D7689" s="43">
        <f t="shared" si="120"/>
        <v>1.6225209648928257E-3</v>
      </c>
      <c r="E7689" s="43">
        <f>IFERROR(INDEX(PSPS_Data!$C$2:$C$4275,MATCH(WF_Data!$A7689,PSPS_Data!$B$2:$B$4275,0)),0)</f>
        <v>0</v>
      </c>
      <c r="F7689" s="47"/>
    </row>
    <row r="7690" spans="1:6" x14ac:dyDescent="0.25">
      <c r="A7690" s="79"/>
      <c r="B7690" s="43">
        <v>0</v>
      </c>
      <c r="C7690" s="43">
        <v>2.4800696774036602E-3</v>
      </c>
      <c r="D7690" s="43">
        <f t="shared" si="120"/>
        <v>2.8297595019175763E-2</v>
      </c>
      <c r="E7690" s="43">
        <f>IFERROR(INDEX(PSPS_Data!$C$2:$C$4275,MATCH(WF_Data!$A7690,PSPS_Data!$B$2:$B$4275,0)),0)</f>
        <v>0</v>
      </c>
      <c r="F7690" s="47"/>
    </row>
    <row r="7691" spans="1:6" x14ac:dyDescent="0.25">
      <c r="A7691" s="79"/>
      <c r="B7691" s="43">
        <v>0</v>
      </c>
      <c r="C7691" s="43">
        <v>2.00036733682888E-4</v>
      </c>
      <c r="D7691" s="43">
        <f t="shared" si="120"/>
        <v>2.282419131321752E-3</v>
      </c>
      <c r="E7691" s="43">
        <f>IFERROR(INDEX(PSPS_Data!$C$2:$C$4275,MATCH(WF_Data!$A7691,PSPS_Data!$B$2:$B$4275,0)),0)</f>
        <v>0</v>
      </c>
      <c r="F7691" s="47"/>
    </row>
    <row r="7692" spans="1:6" x14ac:dyDescent="0.25">
      <c r="A7692" s="79"/>
      <c r="B7692" s="43">
        <v>0</v>
      </c>
      <c r="C7692" s="43">
        <v>1.16292810328862E-3</v>
      </c>
      <c r="D7692" s="43">
        <f t="shared" si="120"/>
        <v>1.3269009658523154E-2</v>
      </c>
      <c r="E7692" s="43">
        <f>IFERROR(INDEX(PSPS_Data!$C$2:$C$4275,MATCH(WF_Data!$A7692,PSPS_Data!$B$2:$B$4275,0)),0)</f>
        <v>0</v>
      </c>
      <c r="F7692" s="47"/>
    </row>
    <row r="7693" spans="1:6" x14ac:dyDescent="0.25">
      <c r="A7693" s="79"/>
      <c r="B7693" s="43">
        <v>0</v>
      </c>
      <c r="C7693" s="43">
        <v>1.37734961147846E-3</v>
      </c>
      <c r="D7693" s="43">
        <f t="shared" si="120"/>
        <v>1.5715559066969229E-2</v>
      </c>
      <c r="E7693" s="43">
        <f>IFERROR(INDEX(PSPS_Data!$C$2:$C$4275,MATCH(WF_Data!$A7693,PSPS_Data!$B$2:$B$4275,0)),0)</f>
        <v>0</v>
      </c>
      <c r="F7693" s="47"/>
    </row>
    <row r="7694" spans="1:6" x14ac:dyDescent="0.25">
      <c r="A7694" s="79"/>
      <c r="B7694" s="43">
        <v>0</v>
      </c>
      <c r="C7694" s="43">
        <v>1.05119215731974E-5</v>
      </c>
      <c r="D7694" s="43">
        <f t="shared" si="120"/>
        <v>1.1994102515018233E-4</v>
      </c>
      <c r="E7694" s="43">
        <f>IFERROR(INDEX(PSPS_Data!$C$2:$C$4275,MATCH(WF_Data!$A7694,PSPS_Data!$B$2:$B$4275,0)),0)</f>
        <v>0</v>
      </c>
      <c r="F7694" s="47"/>
    </row>
    <row r="7695" spans="1:6" x14ac:dyDescent="0.25">
      <c r="A7695" s="79"/>
      <c r="B7695" s="43">
        <v>0</v>
      </c>
      <c r="C7695" s="43">
        <v>1.2607688513526199E-3</v>
      </c>
      <c r="D7695" s="43">
        <f t="shared" si="120"/>
        <v>1.4385372593933394E-2</v>
      </c>
      <c r="E7695" s="43">
        <f>IFERROR(INDEX(PSPS_Data!$C$2:$C$4275,MATCH(WF_Data!$A7695,PSPS_Data!$B$2:$B$4275,0)),0)</f>
        <v>0</v>
      </c>
      <c r="F7695" s="47"/>
    </row>
    <row r="7696" spans="1:6" x14ac:dyDescent="0.25">
      <c r="A7696" s="79"/>
      <c r="B7696" s="43">
        <v>0</v>
      </c>
      <c r="C7696" s="43">
        <v>4.8657260022082396E-3</v>
      </c>
      <c r="D7696" s="43">
        <f t="shared" si="120"/>
        <v>5.5517933685196016E-2</v>
      </c>
      <c r="E7696" s="43">
        <f>IFERROR(INDEX(PSPS_Data!$C$2:$C$4275,MATCH(WF_Data!$A7696,PSPS_Data!$B$2:$B$4275,0)),0)</f>
        <v>0</v>
      </c>
      <c r="F7696" s="47"/>
    </row>
    <row r="7697" spans="1:6" x14ac:dyDescent="0.25">
      <c r="A7697" s="79"/>
      <c r="B7697" s="43">
        <v>0</v>
      </c>
      <c r="C7697" s="43">
        <v>8.3447337692632497E-4</v>
      </c>
      <c r="D7697" s="43">
        <f t="shared" si="120"/>
        <v>9.5213412307293688E-3</v>
      </c>
      <c r="E7697" s="43">
        <f>IFERROR(INDEX(PSPS_Data!$C$2:$C$4275,MATCH(WF_Data!$A7697,PSPS_Data!$B$2:$B$4275,0)),0)</f>
        <v>0</v>
      </c>
      <c r="F7697" s="47"/>
    </row>
    <row r="7698" spans="1:6" x14ac:dyDescent="0.25">
      <c r="A7698" s="79"/>
      <c r="B7698" s="43">
        <v>0</v>
      </c>
      <c r="C7698" s="43">
        <v>1.3907352822570801E-3</v>
      </c>
      <c r="D7698" s="43">
        <f t="shared" si="120"/>
        <v>1.5868289570553282E-2</v>
      </c>
      <c r="E7698" s="43">
        <f>IFERROR(INDEX(PSPS_Data!$C$2:$C$4275,MATCH(WF_Data!$A7698,PSPS_Data!$B$2:$B$4275,0)),0)</f>
        <v>0</v>
      </c>
      <c r="F7698" s="47"/>
    </row>
    <row r="7699" spans="1:6" x14ac:dyDescent="0.25">
      <c r="A7699" s="79"/>
      <c r="B7699" s="43">
        <v>0</v>
      </c>
      <c r="C7699" s="43">
        <v>3.9336658937827402E-4</v>
      </c>
      <c r="D7699" s="43">
        <f t="shared" si="120"/>
        <v>4.4883127848061068E-3</v>
      </c>
      <c r="E7699" s="43">
        <f>IFERROR(INDEX(PSPS_Data!$C$2:$C$4275,MATCH(WF_Data!$A7699,PSPS_Data!$B$2:$B$4275,0)),0)</f>
        <v>0</v>
      </c>
      <c r="F7699" s="47"/>
    </row>
    <row r="7700" spans="1:6" x14ac:dyDescent="0.25">
      <c r="A7700" s="79"/>
      <c r="B7700" s="43">
        <v>0</v>
      </c>
      <c r="C7700" s="43">
        <v>1.62299268595234E-3</v>
      </c>
      <c r="D7700" s="43">
        <f t="shared" si="120"/>
        <v>1.8518346546716202E-2</v>
      </c>
      <c r="E7700" s="43">
        <f>IFERROR(INDEX(PSPS_Data!$C$2:$C$4275,MATCH(WF_Data!$A7700,PSPS_Data!$B$2:$B$4275,0)),0)</f>
        <v>0</v>
      </c>
      <c r="F7700" s="47"/>
    </row>
    <row r="7701" spans="1:6" x14ac:dyDescent="0.25">
      <c r="A7701" s="79"/>
      <c r="B7701" s="43">
        <v>0</v>
      </c>
      <c r="C7701" s="43">
        <v>4.4044255992048398E-4</v>
      </c>
      <c r="D7701" s="43">
        <f t="shared" si="120"/>
        <v>5.0254496086927225E-3</v>
      </c>
      <c r="E7701" s="43">
        <f>IFERROR(INDEX(PSPS_Data!$C$2:$C$4275,MATCH(WF_Data!$A7701,PSPS_Data!$B$2:$B$4275,0)),0)</f>
        <v>0</v>
      </c>
      <c r="F7701" s="47"/>
    </row>
    <row r="7702" spans="1:6" x14ac:dyDescent="0.25">
      <c r="A7702" s="79"/>
      <c r="B7702" s="43">
        <v>0</v>
      </c>
      <c r="C7702" s="43">
        <v>3.1459561796509601E-4</v>
      </c>
      <c r="D7702" s="43">
        <f t="shared" si="120"/>
        <v>3.5895360009817454E-3</v>
      </c>
      <c r="E7702" s="43">
        <f>IFERROR(INDEX(PSPS_Data!$C$2:$C$4275,MATCH(WF_Data!$A7702,PSPS_Data!$B$2:$B$4275,0)),0)</f>
        <v>0</v>
      </c>
      <c r="F7702" s="47"/>
    </row>
    <row r="7703" spans="1:6" x14ac:dyDescent="0.25">
      <c r="A7703" s="79"/>
      <c r="B7703" s="43">
        <v>0</v>
      </c>
      <c r="C7703" s="43">
        <v>3.0919412165530898E-4</v>
      </c>
      <c r="D7703" s="43">
        <f t="shared" si="120"/>
        <v>3.5279049280870756E-3</v>
      </c>
      <c r="E7703" s="43">
        <f>IFERROR(INDEX(PSPS_Data!$C$2:$C$4275,MATCH(WF_Data!$A7703,PSPS_Data!$B$2:$B$4275,0)),0)</f>
        <v>0</v>
      </c>
      <c r="F7703" s="47"/>
    </row>
    <row r="7704" spans="1:6" x14ac:dyDescent="0.25">
      <c r="A7704" s="79"/>
      <c r="B7704" s="43">
        <v>0</v>
      </c>
      <c r="C7704" s="43">
        <v>4.6049692476420497E-3</v>
      </c>
      <c r="D7704" s="43">
        <f t="shared" si="120"/>
        <v>5.2542699115595788E-2</v>
      </c>
      <c r="E7704" s="43">
        <f>IFERROR(INDEX(PSPS_Data!$C$2:$C$4275,MATCH(WF_Data!$A7704,PSPS_Data!$B$2:$B$4275,0)),0)</f>
        <v>0</v>
      </c>
      <c r="F7704" s="47"/>
    </row>
    <row r="7705" spans="1:6" x14ac:dyDescent="0.25">
      <c r="A7705" s="79"/>
      <c r="B7705" s="43">
        <v>0</v>
      </c>
      <c r="C7705" s="43">
        <v>1.8855346065720299E-3</v>
      </c>
      <c r="D7705" s="43">
        <f t="shared" si="120"/>
        <v>2.1513949860986863E-2</v>
      </c>
      <c r="E7705" s="43">
        <f>IFERROR(INDEX(PSPS_Data!$C$2:$C$4275,MATCH(WF_Data!$A7705,PSPS_Data!$B$2:$B$4275,0)),0)</f>
        <v>0</v>
      </c>
      <c r="F7705" s="47"/>
    </row>
    <row r="7706" spans="1:6" x14ac:dyDescent="0.25">
      <c r="A7706" s="79"/>
      <c r="B7706" s="43">
        <v>0</v>
      </c>
      <c r="C7706" s="43">
        <v>6.3422969845608598E-3</v>
      </c>
      <c r="D7706" s="43">
        <f t="shared" si="120"/>
        <v>7.2365608593839406E-2</v>
      </c>
      <c r="E7706" s="43">
        <f>IFERROR(INDEX(PSPS_Data!$C$2:$C$4275,MATCH(WF_Data!$A7706,PSPS_Data!$B$2:$B$4275,0)),0)</f>
        <v>0</v>
      </c>
      <c r="F7706" s="47"/>
    </row>
    <row r="7707" spans="1:6" x14ac:dyDescent="0.25">
      <c r="A7707" s="79"/>
      <c r="B7707" s="43">
        <v>0</v>
      </c>
      <c r="C7707" s="43">
        <v>4.3464582431624798E-3</v>
      </c>
      <c r="D7707" s="43">
        <f t="shared" si="120"/>
        <v>4.9593088554483897E-2</v>
      </c>
      <c r="E7707" s="43">
        <f>IFERROR(INDEX(PSPS_Data!$C$2:$C$4275,MATCH(WF_Data!$A7707,PSPS_Data!$B$2:$B$4275,0)),0)</f>
        <v>0</v>
      </c>
      <c r="F7707" s="47"/>
    </row>
    <row r="7708" spans="1:6" x14ac:dyDescent="0.25">
      <c r="A7708" s="79"/>
      <c r="B7708" s="43">
        <v>0</v>
      </c>
      <c r="C7708" s="43">
        <v>9.1109823370061295E-4</v>
      </c>
      <c r="D7708" s="43">
        <f t="shared" si="120"/>
        <v>1.0395630846523994E-2</v>
      </c>
      <c r="E7708" s="43">
        <f>IFERROR(INDEX(PSPS_Data!$C$2:$C$4275,MATCH(WF_Data!$A7708,PSPS_Data!$B$2:$B$4275,0)),0)</f>
        <v>0</v>
      </c>
      <c r="F7708" s="47"/>
    </row>
    <row r="7709" spans="1:6" x14ac:dyDescent="0.25">
      <c r="A7709" s="79"/>
      <c r="B7709" s="43">
        <v>0</v>
      </c>
      <c r="C7709" s="43">
        <v>2.75141919564703E-3</v>
      </c>
      <c r="D7709" s="43">
        <f t="shared" si="120"/>
        <v>3.1393693022332615E-2</v>
      </c>
      <c r="E7709" s="43">
        <f>IFERROR(INDEX(PSPS_Data!$C$2:$C$4275,MATCH(WF_Data!$A7709,PSPS_Data!$B$2:$B$4275,0)),0)</f>
        <v>0</v>
      </c>
      <c r="F7709" s="47"/>
    </row>
    <row r="7710" spans="1:6" x14ac:dyDescent="0.25">
      <c r="A7710" s="79"/>
      <c r="B7710" s="43">
        <v>0</v>
      </c>
      <c r="C7710" s="43">
        <v>1.04711398307699E-5</v>
      </c>
      <c r="D7710" s="43">
        <f t="shared" si="120"/>
        <v>1.1947570546908456E-4</v>
      </c>
      <c r="E7710" s="43">
        <f>IFERROR(INDEX(PSPS_Data!$C$2:$C$4275,MATCH(WF_Data!$A7710,PSPS_Data!$B$2:$B$4275,0)),0)</f>
        <v>0</v>
      </c>
      <c r="F7710" s="47"/>
    </row>
    <row r="7711" spans="1:6" x14ac:dyDescent="0.25">
      <c r="A7711" s="79"/>
      <c r="B7711" s="43">
        <v>0</v>
      </c>
      <c r="C7711" s="43">
        <v>1.5232693490361199E-3</v>
      </c>
      <c r="D7711" s="43">
        <f t="shared" si="120"/>
        <v>1.7380503272502127E-2</v>
      </c>
      <c r="E7711" s="43">
        <f>IFERROR(INDEX(PSPS_Data!$C$2:$C$4275,MATCH(WF_Data!$A7711,PSPS_Data!$B$2:$B$4275,0)),0)</f>
        <v>0</v>
      </c>
      <c r="F7711" s="47"/>
    </row>
    <row r="7712" spans="1:6" x14ac:dyDescent="0.25">
      <c r="A7712" s="79"/>
      <c r="B7712" s="43">
        <v>0</v>
      </c>
      <c r="C7712" s="43">
        <v>4.5800300760371702E-3</v>
      </c>
      <c r="D7712" s="43">
        <f t="shared" si="120"/>
        <v>5.2258143167584113E-2</v>
      </c>
      <c r="E7712" s="43">
        <f>IFERROR(INDEX(PSPS_Data!$C$2:$C$4275,MATCH(WF_Data!$A7712,PSPS_Data!$B$2:$B$4275,0)),0)</f>
        <v>0</v>
      </c>
      <c r="F7712" s="47"/>
    </row>
    <row r="7713" spans="1:6" x14ac:dyDescent="0.25">
      <c r="A7713" s="79"/>
      <c r="B7713" s="43">
        <v>0</v>
      </c>
      <c r="C7713" s="43">
        <v>3.43800240671043E-3</v>
      </c>
      <c r="D7713" s="43">
        <f t="shared" si="120"/>
        <v>3.9227607460566007E-2</v>
      </c>
      <c r="E7713" s="43">
        <f>IFERROR(INDEX(PSPS_Data!$C$2:$C$4275,MATCH(WF_Data!$A7713,PSPS_Data!$B$2:$B$4275,0)),0)</f>
        <v>0</v>
      </c>
      <c r="F7713" s="47"/>
    </row>
    <row r="7714" spans="1:6" x14ac:dyDescent="0.25">
      <c r="A7714" s="79"/>
      <c r="B7714" s="43">
        <v>0</v>
      </c>
      <c r="C7714" s="43">
        <v>1.55920316903272E-3</v>
      </c>
      <c r="D7714" s="43">
        <f t="shared" si="120"/>
        <v>1.7790508158663336E-2</v>
      </c>
      <c r="E7714" s="43">
        <f>IFERROR(INDEX(PSPS_Data!$C$2:$C$4275,MATCH(WF_Data!$A7714,PSPS_Data!$B$2:$B$4275,0)),0)</f>
        <v>0</v>
      </c>
      <c r="F7714" s="47"/>
    </row>
    <row r="7715" spans="1:6" x14ac:dyDescent="0.25">
      <c r="A7715" s="79"/>
      <c r="B7715" s="43">
        <v>0</v>
      </c>
      <c r="C7715" s="43">
        <v>2.5204247403962602E-3</v>
      </c>
      <c r="D7715" s="43">
        <f t="shared" si="120"/>
        <v>2.8758046287921328E-2</v>
      </c>
      <c r="E7715" s="43">
        <f>IFERROR(INDEX(PSPS_Data!$C$2:$C$4275,MATCH(WF_Data!$A7715,PSPS_Data!$B$2:$B$4275,0)),0)</f>
        <v>0</v>
      </c>
      <c r="F7715" s="47"/>
    </row>
    <row r="7716" spans="1:6" x14ac:dyDescent="0.25">
      <c r="A7716" s="79"/>
      <c r="B7716" s="43">
        <v>0</v>
      </c>
      <c r="C7716" s="43">
        <v>2.9797474053339101E-4</v>
      </c>
      <c r="D7716" s="43">
        <f t="shared" si="120"/>
        <v>3.3998917894859917E-3</v>
      </c>
      <c r="E7716" s="43">
        <f>IFERROR(INDEX(PSPS_Data!$C$2:$C$4275,MATCH(WF_Data!$A7716,PSPS_Data!$B$2:$B$4275,0)),0)</f>
        <v>0</v>
      </c>
      <c r="F7716" s="47"/>
    </row>
    <row r="7717" spans="1:6" x14ac:dyDescent="0.25">
      <c r="A7717" s="79"/>
      <c r="B7717" s="43">
        <v>0</v>
      </c>
      <c r="C7717" s="43">
        <v>2.8069881841474801E-3</v>
      </c>
      <c r="D7717" s="43">
        <f t="shared" si="120"/>
        <v>3.202773518112275E-2</v>
      </c>
      <c r="E7717" s="43">
        <f>IFERROR(INDEX(PSPS_Data!$C$2:$C$4275,MATCH(WF_Data!$A7717,PSPS_Data!$B$2:$B$4275,0)),0)</f>
        <v>0</v>
      </c>
      <c r="F7717" s="47"/>
    </row>
    <row r="7718" spans="1:6" x14ac:dyDescent="0.25">
      <c r="A7718" s="79"/>
      <c r="B7718" s="43">
        <v>0</v>
      </c>
      <c r="C7718" s="43">
        <v>4.6362579378183E-3</v>
      </c>
      <c r="D7718" s="43">
        <f t="shared" si="120"/>
        <v>5.2899703070506801E-2</v>
      </c>
      <c r="E7718" s="43">
        <f>IFERROR(INDEX(PSPS_Data!$C$2:$C$4275,MATCH(WF_Data!$A7718,PSPS_Data!$B$2:$B$4275,0)),0)</f>
        <v>0</v>
      </c>
      <c r="F7718" s="47"/>
    </row>
    <row r="7719" spans="1:6" x14ac:dyDescent="0.25">
      <c r="A7719" s="79"/>
      <c r="B7719" s="43">
        <v>0</v>
      </c>
      <c r="C7719" s="43">
        <v>1.92805065540824E-3</v>
      </c>
      <c r="D7719" s="43">
        <f t="shared" si="120"/>
        <v>2.1999057978208017E-2</v>
      </c>
      <c r="E7719" s="43">
        <f>IFERROR(INDEX(PSPS_Data!$C$2:$C$4275,MATCH(WF_Data!$A7719,PSPS_Data!$B$2:$B$4275,0)),0)</f>
        <v>0</v>
      </c>
      <c r="F7719" s="47"/>
    </row>
    <row r="7720" spans="1:6" x14ac:dyDescent="0.25">
      <c r="A7720" s="79"/>
      <c r="B7720" s="43">
        <v>0</v>
      </c>
      <c r="C7720" s="43">
        <v>3.18139480418722E-3</v>
      </c>
      <c r="D7720" s="43">
        <f t="shared" si="120"/>
        <v>3.6299714715776178E-2</v>
      </c>
      <c r="E7720" s="43">
        <f>IFERROR(INDEX(PSPS_Data!$C$2:$C$4275,MATCH(WF_Data!$A7720,PSPS_Data!$B$2:$B$4275,0)),0)</f>
        <v>0</v>
      </c>
      <c r="F7720" s="47"/>
    </row>
    <row r="7721" spans="1:6" x14ac:dyDescent="0.25">
      <c r="A7721" s="79"/>
      <c r="B7721" s="43">
        <v>0</v>
      </c>
      <c r="C7721" s="43">
        <v>1.9737125928713699E-3</v>
      </c>
      <c r="D7721" s="43">
        <f t="shared" si="120"/>
        <v>2.2520060684662332E-2</v>
      </c>
      <c r="E7721" s="43">
        <f>IFERROR(INDEX(PSPS_Data!$C$2:$C$4275,MATCH(WF_Data!$A7721,PSPS_Data!$B$2:$B$4275,0)),0)</f>
        <v>0</v>
      </c>
      <c r="F7721" s="47"/>
    </row>
    <row r="7722" spans="1:6" x14ac:dyDescent="0.25">
      <c r="A7722" s="79"/>
      <c r="B7722" s="43">
        <v>0</v>
      </c>
      <c r="C7722" s="43">
        <v>8.8010089693284499E-3</v>
      </c>
      <c r="D7722" s="43">
        <f t="shared" si="120"/>
        <v>0.10041951234003761</v>
      </c>
      <c r="E7722" s="43">
        <f>IFERROR(INDEX(PSPS_Data!$C$2:$C$4275,MATCH(WF_Data!$A7722,PSPS_Data!$B$2:$B$4275,0)),0)</f>
        <v>0</v>
      </c>
      <c r="F7722" s="47"/>
    </row>
    <row r="7723" spans="1:6" x14ac:dyDescent="0.25">
      <c r="A7723" s="79"/>
      <c r="B7723" s="43">
        <v>1.4382906615151901E-2</v>
      </c>
      <c r="C7723" s="43">
        <v>5.85539299868287E-3</v>
      </c>
      <c r="D7723" s="43">
        <f t="shared" si="120"/>
        <v>6.681003411497155E-2</v>
      </c>
      <c r="E7723" s="43">
        <f>IFERROR(INDEX(PSPS_Data!$C$2:$C$4275,MATCH(WF_Data!$A7723,PSPS_Data!$B$2:$B$4275,0)),0)</f>
        <v>0</v>
      </c>
      <c r="F7723" s="47"/>
    </row>
    <row r="7724" spans="1:6" x14ac:dyDescent="0.25">
      <c r="A7724" s="79"/>
      <c r="B7724" s="43">
        <v>0</v>
      </c>
      <c r="C7724" s="43">
        <v>1.2994298085686701E-3</v>
      </c>
      <c r="D7724" s="43">
        <f t="shared" si="120"/>
        <v>1.4826494115768526E-2</v>
      </c>
      <c r="E7724" s="43">
        <f>IFERROR(INDEX(PSPS_Data!$C$2:$C$4275,MATCH(WF_Data!$A7724,PSPS_Data!$B$2:$B$4275,0)),0)</f>
        <v>0</v>
      </c>
      <c r="F7724" s="47"/>
    </row>
    <row r="7725" spans="1:6" x14ac:dyDescent="0.25">
      <c r="A7725" s="79"/>
      <c r="B7725" s="43">
        <v>0</v>
      </c>
      <c r="C7725" s="43">
        <v>4.0701883244764699E-4</v>
      </c>
      <c r="D7725" s="43">
        <f t="shared" si="120"/>
        <v>4.6440848782276518E-3</v>
      </c>
      <c r="E7725" s="43">
        <f>IFERROR(INDEX(PSPS_Data!$C$2:$C$4275,MATCH(WF_Data!$A7725,PSPS_Data!$B$2:$B$4275,0)),0)</f>
        <v>0</v>
      </c>
      <c r="F7725" s="47"/>
    </row>
    <row r="7726" spans="1:6" x14ac:dyDescent="0.25">
      <c r="A7726" s="79"/>
      <c r="B7726" s="43">
        <v>0</v>
      </c>
      <c r="C7726" s="43">
        <v>4.9351318287638897E-3</v>
      </c>
      <c r="D7726" s="43">
        <f t="shared" si="120"/>
        <v>5.630985416619598E-2</v>
      </c>
      <c r="E7726" s="43">
        <f>IFERROR(INDEX(PSPS_Data!$C$2:$C$4275,MATCH(WF_Data!$A7726,PSPS_Data!$B$2:$B$4275,0)),0)</f>
        <v>0</v>
      </c>
      <c r="F7726" s="47"/>
    </row>
    <row r="7727" spans="1:6" x14ac:dyDescent="0.25">
      <c r="A7727" s="79"/>
      <c r="B7727" s="43">
        <v>0</v>
      </c>
      <c r="C7727" s="43">
        <v>1.5638994227629101E-5</v>
      </c>
      <c r="D7727" s="43">
        <f t="shared" si="120"/>
        <v>1.7844092413724804E-4</v>
      </c>
      <c r="E7727" s="43">
        <f>IFERROR(INDEX(PSPS_Data!$C$2:$C$4275,MATCH(WF_Data!$A7727,PSPS_Data!$B$2:$B$4275,0)),0)</f>
        <v>0</v>
      </c>
      <c r="F7727" s="47"/>
    </row>
    <row r="7728" spans="1:6" x14ac:dyDescent="0.25">
      <c r="A7728" s="79"/>
      <c r="B7728" s="43">
        <v>0</v>
      </c>
      <c r="C7728" s="43">
        <v>1.03195384872378E-3</v>
      </c>
      <c r="D7728" s="43">
        <f t="shared" si="120"/>
        <v>1.177459341393833E-2</v>
      </c>
      <c r="E7728" s="43">
        <f>IFERROR(INDEX(PSPS_Data!$C$2:$C$4275,MATCH(WF_Data!$A7728,PSPS_Data!$B$2:$B$4275,0)),0)</f>
        <v>0</v>
      </c>
      <c r="F7728" s="47"/>
    </row>
    <row r="7729" spans="1:6" x14ac:dyDescent="0.25">
      <c r="A7729" s="79"/>
      <c r="B7729" s="43">
        <v>0</v>
      </c>
      <c r="C7729" s="43">
        <v>2.90145723489937E-3</v>
      </c>
      <c r="D7729" s="43">
        <f t="shared" si="120"/>
        <v>3.3105627050201814E-2</v>
      </c>
      <c r="E7729" s="43">
        <f>IFERROR(INDEX(PSPS_Data!$C$2:$C$4275,MATCH(WF_Data!$A7729,PSPS_Data!$B$2:$B$4275,0)),0)</f>
        <v>0</v>
      </c>
      <c r="F7729" s="47"/>
    </row>
    <row r="7730" spans="1:6" x14ac:dyDescent="0.25">
      <c r="A7730" s="79"/>
      <c r="B7730" s="43">
        <v>0.141136333803592</v>
      </c>
      <c r="C7730" s="43">
        <v>3.5956202464149101E-4</v>
      </c>
      <c r="D7730" s="43">
        <f t="shared" si="120"/>
        <v>4.1026027011594121E-3</v>
      </c>
      <c r="E7730" s="43">
        <f>IFERROR(INDEX(PSPS_Data!$C$2:$C$4275,MATCH(WF_Data!$A7730,PSPS_Data!$B$2:$B$4275,0)),0)</f>
        <v>0</v>
      </c>
      <c r="F7730" s="47"/>
    </row>
    <row r="7731" spans="1:6" x14ac:dyDescent="0.25">
      <c r="A7731" s="79"/>
      <c r="B7731" s="43">
        <v>0</v>
      </c>
      <c r="C7731" s="43">
        <v>2.81308125113355E-3</v>
      </c>
      <c r="D7731" s="43">
        <f t="shared" si="120"/>
        <v>3.2097257075433809E-2</v>
      </c>
      <c r="E7731" s="43">
        <f>IFERROR(INDEX(PSPS_Data!$C$2:$C$4275,MATCH(WF_Data!$A7731,PSPS_Data!$B$2:$B$4275,0)),0)</f>
        <v>0</v>
      </c>
      <c r="F7731" s="47"/>
    </row>
    <row r="7732" spans="1:6" x14ac:dyDescent="0.25">
      <c r="A7732" s="79"/>
      <c r="B7732" s="43">
        <v>0</v>
      </c>
      <c r="C7732" s="43">
        <v>1.08867194891596E-3</v>
      </c>
      <c r="D7732" s="43">
        <f t="shared" si="120"/>
        <v>1.2421746937131103E-2</v>
      </c>
      <c r="E7732" s="43">
        <f>IFERROR(INDEX(PSPS_Data!$C$2:$C$4275,MATCH(WF_Data!$A7732,PSPS_Data!$B$2:$B$4275,0)),0)</f>
        <v>0</v>
      </c>
      <c r="F7732" s="47"/>
    </row>
    <row r="7733" spans="1:6" x14ac:dyDescent="0.25">
      <c r="A7733" s="79"/>
      <c r="B7733" s="43">
        <v>0</v>
      </c>
      <c r="C7733" s="43">
        <v>8.7087593086228703E-3</v>
      </c>
      <c r="D7733" s="43">
        <f t="shared" si="120"/>
        <v>9.9366943711386949E-2</v>
      </c>
      <c r="E7733" s="43">
        <f>IFERROR(INDEX(PSPS_Data!$C$2:$C$4275,MATCH(WF_Data!$A7733,PSPS_Data!$B$2:$B$4275,0)),0)</f>
        <v>0</v>
      </c>
      <c r="F7733" s="47"/>
    </row>
    <row r="7734" spans="1:6" x14ac:dyDescent="0.25">
      <c r="A7734" s="79"/>
      <c r="B7734" s="43">
        <v>0</v>
      </c>
      <c r="C7734" s="43">
        <v>4.5104990053914601E-3</v>
      </c>
      <c r="D7734" s="43">
        <f t="shared" si="120"/>
        <v>5.1464793651516558E-2</v>
      </c>
      <c r="E7734" s="43">
        <f>IFERROR(INDEX(PSPS_Data!$C$2:$C$4275,MATCH(WF_Data!$A7734,PSPS_Data!$B$2:$B$4275,0)),0)</f>
        <v>0</v>
      </c>
      <c r="F7734" s="47"/>
    </row>
    <row r="7735" spans="1:6" x14ac:dyDescent="0.25">
      <c r="A7735" s="79"/>
      <c r="B7735" s="43">
        <v>0</v>
      </c>
      <c r="C7735" s="43">
        <v>3.1090952206795901E-3</v>
      </c>
      <c r="D7735" s="43">
        <f t="shared" si="120"/>
        <v>3.5474776467954126E-2</v>
      </c>
      <c r="E7735" s="43">
        <f>IFERROR(INDEX(PSPS_Data!$C$2:$C$4275,MATCH(WF_Data!$A7735,PSPS_Data!$B$2:$B$4275,0)),0)</f>
        <v>0</v>
      </c>
      <c r="F7735" s="47"/>
    </row>
    <row r="7736" spans="1:6" x14ac:dyDescent="0.25">
      <c r="A7736" s="79"/>
      <c r="B7736" s="43">
        <v>0</v>
      </c>
      <c r="C7736" s="43">
        <v>4.1661412084674E-4</v>
      </c>
      <c r="D7736" s="43">
        <f t="shared" si="120"/>
        <v>4.7535671188613038E-3</v>
      </c>
      <c r="E7736" s="43">
        <f>IFERROR(INDEX(PSPS_Data!$C$2:$C$4275,MATCH(WF_Data!$A7736,PSPS_Data!$B$2:$B$4275,0)),0)</f>
        <v>0</v>
      </c>
      <c r="F7736" s="47"/>
    </row>
    <row r="7737" spans="1:6" x14ac:dyDescent="0.25">
      <c r="A7737" s="79"/>
      <c r="B7737" s="43">
        <v>0</v>
      </c>
      <c r="C7737" s="43">
        <v>3.57697362233011E-3</v>
      </c>
      <c r="D7737" s="43">
        <f t="shared" si="120"/>
        <v>4.0813269030786553E-2</v>
      </c>
      <c r="E7737" s="43">
        <f>IFERROR(INDEX(PSPS_Data!$C$2:$C$4275,MATCH(WF_Data!$A7737,PSPS_Data!$B$2:$B$4275,0)),0)</f>
        <v>0</v>
      </c>
      <c r="F7737" s="47"/>
    </row>
    <row r="7738" spans="1:6" x14ac:dyDescent="0.25">
      <c r="A7738" s="79"/>
      <c r="B7738" s="43">
        <v>0</v>
      </c>
      <c r="C7738" s="43">
        <v>4.68358393845846E-5</v>
      </c>
      <c r="D7738" s="43">
        <f t="shared" si="120"/>
        <v>5.3439692737811031E-4</v>
      </c>
      <c r="E7738" s="43">
        <f>IFERROR(INDEX(PSPS_Data!$C$2:$C$4275,MATCH(WF_Data!$A7738,PSPS_Data!$B$2:$B$4275,0)),0)</f>
        <v>0</v>
      </c>
      <c r="F7738" s="47"/>
    </row>
    <row r="7739" spans="1:6" x14ac:dyDescent="0.25">
      <c r="A7739" s="79"/>
      <c r="B7739" s="43">
        <v>0</v>
      </c>
      <c r="C7739" s="43">
        <v>6.16492535118595E-3</v>
      </c>
      <c r="D7739" s="43">
        <f t="shared" si="120"/>
        <v>7.0341798257031685E-2</v>
      </c>
      <c r="E7739" s="43">
        <f>IFERROR(INDEX(PSPS_Data!$C$2:$C$4275,MATCH(WF_Data!$A7739,PSPS_Data!$B$2:$B$4275,0)),0)</f>
        <v>0</v>
      </c>
      <c r="F7739" s="47"/>
    </row>
    <row r="7740" spans="1:6" x14ac:dyDescent="0.25">
      <c r="A7740" s="79"/>
      <c r="B7740" s="43">
        <v>0</v>
      </c>
      <c r="C7740" s="43">
        <v>1.22047125596509E-2</v>
      </c>
      <c r="D7740" s="43">
        <f t="shared" si="120"/>
        <v>0.13925577030561676</v>
      </c>
      <c r="E7740" s="43">
        <f>IFERROR(INDEX(PSPS_Data!$C$2:$C$4275,MATCH(WF_Data!$A7740,PSPS_Data!$B$2:$B$4275,0)),0)</f>
        <v>0</v>
      </c>
      <c r="F7740" s="47"/>
    </row>
    <row r="7741" spans="1:6" x14ac:dyDescent="0.25">
      <c r="A7741" s="79"/>
      <c r="B7741" s="43">
        <v>0</v>
      </c>
      <c r="C7741" s="43">
        <v>1.89295856210947E-3</v>
      </c>
      <c r="D7741" s="43">
        <f t="shared" si="120"/>
        <v>2.1598657193669053E-2</v>
      </c>
      <c r="E7741" s="43">
        <f>IFERROR(INDEX(PSPS_Data!$C$2:$C$4275,MATCH(WF_Data!$A7741,PSPS_Data!$B$2:$B$4275,0)),0)</f>
        <v>0</v>
      </c>
      <c r="F7741" s="47"/>
    </row>
    <row r="7742" spans="1:6" x14ac:dyDescent="0.25">
      <c r="A7742" s="79"/>
      <c r="B7742" s="43">
        <v>0</v>
      </c>
      <c r="C7742" s="43">
        <v>2.0600519219745599E-3</v>
      </c>
      <c r="D7742" s="43">
        <f t="shared" si="120"/>
        <v>2.3505192429729729E-2</v>
      </c>
      <c r="E7742" s="43">
        <f>IFERROR(INDEX(PSPS_Data!$C$2:$C$4275,MATCH(WF_Data!$A7742,PSPS_Data!$B$2:$B$4275,0)),0)</f>
        <v>0</v>
      </c>
      <c r="F7742" s="47"/>
    </row>
    <row r="7743" spans="1:6" x14ac:dyDescent="0.25">
      <c r="A7743" s="79"/>
      <c r="B7743" s="43">
        <v>0</v>
      </c>
      <c r="C7743" s="43">
        <v>2.15240429361074E-3</v>
      </c>
      <c r="D7743" s="43">
        <f t="shared" si="120"/>
        <v>2.4558932990098543E-2</v>
      </c>
      <c r="E7743" s="43">
        <f>IFERROR(INDEX(PSPS_Data!$C$2:$C$4275,MATCH(WF_Data!$A7743,PSPS_Data!$B$2:$B$4275,0)),0)</f>
        <v>0</v>
      </c>
      <c r="F7743" s="47"/>
    </row>
    <row r="7744" spans="1:6" x14ac:dyDescent="0.25">
      <c r="A7744" s="79"/>
      <c r="B7744" s="43">
        <v>0</v>
      </c>
      <c r="C7744" s="43">
        <v>2.8174724256283899E-3</v>
      </c>
      <c r="D7744" s="43">
        <f t="shared" si="120"/>
        <v>3.214736037641993E-2</v>
      </c>
      <c r="E7744" s="43">
        <f>IFERROR(INDEX(PSPS_Data!$C$2:$C$4275,MATCH(WF_Data!$A7744,PSPS_Data!$B$2:$B$4275,0)),0)</f>
        <v>0</v>
      </c>
      <c r="F7744" s="47"/>
    </row>
    <row r="7745" spans="1:6" x14ac:dyDescent="0.25">
      <c r="A7745" s="79"/>
      <c r="B7745" s="43">
        <v>0</v>
      </c>
      <c r="C7745" s="43">
        <v>5.9880487979171396E-3</v>
      </c>
      <c r="D7745" s="43">
        <f t="shared" si="120"/>
        <v>6.8323636784234559E-2</v>
      </c>
      <c r="E7745" s="43">
        <f>IFERROR(INDEX(PSPS_Data!$C$2:$C$4275,MATCH(WF_Data!$A7745,PSPS_Data!$B$2:$B$4275,0)),0)</f>
        <v>0</v>
      </c>
      <c r="F7745" s="47"/>
    </row>
    <row r="7746" spans="1:6" x14ac:dyDescent="0.25">
      <c r="A7746" s="79"/>
      <c r="B7746" s="43">
        <v>0</v>
      </c>
      <c r="C7746" s="43">
        <v>2.94684821407524E-4</v>
      </c>
      <c r="D7746" s="43">
        <f t="shared" si="120"/>
        <v>3.362353812259849E-3</v>
      </c>
      <c r="E7746" s="43">
        <f>IFERROR(INDEX(PSPS_Data!$C$2:$C$4275,MATCH(WF_Data!$A7746,PSPS_Data!$B$2:$B$4275,0)),0)</f>
        <v>0</v>
      </c>
      <c r="F7746" s="47"/>
    </row>
    <row r="7747" spans="1:6" x14ac:dyDescent="0.25">
      <c r="A7747" s="79"/>
      <c r="B7747" s="43">
        <v>0</v>
      </c>
      <c r="C7747" s="43">
        <v>1.1355448624878199E-3</v>
      </c>
      <c r="D7747" s="43">
        <f t="shared" ref="D7747:D7810" si="121">$C7747*11.41</f>
        <v>1.2956566880986026E-2</v>
      </c>
      <c r="E7747" s="43">
        <f>IFERROR(INDEX(PSPS_Data!$C$2:$C$4275,MATCH(WF_Data!$A7747,PSPS_Data!$B$2:$B$4275,0)),0)</f>
        <v>0</v>
      </c>
      <c r="F7747" s="47"/>
    </row>
    <row r="7748" spans="1:6" x14ac:dyDescent="0.25">
      <c r="A7748" s="79"/>
      <c r="B7748" s="43">
        <v>0</v>
      </c>
      <c r="C7748" s="43">
        <v>7.2743732152957797E-4</v>
      </c>
      <c r="D7748" s="43">
        <f t="shared" si="121"/>
        <v>8.3000598386524845E-3</v>
      </c>
      <c r="E7748" s="43">
        <f>IFERROR(INDEX(PSPS_Data!$C$2:$C$4275,MATCH(WF_Data!$A7748,PSPS_Data!$B$2:$B$4275,0)),0)</f>
        <v>0</v>
      </c>
      <c r="F7748" s="47"/>
    </row>
    <row r="7749" spans="1:6" x14ac:dyDescent="0.25">
      <c r="A7749" s="79"/>
      <c r="B7749" s="43">
        <v>3.6657818274338099</v>
      </c>
      <c r="C7749" s="43">
        <v>2.6341419343225399E-3</v>
      </c>
      <c r="D7749" s="43">
        <f t="shared" si="121"/>
        <v>3.0055559470620181E-2</v>
      </c>
      <c r="E7749" s="43">
        <f>IFERROR(INDEX(PSPS_Data!$C$2:$C$4275,MATCH(WF_Data!$A7749,PSPS_Data!$B$2:$B$4275,0)),0)</f>
        <v>0</v>
      </c>
      <c r="F7749" s="47"/>
    </row>
    <row r="7750" spans="1:6" x14ac:dyDescent="0.25">
      <c r="A7750" s="79"/>
      <c r="B7750" s="43">
        <v>2.0341074198399598</v>
      </c>
      <c r="C7750" s="43">
        <v>1.14088997254384E-2</v>
      </c>
      <c r="D7750" s="43">
        <f t="shared" si="121"/>
        <v>0.13017554586725216</v>
      </c>
      <c r="E7750" s="43">
        <f>IFERROR(INDEX(PSPS_Data!$C$2:$C$4275,MATCH(WF_Data!$A7750,PSPS_Data!$B$2:$B$4275,0)),0)</f>
        <v>0</v>
      </c>
      <c r="F7750" s="47"/>
    </row>
    <row r="7751" spans="1:6" x14ac:dyDescent="0.25">
      <c r="A7751" s="79"/>
      <c r="B7751" s="43">
        <v>0</v>
      </c>
      <c r="C7751" s="43">
        <v>4.6124684117785303E-3</v>
      </c>
      <c r="D7751" s="43">
        <f t="shared" si="121"/>
        <v>5.2628264578393029E-2</v>
      </c>
      <c r="E7751" s="43">
        <f>IFERROR(INDEX(PSPS_Data!$C$2:$C$4275,MATCH(WF_Data!$A7751,PSPS_Data!$B$2:$B$4275,0)),0)</f>
        <v>0</v>
      </c>
      <c r="F7751" s="47"/>
    </row>
    <row r="7752" spans="1:6" x14ac:dyDescent="0.25">
      <c r="A7752" s="79"/>
      <c r="B7752" s="43">
        <v>0</v>
      </c>
      <c r="C7752" s="43">
        <v>3.8948425753915201E-4</v>
      </c>
      <c r="D7752" s="43">
        <f t="shared" si="121"/>
        <v>4.4440153785217243E-3</v>
      </c>
      <c r="E7752" s="43">
        <f>IFERROR(INDEX(PSPS_Data!$C$2:$C$4275,MATCH(WF_Data!$A7752,PSPS_Data!$B$2:$B$4275,0)),0)</f>
        <v>0</v>
      </c>
      <c r="F7752" s="47"/>
    </row>
    <row r="7753" spans="1:6" x14ac:dyDescent="0.25">
      <c r="A7753" s="79"/>
      <c r="B7753" s="43">
        <v>0</v>
      </c>
      <c r="C7753" s="43">
        <v>1.4486102892684899E-3</v>
      </c>
      <c r="D7753" s="43">
        <f t="shared" si="121"/>
        <v>1.6528643400553471E-2</v>
      </c>
      <c r="E7753" s="43">
        <f>IFERROR(INDEX(PSPS_Data!$C$2:$C$4275,MATCH(WF_Data!$A7753,PSPS_Data!$B$2:$B$4275,0)),0)</f>
        <v>0</v>
      </c>
      <c r="F7753" s="47"/>
    </row>
    <row r="7754" spans="1:6" x14ac:dyDescent="0.25">
      <c r="A7754" s="79"/>
      <c r="B7754" s="43">
        <v>0</v>
      </c>
      <c r="C7754" s="43">
        <v>5.4499952143487402E-3</v>
      </c>
      <c r="D7754" s="43">
        <f t="shared" si="121"/>
        <v>6.2184445395719129E-2</v>
      </c>
      <c r="E7754" s="43">
        <f>IFERROR(INDEX(PSPS_Data!$C$2:$C$4275,MATCH(WF_Data!$A7754,PSPS_Data!$B$2:$B$4275,0)),0)</f>
        <v>0</v>
      </c>
      <c r="F7754" s="47"/>
    </row>
    <row r="7755" spans="1:6" x14ac:dyDescent="0.25">
      <c r="A7755" s="79"/>
      <c r="B7755" s="43">
        <v>0</v>
      </c>
      <c r="C7755" s="43">
        <v>6.6324750579838101E-3</v>
      </c>
      <c r="D7755" s="43">
        <f t="shared" si="121"/>
        <v>7.5676540411595272E-2</v>
      </c>
      <c r="E7755" s="43">
        <f>IFERROR(INDEX(PSPS_Data!$C$2:$C$4275,MATCH(WF_Data!$A7755,PSPS_Data!$B$2:$B$4275,0)),0)</f>
        <v>0</v>
      </c>
      <c r="F7755" s="47"/>
    </row>
    <row r="7756" spans="1:6" x14ac:dyDescent="0.25">
      <c r="A7756" s="79"/>
      <c r="B7756" s="43">
        <v>0</v>
      </c>
      <c r="C7756" s="43">
        <v>6.7623314787397196E-3</v>
      </c>
      <c r="D7756" s="43">
        <f t="shared" si="121"/>
        <v>7.7158202172420198E-2</v>
      </c>
      <c r="E7756" s="43">
        <f>IFERROR(INDEX(PSPS_Data!$C$2:$C$4275,MATCH(WF_Data!$A7756,PSPS_Data!$B$2:$B$4275,0)),0)</f>
        <v>0</v>
      </c>
      <c r="F7756" s="47"/>
    </row>
    <row r="7757" spans="1:6" x14ac:dyDescent="0.25">
      <c r="A7757" s="79"/>
      <c r="B7757" s="43">
        <v>0</v>
      </c>
      <c r="C7757" s="43">
        <v>5.6875883468213298E-3</v>
      </c>
      <c r="D7757" s="43">
        <f t="shared" si="121"/>
        <v>6.4895383037231372E-2</v>
      </c>
      <c r="E7757" s="43">
        <f>IFERROR(INDEX(PSPS_Data!$C$2:$C$4275,MATCH(WF_Data!$A7757,PSPS_Data!$B$2:$B$4275,0)),0)</f>
        <v>0</v>
      </c>
      <c r="F7757" s="47"/>
    </row>
    <row r="7758" spans="1:6" x14ac:dyDescent="0.25">
      <c r="A7758" s="79"/>
      <c r="B7758" s="43">
        <v>0</v>
      </c>
      <c r="C7758" s="43">
        <v>4.5103685260983103E-4</v>
      </c>
      <c r="D7758" s="43">
        <f t="shared" si="121"/>
        <v>5.1463304882781724E-3</v>
      </c>
      <c r="E7758" s="43">
        <f>IFERROR(INDEX(PSPS_Data!$C$2:$C$4275,MATCH(WF_Data!$A7758,PSPS_Data!$B$2:$B$4275,0)),0)</f>
        <v>0</v>
      </c>
      <c r="F7758" s="47"/>
    </row>
    <row r="7759" spans="1:6" x14ac:dyDescent="0.25">
      <c r="A7759" s="79"/>
      <c r="B7759" s="43">
        <v>0</v>
      </c>
      <c r="C7759" s="43">
        <v>4.66310293631977E-5</v>
      </c>
      <c r="D7759" s="43">
        <f t="shared" si="121"/>
        <v>5.3206004503408573E-4</v>
      </c>
      <c r="E7759" s="43">
        <f>IFERROR(INDEX(PSPS_Data!$C$2:$C$4275,MATCH(WF_Data!$A7759,PSPS_Data!$B$2:$B$4275,0)),0)</f>
        <v>0</v>
      </c>
      <c r="F7759" s="47"/>
    </row>
    <row r="7760" spans="1:6" x14ac:dyDescent="0.25">
      <c r="A7760" s="79"/>
      <c r="B7760" s="43">
        <v>0</v>
      </c>
      <c r="C7760" s="43">
        <v>4.66310293631977E-5</v>
      </c>
      <c r="D7760" s="43">
        <f t="shared" si="121"/>
        <v>5.3206004503408573E-4</v>
      </c>
      <c r="E7760" s="43">
        <f>IFERROR(INDEX(PSPS_Data!$C$2:$C$4275,MATCH(WF_Data!$A7760,PSPS_Data!$B$2:$B$4275,0)),0)</f>
        <v>0</v>
      </c>
      <c r="F7760" s="47"/>
    </row>
    <row r="7761" spans="1:6" x14ac:dyDescent="0.25">
      <c r="A7761" s="79"/>
      <c r="B7761" s="43">
        <v>0</v>
      </c>
      <c r="C7761" s="43">
        <v>2.6409355450596103E-4</v>
      </c>
      <c r="D7761" s="43">
        <f t="shared" si="121"/>
        <v>3.0133074569130155E-3</v>
      </c>
      <c r="E7761" s="43">
        <f>IFERROR(INDEX(PSPS_Data!$C$2:$C$4275,MATCH(WF_Data!$A7761,PSPS_Data!$B$2:$B$4275,0)),0)</f>
        <v>0</v>
      </c>
      <c r="F7761" s="47"/>
    </row>
    <row r="7762" spans="1:6" x14ac:dyDescent="0.25">
      <c r="A7762" s="79"/>
      <c r="B7762" s="43">
        <v>0</v>
      </c>
      <c r="C7762" s="43">
        <v>4.81564003166568E-4</v>
      </c>
      <c r="D7762" s="43">
        <f t="shared" si="121"/>
        <v>5.4946452761305406E-3</v>
      </c>
      <c r="E7762" s="43">
        <f>IFERROR(INDEX(PSPS_Data!$C$2:$C$4275,MATCH(WF_Data!$A7762,PSPS_Data!$B$2:$B$4275,0)),0)</f>
        <v>0</v>
      </c>
      <c r="F7762" s="47"/>
    </row>
    <row r="7763" spans="1:6" x14ac:dyDescent="0.25">
      <c r="A7763" s="79"/>
      <c r="B7763" s="43">
        <v>0</v>
      </c>
      <c r="C7763" s="43">
        <v>3.5416787336544002E-3</v>
      </c>
      <c r="D7763" s="43">
        <f t="shared" si="121"/>
        <v>4.0410554350996705E-2</v>
      </c>
      <c r="E7763" s="43">
        <f>IFERROR(INDEX(PSPS_Data!$C$2:$C$4275,MATCH(WF_Data!$A7763,PSPS_Data!$B$2:$B$4275,0)),0)</f>
        <v>0</v>
      </c>
      <c r="F7763" s="47"/>
    </row>
    <row r="7764" spans="1:6" x14ac:dyDescent="0.25">
      <c r="A7764" s="79"/>
      <c r="B7764" s="43">
        <v>0</v>
      </c>
      <c r="C7764" s="43">
        <v>1.5326112434195199E-3</v>
      </c>
      <c r="D7764" s="43">
        <f t="shared" si="121"/>
        <v>1.7487094287416724E-2</v>
      </c>
      <c r="E7764" s="43">
        <f>IFERROR(INDEX(PSPS_Data!$C$2:$C$4275,MATCH(WF_Data!$A7764,PSPS_Data!$B$2:$B$4275,0)),0)</f>
        <v>0</v>
      </c>
      <c r="F7764" s="47"/>
    </row>
    <row r="7765" spans="1:6" x14ac:dyDescent="0.25">
      <c r="A7765" s="79"/>
      <c r="B7765" s="43">
        <v>0</v>
      </c>
      <c r="C7765" s="43">
        <v>1.2760366329715099E-2</v>
      </c>
      <c r="D7765" s="43">
        <f t="shared" si="121"/>
        <v>0.1455957798220493</v>
      </c>
      <c r="E7765" s="43">
        <f>IFERROR(INDEX(PSPS_Data!$C$2:$C$4275,MATCH(WF_Data!$A7765,PSPS_Data!$B$2:$B$4275,0)),0)</f>
        <v>0</v>
      </c>
      <c r="F7765" s="47"/>
    </row>
    <row r="7766" spans="1:6" x14ac:dyDescent="0.25">
      <c r="A7766" s="79"/>
      <c r="B7766" s="43">
        <v>0</v>
      </c>
      <c r="C7766" s="43">
        <v>1.2425111076481601E-3</v>
      </c>
      <c r="D7766" s="43">
        <f t="shared" si="121"/>
        <v>1.4177051738265507E-2</v>
      </c>
      <c r="E7766" s="43">
        <f>IFERROR(INDEX(PSPS_Data!$C$2:$C$4275,MATCH(WF_Data!$A7766,PSPS_Data!$B$2:$B$4275,0)),0)</f>
        <v>0</v>
      </c>
      <c r="F7766" s="47"/>
    </row>
    <row r="7767" spans="1:6" x14ac:dyDescent="0.25">
      <c r="A7767" s="79"/>
      <c r="B7767" s="43">
        <v>0</v>
      </c>
      <c r="C7767" s="43">
        <v>4.3012008459299899E-3</v>
      </c>
      <c r="D7767" s="43">
        <f t="shared" si="121"/>
        <v>4.9076701652061183E-2</v>
      </c>
      <c r="E7767" s="43">
        <f>IFERROR(INDEX(PSPS_Data!$C$2:$C$4275,MATCH(WF_Data!$A7767,PSPS_Data!$B$2:$B$4275,0)),0)</f>
        <v>0</v>
      </c>
      <c r="F7767" s="47"/>
    </row>
    <row r="7768" spans="1:6" x14ac:dyDescent="0.25">
      <c r="A7768" s="79"/>
      <c r="B7768" s="43">
        <v>0</v>
      </c>
      <c r="C7768" s="43">
        <v>5.2791068446822399E-4</v>
      </c>
      <c r="D7768" s="43">
        <f t="shared" si="121"/>
        <v>6.0234609097824356E-3</v>
      </c>
      <c r="E7768" s="43">
        <f>IFERROR(INDEX(PSPS_Data!$C$2:$C$4275,MATCH(WF_Data!$A7768,PSPS_Data!$B$2:$B$4275,0)),0)</f>
        <v>0</v>
      </c>
      <c r="F7768" s="47"/>
    </row>
    <row r="7769" spans="1:6" x14ac:dyDescent="0.25">
      <c r="A7769" s="79"/>
      <c r="B7769" s="43">
        <v>0</v>
      </c>
      <c r="C7769" s="43">
        <v>1.9482205843814799E-3</v>
      </c>
      <c r="D7769" s="43">
        <f t="shared" si="121"/>
        <v>2.2229196867792685E-2</v>
      </c>
      <c r="E7769" s="43">
        <f>IFERROR(INDEX(PSPS_Data!$C$2:$C$4275,MATCH(WF_Data!$A7769,PSPS_Data!$B$2:$B$4275,0)),0)</f>
        <v>0</v>
      </c>
      <c r="F7769" s="47"/>
    </row>
    <row r="7770" spans="1:6" x14ac:dyDescent="0.25">
      <c r="A7770" s="79"/>
      <c r="B7770" s="43">
        <v>0</v>
      </c>
      <c r="C7770" s="43">
        <v>7.8582802613406401E-4</v>
      </c>
      <c r="D7770" s="43">
        <f t="shared" si="121"/>
        <v>8.9662977781896705E-3</v>
      </c>
      <c r="E7770" s="43">
        <f>IFERROR(INDEX(PSPS_Data!$C$2:$C$4275,MATCH(WF_Data!$A7770,PSPS_Data!$B$2:$B$4275,0)),0)</f>
        <v>0</v>
      </c>
      <c r="F7770" s="47"/>
    </row>
    <row r="7771" spans="1:6" x14ac:dyDescent="0.25">
      <c r="A7771" s="79"/>
      <c r="B7771" s="43">
        <v>0</v>
      </c>
      <c r="C7771" s="43">
        <v>4.1874022917909299E-4</v>
      </c>
      <c r="D7771" s="43">
        <f t="shared" si="121"/>
        <v>4.777826014933451E-3</v>
      </c>
      <c r="E7771" s="43">
        <f>IFERROR(INDEX(PSPS_Data!$C$2:$C$4275,MATCH(WF_Data!$A7771,PSPS_Data!$B$2:$B$4275,0)),0)</f>
        <v>0</v>
      </c>
      <c r="F7771" s="47"/>
    </row>
    <row r="7772" spans="1:6" x14ac:dyDescent="0.25">
      <c r="A7772" s="79"/>
      <c r="B7772" s="43">
        <v>0</v>
      </c>
      <c r="C7772" s="43">
        <v>4.7139233206507898E-3</v>
      </c>
      <c r="D7772" s="43">
        <f t="shared" si="121"/>
        <v>5.3785865088625512E-2</v>
      </c>
      <c r="E7772" s="43">
        <f>IFERROR(INDEX(PSPS_Data!$C$2:$C$4275,MATCH(WF_Data!$A7772,PSPS_Data!$B$2:$B$4275,0)),0)</f>
        <v>0</v>
      </c>
      <c r="F7772" s="47"/>
    </row>
    <row r="7773" spans="1:6" x14ac:dyDescent="0.25">
      <c r="A7773" s="79"/>
      <c r="B7773" s="43">
        <v>0</v>
      </c>
      <c r="C7773" s="43">
        <v>4.3361273213425398E-3</v>
      </c>
      <c r="D7773" s="43">
        <f t="shared" si="121"/>
        <v>4.9475212736518379E-2</v>
      </c>
      <c r="E7773" s="43">
        <f>IFERROR(INDEX(PSPS_Data!$C$2:$C$4275,MATCH(WF_Data!$A7773,PSPS_Data!$B$2:$B$4275,0)),0)</f>
        <v>0</v>
      </c>
      <c r="F7773" s="47"/>
    </row>
    <row r="7774" spans="1:6" x14ac:dyDescent="0.25">
      <c r="A7774" s="79"/>
      <c r="B7774" s="43">
        <v>0</v>
      </c>
      <c r="C7774" s="43">
        <v>8.3203829368964401E-4</v>
      </c>
      <c r="D7774" s="43">
        <f t="shared" si="121"/>
        <v>9.493556930998839E-3</v>
      </c>
      <c r="E7774" s="43">
        <f>IFERROR(INDEX(PSPS_Data!$C$2:$C$4275,MATCH(WF_Data!$A7774,PSPS_Data!$B$2:$B$4275,0)),0)</f>
        <v>0</v>
      </c>
      <c r="F7774" s="47"/>
    </row>
    <row r="7775" spans="1:6" x14ac:dyDescent="0.25">
      <c r="A7775" s="79"/>
      <c r="B7775" s="43">
        <v>0</v>
      </c>
      <c r="C7775" s="43">
        <v>3.5038298478866602E-3</v>
      </c>
      <c r="D7775" s="43">
        <f t="shared" si="121"/>
        <v>3.9978698564386794E-2</v>
      </c>
      <c r="E7775" s="43">
        <f>IFERROR(INDEX(PSPS_Data!$C$2:$C$4275,MATCH(WF_Data!$A7775,PSPS_Data!$B$2:$B$4275,0)),0)</f>
        <v>0</v>
      </c>
      <c r="F7775" s="47"/>
    </row>
    <row r="7776" spans="1:6" x14ac:dyDescent="0.25">
      <c r="A7776" s="79"/>
      <c r="B7776" s="43">
        <v>0</v>
      </c>
      <c r="C7776" s="43">
        <v>5.2133507935347198E-4</v>
      </c>
      <c r="D7776" s="43">
        <f t="shared" si="121"/>
        <v>5.9484332554231153E-3</v>
      </c>
      <c r="E7776" s="43">
        <f>IFERROR(INDEX(PSPS_Data!$C$2:$C$4275,MATCH(WF_Data!$A7776,PSPS_Data!$B$2:$B$4275,0)),0)</f>
        <v>0</v>
      </c>
      <c r="F7776" s="47"/>
    </row>
    <row r="7777" spans="1:6" x14ac:dyDescent="0.25">
      <c r="A7777" s="79"/>
      <c r="B7777" s="43">
        <v>0</v>
      </c>
      <c r="C7777" s="43">
        <v>6.58666537333374E-3</v>
      </c>
      <c r="D7777" s="43">
        <f t="shared" si="121"/>
        <v>7.5153851909737973E-2</v>
      </c>
      <c r="E7777" s="43">
        <f>IFERROR(INDEX(PSPS_Data!$C$2:$C$4275,MATCH(WF_Data!$A7777,PSPS_Data!$B$2:$B$4275,0)),0)</f>
        <v>0</v>
      </c>
      <c r="F7777" s="47"/>
    </row>
    <row r="7778" spans="1:6" x14ac:dyDescent="0.25">
      <c r="A7778" s="79"/>
      <c r="B7778" s="43">
        <v>0</v>
      </c>
      <c r="C7778" s="43">
        <v>2.0765096387549398E-3</v>
      </c>
      <c r="D7778" s="43">
        <f t="shared" si="121"/>
        <v>2.3692974978193865E-2</v>
      </c>
      <c r="E7778" s="43">
        <f>IFERROR(INDEX(PSPS_Data!$C$2:$C$4275,MATCH(WF_Data!$A7778,PSPS_Data!$B$2:$B$4275,0)),0)</f>
        <v>0</v>
      </c>
      <c r="F7778" s="47"/>
    </row>
    <row r="7779" spans="1:6" x14ac:dyDescent="0.25">
      <c r="A7779" s="79"/>
      <c r="B7779" s="43">
        <v>0</v>
      </c>
      <c r="C7779" s="43">
        <v>4.59629685315121E-3</v>
      </c>
      <c r="D7779" s="43">
        <f t="shared" si="121"/>
        <v>5.2443747094455304E-2</v>
      </c>
      <c r="E7779" s="43">
        <f>IFERROR(INDEX(PSPS_Data!$C$2:$C$4275,MATCH(WF_Data!$A7779,PSPS_Data!$B$2:$B$4275,0)),0)</f>
        <v>0</v>
      </c>
      <c r="F7779" s="47"/>
    </row>
    <row r="7780" spans="1:6" x14ac:dyDescent="0.25">
      <c r="A7780" s="79"/>
      <c r="B7780" s="43">
        <v>0</v>
      </c>
      <c r="C7780" s="43">
        <v>4.6470007873722298E-5</v>
      </c>
      <c r="D7780" s="43">
        <f t="shared" si="121"/>
        <v>5.302227898391714E-4</v>
      </c>
      <c r="E7780" s="43">
        <f>IFERROR(INDEX(PSPS_Data!$C$2:$C$4275,MATCH(WF_Data!$A7780,PSPS_Data!$B$2:$B$4275,0)),0)</f>
        <v>0</v>
      </c>
      <c r="F7780" s="47"/>
    </row>
    <row r="7781" spans="1:6" x14ac:dyDescent="0.25">
      <c r="A7781" s="79"/>
      <c r="B7781" s="43">
        <v>0</v>
      </c>
      <c r="C7781" s="43">
        <v>6.6605407164388398E-4</v>
      </c>
      <c r="D7781" s="43">
        <f t="shared" si="121"/>
        <v>7.599676957456716E-3</v>
      </c>
      <c r="E7781" s="43">
        <f>IFERROR(INDEX(PSPS_Data!$C$2:$C$4275,MATCH(WF_Data!$A7781,PSPS_Data!$B$2:$B$4275,0)),0)</f>
        <v>0</v>
      </c>
      <c r="F7781" s="47"/>
    </row>
    <row r="7782" spans="1:6" x14ac:dyDescent="0.25">
      <c r="A7782" s="79"/>
      <c r="B7782" s="43">
        <v>0</v>
      </c>
      <c r="C7782" s="43">
        <v>7.1212614011528699E-4</v>
      </c>
      <c r="D7782" s="43">
        <f t="shared" si="121"/>
        <v>8.1253592587154245E-3</v>
      </c>
      <c r="E7782" s="43">
        <f>IFERROR(INDEX(PSPS_Data!$C$2:$C$4275,MATCH(WF_Data!$A7782,PSPS_Data!$B$2:$B$4275,0)),0)</f>
        <v>0</v>
      </c>
      <c r="F7782" s="47"/>
    </row>
    <row r="7783" spans="1:6" x14ac:dyDescent="0.25">
      <c r="A7783" s="79"/>
      <c r="B7783" s="43">
        <v>0</v>
      </c>
      <c r="C7783" s="43">
        <v>9.7515037305129205E-4</v>
      </c>
      <c r="D7783" s="43">
        <f t="shared" si="121"/>
        <v>1.1126465756515243E-2</v>
      </c>
      <c r="E7783" s="43">
        <f>IFERROR(INDEX(PSPS_Data!$C$2:$C$4275,MATCH(WF_Data!$A7783,PSPS_Data!$B$2:$B$4275,0)),0)</f>
        <v>0</v>
      </c>
      <c r="F7783" s="47"/>
    </row>
    <row r="7784" spans="1:6" x14ac:dyDescent="0.25">
      <c r="A7784" s="79"/>
      <c r="B7784" s="43">
        <v>0</v>
      </c>
      <c r="C7784" s="43">
        <v>2.8476428988142202E-3</v>
      </c>
      <c r="D7784" s="43">
        <f t="shared" si="121"/>
        <v>3.2491605475470253E-2</v>
      </c>
      <c r="E7784" s="43">
        <f>IFERROR(INDEX(PSPS_Data!$C$2:$C$4275,MATCH(WF_Data!$A7784,PSPS_Data!$B$2:$B$4275,0)),0)</f>
        <v>0</v>
      </c>
      <c r="F7784" s="47"/>
    </row>
    <row r="7785" spans="1:6" x14ac:dyDescent="0.25">
      <c r="A7785" s="79"/>
      <c r="B7785" s="43">
        <v>0</v>
      </c>
      <c r="C7785" s="43">
        <v>2.6817442994797601E-5</v>
      </c>
      <c r="D7785" s="43">
        <f t="shared" si="121"/>
        <v>3.0598702457064063E-4</v>
      </c>
      <c r="E7785" s="43">
        <f>IFERROR(INDEX(PSPS_Data!$C$2:$C$4275,MATCH(WF_Data!$A7785,PSPS_Data!$B$2:$B$4275,0)),0)</f>
        <v>0</v>
      </c>
      <c r="F7785" s="47"/>
    </row>
    <row r="7786" spans="1:6" x14ac:dyDescent="0.25">
      <c r="A7786" s="79"/>
      <c r="B7786" s="43">
        <v>0</v>
      </c>
      <c r="C7786" s="43">
        <v>2.6137610743717202E-3</v>
      </c>
      <c r="D7786" s="43">
        <f t="shared" si="121"/>
        <v>2.9823013858581326E-2</v>
      </c>
      <c r="E7786" s="43">
        <f>IFERROR(INDEX(PSPS_Data!$C$2:$C$4275,MATCH(WF_Data!$A7786,PSPS_Data!$B$2:$B$4275,0)),0)</f>
        <v>0</v>
      </c>
      <c r="F7786" s="47"/>
    </row>
    <row r="7787" spans="1:6" x14ac:dyDescent="0.25">
      <c r="A7787" s="79"/>
      <c r="B7787" s="43">
        <v>0</v>
      </c>
      <c r="C7787" s="43">
        <v>2.1523266201863098E-3</v>
      </c>
      <c r="D7787" s="43">
        <f t="shared" si="121"/>
        <v>2.4558046736325796E-2</v>
      </c>
      <c r="E7787" s="43">
        <f>IFERROR(INDEX(PSPS_Data!$C$2:$C$4275,MATCH(WF_Data!$A7787,PSPS_Data!$B$2:$B$4275,0)),0)</f>
        <v>0</v>
      </c>
      <c r="F7787" s="47"/>
    </row>
    <row r="7788" spans="1:6" x14ac:dyDescent="0.25">
      <c r="A7788" s="79"/>
      <c r="B7788" s="43">
        <v>0</v>
      </c>
      <c r="C7788" s="43">
        <v>3.8662535371258801E-4</v>
      </c>
      <c r="D7788" s="43">
        <f t="shared" si="121"/>
        <v>4.4113952858606288E-3</v>
      </c>
      <c r="E7788" s="43">
        <f>IFERROR(INDEX(PSPS_Data!$C$2:$C$4275,MATCH(WF_Data!$A7788,PSPS_Data!$B$2:$B$4275,0)),0)</f>
        <v>0</v>
      </c>
      <c r="F7788" s="47"/>
    </row>
    <row r="7789" spans="1:6" x14ac:dyDescent="0.25">
      <c r="A7789" s="79"/>
      <c r="B7789" s="43">
        <v>0</v>
      </c>
      <c r="C7789" s="43">
        <v>7.4215020799783804E-4</v>
      </c>
      <c r="D7789" s="43">
        <f t="shared" si="121"/>
        <v>8.467933873255333E-3</v>
      </c>
      <c r="E7789" s="43">
        <f>IFERROR(INDEX(PSPS_Data!$C$2:$C$4275,MATCH(WF_Data!$A7789,PSPS_Data!$B$2:$B$4275,0)),0)</f>
        <v>0</v>
      </c>
      <c r="F7789" s="47"/>
    </row>
    <row r="7790" spans="1:6" x14ac:dyDescent="0.25">
      <c r="A7790" s="79"/>
      <c r="B7790" s="43">
        <v>0</v>
      </c>
      <c r="C7790" s="43">
        <v>9.1189061352755097E-4</v>
      </c>
      <c r="D7790" s="43">
        <f t="shared" si="121"/>
        <v>1.0404671900349357E-2</v>
      </c>
      <c r="E7790" s="43">
        <f>IFERROR(INDEX(PSPS_Data!$C$2:$C$4275,MATCH(WF_Data!$A7790,PSPS_Data!$B$2:$B$4275,0)),0)</f>
        <v>0</v>
      </c>
      <c r="F7790" s="47"/>
    </row>
    <row r="7791" spans="1:6" x14ac:dyDescent="0.25">
      <c r="A7791" s="79"/>
      <c r="B7791" s="43">
        <v>0</v>
      </c>
      <c r="C7791" s="43">
        <v>1.5300228205887799E-3</v>
      </c>
      <c r="D7791" s="43">
        <f t="shared" si="121"/>
        <v>1.7457560382917979E-2</v>
      </c>
      <c r="E7791" s="43">
        <f>IFERROR(INDEX(PSPS_Data!$C$2:$C$4275,MATCH(WF_Data!$A7791,PSPS_Data!$B$2:$B$4275,0)),0)</f>
        <v>0</v>
      </c>
      <c r="F7791" s="47"/>
    </row>
    <row r="7792" spans="1:6" x14ac:dyDescent="0.25">
      <c r="A7792" s="79"/>
      <c r="B7792" s="43">
        <v>0</v>
      </c>
      <c r="C7792" s="43">
        <v>3.7702351266943801E-3</v>
      </c>
      <c r="D7792" s="43">
        <f t="shared" si="121"/>
        <v>4.3018382795582878E-2</v>
      </c>
      <c r="E7792" s="43">
        <f>IFERROR(INDEX(PSPS_Data!$C$2:$C$4275,MATCH(WF_Data!$A7792,PSPS_Data!$B$2:$B$4275,0)),0)</f>
        <v>0</v>
      </c>
      <c r="F7792" s="47"/>
    </row>
    <row r="7793" spans="1:6" x14ac:dyDescent="0.25">
      <c r="A7793" s="79"/>
      <c r="B7793" s="43">
        <v>0</v>
      </c>
      <c r="C7793" s="43">
        <v>1.0042965695902201E-3</v>
      </c>
      <c r="D7793" s="43">
        <f t="shared" si="121"/>
        <v>1.1459023859024411E-2</v>
      </c>
      <c r="E7793" s="43">
        <f>IFERROR(INDEX(PSPS_Data!$C$2:$C$4275,MATCH(WF_Data!$A7793,PSPS_Data!$B$2:$B$4275,0)),0)</f>
        <v>0</v>
      </c>
      <c r="F7793" s="47"/>
    </row>
    <row r="7794" spans="1:6" x14ac:dyDescent="0.25">
      <c r="A7794" s="79"/>
      <c r="B7794" s="43">
        <v>0</v>
      </c>
      <c r="C7794" s="43">
        <v>3.5673934485203002E-3</v>
      </c>
      <c r="D7794" s="43">
        <f t="shared" si="121"/>
        <v>4.0703959247616626E-2</v>
      </c>
      <c r="E7794" s="43">
        <f>IFERROR(INDEX(PSPS_Data!$C$2:$C$4275,MATCH(WF_Data!$A7794,PSPS_Data!$B$2:$B$4275,0)),0)</f>
        <v>0</v>
      </c>
      <c r="F7794" s="47"/>
    </row>
    <row r="7795" spans="1:6" x14ac:dyDescent="0.25">
      <c r="A7795" s="79"/>
      <c r="B7795" s="43">
        <v>0</v>
      </c>
      <c r="C7795" s="43">
        <v>8.1849190069078707E-3</v>
      </c>
      <c r="D7795" s="43">
        <f t="shared" si="121"/>
        <v>9.3389925868818807E-2</v>
      </c>
      <c r="E7795" s="43">
        <f>IFERROR(INDEX(PSPS_Data!$C$2:$C$4275,MATCH(WF_Data!$A7795,PSPS_Data!$B$2:$B$4275,0)),0)</f>
        <v>0</v>
      </c>
      <c r="F7795" s="47"/>
    </row>
    <row r="7796" spans="1:6" x14ac:dyDescent="0.25">
      <c r="A7796" s="79"/>
      <c r="B7796" s="43">
        <v>0</v>
      </c>
      <c r="C7796" s="43">
        <v>9.2656420702041898E-4</v>
      </c>
      <c r="D7796" s="43">
        <f t="shared" si="121"/>
        <v>1.0572097602102981E-2</v>
      </c>
      <c r="E7796" s="43">
        <f>IFERROR(INDEX(PSPS_Data!$C$2:$C$4275,MATCH(WF_Data!$A7796,PSPS_Data!$B$2:$B$4275,0)),0)</f>
        <v>0</v>
      </c>
      <c r="F7796" s="47"/>
    </row>
    <row r="7797" spans="1:6" x14ac:dyDescent="0.25">
      <c r="A7797" s="79"/>
      <c r="B7797" s="43">
        <v>0</v>
      </c>
      <c r="C7797" s="43">
        <v>2.1301069582477699E-3</v>
      </c>
      <c r="D7797" s="43">
        <f t="shared" si="121"/>
        <v>2.4304520393607053E-2</v>
      </c>
      <c r="E7797" s="43">
        <f>IFERROR(INDEX(PSPS_Data!$C$2:$C$4275,MATCH(WF_Data!$A7797,PSPS_Data!$B$2:$B$4275,0)),0)</f>
        <v>0</v>
      </c>
      <c r="F7797" s="47"/>
    </row>
    <row r="7798" spans="1:6" x14ac:dyDescent="0.25">
      <c r="A7798" s="79"/>
      <c r="B7798" s="43">
        <v>0</v>
      </c>
      <c r="C7798" s="43">
        <v>2.4694867170182901E-4</v>
      </c>
      <c r="D7798" s="43">
        <f t="shared" si="121"/>
        <v>2.8176843441178692E-3</v>
      </c>
      <c r="E7798" s="43">
        <f>IFERROR(INDEX(PSPS_Data!$C$2:$C$4275,MATCH(WF_Data!$A7798,PSPS_Data!$B$2:$B$4275,0)),0)</f>
        <v>0</v>
      </c>
      <c r="F7798" s="47"/>
    </row>
    <row r="7799" spans="1:6" x14ac:dyDescent="0.25">
      <c r="A7799" s="79"/>
      <c r="B7799" s="43">
        <v>0</v>
      </c>
      <c r="C7799" s="43">
        <v>5.5290639023345004E-3</v>
      </c>
      <c r="D7799" s="43">
        <f t="shared" si="121"/>
        <v>6.308661912563665E-2</v>
      </c>
      <c r="E7799" s="43">
        <f>IFERROR(INDEX(PSPS_Data!$C$2:$C$4275,MATCH(WF_Data!$A7799,PSPS_Data!$B$2:$B$4275,0)),0)</f>
        <v>0</v>
      </c>
      <c r="F7799" s="47"/>
    </row>
    <row r="7800" spans="1:6" x14ac:dyDescent="0.25">
      <c r="A7800" s="79"/>
      <c r="B7800" s="43">
        <v>0</v>
      </c>
      <c r="C7800" s="43">
        <v>1.80934556276822E-3</v>
      </c>
      <c r="D7800" s="43">
        <f t="shared" si="121"/>
        <v>2.0644632871185391E-2</v>
      </c>
      <c r="E7800" s="43">
        <f>IFERROR(INDEX(PSPS_Data!$C$2:$C$4275,MATCH(WF_Data!$A7800,PSPS_Data!$B$2:$B$4275,0)),0)</f>
        <v>0</v>
      </c>
      <c r="F7800" s="47"/>
    </row>
    <row r="7801" spans="1:6" x14ac:dyDescent="0.25">
      <c r="A7801" s="79"/>
      <c r="B7801" s="43">
        <v>0</v>
      </c>
      <c r="C7801" s="43">
        <v>4.5437488496797096E-3</v>
      </c>
      <c r="D7801" s="43">
        <f t="shared" si="121"/>
        <v>5.1844174374845488E-2</v>
      </c>
      <c r="E7801" s="43">
        <f>IFERROR(INDEX(PSPS_Data!$C$2:$C$4275,MATCH(WF_Data!$A7801,PSPS_Data!$B$2:$B$4275,0)),0)</f>
        <v>0</v>
      </c>
      <c r="F7801" s="47"/>
    </row>
    <row r="7802" spans="1:6" x14ac:dyDescent="0.25">
      <c r="A7802" s="79"/>
      <c r="B7802" s="43">
        <v>0</v>
      </c>
      <c r="C7802" s="43">
        <v>1.17157356044117E-3</v>
      </c>
      <c r="D7802" s="43">
        <f t="shared" si="121"/>
        <v>1.336765432463375E-2</v>
      </c>
      <c r="E7802" s="43">
        <f>IFERROR(INDEX(PSPS_Data!$C$2:$C$4275,MATCH(WF_Data!$A7802,PSPS_Data!$B$2:$B$4275,0)),0)</f>
        <v>0</v>
      </c>
      <c r="F7802" s="47"/>
    </row>
    <row r="7803" spans="1:6" x14ac:dyDescent="0.25">
      <c r="A7803" s="79"/>
      <c r="B7803" s="43">
        <v>0</v>
      </c>
      <c r="C7803" s="43">
        <v>3.2881848498315399E-4</v>
      </c>
      <c r="D7803" s="43">
        <f t="shared" si="121"/>
        <v>3.7518189136577871E-3</v>
      </c>
      <c r="E7803" s="43">
        <f>IFERROR(INDEX(PSPS_Data!$C$2:$C$4275,MATCH(WF_Data!$A7803,PSPS_Data!$B$2:$B$4275,0)),0)</f>
        <v>0</v>
      </c>
      <c r="F7803" s="47"/>
    </row>
    <row r="7804" spans="1:6" x14ac:dyDescent="0.25">
      <c r="A7804" s="79"/>
      <c r="B7804" s="43">
        <v>0</v>
      </c>
      <c r="C7804" s="43">
        <v>1.2790871685410799E-3</v>
      </c>
      <c r="D7804" s="43">
        <f t="shared" si="121"/>
        <v>1.4594384593053723E-2</v>
      </c>
      <c r="E7804" s="43">
        <f>IFERROR(INDEX(PSPS_Data!$C$2:$C$4275,MATCH(WF_Data!$A7804,PSPS_Data!$B$2:$B$4275,0)),0)</f>
        <v>0</v>
      </c>
      <c r="F7804" s="47"/>
    </row>
    <row r="7805" spans="1:6" x14ac:dyDescent="0.25">
      <c r="A7805" s="79"/>
      <c r="B7805" s="43">
        <v>0</v>
      </c>
      <c r="C7805" s="43">
        <v>1.01659844858659E-3</v>
      </c>
      <c r="D7805" s="43">
        <f t="shared" si="121"/>
        <v>1.1599388298372992E-2</v>
      </c>
      <c r="E7805" s="43">
        <f>IFERROR(INDEX(PSPS_Data!$C$2:$C$4275,MATCH(WF_Data!$A7805,PSPS_Data!$B$2:$B$4275,0)),0)</f>
        <v>0</v>
      </c>
      <c r="F7805" s="47"/>
    </row>
    <row r="7806" spans="1:6" x14ac:dyDescent="0.25">
      <c r="A7806" s="79"/>
      <c r="B7806" s="43">
        <v>0</v>
      </c>
      <c r="C7806" s="43">
        <v>1.05764141949293E-3</v>
      </c>
      <c r="D7806" s="43">
        <f t="shared" si="121"/>
        <v>1.2067688596414331E-2</v>
      </c>
      <c r="E7806" s="43">
        <f>IFERROR(INDEX(PSPS_Data!$C$2:$C$4275,MATCH(WF_Data!$A7806,PSPS_Data!$B$2:$B$4275,0)),0)</f>
        <v>0</v>
      </c>
      <c r="F7806" s="47"/>
    </row>
    <row r="7807" spans="1:6" x14ac:dyDescent="0.25">
      <c r="A7807" s="79"/>
      <c r="B7807" s="43">
        <v>0</v>
      </c>
      <c r="C7807" s="43">
        <v>1.74048551798478E-3</v>
      </c>
      <c r="D7807" s="43">
        <f t="shared" si="121"/>
        <v>1.9858939760206341E-2</v>
      </c>
      <c r="E7807" s="43">
        <f>IFERROR(INDEX(PSPS_Data!$C$2:$C$4275,MATCH(WF_Data!$A7807,PSPS_Data!$B$2:$B$4275,0)),0)</f>
        <v>0</v>
      </c>
      <c r="F7807" s="47"/>
    </row>
    <row r="7808" spans="1:6" x14ac:dyDescent="0.25">
      <c r="A7808" s="79"/>
      <c r="B7808" s="43">
        <v>0</v>
      </c>
      <c r="C7808" s="43">
        <v>9.0357280843515199E-4</v>
      </c>
      <c r="D7808" s="43">
        <f t="shared" si="121"/>
        <v>1.0309765744245084E-2</v>
      </c>
      <c r="E7808" s="43">
        <f>IFERROR(INDEX(PSPS_Data!$C$2:$C$4275,MATCH(WF_Data!$A7808,PSPS_Data!$B$2:$B$4275,0)),0)</f>
        <v>0</v>
      </c>
      <c r="F7808" s="47"/>
    </row>
    <row r="7809" spans="1:6" x14ac:dyDescent="0.25">
      <c r="A7809" s="79"/>
      <c r="B7809" s="43">
        <v>0</v>
      </c>
      <c r="C7809" s="43">
        <v>2.4844445835393901E-3</v>
      </c>
      <c r="D7809" s="43">
        <f t="shared" si="121"/>
        <v>2.8347512698184443E-2</v>
      </c>
      <c r="E7809" s="43">
        <f>IFERROR(INDEX(PSPS_Data!$C$2:$C$4275,MATCH(WF_Data!$A7809,PSPS_Data!$B$2:$B$4275,0)),0)</f>
        <v>0</v>
      </c>
      <c r="F7809" s="47"/>
    </row>
    <row r="7810" spans="1:6" x14ac:dyDescent="0.25">
      <c r="A7810" s="79"/>
      <c r="B7810" s="43">
        <v>0</v>
      </c>
      <c r="C7810" s="43">
        <v>1.3498959297066899E-3</v>
      </c>
      <c r="D7810" s="43">
        <f t="shared" si="121"/>
        <v>1.5402312557953332E-2</v>
      </c>
      <c r="E7810" s="43">
        <f>IFERROR(INDEX(PSPS_Data!$C$2:$C$4275,MATCH(WF_Data!$A7810,PSPS_Data!$B$2:$B$4275,0)),0)</f>
        <v>0</v>
      </c>
      <c r="F7810" s="47"/>
    </row>
    <row r="7811" spans="1:6" x14ac:dyDescent="0.25">
      <c r="A7811" s="79"/>
      <c r="B7811" s="43">
        <v>0</v>
      </c>
      <c r="C7811" s="43">
        <v>2.5714365319799899E-3</v>
      </c>
      <c r="D7811" s="43">
        <f t="shared" ref="D7811:D7874" si="122">$C7811*11.41</f>
        <v>2.9340090829891686E-2</v>
      </c>
      <c r="E7811" s="43">
        <f>IFERROR(INDEX(PSPS_Data!$C$2:$C$4275,MATCH(WF_Data!$A7811,PSPS_Data!$B$2:$B$4275,0)),0)</f>
        <v>0</v>
      </c>
      <c r="F7811" s="47"/>
    </row>
    <row r="7812" spans="1:6" x14ac:dyDescent="0.25">
      <c r="A7812" s="79"/>
      <c r="B7812" s="43">
        <v>0</v>
      </c>
      <c r="C7812" s="43">
        <v>4.5260918332132799E-3</v>
      </c>
      <c r="D7812" s="43">
        <f t="shared" si="122"/>
        <v>5.1642707816963528E-2</v>
      </c>
      <c r="E7812" s="43">
        <f>IFERROR(INDEX(PSPS_Data!$C$2:$C$4275,MATCH(WF_Data!$A7812,PSPS_Data!$B$2:$B$4275,0)),0)</f>
        <v>0</v>
      </c>
      <c r="F7812" s="47"/>
    </row>
    <row r="7813" spans="1:6" x14ac:dyDescent="0.25">
      <c r="A7813" s="79"/>
      <c r="B7813" s="43">
        <v>0</v>
      </c>
      <c r="C7813" s="43">
        <v>8.6902913010362594E-3</v>
      </c>
      <c r="D7813" s="43">
        <f t="shared" si="122"/>
        <v>9.9156223744823718E-2</v>
      </c>
      <c r="E7813" s="43">
        <f>IFERROR(INDEX(PSPS_Data!$C$2:$C$4275,MATCH(WF_Data!$A7813,PSPS_Data!$B$2:$B$4275,0)),0)</f>
        <v>0</v>
      </c>
      <c r="F7813" s="47"/>
    </row>
    <row r="7814" spans="1:6" x14ac:dyDescent="0.25">
      <c r="A7814" s="79"/>
      <c r="B7814" s="43">
        <v>0</v>
      </c>
      <c r="C7814" s="43">
        <v>1.45607205771132E-3</v>
      </c>
      <c r="D7814" s="43">
        <f t="shared" si="122"/>
        <v>1.661378217848616E-2</v>
      </c>
      <c r="E7814" s="43">
        <f>IFERROR(INDEX(PSPS_Data!$C$2:$C$4275,MATCH(WF_Data!$A7814,PSPS_Data!$B$2:$B$4275,0)),0)</f>
        <v>0</v>
      </c>
      <c r="F7814" s="47"/>
    </row>
    <row r="7815" spans="1:6" x14ac:dyDescent="0.25">
      <c r="A7815" s="79"/>
      <c r="B7815" s="43">
        <v>0</v>
      </c>
      <c r="C7815" s="43">
        <v>2.4351018134135898E-3</v>
      </c>
      <c r="D7815" s="43">
        <f t="shared" si="122"/>
        <v>2.778451169104906E-2</v>
      </c>
      <c r="E7815" s="43">
        <f>IFERROR(INDEX(PSPS_Data!$C$2:$C$4275,MATCH(WF_Data!$A7815,PSPS_Data!$B$2:$B$4275,0)),0)</f>
        <v>0</v>
      </c>
      <c r="F7815" s="47"/>
    </row>
    <row r="7816" spans="1:6" x14ac:dyDescent="0.25">
      <c r="A7816" s="79"/>
      <c r="B7816" s="43">
        <v>0</v>
      </c>
      <c r="C7816" s="43">
        <v>5.9457151246533604E-3</v>
      </c>
      <c r="D7816" s="43">
        <f t="shared" si="122"/>
        <v>6.7840609572294847E-2</v>
      </c>
      <c r="E7816" s="43">
        <f>IFERROR(INDEX(PSPS_Data!$C$2:$C$4275,MATCH(WF_Data!$A7816,PSPS_Data!$B$2:$B$4275,0)),0)</f>
        <v>0</v>
      </c>
      <c r="F7816" s="47"/>
    </row>
    <row r="7817" spans="1:6" x14ac:dyDescent="0.25">
      <c r="A7817" s="79"/>
      <c r="B7817" s="43">
        <v>0</v>
      </c>
      <c r="C7817" s="43">
        <v>3.1160285769449999E-3</v>
      </c>
      <c r="D7817" s="43">
        <f t="shared" si="122"/>
        <v>3.555388606294245E-2</v>
      </c>
      <c r="E7817" s="43">
        <f>IFERROR(INDEX(PSPS_Data!$C$2:$C$4275,MATCH(WF_Data!$A7817,PSPS_Data!$B$2:$B$4275,0)),0)</f>
        <v>0</v>
      </c>
      <c r="F7817" s="47"/>
    </row>
    <row r="7818" spans="1:6" x14ac:dyDescent="0.25">
      <c r="A7818" s="79"/>
      <c r="B7818" s="43">
        <v>0</v>
      </c>
      <c r="C7818" s="43">
        <v>2.7569518609501099E-3</v>
      </c>
      <c r="D7818" s="43">
        <f t="shared" si="122"/>
        <v>3.1456820733440756E-2</v>
      </c>
      <c r="E7818" s="43">
        <f>IFERROR(INDEX(PSPS_Data!$C$2:$C$4275,MATCH(WF_Data!$A7818,PSPS_Data!$B$2:$B$4275,0)),0)</f>
        <v>0</v>
      </c>
      <c r="F7818" s="47"/>
    </row>
    <row r="7819" spans="1:6" x14ac:dyDescent="0.25">
      <c r="A7819" s="79"/>
      <c r="B7819" s="43">
        <v>0</v>
      </c>
      <c r="C7819" s="43">
        <v>5.5336731747956903E-4</v>
      </c>
      <c r="D7819" s="43">
        <f t="shared" si="122"/>
        <v>6.3139210924418824E-3</v>
      </c>
      <c r="E7819" s="43">
        <f>IFERROR(INDEX(PSPS_Data!$C$2:$C$4275,MATCH(WF_Data!$A7819,PSPS_Data!$B$2:$B$4275,0)),0)</f>
        <v>0</v>
      </c>
      <c r="F7819" s="47"/>
    </row>
    <row r="7820" spans="1:6" x14ac:dyDescent="0.25">
      <c r="A7820" s="79"/>
      <c r="B7820" s="43">
        <v>0</v>
      </c>
      <c r="C7820" s="43">
        <v>7.6228771365549602E-3</v>
      </c>
      <c r="D7820" s="43">
        <f t="shared" si="122"/>
        <v>8.697702812809209E-2</v>
      </c>
      <c r="E7820" s="43">
        <f>IFERROR(INDEX(PSPS_Data!$C$2:$C$4275,MATCH(WF_Data!$A7820,PSPS_Data!$B$2:$B$4275,0)),0)</f>
        <v>0</v>
      </c>
      <c r="F7820" s="47"/>
    </row>
    <row r="7821" spans="1:6" x14ac:dyDescent="0.25">
      <c r="A7821" s="79"/>
      <c r="B7821" s="43">
        <v>0.24664058797629901</v>
      </c>
      <c r="C7821" s="43">
        <v>6.7543723952686197E-3</v>
      </c>
      <c r="D7821" s="43">
        <f t="shared" si="122"/>
        <v>7.7067389030014949E-2</v>
      </c>
      <c r="E7821" s="43">
        <f>IFERROR(INDEX(PSPS_Data!$C$2:$C$4275,MATCH(WF_Data!$A7821,PSPS_Data!$B$2:$B$4275,0)),0)</f>
        <v>0</v>
      </c>
      <c r="F7821" s="47"/>
    </row>
    <row r="7822" spans="1:6" x14ac:dyDescent="0.25">
      <c r="A7822" s="79"/>
      <c r="B7822" s="43">
        <v>0</v>
      </c>
      <c r="C7822" s="43">
        <v>3.4202130121533001E-3</v>
      </c>
      <c r="D7822" s="43">
        <f t="shared" si="122"/>
        <v>3.9024630468669157E-2</v>
      </c>
      <c r="E7822" s="43">
        <f>IFERROR(INDEX(PSPS_Data!$C$2:$C$4275,MATCH(WF_Data!$A7822,PSPS_Data!$B$2:$B$4275,0)),0)</f>
        <v>0</v>
      </c>
      <c r="F7822" s="47"/>
    </row>
    <row r="7823" spans="1:6" x14ac:dyDescent="0.25">
      <c r="A7823" s="79"/>
      <c r="B7823" s="43">
        <v>0</v>
      </c>
      <c r="C7823" s="43">
        <v>1.5354005881818001E-5</v>
      </c>
      <c r="D7823" s="43">
        <f t="shared" si="122"/>
        <v>1.751892071115434E-4</v>
      </c>
      <c r="E7823" s="43">
        <f>IFERROR(INDEX(PSPS_Data!$C$2:$C$4275,MATCH(WF_Data!$A7823,PSPS_Data!$B$2:$B$4275,0)),0)</f>
        <v>0</v>
      </c>
      <c r="F7823" s="47"/>
    </row>
    <row r="7824" spans="1:6" x14ac:dyDescent="0.25">
      <c r="A7824" s="79"/>
      <c r="B7824" s="43">
        <v>0</v>
      </c>
      <c r="C7824" s="43">
        <v>1.8523753944160999E-3</v>
      </c>
      <c r="D7824" s="43">
        <f t="shared" si="122"/>
        <v>2.11356032502877E-2</v>
      </c>
      <c r="E7824" s="43">
        <f>IFERROR(INDEX(PSPS_Data!$C$2:$C$4275,MATCH(WF_Data!$A7824,PSPS_Data!$B$2:$B$4275,0)),0)</f>
        <v>0</v>
      </c>
      <c r="F7824" s="47"/>
    </row>
    <row r="7825" spans="1:6" x14ac:dyDescent="0.25">
      <c r="A7825" s="79"/>
      <c r="B7825" s="43">
        <v>0</v>
      </c>
      <c r="C7825" s="43">
        <v>3.30049317381053E-3</v>
      </c>
      <c r="D7825" s="43">
        <f t="shared" si="122"/>
        <v>3.7658627113178147E-2</v>
      </c>
      <c r="E7825" s="43">
        <f>IFERROR(INDEX(PSPS_Data!$C$2:$C$4275,MATCH(WF_Data!$A7825,PSPS_Data!$B$2:$B$4275,0)),0)</f>
        <v>0</v>
      </c>
      <c r="F7825" s="47"/>
    </row>
    <row r="7826" spans="1:6" x14ac:dyDescent="0.25">
      <c r="A7826" s="79"/>
      <c r="B7826" s="43">
        <v>0</v>
      </c>
      <c r="C7826" s="43">
        <v>4.5263251822689199E-3</v>
      </c>
      <c r="D7826" s="43">
        <f t="shared" si="122"/>
        <v>5.1645370329688377E-2</v>
      </c>
      <c r="E7826" s="43">
        <f>IFERROR(INDEX(PSPS_Data!$C$2:$C$4275,MATCH(WF_Data!$A7826,PSPS_Data!$B$2:$B$4275,0)),0)</f>
        <v>0</v>
      </c>
      <c r="F7826" s="47"/>
    </row>
    <row r="7827" spans="1:6" x14ac:dyDescent="0.25">
      <c r="A7827" s="79"/>
      <c r="B7827" s="43">
        <v>0</v>
      </c>
      <c r="C7827" s="43">
        <v>1.9738765324745998E-3</v>
      </c>
      <c r="D7827" s="43">
        <f t="shared" si="122"/>
        <v>2.2521931235535184E-2</v>
      </c>
      <c r="E7827" s="43">
        <f>IFERROR(INDEX(PSPS_Data!$C$2:$C$4275,MATCH(WF_Data!$A7827,PSPS_Data!$B$2:$B$4275,0)),0)</f>
        <v>0</v>
      </c>
      <c r="F7827" s="47"/>
    </row>
    <row r="7828" spans="1:6" x14ac:dyDescent="0.25">
      <c r="A7828" s="79"/>
      <c r="B7828" s="43">
        <v>0</v>
      </c>
      <c r="C7828" s="43">
        <v>5.8445978631880202E-3</v>
      </c>
      <c r="D7828" s="43">
        <f t="shared" si="122"/>
        <v>6.6686861618975316E-2</v>
      </c>
      <c r="E7828" s="43">
        <f>IFERROR(INDEX(PSPS_Data!$C$2:$C$4275,MATCH(WF_Data!$A7828,PSPS_Data!$B$2:$B$4275,0)),0)</f>
        <v>0</v>
      </c>
      <c r="F7828" s="47"/>
    </row>
    <row r="7829" spans="1:6" x14ac:dyDescent="0.25">
      <c r="A7829" s="79"/>
      <c r="B7829" s="43">
        <v>0</v>
      </c>
      <c r="C7829" s="43">
        <v>1.02259085300223E-5</v>
      </c>
      <c r="D7829" s="43">
        <f t="shared" si="122"/>
        <v>1.1667761632755444E-4</v>
      </c>
      <c r="E7829" s="43">
        <f>IFERROR(INDEX(PSPS_Data!$C$2:$C$4275,MATCH(WF_Data!$A7829,PSPS_Data!$B$2:$B$4275,0)),0)</f>
        <v>0</v>
      </c>
      <c r="F7829" s="47"/>
    </row>
    <row r="7830" spans="1:6" x14ac:dyDescent="0.25">
      <c r="A7830" s="79"/>
      <c r="B7830" s="43">
        <v>0</v>
      </c>
      <c r="C7830" s="43">
        <v>3.6195694217440099E-3</v>
      </c>
      <c r="D7830" s="43">
        <f t="shared" si="122"/>
        <v>4.1299287102099153E-2</v>
      </c>
      <c r="E7830" s="43">
        <f>IFERROR(INDEX(PSPS_Data!$C$2:$C$4275,MATCH(WF_Data!$A7830,PSPS_Data!$B$2:$B$4275,0)),0)</f>
        <v>0</v>
      </c>
      <c r="F7830" s="47"/>
    </row>
    <row r="7831" spans="1:6" x14ac:dyDescent="0.25">
      <c r="A7831" s="79"/>
      <c r="B7831" s="43">
        <v>0</v>
      </c>
      <c r="C7831" s="43">
        <v>2.8325918414338902E-3</v>
      </c>
      <c r="D7831" s="43">
        <f t="shared" si="122"/>
        <v>3.2319872910760689E-2</v>
      </c>
      <c r="E7831" s="43">
        <f>IFERROR(INDEX(PSPS_Data!$C$2:$C$4275,MATCH(WF_Data!$A7831,PSPS_Data!$B$2:$B$4275,0)),0)</f>
        <v>0</v>
      </c>
      <c r="F7831" s="47"/>
    </row>
    <row r="7832" spans="1:6" x14ac:dyDescent="0.25">
      <c r="A7832" s="79"/>
      <c r="B7832" s="43">
        <v>0</v>
      </c>
      <c r="C7832" s="43">
        <v>4.4462775258580201E-4</v>
      </c>
      <c r="D7832" s="43">
        <f t="shared" si="122"/>
        <v>5.0732026570040013E-3</v>
      </c>
      <c r="E7832" s="43">
        <f>IFERROR(INDEX(PSPS_Data!$C$2:$C$4275,MATCH(WF_Data!$A7832,PSPS_Data!$B$2:$B$4275,0)),0)</f>
        <v>0</v>
      </c>
      <c r="F7832" s="47"/>
    </row>
    <row r="7833" spans="1:6" x14ac:dyDescent="0.25">
      <c r="A7833" s="79"/>
      <c r="B7833" s="43">
        <v>0</v>
      </c>
      <c r="C7833" s="43">
        <v>7.0005637060906601E-4</v>
      </c>
      <c r="D7833" s="43">
        <f t="shared" si="122"/>
        <v>7.9876431886494442E-3</v>
      </c>
      <c r="E7833" s="43">
        <f>IFERROR(INDEX(PSPS_Data!$C$2:$C$4275,MATCH(WF_Data!$A7833,PSPS_Data!$B$2:$B$4275,0)),0)</f>
        <v>0</v>
      </c>
      <c r="F7833" s="47"/>
    </row>
    <row r="7834" spans="1:6" x14ac:dyDescent="0.25">
      <c r="A7834" s="79"/>
      <c r="B7834" s="43">
        <v>0</v>
      </c>
      <c r="C7834" s="43">
        <v>2.4530401916265298E-3</v>
      </c>
      <c r="D7834" s="43">
        <f t="shared" si="122"/>
        <v>2.7989188586458706E-2</v>
      </c>
      <c r="E7834" s="43">
        <f>IFERROR(INDEX(PSPS_Data!$C$2:$C$4275,MATCH(WF_Data!$A7834,PSPS_Data!$B$2:$B$4275,0)),0)</f>
        <v>0</v>
      </c>
      <c r="F7834" s="47"/>
    </row>
    <row r="7835" spans="1:6" x14ac:dyDescent="0.25">
      <c r="A7835" s="79"/>
      <c r="B7835" s="43">
        <v>0</v>
      </c>
      <c r="C7835" s="43">
        <v>1.6860015330166699E-4</v>
      </c>
      <c r="D7835" s="43">
        <f t="shared" si="122"/>
        <v>1.9237277491720205E-3</v>
      </c>
      <c r="E7835" s="43">
        <f>IFERROR(INDEX(PSPS_Data!$C$2:$C$4275,MATCH(WF_Data!$A7835,PSPS_Data!$B$2:$B$4275,0)),0)</f>
        <v>0</v>
      </c>
      <c r="F7835" s="47"/>
    </row>
    <row r="7836" spans="1:6" x14ac:dyDescent="0.25">
      <c r="A7836" s="79"/>
      <c r="B7836" s="43">
        <v>0</v>
      </c>
      <c r="C7836" s="43">
        <v>2.0691541767519001E-3</v>
      </c>
      <c r="D7836" s="43">
        <f t="shared" si="122"/>
        <v>2.3609049156739181E-2</v>
      </c>
      <c r="E7836" s="43">
        <f>IFERROR(INDEX(PSPS_Data!$C$2:$C$4275,MATCH(WF_Data!$A7836,PSPS_Data!$B$2:$B$4275,0)),0)</f>
        <v>0</v>
      </c>
      <c r="F7836" s="47"/>
    </row>
    <row r="7837" spans="1:6" x14ac:dyDescent="0.25">
      <c r="A7837" s="79"/>
      <c r="B7837" s="43">
        <v>0.14176970624401899</v>
      </c>
      <c r="C7837" s="43">
        <v>6.2830847582517804E-4</v>
      </c>
      <c r="D7837" s="43">
        <f t="shared" si="122"/>
        <v>7.1689997091652817E-3</v>
      </c>
      <c r="E7837" s="43">
        <f>IFERROR(INDEX(PSPS_Data!$C$2:$C$4275,MATCH(WF_Data!$A7837,PSPS_Data!$B$2:$B$4275,0)),0)</f>
        <v>0</v>
      </c>
      <c r="F7837" s="47"/>
    </row>
    <row r="7838" spans="1:6" x14ac:dyDescent="0.25">
      <c r="A7838" s="79"/>
      <c r="B7838" s="43">
        <v>0</v>
      </c>
      <c r="C7838" s="43">
        <v>1.8079139545079601E-3</v>
      </c>
      <c r="D7838" s="43">
        <f t="shared" si="122"/>
        <v>2.0628298220935825E-2</v>
      </c>
      <c r="E7838" s="43">
        <f>IFERROR(INDEX(PSPS_Data!$C$2:$C$4275,MATCH(WF_Data!$A7838,PSPS_Data!$B$2:$B$4275,0)),0)</f>
        <v>0</v>
      </c>
      <c r="F7838" s="47"/>
    </row>
    <row r="7839" spans="1:6" x14ac:dyDescent="0.25">
      <c r="A7839" s="79"/>
      <c r="B7839" s="43">
        <v>0</v>
      </c>
      <c r="C7839" s="43">
        <v>1.8766639223031199E-3</v>
      </c>
      <c r="D7839" s="43">
        <f t="shared" si="122"/>
        <v>2.1412735353478599E-2</v>
      </c>
      <c r="E7839" s="43">
        <f>IFERROR(INDEX(PSPS_Data!$C$2:$C$4275,MATCH(WF_Data!$A7839,PSPS_Data!$B$2:$B$4275,0)),0)</f>
        <v>0</v>
      </c>
      <c r="F7839" s="47"/>
    </row>
    <row r="7840" spans="1:6" x14ac:dyDescent="0.25">
      <c r="A7840" s="79"/>
      <c r="B7840" s="43">
        <v>0</v>
      </c>
      <c r="C7840" s="43">
        <v>2.9720058350903799E-3</v>
      </c>
      <c r="D7840" s="43">
        <f t="shared" si="122"/>
        <v>3.3910586578381238E-2</v>
      </c>
      <c r="E7840" s="43">
        <f>IFERROR(INDEX(PSPS_Data!$C$2:$C$4275,MATCH(WF_Data!$A7840,PSPS_Data!$B$2:$B$4275,0)),0)</f>
        <v>0</v>
      </c>
      <c r="F7840" s="47"/>
    </row>
    <row r="7841" spans="1:6" x14ac:dyDescent="0.25">
      <c r="A7841" s="79"/>
      <c r="B7841" s="43">
        <v>0</v>
      </c>
      <c r="C7841" s="43">
        <v>4.3499217058524603E-3</v>
      </c>
      <c r="D7841" s="43">
        <f t="shared" si="122"/>
        <v>4.9632606663776571E-2</v>
      </c>
      <c r="E7841" s="43">
        <f>IFERROR(INDEX(PSPS_Data!$C$2:$C$4275,MATCH(WF_Data!$A7841,PSPS_Data!$B$2:$B$4275,0)),0)</f>
        <v>0</v>
      </c>
      <c r="F7841" s="47"/>
    </row>
    <row r="7842" spans="1:6" x14ac:dyDescent="0.25">
      <c r="A7842" s="79"/>
      <c r="B7842" s="43">
        <v>0</v>
      </c>
      <c r="C7842" s="43">
        <v>4.5028287295281102E-3</v>
      </c>
      <c r="D7842" s="43">
        <f t="shared" si="122"/>
        <v>5.137727580391574E-2</v>
      </c>
      <c r="E7842" s="43">
        <f>IFERROR(INDEX(PSPS_Data!$C$2:$C$4275,MATCH(WF_Data!$A7842,PSPS_Data!$B$2:$B$4275,0)),0)</f>
        <v>0</v>
      </c>
      <c r="F7842" s="47"/>
    </row>
    <row r="7843" spans="1:6" x14ac:dyDescent="0.25">
      <c r="A7843" s="79"/>
      <c r="B7843" s="43">
        <v>0</v>
      </c>
      <c r="C7843" s="43">
        <v>6.7895687122169503E-4</v>
      </c>
      <c r="D7843" s="43">
        <f t="shared" si="122"/>
        <v>7.7468979006395404E-3</v>
      </c>
      <c r="E7843" s="43">
        <f>IFERROR(INDEX(PSPS_Data!$C$2:$C$4275,MATCH(WF_Data!$A7843,PSPS_Data!$B$2:$B$4275,0)),0)</f>
        <v>0</v>
      </c>
      <c r="F7843" s="47"/>
    </row>
    <row r="7844" spans="1:6" x14ac:dyDescent="0.25">
      <c r="A7844" s="79"/>
      <c r="B7844" s="43">
        <v>0</v>
      </c>
      <c r="C7844" s="43">
        <v>6.2450673708553898E-3</v>
      </c>
      <c r="D7844" s="43">
        <f t="shared" si="122"/>
        <v>7.1256218701459997E-2</v>
      </c>
      <c r="E7844" s="43">
        <f>IFERROR(INDEX(PSPS_Data!$C$2:$C$4275,MATCH(WF_Data!$A7844,PSPS_Data!$B$2:$B$4275,0)),0)</f>
        <v>0</v>
      </c>
      <c r="F7844" s="47"/>
    </row>
    <row r="7845" spans="1:6" x14ac:dyDescent="0.25">
      <c r="A7845" s="79"/>
      <c r="B7845" s="43">
        <v>0</v>
      </c>
      <c r="C7845" s="43">
        <v>3.8415593153331398E-3</v>
      </c>
      <c r="D7845" s="43">
        <f t="shared" si="122"/>
        <v>4.3832191787951127E-2</v>
      </c>
      <c r="E7845" s="43">
        <f>IFERROR(INDEX(PSPS_Data!$C$2:$C$4275,MATCH(WF_Data!$A7845,PSPS_Data!$B$2:$B$4275,0)),0)</f>
        <v>0</v>
      </c>
      <c r="F7845" s="47"/>
    </row>
    <row r="7846" spans="1:6" x14ac:dyDescent="0.25">
      <c r="A7846" s="79"/>
      <c r="B7846" s="43">
        <v>0</v>
      </c>
      <c r="C7846" s="43">
        <v>2.9073562291159701E-4</v>
      </c>
      <c r="D7846" s="43">
        <f t="shared" si="122"/>
        <v>3.317293457421322E-3</v>
      </c>
      <c r="E7846" s="43">
        <f>IFERROR(INDEX(PSPS_Data!$C$2:$C$4275,MATCH(WF_Data!$A7846,PSPS_Data!$B$2:$B$4275,0)),0)</f>
        <v>0</v>
      </c>
      <c r="F7846" s="47"/>
    </row>
    <row r="7847" spans="1:6" x14ac:dyDescent="0.25">
      <c r="A7847" s="79"/>
      <c r="B7847" s="43">
        <v>0</v>
      </c>
      <c r="C7847" s="43">
        <v>1.3158418278180701E-3</v>
      </c>
      <c r="D7847" s="43">
        <f t="shared" si="122"/>
        <v>1.5013755255404179E-2</v>
      </c>
      <c r="E7847" s="43">
        <f>IFERROR(INDEX(PSPS_Data!$C$2:$C$4275,MATCH(WF_Data!$A7847,PSPS_Data!$B$2:$B$4275,0)),0)</f>
        <v>0</v>
      </c>
      <c r="F7847" s="47"/>
    </row>
    <row r="7848" spans="1:6" x14ac:dyDescent="0.25">
      <c r="A7848" s="79"/>
      <c r="B7848" s="43">
        <v>0</v>
      </c>
      <c r="C7848" s="43">
        <v>5.3543735839411901E-4</v>
      </c>
      <c r="D7848" s="43">
        <f t="shared" si="122"/>
        <v>6.1093402592768981E-3</v>
      </c>
      <c r="E7848" s="43">
        <f>IFERROR(INDEX(PSPS_Data!$C$2:$C$4275,MATCH(WF_Data!$A7848,PSPS_Data!$B$2:$B$4275,0)),0)</f>
        <v>0</v>
      </c>
      <c r="F7848" s="47"/>
    </row>
    <row r="7849" spans="1:6" x14ac:dyDescent="0.25">
      <c r="A7849" s="79"/>
      <c r="B7849" s="43">
        <v>0</v>
      </c>
      <c r="C7849" s="43">
        <v>5.3954446400439303E-3</v>
      </c>
      <c r="D7849" s="43">
        <f t="shared" si="122"/>
        <v>6.1562023342901243E-2</v>
      </c>
      <c r="E7849" s="43">
        <f>IFERROR(INDEX(PSPS_Data!$C$2:$C$4275,MATCH(WF_Data!$A7849,PSPS_Data!$B$2:$B$4275,0)),0)</f>
        <v>0</v>
      </c>
      <c r="F7849" s="47"/>
    </row>
    <row r="7850" spans="1:6" x14ac:dyDescent="0.25">
      <c r="A7850" s="79"/>
      <c r="B7850" s="43">
        <v>0</v>
      </c>
      <c r="C7850" s="43">
        <v>4.21572848939225E-3</v>
      </c>
      <c r="D7850" s="43">
        <f t="shared" si="122"/>
        <v>4.8101462063965574E-2</v>
      </c>
      <c r="E7850" s="43">
        <f>IFERROR(INDEX(PSPS_Data!$C$2:$C$4275,MATCH(WF_Data!$A7850,PSPS_Data!$B$2:$B$4275,0)),0)</f>
        <v>0</v>
      </c>
      <c r="F7850" s="47"/>
    </row>
    <row r="7851" spans="1:6" x14ac:dyDescent="0.25">
      <c r="A7851" s="79"/>
      <c r="B7851" s="43">
        <v>0</v>
      </c>
      <c r="C7851" s="43">
        <v>3.1727533095514998E-3</v>
      </c>
      <c r="D7851" s="43">
        <f t="shared" si="122"/>
        <v>3.6201115261982615E-2</v>
      </c>
      <c r="E7851" s="43">
        <f>IFERROR(INDEX(PSPS_Data!$C$2:$C$4275,MATCH(WF_Data!$A7851,PSPS_Data!$B$2:$B$4275,0)),0)</f>
        <v>0</v>
      </c>
      <c r="F7851" s="47"/>
    </row>
    <row r="7852" spans="1:6" x14ac:dyDescent="0.25">
      <c r="A7852" s="79"/>
      <c r="B7852" s="43">
        <v>0</v>
      </c>
      <c r="C7852" s="43">
        <v>6.7220777236798302E-4</v>
      </c>
      <c r="D7852" s="43">
        <f t="shared" si="122"/>
        <v>7.6698906827186867E-3</v>
      </c>
      <c r="E7852" s="43">
        <f>IFERROR(INDEX(PSPS_Data!$C$2:$C$4275,MATCH(WF_Data!$A7852,PSPS_Data!$B$2:$B$4275,0)),0)</f>
        <v>0</v>
      </c>
      <c r="F7852" s="47"/>
    </row>
    <row r="7853" spans="1:6" x14ac:dyDescent="0.25">
      <c r="A7853" s="79"/>
      <c r="B7853" s="43">
        <v>0</v>
      </c>
      <c r="C7853" s="43">
        <v>3.1595470239646302E-3</v>
      </c>
      <c r="D7853" s="43">
        <f t="shared" si="122"/>
        <v>3.6050431543436429E-2</v>
      </c>
      <c r="E7853" s="43">
        <f>IFERROR(INDEX(PSPS_Data!$C$2:$C$4275,MATCH(WF_Data!$A7853,PSPS_Data!$B$2:$B$4275,0)),0)</f>
        <v>0</v>
      </c>
      <c r="F7853" s="47"/>
    </row>
    <row r="7854" spans="1:6" x14ac:dyDescent="0.25">
      <c r="A7854" s="79"/>
      <c r="B7854" s="43">
        <v>0</v>
      </c>
      <c r="C7854" s="43">
        <v>2.44401029704022E-4</v>
      </c>
      <c r="D7854" s="43">
        <f t="shared" si="122"/>
        <v>2.7886157489228911E-3</v>
      </c>
      <c r="E7854" s="43">
        <f>IFERROR(INDEX(PSPS_Data!$C$2:$C$4275,MATCH(WF_Data!$A7854,PSPS_Data!$B$2:$B$4275,0)),0)</f>
        <v>0</v>
      </c>
      <c r="F7854" s="47"/>
    </row>
    <row r="7855" spans="1:6" x14ac:dyDescent="0.25">
      <c r="A7855" s="79"/>
      <c r="B7855" s="43">
        <v>0</v>
      </c>
      <c r="C7855" s="43">
        <v>4.1319148964854904E-3</v>
      </c>
      <c r="D7855" s="43">
        <f t="shared" si="122"/>
        <v>4.7145148968899445E-2</v>
      </c>
      <c r="E7855" s="43">
        <f>IFERROR(INDEX(PSPS_Data!$C$2:$C$4275,MATCH(WF_Data!$A7855,PSPS_Data!$B$2:$B$4275,0)),0)</f>
        <v>0</v>
      </c>
      <c r="F7855" s="47"/>
    </row>
    <row r="7856" spans="1:6" x14ac:dyDescent="0.25">
      <c r="A7856" s="79"/>
      <c r="B7856" s="43">
        <v>0</v>
      </c>
      <c r="C7856" s="43">
        <v>9.9213066005177097E-4</v>
      </c>
      <c r="D7856" s="43">
        <f t="shared" si="122"/>
        <v>1.1320210831190707E-2</v>
      </c>
      <c r="E7856" s="43">
        <f>IFERROR(INDEX(PSPS_Data!$C$2:$C$4275,MATCH(WF_Data!$A7856,PSPS_Data!$B$2:$B$4275,0)),0)</f>
        <v>0</v>
      </c>
      <c r="F7856" s="47"/>
    </row>
    <row r="7857" spans="1:6" x14ac:dyDescent="0.25">
      <c r="A7857" s="79"/>
      <c r="B7857" s="43">
        <v>1.8237286516914399E-2</v>
      </c>
      <c r="C7857" s="43">
        <v>2.0300248637568001E-3</v>
      </c>
      <c r="D7857" s="43">
        <f t="shared" si="122"/>
        <v>2.3162583695465089E-2</v>
      </c>
      <c r="E7857" s="43">
        <f>IFERROR(INDEX(PSPS_Data!$C$2:$C$4275,MATCH(WF_Data!$A7857,PSPS_Data!$B$2:$B$4275,0)),0)</f>
        <v>0</v>
      </c>
      <c r="F7857" s="47"/>
    </row>
    <row r="7858" spans="1:6" x14ac:dyDescent="0.25">
      <c r="A7858" s="79"/>
      <c r="B7858" s="43">
        <v>0</v>
      </c>
      <c r="C7858" s="43">
        <v>1.2743598417728199E-3</v>
      </c>
      <c r="D7858" s="43">
        <f t="shared" si="122"/>
        <v>1.4540445794627876E-2</v>
      </c>
      <c r="E7858" s="43">
        <f>IFERROR(INDEX(PSPS_Data!$C$2:$C$4275,MATCH(WF_Data!$A7858,PSPS_Data!$B$2:$B$4275,0)),0)</f>
        <v>0</v>
      </c>
      <c r="F7858" s="47"/>
    </row>
    <row r="7859" spans="1:6" x14ac:dyDescent="0.25">
      <c r="A7859" s="79"/>
      <c r="B7859" s="43">
        <v>0</v>
      </c>
      <c r="C7859" s="43">
        <v>4.2728237599476399E-4</v>
      </c>
      <c r="D7859" s="43">
        <f t="shared" si="122"/>
        <v>4.8752919101002568E-3</v>
      </c>
      <c r="E7859" s="43">
        <f>IFERROR(INDEX(PSPS_Data!$C$2:$C$4275,MATCH(WF_Data!$A7859,PSPS_Data!$B$2:$B$4275,0)),0)</f>
        <v>0</v>
      </c>
      <c r="F7859" s="47"/>
    </row>
    <row r="7860" spans="1:6" x14ac:dyDescent="0.25">
      <c r="A7860" s="79"/>
      <c r="B7860" s="43">
        <v>0</v>
      </c>
      <c r="C7860" s="43">
        <v>1.5255742255249E-5</v>
      </c>
      <c r="D7860" s="43">
        <f t="shared" si="122"/>
        <v>1.7406801913239108E-4</v>
      </c>
      <c r="E7860" s="43">
        <f>IFERROR(INDEX(PSPS_Data!$C$2:$C$4275,MATCH(WF_Data!$A7860,PSPS_Data!$B$2:$B$4275,0)),0)</f>
        <v>0</v>
      </c>
      <c r="F7860" s="47"/>
    </row>
    <row r="7861" spans="1:6" x14ac:dyDescent="0.25">
      <c r="A7861" s="79"/>
      <c r="B7861" s="43">
        <v>0</v>
      </c>
      <c r="C7861" s="43">
        <v>1.91678709294744E-3</v>
      </c>
      <c r="D7861" s="43">
        <f t="shared" si="122"/>
        <v>2.187054073053029E-2</v>
      </c>
      <c r="E7861" s="43">
        <f>IFERROR(INDEX(PSPS_Data!$C$2:$C$4275,MATCH(WF_Data!$A7861,PSPS_Data!$B$2:$B$4275,0)),0)</f>
        <v>0</v>
      </c>
      <c r="F7861" s="47"/>
    </row>
    <row r="7862" spans="1:6" x14ac:dyDescent="0.25">
      <c r="A7862" s="79"/>
      <c r="B7862" s="43">
        <v>0</v>
      </c>
      <c r="C7862" s="43">
        <v>3.48740025719962E-3</v>
      </c>
      <c r="D7862" s="43">
        <f t="shared" si="122"/>
        <v>3.9791236934647665E-2</v>
      </c>
      <c r="E7862" s="43">
        <f>IFERROR(INDEX(PSPS_Data!$C$2:$C$4275,MATCH(WF_Data!$A7862,PSPS_Data!$B$2:$B$4275,0)),0)</f>
        <v>0</v>
      </c>
      <c r="F7862" s="47"/>
    </row>
    <row r="7863" spans="1:6" x14ac:dyDescent="0.25">
      <c r="A7863" s="79"/>
      <c r="B7863" s="43">
        <v>0</v>
      </c>
      <c r="C7863" s="43">
        <v>5.2760754074370197E-3</v>
      </c>
      <c r="D7863" s="43">
        <f t="shared" si="122"/>
        <v>6.0200020398856399E-2</v>
      </c>
      <c r="E7863" s="43">
        <f>IFERROR(INDEX(PSPS_Data!$C$2:$C$4275,MATCH(WF_Data!$A7863,PSPS_Data!$B$2:$B$4275,0)),0)</f>
        <v>0</v>
      </c>
      <c r="F7863" s="47"/>
    </row>
    <row r="7864" spans="1:6" x14ac:dyDescent="0.25">
      <c r="A7864" s="79"/>
      <c r="B7864" s="43">
        <v>0</v>
      </c>
      <c r="C7864" s="43">
        <v>8.8659347663148404E-4</v>
      </c>
      <c r="D7864" s="43">
        <f t="shared" si="122"/>
        <v>1.0116031568365233E-2</v>
      </c>
      <c r="E7864" s="43">
        <f>IFERROR(INDEX(PSPS_Data!$C$2:$C$4275,MATCH(WF_Data!$A7864,PSPS_Data!$B$2:$B$4275,0)),0)</f>
        <v>0</v>
      </c>
      <c r="F7864" s="47"/>
    </row>
    <row r="7865" spans="1:6" x14ac:dyDescent="0.25">
      <c r="A7865" s="79"/>
      <c r="B7865" s="43">
        <v>0</v>
      </c>
      <c r="C7865" s="43">
        <v>6.6975907056227397E-3</v>
      </c>
      <c r="D7865" s="43">
        <f t="shared" si="122"/>
        <v>7.6419509951155457E-2</v>
      </c>
      <c r="E7865" s="43">
        <f>IFERROR(INDEX(PSPS_Data!$C$2:$C$4275,MATCH(WF_Data!$A7865,PSPS_Data!$B$2:$B$4275,0)),0)</f>
        <v>0</v>
      </c>
      <c r="F7865" s="47"/>
    </row>
    <row r="7866" spans="1:6" x14ac:dyDescent="0.25">
      <c r="A7866" s="79"/>
      <c r="B7866" s="43">
        <v>0</v>
      </c>
      <c r="C7866" s="43">
        <v>2.9207934644546098E-3</v>
      </c>
      <c r="D7866" s="43">
        <f t="shared" si="122"/>
        <v>3.3326253429427098E-2</v>
      </c>
      <c r="E7866" s="43">
        <f>IFERROR(INDEX(PSPS_Data!$C$2:$C$4275,MATCH(WF_Data!$A7866,PSPS_Data!$B$2:$B$4275,0)),0)</f>
        <v>0</v>
      </c>
      <c r="F7866" s="47"/>
    </row>
    <row r="7867" spans="1:6" x14ac:dyDescent="0.25">
      <c r="A7867" s="79"/>
      <c r="B7867" s="43">
        <v>0</v>
      </c>
      <c r="C7867" s="43">
        <v>3.0468826480500801E-5</v>
      </c>
      <c r="D7867" s="43">
        <f t="shared" si="122"/>
        <v>3.4764931014251416E-4</v>
      </c>
      <c r="E7867" s="43">
        <f>IFERROR(INDEX(PSPS_Data!$C$2:$C$4275,MATCH(WF_Data!$A7867,PSPS_Data!$B$2:$B$4275,0)),0)</f>
        <v>0</v>
      </c>
      <c r="F7867" s="47"/>
    </row>
    <row r="7868" spans="1:6" x14ac:dyDescent="0.25">
      <c r="A7868" s="79"/>
      <c r="B7868" s="43">
        <v>0</v>
      </c>
      <c r="C7868" s="43">
        <v>4.4938377961898299E-3</v>
      </c>
      <c r="D7868" s="43">
        <f t="shared" si="122"/>
        <v>5.1274689254525961E-2</v>
      </c>
      <c r="E7868" s="43">
        <f>IFERROR(INDEX(PSPS_Data!$C$2:$C$4275,MATCH(WF_Data!$A7868,PSPS_Data!$B$2:$B$4275,0)),0)</f>
        <v>0</v>
      </c>
      <c r="F7868" s="47"/>
    </row>
    <row r="7869" spans="1:6" x14ac:dyDescent="0.25">
      <c r="A7869" s="79"/>
      <c r="B7869" s="43">
        <v>0</v>
      </c>
      <c r="C7869" s="43">
        <v>2.10195641329846E-3</v>
      </c>
      <c r="D7869" s="43">
        <f t="shared" si="122"/>
        <v>2.3983322675735427E-2</v>
      </c>
      <c r="E7869" s="43">
        <f>IFERROR(INDEX(PSPS_Data!$C$2:$C$4275,MATCH(WF_Data!$A7869,PSPS_Data!$B$2:$B$4275,0)),0)</f>
        <v>0</v>
      </c>
      <c r="F7869" s="47"/>
    </row>
    <row r="7870" spans="1:6" x14ac:dyDescent="0.25">
      <c r="A7870" s="79"/>
      <c r="B7870" s="43">
        <v>0</v>
      </c>
      <c r="C7870" s="43">
        <v>1.66004644233908E-3</v>
      </c>
      <c r="D7870" s="43">
        <f t="shared" si="122"/>
        <v>1.8941129907088902E-2</v>
      </c>
      <c r="E7870" s="43">
        <f>IFERROR(INDEX(PSPS_Data!$C$2:$C$4275,MATCH(WF_Data!$A7870,PSPS_Data!$B$2:$B$4275,0)),0)</f>
        <v>0</v>
      </c>
      <c r="F7870" s="47"/>
    </row>
    <row r="7871" spans="1:6" x14ac:dyDescent="0.25">
      <c r="A7871" s="79"/>
      <c r="B7871" s="43">
        <v>0</v>
      </c>
      <c r="C7871" s="43">
        <v>1.3197224143368601E-4</v>
      </c>
      <c r="D7871" s="43">
        <f t="shared" si="122"/>
        <v>1.5058032747583573E-3</v>
      </c>
      <c r="E7871" s="43">
        <f>IFERROR(INDEX(PSPS_Data!$C$2:$C$4275,MATCH(WF_Data!$A7871,PSPS_Data!$B$2:$B$4275,0)),0)</f>
        <v>0</v>
      </c>
      <c r="F7871" s="47"/>
    </row>
    <row r="7872" spans="1:6" x14ac:dyDescent="0.25">
      <c r="A7872" s="79"/>
      <c r="B7872" s="43">
        <v>0</v>
      </c>
      <c r="C7872" s="43">
        <v>6.6996185964853698E-3</v>
      </c>
      <c r="D7872" s="43">
        <f t="shared" si="122"/>
        <v>7.6442648185898077E-2</v>
      </c>
      <c r="E7872" s="43">
        <f>IFERROR(INDEX(PSPS_Data!$C$2:$C$4275,MATCH(WF_Data!$A7872,PSPS_Data!$B$2:$B$4275,0)),0)</f>
        <v>0</v>
      </c>
      <c r="F7872" s="47"/>
    </row>
    <row r="7873" spans="1:6" x14ac:dyDescent="0.25">
      <c r="A7873" s="79"/>
      <c r="B7873" s="43">
        <v>0</v>
      </c>
      <c r="C7873" s="43">
        <v>1.4642277331707401E-3</v>
      </c>
      <c r="D7873" s="43">
        <f t="shared" si="122"/>
        <v>1.6706838435478145E-2</v>
      </c>
      <c r="E7873" s="43">
        <f>IFERROR(INDEX(PSPS_Data!$C$2:$C$4275,MATCH(WF_Data!$A7873,PSPS_Data!$B$2:$B$4275,0)),0)</f>
        <v>0</v>
      </c>
      <c r="F7873" s="47"/>
    </row>
    <row r="7874" spans="1:6" x14ac:dyDescent="0.25">
      <c r="A7874" s="79"/>
      <c r="B7874" s="43">
        <v>0</v>
      </c>
      <c r="C7874" s="43">
        <v>2.0089353643015701E-3</v>
      </c>
      <c r="D7874" s="43">
        <f t="shared" si="122"/>
        <v>2.2921952506680915E-2</v>
      </c>
      <c r="E7874" s="43">
        <f>IFERROR(INDEX(PSPS_Data!$C$2:$C$4275,MATCH(WF_Data!$A7874,PSPS_Data!$B$2:$B$4275,0)),0)</f>
        <v>0</v>
      </c>
      <c r="F7874" s="47"/>
    </row>
    <row r="7875" spans="1:6" x14ac:dyDescent="0.25">
      <c r="A7875" s="79"/>
      <c r="B7875" s="43">
        <v>0</v>
      </c>
      <c r="C7875" s="43">
        <v>6.0852116348542E-5</v>
      </c>
      <c r="D7875" s="43">
        <f t="shared" ref="D7875:D7938" si="123">$C7875*11.41</f>
        <v>6.9432264753686423E-4</v>
      </c>
      <c r="E7875" s="43">
        <f>IFERROR(INDEX(PSPS_Data!$C$2:$C$4275,MATCH(WF_Data!$A7875,PSPS_Data!$B$2:$B$4275,0)),0)</f>
        <v>0</v>
      </c>
      <c r="F7875" s="47"/>
    </row>
    <row r="7876" spans="1:6" x14ac:dyDescent="0.25">
      <c r="A7876" s="79"/>
      <c r="B7876" s="43">
        <v>0</v>
      </c>
      <c r="C7876" s="43">
        <v>3.2855798458513098E-3</v>
      </c>
      <c r="D7876" s="43">
        <f t="shared" si="123"/>
        <v>3.7488466041163446E-2</v>
      </c>
      <c r="E7876" s="43">
        <f>IFERROR(INDEX(PSPS_Data!$C$2:$C$4275,MATCH(WF_Data!$A7876,PSPS_Data!$B$2:$B$4275,0)),0)</f>
        <v>0</v>
      </c>
      <c r="F7876" s="47"/>
    </row>
    <row r="7877" spans="1:6" x14ac:dyDescent="0.25">
      <c r="A7877" s="79"/>
      <c r="B7877" s="43">
        <v>9.1505314869614607E-2</v>
      </c>
      <c r="C7877" s="43">
        <v>1.0205239028437001E-2</v>
      </c>
      <c r="D7877" s="43">
        <f t="shared" si="123"/>
        <v>0.11644177731446619</v>
      </c>
      <c r="E7877" s="43">
        <f>IFERROR(INDEX(PSPS_Data!$C$2:$C$4275,MATCH(WF_Data!$A7877,PSPS_Data!$B$2:$B$4275,0)),0)</f>
        <v>0</v>
      </c>
      <c r="F7877" s="47"/>
    </row>
    <row r="7878" spans="1:6" x14ac:dyDescent="0.25">
      <c r="A7878" s="79"/>
      <c r="B7878" s="43">
        <v>0</v>
      </c>
      <c r="C7878" s="43">
        <v>3.9032100175973001E-4</v>
      </c>
      <c r="D7878" s="43">
        <f t="shared" si="123"/>
        <v>4.4535626300785192E-3</v>
      </c>
      <c r="E7878" s="43">
        <f>IFERROR(INDEX(PSPS_Data!$C$2:$C$4275,MATCH(WF_Data!$A7878,PSPS_Data!$B$2:$B$4275,0)),0)</f>
        <v>0</v>
      </c>
      <c r="F7878" s="47"/>
    </row>
    <row r="7879" spans="1:6" x14ac:dyDescent="0.25">
      <c r="A7879" s="79"/>
      <c r="B7879" s="43">
        <v>0</v>
      </c>
      <c r="C7879" s="43">
        <v>8.4903063710347205E-4</v>
      </c>
      <c r="D7879" s="43">
        <f t="shared" si="123"/>
        <v>9.6874395693506161E-3</v>
      </c>
      <c r="E7879" s="43">
        <f>IFERROR(INDEX(PSPS_Data!$C$2:$C$4275,MATCH(WF_Data!$A7879,PSPS_Data!$B$2:$B$4275,0)),0)</f>
        <v>0</v>
      </c>
      <c r="F7879" s="47"/>
    </row>
    <row r="7880" spans="1:6" x14ac:dyDescent="0.25">
      <c r="A7880" s="79"/>
      <c r="B7880" s="43">
        <v>0</v>
      </c>
      <c r="C7880" s="43">
        <v>3.8621842591055602E-3</v>
      </c>
      <c r="D7880" s="43">
        <f t="shared" si="123"/>
        <v>4.4067522396394443E-2</v>
      </c>
      <c r="E7880" s="43">
        <f>IFERROR(INDEX(PSPS_Data!$C$2:$C$4275,MATCH(WF_Data!$A7880,PSPS_Data!$B$2:$B$4275,0)),0)</f>
        <v>0</v>
      </c>
      <c r="F7880" s="47"/>
    </row>
    <row r="7881" spans="1:6" x14ac:dyDescent="0.25">
      <c r="A7881" s="79"/>
      <c r="B7881" s="43">
        <v>0</v>
      </c>
      <c r="C7881" s="43">
        <v>1.8241488505736901E-3</v>
      </c>
      <c r="D7881" s="43">
        <f t="shared" si="123"/>
        <v>2.0813538385045804E-2</v>
      </c>
      <c r="E7881" s="43">
        <f>IFERROR(INDEX(PSPS_Data!$C$2:$C$4275,MATCH(WF_Data!$A7881,PSPS_Data!$B$2:$B$4275,0)),0)</f>
        <v>0</v>
      </c>
      <c r="F7881" s="47"/>
    </row>
    <row r="7882" spans="1:6" x14ac:dyDescent="0.25">
      <c r="A7882" s="79"/>
      <c r="B7882" s="43">
        <v>0</v>
      </c>
      <c r="C7882" s="43">
        <v>1.3068641696918301E-3</v>
      </c>
      <c r="D7882" s="43">
        <f t="shared" si="123"/>
        <v>1.4911320176183782E-2</v>
      </c>
      <c r="E7882" s="43">
        <f>IFERROR(INDEX(PSPS_Data!$C$2:$C$4275,MATCH(WF_Data!$A7882,PSPS_Data!$B$2:$B$4275,0)),0)</f>
        <v>0</v>
      </c>
      <c r="F7882" s="47"/>
    </row>
    <row r="7883" spans="1:6" x14ac:dyDescent="0.25">
      <c r="A7883" s="79"/>
      <c r="B7883" s="43">
        <v>0</v>
      </c>
      <c r="C7883" s="43">
        <v>9.1145259830227506E-5</v>
      </c>
      <c r="D7883" s="43">
        <f t="shared" si="123"/>
        <v>1.039967414662896E-3</v>
      </c>
      <c r="E7883" s="43">
        <f>IFERROR(INDEX(PSPS_Data!$C$2:$C$4275,MATCH(WF_Data!$A7883,PSPS_Data!$B$2:$B$4275,0)),0)</f>
        <v>0</v>
      </c>
      <c r="F7883" s="47"/>
    </row>
    <row r="7884" spans="1:6" x14ac:dyDescent="0.25">
      <c r="A7884" s="79"/>
      <c r="B7884" s="43">
        <v>0</v>
      </c>
      <c r="C7884" s="43">
        <v>1.53406864183125E-3</v>
      </c>
      <c r="D7884" s="43">
        <f t="shared" si="123"/>
        <v>1.7503723203294564E-2</v>
      </c>
      <c r="E7884" s="43">
        <f>IFERROR(INDEX(PSPS_Data!$C$2:$C$4275,MATCH(WF_Data!$A7884,PSPS_Data!$B$2:$B$4275,0)),0)</f>
        <v>0</v>
      </c>
      <c r="F7884" s="47"/>
    </row>
    <row r="7885" spans="1:6" x14ac:dyDescent="0.25">
      <c r="A7885" s="79"/>
      <c r="B7885" s="43">
        <v>0</v>
      </c>
      <c r="C7885" s="43">
        <v>1.5489956235796799E-3</v>
      </c>
      <c r="D7885" s="43">
        <f t="shared" si="123"/>
        <v>1.7674040065044149E-2</v>
      </c>
      <c r="E7885" s="43">
        <f>IFERROR(INDEX(PSPS_Data!$C$2:$C$4275,MATCH(WF_Data!$A7885,PSPS_Data!$B$2:$B$4275,0)),0)</f>
        <v>0</v>
      </c>
      <c r="F7885" s="47"/>
    </row>
    <row r="7886" spans="1:6" x14ac:dyDescent="0.25">
      <c r="A7886" s="79"/>
      <c r="B7886" s="43">
        <v>0</v>
      </c>
      <c r="C7886" s="43">
        <v>4.85684849081735E-4</v>
      </c>
      <c r="D7886" s="43">
        <f t="shared" si="123"/>
        <v>5.541664128022596E-3</v>
      </c>
      <c r="E7886" s="43">
        <f>IFERROR(INDEX(PSPS_Data!$C$2:$C$4275,MATCH(WF_Data!$A7886,PSPS_Data!$B$2:$B$4275,0)),0)</f>
        <v>0</v>
      </c>
      <c r="F7886" s="47"/>
    </row>
    <row r="7887" spans="1:6" x14ac:dyDescent="0.25">
      <c r="A7887" s="79"/>
      <c r="B7887" s="43">
        <v>0</v>
      </c>
      <c r="C7887" s="43">
        <v>2.68622527983097E-3</v>
      </c>
      <c r="D7887" s="43">
        <f t="shared" si="123"/>
        <v>3.0649830442871367E-2</v>
      </c>
      <c r="E7887" s="43">
        <f>IFERROR(INDEX(PSPS_Data!$C$2:$C$4275,MATCH(WF_Data!$A7887,PSPS_Data!$B$2:$B$4275,0)),0)</f>
        <v>0</v>
      </c>
      <c r="F7887" s="47"/>
    </row>
    <row r="7888" spans="1:6" x14ac:dyDescent="0.25">
      <c r="A7888" s="79"/>
      <c r="B7888" s="43">
        <v>0</v>
      </c>
      <c r="C7888" s="43">
        <v>4.70393962018533E-3</v>
      </c>
      <c r="D7888" s="43">
        <f t="shared" si="123"/>
        <v>5.3671951066314616E-2</v>
      </c>
      <c r="E7888" s="43">
        <f>IFERROR(INDEX(PSPS_Data!$C$2:$C$4275,MATCH(WF_Data!$A7888,PSPS_Data!$B$2:$B$4275,0)),0)</f>
        <v>0</v>
      </c>
      <c r="F7888" s="47"/>
    </row>
    <row r="7889" spans="1:6" x14ac:dyDescent="0.25">
      <c r="A7889" s="79"/>
      <c r="B7889" s="43">
        <v>0</v>
      </c>
      <c r="C7889" s="43">
        <v>1.66131285292673E-3</v>
      </c>
      <c r="D7889" s="43">
        <f t="shared" si="123"/>
        <v>1.895557965189399E-2</v>
      </c>
      <c r="E7889" s="43">
        <f>IFERROR(INDEX(PSPS_Data!$C$2:$C$4275,MATCH(WF_Data!$A7889,PSPS_Data!$B$2:$B$4275,0)),0)</f>
        <v>0</v>
      </c>
      <c r="F7889" s="47"/>
    </row>
    <row r="7890" spans="1:6" x14ac:dyDescent="0.25">
      <c r="A7890" s="79"/>
      <c r="B7890" s="43">
        <v>0</v>
      </c>
      <c r="C7890" s="43">
        <v>6.3210369959657898E-4</v>
      </c>
      <c r="D7890" s="43">
        <f t="shared" si="123"/>
        <v>7.2123032123969661E-3</v>
      </c>
      <c r="E7890" s="43">
        <f>IFERROR(INDEX(PSPS_Data!$C$2:$C$4275,MATCH(WF_Data!$A7890,PSPS_Data!$B$2:$B$4275,0)),0)</f>
        <v>0</v>
      </c>
      <c r="F7890" s="47"/>
    </row>
    <row r="7891" spans="1:6" x14ac:dyDescent="0.25">
      <c r="A7891" s="79"/>
      <c r="B7891" s="43">
        <v>0</v>
      </c>
      <c r="C7891" s="43">
        <v>1.05858526667361E-2</v>
      </c>
      <c r="D7891" s="43">
        <f t="shared" si="123"/>
        <v>0.1207845789274589</v>
      </c>
      <c r="E7891" s="43">
        <f>IFERROR(INDEX(PSPS_Data!$C$2:$C$4275,MATCH(WF_Data!$A7891,PSPS_Data!$B$2:$B$4275,0)),0)</f>
        <v>0</v>
      </c>
      <c r="F7891" s="47"/>
    </row>
    <row r="7892" spans="1:6" x14ac:dyDescent="0.25">
      <c r="A7892" s="79"/>
      <c r="B7892" s="43">
        <v>0</v>
      </c>
      <c r="C7892" s="43">
        <v>6.7181197255195002E-3</v>
      </c>
      <c r="D7892" s="43">
        <f t="shared" si="123"/>
        <v>7.66537460681775E-2</v>
      </c>
      <c r="E7892" s="43">
        <f>IFERROR(INDEX(PSPS_Data!$C$2:$C$4275,MATCH(WF_Data!$A7892,PSPS_Data!$B$2:$B$4275,0)),0)</f>
        <v>0</v>
      </c>
      <c r="F7892" s="47"/>
    </row>
    <row r="7893" spans="1:6" x14ac:dyDescent="0.25">
      <c r="A7893" s="79"/>
      <c r="B7893" s="43">
        <v>0</v>
      </c>
      <c r="C7893" s="43">
        <v>4.54919245385099E-5</v>
      </c>
      <c r="D7893" s="43">
        <f t="shared" si="123"/>
        <v>5.1906285898439797E-4</v>
      </c>
      <c r="E7893" s="43">
        <f>IFERROR(INDEX(PSPS_Data!$C$2:$C$4275,MATCH(WF_Data!$A7893,PSPS_Data!$B$2:$B$4275,0)),0)</f>
        <v>0</v>
      </c>
      <c r="F7893" s="47"/>
    </row>
    <row r="7894" spans="1:6" x14ac:dyDescent="0.25">
      <c r="A7894" s="79"/>
      <c r="B7894" s="43">
        <v>0</v>
      </c>
      <c r="C7894" s="43">
        <v>3.9414299044437901E-4</v>
      </c>
      <c r="D7894" s="43">
        <f t="shared" si="123"/>
        <v>4.4971715209703644E-3</v>
      </c>
      <c r="E7894" s="43">
        <f>IFERROR(INDEX(PSPS_Data!$C$2:$C$4275,MATCH(WF_Data!$A7894,PSPS_Data!$B$2:$B$4275,0)),0)</f>
        <v>0</v>
      </c>
      <c r="F7894" s="47"/>
    </row>
    <row r="7895" spans="1:6" x14ac:dyDescent="0.25">
      <c r="A7895" s="79"/>
      <c r="B7895" s="43">
        <v>0</v>
      </c>
      <c r="C7895" s="43">
        <v>1.51500917127123E-5</v>
      </c>
      <c r="D7895" s="43">
        <f t="shared" si="123"/>
        <v>1.7286254644204735E-4</v>
      </c>
      <c r="E7895" s="43">
        <f>IFERROR(INDEX(PSPS_Data!$C$2:$C$4275,MATCH(WF_Data!$A7895,PSPS_Data!$B$2:$B$4275,0)),0)</f>
        <v>0</v>
      </c>
      <c r="F7895" s="47"/>
    </row>
    <row r="7896" spans="1:6" x14ac:dyDescent="0.25">
      <c r="A7896" s="79"/>
      <c r="B7896" s="43">
        <v>0</v>
      </c>
      <c r="C7896" s="43">
        <v>6.9688333436109396E-4</v>
      </c>
      <c r="D7896" s="43">
        <f t="shared" si="123"/>
        <v>7.9514388450600826E-3</v>
      </c>
      <c r="E7896" s="43">
        <f>IFERROR(INDEX(PSPS_Data!$C$2:$C$4275,MATCH(WF_Data!$A7896,PSPS_Data!$B$2:$B$4275,0)),0)</f>
        <v>0</v>
      </c>
      <c r="F7896" s="47"/>
    </row>
    <row r="7897" spans="1:6" x14ac:dyDescent="0.25">
      <c r="A7897" s="79"/>
      <c r="B7897" s="43">
        <v>0</v>
      </c>
      <c r="C7897" s="43">
        <v>1.1804153227785699E-3</v>
      </c>
      <c r="D7897" s="43">
        <f t="shared" si="123"/>
        <v>1.3468538832903483E-2</v>
      </c>
      <c r="E7897" s="43">
        <f>IFERROR(INDEX(PSPS_Data!$C$2:$C$4275,MATCH(WF_Data!$A7897,PSPS_Data!$B$2:$B$4275,0)),0)</f>
        <v>0</v>
      </c>
      <c r="F7897" s="47"/>
    </row>
    <row r="7898" spans="1:6" x14ac:dyDescent="0.25">
      <c r="A7898" s="79"/>
      <c r="B7898" s="43">
        <v>0</v>
      </c>
      <c r="C7898" s="43">
        <v>8.2219695408033001E-4</v>
      </c>
      <c r="D7898" s="43">
        <f t="shared" si="123"/>
        <v>9.3812672460565662E-3</v>
      </c>
      <c r="E7898" s="43">
        <f>IFERROR(INDEX(PSPS_Data!$C$2:$C$4275,MATCH(WF_Data!$A7898,PSPS_Data!$B$2:$B$4275,0)),0)</f>
        <v>0</v>
      </c>
      <c r="F7898" s="47"/>
    </row>
    <row r="7899" spans="1:6" x14ac:dyDescent="0.25">
      <c r="A7899" s="79"/>
      <c r="B7899" s="43">
        <v>0</v>
      </c>
      <c r="C7899" s="43">
        <v>3.3724217964845502E-3</v>
      </c>
      <c r="D7899" s="43">
        <f t="shared" si="123"/>
        <v>3.8479332697888717E-2</v>
      </c>
      <c r="E7899" s="43">
        <f>IFERROR(INDEX(PSPS_Data!$C$2:$C$4275,MATCH(WF_Data!$A7899,PSPS_Data!$B$2:$B$4275,0)),0)</f>
        <v>0</v>
      </c>
      <c r="F7899" s="47"/>
    </row>
    <row r="7900" spans="1:6" x14ac:dyDescent="0.25">
      <c r="A7900" s="79"/>
      <c r="B7900" s="43">
        <v>0</v>
      </c>
      <c r="C7900" s="43">
        <v>1.04324368749075E-3</v>
      </c>
      <c r="D7900" s="43">
        <f t="shared" si="123"/>
        <v>1.1903410474269458E-2</v>
      </c>
      <c r="E7900" s="43">
        <f>IFERROR(INDEX(PSPS_Data!$C$2:$C$4275,MATCH(WF_Data!$A7900,PSPS_Data!$B$2:$B$4275,0)),0)</f>
        <v>0</v>
      </c>
      <c r="F7900" s="47"/>
    </row>
    <row r="7901" spans="1:6" x14ac:dyDescent="0.25">
      <c r="A7901" s="79"/>
      <c r="B7901" s="43">
        <v>0</v>
      </c>
      <c r="C7901" s="43">
        <v>1.08341364890899E-3</v>
      </c>
      <c r="D7901" s="43">
        <f t="shared" si="123"/>
        <v>1.2361749734051576E-2</v>
      </c>
      <c r="E7901" s="43">
        <f>IFERROR(INDEX(PSPS_Data!$C$2:$C$4275,MATCH(WF_Data!$A7901,PSPS_Data!$B$2:$B$4275,0)),0)</f>
        <v>0</v>
      </c>
      <c r="F7901" s="47"/>
    </row>
    <row r="7902" spans="1:6" x14ac:dyDescent="0.25">
      <c r="A7902" s="79"/>
      <c r="B7902" s="43">
        <v>0</v>
      </c>
      <c r="C7902" s="43">
        <v>1.51133763210964E-5</v>
      </c>
      <c r="D7902" s="43">
        <f t="shared" si="123"/>
        <v>1.7244362382370994E-4</v>
      </c>
      <c r="E7902" s="43">
        <f>IFERROR(INDEX(PSPS_Data!$C$2:$C$4275,MATCH(WF_Data!$A7902,PSPS_Data!$B$2:$B$4275,0)),0)</f>
        <v>0</v>
      </c>
      <c r="F7902" s="47"/>
    </row>
    <row r="7903" spans="1:6" x14ac:dyDescent="0.25">
      <c r="A7903" s="79"/>
      <c r="B7903" s="43">
        <v>0</v>
      </c>
      <c r="C7903" s="43">
        <v>1.13501624453045E-2</v>
      </c>
      <c r="D7903" s="43">
        <f t="shared" si="123"/>
        <v>0.12950535350092435</v>
      </c>
      <c r="E7903" s="43">
        <f>IFERROR(INDEX(PSPS_Data!$C$2:$C$4275,MATCH(WF_Data!$A7903,PSPS_Data!$B$2:$B$4275,0)),0)</f>
        <v>0</v>
      </c>
      <c r="F7903" s="47"/>
    </row>
    <row r="7904" spans="1:6" x14ac:dyDescent="0.25">
      <c r="A7904" s="79"/>
      <c r="B7904" s="43">
        <v>0</v>
      </c>
      <c r="C7904" s="43">
        <v>1.0729363499801001E-3</v>
      </c>
      <c r="D7904" s="43">
        <f t="shared" si="123"/>
        <v>1.2242203753272942E-2</v>
      </c>
      <c r="E7904" s="43">
        <f>IFERROR(INDEX(PSPS_Data!$C$2:$C$4275,MATCH(WF_Data!$A7904,PSPS_Data!$B$2:$B$4275,0)),0)</f>
        <v>0</v>
      </c>
      <c r="F7904" s="47"/>
    </row>
    <row r="7905" spans="1:6" x14ac:dyDescent="0.25">
      <c r="A7905" s="79"/>
      <c r="B7905" s="43">
        <v>0</v>
      </c>
      <c r="C7905" s="43">
        <v>2.8711846562146001E-4</v>
      </c>
      <c r="D7905" s="43">
        <f t="shared" si="123"/>
        <v>3.2760216927408587E-3</v>
      </c>
      <c r="E7905" s="43">
        <f>IFERROR(INDEX(PSPS_Data!$C$2:$C$4275,MATCH(WF_Data!$A7905,PSPS_Data!$B$2:$B$4275,0)),0)</f>
        <v>0</v>
      </c>
      <c r="F7905" s="47"/>
    </row>
    <row r="7906" spans="1:6" x14ac:dyDescent="0.25">
      <c r="A7906" s="79"/>
      <c r="B7906" s="43">
        <v>0</v>
      </c>
      <c r="C7906" s="43">
        <v>1.5106785212992601E-5</v>
      </c>
      <c r="D7906" s="43">
        <f t="shared" si="123"/>
        <v>1.7236841928024559E-4</v>
      </c>
      <c r="E7906" s="43">
        <f>IFERROR(INDEX(PSPS_Data!$C$2:$C$4275,MATCH(WF_Data!$A7906,PSPS_Data!$B$2:$B$4275,0)),0)</f>
        <v>0</v>
      </c>
      <c r="F7906" s="47"/>
    </row>
    <row r="7907" spans="1:6" x14ac:dyDescent="0.25">
      <c r="A7907" s="79"/>
      <c r="B7907" s="43">
        <v>0.26402218415367901</v>
      </c>
      <c r="C7907" s="43">
        <v>2.8701623614324397E-4</v>
      </c>
      <c r="D7907" s="43">
        <f t="shared" si="123"/>
        <v>3.2748552543944136E-3</v>
      </c>
      <c r="E7907" s="43">
        <f>IFERROR(INDEX(PSPS_Data!$C$2:$C$4275,MATCH(WF_Data!$A7907,PSPS_Data!$B$2:$B$4275,0)),0)</f>
        <v>0</v>
      </c>
      <c r="F7907" s="47"/>
    </row>
    <row r="7908" spans="1:6" x14ac:dyDescent="0.25">
      <c r="A7908" s="79"/>
      <c r="B7908" s="43">
        <v>0</v>
      </c>
      <c r="C7908" s="43">
        <v>1.0932174463960101E-3</v>
      </c>
      <c r="D7908" s="43">
        <f t="shared" si="123"/>
        <v>1.2473611063378475E-2</v>
      </c>
      <c r="E7908" s="43">
        <f>IFERROR(INDEX(PSPS_Data!$C$2:$C$4275,MATCH(WF_Data!$A7908,PSPS_Data!$B$2:$B$4275,0)),0)</f>
        <v>0</v>
      </c>
      <c r="F7908" s="47"/>
    </row>
    <row r="7909" spans="1:6" x14ac:dyDescent="0.25">
      <c r="A7909" s="79"/>
      <c r="B7909" s="43">
        <v>0</v>
      </c>
      <c r="C7909" s="43">
        <v>4.8914496233010097E-3</v>
      </c>
      <c r="D7909" s="43">
        <f t="shared" si="123"/>
        <v>5.5811440201864522E-2</v>
      </c>
      <c r="E7909" s="43">
        <f>IFERROR(INDEX(PSPS_Data!$C$2:$C$4275,MATCH(WF_Data!$A7909,PSPS_Data!$B$2:$B$4275,0)),0)</f>
        <v>0</v>
      </c>
      <c r="F7909" s="47"/>
    </row>
    <row r="7910" spans="1:6" x14ac:dyDescent="0.25">
      <c r="A7910" s="79"/>
      <c r="B7910" s="43">
        <v>0</v>
      </c>
      <c r="C7910" s="43">
        <v>3.2303860355113998E-3</v>
      </c>
      <c r="D7910" s="43">
        <f t="shared" si="123"/>
        <v>3.6858704665185073E-2</v>
      </c>
      <c r="E7910" s="43">
        <f>IFERROR(INDEX(PSPS_Data!$C$2:$C$4275,MATCH(WF_Data!$A7910,PSPS_Data!$B$2:$B$4275,0)),0)</f>
        <v>0</v>
      </c>
      <c r="F7910" s="47"/>
    </row>
    <row r="7911" spans="1:6" x14ac:dyDescent="0.25">
      <c r="A7911" s="79"/>
      <c r="B7911" s="43">
        <v>0</v>
      </c>
      <c r="C7911" s="43">
        <v>7.8156946690341993E-3</v>
      </c>
      <c r="D7911" s="43">
        <f t="shared" si="123"/>
        <v>8.9177076173680217E-2</v>
      </c>
      <c r="E7911" s="43">
        <f>IFERROR(INDEX(PSPS_Data!$C$2:$C$4275,MATCH(WF_Data!$A7911,PSPS_Data!$B$2:$B$4275,0)),0)</f>
        <v>0</v>
      </c>
      <c r="F7911" s="47"/>
    </row>
    <row r="7912" spans="1:6" x14ac:dyDescent="0.25">
      <c r="A7912" s="79"/>
      <c r="B7912" s="43">
        <v>0</v>
      </c>
      <c r="C7912" s="43">
        <v>4.8682700476092499E-3</v>
      </c>
      <c r="D7912" s="43">
        <f t="shared" si="123"/>
        <v>5.5546961243221546E-2</v>
      </c>
      <c r="E7912" s="43">
        <f>IFERROR(INDEX(PSPS_Data!$C$2:$C$4275,MATCH(WF_Data!$A7912,PSPS_Data!$B$2:$B$4275,0)),0)</f>
        <v>0</v>
      </c>
      <c r="F7912" s="47"/>
    </row>
    <row r="7913" spans="1:6" x14ac:dyDescent="0.25">
      <c r="A7913" s="79"/>
      <c r="B7913" s="43">
        <v>0</v>
      </c>
      <c r="C7913" s="43">
        <v>2.2328689792629999E-3</v>
      </c>
      <c r="D7913" s="43">
        <f t="shared" si="123"/>
        <v>2.5477035053390829E-2</v>
      </c>
      <c r="E7913" s="43">
        <f>IFERROR(INDEX(PSPS_Data!$C$2:$C$4275,MATCH(WF_Data!$A7913,PSPS_Data!$B$2:$B$4275,0)),0)</f>
        <v>0</v>
      </c>
      <c r="F7913" s="47"/>
    </row>
    <row r="7914" spans="1:6" x14ac:dyDescent="0.25">
      <c r="A7914" s="79"/>
      <c r="B7914" s="43">
        <v>0</v>
      </c>
      <c r="C7914" s="43">
        <v>3.4095224342915202E-3</v>
      </c>
      <c r="D7914" s="43">
        <f t="shared" si="123"/>
        <v>3.8902650975266247E-2</v>
      </c>
      <c r="E7914" s="43">
        <f>IFERROR(INDEX(PSPS_Data!$C$2:$C$4275,MATCH(WF_Data!$A7914,PSPS_Data!$B$2:$B$4275,0)),0)</f>
        <v>0</v>
      </c>
      <c r="F7914" s="47"/>
    </row>
    <row r="7915" spans="1:6" x14ac:dyDescent="0.25">
      <c r="A7915" s="79"/>
      <c r="B7915" s="43">
        <v>0</v>
      </c>
      <c r="C7915" s="43">
        <v>2.8663449120358499E-4</v>
      </c>
      <c r="D7915" s="43">
        <f t="shared" si="123"/>
        <v>3.2704995446329048E-3</v>
      </c>
      <c r="E7915" s="43">
        <f>IFERROR(INDEX(PSPS_Data!$C$2:$C$4275,MATCH(WF_Data!$A7915,PSPS_Data!$B$2:$B$4275,0)),0)</f>
        <v>0</v>
      </c>
      <c r="F7915" s="47"/>
    </row>
    <row r="7916" spans="1:6" x14ac:dyDescent="0.25">
      <c r="A7916" s="79"/>
      <c r="B7916" s="43">
        <v>0</v>
      </c>
      <c r="C7916" s="43">
        <v>2.7143394925133098E-4</v>
      </c>
      <c r="D7916" s="43">
        <f t="shared" si="123"/>
        <v>3.0970613609576864E-3</v>
      </c>
      <c r="E7916" s="43">
        <f>IFERROR(INDEX(PSPS_Data!$C$2:$C$4275,MATCH(WF_Data!$A7916,PSPS_Data!$B$2:$B$4275,0)),0)</f>
        <v>0</v>
      </c>
      <c r="F7916" s="47"/>
    </row>
    <row r="7917" spans="1:6" x14ac:dyDescent="0.25">
      <c r="A7917" s="79"/>
      <c r="B7917" s="43">
        <v>0</v>
      </c>
      <c r="C7917" s="43">
        <v>6.9356295625766496E-4</v>
      </c>
      <c r="D7917" s="43">
        <f t="shared" si="123"/>
        <v>7.913553330899957E-3</v>
      </c>
      <c r="E7917" s="43">
        <f>IFERROR(INDEX(PSPS_Data!$C$2:$C$4275,MATCH(WF_Data!$A7917,PSPS_Data!$B$2:$B$4275,0)),0)</f>
        <v>0</v>
      </c>
      <c r="F7917" s="47"/>
    </row>
    <row r="7918" spans="1:6" x14ac:dyDescent="0.25">
      <c r="A7918" s="79"/>
      <c r="B7918" s="43">
        <v>0</v>
      </c>
      <c r="C7918" s="43">
        <v>8.4396611055126403E-4</v>
      </c>
      <c r="D7918" s="43">
        <f t="shared" si="123"/>
        <v>9.6296533213899235E-3</v>
      </c>
      <c r="E7918" s="43">
        <f>IFERROR(INDEX(PSPS_Data!$C$2:$C$4275,MATCH(WF_Data!$A7918,PSPS_Data!$B$2:$B$4275,0)),0)</f>
        <v>0</v>
      </c>
      <c r="F7918" s="47"/>
    </row>
    <row r="7919" spans="1:6" x14ac:dyDescent="0.25">
      <c r="A7919" s="79"/>
      <c r="B7919" s="43">
        <v>0.10537199185203799</v>
      </c>
      <c r="C7919" s="43">
        <v>4.42059683033827E-4</v>
      </c>
      <c r="D7919" s="43">
        <f t="shared" si="123"/>
        <v>5.0439009834159663E-3</v>
      </c>
      <c r="E7919" s="43">
        <f>IFERROR(INDEX(PSPS_Data!$C$2:$C$4275,MATCH(WF_Data!$A7919,PSPS_Data!$B$2:$B$4275,0)),0)</f>
        <v>0</v>
      </c>
      <c r="F7919" s="47"/>
    </row>
    <row r="7920" spans="1:6" x14ac:dyDescent="0.25">
      <c r="A7920" s="79"/>
      <c r="B7920" s="43">
        <v>0</v>
      </c>
      <c r="C7920" s="43">
        <v>3.02319570861679E-3</v>
      </c>
      <c r="D7920" s="43">
        <f t="shared" si="123"/>
        <v>3.4494663035317577E-2</v>
      </c>
      <c r="E7920" s="43">
        <f>IFERROR(INDEX(PSPS_Data!$C$2:$C$4275,MATCH(WF_Data!$A7920,PSPS_Data!$B$2:$B$4275,0)),0)</f>
        <v>0</v>
      </c>
      <c r="F7920" s="47"/>
    </row>
    <row r="7921" spans="1:6" x14ac:dyDescent="0.25">
      <c r="A7921" s="79"/>
      <c r="B7921" s="43">
        <v>0</v>
      </c>
      <c r="C7921" s="43">
        <v>1.6871847192305701E-3</v>
      </c>
      <c r="D7921" s="43">
        <f t="shared" si="123"/>
        <v>1.9250777646420806E-2</v>
      </c>
      <c r="E7921" s="43">
        <f>IFERROR(INDEX(PSPS_Data!$C$2:$C$4275,MATCH(WF_Data!$A7921,PSPS_Data!$B$2:$B$4275,0)),0)</f>
        <v>0</v>
      </c>
      <c r="F7921" s="47"/>
    </row>
    <row r="7922" spans="1:6" x14ac:dyDescent="0.25">
      <c r="A7922" s="79"/>
      <c r="B7922" s="43">
        <v>0</v>
      </c>
      <c r="C7922" s="43">
        <v>1.3405339486780501E-3</v>
      </c>
      <c r="D7922" s="43">
        <f t="shared" si="123"/>
        <v>1.5295492354416551E-2</v>
      </c>
      <c r="E7922" s="43">
        <f>IFERROR(INDEX(PSPS_Data!$C$2:$C$4275,MATCH(WF_Data!$A7922,PSPS_Data!$B$2:$B$4275,0)),0)</f>
        <v>0</v>
      </c>
      <c r="F7922" s="47"/>
    </row>
    <row r="7923" spans="1:6" x14ac:dyDescent="0.25">
      <c r="A7923" s="79"/>
      <c r="B7923" s="43">
        <v>1.1092368654265301</v>
      </c>
      <c r="C7923" s="43">
        <v>7.1198799607827797E-3</v>
      </c>
      <c r="D7923" s="43">
        <f t="shared" si="123"/>
        <v>8.1237830352531515E-2</v>
      </c>
      <c r="E7923" s="43">
        <f>IFERROR(INDEX(PSPS_Data!$C$2:$C$4275,MATCH(WF_Data!$A7923,PSPS_Data!$B$2:$B$4275,0)),0)</f>
        <v>0</v>
      </c>
      <c r="F7923" s="47"/>
    </row>
    <row r="7924" spans="1:6" x14ac:dyDescent="0.25">
      <c r="A7924" s="79"/>
      <c r="B7924" s="43">
        <v>0</v>
      </c>
      <c r="C7924" s="43">
        <v>7.5251160576499301E-3</v>
      </c>
      <c r="D7924" s="43">
        <f t="shared" si="123"/>
        <v>8.5861574217785702E-2</v>
      </c>
      <c r="E7924" s="43">
        <f>IFERROR(INDEX(PSPS_Data!$C$2:$C$4275,MATCH(WF_Data!$A7924,PSPS_Data!$B$2:$B$4275,0)),0)</f>
        <v>0</v>
      </c>
      <c r="F7924" s="47"/>
    </row>
    <row r="7925" spans="1:6" x14ac:dyDescent="0.25">
      <c r="A7925" s="79"/>
      <c r="B7925" s="43">
        <v>0</v>
      </c>
      <c r="C7925" s="43">
        <v>2.3779033936079902E-3</v>
      </c>
      <c r="D7925" s="43">
        <f t="shared" si="123"/>
        <v>2.713187772106717E-2</v>
      </c>
      <c r="E7925" s="43">
        <f>IFERROR(INDEX(PSPS_Data!$C$2:$C$4275,MATCH(WF_Data!$A7925,PSPS_Data!$B$2:$B$4275,0)),0)</f>
        <v>0</v>
      </c>
      <c r="F7925" s="47"/>
    </row>
    <row r="7926" spans="1:6" x14ac:dyDescent="0.25">
      <c r="A7926" s="79"/>
      <c r="B7926" s="43">
        <v>0</v>
      </c>
      <c r="C7926" s="43">
        <v>4.0029673791650497E-3</v>
      </c>
      <c r="D7926" s="43">
        <f t="shared" si="123"/>
        <v>4.5673857796273219E-2</v>
      </c>
      <c r="E7926" s="43">
        <f>IFERROR(INDEX(PSPS_Data!$C$2:$C$4275,MATCH(WF_Data!$A7926,PSPS_Data!$B$2:$B$4275,0)),0)</f>
        <v>0</v>
      </c>
      <c r="F7926" s="47"/>
    </row>
    <row r="7927" spans="1:6" x14ac:dyDescent="0.25">
      <c r="A7927" s="79"/>
      <c r="B7927" s="43">
        <v>0</v>
      </c>
      <c r="C7927" s="43">
        <v>2.7111187432637901E-3</v>
      </c>
      <c r="D7927" s="43">
        <f t="shared" si="123"/>
        <v>3.0933864860639846E-2</v>
      </c>
      <c r="E7927" s="43">
        <f>IFERROR(INDEX(PSPS_Data!$C$2:$C$4275,MATCH(WF_Data!$A7927,PSPS_Data!$B$2:$B$4275,0)),0)</f>
        <v>0</v>
      </c>
      <c r="F7927" s="47"/>
    </row>
    <row r="7928" spans="1:6" x14ac:dyDescent="0.25">
      <c r="A7928" s="79"/>
      <c r="B7928" s="43">
        <v>0.244470453087552</v>
      </c>
      <c r="C7928" s="43">
        <v>3.74688777219489E-3</v>
      </c>
      <c r="D7928" s="43">
        <f t="shared" si="123"/>
        <v>4.2751989480743699E-2</v>
      </c>
      <c r="E7928" s="43">
        <f>IFERROR(INDEX(PSPS_Data!$C$2:$C$4275,MATCH(WF_Data!$A7928,PSPS_Data!$B$2:$B$4275,0)),0)</f>
        <v>0</v>
      </c>
      <c r="F7928" s="47"/>
    </row>
    <row r="7929" spans="1:6" x14ac:dyDescent="0.25">
      <c r="A7929" s="79"/>
      <c r="B7929" s="43">
        <v>0</v>
      </c>
      <c r="C7929" s="43">
        <v>2.95847055501023E-3</v>
      </c>
      <c r="D7929" s="43">
        <f t="shared" si="123"/>
        <v>3.3756149032666723E-2</v>
      </c>
      <c r="E7929" s="43">
        <f>IFERROR(INDEX(PSPS_Data!$C$2:$C$4275,MATCH(WF_Data!$A7929,PSPS_Data!$B$2:$B$4275,0)),0)</f>
        <v>0</v>
      </c>
      <c r="F7929" s="47"/>
    </row>
    <row r="7930" spans="1:6" x14ac:dyDescent="0.25">
      <c r="A7930" s="79"/>
      <c r="B7930" s="43">
        <v>0</v>
      </c>
      <c r="C7930" s="43">
        <v>8.6636707146681095E-3</v>
      </c>
      <c r="D7930" s="43">
        <f t="shared" si="123"/>
        <v>9.8852482854363127E-2</v>
      </c>
      <c r="E7930" s="43">
        <f>IFERROR(INDEX(PSPS_Data!$C$2:$C$4275,MATCH(WF_Data!$A7930,PSPS_Data!$B$2:$B$4275,0)),0)</f>
        <v>0</v>
      </c>
      <c r="F7930" s="47"/>
    </row>
    <row r="7931" spans="1:6" x14ac:dyDescent="0.25">
      <c r="A7931" s="79"/>
      <c r="B7931" s="43">
        <v>0</v>
      </c>
      <c r="C7931" s="43">
        <v>4.8724192470217496E-3</v>
      </c>
      <c r="D7931" s="43">
        <f t="shared" si="123"/>
        <v>5.5594303608518164E-2</v>
      </c>
      <c r="E7931" s="43">
        <f>IFERROR(INDEX(PSPS_Data!$C$2:$C$4275,MATCH(WF_Data!$A7931,PSPS_Data!$B$2:$B$4275,0)),0)</f>
        <v>0</v>
      </c>
      <c r="F7931" s="47"/>
    </row>
    <row r="7932" spans="1:6" x14ac:dyDescent="0.25">
      <c r="A7932" s="79"/>
      <c r="B7932" s="43">
        <v>0</v>
      </c>
      <c r="C7932" s="43">
        <v>3.1000346752989502E-3</v>
      </c>
      <c r="D7932" s="43">
        <f t="shared" si="123"/>
        <v>3.5371395645161022E-2</v>
      </c>
      <c r="E7932" s="43">
        <f>IFERROR(INDEX(PSPS_Data!$C$2:$C$4275,MATCH(WF_Data!$A7932,PSPS_Data!$B$2:$B$4275,0)),0)</f>
        <v>0</v>
      </c>
      <c r="F7932" s="47"/>
    </row>
    <row r="7933" spans="1:6" x14ac:dyDescent="0.25">
      <c r="A7933" s="79"/>
      <c r="B7933" s="43">
        <v>0</v>
      </c>
      <c r="C7933" s="43">
        <v>9.6130833480856295E-4</v>
      </c>
      <c r="D7933" s="43">
        <f t="shared" si="123"/>
        <v>1.0968528100165704E-2</v>
      </c>
      <c r="E7933" s="43">
        <f>IFERROR(INDEX(PSPS_Data!$C$2:$C$4275,MATCH(WF_Data!$A7933,PSPS_Data!$B$2:$B$4275,0)),0)</f>
        <v>0</v>
      </c>
      <c r="F7933" s="47"/>
    </row>
    <row r="7934" spans="1:6" x14ac:dyDescent="0.25">
      <c r="A7934" s="79"/>
      <c r="B7934" s="43">
        <v>0</v>
      </c>
      <c r="C7934" s="43">
        <v>5.4064800654032297E-3</v>
      </c>
      <c r="D7934" s="43">
        <f t="shared" si="123"/>
        <v>6.1687937546250848E-2</v>
      </c>
      <c r="E7934" s="43">
        <f>IFERROR(INDEX(PSPS_Data!$C$2:$C$4275,MATCH(WF_Data!$A7934,PSPS_Data!$B$2:$B$4275,0)),0)</f>
        <v>0</v>
      </c>
      <c r="F7934" s="47"/>
    </row>
    <row r="7935" spans="1:6" x14ac:dyDescent="0.25">
      <c r="A7935" s="79"/>
      <c r="B7935" s="43">
        <v>0</v>
      </c>
      <c r="C7935" s="43">
        <v>2.3583554439634701E-3</v>
      </c>
      <c r="D7935" s="43">
        <f t="shared" si="123"/>
        <v>2.6908835615623194E-2</v>
      </c>
      <c r="E7935" s="43">
        <f>IFERROR(INDEX(PSPS_Data!$C$2:$C$4275,MATCH(WF_Data!$A7935,PSPS_Data!$B$2:$B$4275,0)),0)</f>
        <v>0</v>
      </c>
      <c r="F7935" s="47"/>
    </row>
    <row r="7936" spans="1:6" x14ac:dyDescent="0.25">
      <c r="A7936" s="79"/>
      <c r="B7936" s="43">
        <v>0</v>
      </c>
      <c r="C7936" s="43">
        <v>3.0023365980014202E-5</v>
      </c>
      <c r="D7936" s="43">
        <f t="shared" si="123"/>
        <v>3.4256660583196206E-4</v>
      </c>
      <c r="E7936" s="43">
        <f>IFERROR(INDEX(PSPS_Data!$C$2:$C$4275,MATCH(WF_Data!$A7936,PSPS_Data!$B$2:$B$4275,0)),0)</f>
        <v>0</v>
      </c>
      <c r="F7936" s="47"/>
    </row>
    <row r="7937" spans="1:6" x14ac:dyDescent="0.25">
      <c r="A7937" s="79"/>
      <c r="B7937" s="43">
        <v>0.24194601280623901</v>
      </c>
      <c r="C7937" s="43">
        <v>7.55031095877711E-3</v>
      </c>
      <c r="D7937" s="43">
        <f t="shared" si="123"/>
        <v>8.6149048039646819E-2</v>
      </c>
      <c r="E7937" s="43">
        <f>IFERROR(INDEX(PSPS_Data!$C$2:$C$4275,MATCH(WF_Data!$A7937,PSPS_Data!$B$2:$B$4275,0)),0)</f>
        <v>0</v>
      </c>
      <c r="F7937" s="47"/>
    </row>
    <row r="7938" spans="1:6" x14ac:dyDescent="0.25">
      <c r="A7938" s="79"/>
      <c r="B7938" s="43">
        <v>0</v>
      </c>
      <c r="C7938" s="43">
        <v>2.3714622761872302E-3</v>
      </c>
      <c r="D7938" s="43">
        <f t="shared" si="123"/>
        <v>2.7058384571296296E-2</v>
      </c>
      <c r="E7938" s="43">
        <f>IFERROR(INDEX(PSPS_Data!$C$2:$C$4275,MATCH(WF_Data!$A7938,PSPS_Data!$B$2:$B$4275,0)),0)</f>
        <v>0</v>
      </c>
      <c r="F7938" s="47"/>
    </row>
    <row r="7939" spans="1:6" x14ac:dyDescent="0.25">
      <c r="A7939" s="79"/>
      <c r="B7939" s="43">
        <v>0</v>
      </c>
      <c r="C7939" s="43">
        <v>4.7022566832310899E-4</v>
      </c>
      <c r="D7939" s="43">
        <f t="shared" ref="D7939:D8002" si="124">$C7939*11.41</f>
        <v>5.3652748755666736E-3</v>
      </c>
      <c r="E7939" s="43">
        <f>IFERROR(INDEX(PSPS_Data!$C$2:$C$4275,MATCH(WF_Data!$A7939,PSPS_Data!$B$2:$B$4275,0)),0)</f>
        <v>0</v>
      </c>
      <c r="F7939" s="47"/>
    </row>
    <row r="7940" spans="1:6" x14ac:dyDescent="0.25">
      <c r="A7940" s="79"/>
      <c r="B7940" s="43">
        <v>0</v>
      </c>
      <c r="C7940" s="43">
        <v>1.50043482494766E-3</v>
      </c>
      <c r="D7940" s="43">
        <f t="shared" si="124"/>
        <v>1.7119961352652802E-2</v>
      </c>
      <c r="E7940" s="43">
        <f>IFERROR(INDEX(PSPS_Data!$C$2:$C$4275,MATCH(WF_Data!$A7940,PSPS_Data!$B$2:$B$4275,0)),0)</f>
        <v>0</v>
      </c>
      <c r="F7940" s="47"/>
    </row>
    <row r="7941" spans="1:6" x14ac:dyDescent="0.25">
      <c r="A7941" s="79"/>
      <c r="B7941" s="43">
        <v>0</v>
      </c>
      <c r="C7941" s="43">
        <v>1.7327637220508499E-3</v>
      </c>
      <c r="D7941" s="43">
        <f t="shared" si="124"/>
        <v>1.9770834068600196E-2</v>
      </c>
      <c r="E7941" s="43">
        <f>IFERROR(INDEX(PSPS_Data!$C$2:$C$4275,MATCH(WF_Data!$A7941,PSPS_Data!$B$2:$B$4275,0)),0)</f>
        <v>0</v>
      </c>
      <c r="F7941" s="47"/>
    </row>
    <row r="7942" spans="1:6" x14ac:dyDescent="0.25">
      <c r="A7942" s="79"/>
      <c r="B7942" s="43">
        <v>0</v>
      </c>
      <c r="C7942" s="43">
        <v>4.4452979265467204E-3</v>
      </c>
      <c r="D7942" s="43">
        <f t="shared" si="124"/>
        <v>5.0720849341898078E-2</v>
      </c>
      <c r="E7942" s="43">
        <f>IFERROR(INDEX(PSPS_Data!$C$2:$C$4275,MATCH(WF_Data!$A7942,PSPS_Data!$B$2:$B$4275,0)),0)</f>
        <v>0</v>
      </c>
      <c r="F7942" s="47"/>
    </row>
    <row r="7943" spans="1:6" x14ac:dyDescent="0.25">
      <c r="A7943" s="79"/>
      <c r="B7943" s="43">
        <v>0</v>
      </c>
      <c r="C7943" s="43">
        <v>4.0594935427785998E-3</v>
      </c>
      <c r="D7943" s="43">
        <f t="shared" si="124"/>
        <v>4.6318821323103825E-2</v>
      </c>
      <c r="E7943" s="43">
        <f>IFERROR(INDEX(PSPS_Data!$C$2:$C$4275,MATCH(WF_Data!$A7943,PSPS_Data!$B$2:$B$4275,0)),0)</f>
        <v>0</v>
      </c>
      <c r="F7943" s="47"/>
    </row>
    <row r="7944" spans="1:6" x14ac:dyDescent="0.25">
      <c r="A7944" s="79"/>
      <c r="B7944" s="43">
        <v>0</v>
      </c>
      <c r="C7944" s="43">
        <v>4.5104794837698102E-3</v>
      </c>
      <c r="D7944" s="43">
        <f t="shared" si="124"/>
        <v>5.1464570909813538E-2</v>
      </c>
      <c r="E7944" s="43">
        <f>IFERROR(INDEX(PSPS_Data!$C$2:$C$4275,MATCH(WF_Data!$A7944,PSPS_Data!$B$2:$B$4275,0)),0)</f>
        <v>0</v>
      </c>
      <c r="F7944" s="47"/>
    </row>
    <row r="7945" spans="1:6" x14ac:dyDescent="0.25">
      <c r="A7945" s="79"/>
      <c r="B7945" s="43">
        <v>0</v>
      </c>
      <c r="C7945" s="43">
        <v>2.4772786775126101E-3</v>
      </c>
      <c r="D7945" s="43">
        <f t="shared" si="124"/>
        <v>2.8265749710418883E-2</v>
      </c>
      <c r="E7945" s="43">
        <f>IFERROR(INDEX(PSPS_Data!$C$2:$C$4275,MATCH(WF_Data!$A7945,PSPS_Data!$B$2:$B$4275,0)),0)</f>
        <v>0</v>
      </c>
      <c r="F7945" s="47"/>
    </row>
    <row r="7946" spans="1:6" x14ac:dyDescent="0.25">
      <c r="A7946" s="79"/>
      <c r="B7946" s="43">
        <v>0.16643167886589599</v>
      </c>
      <c r="C7946" s="43">
        <v>6.9856151033794293E-5</v>
      </c>
      <c r="D7946" s="43">
        <f t="shared" si="124"/>
        <v>7.9705868329559286E-4</v>
      </c>
      <c r="E7946" s="43">
        <f>IFERROR(INDEX(PSPS_Data!$C$2:$C$4275,MATCH(WF_Data!$A7946,PSPS_Data!$B$2:$B$4275,0)),0)</f>
        <v>0</v>
      </c>
      <c r="F7946" s="47"/>
    </row>
    <row r="7947" spans="1:6" x14ac:dyDescent="0.25">
      <c r="A7947" s="79"/>
      <c r="B7947" s="43">
        <v>0</v>
      </c>
      <c r="C7947" s="43">
        <v>3.3958063128011399E-3</v>
      </c>
      <c r="D7947" s="43">
        <f t="shared" si="124"/>
        <v>3.8746150029061011E-2</v>
      </c>
      <c r="E7947" s="43">
        <f>IFERROR(INDEX(PSPS_Data!$C$2:$C$4275,MATCH(WF_Data!$A7947,PSPS_Data!$B$2:$B$4275,0)),0)</f>
        <v>0</v>
      </c>
      <c r="F7947" s="47"/>
    </row>
    <row r="7948" spans="1:6" x14ac:dyDescent="0.25">
      <c r="A7948" s="79"/>
      <c r="B7948" s="43">
        <v>0</v>
      </c>
      <c r="C7948" s="43">
        <v>2.6935801270155902E-4</v>
      </c>
      <c r="D7948" s="43">
        <f t="shared" si="124"/>
        <v>3.0733749249247885E-3</v>
      </c>
      <c r="E7948" s="43">
        <f>IFERROR(INDEX(PSPS_Data!$C$2:$C$4275,MATCH(WF_Data!$A7948,PSPS_Data!$B$2:$B$4275,0)),0)</f>
        <v>0</v>
      </c>
      <c r="F7948" s="47"/>
    </row>
    <row r="7949" spans="1:6" x14ac:dyDescent="0.25">
      <c r="A7949" s="79"/>
      <c r="B7949" s="43">
        <v>0</v>
      </c>
      <c r="C7949" s="43">
        <v>3.8153955154029899E-3</v>
      </c>
      <c r="D7949" s="43">
        <f t="shared" si="124"/>
        <v>4.3533662830748117E-2</v>
      </c>
      <c r="E7949" s="43">
        <f>IFERROR(INDEX(PSPS_Data!$C$2:$C$4275,MATCH(WF_Data!$A7949,PSPS_Data!$B$2:$B$4275,0)),0)</f>
        <v>0</v>
      </c>
      <c r="F7949" s="47"/>
    </row>
    <row r="7950" spans="1:6" x14ac:dyDescent="0.25">
      <c r="A7950" s="79"/>
      <c r="B7950" s="43">
        <v>0</v>
      </c>
      <c r="C7950" s="43">
        <v>5.2217904109284003E-3</v>
      </c>
      <c r="D7950" s="43">
        <f t="shared" si="124"/>
        <v>5.9580628588693049E-2</v>
      </c>
      <c r="E7950" s="43">
        <f>IFERROR(INDEX(PSPS_Data!$C$2:$C$4275,MATCH(WF_Data!$A7950,PSPS_Data!$B$2:$B$4275,0)),0)</f>
        <v>0</v>
      </c>
      <c r="F7950" s="47"/>
    </row>
    <row r="7951" spans="1:6" x14ac:dyDescent="0.25">
      <c r="A7951" s="79"/>
      <c r="B7951" s="43">
        <v>0</v>
      </c>
      <c r="C7951" s="43">
        <v>2.9912696845713E-5</v>
      </c>
      <c r="D7951" s="43">
        <f t="shared" si="124"/>
        <v>3.4130387100958536E-4</v>
      </c>
      <c r="E7951" s="43">
        <f>IFERROR(INDEX(PSPS_Data!$C$2:$C$4275,MATCH(WF_Data!$A7951,PSPS_Data!$B$2:$B$4275,0)),0)</f>
        <v>0</v>
      </c>
      <c r="F7951" s="47"/>
    </row>
    <row r="7952" spans="1:6" x14ac:dyDescent="0.25">
      <c r="A7952" s="79"/>
      <c r="B7952" s="43">
        <v>0</v>
      </c>
      <c r="C7952" s="43">
        <v>1.2124475694842299E-2</v>
      </c>
      <c r="D7952" s="43">
        <f t="shared" si="124"/>
        <v>0.13834026767815064</v>
      </c>
      <c r="E7952" s="43">
        <f>IFERROR(INDEX(PSPS_Data!$C$2:$C$4275,MATCH(WF_Data!$A7952,PSPS_Data!$B$2:$B$4275,0)),0)</f>
        <v>0</v>
      </c>
      <c r="F7952" s="47"/>
    </row>
    <row r="7953" spans="1:6" x14ac:dyDescent="0.25">
      <c r="A7953" s="79"/>
      <c r="B7953" s="43">
        <v>0</v>
      </c>
      <c r="C7953" s="43">
        <v>1.47310592440893E-3</v>
      </c>
      <c r="D7953" s="43">
        <f t="shared" si="124"/>
        <v>1.6808138597505892E-2</v>
      </c>
      <c r="E7953" s="43">
        <f>IFERROR(INDEX(PSPS_Data!$C$2:$C$4275,MATCH(WF_Data!$A7953,PSPS_Data!$B$2:$B$4275,0)),0)</f>
        <v>0</v>
      </c>
      <c r="F7953" s="47"/>
    </row>
    <row r="7954" spans="1:6" x14ac:dyDescent="0.25">
      <c r="A7954" s="79"/>
      <c r="B7954" s="43">
        <v>0</v>
      </c>
      <c r="C7954" s="43">
        <v>3.5440379997453402E-3</v>
      </c>
      <c r="D7954" s="43">
        <f t="shared" si="124"/>
        <v>4.0437473577094332E-2</v>
      </c>
      <c r="E7954" s="43">
        <f>IFERROR(INDEX(PSPS_Data!$C$2:$C$4275,MATCH(WF_Data!$A7954,PSPS_Data!$B$2:$B$4275,0)),0)</f>
        <v>0</v>
      </c>
      <c r="F7954" s="47"/>
    </row>
    <row r="7955" spans="1:6" x14ac:dyDescent="0.25">
      <c r="A7955" s="79"/>
      <c r="B7955" s="43">
        <v>0</v>
      </c>
      <c r="C7955" s="43">
        <v>8.1192808531795804E-3</v>
      </c>
      <c r="D7955" s="43">
        <f t="shared" si="124"/>
        <v>9.2640994534779017E-2</v>
      </c>
      <c r="E7955" s="43">
        <f>IFERROR(INDEX(PSPS_Data!$C$2:$C$4275,MATCH(WF_Data!$A7955,PSPS_Data!$B$2:$B$4275,0)),0)</f>
        <v>0</v>
      </c>
      <c r="F7955" s="47"/>
    </row>
    <row r="7956" spans="1:6" x14ac:dyDescent="0.25">
      <c r="A7956" s="79"/>
      <c r="B7956" s="43">
        <v>0</v>
      </c>
      <c r="C7956" s="43">
        <v>9.9642623960486705E-5</v>
      </c>
      <c r="D7956" s="43">
        <f t="shared" si="124"/>
        <v>1.1369223393891533E-3</v>
      </c>
      <c r="E7956" s="43">
        <f>IFERROR(INDEX(PSPS_Data!$C$2:$C$4275,MATCH(WF_Data!$A7956,PSPS_Data!$B$2:$B$4275,0)),0)</f>
        <v>0</v>
      </c>
      <c r="F7956" s="47"/>
    </row>
    <row r="7957" spans="1:6" x14ac:dyDescent="0.25">
      <c r="A7957" s="79"/>
      <c r="B7957" s="43">
        <v>0</v>
      </c>
      <c r="C7957" s="43">
        <v>4.3749977476333296E-3</v>
      </c>
      <c r="D7957" s="43">
        <f t="shared" si="124"/>
        <v>4.9918724300496292E-2</v>
      </c>
      <c r="E7957" s="43">
        <f>IFERROR(INDEX(PSPS_Data!$C$2:$C$4275,MATCH(WF_Data!$A7957,PSPS_Data!$B$2:$B$4275,0)),0)</f>
        <v>0</v>
      </c>
      <c r="F7957" s="47"/>
    </row>
    <row r="7958" spans="1:6" x14ac:dyDescent="0.25">
      <c r="A7958" s="79"/>
      <c r="B7958" s="43">
        <v>0</v>
      </c>
      <c r="C7958" s="43">
        <v>3.7953319992993701E-3</v>
      </c>
      <c r="D7958" s="43">
        <f t="shared" si="124"/>
        <v>4.3304738112005817E-2</v>
      </c>
      <c r="E7958" s="43">
        <f>IFERROR(INDEX(PSPS_Data!$C$2:$C$4275,MATCH(WF_Data!$A7958,PSPS_Data!$B$2:$B$4275,0)),0)</f>
        <v>0</v>
      </c>
      <c r="F7958" s="47"/>
    </row>
    <row r="7959" spans="1:6" x14ac:dyDescent="0.25">
      <c r="A7959" s="79"/>
      <c r="B7959" s="43">
        <v>0</v>
      </c>
      <c r="C7959" s="43">
        <v>7.7104479663224297E-3</v>
      </c>
      <c r="D7959" s="43">
        <f t="shared" si="124"/>
        <v>8.7976211295738918E-2</v>
      </c>
      <c r="E7959" s="43">
        <f>IFERROR(INDEX(PSPS_Data!$C$2:$C$4275,MATCH(WF_Data!$A7959,PSPS_Data!$B$2:$B$4275,0)),0)</f>
        <v>0</v>
      </c>
      <c r="F7959" s="47"/>
    </row>
    <row r="7960" spans="1:6" x14ac:dyDescent="0.25">
      <c r="A7960" s="79"/>
      <c r="B7960" s="43">
        <v>0</v>
      </c>
      <c r="C7960" s="43">
        <v>8.2152474169561098E-4</v>
      </c>
      <c r="D7960" s="43">
        <f t="shared" si="124"/>
        <v>9.3735973027469222E-3</v>
      </c>
      <c r="E7960" s="43">
        <f>IFERROR(INDEX(PSPS_Data!$C$2:$C$4275,MATCH(WF_Data!$A7960,PSPS_Data!$B$2:$B$4275,0)),0)</f>
        <v>0</v>
      </c>
      <c r="F7960" s="47"/>
    </row>
    <row r="7961" spans="1:6" x14ac:dyDescent="0.25">
      <c r="A7961" s="79"/>
      <c r="B7961" s="43">
        <v>0</v>
      </c>
      <c r="C7961" s="43">
        <v>6.7198044689575898E-4</v>
      </c>
      <c r="D7961" s="43">
        <f t="shared" si="124"/>
        <v>7.66729689908061E-3</v>
      </c>
      <c r="E7961" s="43">
        <f>IFERROR(INDEX(PSPS_Data!$C$2:$C$4275,MATCH(WF_Data!$A7961,PSPS_Data!$B$2:$B$4275,0)),0)</f>
        <v>0</v>
      </c>
      <c r="F7961" s="47"/>
    </row>
    <row r="7962" spans="1:6" x14ac:dyDescent="0.25">
      <c r="A7962" s="79"/>
      <c r="B7962" s="43">
        <v>0</v>
      </c>
      <c r="C7962" s="43">
        <v>2.8362695570649499E-3</v>
      </c>
      <c r="D7962" s="43">
        <f t="shared" si="124"/>
        <v>3.236183564611108E-2</v>
      </c>
      <c r="E7962" s="43">
        <f>IFERROR(INDEX(PSPS_Data!$C$2:$C$4275,MATCH(WF_Data!$A7962,PSPS_Data!$B$2:$B$4275,0)),0)</f>
        <v>0</v>
      </c>
      <c r="F7962" s="47"/>
    </row>
    <row r="7963" spans="1:6" x14ac:dyDescent="0.25">
      <c r="A7963" s="79"/>
      <c r="B7963" s="43">
        <v>0</v>
      </c>
      <c r="C7963" s="43">
        <v>1.26883471693872E-4</v>
      </c>
      <c r="D7963" s="43">
        <f t="shared" si="124"/>
        <v>1.4477404120270797E-3</v>
      </c>
      <c r="E7963" s="43">
        <f>IFERROR(INDEX(PSPS_Data!$C$2:$C$4275,MATCH(WF_Data!$A7963,PSPS_Data!$B$2:$B$4275,0)),0)</f>
        <v>0</v>
      </c>
      <c r="F7963" s="47"/>
    </row>
    <row r="7964" spans="1:6" x14ac:dyDescent="0.25">
      <c r="A7964" s="79"/>
      <c r="B7964" s="43">
        <v>0</v>
      </c>
      <c r="C7964" s="43">
        <v>4.4779812014894499E-5</v>
      </c>
      <c r="D7964" s="43">
        <f t="shared" si="124"/>
        <v>5.109376550899462E-4</v>
      </c>
      <c r="E7964" s="43">
        <f>IFERROR(INDEX(PSPS_Data!$C$2:$C$4275,MATCH(WF_Data!$A7964,PSPS_Data!$B$2:$B$4275,0)),0)</f>
        <v>0</v>
      </c>
      <c r="F7964" s="47"/>
    </row>
    <row r="7965" spans="1:6" x14ac:dyDescent="0.25">
      <c r="A7965" s="79"/>
      <c r="B7965" s="43">
        <v>0</v>
      </c>
      <c r="C7965" s="43">
        <v>5.5162002957634499E-3</v>
      </c>
      <c r="D7965" s="43">
        <f t="shared" si="124"/>
        <v>6.2939845374660963E-2</v>
      </c>
      <c r="E7965" s="43">
        <f>IFERROR(INDEX(PSPS_Data!$C$2:$C$4275,MATCH(WF_Data!$A7965,PSPS_Data!$B$2:$B$4275,0)),0)</f>
        <v>0</v>
      </c>
      <c r="F7965" s="47"/>
    </row>
    <row r="7966" spans="1:6" x14ac:dyDescent="0.25">
      <c r="A7966" s="79"/>
      <c r="B7966" s="43">
        <v>0</v>
      </c>
      <c r="C7966" s="43">
        <v>2.5962749828067899E-3</v>
      </c>
      <c r="D7966" s="43">
        <f t="shared" si="124"/>
        <v>2.9623497553825474E-2</v>
      </c>
      <c r="E7966" s="43">
        <f>IFERROR(INDEX(PSPS_Data!$C$2:$C$4275,MATCH(WF_Data!$A7966,PSPS_Data!$B$2:$B$4275,0)),0)</f>
        <v>0</v>
      </c>
      <c r="F7966" s="47"/>
    </row>
    <row r="7967" spans="1:6" x14ac:dyDescent="0.25">
      <c r="A7967" s="79"/>
      <c r="B7967" s="43">
        <v>0</v>
      </c>
      <c r="C7967" s="43">
        <v>1.2976304960829999E-3</v>
      </c>
      <c r="D7967" s="43">
        <f t="shared" si="124"/>
        <v>1.4805963960307028E-2</v>
      </c>
      <c r="E7967" s="43">
        <f>IFERROR(INDEX(PSPS_Data!$C$2:$C$4275,MATCH(WF_Data!$A7967,PSPS_Data!$B$2:$B$4275,0)),0)</f>
        <v>0</v>
      </c>
      <c r="F7967" s="47"/>
    </row>
    <row r="7968" spans="1:6" x14ac:dyDescent="0.25">
      <c r="A7968" s="79"/>
      <c r="B7968" s="43">
        <v>0</v>
      </c>
      <c r="C7968" s="43">
        <v>2.2056921552575598E-3</v>
      </c>
      <c r="D7968" s="43">
        <f t="shared" si="124"/>
        <v>2.5166947491488758E-2</v>
      </c>
      <c r="E7968" s="43">
        <f>IFERROR(INDEX(PSPS_Data!$C$2:$C$4275,MATCH(WF_Data!$A7968,PSPS_Data!$B$2:$B$4275,0)),0)</f>
        <v>0</v>
      </c>
      <c r="F7968" s="47"/>
    </row>
    <row r="7969" spans="1:6" x14ac:dyDescent="0.25">
      <c r="A7969" s="79"/>
      <c r="B7969" s="43">
        <v>0</v>
      </c>
      <c r="C7969" s="43">
        <v>1.21673940354109E-3</v>
      </c>
      <c r="D7969" s="43">
        <f t="shared" si="124"/>
        <v>1.3882996594403837E-2</v>
      </c>
      <c r="E7969" s="43">
        <f>IFERROR(INDEX(PSPS_Data!$C$2:$C$4275,MATCH(WF_Data!$A7969,PSPS_Data!$B$2:$B$4275,0)),0)</f>
        <v>0</v>
      </c>
      <c r="F7969" s="47"/>
    </row>
    <row r="7970" spans="1:6" x14ac:dyDescent="0.25">
      <c r="A7970" s="79"/>
      <c r="B7970" s="43">
        <v>0</v>
      </c>
      <c r="C7970" s="43">
        <v>7.7457855059037597E-4</v>
      </c>
      <c r="D7970" s="43">
        <f t="shared" si="124"/>
        <v>8.8379412622361896E-3</v>
      </c>
      <c r="E7970" s="43">
        <f>IFERROR(INDEX(PSPS_Data!$C$2:$C$4275,MATCH(WF_Data!$A7970,PSPS_Data!$B$2:$B$4275,0)),0)</f>
        <v>0</v>
      </c>
      <c r="F7970" s="47"/>
    </row>
    <row r="7971" spans="1:6" x14ac:dyDescent="0.25">
      <c r="A7971" s="79"/>
      <c r="B7971" s="43">
        <v>0</v>
      </c>
      <c r="C7971" s="43">
        <v>3.6787483209081901E-3</v>
      </c>
      <c r="D7971" s="43">
        <f t="shared" si="124"/>
        <v>4.1974518341562447E-2</v>
      </c>
      <c r="E7971" s="43">
        <f>IFERROR(INDEX(PSPS_Data!$C$2:$C$4275,MATCH(WF_Data!$A7971,PSPS_Data!$B$2:$B$4275,0)),0)</f>
        <v>0</v>
      </c>
      <c r="F7971" s="47"/>
    </row>
    <row r="7972" spans="1:6" x14ac:dyDescent="0.25">
      <c r="A7972" s="79"/>
      <c r="B7972" s="43">
        <v>0</v>
      </c>
      <c r="C7972" s="43">
        <v>1.57767555901955E-3</v>
      </c>
      <c r="D7972" s="43">
        <f t="shared" si="124"/>
        <v>1.8001278128413067E-2</v>
      </c>
      <c r="E7972" s="43">
        <f>IFERROR(INDEX(PSPS_Data!$C$2:$C$4275,MATCH(WF_Data!$A7972,PSPS_Data!$B$2:$B$4275,0)),0)</f>
        <v>0</v>
      </c>
      <c r="F7972" s="47"/>
    </row>
    <row r="7973" spans="1:6" x14ac:dyDescent="0.25">
      <c r="A7973" s="79"/>
      <c r="B7973" s="43">
        <v>0</v>
      </c>
      <c r="C7973" s="43">
        <v>2.97674363537225E-4</v>
      </c>
      <c r="D7973" s="43">
        <f t="shared" si="124"/>
        <v>3.3964644879597374E-3</v>
      </c>
      <c r="E7973" s="43">
        <f>IFERROR(INDEX(PSPS_Data!$C$2:$C$4275,MATCH(WF_Data!$A7973,PSPS_Data!$B$2:$B$4275,0)),0)</f>
        <v>0</v>
      </c>
      <c r="F7973" s="47"/>
    </row>
    <row r="7974" spans="1:6" x14ac:dyDescent="0.25">
      <c r="A7974" s="79"/>
      <c r="B7974" s="43">
        <v>0</v>
      </c>
      <c r="C7974" s="43">
        <v>3.75963651458732E-3</v>
      </c>
      <c r="D7974" s="43">
        <f t="shared" si="124"/>
        <v>4.2897452631441325E-2</v>
      </c>
      <c r="E7974" s="43">
        <f>IFERROR(INDEX(PSPS_Data!$C$2:$C$4275,MATCH(WF_Data!$A7974,PSPS_Data!$B$2:$B$4275,0)),0)</f>
        <v>0</v>
      </c>
      <c r="F7974" s="47"/>
    </row>
    <row r="7975" spans="1:6" x14ac:dyDescent="0.25">
      <c r="A7975" s="79"/>
      <c r="B7975" s="43">
        <v>0</v>
      </c>
      <c r="C7975" s="43">
        <v>5.3567015538646904E-3</v>
      </c>
      <c r="D7975" s="43">
        <f t="shared" si="124"/>
        <v>6.1119964729596118E-2</v>
      </c>
      <c r="E7975" s="43">
        <f>IFERROR(INDEX(PSPS_Data!$C$2:$C$4275,MATCH(WF_Data!$A7975,PSPS_Data!$B$2:$B$4275,0)),0)</f>
        <v>0</v>
      </c>
      <c r="F7975" s="47"/>
    </row>
    <row r="7976" spans="1:6" x14ac:dyDescent="0.25">
      <c r="A7976" s="79"/>
      <c r="B7976" s="43">
        <v>0</v>
      </c>
      <c r="C7976" s="43">
        <v>1.48760313550155E-4</v>
      </c>
      <c r="D7976" s="43">
        <f t="shared" si="124"/>
        <v>1.6973551776072685E-3</v>
      </c>
      <c r="E7976" s="43">
        <f>IFERROR(INDEX(PSPS_Data!$C$2:$C$4275,MATCH(WF_Data!$A7976,PSPS_Data!$B$2:$B$4275,0)),0)</f>
        <v>0</v>
      </c>
      <c r="F7976" s="47"/>
    </row>
    <row r="7977" spans="1:6" x14ac:dyDescent="0.25">
      <c r="A7977" s="79"/>
      <c r="B7977" s="43">
        <v>0</v>
      </c>
      <c r="C7977" s="43">
        <v>2.9751992769888599E-5</v>
      </c>
      <c r="D7977" s="43">
        <f t="shared" si="124"/>
        <v>3.3947023750442891E-4</v>
      </c>
      <c r="E7977" s="43">
        <f>IFERROR(INDEX(PSPS_Data!$C$2:$C$4275,MATCH(WF_Data!$A7977,PSPS_Data!$B$2:$B$4275,0)),0)</f>
        <v>0</v>
      </c>
      <c r="F7977" s="47"/>
    </row>
    <row r="7978" spans="1:6" x14ac:dyDescent="0.25">
      <c r="A7978" s="79"/>
      <c r="B7978" s="43">
        <v>0</v>
      </c>
      <c r="C7978" s="43">
        <v>7.5975422980718499E-3</v>
      </c>
      <c r="D7978" s="43">
        <f t="shared" si="124"/>
        <v>8.6687957620999803E-2</v>
      </c>
      <c r="E7978" s="43">
        <f>IFERROR(INDEX(PSPS_Data!$C$2:$C$4275,MATCH(WF_Data!$A7978,PSPS_Data!$B$2:$B$4275,0)),0)</f>
        <v>0</v>
      </c>
      <c r="F7978" s="47"/>
    </row>
    <row r="7979" spans="1:6" x14ac:dyDescent="0.25">
      <c r="A7979" s="79"/>
      <c r="B7979" s="43">
        <v>0</v>
      </c>
      <c r="C7979" s="43">
        <v>1.5865206799693E-3</v>
      </c>
      <c r="D7979" s="43">
        <f t="shared" si="124"/>
        <v>1.8102200958449714E-2</v>
      </c>
      <c r="E7979" s="43">
        <f>IFERROR(INDEX(PSPS_Data!$C$2:$C$4275,MATCH(WF_Data!$A7979,PSPS_Data!$B$2:$B$4275,0)),0)</f>
        <v>0</v>
      </c>
      <c r="F7979" s="47"/>
    </row>
    <row r="7980" spans="1:6" x14ac:dyDescent="0.25">
      <c r="A7980" s="79"/>
      <c r="B7980" s="43">
        <v>0</v>
      </c>
      <c r="C7980" s="43">
        <v>4.2633207218993098E-4</v>
      </c>
      <c r="D7980" s="43">
        <f t="shared" si="124"/>
        <v>4.8644489436871123E-3</v>
      </c>
      <c r="E7980" s="43">
        <f>IFERROR(INDEX(PSPS_Data!$C$2:$C$4275,MATCH(WF_Data!$A7980,PSPS_Data!$B$2:$B$4275,0)),0)</f>
        <v>0</v>
      </c>
      <c r="F7980" s="47"/>
    </row>
    <row r="7981" spans="1:6" x14ac:dyDescent="0.25">
      <c r="A7981" s="79"/>
      <c r="B7981" s="43">
        <v>0</v>
      </c>
      <c r="C7981" s="43">
        <v>1.3653153408389E-3</v>
      </c>
      <c r="D7981" s="43">
        <f t="shared" si="124"/>
        <v>1.5578248038971849E-2</v>
      </c>
      <c r="E7981" s="43">
        <f>IFERROR(INDEX(PSPS_Data!$C$2:$C$4275,MATCH(WF_Data!$A7981,PSPS_Data!$B$2:$B$4275,0)),0)</f>
        <v>0</v>
      </c>
      <c r="F7981" s="47"/>
    </row>
    <row r="7982" spans="1:6" x14ac:dyDescent="0.25">
      <c r="A7982" s="79"/>
      <c r="B7982" s="43">
        <v>0</v>
      </c>
      <c r="C7982" s="43">
        <v>5.0041605603231101E-4</v>
      </c>
      <c r="D7982" s="43">
        <f t="shared" si="124"/>
        <v>5.7097471993286684E-3</v>
      </c>
      <c r="E7982" s="43">
        <f>IFERROR(INDEX(PSPS_Data!$C$2:$C$4275,MATCH(WF_Data!$A7982,PSPS_Data!$B$2:$B$4275,0)),0)</f>
        <v>0</v>
      </c>
      <c r="F7982" s="47"/>
    </row>
    <row r="7983" spans="1:6" x14ac:dyDescent="0.25">
      <c r="A7983" s="79"/>
      <c r="B7983" s="43">
        <v>1.46462414443758</v>
      </c>
      <c r="C7983" s="43">
        <v>1.21626728355295E-3</v>
      </c>
      <c r="D7983" s="43">
        <f t="shared" si="124"/>
        <v>1.3877609705339159E-2</v>
      </c>
      <c r="E7983" s="43">
        <f>IFERROR(INDEX(PSPS_Data!$C$2:$C$4275,MATCH(WF_Data!$A7983,PSPS_Data!$B$2:$B$4275,0)),0)</f>
        <v>0</v>
      </c>
      <c r="F7983" s="47"/>
    </row>
    <row r="7984" spans="1:6" x14ac:dyDescent="0.25">
      <c r="A7984" s="79"/>
      <c r="B7984" s="43">
        <v>0</v>
      </c>
      <c r="C7984" s="43">
        <v>1.3671893107887901E-3</v>
      </c>
      <c r="D7984" s="43">
        <f t="shared" si="124"/>
        <v>1.5599630036100095E-2</v>
      </c>
      <c r="E7984" s="43">
        <f>IFERROR(INDEX(PSPS_Data!$C$2:$C$4275,MATCH(WF_Data!$A7984,PSPS_Data!$B$2:$B$4275,0)),0)</f>
        <v>0</v>
      </c>
      <c r="F7984" s="47"/>
    </row>
    <row r="7985" spans="1:6" x14ac:dyDescent="0.25">
      <c r="A7985" s="79"/>
      <c r="B7985" s="43">
        <v>0</v>
      </c>
      <c r="C7985" s="43">
        <v>3.0711767127892598E-4</v>
      </c>
      <c r="D7985" s="43">
        <f t="shared" si="124"/>
        <v>3.5042126292925456E-3</v>
      </c>
      <c r="E7985" s="43">
        <f>IFERROR(INDEX(PSPS_Data!$C$2:$C$4275,MATCH(WF_Data!$A7985,PSPS_Data!$B$2:$B$4275,0)),0)</f>
        <v>0</v>
      </c>
      <c r="F7985" s="47"/>
    </row>
    <row r="7986" spans="1:6" x14ac:dyDescent="0.25">
      <c r="A7986" s="79"/>
      <c r="B7986" s="43">
        <v>8.7403499152932992E-3</v>
      </c>
      <c r="C7986" s="43">
        <v>1.5006636789394101E-3</v>
      </c>
      <c r="D7986" s="43">
        <f t="shared" si="124"/>
        <v>1.7122572576698671E-2</v>
      </c>
      <c r="E7986" s="43">
        <f>IFERROR(INDEX(PSPS_Data!$C$2:$C$4275,MATCH(WF_Data!$A7986,PSPS_Data!$B$2:$B$4275,0)),0)</f>
        <v>0</v>
      </c>
      <c r="F7986" s="47"/>
    </row>
    <row r="7987" spans="1:6" x14ac:dyDescent="0.25">
      <c r="A7987" s="79"/>
      <c r="B7987" s="43">
        <v>0</v>
      </c>
      <c r="C7987" s="43">
        <v>1.99319045744535E-3</v>
      </c>
      <c r="D7987" s="43">
        <f t="shared" si="124"/>
        <v>2.2742303119451444E-2</v>
      </c>
      <c r="E7987" s="43">
        <f>IFERROR(INDEX(PSPS_Data!$C$2:$C$4275,MATCH(WF_Data!$A7987,PSPS_Data!$B$2:$B$4275,0)),0)</f>
        <v>0</v>
      </c>
      <c r="F7987" s="47"/>
    </row>
    <row r="7988" spans="1:6" x14ac:dyDescent="0.25">
      <c r="A7988" s="79"/>
      <c r="B7988" s="43">
        <v>0</v>
      </c>
      <c r="C7988" s="43">
        <v>9.0106423613178701E-4</v>
      </c>
      <c r="D7988" s="43">
        <f t="shared" si="124"/>
        <v>1.0281142934263689E-2</v>
      </c>
      <c r="E7988" s="43">
        <f>IFERROR(INDEX(PSPS_Data!$C$2:$C$4275,MATCH(WF_Data!$A7988,PSPS_Data!$B$2:$B$4275,0)),0)</f>
        <v>0</v>
      </c>
      <c r="F7988" s="47"/>
    </row>
    <row r="7989" spans="1:6" x14ac:dyDescent="0.25">
      <c r="A7989" s="79"/>
      <c r="B7989" s="43">
        <v>0</v>
      </c>
      <c r="C7989" s="43">
        <v>3.9353405645670102E-3</v>
      </c>
      <c r="D7989" s="43">
        <f t="shared" si="124"/>
        <v>4.490223584170959E-2</v>
      </c>
      <c r="E7989" s="43">
        <f>IFERROR(INDEX(PSPS_Data!$C$2:$C$4275,MATCH(WF_Data!$A7989,PSPS_Data!$B$2:$B$4275,0)),0)</f>
        <v>0</v>
      </c>
      <c r="F7989" s="47"/>
    </row>
    <row r="7990" spans="1:6" x14ac:dyDescent="0.25">
      <c r="A7990" s="79"/>
      <c r="B7990" s="43">
        <v>0</v>
      </c>
      <c r="C7990" s="43">
        <v>9.4538337657468197E-4</v>
      </c>
      <c r="D7990" s="43">
        <f t="shared" si="124"/>
        <v>1.0786824326717121E-2</v>
      </c>
      <c r="E7990" s="43">
        <f>IFERROR(INDEX(PSPS_Data!$C$2:$C$4275,MATCH(WF_Data!$A7990,PSPS_Data!$B$2:$B$4275,0)),0)</f>
        <v>0</v>
      </c>
      <c r="F7990" s="47"/>
    </row>
    <row r="7991" spans="1:6" x14ac:dyDescent="0.25">
      <c r="A7991" s="79"/>
      <c r="B7991" s="43">
        <v>0</v>
      </c>
      <c r="C7991" s="43">
        <v>4.7301435415647497E-3</v>
      </c>
      <c r="D7991" s="43">
        <f t="shared" si="124"/>
        <v>5.3970937809253793E-2</v>
      </c>
      <c r="E7991" s="43">
        <f>IFERROR(INDEX(PSPS_Data!$C$2:$C$4275,MATCH(WF_Data!$A7991,PSPS_Data!$B$2:$B$4275,0)),0)</f>
        <v>0</v>
      </c>
      <c r="F7991" s="47"/>
    </row>
    <row r="7992" spans="1:6" x14ac:dyDescent="0.25">
      <c r="A7992" s="79"/>
      <c r="B7992" s="43">
        <v>0</v>
      </c>
      <c r="C7992" s="43">
        <v>5.3422009204950795E-4</v>
      </c>
      <c r="D7992" s="43">
        <f t="shared" si="124"/>
        <v>6.0954512502848857E-3</v>
      </c>
      <c r="E7992" s="43">
        <f>IFERROR(INDEX(PSPS_Data!$C$2:$C$4275,MATCH(WF_Data!$A7992,PSPS_Data!$B$2:$B$4275,0)),0)</f>
        <v>0</v>
      </c>
      <c r="F7992" s="47"/>
    </row>
    <row r="7993" spans="1:6" x14ac:dyDescent="0.25">
      <c r="A7993" s="79"/>
      <c r="B7993" s="43">
        <v>0</v>
      </c>
      <c r="C7993" s="43">
        <v>4.0191654470618197E-3</v>
      </c>
      <c r="D7993" s="43">
        <f t="shared" si="124"/>
        <v>4.5858677750975366E-2</v>
      </c>
      <c r="E7993" s="43">
        <f>IFERROR(INDEX(PSPS_Data!$C$2:$C$4275,MATCH(WF_Data!$A7993,PSPS_Data!$B$2:$B$4275,0)),0)</f>
        <v>0</v>
      </c>
      <c r="F7993" s="47"/>
    </row>
    <row r="7994" spans="1:6" x14ac:dyDescent="0.25">
      <c r="A7994" s="79"/>
      <c r="B7994" s="43">
        <v>0</v>
      </c>
      <c r="C7994" s="43">
        <v>6.5091718672647403E-3</v>
      </c>
      <c r="D7994" s="43">
        <f t="shared" si="124"/>
        <v>7.4269651005490683E-2</v>
      </c>
      <c r="E7994" s="43">
        <f>IFERROR(INDEX(PSPS_Data!$C$2:$C$4275,MATCH(WF_Data!$A7994,PSPS_Data!$B$2:$B$4275,0)),0)</f>
        <v>0</v>
      </c>
      <c r="F7994" s="47"/>
    </row>
    <row r="7995" spans="1:6" x14ac:dyDescent="0.25">
      <c r="A7995" s="79"/>
      <c r="B7995" s="43">
        <v>0</v>
      </c>
      <c r="C7995" s="43">
        <v>1.8772856242321701E-4</v>
      </c>
      <c r="D7995" s="43">
        <f t="shared" si="124"/>
        <v>2.141982897248906E-3</v>
      </c>
      <c r="E7995" s="43">
        <f>IFERROR(INDEX(PSPS_Data!$C$2:$C$4275,MATCH(WF_Data!$A7995,PSPS_Data!$B$2:$B$4275,0)),0)</f>
        <v>0</v>
      </c>
      <c r="F7995" s="47"/>
    </row>
    <row r="7996" spans="1:6" x14ac:dyDescent="0.25">
      <c r="A7996" s="79"/>
      <c r="B7996" s="43">
        <v>0.23227935574924499</v>
      </c>
      <c r="C7996" s="43">
        <v>1.62976135379722E-3</v>
      </c>
      <c r="D7996" s="43">
        <f t="shared" si="124"/>
        <v>1.8595577046826281E-2</v>
      </c>
      <c r="E7996" s="43">
        <f>IFERROR(INDEX(PSPS_Data!$C$2:$C$4275,MATCH(WF_Data!$A7996,PSPS_Data!$B$2:$B$4275,0)),0)</f>
        <v>0</v>
      </c>
      <c r="F7996" s="47"/>
    </row>
    <row r="7997" spans="1:6" x14ac:dyDescent="0.25">
      <c r="A7997" s="79"/>
      <c r="B7997" s="43">
        <v>0</v>
      </c>
      <c r="C7997" s="43">
        <v>3.2594429594610102E-3</v>
      </c>
      <c r="D7997" s="43">
        <f t="shared" si="124"/>
        <v>3.7190244167450127E-2</v>
      </c>
      <c r="E7997" s="43">
        <f>IFERROR(INDEX(PSPS_Data!$C$2:$C$4275,MATCH(WF_Data!$A7997,PSPS_Data!$B$2:$B$4275,0)),0)</f>
        <v>0</v>
      </c>
      <c r="F7997" s="47"/>
    </row>
    <row r="7998" spans="1:6" x14ac:dyDescent="0.25">
      <c r="A7998" s="79"/>
      <c r="B7998" s="43">
        <v>0</v>
      </c>
      <c r="C7998" s="43">
        <v>3.2590391765552302E-4</v>
      </c>
      <c r="D7998" s="43">
        <f t="shared" si="124"/>
        <v>3.7185637004495176E-3</v>
      </c>
      <c r="E7998" s="43">
        <f>IFERROR(INDEX(PSPS_Data!$C$2:$C$4275,MATCH(WF_Data!$A7998,PSPS_Data!$B$2:$B$4275,0)),0)</f>
        <v>0</v>
      </c>
      <c r="F7998" s="47"/>
    </row>
    <row r="7999" spans="1:6" x14ac:dyDescent="0.25">
      <c r="A7999" s="79"/>
      <c r="B7999" s="43">
        <v>0</v>
      </c>
      <c r="C7999" s="43">
        <v>2.3252097321346801E-3</v>
      </c>
      <c r="D7999" s="43">
        <f t="shared" si="124"/>
        <v>2.6530643043656699E-2</v>
      </c>
      <c r="E7999" s="43">
        <f>IFERROR(INDEX(PSPS_Data!$C$2:$C$4275,MATCH(WF_Data!$A7999,PSPS_Data!$B$2:$B$4275,0)),0)</f>
        <v>0</v>
      </c>
      <c r="F7999" s="47"/>
    </row>
    <row r="8000" spans="1:6" x14ac:dyDescent="0.25">
      <c r="A8000" s="79"/>
      <c r="B8000" s="43">
        <v>0</v>
      </c>
      <c r="C8000" s="43">
        <v>4.8375055257565599E-4</v>
      </c>
      <c r="D8000" s="43">
        <f t="shared" si="124"/>
        <v>5.5195938048882348E-3</v>
      </c>
      <c r="E8000" s="43">
        <f>IFERROR(INDEX(PSPS_Data!$C$2:$C$4275,MATCH(WF_Data!$A8000,PSPS_Data!$B$2:$B$4275,0)),0)</f>
        <v>0</v>
      </c>
      <c r="F8000" s="47"/>
    </row>
    <row r="8001" spans="1:6" x14ac:dyDescent="0.25">
      <c r="A8001" s="79"/>
      <c r="B8001" s="43">
        <v>0</v>
      </c>
      <c r="C8001" s="43">
        <v>1.62361057982707E-3</v>
      </c>
      <c r="D8001" s="43">
        <f t="shared" si="124"/>
        <v>1.852539671582687E-2</v>
      </c>
      <c r="E8001" s="43">
        <f>IFERROR(INDEX(PSPS_Data!$C$2:$C$4275,MATCH(WF_Data!$A8001,PSPS_Data!$B$2:$B$4275,0)),0)</f>
        <v>0</v>
      </c>
      <c r="F8001" s="47"/>
    </row>
    <row r="8002" spans="1:6" x14ac:dyDescent="0.25">
      <c r="A8002" s="79"/>
      <c r="B8002" s="43">
        <v>0</v>
      </c>
      <c r="C8002" s="43">
        <v>4.7471213085069899E-3</v>
      </c>
      <c r="D8002" s="43">
        <f t="shared" si="124"/>
        <v>5.4164654130064757E-2</v>
      </c>
      <c r="E8002" s="43">
        <f>IFERROR(INDEX(PSPS_Data!$C$2:$C$4275,MATCH(WF_Data!$A8002,PSPS_Data!$B$2:$B$4275,0)),0)</f>
        <v>0</v>
      </c>
      <c r="F8002" s="47"/>
    </row>
    <row r="8003" spans="1:6" x14ac:dyDescent="0.25">
      <c r="A8003" s="79"/>
      <c r="B8003" s="43">
        <v>0</v>
      </c>
      <c r="C8003" s="43">
        <v>9.8691107268678007E-6</v>
      </c>
      <c r="D8003" s="43">
        <f t="shared" ref="D8003:D8066" si="125">$C8003*11.41</f>
        <v>1.1260655339356161E-4</v>
      </c>
      <c r="E8003" s="43">
        <f>IFERROR(INDEX(PSPS_Data!$C$2:$C$4275,MATCH(WF_Data!$A8003,PSPS_Data!$B$2:$B$4275,0)),0)</f>
        <v>0</v>
      </c>
      <c r="F8003" s="47"/>
    </row>
    <row r="8004" spans="1:6" x14ac:dyDescent="0.25">
      <c r="A8004" s="79"/>
      <c r="B8004" s="43">
        <v>2.9650885966812299</v>
      </c>
      <c r="C8004" s="43">
        <v>1.4433001081215399E-3</v>
      </c>
      <c r="D8004" s="43">
        <f t="shared" si="125"/>
        <v>1.6468054233666769E-2</v>
      </c>
      <c r="E8004" s="43">
        <f>IFERROR(INDEX(PSPS_Data!$C$2:$C$4275,MATCH(WF_Data!$A8004,PSPS_Data!$B$2:$B$4275,0)),0)</f>
        <v>0</v>
      </c>
      <c r="F8004" s="47"/>
    </row>
    <row r="8005" spans="1:6" x14ac:dyDescent="0.25">
      <c r="A8005" s="79"/>
      <c r="B8005" s="43">
        <v>0</v>
      </c>
      <c r="C8005" s="43">
        <v>3.5617183032930601E-3</v>
      </c>
      <c r="D8005" s="43">
        <f t="shared" si="125"/>
        <v>4.0639205840573817E-2</v>
      </c>
      <c r="E8005" s="43">
        <f>IFERROR(INDEX(PSPS_Data!$C$2:$C$4275,MATCH(WF_Data!$A8005,PSPS_Data!$B$2:$B$4275,0)),0)</f>
        <v>0</v>
      </c>
      <c r="F8005" s="47"/>
    </row>
    <row r="8006" spans="1:6" x14ac:dyDescent="0.25">
      <c r="A8006" s="79"/>
      <c r="B8006" s="43">
        <v>0</v>
      </c>
      <c r="C8006" s="43">
        <v>2.1703804850403601E-4</v>
      </c>
      <c r="D8006" s="43">
        <f t="shared" si="125"/>
        <v>2.4764041334310511E-3</v>
      </c>
      <c r="E8006" s="43">
        <f>IFERROR(INDEX(PSPS_Data!$C$2:$C$4275,MATCH(WF_Data!$A8006,PSPS_Data!$B$2:$B$4275,0)),0)</f>
        <v>0</v>
      </c>
      <c r="F8006" s="47"/>
    </row>
    <row r="8007" spans="1:6" x14ac:dyDescent="0.25">
      <c r="A8007" s="79"/>
      <c r="B8007" s="43">
        <v>0</v>
      </c>
      <c r="C8007" s="43">
        <v>2.0565905879266202E-3</v>
      </c>
      <c r="D8007" s="43">
        <f t="shared" si="125"/>
        <v>2.3465698608242738E-2</v>
      </c>
      <c r="E8007" s="43">
        <f>IFERROR(INDEX(PSPS_Data!$C$2:$C$4275,MATCH(WF_Data!$A8007,PSPS_Data!$B$2:$B$4275,0)),0)</f>
        <v>0</v>
      </c>
      <c r="F8007" s="47"/>
    </row>
    <row r="8008" spans="1:6" x14ac:dyDescent="0.25">
      <c r="A8008" s="79"/>
      <c r="B8008" s="43">
        <v>0</v>
      </c>
      <c r="C8008" s="43">
        <v>6.3064631801049999E-4</v>
      </c>
      <c r="D8008" s="43">
        <f t="shared" si="125"/>
        <v>7.1956744884998048E-3</v>
      </c>
      <c r="E8008" s="43">
        <f>IFERROR(INDEX(PSPS_Data!$C$2:$C$4275,MATCH(WF_Data!$A8008,PSPS_Data!$B$2:$B$4275,0)),0)</f>
        <v>0</v>
      </c>
      <c r="F8008" s="47"/>
    </row>
    <row r="8009" spans="1:6" x14ac:dyDescent="0.25">
      <c r="A8009" s="79"/>
      <c r="B8009" s="43">
        <v>0</v>
      </c>
      <c r="C8009" s="43">
        <v>2.4187011925581202E-3</v>
      </c>
      <c r="D8009" s="43">
        <f t="shared" si="125"/>
        <v>2.7597380607088152E-2</v>
      </c>
      <c r="E8009" s="43">
        <f>IFERROR(INDEX(PSPS_Data!$C$2:$C$4275,MATCH(WF_Data!$A8009,PSPS_Data!$B$2:$B$4275,0)),0)</f>
        <v>0</v>
      </c>
      <c r="F8009" s="47"/>
    </row>
    <row r="8010" spans="1:6" x14ac:dyDescent="0.25">
      <c r="A8010" s="79"/>
      <c r="B8010" s="43">
        <v>0</v>
      </c>
      <c r="C8010" s="43">
        <v>5.28923090996613E-3</v>
      </c>
      <c r="D8010" s="43">
        <f t="shared" si="125"/>
        <v>6.0350124682713543E-2</v>
      </c>
      <c r="E8010" s="43">
        <f>IFERROR(INDEX(PSPS_Data!$C$2:$C$4275,MATCH(WF_Data!$A8010,PSPS_Data!$B$2:$B$4275,0)),0)</f>
        <v>0</v>
      </c>
      <c r="F8010" s="47"/>
    </row>
    <row r="8011" spans="1:6" x14ac:dyDescent="0.25">
      <c r="A8011" s="79"/>
      <c r="B8011" s="43">
        <v>0</v>
      </c>
      <c r="C8011" s="43">
        <v>1.71617946451381E-3</v>
      </c>
      <c r="D8011" s="43">
        <f t="shared" si="125"/>
        <v>1.9581607690102573E-2</v>
      </c>
      <c r="E8011" s="43">
        <f>IFERROR(INDEX(PSPS_Data!$C$2:$C$4275,MATCH(WF_Data!$A8011,PSPS_Data!$B$2:$B$4275,0)),0)</f>
        <v>0</v>
      </c>
      <c r="F8011" s="47"/>
    </row>
    <row r="8012" spans="1:6" x14ac:dyDescent="0.25">
      <c r="A8012" s="79"/>
      <c r="B8012" s="43">
        <v>0</v>
      </c>
      <c r="C8012" s="43">
        <v>1.32931601228847E-3</v>
      </c>
      <c r="D8012" s="43">
        <f t="shared" si="125"/>
        <v>1.5167495700211444E-2</v>
      </c>
      <c r="E8012" s="43">
        <f>IFERROR(INDEX(PSPS_Data!$C$2:$C$4275,MATCH(WF_Data!$A8012,PSPS_Data!$B$2:$B$4275,0)),0)</f>
        <v>0</v>
      </c>
      <c r="F8012" s="47"/>
    </row>
    <row r="8013" spans="1:6" x14ac:dyDescent="0.25">
      <c r="A8013" s="79"/>
      <c r="B8013" s="43">
        <v>0</v>
      </c>
      <c r="C8013" s="43">
        <v>1.15203226388871E-3</v>
      </c>
      <c r="D8013" s="43">
        <f t="shared" si="125"/>
        <v>1.3144688130970181E-2</v>
      </c>
      <c r="E8013" s="43">
        <f>IFERROR(INDEX(PSPS_Data!$C$2:$C$4275,MATCH(WF_Data!$A8013,PSPS_Data!$B$2:$B$4275,0)),0)</f>
        <v>0</v>
      </c>
      <c r="F8013" s="47"/>
    </row>
    <row r="8014" spans="1:6" x14ac:dyDescent="0.25">
      <c r="A8014" s="79"/>
      <c r="B8014" s="43">
        <v>0.26838150659684901</v>
      </c>
      <c r="C8014" s="43">
        <v>2.6579358927847298E-4</v>
      </c>
      <c r="D8014" s="43">
        <f t="shared" si="125"/>
        <v>3.0327048536673766E-3</v>
      </c>
      <c r="E8014" s="43">
        <f>IFERROR(INDEX(PSPS_Data!$C$2:$C$4275,MATCH(WF_Data!$A8014,PSPS_Data!$B$2:$B$4275,0)),0)</f>
        <v>0</v>
      </c>
      <c r="F8014" s="47"/>
    </row>
    <row r="8015" spans="1:6" x14ac:dyDescent="0.25">
      <c r="A8015" s="79"/>
      <c r="B8015" s="43">
        <v>0</v>
      </c>
      <c r="C8015" s="43">
        <v>2.8885297807145498E-3</v>
      </c>
      <c r="D8015" s="43">
        <f t="shared" si="125"/>
        <v>3.2958124797953015E-2</v>
      </c>
      <c r="E8015" s="43">
        <f>IFERROR(INDEX(PSPS_Data!$C$2:$C$4275,MATCH(WF_Data!$A8015,PSPS_Data!$B$2:$B$4275,0)),0)</f>
        <v>0</v>
      </c>
      <c r="F8015" s="47"/>
    </row>
    <row r="8016" spans="1:6" x14ac:dyDescent="0.25">
      <c r="A8016" s="79"/>
      <c r="B8016" s="43">
        <v>0</v>
      </c>
      <c r="C8016" s="43">
        <v>1.18084543123586E-3</v>
      </c>
      <c r="D8016" s="43">
        <f t="shared" si="125"/>
        <v>1.3473446370401163E-2</v>
      </c>
      <c r="E8016" s="43">
        <f>IFERROR(INDEX(PSPS_Data!$C$2:$C$4275,MATCH(WF_Data!$A8016,PSPS_Data!$B$2:$B$4275,0)),0)</f>
        <v>0</v>
      </c>
      <c r="F8016" s="47"/>
    </row>
    <row r="8017" spans="1:6" x14ac:dyDescent="0.25">
      <c r="A8017" s="79"/>
      <c r="B8017" s="43">
        <v>0</v>
      </c>
      <c r="C8017" s="43">
        <v>1.03323132498189E-3</v>
      </c>
      <c r="D8017" s="43">
        <f t="shared" si="125"/>
        <v>1.1789169418043366E-2</v>
      </c>
      <c r="E8017" s="43">
        <f>IFERROR(INDEX(PSPS_Data!$C$2:$C$4275,MATCH(WF_Data!$A8017,PSPS_Data!$B$2:$B$4275,0)),0)</f>
        <v>0</v>
      </c>
      <c r="F8017" s="47"/>
    </row>
    <row r="8018" spans="1:6" x14ac:dyDescent="0.25">
      <c r="A8018" s="79"/>
      <c r="B8018" s="43">
        <v>0</v>
      </c>
      <c r="C8018" s="43">
        <v>3.3943091929131601E-3</v>
      </c>
      <c r="D8018" s="43">
        <f t="shared" si="125"/>
        <v>3.8729067891139154E-2</v>
      </c>
      <c r="E8018" s="43">
        <f>IFERROR(INDEX(PSPS_Data!$C$2:$C$4275,MATCH(WF_Data!$A8018,PSPS_Data!$B$2:$B$4275,0)),0)</f>
        <v>0</v>
      </c>
      <c r="F8018" s="47"/>
    </row>
    <row r="8019" spans="1:6" x14ac:dyDescent="0.25">
      <c r="A8019" s="79"/>
      <c r="B8019" s="43">
        <v>0</v>
      </c>
      <c r="C8019" s="43">
        <v>5.3112786008568903E-4</v>
      </c>
      <c r="D8019" s="43">
        <f t="shared" si="125"/>
        <v>6.0601688835777122E-3</v>
      </c>
      <c r="E8019" s="43">
        <f>IFERROR(INDEX(PSPS_Data!$C$2:$C$4275,MATCH(WF_Data!$A8019,PSPS_Data!$B$2:$B$4275,0)),0)</f>
        <v>0</v>
      </c>
      <c r="F8019" s="47"/>
    </row>
    <row r="8020" spans="1:6" x14ac:dyDescent="0.25">
      <c r="A8020" s="79"/>
      <c r="B8020" s="43">
        <v>0</v>
      </c>
      <c r="C8020" s="43">
        <v>3.83588875592977E-4</v>
      </c>
      <c r="D8020" s="43">
        <f t="shared" si="125"/>
        <v>4.3767490705158675E-3</v>
      </c>
      <c r="E8020" s="43">
        <f>IFERROR(INDEX(PSPS_Data!$C$2:$C$4275,MATCH(WF_Data!$A8020,PSPS_Data!$B$2:$B$4275,0)),0)</f>
        <v>0</v>
      </c>
      <c r="F8020" s="47"/>
    </row>
    <row r="8021" spans="1:6" x14ac:dyDescent="0.25">
      <c r="A8021" s="79"/>
      <c r="B8021" s="43">
        <v>0</v>
      </c>
      <c r="C8021" s="43">
        <v>5.4123246038670896E-3</v>
      </c>
      <c r="D8021" s="43">
        <f t="shared" si="125"/>
        <v>6.1754623730123491E-2</v>
      </c>
      <c r="E8021" s="43">
        <f>IFERROR(INDEX(PSPS_Data!$C$2:$C$4275,MATCH(WF_Data!$A8021,PSPS_Data!$B$2:$B$4275,0)),0)</f>
        <v>0</v>
      </c>
      <c r="F8021" s="47"/>
    </row>
    <row r="8022" spans="1:6" x14ac:dyDescent="0.25">
      <c r="A8022" s="79"/>
      <c r="B8022" s="43">
        <v>0</v>
      </c>
      <c r="C8022" s="43">
        <v>7.5201702611593603E-4</v>
      </c>
      <c r="D8022" s="43">
        <f t="shared" si="125"/>
        <v>8.5805142679828295E-3</v>
      </c>
      <c r="E8022" s="43">
        <f>IFERROR(INDEX(PSPS_Data!$C$2:$C$4275,MATCH(WF_Data!$A8022,PSPS_Data!$B$2:$B$4275,0)),0)</f>
        <v>0</v>
      </c>
      <c r="F8022" s="47"/>
    </row>
    <row r="8023" spans="1:6" x14ac:dyDescent="0.25">
      <c r="A8023" s="79"/>
      <c r="B8023" s="43">
        <v>0</v>
      </c>
      <c r="C8023" s="43">
        <v>4.8159587186091801E-4</v>
      </c>
      <c r="D8023" s="43">
        <f t="shared" si="125"/>
        <v>5.4950088979330743E-3</v>
      </c>
      <c r="E8023" s="43">
        <f>IFERROR(INDEX(PSPS_Data!$C$2:$C$4275,MATCH(WF_Data!$A8023,PSPS_Data!$B$2:$B$4275,0)),0)</f>
        <v>0</v>
      </c>
      <c r="F8023" s="47"/>
    </row>
    <row r="8024" spans="1:6" x14ac:dyDescent="0.25">
      <c r="A8024" s="79"/>
      <c r="B8024" s="43">
        <v>0</v>
      </c>
      <c r="C8024" s="43">
        <v>3.3907605211425102E-4</v>
      </c>
      <c r="D8024" s="43">
        <f t="shared" si="125"/>
        <v>3.8688577546236043E-3</v>
      </c>
      <c r="E8024" s="43">
        <f>IFERROR(INDEX(PSPS_Data!$C$2:$C$4275,MATCH(WF_Data!$A8024,PSPS_Data!$B$2:$B$4275,0)),0)</f>
        <v>0</v>
      </c>
      <c r="F8024" s="47"/>
    </row>
    <row r="8025" spans="1:6" x14ac:dyDescent="0.25">
      <c r="A8025" s="79"/>
      <c r="B8025" s="43">
        <v>0</v>
      </c>
      <c r="C8025" s="43">
        <v>1.5332096008933099E-3</v>
      </c>
      <c r="D8025" s="43">
        <f t="shared" si="125"/>
        <v>1.7493921546192667E-2</v>
      </c>
      <c r="E8025" s="43">
        <f>IFERROR(INDEX(PSPS_Data!$C$2:$C$4275,MATCH(WF_Data!$A8025,PSPS_Data!$B$2:$B$4275,0)),0)</f>
        <v>0</v>
      </c>
      <c r="F8025" s="47"/>
    </row>
    <row r="8026" spans="1:6" x14ac:dyDescent="0.25">
      <c r="A8026" s="79"/>
      <c r="B8026" s="43">
        <v>0</v>
      </c>
      <c r="C8026" s="43">
        <v>6.7062367045593804E-3</v>
      </c>
      <c r="D8026" s="43">
        <f t="shared" si="125"/>
        <v>7.651816079902253E-2</v>
      </c>
      <c r="E8026" s="43">
        <f>IFERROR(INDEX(PSPS_Data!$C$2:$C$4275,MATCH(WF_Data!$A8026,PSPS_Data!$B$2:$B$4275,0)),0)</f>
        <v>0</v>
      </c>
      <c r="F8026" s="47"/>
    </row>
    <row r="8027" spans="1:6" x14ac:dyDescent="0.25">
      <c r="A8027" s="79"/>
      <c r="B8027" s="43">
        <v>0</v>
      </c>
      <c r="C8027" s="43">
        <v>6.75497676479608E-3</v>
      </c>
      <c r="D8027" s="43">
        <f t="shared" si="125"/>
        <v>7.7074284886323272E-2</v>
      </c>
      <c r="E8027" s="43">
        <f>IFERROR(INDEX(PSPS_Data!$C$2:$C$4275,MATCH(WF_Data!$A8027,PSPS_Data!$B$2:$B$4275,0)),0)</f>
        <v>0</v>
      </c>
      <c r="F8027" s="47"/>
    </row>
    <row r="8028" spans="1:6" x14ac:dyDescent="0.25">
      <c r="A8028" s="79"/>
      <c r="B8028" s="43">
        <v>0</v>
      </c>
      <c r="C8028" s="43">
        <v>2.4603812994428102E-3</v>
      </c>
      <c r="D8028" s="43">
        <f t="shared" si="125"/>
        <v>2.8072950626642463E-2</v>
      </c>
      <c r="E8028" s="43">
        <f>IFERROR(INDEX(PSPS_Data!$C$2:$C$4275,MATCH(WF_Data!$A8028,PSPS_Data!$B$2:$B$4275,0)),0)</f>
        <v>0</v>
      </c>
      <c r="F8028" s="47"/>
    </row>
    <row r="8029" spans="1:6" x14ac:dyDescent="0.25">
      <c r="A8029" s="79"/>
      <c r="B8029" s="43">
        <v>0</v>
      </c>
      <c r="C8029" s="43">
        <v>3.9477597440509202E-3</v>
      </c>
      <c r="D8029" s="43">
        <f t="shared" si="125"/>
        <v>4.5043938679620997E-2</v>
      </c>
      <c r="E8029" s="43">
        <f>IFERROR(INDEX(PSPS_Data!$C$2:$C$4275,MATCH(WF_Data!$A8029,PSPS_Data!$B$2:$B$4275,0)),0)</f>
        <v>0</v>
      </c>
      <c r="F8029" s="47"/>
    </row>
    <row r="8030" spans="1:6" x14ac:dyDescent="0.25">
      <c r="A8030" s="79"/>
      <c r="B8030" s="43">
        <v>0</v>
      </c>
      <c r="C8030" s="43">
        <v>2.2585538855916299E-3</v>
      </c>
      <c r="D8030" s="43">
        <f t="shared" si="125"/>
        <v>2.5770099834600498E-2</v>
      </c>
      <c r="E8030" s="43">
        <f>IFERROR(INDEX(PSPS_Data!$C$2:$C$4275,MATCH(WF_Data!$A8030,PSPS_Data!$B$2:$B$4275,0)),0)</f>
        <v>0</v>
      </c>
      <c r="F8030" s="47"/>
    </row>
    <row r="8031" spans="1:6" x14ac:dyDescent="0.25">
      <c r="A8031" s="79"/>
      <c r="B8031" s="43">
        <v>0</v>
      </c>
      <c r="C8031" s="43">
        <v>7.7554577122403601E-4</v>
      </c>
      <c r="D8031" s="43">
        <f t="shared" si="125"/>
        <v>8.8489772496662504E-3</v>
      </c>
      <c r="E8031" s="43">
        <f>IFERROR(INDEX(PSPS_Data!$C$2:$C$4275,MATCH(WF_Data!$A8031,PSPS_Data!$B$2:$B$4275,0)),0)</f>
        <v>0</v>
      </c>
      <c r="F8031" s="47"/>
    </row>
    <row r="8032" spans="1:6" x14ac:dyDescent="0.25">
      <c r="A8032" s="79"/>
      <c r="B8032" s="43">
        <v>0</v>
      </c>
      <c r="C8032" s="43">
        <v>3.9756522054972196E-3</v>
      </c>
      <c r="D8032" s="43">
        <f t="shared" si="125"/>
        <v>4.536219166472328E-2</v>
      </c>
      <c r="E8032" s="43">
        <f>IFERROR(INDEX(PSPS_Data!$C$2:$C$4275,MATCH(WF_Data!$A8032,PSPS_Data!$B$2:$B$4275,0)),0)</f>
        <v>0</v>
      </c>
      <c r="F8032" s="47"/>
    </row>
    <row r="8033" spans="1:6" x14ac:dyDescent="0.25">
      <c r="A8033" s="79"/>
      <c r="B8033" s="43">
        <v>9.15642576880345E-2</v>
      </c>
      <c r="C8033" s="43">
        <v>3.68114149296161E-4</v>
      </c>
      <c r="D8033" s="43">
        <f t="shared" si="125"/>
        <v>4.2001824434691973E-3</v>
      </c>
      <c r="E8033" s="43">
        <f>IFERROR(INDEX(PSPS_Data!$C$2:$C$4275,MATCH(WF_Data!$A8033,PSPS_Data!$B$2:$B$4275,0)),0)</f>
        <v>0</v>
      </c>
      <c r="F8033" s="47"/>
    </row>
    <row r="8034" spans="1:6" x14ac:dyDescent="0.25">
      <c r="A8034" s="79"/>
      <c r="B8034" s="43">
        <v>0</v>
      </c>
      <c r="C8034" s="43">
        <v>6.2566845407066697E-3</v>
      </c>
      <c r="D8034" s="43">
        <f t="shared" si="125"/>
        <v>7.1388770609463109E-2</v>
      </c>
      <c r="E8034" s="43">
        <f>IFERROR(INDEX(PSPS_Data!$C$2:$C$4275,MATCH(WF_Data!$A8034,PSPS_Data!$B$2:$B$4275,0)),0)</f>
        <v>0</v>
      </c>
      <c r="F8034" s="47"/>
    </row>
    <row r="8035" spans="1:6" x14ac:dyDescent="0.25">
      <c r="A8035" s="79"/>
      <c r="B8035" s="43">
        <v>0</v>
      </c>
      <c r="C8035" s="43">
        <v>6.9677008142813603E-4</v>
      </c>
      <c r="D8035" s="43">
        <f t="shared" si="125"/>
        <v>7.950146629095033E-3</v>
      </c>
      <c r="E8035" s="43">
        <f>IFERROR(INDEX(PSPS_Data!$C$2:$C$4275,MATCH(WF_Data!$A8035,PSPS_Data!$B$2:$B$4275,0)),0)</f>
        <v>0</v>
      </c>
      <c r="F8035" s="47"/>
    </row>
    <row r="8036" spans="1:6" x14ac:dyDescent="0.25">
      <c r="A8036" s="79"/>
      <c r="B8036" s="43">
        <v>0</v>
      </c>
      <c r="C8036" s="43">
        <v>5.6819693836587196E-3</v>
      </c>
      <c r="D8036" s="43">
        <f t="shared" si="125"/>
        <v>6.4831270667545987E-2</v>
      </c>
      <c r="E8036" s="43">
        <f>IFERROR(INDEX(PSPS_Data!$C$2:$C$4275,MATCH(WF_Data!$A8036,PSPS_Data!$B$2:$B$4275,0)),0)</f>
        <v>0</v>
      </c>
      <c r="F8036" s="47"/>
    </row>
    <row r="8037" spans="1:6" x14ac:dyDescent="0.25">
      <c r="A8037" s="79"/>
      <c r="B8037" s="43">
        <v>0</v>
      </c>
      <c r="C8037" s="43">
        <v>2.94255314656766E-5</v>
      </c>
      <c r="D8037" s="43">
        <f t="shared" si="125"/>
        <v>3.3574531402337E-4</v>
      </c>
      <c r="E8037" s="43">
        <f>IFERROR(INDEX(PSPS_Data!$C$2:$C$4275,MATCH(WF_Data!$A8037,PSPS_Data!$B$2:$B$4275,0)),0)</f>
        <v>0</v>
      </c>
      <c r="F8037" s="47"/>
    </row>
    <row r="8038" spans="1:6" x14ac:dyDescent="0.25">
      <c r="A8038" s="79"/>
      <c r="B8038" s="43">
        <v>0</v>
      </c>
      <c r="C8038" s="43">
        <v>6.4579925196994702E-3</v>
      </c>
      <c r="D8038" s="43">
        <f t="shared" si="125"/>
        <v>7.3685694649770955E-2</v>
      </c>
      <c r="E8038" s="43">
        <f>IFERROR(INDEX(PSPS_Data!$C$2:$C$4275,MATCH(WF_Data!$A8038,PSPS_Data!$B$2:$B$4275,0)),0)</f>
        <v>0</v>
      </c>
      <c r="F8038" s="47"/>
    </row>
    <row r="8039" spans="1:6" x14ac:dyDescent="0.25">
      <c r="A8039" s="79"/>
      <c r="B8039" s="43">
        <v>0</v>
      </c>
      <c r="C8039" s="43">
        <v>1.21599719447355E-3</v>
      </c>
      <c r="D8039" s="43">
        <f t="shared" si="125"/>
        <v>1.3874527988943206E-2</v>
      </c>
      <c r="E8039" s="43">
        <f>IFERROR(INDEX(PSPS_Data!$C$2:$C$4275,MATCH(WF_Data!$A8039,PSPS_Data!$B$2:$B$4275,0)),0)</f>
        <v>0</v>
      </c>
      <c r="F8039" s="47"/>
    </row>
    <row r="8040" spans="1:6" x14ac:dyDescent="0.25">
      <c r="A8040" s="79"/>
      <c r="B8040" s="43">
        <v>0</v>
      </c>
      <c r="C8040" s="43">
        <v>5.1411444928817196E-4</v>
      </c>
      <c r="D8040" s="43">
        <f t="shared" si="125"/>
        <v>5.8660458663780425E-3</v>
      </c>
      <c r="E8040" s="43">
        <f>IFERROR(INDEX(PSPS_Data!$C$2:$C$4275,MATCH(WF_Data!$A8040,PSPS_Data!$B$2:$B$4275,0)),0)</f>
        <v>0</v>
      </c>
      <c r="F8040" s="47"/>
    </row>
    <row r="8041" spans="1:6" x14ac:dyDescent="0.25">
      <c r="A8041" s="79"/>
      <c r="B8041" s="43">
        <v>0</v>
      </c>
      <c r="C8041" s="43">
        <v>3.3528241600227601E-3</v>
      </c>
      <c r="D8041" s="43">
        <f t="shared" si="125"/>
        <v>3.8255723665859692E-2</v>
      </c>
      <c r="E8041" s="43">
        <f>IFERROR(INDEX(PSPS_Data!$C$2:$C$4275,MATCH(WF_Data!$A8041,PSPS_Data!$B$2:$B$4275,0)),0)</f>
        <v>0</v>
      </c>
      <c r="F8041" s="47"/>
    </row>
    <row r="8042" spans="1:6" x14ac:dyDescent="0.25">
      <c r="A8042" s="79"/>
      <c r="B8042" s="43">
        <v>0</v>
      </c>
      <c r="C8042" s="43">
        <v>9.7880062336723004E-6</v>
      </c>
      <c r="D8042" s="43">
        <f t="shared" si="125"/>
        <v>1.1168115112620095E-4</v>
      </c>
      <c r="E8042" s="43">
        <f>IFERROR(INDEX(PSPS_Data!$C$2:$C$4275,MATCH(WF_Data!$A8042,PSPS_Data!$B$2:$B$4275,0)),0)</f>
        <v>0</v>
      </c>
      <c r="F8042" s="47"/>
    </row>
    <row r="8043" spans="1:6" x14ac:dyDescent="0.25">
      <c r="A8043" s="79"/>
      <c r="B8043" s="43">
        <v>0</v>
      </c>
      <c r="C8043" s="43">
        <v>3.37654002942144E-3</v>
      </c>
      <c r="D8043" s="43">
        <f t="shared" si="125"/>
        <v>3.8526321735698629E-2</v>
      </c>
      <c r="E8043" s="43">
        <f>IFERROR(INDEX(PSPS_Data!$C$2:$C$4275,MATCH(WF_Data!$A8043,PSPS_Data!$B$2:$B$4275,0)),0)</f>
        <v>0</v>
      </c>
      <c r="F8043" s="47"/>
    </row>
    <row r="8044" spans="1:6" x14ac:dyDescent="0.25">
      <c r="A8044" s="79"/>
      <c r="B8044" s="43">
        <v>0</v>
      </c>
      <c r="C8044" s="43">
        <v>1.4676436876470601E-5</v>
      </c>
      <c r="D8044" s="43">
        <f t="shared" si="125"/>
        <v>1.6745814476052957E-4</v>
      </c>
      <c r="E8044" s="43">
        <f>IFERROR(INDEX(PSPS_Data!$C$2:$C$4275,MATCH(WF_Data!$A8044,PSPS_Data!$B$2:$B$4275,0)),0)</f>
        <v>0</v>
      </c>
      <c r="F8044" s="47"/>
    </row>
    <row r="8045" spans="1:6" x14ac:dyDescent="0.25">
      <c r="A8045" s="79"/>
      <c r="B8045" s="43">
        <v>0</v>
      </c>
      <c r="C8045" s="43">
        <v>2.7361707966216801E-3</v>
      </c>
      <c r="D8045" s="43">
        <f t="shared" si="125"/>
        <v>3.121970878945337E-2</v>
      </c>
      <c r="E8045" s="43">
        <f>IFERROR(INDEX(PSPS_Data!$C$2:$C$4275,MATCH(WF_Data!$A8045,PSPS_Data!$B$2:$B$4275,0)),0)</f>
        <v>0</v>
      </c>
      <c r="F8045" s="47"/>
    </row>
    <row r="8046" spans="1:6" x14ac:dyDescent="0.25">
      <c r="A8046" s="79"/>
      <c r="B8046" s="43">
        <v>0</v>
      </c>
      <c r="C8046" s="43">
        <v>1.62769136932183E-3</v>
      </c>
      <c r="D8046" s="43">
        <f t="shared" si="125"/>
        <v>1.8571958523962082E-2</v>
      </c>
      <c r="E8046" s="43">
        <f>IFERROR(INDEX(PSPS_Data!$C$2:$C$4275,MATCH(WF_Data!$A8046,PSPS_Data!$B$2:$B$4275,0)),0)</f>
        <v>0</v>
      </c>
      <c r="F8046" s="47"/>
    </row>
    <row r="8047" spans="1:6" x14ac:dyDescent="0.25">
      <c r="A8047" s="79"/>
      <c r="B8047" s="43">
        <v>0</v>
      </c>
      <c r="C8047" s="43">
        <v>1.0263211588608101E-3</v>
      </c>
      <c r="D8047" s="43">
        <f t="shared" si="125"/>
        <v>1.1710324422601844E-2</v>
      </c>
      <c r="E8047" s="43">
        <f>IFERROR(INDEX(PSPS_Data!$C$2:$C$4275,MATCH(WF_Data!$A8047,PSPS_Data!$B$2:$B$4275,0)),0)</f>
        <v>0</v>
      </c>
      <c r="F8047" s="47"/>
    </row>
    <row r="8048" spans="1:6" x14ac:dyDescent="0.25">
      <c r="A8048" s="79"/>
      <c r="B8048" s="43">
        <v>0</v>
      </c>
      <c r="C8048" s="43">
        <v>3.90067079297296E-3</v>
      </c>
      <c r="D8048" s="43">
        <f t="shared" si="125"/>
        <v>4.4506653747821472E-2</v>
      </c>
      <c r="E8048" s="43">
        <f>IFERROR(INDEX(PSPS_Data!$C$2:$C$4275,MATCH(WF_Data!$A8048,PSPS_Data!$B$2:$B$4275,0)),0)</f>
        <v>0</v>
      </c>
      <c r="F8048" s="47"/>
    </row>
    <row r="8049" spans="1:6" x14ac:dyDescent="0.25">
      <c r="A8049" s="79"/>
      <c r="B8049" s="43">
        <v>0</v>
      </c>
      <c r="C8049" s="43">
        <v>7.1831511013442596E-4</v>
      </c>
      <c r="D8049" s="43">
        <f t="shared" si="125"/>
        <v>8.1959754066338007E-3</v>
      </c>
      <c r="E8049" s="43">
        <f>IFERROR(INDEX(PSPS_Data!$C$2:$C$4275,MATCH(WF_Data!$A8049,PSPS_Data!$B$2:$B$4275,0)),0)</f>
        <v>0</v>
      </c>
      <c r="F8049" s="47"/>
    </row>
    <row r="8050" spans="1:6" x14ac:dyDescent="0.25">
      <c r="A8050" s="79"/>
      <c r="B8050" s="43">
        <v>0</v>
      </c>
      <c r="C8050" s="43">
        <v>3.89814147069955E-3</v>
      </c>
      <c r="D8050" s="43">
        <f t="shared" si="125"/>
        <v>4.4477794180681866E-2</v>
      </c>
      <c r="E8050" s="43">
        <f>IFERROR(INDEX(PSPS_Data!$C$2:$C$4275,MATCH(WF_Data!$A8050,PSPS_Data!$B$2:$B$4275,0)),0)</f>
        <v>0</v>
      </c>
      <c r="F8050" s="47"/>
    </row>
    <row r="8051" spans="1:6" x14ac:dyDescent="0.25">
      <c r="A8051" s="79"/>
      <c r="B8051" s="43">
        <v>0</v>
      </c>
      <c r="C8051" s="43">
        <v>2.9455546505232598E-3</v>
      </c>
      <c r="D8051" s="43">
        <f t="shared" si="125"/>
        <v>3.3608778562470396E-2</v>
      </c>
      <c r="E8051" s="43">
        <f>IFERROR(INDEX(PSPS_Data!$C$2:$C$4275,MATCH(WF_Data!$A8051,PSPS_Data!$B$2:$B$4275,0)),0)</f>
        <v>0</v>
      </c>
      <c r="F8051" s="47"/>
    </row>
    <row r="8052" spans="1:6" x14ac:dyDescent="0.25">
      <c r="A8052" s="79"/>
      <c r="B8052" s="43">
        <v>0</v>
      </c>
      <c r="C8052" s="43">
        <v>1.7415493912267201E-3</v>
      </c>
      <c r="D8052" s="43">
        <f t="shared" si="125"/>
        <v>1.9871078553896877E-2</v>
      </c>
      <c r="E8052" s="43">
        <f>IFERROR(INDEX(PSPS_Data!$C$2:$C$4275,MATCH(WF_Data!$A8052,PSPS_Data!$B$2:$B$4275,0)),0)</f>
        <v>0</v>
      </c>
      <c r="F8052" s="47"/>
    </row>
    <row r="8053" spans="1:6" x14ac:dyDescent="0.25">
      <c r="A8053" s="79"/>
      <c r="B8053" s="43">
        <v>0</v>
      </c>
      <c r="C8053" s="43">
        <v>1.1219835535788E-4</v>
      </c>
      <c r="D8053" s="43">
        <f t="shared" si="125"/>
        <v>1.2801832346334108E-3</v>
      </c>
      <c r="E8053" s="43">
        <f>IFERROR(INDEX(PSPS_Data!$C$2:$C$4275,MATCH(WF_Data!$A8053,PSPS_Data!$B$2:$B$4275,0)),0)</f>
        <v>0</v>
      </c>
      <c r="F8053" s="47"/>
    </row>
    <row r="8054" spans="1:6" x14ac:dyDescent="0.25">
      <c r="A8054" s="79"/>
      <c r="B8054" s="43">
        <v>0</v>
      </c>
      <c r="C8054" s="43">
        <v>1.24378772216005E-3</v>
      </c>
      <c r="D8054" s="43">
        <f t="shared" si="125"/>
        <v>1.4191617909846171E-2</v>
      </c>
      <c r="E8054" s="43">
        <f>IFERROR(INDEX(PSPS_Data!$C$2:$C$4275,MATCH(WF_Data!$A8054,PSPS_Data!$B$2:$B$4275,0)),0)</f>
        <v>0</v>
      </c>
      <c r="F8054" s="47"/>
    </row>
    <row r="8055" spans="1:6" x14ac:dyDescent="0.25">
      <c r="A8055" s="79"/>
      <c r="B8055" s="43">
        <v>0</v>
      </c>
      <c r="C8055" s="43">
        <v>2.4231601106142302E-3</v>
      </c>
      <c r="D8055" s="43">
        <f t="shared" si="125"/>
        <v>2.7648256862108367E-2</v>
      </c>
      <c r="E8055" s="43">
        <f>IFERROR(INDEX(PSPS_Data!$C$2:$C$4275,MATCH(WF_Data!$A8055,PSPS_Data!$B$2:$B$4275,0)),0)</f>
        <v>0</v>
      </c>
      <c r="F8055" s="47"/>
    </row>
    <row r="8056" spans="1:6" x14ac:dyDescent="0.25">
      <c r="A8056" s="79"/>
      <c r="B8056" s="43">
        <v>0</v>
      </c>
      <c r="C8056" s="43">
        <v>4.3880109842575601E-5</v>
      </c>
      <c r="D8056" s="43">
        <f t="shared" si="125"/>
        <v>5.0067205330378757E-4</v>
      </c>
      <c r="E8056" s="43">
        <f>IFERROR(INDEX(PSPS_Data!$C$2:$C$4275,MATCH(WF_Data!$A8056,PSPS_Data!$B$2:$B$4275,0)),0)</f>
        <v>0</v>
      </c>
      <c r="F8056" s="47"/>
    </row>
    <row r="8057" spans="1:6" x14ac:dyDescent="0.25">
      <c r="A8057" s="79"/>
      <c r="B8057" s="43">
        <v>0</v>
      </c>
      <c r="C8057" s="43">
        <v>2.06181265639315E-3</v>
      </c>
      <c r="D8057" s="43">
        <f t="shared" si="125"/>
        <v>2.3525282409445843E-2</v>
      </c>
      <c r="E8057" s="43">
        <f>IFERROR(INDEX(PSPS_Data!$C$2:$C$4275,MATCH(WF_Data!$A8057,PSPS_Data!$B$2:$B$4275,0)),0)</f>
        <v>0</v>
      </c>
      <c r="F8057" s="47"/>
    </row>
    <row r="8058" spans="1:6" x14ac:dyDescent="0.25">
      <c r="A8058" s="79"/>
      <c r="B8058" s="43">
        <v>0</v>
      </c>
      <c r="C8058" s="43">
        <v>7.4574894188117404E-4</v>
      </c>
      <c r="D8058" s="43">
        <f t="shared" si="125"/>
        <v>8.5089954268641951E-3</v>
      </c>
      <c r="E8058" s="43">
        <f>IFERROR(INDEX(PSPS_Data!$C$2:$C$4275,MATCH(WF_Data!$A8058,PSPS_Data!$B$2:$B$4275,0)),0)</f>
        <v>0</v>
      </c>
      <c r="F8058" s="47"/>
    </row>
    <row r="8059" spans="1:6" x14ac:dyDescent="0.25">
      <c r="A8059" s="79"/>
      <c r="B8059" s="43">
        <v>0</v>
      </c>
      <c r="C8059" s="43">
        <v>2.2507594130729502E-3</v>
      </c>
      <c r="D8059" s="43">
        <f t="shared" si="125"/>
        <v>2.568116490316236E-2</v>
      </c>
      <c r="E8059" s="43">
        <f>IFERROR(INDEX(PSPS_Data!$C$2:$C$4275,MATCH(WF_Data!$A8059,PSPS_Data!$B$2:$B$4275,0)),0)</f>
        <v>0</v>
      </c>
      <c r="F8059" s="47"/>
    </row>
    <row r="8060" spans="1:6" x14ac:dyDescent="0.25">
      <c r="A8060" s="79"/>
      <c r="B8060" s="43">
        <v>0</v>
      </c>
      <c r="C8060" s="43">
        <v>1.46098618643009E-5</v>
      </c>
      <c r="D8060" s="43">
        <f t="shared" si="125"/>
        <v>1.6669852387167326E-4</v>
      </c>
      <c r="E8060" s="43">
        <f>IFERROR(INDEX(PSPS_Data!$C$2:$C$4275,MATCH(WF_Data!$A8060,PSPS_Data!$B$2:$B$4275,0)),0)</f>
        <v>0</v>
      </c>
      <c r="F8060" s="47"/>
    </row>
    <row r="8061" spans="1:6" x14ac:dyDescent="0.25">
      <c r="A8061" s="79"/>
      <c r="B8061" s="43">
        <v>0</v>
      </c>
      <c r="C8061" s="43">
        <v>1.22224797344946E-3</v>
      </c>
      <c r="D8061" s="43">
        <f t="shared" si="125"/>
        <v>1.3945849377058339E-2</v>
      </c>
      <c r="E8061" s="43">
        <f>IFERROR(INDEX(PSPS_Data!$C$2:$C$4275,MATCH(WF_Data!$A8061,PSPS_Data!$B$2:$B$4275,0)),0)</f>
        <v>0</v>
      </c>
      <c r="F8061" s="47"/>
    </row>
    <row r="8062" spans="1:6" x14ac:dyDescent="0.25">
      <c r="A8062" s="79"/>
      <c r="B8062" s="43">
        <v>0</v>
      </c>
      <c r="C8062" s="43">
        <v>1.46080037666251E-5</v>
      </c>
      <c r="D8062" s="43">
        <f t="shared" si="125"/>
        <v>1.6667732297719238E-4</v>
      </c>
      <c r="E8062" s="43">
        <f>IFERROR(INDEX(PSPS_Data!$C$2:$C$4275,MATCH(WF_Data!$A8062,PSPS_Data!$B$2:$B$4275,0)),0)</f>
        <v>0</v>
      </c>
      <c r="F8062" s="47"/>
    </row>
    <row r="8063" spans="1:6" x14ac:dyDescent="0.25">
      <c r="A8063" s="79"/>
      <c r="B8063" s="43">
        <v>0</v>
      </c>
      <c r="C8063" s="43">
        <v>6.4706009043220504E-3</v>
      </c>
      <c r="D8063" s="43">
        <f t="shared" si="125"/>
        <v>7.3829556318314601E-2</v>
      </c>
      <c r="E8063" s="43">
        <f>IFERROR(INDEX(PSPS_Data!$C$2:$C$4275,MATCH(WF_Data!$A8063,PSPS_Data!$B$2:$B$4275,0)),0)</f>
        <v>0</v>
      </c>
      <c r="F8063" s="47"/>
    </row>
    <row r="8064" spans="1:6" x14ac:dyDescent="0.25">
      <c r="A8064" s="79"/>
      <c r="B8064" s="43">
        <v>0</v>
      </c>
      <c r="C8064" s="43">
        <v>8.9051734721579102E-4</v>
      </c>
      <c r="D8064" s="43">
        <f t="shared" si="125"/>
        <v>1.0160802931732176E-2</v>
      </c>
      <c r="E8064" s="43">
        <f>IFERROR(INDEX(PSPS_Data!$C$2:$C$4275,MATCH(WF_Data!$A8064,PSPS_Data!$B$2:$B$4275,0)),0)</f>
        <v>0</v>
      </c>
      <c r="F8064" s="47"/>
    </row>
    <row r="8065" spans="1:6" x14ac:dyDescent="0.25">
      <c r="A8065" s="79"/>
      <c r="B8065" s="43">
        <v>0</v>
      </c>
      <c r="C8065" s="43">
        <v>1.40135303445276E-3</v>
      </c>
      <c r="D8065" s="43">
        <f t="shared" si="125"/>
        <v>1.5989438123105992E-2</v>
      </c>
      <c r="E8065" s="43">
        <f>IFERROR(INDEX(PSPS_Data!$C$2:$C$4275,MATCH(WF_Data!$A8065,PSPS_Data!$B$2:$B$4275,0)),0)</f>
        <v>0</v>
      </c>
      <c r="F8065" s="47"/>
    </row>
    <row r="8066" spans="1:6" x14ac:dyDescent="0.25">
      <c r="A8066" s="79"/>
      <c r="B8066" s="43">
        <v>0</v>
      </c>
      <c r="C8066" s="43">
        <v>2.9175631425459801E-5</v>
      </c>
      <c r="D8066" s="43">
        <f t="shared" si="125"/>
        <v>3.3289395456449636E-4</v>
      </c>
      <c r="E8066" s="43">
        <f>IFERROR(INDEX(PSPS_Data!$C$2:$C$4275,MATCH(WF_Data!$A8066,PSPS_Data!$B$2:$B$4275,0)),0)</f>
        <v>0</v>
      </c>
      <c r="F8066" s="47"/>
    </row>
    <row r="8067" spans="1:6" x14ac:dyDescent="0.25">
      <c r="A8067" s="79"/>
      <c r="B8067" s="43">
        <v>0</v>
      </c>
      <c r="C8067" s="43">
        <v>2.4211519953496398E-3</v>
      </c>
      <c r="D8067" s="43">
        <f t="shared" ref="D8067:D8130" si="126">$C8067*11.41</f>
        <v>2.762534426693939E-2</v>
      </c>
      <c r="E8067" s="43">
        <f>IFERROR(INDEX(PSPS_Data!$C$2:$C$4275,MATCH(WF_Data!$A8067,PSPS_Data!$B$2:$B$4275,0)),0)</f>
        <v>0</v>
      </c>
      <c r="F8067" s="47"/>
    </row>
    <row r="8068" spans="1:6" x14ac:dyDescent="0.25">
      <c r="A8068" s="79"/>
      <c r="B8068" s="43">
        <v>0</v>
      </c>
      <c r="C8068" s="43">
        <v>6.3581286360658799E-3</v>
      </c>
      <c r="D8068" s="43">
        <f t="shared" si="126"/>
        <v>7.2546247737511685E-2</v>
      </c>
      <c r="E8068" s="43">
        <f>IFERROR(INDEX(PSPS_Data!$C$2:$C$4275,MATCH(WF_Data!$A8068,PSPS_Data!$B$2:$B$4275,0)),0)</f>
        <v>0</v>
      </c>
      <c r="F8068" s="47"/>
    </row>
    <row r="8069" spans="1:6" x14ac:dyDescent="0.25">
      <c r="A8069" s="79"/>
      <c r="B8069" s="43">
        <v>0</v>
      </c>
      <c r="C8069" s="43">
        <v>6.0854406659321498E-3</v>
      </c>
      <c r="D8069" s="43">
        <f t="shared" si="126"/>
        <v>6.9434877998285835E-2</v>
      </c>
      <c r="E8069" s="43">
        <f>IFERROR(INDEX(PSPS_Data!$C$2:$C$4275,MATCH(WF_Data!$A8069,PSPS_Data!$B$2:$B$4275,0)),0)</f>
        <v>0</v>
      </c>
      <c r="F8069" s="47"/>
    </row>
    <row r="8070" spans="1:6" x14ac:dyDescent="0.25">
      <c r="A8070" s="79"/>
      <c r="B8070" s="43">
        <v>0</v>
      </c>
      <c r="C8070" s="43">
        <v>1.22728975842013E-2</v>
      </c>
      <c r="D8070" s="43">
        <f t="shared" si="126"/>
        <v>0.14003376143573684</v>
      </c>
      <c r="E8070" s="43">
        <f>IFERROR(INDEX(PSPS_Data!$C$2:$C$4275,MATCH(WF_Data!$A8070,PSPS_Data!$B$2:$B$4275,0)),0)</f>
        <v>0</v>
      </c>
      <c r="F8070" s="47"/>
    </row>
    <row r="8071" spans="1:6" x14ac:dyDescent="0.25">
      <c r="A8071" s="79"/>
      <c r="B8071" s="43">
        <v>0</v>
      </c>
      <c r="C8071" s="43">
        <v>1.5291246854758299E-3</v>
      </c>
      <c r="D8071" s="43">
        <f t="shared" si="126"/>
        <v>1.7447312661279218E-2</v>
      </c>
      <c r="E8071" s="43">
        <f>IFERROR(INDEX(PSPS_Data!$C$2:$C$4275,MATCH(WF_Data!$A8071,PSPS_Data!$B$2:$B$4275,0)),0)</f>
        <v>0</v>
      </c>
      <c r="F8071" s="47"/>
    </row>
    <row r="8072" spans="1:6" x14ac:dyDescent="0.25">
      <c r="A8072" s="79"/>
      <c r="B8072" s="43">
        <v>0.484176730388238</v>
      </c>
      <c r="C8072" s="43">
        <v>1.9070474417048899E-3</v>
      </c>
      <c r="D8072" s="43">
        <f t="shared" si="126"/>
        <v>2.1759411309852796E-2</v>
      </c>
      <c r="E8072" s="43">
        <f>IFERROR(INDEX(PSPS_Data!$C$2:$C$4275,MATCH(WF_Data!$A8072,PSPS_Data!$B$2:$B$4275,0)),0)</f>
        <v>0</v>
      </c>
      <c r="F8072" s="47"/>
    </row>
    <row r="8073" spans="1:6" x14ac:dyDescent="0.25">
      <c r="A8073" s="79"/>
      <c r="B8073" s="43">
        <v>0</v>
      </c>
      <c r="C8073" s="43">
        <v>2.7066306727192499E-3</v>
      </c>
      <c r="D8073" s="43">
        <f t="shared" si="126"/>
        <v>3.088265597572664E-2</v>
      </c>
      <c r="E8073" s="43">
        <f>IFERROR(INDEX(PSPS_Data!$C$2:$C$4275,MATCH(WF_Data!$A8073,PSPS_Data!$B$2:$B$4275,0)),0)</f>
        <v>0</v>
      </c>
      <c r="F8073" s="47"/>
    </row>
    <row r="8074" spans="1:6" x14ac:dyDescent="0.25">
      <c r="A8074" s="79"/>
      <c r="B8074" s="43">
        <v>0</v>
      </c>
      <c r="C8074" s="43">
        <v>2.3521106318185E-3</v>
      </c>
      <c r="D8074" s="43">
        <f t="shared" si="126"/>
        <v>2.6837582309049084E-2</v>
      </c>
      <c r="E8074" s="43">
        <f>IFERROR(INDEX(PSPS_Data!$C$2:$C$4275,MATCH(WF_Data!$A8074,PSPS_Data!$B$2:$B$4275,0)),0)</f>
        <v>0</v>
      </c>
      <c r="F8074" s="47"/>
    </row>
    <row r="8075" spans="1:6" x14ac:dyDescent="0.25">
      <c r="A8075" s="79"/>
      <c r="B8075" s="43">
        <v>0</v>
      </c>
      <c r="C8075" s="43">
        <v>2.64772408172575E-3</v>
      </c>
      <c r="D8075" s="43">
        <f t="shared" si="126"/>
        <v>3.021053177249081E-2</v>
      </c>
      <c r="E8075" s="43">
        <f>IFERROR(INDEX(PSPS_Data!$C$2:$C$4275,MATCH(WF_Data!$A8075,PSPS_Data!$B$2:$B$4275,0)),0)</f>
        <v>0</v>
      </c>
      <c r="F8075" s="47"/>
    </row>
    <row r="8076" spans="1:6" x14ac:dyDescent="0.25">
      <c r="A8076" s="79"/>
      <c r="B8076" s="43">
        <v>0</v>
      </c>
      <c r="C8076" s="43">
        <v>2.67639605226577E-3</v>
      </c>
      <c r="D8076" s="43">
        <f t="shared" si="126"/>
        <v>3.0537678956352437E-2</v>
      </c>
      <c r="E8076" s="43">
        <f>IFERROR(INDEX(PSPS_Data!$C$2:$C$4275,MATCH(WF_Data!$A8076,PSPS_Data!$B$2:$B$4275,0)),0)</f>
        <v>0</v>
      </c>
      <c r="F8076" s="47"/>
    </row>
    <row r="8077" spans="1:6" x14ac:dyDescent="0.25">
      <c r="A8077" s="79"/>
      <c r="B8077" s="43">
        <v>0</v>
      </c>
      <c r="C8077" s="43">
        <v>1.11980765041153E-3</v>
      </c>
      <c r="D8077" s="43">
        <f t="shared" si="126"/>
        <v>1.2777005291195557E-2</v>
      </c>
      <c r="E8077" s="43">
        <f>IFERROR(INDEX(PSPS_Data!$C$2:$C$4275,MATCH(WF_Data!$A8077,PSPS_Data!$B$2:$B$4275,0)),0)</f>
        <v>0</v>
      </c>
      <c r="F8077" s="47"/>
    </row>
    <row r="8078" spans="1:6" x14ac:dyDescent="0.25">
      <c r="A8078" s="79"/>
      <c r="B8078" s="43">
        <v>0</v>
      </c>
      <c r="C8078" s="43">
        <v>1.93799047337961E-4</v>
      </c>
      <c r="D8078" s="43">
        <f t="shared" si="126"/>
        <v>2.2112471301261351E-3</v>
      </c>
      <c r="E8078" s="43">
        <f>IFERROR(INDEX(PSPS_Data!$C$2:$C$4275,MATCH(WF_Data!$A8078,PSPS_Data!$B$2:$B$4275,0)),0)</f>
        <v>0</v>
      </c>
      <c r="F8078" s="47"/>
    </row>
    <row r="8079" spans="1:6" x14ac:dyDescent="0.25">
      <c r="A8079" s="79"/>
      <c r="B8079" s="43">
        <v>7.9331902997851807E-3</v>
      </c>
      <c r="C8079" s="43">
        <v>3.0031250238001401E-4</v>
      </c>
      <c r="D8079" s="43">
        <f t="shared" si="126"/>
        <v>3.4265656521559598E-3</v>
      </c>
      <c r="E8079" s="43">
        <f>IFERROR(INDEX(PSPS_Data!$C$2:$C$4275,MATCH(WF_Data!$A8079,PSPS_Data!$B$2:$B$4275,0)),0)</f>
        <v>0</v>
      </c>
      <c r="F8079" s="47"/>
    </row>
    <row r="8080" spans="1:6" x14ac:dyDescent="0.25">
      <c r="A8080" s="79"/>
      <c r="B8080" s="43">
        <v>0</v>
      </c>
      <c r="C8080" s="43">
        <v>1.11386367583084E-4</v>
      </c>
      <c r="D8080" s="43">
        <f t="shared" si="126"/>
        <v>1.2709184541229886E-3</v>
      </c>
      <c r="E8080" s="43">
        <f>IFERROR(INDEX(PSPS_Data!$C$2:$C$4275,MATCH(WF_Data!$A8080,PSPS_Data!$B$2:$B$4275,0)),0)</f>
        <v>0</v>
      </c>
      <c r="F8080" s="47"/>
    </row>
    <row r="8081" spans="1:6" x14ac:dyDescent="0.25">
      <c r="A8081" s="79"/>
      <c r="B8081" s="43">
        <v>0</v>
      </c>
      <c r="C8081" s="43">
        <v>1.45262320074834E-5</v>
      </c>
      <c r="D8081" s="43">
        <f t="shared" si="126"/>
        <v>1.6574430720538559E-4</v>
      </c>
      <c r="E8081" s="43">
        <f>IFERROR(INDEX(PSPS_Data!$C$2:$C$4275,MATCH(WF_Data!$A8081,PSPS_Data!$B$2:$B$4275,0)),0)</f>
        <v>0</v>
      </c>
      <c r="F8081" s="47"/>
    </row>
    <row r="8082" spans="1:6" x14ac:dyDescent="0.25">
      <c r="A8082" s="79"/>
      <c r="B8082" s="43">
        <v>0</v>
      </c>
      <c r="C8082" s="43">
        <v>4.5226751187025599E-4</v>
      </c>
      <c r="D8082" s="43">
        <f t="shared" si="126"/>
        <v>5.1603723104396209E-3</v>
      </c>
      <c r="E8082" s="43">
        <f>IFERROR(INDEX(PSPS_Data!$C$2:$C$4275,MATCH(WF_Data!$A8082,PSPS_Data!$B$2:$B$4275,0)),0)</f>
        <v>0</v>
      </c>
      <c r="F8082" s="47"/>
    </row>
    <row r="8083" spans="1:6" x14ac:dyDescent="0.25">
      <c r="A8083" s="79"/>
      <c r="B8083" s="43">
        <v>0</v>
      </c>
      <c r="C8083" s="43">
        <v>3.6548431519349799E-3</v>
      </c>
      <c r="D8083" s="43">
        <f t="shared" si="126"/>
        <v>4.1701760363578123E-2</v>
      </c>
      <c r="E8083" s="43">
        <f>IFERROR(INDEX(PSPS_Data!$C$2:$C$4275,MATCH(WF_Data!$A8083,PSPS_Data!$B$2:$B$4275,0)),0)</f>
        <v>0</v>
      </c>
      <c r="F8083" s="47"/>
    </row>
    <row r="8084" spans="1:6" x14ac:dyDescent="0.25">
      <c r="A8084" s="79"/>
      <c r="B8084" s="43">
        <v>0</v>
      </c>
      <c r="C8084" s="43">
        <v>5.01805998919735E-3</v>
      </c>
      <c r="D8084" s="43">
        <f t="shared" si="126"/>
        <v>5.7256064476741766E-2</v>
      </c>
      <c r="E8084" s="43">
        <f>IFERROR(INDEX(PSPS_Data!$C$2:$C$4275,MATCH(WF_Data!$A8084,PSPS_Data!$B$2:$B$4275,0)),0)</f>
        <v>0</v>
      </c>
      <c r="F8084" s="47"/>
    </row>
    <row r="8085" spans="1:6" x14ac:dyDescent="0.25">
      <c r="A8085" s="79"/>
      <c r="B8085" s="43">
        <v>0</v>
      </c>
      <c r="C8085" s="43">
        <v>6.0121336143007797E-3</v>
      </c>
      <c r="D8085" s="43">
        <f t="shared" si="126"/>
        <v>6.8598444539171896E-2</v>
      </c>
      <c r="E8085" s="43">
        <f>IFERROR(INDEX(PSPS_Data!$C$2:$C$4275,MATCH(WF_Data!$A8085,PSPS_Data!$B$2:$B$4275,0)),0)</f>
        <v>0</v>
      </c>
      <c r="F8085" s="47"/>
    </row>
    <row r="8086" spans="1:6" x14ac:dyDescent="0.25">
      <c r="A8086" s="79"/>
      <c r="B8086" s="43">
        <v>0</v>
      </c>
      <c r="C8086" s="43">
        <v>3.9556595095291396E-3</v>
      </c>
      <c r="D8086" s="43">
        <f t="shared" si="126"/>
        <v>4.5134075003727486E-2</v>
      </c>
      <c r="E8086" s="43">
        <f>IFERROR(INDEX(PSPS_Data!$C$2:$C$4275,MATCH(WF_Data!$A8086,PSPS_Data!$B$2:$B$4275,0)),0)</f>
        <v>0</v>
      </c>
      <c r="F8086" s="47"/>
    </row>
    <row r="8087" spans="1:6" x14ac:dyDescent="0.25">
      <c r="A8087" s="79"/>
      <c r="B8087" s="43">
        <v>0</v>
      </c>
      <c r="C8087" s="43">
        <v>6.1136766671552297E-3</v>
      </c>
      <c r="D8087" s="43">
        <f t="shared" si="126"/>
        <v>6.9757050772241175E-2</v>
      </c>
      <c r="E8087" s="43">
        <f>IFERROR(INDEX(PSPS_Data!$C$2:$C$4275,MATCH(WF_Data!$A8087,PSPS_Data!$B$2:$B$4275,0)),0)</f>
        <v>0</v>
      </c>
      <c r="F8087" s="47"/>
    </row>
    <row r="8088" spans="1:6" x14ac:dyDescent="0.25">
      <c r="A8088" s="79"/>
      <c r="B8088" s="43">
        <v>0</v>
      </c>
      <c r="C8088" s="43">
        <v>2.6076528411067502E-4</v>
      </c>
      <c r="D8088" s="43">
        <f t="shared" si="126"/>
        <v>2.9753318917028022E-3</v>
      </c>
      <c r="E8088" s="43">
        <f>IFERROR(INDEX(PSPS_Data!$C$2:$C$4275,MATCH(WF_Data!$A8088,PSPS_Data!$B$2:$B$4275,0)),0)</f>
        <v>0</v>
      </c>
      <c r="F8088" s="47"/>
    </row>
    <row r="8089" spans="1:6" x14ac:dyDescent="0.25">
      <c r="A8089" s="79"/>
      <c r="B8089" s="43">
        <v>0</v>
      </c>
      <c r="C8089" s="43">
        <v>2.9244792010558701E-3</v>
      </c>
      <c r="D8089" s="43">
        <f t="shared" si="126"/>
        <v>3.3368307684047478E-2</v>
      </c>
      <c r="E8089" s="43">
        <f>IFERROR(INDEX(PSPS_Data!$C$2:$C$4275,MATCH(WF_Data!$A8089,PSPS_Data!$B$2:$B$4275,0)),0)</f>
        <v>0</v>
      </c>
      <c r="F8089" s="47"/>
    </row>
    <row r="8090" spans="1:6" x14ac:dyDescent="0.25">
      <c r="A8090" s="79"/>
      <c r="B8090" s="43">
        <v>0</v>
      </c>
      <c r="C8090" s="43">
        <v>1.01309855381259E-4</v>
      </c>
      <c r="D8090" s="43">
        <f t="shared" si="126"/>
        <v>1.1559454499001653E-3</v>
      </c>
      <c r="E8090" s="43">
        <f>IFERROR(INDEX(PSPS_Data!$C$2:$C$4275,MATCH(WF_Data!$A8090,PSPS_Data!$B$2:$B$4275,0)),0)</f>
        <v>0</v>
      </c>
      <c r="F8090" s="47"/>
    </row>
    <row r="8091" spans="1:6" x14ac:dyDescent="0.25">
      <c r="A8091" s="79"/>
      <c r="B8091" s="43">
        <v>0</v>
      </c>
      <c r="C8091" s="43">
        <v>2.14669136645776E-3</v>
      </c>
      <c r="D8091" s="43">
        <f t="shared" si="126"/>
        <v>2.4493748491283041E-2</v>
      </c>
      <c r="E8091" s="43">
        <f>IFERROR(INDEX(PSPS_Data!$C$2:$C$4275,MATCH(WF_Data!$A8091,PSPS_Data!$B$2:$B$4275,0)),0)</f>
        <v>0</v>
      </c>
      <c r="F8091" s="47"/>
    </row>
    <row r="8092" spans="1:6" x14ac:dyDescent="0.25">
      <c r="A8092" s="79"/>
      <c r="B8092" s="43">
        <v>0</v>
      </c>
      <c r="C8092" s="43">
        <v>4.0758486121982599E-3</v>
      </c>
      <c r="D8092" s="43">
        <f t="shared" si="126"/>
        <v>4.6505432665182145E-2</v>
      </c>
      <c r="E8092" s="43">
        <f>IFERROR(INDEX(PSPS_Data!$C$2:$C$4275,MATCH(WF_Data!$A8092,PSPS_Data!$B$2:$B$4275,0)),0)</f>
        <v>0</v>
      </c>
      <c r="F8092" s="47"/>
    </row>
    <row r="8093" spans="1:6" x14ac:dyDescent="0.25">
      <c r="A8093" s="79"/>
      <c r="B8093" s="43">
        <v>0</v>
      </c>
      <c r="C8093" s="43">
        <v>4.3401699258538402E-5</v>
      </c>
      <c r="D8093" s="43">
        <f t="shared" si="126"/>
        <v>4.9521338853992321E-4</v>
      </c>
      <c r="E8093" s="43">
        <f>IFERROR(INDEX(PSPS_Data!$C$2:$C$4275,MATCH(WF_Data!$A8093,PSPS_Data!$B$2:$B$4275,0)),0)</f>
        <v>0</v>
      </c>
      <c r="F8093" s="47"/>
    </row>
    <row r="8094" spans="1:6" x14ac:dyDescent="0.25">
      <c r="A8094" s="79"/>
      <c r="B8094" s="43">
        <v>0</v>
      </c>
      <c r="C8094" s="43">
        <v>5.6840135869606397E-3</v>
      </c>
      <c r="D8094" s="43">
        <f t="shared" si="126"/>
        <v>6.4854595027220893E-2</v>
      </c>
      <c r="E8094" s="43">
        <f>IFERROR(INDEX(PSPS_Data!$C$2:$C$4275,MATCH(WF_Data!$A8094,PSPS_Data!$B$2:$B$4275,0)),0)</f>
        <v>0</v>
      </c>
      <c r="F8094" s="47"/>
    </row>
    <row r="8095" spans="1:6" x14ac:dyDescent="0.25">
      <c r="A8095" s="79"/>
      <c r="B8095" s="43">
        <v>0.49350820223763198</v>
      </c>
      <c r="C8095" s="43">
        <v>3.9025548448989801E-4</v>
      </c>
      <c r="D8095" s="43">
        <f t="shared" si="126"/>
        <v>4.452815078029736E-3</v>
      </c>
      <c r="E8095" s="43">
        <f>IFERROR(INDEX(PSPS_Data!$C$2:$C$4275,MATCH(WF_Data!$A8095,PSPS_Data!$B$2:$B$4275,0)),0)</f>
        <v>0</v>
      </c>
      <c r="F8095" s="47"/>
    </row>
    <row r="8096" spans="1:6" x14ac:dyDescent="0.25">
      <c r="A8096" s="79"/>
      <c r="B8096" s="43">
        <v>0</v>
      </c>
      <c r="C8096" s="43">
        <v>3.7089913469874998E-4</v>
      </c>
      <c r="D8096" s="43">
        <f t="shared" si="126"/>
        <v>4.2319591269127377E-3</v>
      </c>
      <c r="E8096" s="43">
        <f>IFERROR(INDEX(PSPS_Data!$C$2:$C$4275,MATCH(WF_Data!$A8096,PSPS_Data!$B$2:$B$4275,0)),0)</f>
        <v>0</v>
      </c>
      <c r="F8096" s="47"/>
    </row>
    <row r="8097" spans="1:6" x14ac:dyDescent="0.25">
      <c r="A8097" s="79"/>
      <c r="B8097" s="43">
        <v>0</v>
      </c>
      <c r="C8097" s="43">
        <v>1.8784876556310299E-4</v>
      </c>
      <c r="D8097" s="43">
        <f t="shared" si="126"/>
        <v>2.1433544150750053E-3</v>
      </c>
      <c r="E8097" s="43">
        <f>IFERROR(INDEX(PSPS_Data!$C$2:$C$4275,MATCH(WF_Data!$A8097,PSPS_Data!$B$2:$B$4275,0)),0)</f>
        <v>0</v>
      </c>
      <c r="F8097" s="47"/>
    </row>
    <row r="8098" spans="1:6" x14ac:dyDescent="0.25">
      <c r="A8098" s="79"/>
      <c r="B8098" s="43">
        <v>0</v>
      </c>
      <c r="C8098" s="43">
        <v>5.1625982816100599E-3</v>
      </c>
      <c r="D8098" s="43">
        <f t="shared" si="126"/>
        <v>5.8905246393170782E-2</v>
      </c>
      <c r="E8098" s="43">
        <f>IFERROR(INDEX(PSPS_Data!$C$2:$C$4275,MATCH(WF_Data!$A8098,PSPS_Data!$B$2:$B$4275,0)),0)</f>
        <v>0</v>
      </c>
      <c r="F8098" s="47"/>
    </row>
    <row r="8099" spans="1:6" x14ac:dyDescent="0.25">
      <c r="A8099" s="79"/>
      <c r="B8099" s="43">
        <v>0</v>
      </c>
      <c r="C8099" s="43">
        <v>1.1271009964123799E-3</v>
      </c>
      <c r="D8099" s="43">
        <f t="shared" si="126"/>
        <v>1.2860222369065255E-2</v>
      </c>
      <c r="E8099" s="43">
        <f>IFERROR(INDEX(PSPS_Data!$C$2:$C$4275,MATCH(WF_Data!$A8099,PSPS_Data!$B$2:$B$4275,0)),0)</f>
        <v>0</v>
      </c>
      <c r="F8099" s="47"/>
    </row>
    <row r="8100" spans="1:6" x14ac:dyDescent="0.25">
      <c r="A8100" s="79"/>
      <c r="B8100" s="43">
        <v>0</v>
      </c>
      <c r="C8100" s="43">
        <v>3.9220239412619097E-3</v>
      </c>
      <c r="D8100" s="43">
        <f t="shared" si="126"/>
        <v>4.4750293169798394E-2</v>
      </c>
      <c r="E8100" s="43">
        <f>IFERROR(INDEX(PSPS_Data!$C$2:$C$4275,MATCH(WF_Data!$A8100,PSPS_Data!$B$2:$B$4275,0)),0)</f>
        <v>0</v>
      </c>
      <c r="F8100" s="47"/>
    </row>
    <row r="8101" spans="1:6" x14ac:dyDescent="0.25">
      <c r="A8101" s="79"/>
      <c r="B8101" s="43">
        <v>0</v>
      </c>
      <c r="C8101" s="43">
        <v>2.71295371794622E-3</v>
      </c>
      <c r="D8101" s="43">
        <f t="shared" si="126"/>
        <v>3.0954801921766372E-2</v>
      </c>
      <c r="E8101" s="43">
        <f>IFERROR(INDEX(PSPS_Data!$C$2:$C$4275,MATCH(WF_Data!$A8101,PSPS_Data!$B$2:$B$4275,0)),0)</f>
        <v>0</v>
      </c>
      <c r="F8101" s="47"/>
    </row>
    <row r="8102" spans="1:6" x14ac:dyDescent="0.25">
      <c r="A8102" s="79"/>
      <c r="B8102" s="43">
        <v>0</v>
      </c>
      <c r="C8102" s="43">
        <v>9.5657288617682402E-4</v>
      </c>
      <c r="D8102" s="43">
        <f t="shared" si="126"/>
        <v>1.0914496631277562E-2</v>
      </c>
      <c r="E8102" s="43">
        <f>IFERROR(INDEX(PSPS_Data!$C$2:$C$4275,MATCH(WF_Data!$A8102,PSPS_Data!$B$2:$B$4275,0)),0)</f>
        <v>0</v>
      </c>
      <c r="F8102" s="47"/>
    </row>
    <row r="8103" spans="1:6" x14ac:dyDescent="0.25">
      <c r="A8103" s="79"/>
      <c r="B8103" s="43">
        <v>0</v>
      </c>
      <c r="C8103" s="43">
        <v>1.35548316302447E-3</v>
      </c>
      <c r="D8103" s="43">
        <f t="shared" si="126"/>
        <v>1.5466062890109203E-2</v>
      </c>
      <c r="E8103" s="43">
        <f>IFERROR(INDEX(PSPS_Data!$C$2:$C$4275,MATCH(WF_Data!$A8103,PSPS_Data!$B$2:$B$4275,0)),0)</f>
        <v>0</v>
      </c>
      <c r="F8103" s="47"/>
    </row>
    <row r="8104" spans="1:6" x14ac:dyDescent="0.25">
      <c r="A8104" s="79"/>
      <c r="B8104" s="43">
        <v>0</v>
      </c>
      <c r="C8104" s="43">
        <v>1.6672328441321299E-3</v>
      </c>
      <c r="D8104" s="43">
        <f t="shared" si="126"/>
        <v>1.9023126751547603E-2</v>
      </c>
      <c r="E8104" s="43">
        <f>IFERROR(INDEX(PSPS_Data!$C$2:$C$4275,MATCH(WF_Data!$A8104,PSPS_Data!$B$2:$B$4275,0)),0)</f>
        <v>0</v>
      </c>
      <c r="F8104" s="47"/>
    </row>
    <row r="8105" spans="1:6" x14ac:dyDescent="0.25">
      <c r="A8105" s="79"/>
      <c r="B8105" s="43">
        <v>0</v>
      </c>
      <c r="C8105" s="43">
        <v>1.4558013190253401E-3</v>
      </c>
      <c r="D8105" s="43">
        <f t="shared" si="126"/>
        <v>1.6610693050079131E-2</v>
      </c>
      <c r="E8105" s="43">
        <f>IFERROR(INDEX(PSPS_Data!$C$2:$C$4275,MATCH(WF_Data!$A8105,PSPS_Data!$B$2:$B$4275,0)),0)</f>
        <v>0</v>
      </c>
      <c r="F8105" s="47"/>
    </row>
    <row r="8106" spans="1:6" x14ac:dyDescent="0.25">
      <c r="A8106" s="79"/>
      <c r="B8106" s="43">
        <v>0</v>
      </c>
      <c r="C8106" s="43">
        <v>2.02749064101226E-3</v>
      </c>
      <c r="D8106" s="43">
        <f t="shared" si="126"/>
        <v>2.3133668213949889E-2</v>
      </c>
      <c r="E8106" s="43">
        <f>IFERROR(INDEX(PSPS_Data!$C$2:$C$4275,MATCH(WF_Data!$A8106,PSPS_Data!$B$2:$B$4275,0)),0)</f>
        <v>0</v>
      </c>
      <c r="F8106" s="47"/>
    </row>
    <row r="8107" spans="1:6" x14ac:dyDescent="0.25">
      <c r="A8107" s="79"/>
      <c r="B8107" s="43">
        <v>0</v>
      </c>
      <c r="C8107" s="43">
        <v>4.7993368477818798E-3</v>
      </c>
      <c r="D8107" s="43">
        <f t="shared" si="126"/>
        <v>5.4760433433191251E-2</v>
      </c>
      <c r="E8107" s="43">
        <f>IFERROR(INDEX(PSPS_Data!$C$2:$C$4275,MATCH(WF_Data!$A8107,PSPS_Data!$B$2:$B$4275,0)),0)</f>
        <v>0</v>
      </c>
      <c r="F8107" s="47"/>
    </row>
    <row r="8108" spans="1:6" x14ac:dyDescent="0.25">
      <c r="A8108" s="79"/>
      <c r="B8108" s="43">
        <v>0</v>
      </c>
      <c r="C8108" s="43">
        <v>2.03859712587473E-3</v>
      </c>
      <c r="D8108" s="43">
        <f t="shared" si="126"/>
        <v>2.3260393206230669E-2</v>
      </c>
      <c r="E8108" s="43">
        <f>IFERROR(INDEX(PSPS_Data!$C$2:$C$4275,MATCH(WF_Data!$A8108,PSPS_Data!$B$2:$B$4275,0)),0)</f>
        <v>0</v>
      </c>
      <c r="F8108" s="47"/>
    </row>
    <row r="8109" spans="1:6" x14ac:dyDescent="0.25">
      <c r="A8109" s="79"/>
      <c r="B8109" s="43">
        <v>0</v>
      </c>
      <c r="C8109" s="43">
        <v>1.9205626328281701E-4</v>
      </c>
      <c r="D8109" s="43">
        <f t="shared" si="126"/>
        <v>2.1913619640569421E-3</v>
      </c>
      <c r="E8109" s="43">
        <f>IFERROR(INDEX(PSPS_Data!$C$2:$C$4275,MATCH(WF_Data!$A8109,PSPS_Data!$B$2:$B$4275,0)),0)</f>
        <v>0</v>
      </c>
      <c r="F8109" s="47"/>
    </row>
    <row r="8110" spans="1:6" x14ac:dyDescent="0.25">
      <c r="A8110" s="79"/>
      <c r="B8110" s="43">
        <v>0</v>
      </c>
      <c r="C8110" s="43">
        <v>6.2075052223917702E-3</v>
      </c>
      <c r="D8110" s="43">
        <f t="shared" si="126"/>
        <v>7.0827634587490099E-2</v>
      </c>
      <c r="E8110" s="43">
        <f>IFERROR(INDEX(PSPS_Data!$C$2:$C$4275,MATCH(WF_Data!$A8110,PSPS_Data!$B$2:$B$4275,0)),0)</f>
        <v>0</v>
      </c>
      <c r="F8110" s="47"/>
    </row>
    <row r="8111" spans="1:6" x14ac:dyDescent="0.25">
      <c r="A8111" s="79"/>
      <c r="B8111" s="43">
        <v>0</v>
      </c>
      <c r="C8111" s="43">
        <v>7.0563338158535695E-4</v>
      </c>
      <c r="D8111" s="43">
        <f t="shared" si="126"/>
        <v>8.0512768838889234E-3</v>
      </c>
      <c r="E8111" s="43">
        <f>IFERROR(INDEX(PSPS_Data!$C$2:$C$4275,MATCH(WF_Data!$A8111,PSPS_Data!$B$2:$B$4275,0)),0)</f>
        <v>0</v>
      </c>
      <c r="F8111" s="47"/>
    </row>
    <row r="8112" spans="1:6" x14ac:dyDescent="0.25">
      <c r="A8112" s="79"/>
      <c r="B8112" s="43">
        <v>0</v>
      </c>
      <c r="C8112" s="43">
        <v>4.7375683579957599E-3</v>
      </c>
      <c r="D8112" s="43">
        <f t="shared" si="126"/>
        <v>5.4055654964731623E-2</v>
      </c>
      <c r="E8112" s="43">
        <f>IFERROR(INDEX(PSPS_Data!$C$2:$C$4275,MATCH(WF_Data!$A8112,PSPS_Data!$B$2:$B$4275,0)),0)</f>
        <v>0</v>
      </c>
      <c r="F8112" s="47"/>
    </row>
    <row r="8113" spans="1:6" x14ac:dyDescent="0.25">
      <c r="A8113" s="79"/>
      <c r="B8113" s="43">
        <v>0.241937545053585</v>
      </c>
      <c r="C8113" s="43">
        <v>1.32892225398488E-3</v>
      </c>
      <c r="D8113" s="43">
        <f t="shared" si="126"/>
        <v>1.516300291796748E-2</v>
      </c>
      <c r="E8113" s="43">
        <f>IFERROR(INDEX(PSPS_Data!$C$2:$C$4275,MATCH(WF_Data!$A8113,PSPS_Data!$B$2:$B$4275,0)),0)</f>
        <v>0</v>
      </c>
      <c r="F8113" s="47"/>
    </row>
    <row r="8114" spans="1:6" x14ac:dyDescent="0.25">
      <c r="A8114" s="79"/>
      <c r="B8114" s="43">
        <v>0</v>
      </c>
      <c r="C8114" s="43">
        <v>7.4937460090040899E-3</v>
      </c>
      <c r="D8114" s="43">
        <f t="shared" si="126"/>
        <v>8.5503641962736673E-2</v>
      </c>
      <c r="E8114" s="43">
        <f>IFERROR(INDEX(PSPS_Data!$C$2:$C$4275,MATCH(WF_Data!$A8114,PSPS_Data!$B$2:$B$4275,0)),0)</f>
        <v>0</v>
      </c>
      <c r="F8114" s="47"/>
    </row>
    <row r="8115" spans="1:6" x14ac:dyDescent="0.25">
      <c r="A8115" s="79"/>
      <c r="B8115" s="43">
        <v>0</v>
      </c>
      <c r="C8115" s="43">
        <v>3.1148686108887499E-4</v>
      </c>
      <c r="D8115" s="43">
        <f t="shared" si="126"/>
        <v>3.5540650850240637E-3</v>
      </c>
      <c r="E8115" s="43">
        <f>IFERROR(INDEX(PSPS_Data!$C$2:$C$4275,MATCH(WF_Data!$A8115,PSPS_Data!$B$2:$B$4275,0)),0)</f>
        <v>0</v>
      </c>
      <c r="F8115" s="47"/>
    </row>
    <row r="8116" spans="1:6" x14ac:dyDescent="0.25">
      <c r="A8116" s="79"/>
      <c r="B8116" s="43">
        <v>0</v>
      </c>
      <c r="C8116" s="43">
        <v>1.2506713646871499E-3</v>
      </c>
      <c r="D8116" s="43">
        <f t="shared" si="126"/>
        <v>1.4270160271080381E-2</v>
      </c>
      <c r="E8116" s="43">
        <f>IFERROR(INDEX(PSPS_Data!$C$2:$C$4275,MATCH(WF_Data!$A8116,PSPS_Data!$B$2:$B$4275,0)),0)</f>
        <v>0</v>
      </c>
      <c r="F8116" s="47"/>
    </row>
    <row r="8117" spans="1:6" x14ac:dyDescent="0.25">
      <c r="A8117" s="79"/>
      <c r="B8117" s="43">
        <v>0.24229605125265199</v>
      </c>
      <c r="C8117" s="43">
        <v>8.0480745236855E-4</v>
      </c>
      <c r="D8117" s="43">
        <f t="shared" si="126"/>
        <v>9.1828530315251553E-3</v>
      </c>
      <c r="E8117" s="43">
        <f>IFERROR(INDEX(PSPS_Data!$C$2:$C$4275,MATCH(WF_Data!$A8117,PSPS_Data!$B$2:$B$4275,0)),0)</f>
        <v>0</v>
      </c>
      <c r="F8117" s="47"/>
    </row>
    <row r="8118" spans="1:6" x14ac:dyDescent="0.25">
      <c r="A8118" s="79"/>
      <c r="B8118" s="43">
        <v>0</v>
      </c>
      <c r="C8118" s="43">
        <v>3.0180011452785E-4</v>
      </c>
      <c r="D8118" s="43">
        <f t="shared" si="126"/>
        <v>3.4435393067627686E-3</v>
      </c>
      <c r="E8118" s="43">
        <f>IFERROR(INDEX(PSPS_Data!$C$2:$C$4275,MATCH(WF_Data!$A8118,PSPS_Data!$B$2:$B$4275,0)),0)</f>
        <v>0</v>
      </c>
      <c r="F8118" s="47"/>
    </row>
    <row r="8119" spans="1:6" x14ac:dyDescent="0.25">
      <c r="A8119" s="79"/>
      <c r="B8119" s="43">
        <v>0</v>
      </c>
      <c r="C8119" s="43">
        <v>1.1540153768692101E-3</v>
      </c>
      <c r="D8119" s="43">
        <f t="shared" si="126"/>
        <v>1.3167315450077688E-2</v>
      </c>
      <c r="E8119" s="43">
        <f>IFERROR(INDEX(PSPS_Data!$C$2:$C$4275,MATCH(WF_Data!$A8119,PSPS_Data!$B$2:$B$4275,0)),0)</f>
        <v>0</v>
      </c>
      <c r="F8119" s="47"/>
    </row>
    <row r="8120" spans="1:6" x14ac:dyDescent="0.25">
      <c r="A8120" s="79"/>
      <c r="B8120" s="43">
        <v>0</v>
      </c>
      <c r="C8120" s="43">
        <v>2.15464130178588E-4</v>
      </c>
      <c r="D8120" s="43">
        <f t="shared" si="126"/>
        <v>2.4584457253376893E-3</v>
      </c>
      <c r="E8120" s="43">
        <f>IFERROR(INDEX(PSPS_Data!$C$2:$C$4275,MATCH(WF_Data!$A8120,PSPS_Data!$B$2:$B$4275,0)),0)</f>
        <v>0</v>
      </c>
      <c r="F8120" s="47"/>
    </row>
    <row r="8121" spans="1:6" x14ac:dyDescent="0.25">
      <c r="A8121" s="79"/>
      <c r="B8121" s="43">
        <v>0</v>
      </c>
      <c r="C8121" s="43">
        <v>3.7202689072728299E-3</v>
      </c>
      <c r="D8121" s="43">
        <f t="shared" si="126"/>
        <v>4.2448268231982993E-2</v>
      </c>
      <c r="E8121" s="43">
        <f>IFERROR(INDEX(PSPS_Data!$C$2:$C$4275,MATCH(WF_Data!$A8121,PSPS_Data!$B$2:$B$4275,0)),0)</f>
        <v>0</v>
      </c>
      <c r="F8121" s="47"/>
    </row>
    <row r="8122" spans="1:6" x14ac:dyDescent="0.25">
      <c r="A8122" s="79"/>
      <c r="B8122" s="43">
        <v>0</v>
      </c>
      <c r="C8122" s="43">
        <v>3.8776144992880198E-4</v>
      </c>
      <c r="D8122" s="43">
        <f t="shared" si="126"/>
        <v>4.424358143687631E-3</v>
      </c>
      <c r="E8122" s="43">
        <f>IFERROR(INDEX(PSPS_Data!$C$2:$C$4275,MATCH(WF_Data!$A8122,PSPS_Data!$B$2:$B$4275,0)),0)</f>
        <v>0</v>
      </c>
      <c r="F8122" s="47"/>
    </row>
    <row r="8123" spans="1:6" x14ac:dyDescent="0.25">
      <c r="A8123" s="79"/>
      <c r="B8123" s="43">
        <v>0</v>
      </c>
      <c r="C8123" s="43">
        <v>4.8346269356140198E-4</v>
      </c>
      <c r="D8123" s="43">
        <f t="shared" si="126"/>
        <v>5.5163093335355963E-3</v>
      </c>
      <c r="E8123" s="43">
        <f>IFERROR(INDEX(PSPS_Data!$C$2:$C$4275,MATCH(WF_Data!$A8123,PSPS_Data!$B$2:$B$4275,0)),0)</f>
        <v>0</v>
      </c>
      <c r="F8123" s="47"/>
    </row>
    <row r="8124" spans="1:6" x14ac:dyDescent="0.25">
      <c r="A8124" s="79"/>
      <c r="B8124" s="43">
        <v>0</v>
      </c>
      <c r="C8124" s="43">
        <v>3.51823252913163E-3</v>
      </c>
      <c r="D8124" s="43">
        <f t="shared" si="126"/>
        <v>4.01430331573919E-2</v>
      </c>
      <c r="E8124" s="43">
        <f>IFERROR(INDEX(PSPS_Data!$C$2:$C$4275,MATCH(WF_Data!$A8124,PSPS_Data!$B$2:$B$4275,0)),0)</f>
        <v>0</v>
      </c>
      <c r="F8124" s="47"/>
    </row>
    <row r="8125" spans="1:6" x14ac:dyDescent="0.25">
      <c r="A8125" s="79"/>
      <c r="B8125" s="43">
        <v>0</v>
      </c>
      <c r="C8125" s="43">
        <v>3.4463288375263801E-4</v>
      </c>
      <c r="D8125" s="43">
        <f t="shared" si="126"/>
        <v>3.9322612036175996E-3</v>
      </c>
      <c r="E8125" s="43">
        <f>IFERROR(INDEX(PSPS_Data!$C$2:$C$4275,MATCH(WF_Data!$A8125,PSPS_Data!$B$2:$B$4275,0)),0)</f>
        <v>0</v>
      </c>
      <c r="F8125" s="47"/>
    </row>
    <row r="8126" spans="1:6" x14ac:dyDescent="0.25">
      <c r="A8126" s="79"/>
      <c r="B8126" s="43">
        <v>0</v>
      </c>
      <c r="C8126" s="43">
        <v>2.08182305868831E-4</v>
      </c>
      <c r="D8126" s="43">
        <f t="shared" si="126"/>
        <v>2.3753601099633617E-3</v>
      </c>
      <c r="E8126" s="43">
        <f>IFERROR(INDEX(PSPS_Data!$C$2:$C$4275,MATCH(WF_Data!$A8126,PSPS_Data!$B$2:$B$4275,0)),0)</f>
        <v>0</v>
      </c>
      <c r="F8126" s="47"/>
    </row>
    <row r="8127" spans="1:6" x14ac:dyDescent="0.25">
      <c r="A8127" s="79"/>
      <c r="B8127" s="43">
        <v>0</v>
      </c>
      <c r="C8127" s="43">
        <v>8.9864779975111202E-3</v>
      </c>
      <c r="D8127" s="43">
        <f t="shared" si="126"/>
        <v>0.10253571395160188</v>
      </c>
      <c r="E8127" s="43">
        <f>IFERROR(INDEX(PSPS_Data!$C$2:$C$4275,MATCH(WF_Data!$A8127,PSPS_Data!$B$2:$B$4275,0)),0)</f>
        <v>0</v>
      </c>
      <c r="F8127" s="47"/>
    </row>
    <row r="8128" spans="1:6" x14ac:dyDescent="0.25">
      <c r="A8128" s="79"/>
      <c r="B8128" s="43">
        <v>0</v>
      </c>
      <c r="C8128" s="43">
        <v>2.5692457261357001E-3</v>
      </c>
      <c r="D8128" s="43">
        <f t="shared" si="126"/>
        <v>2.9315093735208339E-2</v>
      </c>
      <c r="E8128" s="43">
        <f>IFERROR(INDEX(PSPS_Data!$C$2:$C$4275,MATCH(WF_Data!$A8128,PSPS_Data!$B$2:$B$4275,0)),0)</f>
        <v>0</v>
      </c>
      <c r="F8128" s="47"/>
    </row>
    <row r="8129" spans="1:6" x14ac:dyDescent="0.25">
      <c r="A8129" s="79"/>
      <c r="B8129" s="43">
        <v>0</v>
      </c>
      <c r="C8129" s="43">
        <v>7.2693163368361003E-4</v>
      </c>
      <c r="D8129" s="43">
        <f t="shared" si="126"/>
        <v>8.2942899403299908E-3</v>
      </c>
      <c r="E8129" s="43">
        <f>IFERROR(INDEX(PSPS_Data!$C$2:$C$4275,MATCH(WF_Data!$A8129,PSPS_Data!$B$2:$B$4275,0)),0)</f>
        <v>0</v>
      </c>
      <c r="F8129" s="47"/>
    </row>
    <row r="8130" spans="1:6" x14ac:dyDescent="0.25">
      <c r="A8130" s="79"/>
      <c r="B8130" s="43">
        <v>0</v>
      </c>
      <c r="C8130" s="43">
        <v>2.0657573245443902E-3</v>
      </c>
      <c r="D8130" s="43">
        <f t="shared" si="126"/>
        <v>2.3570291073051492E-2</v>
      </c>
      <c r="E8130" s="43">
        <f>IFERROR(INDEX(PSPS_Data!$C$2:$C$4275,MATCH(WF_Data!$A8130,PSPS_Data!$B$2:$B$4275,0)),0)</f>
        <v>0</v>
      </c>
      <c r="F8130" s="47"/>
    </row>
    <row r="8131" spans="1:6" x14ac:dyDescent="0.25">
      <c r="A8131" s="79"/>
      <c r="B8131" s="43">
        <v>0</v>
      </c>
      <c r="C8131" s="43">
        <v>5.30767381860641E-4</v>
      </c>
      <c r="D8131" s="43">
        <f t="shared" ref="D8131:D8194" si="127">$C8131*11.41</f>
        <v>6.0560558270299136E-3</v>
      </c>
      <c r="E8131" s="43">
        <f>IFERROR(INDEX(PSPS_Data!$C$2:$C$4275,MATCH(WF_Data!$A8131,PSPS_Data!$B$2:$B$4275,0)),0)</f>
        <v>0</v>
      </c>
      <c r="F8131" s="47"/>
    </row>
    <row r="8132" spans="1:6" x14ac:dyDescent="0.25">
      <c r="A8132" s="79"/>
      <c r="B8132" s="43">
        <v>0</v>
      </c>
      <c r="C8132" s="43">
        <v>1.7644229278630499E-3</v>
      </c>
      <c r="D8132" s="43">
        <f t="shared" si="127"/>
        <v>2.0132065606917399E-2</v>
      </c>
      <c r="E8132" s="43">
        <f>IFERROR(INDEX(PSPS_Data!$C$2:$C$4275,MATCH(WF_Data!$A8132,PSPS_Data!$B$2:$B$4275,0)),0)</f>
        <v>0</v>
      </c>
      <c r="F8132" s="47"/>
    </row>
    <row r="8133" spans="1:6" x14ac:dyDescent="0.25">
      <c r="A8133" s="79"/>
      <c r="B8133" s="43">
        <v>0</v>
      </c>
      <c r="C8133" s="43">
        <v>1.25732014392572E-3</v>
      </c>
      <c r="D8133" s="43">
        <f t="shared" si="127"/>
        <v>1.4346022842192465E-2</v>
      </c>
      <c r="E8133" s="43">
        <f>IFERROR(INDEX(PSPS_Data!$C$2:$C$4275,MATCH(WF_Data!$A8133,PSPS_Data!$B$2:$B$4275,0)),0)</f>
        <v>0</v>
      </c>
      <c r="F8133" s="47"/>
    </row>
    <row r="8134" spans="1:6" x14ac:dyDescent="0.25">
      <c r="A8134" s="79"/>
      <c r="B8134" s="43">
        <v>0</v>
      </c>
      <c r="C8134" s="43">
        <v>2.95363836607975E-3</v>
      </c>
      <c r="D8134" s="43">
        <f t="shared" si="127"/>
        <v>3.3701013756969947E-2</v>
      </c>
      <c r="E8134" s="43">
        <f>IFERROR(INDEX(PSPS_Data!$C$2:$C$4275,MATCH(WF_Data!$A8134,PSPS_Data!$B$2:$B$4275,0)),0)</f>
        <v>0</v>
      </c>
      <c r="F8134" s="47"/>
    </row>
    <row r="8135" spans="1:6" x14ac:dyDescent="0.25">
      <c r="A8135" s="79"/>
      <c r="B8135" s="43">
        <v>0</v>
      </c>
      <c r="C8135" s="43">
        <v>2.7088018596259601E-3</v>
      </c>
      <c r="D8135" s="43">
        <f t="shared" si="127"/>
        <v>3.0907429218332207E-2</v>
      </c>
      <c r="E8135" s="43">
        <f>IFERROR(INDEX(PSPS_Data!$C$2:$C$4275,MATCH(WF_Data!$A8135,PSPS_Data!$B$2:$B$4275,0)),0)</f>
        <v>0</v>
      </c>
      <c r="F8135" s="47"/>
    </row>
    <row r="8136" spans="1:6" x14ac:dyDescent="0.25">
      <c r="A8136" s="79"/>
      <c r="B8136" s="43">
        <v>0</v>
      </c>
      <c r="C8136" s="43">
        <v>6.2469139091092503E-3</v>
      </c>
      <c r="D8136" s="43">
        <f t="shared" si="127"/>
        <v>7.1277287702936551E-2</v>
      </c>
      <c r="E8136" s="43">
        <f>IFERROR(INDEX(PSPS_Data!$C$2:$C$4275,MATCH(WF_Data!$A8136,PSPS_Data!$B$2:$B$4275,0)),0)</f>
        <v>0</v>
      </c>
      <c r="F8136" s="47"/>
    </row>
    <row r="8137" spans="1:6" x14ac:dyDescent="0.25">
      <c r="A8137" s="79"/>
      <c r="B8137" s="43">
        <v>0</v>
      </c>
      <c r="C8137" s="43">
        <v>7.1151155839288495E-4</v>
      </c>
      <c r="D8137" s="43">
        <f t="shared" si="127"/>
        <v>8.1183468812628182E-3</v>
      </c>
      <c r="E8137" s="43">
        <f>IFERROR(INDEX(PSPS_Data!$C$2:$C$4275,MATCH(WF_Data!$A8137,PSPS_Data!$B$2:$B$4275,0)),0)</f>
        <v>0</v>
      </c>
      <c r="F8137" s="47"/>
    </row>
    <row r="8138" spans="1:6" x14ac:dyDescent="0.25">
      <c r="A8138" s="79"/>
      <c r="B8138" s="43">
        <v>0</v>
      </c>
      <c r="C8138" s="43">
        <v>1.9714357286678302E-3</v>
      </c>
      <c r="D8138" s="43">
        <f t="shared" si="127"/>
        <v>2.2494081664099944E-2</v>
      </c>
      <c r="E8138" s="43">
        <f>IFERROR(INDEX(PSPS_Data!$C$2:$C$4275,MATCH(WF_Data!$A8138,PSPS_Data!$B$2:$B$4275,0)),0)</f>
        <v>0</v>
      </c>
      <c r="F8138" s="47"/>
    </row>
    <row r="8139" spans="1:6" x14ac:dyDescent="0.25">
      <c r="A8139" s="79"/>
      <c r="B8139" s="43">
        <v>0</v>
      </c>
      <c r="C8139" s="43">
        <v>1.9523054891881901E-3</v>
      </c>
      <c r="D8139" s="43">
        <f t="shared" si="127"/>
        <v>2.2275805631637249E-2</v>
      </c>
      <c r="E8139" s="43">
        <f>IFERROR(INDEX(PSPS_Data!$C$2:$C$4275,MATCH(WF_Data!$A8139,PSPS_Data!$B$2:$B$4275,0)),0)</f>
        <v>0</v>
      </c>
      <c r="F8139" s="47"/>
    </row>
    <row r="8140" spans="1:6" x14ac:dyDescent="0.25">
      <c r="A8140" s="79"/>
      <c r="B8140" s="43">
        <v>0</v>
      </c>
      <c r="C8140" s="43">
        <v>4.1811053422406898E-3</v>
      </c>
      <c r="D8140" s="43">
        <f t="shared" si="127"/>
        <v>4.770641195496627E-2</v>
      </c>
      <c r="E8140" s="43">
        <f>IFERROR(INDEX(PSPS_Data!$C$2:$C$4275,MATCH(WF_Data!$A8140,PSPS_Data!$B$2:$B$4275,0)),0)</f>
        <v>0</v>
      </c>
      <c r="F8140" s="47"/>
    </row>
    <row r="8141" spans="1:6" x14ac:dyDescent="0.25">
      <c r="A8141" s="79"/>
      <c r="B8141" s="43">
        <v>0</v>
      </c>
      <c r="C8141" s="43">
        <v>4.8113660726422803E-3</v>
      </c>
      <c r="D8141" s="43">
        <f t="shared" si="127"/>
        <v>5.489768688884842E-2</v>
      </c>
      <c r="E8141" s="43">
        <f>IFERROR(INDEX(PSPS_Data!$C$2:$C$4275,MATCH(WF_Data!$A8141,PSPS_Data!$B$2:$B$4275,0)),0)</f>
        <v>0</v>
      </c>
      <c r="F8141" s="47"/>
    </row>
    <row r="8142" spans="1:6" x14ac:dyDescent="0.25">
      <c r="A8142" s="79"/>
      <c r="B8142" s="43">
        <v>0</v>
      </c>
      <c r="C8142" s="43">
        <v>3.2158799208445998E-3</v>
      </c>
      <c r="D8142" s="43">
        <f t="shared" si="127"/>
        <v>3.6693189896836884E-2</v>
      </c>
      <c r="E8142" s="43">
        <f>IFERROR(INDEX(PSPS_Data!$C$2:$C$4275,MATCH(WF_Data!$A8142,PSPS_Data!$B$2:$B$4275,0)),0)</f>
        <v>0</v>
      </c>
      <c r="F8142" s="47"/>
    </row>
    <row r="8143" spans="1:6" x14ac:dyDescent="0.25">
      <c r="A8143" s="79"/>
      <c r="B8143" s="43">
        <v>0</v>
      </c>
      <c r="C8143" s="43">
        <v>1.28813788251136E-5</v>
      </c>
      <c r="D8143" s="43">
        <f t="shared" si="127"/>
        <v>1.4697653239454617E-4</v>
      </c>
      <c r="E8143" s="43">
        <f>IFERROR(INDEX(PSPS_Data!$C$2:$C$4275,MATCH(WF_Data!$A8143,PSPS_Data!$B$2:$B$4275,0)),0)</f>
        <v>0</v>
      </c>
      <c r="F8143" s="47"/>
    </row>
    <row r="8144" spans="1:6" x14ac:dyDescent="0.25">
      <c r="A8144" s="79"/>
      <c r="B8144" s="43">
        <v>0</v>
      </c>
      <c r="C8144" s="43">
        <v>1.5980627143411101E-3</v>
      </c>
      <c r="D8144" s="43">
        <f t="shared" si="127"/>
        <v>1.8233895570632066E-2</v>
      </c>
      <c r="E8144" s="43">
        <f>IFERROR(INDEX(PSPS_Data!$C$2:$C$4275,MATCH(WF_Data!$A8144,PSPS_Data!$B$2:$B$4275,0)),0)</f>
        <v>0</v>
      </c>
      <c r="F8144" s="47"/>
    </row>
    <row r="8145" spans="1:6" x14ac:dyDescent="0.25">
      <c r="A8145" s="79"/>
      <c r="B8145" s="43">
        <v>0</v>
      </c>
      <c r="C8145" s="43">
        <v>1.14450954288258E-3</v>
      </c>
      <c r="D8145" s="43">
        <f t="shared" si="127"/>
        <v>1.3058853884290237E-2</v>
      </c>
      <c r="E8145" s="43">
        <f>IFERROR(INDEX(PSPS_Data!$C$2:$C$4275,MATCH(WF_Data!$A8145,PSPS_Data!$B$2:$B$4275,0)),0)</f>
        <v>0</v>
      </c>
      <c r="F8145" s="47"/>
    </row>
    <row r="8146" spans="1:6" x14ac:dyDescent="0.25">
      <c r="A8146" s="79"/>
      <c r="B8146" s="43">
        <v>0</v>
      </c>
      <c r="C8146" s="43">
        <v>1.3820481247724499E-4</v>
      </c>
      <c r="D8146" s="43">
        <f t="shared" si="127"/>
        <v>1.5769169103653654E-3</v>
      </c>
      <c r="E8146" s="43">
        <f>IFERROR(INDEX(PSPS_Data!$C$2:$C$4275,MATCH(WF_Data!$A8146,PSPS_Data!$B$2:$B$4275,0)),0)</f>
        <v>0</v>
      </c>
      <c r="F8146" s="47"/>
    </row>
    <row r="8147" spans="1:6" x14ac:dyDescent="0.25">
      <c r="A8147" s="79"/>
      <c r="B8147" s="43">
        <v>0</v>
      </c>
      <c r="C8147" s="43">
        <v>2.6017187803972701E-3</v>
      </c>
      <c r="D8147" s="43">
        <f t="shared" si="127"/>
        <v>2.9685611284332853E-2</v>
      </c>
      <c r="E8147" s="43">
        <f>IFERROR(INDEX(PSPS_Data!$C$2:$C$4275,MATCH(WF_Data!$A8147,PSPS_Data!$B$2:$B$4275,0)),0)</f>
        <v>0</v>
      </c>
      <c r="F8147" s="47"/>
    </row>
    <row r="8148" spans="1:6" x14ac:dyDescent="0.25">
      <c r="A8148" s="79"/>
      <c r="B8148" s="43">
        <v>0</v>
      </c>
      <c r="C8148" s="43">
        <v>2.3667497874460702E-3</v>
      </c>
      <c r="D8148" s="43">
        <f t="shared" si="127"/>
        <v>2.7004615074759659E-2</v>
      </c>
      <c r="E8148" s="43">
        <f>IFERROR(INDEX(PSPS_Data!$C$2:$C$4275,MATCH(WF_Data!$A8148,PSPS_Data!$B$2:$B$4275,0)),0)</f>
        <v>0</v>
      </c>
      <c r="F8148" s="47"/>
    </row>
    <row r="8149" spans="1:6" x14ac:dyDescent="0.25">
      <c r="A8149" s="79"/>
      <c r="B8149" s="43">
        <v>1.5659718787714101</v>
      </c>
      <c r="C8149" s="43">
        <v>3.8000905135504499E-3</v>
      </c>
      <c r="D8149" s="43">
        <f t="shared" si="127"/>
        <v>4.3359032759610637E-2</v>
      </c>
      <c r="E8149" s="43">
        <f>IFERROR(INDEX(PSPS_Data!$C$2:$C$4275,MATCH(WF_Data!$A8149,PSPS_Data!$B$2:$B$4275,0)),0)</f>
        <v>0</v>
      </c>
      <c r="F8149" s="47"/>
    </row>
    <row r="8150" spans="1:6" x14ac:dyDescent="0.25">
      <c r="A8150" s="79"/>
      <c r="B8150" s="43">
        <v>0</v>
      </c>
      <c r="C8150" s="43">
        <v>1.1997806125236799E-3</v>
      </c>
      <c r="D8150" s="43">
        <f t="shared" si="127"/>
        <v>1.3689496788895188E-2</v>
      </c>
      <c r="E8150" s="43">
        <f>IFERROR(INDEX(PSPS_Data!$C$2:$C$4275,MATCH(WF_Data!$A8150,PSPS_Data!$B$2:$B$4275,0)),0)</f>
        <v>0</v>
      </c>
      <c r="F8150" s="47"/>
    </row>
    <row r="8151" spans="1:6" x14ac:dyDescent="0.25">
      <c r="A8151" s="79"/>
      <c r="B8151" s="43">
        <v>0</v>
      </c>
      <c r="C8151" s="43">
        <v>4.7654332474849001E-3</v>
      </c>
      <c r="D8151" s="43">
        <f t="shared" si="127"/>
        <v>5.4373593353802714E-2</v>
      </c>
      <c r="E8151" s="43">
        <f>IFERROR(INDEX(PSPS_Data!$C$2:$C$4275,MATCH(WF_Data!$A8151,PSPS_Data!$B$2:$B$4275,0)),0)</f>
        <v>0</v>
      </c>
      <c r="F8151" s="47"/>
    </row>
    <row r="8152" spans="1:6" x14ac:dyDescent="0.25">
      <c r="A8152" s="79"/>
      <c r="B8152" s="43">
        <v>0</v>
      </c>
      <c r="C8152" s="43">
        <v>4.56917316417578E-4</v>
      </c>
      <c r="D8152" s="43">
        <f t="shared" si="127"/>
        <v>5.2134265803245655E-3</v>
      </c>
      <c r="E8152" s="43">
        <f>IFERROR(INDEX(PSPS_Data!$C$2:$C$4275,MATCH(WF_Data!$A8152,PSPS_Data!$B$2:$B$4275,0)),0)</f>
        <v>0</v>
      </c>
      <c r="F8152" s="47"/>
    </row>
    <row r="8153" spans="1:6" x14ac:dyDescent="0.25">
      <c r="A8153" s="79"/>
      <c r="B8153" s="43">
        <v>0</v>
      </c>
      <c r="C8153" s="43">
        <v>7.3753583804621705E-4</v>
      </c>
      <c r="D8153" s="43">
        <f t="shared" si="127"/>
        <v>8.4152839121073367E-3</v>
      </c>
      <c r="E8153" s="43">
        <f>IFERROR(INDEX(PSPS_Data!$C$2:$C$4275,MATCH(WF_Data!$A8153,PSPS_Data!$B$2:$B$4275,0)),0)</f>
        <v>0</v>
      </c>
      <c r="F8153" s="47"/>
    </row>
    <row r="8154" spans="1:6" x14ac:dyDescent="0.25">
      <c r="A8154" s="79"/>
      <c r="B8154" s="43">
        <v>0</v>
      </c>
      <c r="C8154" s="43">
        <v>5.4386553156291397E-3</v>
      </c>
      <c r="D8154" s="43">
        <f t="shared" si="127"/>
        <v>6.2055057151328488E-2</v>
      </c>
      <c r="E8154" s="43">
        <f>IFERROR(INDEX(PSPS_Data!$C$2:$C$4275,MATCH(WF_Data!$A8154,PSPS_Data!$B$2:$B$4275,0)),0)</f>
        <v>0</v>
      </c>
      <c r="F8154" s="47"/>
    </row>
    <row r="8155" spans="1:6" x14ac:dyDescent="0.25">
      <c r="A8155" s="79"/>
      <c r="B8155" s="43">
        <v>0</v>
      </c>
      <c r="C8155" s="43">
        <v>1.4835933519255599E-3</v>
      </c>
      <c r="D8155" s="43">
        <f t="shared" si="127"/>
        <v>1.6927800145470639E-2</v>
      </c>
      <c r="E8155" s="43">
        <f>IFERROR(INDEX(PSPS_Data!$C$2:$C$4275,MATCH(WF_Data!$A8155,PSPS_Data!$B$2:$B$4275,0)),0)</f>
        <v>0</v>
      </c>
      <c r="F8155" s="47"/>
    </row>
    <row r="8156" spans="1:6" x14ac:dyDescent="0.25">
      <c r="A8156" s="79"/>
      <c r="B8156" s="43">
        <v>0</v>
      </c>
      <c r="C8156" s="43">
        <v>4.5173490843808303E-4</v>
      </c>
      <c r="D8156" s="43">
        <f t="shared" si="127"/>
        <v>5.154295305278527E-3</v>
      </c>
      <c r="E8156" s="43">
        <f>IFERROR(INDEX(PSPS_Data!$C$2:$C$4275,MATCH(WF_Data!$A8156,PSPS_Data!$B$2:$B$4275,0)),0)</f>
        <v>0</v>
      </c>
      <c r="F8156" s="47"/>
    </row>
    <row r="8157" spans="1:6" x14ac:dyDescent="0.25">
      <c r="A8157" s="79"/>
      <c r="B8157" s="43">
        <v>0</v>
      </c>
      <c r="C8157" s="43">
        <v>7.9833762629277695E-4</v>
      </c>
      <c r="D8157" s="43">
        <f t="shared" si="127"/>
        <v>9.1090323160005846E-3</v>
      </c>
      <c r="E8157" s="43">
        <f>IFERROR(INDEX(PSPS_Data!$C$2:$C$4275,MATCH(WF_Data!$A8157,PSPS_Data!$B$2:$B$4275,0)),0)</f>
        <v>0</v>
      </c>
      <c r="F8157" s="47"/>
    </row>
    <row r="8158" spans="1:6" x14ac:dyDescent="0.25">
      <c r="A8158" s="79"/>
      <c r="B8158" s="43">
        <v>0</v>
      </c>
      <c r="C8158" s="43">
        <v>1.74129901779451E-3</v>
      </c>
      <c r="D8158" s="43">
        <f t="shared" si="127"/>
        <v>1.9868221793035358E-2</v>
      </c>
      <c r="E8158" s="43">
        <f>IFERROR(INDEX(PSPS_Data!$C$2:$C$4275,MATCH(WF_Data!$A8158,PSPS_Data!$B$2:$B$4275,0)),0)</f>
        <v>0</v>
      </c>
      <c r="F8158" s="47"/>
    </row>
    <row r="8159" spans="1:6" x14ac:dyDescent="0.25">
      <c r="A8159" s="79"/>
      <c r="B8159" s="43">
        <v>0</v>
      </c>
      <c r="C8159" s="43">
        <v>2.7221032760280598E-3</v>
      </c>
      <c r="D8159" s="43">
        <f t="shared" si="127"/>
        <v>3.1059198379480162E-2</v>
      </c>
      <c r="E8159" s="43">
        <f>IFERROR(INDEX(PSPS_Data!$C$2:$C$4275,MATCH(WF_Data!$A8159,PSPS_Data!$B$2:$B$4275,0)),0)</f>
        <v>0</v>
      </c>
      <c r="F8159" s="47"/>
    </row>
    <row r="8160" spans="1:6" x14ac:dyDescent="0.25">
      <c r="A8160" s="79"/>
      <c r="B8160" s="43">
        <v>0</v>
      </c>
      <c r="C8160" s="43">
        <v>1.2681470552706701E-3</v>
      </c>
      <c r="D8160" s="43">
        <f t="shared" si="127"/>
        <v>1.4469557900638346E-2</v>
      </c>
      <c r="E8160" s="43">
        <f>IFERROR(INDEX(PSPS_Data!$C$2:$C$4275,MATCH(WF_Data!$A8160,PSPS_Data!$B$2:$B$4275,0)),0)</f>
        <v>0</v>
      </c>
      <c r="F8160" s="47"/>
    </row>
    <row r="8161" spans="1:6" x14ac:dyDescent="0.25">
      <c r="A8161" s="79"/>
      <c r="B8161" s="43">
        <v>0</v>
      </c>
      <c r="C8161" s="43">
        <v>8.1206154800383902E-4</v>
      </c>
      <c r="D8161" s="43">
        <f t="shared" si="127"/>
        <v>9.2656222627238039E-3</v>
      </c>
      <c r="E8161" s="43">
        <f>IFERROR(INDEX(PSPS_Data!$C$2:$C$4275,MATCH(WF_Data!$A8161,PSPS_Data!$B$2:$B$4275,0)),0)</f>
        <v>0</v>
      </c>
      <c r="F8161" s="47"/>
    </row>
    <row r="8162" spans="1:6" x14ac:dyDescent="0.25">
      <c r="A8162" s="79"/>
      <c r="B8162" s="43">
        <v>0</v>
      </c>
      <c r="C8162" s="43">
        <v>2.5638856550358398E-4</v>
      </c>
      <c r="D8162" s="43">
        <f t="shared" si="127"/>
        <v>2.9253935323958931E-3</v>
      </c>
      <c r="E8162" s="43">
        <f>IFERROR(INDEX(PSPS_Data!$C$2:$C$4275,MATCH(WF_Data!$A8162,PSPS_Data!$B$2:$B$4275,0)),0)</f>
        <v>0</v>
      </c>
      <c r="F8162" s="47"/>
    </row>
    <row r="8163" spans="1:6" x14ac:dyDescent="0.25">
      <c r="A8163" s="79"/>
      <c r="B8163" s="43">
        <v>0</v>
      </c>
      <c r="C8163" s="43">
        <v>8.5408779341378195E-5</v>
      </c>
      <c r="D8163" s="43">
        <f t="shared" si="127"/>
        <v>9.7451417228512519E-4</v>
      </c>
      <c r="E8163" s="43">
        <f>IFERROR(INDEX(PSPS_Data!$C$2:$C$4275,MATCH(WF_Data!$A8163,PSPS_Data!$B$2:$B$4275,0)),0)</f>
        <v>0</v>
      </c>
      <c r="F8163" s="47"/>
    </row>
    <row r="8164" spans="1:6" x14ac:dyDescent="0.25">
      <c r="A8164" s="79"/>
      <c r="B8164" s="43">
        <v>0</v>
      </c>
      <c r="C8164" s="43">
        <v>3.5346720900027601E-4</v>
      </c>
      <c r="D8164" s="43">
        <f t="shared" si="127"/>
        <v>4.0330608546931494E-3</v>
      </c>
      <c r="E8164" s="43">
        <f>IFERROR(INDEX(PSPS_Data!$C$2:$C$4275,MATCH(WF_Data!$A8164,PSPS_Data!$B$2:$B$4275,0)),0)</f>
        <v>0</v>
      </c>
      <c r="F8164" s="47"/>
    </row>
    <row r="8165" spans="1:6" x14ac:dyDescent="0.25">
      <c r="A8165" s="79"/>
      <c r="B8165" s="43">
        <v>0</v>
      </c>
      <c r="C8165" s="43">
        <v>1.6530518058061699E-2</v>
      </c>
      <c r="D8165" s="43">
        <f t="shared" si="127"/>
        <v>0.18861321104248399</v>
      </c>
      <c r="E8165" s="43">
        <f>IFERROR(INDEX(PSPS_Data!$C$2:$C$4275,MATCH(WF_Data!$A8165,PSPS_Data!$B$2:$B$4275,0)),0)</f>
        <v>0</v>
      </c>
      <c r="F8165" s="47"/>
    </row>
    <row r="8166" spans="1:6" x14ac:dyDescent="0.25">
      <c r="A8166" s="79"/>
      <c r="B8166" s="43">
        <v>0</v>
      </c>
      <c r="C8166" s="43">
        <v>5.68921745980333E-5</v>
      </c>
      <c r="D8166" s="43">
        <f t="shared" si="127"/>
        <v>6.4913971216355997E-4</v>
      </c>
      <c r="E8166" s="43">
        <f>IFERROR(INDEX(PSPS_Data!$C$2:$C$4275,MATCH(WF_Data!$A8166,PSPS_Data!$B$2:$B$4275,0)),0)</f>
        <v>0</v>
      </c>
      <c r="F8166" s="47"/>
    </row>
    <row r="8167" spans="1:6" x14ac:dyDescent="0.25">
      <c r="A8167" s="79"/>
      <c r="B8167" s="43">
        <v>0</v>
      </c>
      <c r="C8167" s="43">
        <v>5.4758204032623304E-4</v>
      </c>
      <c r="D8167" s="43">
        <f t="shared" si="127"/>
        <v>6.2479110801223195E-3</v>
      </c>
      <c r="E8167" s="43">
        <f>IFERROR(INDEX(PSPS_Data!$C$2:$C$4275,MATCH(WF_Data!$A8167,PSPS_Data!$B$2:$B$4275,0)),0)</f>
        <v>0</v>
      </c>
      <c r="F8167" s="47"/>
    </row>
    <row r="8168" spans="1:6" x14ac:dyDescent="0.25">
      <c r="A8168" s="79"/>
      <c r="B8168" s="43">
        <v>0</v>
      </c>
      <c r="C8168" s="43">
        <v>5.9728888390964097E-4</v>
      </c>
      <c r="D8168" s="43">
        <f t="shared" si="127"/>
        <v>6.8150661654090032E-3</v>
      </c>
      <c r="E8168" s="43">
        <f>IFERROR(INDEX(PSPS_Data!$C$2:$C$4275,MATCH(WF_Data!$A8168,PSPS_Data!$B$2:$B$4275,0)),0)</f>
        <v>0</v>
      </c>
      <c r="F8168" s="47"/>
    </row>
    <row r="8169" spans="1:6" x14ac:dyDescent="0.25">
      <c r="A8169" s="79"/>
      <c r="B8169" s="43">
        <v>0</v>
      </c>
      <c r="C8169" s="43">
        <v>2.4457522458760598E-3</v>
      </c>
      <c r="D8169" s="43">
        <f t="shared" si="127"/>
        <v>2.7906033125445841E-2</v>
      </c>
      <c r="E8169" s="43">
        <f>IFERROR(INDEX(PSPS_Data!$C$2:$C$4275,MATCH(WF_Data!$A8169,PSPS_Data!$B$2:$B$4275,0)),0)</f>
        <v>0</v>
      </c>
      <c r="F8169" s="47"/>
    </row>
    <row r="8170" spans="1:6" x14ac:dyDescent="0.25">
      <c r="A8170" s="79"/>
      <c r="B8170" s="43">
        <v>0</v>
      </c>
      <c r="C8170" s="43">
        <v>9.6635153886381799E-4</v>
      </c>
      <c r="D8170" s="43">
        <f t="shared" si="127"/>
        <v>1.1026071058436164E-2</v>
      </c>
      <c r="E8170" s="43">
        <f>IFERROR(INDEX(PSPS_Data!$C$2:$C$4275,MATCH(WF_Data!$A8170,PSPS_Data!$B$2:$B$4275,0)),0)</f>
        <v>0</v>
      </c>
      <c r="F8170" s="47"/>
    </row>
    <row r="8171" spans="1:6" x14ac:dyDescent="0.25">
      <c r="A8171" s="79"/>
      <c r="B8171" s="43">
        <v>0</v>
      </c>
      <c r="C8171" s="43">
        <v>9.6938358761064995E-3</v>
      </c>
      <c r="D8171" s="43">
        <f t="shared" si="127"/>
        <v>0.11060666734637516</v>
      </c>
      <c r="E8171" s="43">
        <f>IFERROR(INDEX(PSPS_Data!$C$2:$C$4275,MATCH(WF_Data!$A8171,PSPS_Data!$B$2:$B$4275,0)),0)</f>
        <v>0</v>
      </c>
      <c r="F8171" s="47"/>
    </row>
    <row r="8172" spans="1:6" x14ac:dyDescent="0.25">
      <c r="A8172" s="79"/>
      <c r="B8172" s="43">
        <v>0</v>
      </c>
      <c r="C8172" s="43">
        <v>3.0398805670301902E-3</v>
      </c>
      <c r="D8172" s="43">
        <f t="shared" si="127"/>
        <v>3.4685037269814471E-2</v>
      </c>
      <c r="E8172" s="43">
        <f>IFERROR(INDEX(PSPS_Data!$C$2:$C$4275,MATCH(WF_Data!$A8172,PSPS_Data!$B$2:$B$4275,0)),0)</f>
        <v>0</v>
      </c>
      <c r="F8172" s="47"/>
    </row>
    <row r="8173" spans="1:6" x14ac:dyDescent="0.25">
      <c r="A8173" s="79"/>
      <c r="B8173" s="43">
        <v>0</v>
      </c>
      <c r="C8173" s="43">
        <v>1.30679710002823E-3</v>
      </c>
      <c r="D8173" s="43">
        <f t="shared" si="127"/>
        <v>1.4910554911322104E-2</v>
      </c>
      <c r="E8173" s="43">
        <f>IFERROR(INDEX(PSPS_Data!$C$2:$C$4275,MATCH(WF_Data!$A8173,PSPS_Data!$B$2:$B$4275,0)),0)</f>
        <v>0</v>
      </c>
      <c r="F8173" s="47"/>
    </row>
    <row r="8174" spans="1:6" x14ac:dyDescent="0.25">
      <c r="A8174" s="79"/>
      <c r="B8174" s="43">
        <v>0</v>
      </c>
      <c r="C8174" s="43">
        <v>4.7724010587444302E-3</v>
      </c>
      <c r="D8174" s="43">
        <f t="shared" si="127"/>
        <v>5.4453096080273947E-2</v>
      </c>
      <c r="E8174" s="43">
        <f>IFERROR(INDEX(PSPS_Data!$C$2:$C$4275,MATCH(WF_Data!$A8174,PSPS_Data!$B$2:$B$4275,0)),0)</f>
        <v>0</v>
      </c>
      <c r="F8174" s="47"/>
    </row>
    <row r="8175" spans="1:6" x14ac:dyDescent="0.25">
      <c r="A8175" s="79"/>
      <c r="B8175" s="43">
        <v>0</v>
      </c>
      <c r="C8175" s="43">
        <v>1.7893471365368801E-3</v>
      </c>
      <c r="D8175" s="43">
        <f t="shared" si="127"/>
        <v>2.0416450827885801E-2</v>
      </c>
      <c r="E8175" s="43">
        <f>IFERROR(INDEX(PSPS_Data!$C$2:$C$4275,MATCH(WF_Data!$A8175,PSPS_Data!$B$2:$B$4275,0)),0)</f>
        <v>0</v>
      </c>
      <c r="F8175" s="47"/>
    </row>
    <row r="8176" spans="1:6" x14ac:dyDescent="0.25">
      <c r="A8176" s="79"/>
      <c r="B8176" s="43">
        <v>0</v>
      </c>
      <c r="C8176" s="43">
        <v>1.1073587036207701E-3</v>
      </c>
      <c r="D8176" s="43">
        <f t="shared" si="127"/>
        <v>1.2634962808312987E-2</v>
      </c>
      <c r="E8176" s="43">
        <f>IFERROR(INDEX(PSPS_Data!$C$2:$C$4275,MATCH(WF_Data!$A8176,PSPS_Data!$B$2:$B$4275,0)),0)</f>
        <v>0</v>
      </c>
      <c r="F8176" s="47"/>
    </row>
    <row r="8177" spans="1:6" x14ac:dyDescent="0.25">
      <c r="A8177" s="79"/>
      <c r="B8177" s="43">
        <v>0</v>
      </c>
      <c r="C8177" s="43">
        <v>6.7615907181182901E-3</v>
      </c>
      <c r="D8177" s="43">
        <f t="shared" si="127"/>
        <v>7.7149750093729694E-2</v>
      </c>
      <c r="E8177" s="43">
        <f>IFERROR(INDEX(PSPS_Data!$C$2:$C$4275,MATCH(WF_Data!$A8177,PSPS_Data!$B$2:$B$4275,0)),0)</f>
        <v>0</v>
      </c>
      <c r="F8177" s="47"/>
    </row>
    <row r="8178" spans="1:6" x14ac:dyDescent="0.25">
      <c r="A8178" s="79"/>
      <c r="B8178" s="43">
        <v>0</v>
      </c>
      <c r="C8178" s="43">
        <v>2.4915443024534998E-3</v>
      </c>
      <c r="D8178" s="43">
        <f t="shared" si="127"/>
        <v>2.8428520490994431E-2</v>
      </c>
      <c r="E8178" s="43">
        <f>IFERROR(INDEX(PSPS_Data!$C$2:$C$4275,MATCH(WF_Data!$A8178,PSPS_Data!$B$2:$B$4275,0)),0)</f>
        <v>0</v>
      </c>
      <c r="F8178" s="47"/>
    </row>
    <row r="8179" spans="1:6" x14ac:dyDescent="0.25">
      <c r="A8179" s="79"/>
      <c r="B8179" s="43">
        <v>0</v>
      </c>
      <c r="C8179" s="43">
        <v>1.6540743582519699E-5</v>
      </c>
      <c r="D8179" s="43">
        <f t="shared" si="127"/>
        <v>1.8872988427654977E-4</v>
      </c>
      <c r="E8179" s="43">
        <f>IFERROR(INDEX(PSPS_Data!$C$2:$C$4275,MATCH(WF_Data!$A8179,PSPS_Data!$B$2:$B$4275,0)),0)</f>
        <v>0</v>
      </c>
      <c r="F8179" s="47"/>
    </row>
    <row r="8180" spans="1:6" x14ac:dyDescent="0.25">
      <c r="A8180" s="79"/>
      <c r="B8180" s="43">
        <v>0</v>
      </c>
      <c r="C8180" s="43">
        <v>4.5366929589363199E-4</v>
      </c>
      <c r="D8180" s="43">
        <f t="shared" si="127"/>
        <v>5.1763666661463412E-3</v>
      </c>
      <c r="E8180" s="43">
        <f>IFERROR(INDEX(PSPS_Data!$C$2:$C$4275,MATCH(WF_Data!$A8180,PSPS_Data!$B$2:$B$4275,0)),0)</f>
        <v>0</v>
      </c>
      <c r="F8180" s="47"/>
    </row>
    <row r="8181" spans="1:6" x14ac:dyDescent="0.25">
      <c r="A8181" s="79"/>
      <c r="B8181" s="43">
        <v>0</v>
      </c>
      <c r="C8181" s="43">
        <v>3.9206062991221698E-3</v>
      </c>
      <c r="D8181" s="43">
        <f t="shared" si="127"/>
        <v>4.473411787298396E-2</v>
      </c>
      <c r="E8181" s="43">
        <f>IFERROR(INDEX(PSPS_Data!$C$2:$C$4275,MATCH(WF_Data!$A8181,PSPS_Data!$B$2:$B$4275,0)),0)</f>
        <v>0</v>
      </c>
      <c r="F8181" s="47"/>
    </row>
    <row r="8182" spans="1:6" x14ac:dyDescent="0.25">
      <c r="A8182" s="79"/>
      <c r="B8182" s="43">
        <v>0</v>
      </c>
      <c r="C8182" s="43">
        <v>4.44161045985917E-4</v>
      </c>
      <c r="D8182" s="43">
        <f t="shared" si="127"/>
        <v>5.0678775346993127E-3</v>
      </c>
      <c r="E8182" s="43">
        <f>IFERROR(INDEX(PSPS_Data!$C$2:$C$4275,MATCH(WF_Data!$A8182,PSPS_Data!$B$2:$B$4275,0)),0)</f>
        <v>0</v>
      </c>
      <c r="F8182" s="47"/>
    </row>
    <row r="8183" spans="1:6" x14ac:dyDescent="0.25">
      <c r="A8183" s="79"/>
      <c r="B8183" s="43">
        <v>0</v>
      </c>
      <c r="C8183" s="43">
        <v>5.3862136155657903E-4</v>
      </c>
      <c r="D8183" s="43">
        <f t="shared" si="127"/>
        <v>6.145669735360567E-3</v>
      </c>
      <c r="E8183" s="43">
        <f>IFERROR(INDEX(PSPS_Data!$C$2:$C$4275,MATCH(WF_Data!$A8183,PSPS_Data!$B$2:$B$4275,0)),0)</f>
        <v>0</v>
      </c>
      <c r="F8183" s="47"/>
    </row>
    <row r="8184" spans="1:6" x14ac:dyDescent="0.25">
      <c r="A8184" s="79"/>
      <c r="B8184" s="43">
        <v>0</v>
      </c>
      <c r="C8184" s="43">
        <v>1.0015727287585199E-3</v>
      </c>
      <c r="D8184" s="43">
        <f t="shared" si="127"/>
        <v>1.1427944835134712E-2</v>
      </c>
      <c r="E8184" s="43">
        <f>IFERROR(INDEX(PSPS_Data!$C$2:$C$4275,MATCH(WF_Data!$A8184,PSPS_Data!$B$2:$B$4275,0)),0)</f>
        <v>0</v>
      </c>
      <c r="F8184" s="47"/>
    </row>
    <row r="8185" spans="1:6" x14ac:dyDescent="0.25">
      <c r="A8185" s="79"/>
      <c r="B8185" s="43">
        <v>0</v>
      </c>
      <c r="C8185" s="43">
        <v>2.1826530517046099E-3</v>
      </c>
      <c r="D8185" s="43">
        <f t="shared" si="127"/>
        <v>2.4904071319949598E-2</v>
      </c>
      <c r="E8185" s="43">
        <f>IFERROR(INDEX(PSPS_Data!$C$2:$C$4275,MATCH(WF_Data!$A8185,PSPS_Data!$B$2:$B$4275,0)),0)</f>
        <v>0</v>
      </c>
      <c r="F8185" s="47"/>
    </row>
    <row r="8186" spans="1:6" x14ac:dyDescent="0.25">
      <c r="A8186" s="79"/>
      <c r="B8186" s="43">
        <v>0</v>
      </c>
      <c r="C8186" s="43">
        <v>4.9743311851670998E-3</v>
      </c>
      <c r="D8186" s="43">
        <f t="shared" si="127"/>
        <v>5.6757118822756608E-2</v>
      </c>
      <c r="E8186" s="43">
        <f>IFERROR(INDEX(PSPS_Data!$C$2:$C$4275,MATCH(WF_Data!$A8186,PSPS_Data!$B$2:$B$4275,0)),0)</f>
        <v>0</v>
      </c>
      <c r="F8186" s="47"/>
    </row>
    <row r="8187" spans="1:6" x14ac:dyDescent="0.25">
      <c r="A8187" s="79"/>
      <c r="B8187" s="43">
        <v>0</v>
      </c>
      <c r="C8187" s="43">
        <v>1.4169363566907101E-5</v>
      </c>
      <c r="D8187" s="43">
        <f t="shared" si="127"/>
        <v>1.6167243829841001E-4</v>
      </c>
      <c r="E8187" s="43">
        <f>IFERROR(INDEX(PSPS_Data!$C$2:$C$4275,MATCH(WF_Data!$A8187,PSPS_Data!$B$2:$B$4275,0)),0)</f>
        <v>0</v>
      </c>
      <c r="F8187" s="47"/>
    </row>
    <row r="8188" spans="1:6" x14ac:dyDescent="0.25">
      <c r="A8188" s="79"/>
      <c r="B8188" s="43">
        <v>0</v>
      </c>
      <c r="C8188" s="43">
        <v>2.6338799427776298E-3</v>
      </c>
      <c r="D8188" s="43">
        <f t="shared" si="127"/>
        <v>3.0052570147092755E-2</v>
      </c>
      <c r="E8188" s="43">
        <f>IFERROR(INDEX(PSPS_Data!$C$2:$C$4275,MATCH(WF_Data!$A8188,PSPS_Data!$B$2:$B$4275,0)),0)</f>
        <v>0</v>
      </c>
      <c r="F8188" s="47"/>
    </row>
    <row r="8189" spans="1:6" x14ac:dyDescent="0.25">
      <c r="A8189" s="79"/>
      <c r="B8189" s="43">
        <v>0</v>
      </c>
      <c r="C8189" s="43">
        <v>1.8542592697485801E-3</v>
      </c>
      <c r="D8189" s="43">
        <f t="shared" si="127"/>
        <v>2.1157098267831298E-2</v>
      </c>
      <c r="E8189" s="43">
        <f>IFERROR(INDEX(PSPS_Data!$C$2:$C$4275,MATCH(WF_Data!$A8189,PSPS_Data!$B$2:$B$4275,0)),0)</f>
        <v>0</v>
      </c>
      <c r="F8189" s="47"/>
    </row>
    <row r="8190" spans="1:6" x14ac:dyDescent="0.25">
      <c r="A8190" s="79"/>
      <c r="B8190" s="43">
        <v>0</v>
      </c>
      <c r="C8190" s="43">
        <v>6.2269712088891505E-4</v>
      </c>
      <c r="D8190" s="43">
        <f t="shared" si="127"/>
        <v>7.104974149342521E-3</v>
      </c>
      <c r="E8190" s="43">
        <f>IFERROR(INDEX(PSPS_Data!$C$2:$C$4275,MATCH(WF_Data!$A8190,PSPS_Data!$B$2:$B$4275,0)),0)</f>
        <v>0</v>
      </c>
      <c r="F8190" s="47"/>
    </row>
    <row r="8191" spans="1:6" x14ac:dyDescent="0.25">
      <c r="A8191" s="79"/>
      <c r="B8191" s="43">
        <v>0</v>
      </c>
      <c r="C8191" s="43">
        <v>6.9055015974299697E-3</v>
      </c>
      <c r="D8191" s="43">
        <f t="shared" si="127"/>
        <v>7.8791773226675951E-2</v>
      </c>
      <c r="E8191" s="43">
        <f>IFERROR(INDEX(PSPS_Data!$C$2:$C$4275,MATCH(WF_Data!$A8191,PSPS_Data!$B$2:$B$4275,0)),0)</f>
        <v>0</v>
      </c>
      <c r="F8191" s="47"/>
    </row>
    <row r="8192" spans="1:6" x14ac:dyDescent="0.25">
      <c r="A8192" s="79"/>
      <c r="B8192" s="43">
        <v>0</v>
      </c>
      <c r="C8192" s="43">
        <v>1.30151247958565E-3</v>
      </c>
      <c r="D8192" s="43">
        <f t="shared" si="127"/>
        <v>1.4850257392072266E-2</v>
      </c>
      <c r="E8192" s="43">
        <f>IFERROR(INDEX(PSPS_Data!$C$2:$C$4275,MATCH(WF_Data!$A8192,PSPS_Data!$B$2:$B$4275,0)),0)</f>
        <v>0</v>
      </c>
      <c r="F8192" s="47"/>
    </row>
    <row r="8193" spans="1:6" x14ac:dyDescent="0.25">
      <c r="A8193" s="79"/>
      <c r="B8193" s="43">
        <v>0</v>
      </c>
      <c r="C8193" s="43">
        <v>5.8426312577921601E-3</v>
      </c>
      <c r="D8193" s="43">
        <f t="shared" si="127"/>
        <v>6.6664422651408553E-2</v>
      </c>
      <c r="E8193" s="43">
        <f>IFERROR(INDEX(PSPS_Data!$C$2:$C$4275,MATCH(WF_Data!$A8193,PSPS_Data!$B$2:$B$4275,0)),0)</f>
        <v>0</v>
      </c>
      <c r="F8193" s="47"/>
    </row>
    <row r="8194" spans="1:6" x14ac:dyDescent="0.25">
      <c r="A8194" s="79"/>
      <c r="B8194" s="43">
        <v>0</v>
      </c>
      <c r="C8194" s="43">
        <v>1.50853081431705E-2</v>
      </c>
      <c r="D8194" s="43">
        <f t="shared" si="127"/>
        <v>0.17212336591357541</v>
      </c>
      <c r="E8194" s="43">
        <f>IFERROR(INDEX(PSPS_Data!$C$2:$C$4275,MATCH(WF_Data!$A8194,PSPS_Data!$B$2:$B$4275,0)),0)</f>
        <v>0</v>
      </c>
      <c r="F8194" s="47"/>
    </row>
    <row r="8195" spans="1:6" x14ac:dyDescent="0.25">
      <c r="A8195" s="79"/>
      <c r="B8195" s="43">
        <v>0</v>
      </c>
      <c r="C8195" s="43">
        <v>1.81736560701513E-3</v>
      </c>
      <c r="D8195" s="43">
        <f t="shared" ref="D8195:D8258" si="128">$C8195*11.41</f>
        <v>2.0736141576042633E-2</v>
      </c>
      <c r="E8195" s="43">
        <f>IFERROR(INDEX(PSPS_Data!$C$2:$C$4275,MATCH(WF_Data!$A8195,PSPS_Data!$B$2:$B$4275,0)),0)</f>
        <v>0</v>
      </c>
      <c r="F8195" s="47"/>
    </row>
    <row r="8196" spans="1:6" x14ac:dyDescent="0.25">
      <c r="A8196" s="79"/>
      <c r="B8196" s="43">
        <v>0</v>
      </c>
      <c r="C8196" s="43">
        <v>4.9940498036751997E-3</v>
      </c>
      <c r="D8196" s="43">
        <f t="shared" si="128"/>
        <v>5.6982108259934029E-2</v>
      </c>
      <c r="E8196" s="43">
        <f>IFERROR(INDEX(PSPS_Data!$C$2:$C$4275,MATCH(WF_Data!$A8196,PSPS_Data!$B$2:$B$4275,0)),0)</f>
        <v>0</v>
      </c>
      <c r="F8196" s="47"/>
    </row>
    <row r="8197" spans="1:6" x14ac:dyDescent="0.25">
      <c r="A8197" s="79"/>
      <c r="B8197" s="43">
        <v>0</v>
      </c>
      <c r="C8197" s="43">
        <v>1.4356014404863001E-3</v>
      </c>
      <c r="D8197" s="43">
        <f t="shared" si="128"/>
        <v>1.6380212435948685E-2</v>
      </c>
      <c r="E8197" s="43">
        <f>IFERROR(INDEX(PSPS_Data!$C$2:$C$4275,MATCH(WF_Data!$A8197,PSPS_Data!$B$2:$B$4275,0)),0)</f>
        <v>0</v>
      </c>
      <c r="F8197" s="47"/>
    </row>
    <row r="8198" spans="1:6" x14ac:dyDescent="0.25">
      <c r="A8198" s="79"/>
      <c r="B8198" s="43">
        <v>0</v>
      </c>
      <c r="C8198" s="43">
        <v>4.4566935883570604E-3</v>
      </c>
      <c r="D8198" s="43">
        <f t="shared" si="128"/>
        <v>5.0850873843154058E-2</v>
      </c>
      <c r="E8198" s="43">
        <f>IFERROR(INDEX(PSPS_Data!$C$2:$C$4275,MATCH(WF_Data!$A8198,PSPS_Data!$B$2:$B$4275,0)),0)</f>
        <v>0</v>
      </c>
      <c r="F8198" s="47"/>
    </row>
    <row r="8199" spans="1:6" x14ac:dyDescent="0.25">
      <c r="A8199" s="79"/>
      <c r="B8199" s="43">
        <v>0</v>
      </c>
      <c r="C8199" s="43">
        <v>4.2942466573852702E-3</v>
      </c>
      <c r="D8199" s="43">
        <f t="shared" si="128"/>
        <v>4.8997354360765931E-2</v>
      </c>
      <c r="E8199" s="43">
        <f>IFERROR(INDEX(PSPS_Data!$C$2:$C$4275,MATCH(WF_Data!$A8199,PSPS_Data!$B$2:$B$4275,0)),0)</f>
        <v>0</v>
      </c>
      <c r="F8199" s="47"/>
    </row>
    <row r="8200" spans="1:6" x14ac:dyDescent="0.25">
      <c r="A8200" s="79"/>
      <c r="B8200" s="43">
        <v>0</v>
      </c>
      <c r="C8200" s="43">
        <v>1.0957584451034501E-2</v>
      </c>
      <c r="D8200" s="43">
        <f t="shared" si="128"/>
        <v>0.12502603858630365</v>
      </c>
      <c r="E8200" s="43">
        <f>IFERROR(INDEX(PSPS_Data!$C$2:$C$4275,MATCH(WF_Data!$A8200,PSPS_Data!$B$2:$B$4275,0)),0)</f>
        <v>0</v>
      </c>
      <c r="F8200" s="47"/>
    </row>
    <row r="8201" spans="1:6" x14ac:dyDescent="0.25">
      <c r="A8201" s="79"/>
      <c r="B8201" s="43">
        <v>0</v>
      </c>
      <c r="C8201" s="43">
        <v>3.1305646875807698E-3</v>
      </c>
      <c r="D8201" s="43">
        <f t="shared" si="128"/>
        <v>3.5719743085296587E-2</v>
      </c>
      <c r="E8201" s="43">
        <f>IFERROR(INDEX(PSPS_Data!$C$2:$C$4275,MATCH(WF_Data!$A8201,PSPS_Data!$B$2:$B$4275,0)),0)</f>
        <v>0</v>
      </c>
      <c r="F8201" s="47"/>
    </row>
    <row r="8202" spans="1:6" x14ac:dyDescent="0.25">
      <c r="A8202" s="79"/>
      <c r="B8202" s="43">
        <v>0</v>
      </c>
      <c r="C8202" s="43">
        <v>6.7097913357883898E-3</v>
      </c>
      <c r="D8202" s="43">
        <f t="shared" si="128"/>
        <v>7.655871914134553E-2</v>
      </c>
      <c r="E8202" s="43">
        <f>IFERROR(INDEX(PSPS_Data!$C$2:$C$4275,MATCH(WF_Data!$A8202,PSPS_Data!$B$2:$B$4275,0)),0)</f>
        <v>0</v>
      </c>
      <c r="F8202" s="47"/>
    </row>
    <row r="8203" spans="1:6" x14ac:dyDescent="0.25">
      <c r="A8203" s="79"/>
      <c r="B8203" s="43">
        <v>0</v>
      </c>
      <c r="C8203" s="43">
        <v>4.8730637032955802E-3</v>
      </c>
      <c r="D8203" s="43">
        <f t="shared" si="128"/>
        <v>5.5601656854602569E-2</v>
      </c>
      <c r="E8203" s="43">
        <f>IFERROR(INDEX(PSPS_Data!$C$2:$C$4275,MATCH(WF_Data!$A8203,PSPS_Data!$B$2:$B$4275,0)),0)</f>
        <v>0</v>
      </c>
      <c r="F8203" s="47"/>
    </row>
    <row r="8204" spans="1:6" x14ac:dyDescent="0.25">
      <c r="A8204" s="79"/>
      <c r="B8204" s="43">
        <v>0</v>
      </c>
      <c r="C8204" s="43">
        <v>1.77593386297303E-3</v>
      </c>
      <c r="D8204" s="43">
        <f t="shared" si="128"/>
        <v>2.0263405376522273E-2</v>
      </c>
      <c r="E8204" s="43">
        <f>IFERROR(INDEX(PSPS_Data!$C$2:$C$4275,MATCH(WF_Data!$A8204,PSPS_Data!$B$2:$B$4275,0)),0)</f>
        <v>0</v>
      </c>
      <c r="F8204" s="47"/>
    </row>
    <row r="8205" spans="1:6" x14ac:dyDescent="0.25">
      <c r="A8205" s="79"/>
      <c r="B8205" s="43">
        <v>0</v>
      </c>
      <c r="C8205" s="43">
        <v>1.49371700081246E-3</v>
      </c>
      <c r="D8205" s="43">
        <f t="shared" si="128"/>
        <v>1.7043310979270167E-2</v>
      </c>
      <c r="E8205" s="43">
        <f>IFERROR(INDEX(PSPS_Data!$C$2:$C$4275,MATCH(WF_Data!$A8205,PSPS_Data!$B$2:$B$4275,0)),0)</f>
        <v>0</v>
      </c>
      <c r="F8205" s="47"/>
    </row>
    <row r="8206" spans="1:6" x14ac:dyDescent="0.25">
      <c r="A8206" s="79"/>
      <c r="B8206" s="43">
        <v>0</v>
      </c>
      <c r="C8206" s="43">
        <v>1.32318180119455E-2</v>
      </c>
      <c r="D8206" s="43">
        <f t="shared" si="128"/>
        <v>0.15097504351629815</v>
      </c>
      <c r="E8206" s="43">
        <f>IFERROR(INDEX(PSPS_Data!$C$2:$C$4275,MATCH(WF_Data!$A8206,PSPS_Data!$B$2:$B$4275,0)),0)</f>
        <v>0</v>
      </c>
      <c r="F8206" s="47"/>
    </row>
    <row r="8207" spans="1:6" x14ac:dyDescent="0.25">
      <c r="A8207" s="79"/>
      <c r="B8207" s="43">
        <v>0</v>
      </c>
      <c r="C8207" s="43">
        <v>5.2079609871592903E-3</v>
      </c>
      <c r="D8207" s="43">
        <f t="shared" si="128"/>
        <v>5.9422834863487504E-2</v>
      </c>
      <c r="E8207" s="43">
        <f>IFERROR(INDEX(PSPS_Data!$C$2:$C$4275,MATCH(WF_Data!$A8207,PSPS_Data!$B$2:$B$4275,0)),0)</f>
        <v>0</v>
      </c>
      <c r="F8207" s="47"/>
    </row>
    <row r="8208" spans="1:6" x14ac:dyDescent="0.25">
      <c r="A8208" s="79"/>
      <c r="B8208" s="43">
        <v>0</v>
      </c>
      <c r="C8208" s="43">
        <v>1.5211002319119799E-3</v>
      </c>
      <c r="D8208" s="43">
        <f t="shared" si="128"/>
        <v>1.735575364611569E-2</v>
      </c>
      <c r="E8208" s="43">
        <f>IFERROR(INDEX(PSPS_Data!$C$2:$C$4275,MATCH(WF_Data!$A8208,PSPS_Data!$B$2:$B$4275,0)),0)</f>
        <v>0</v>
      </c>
      <c r="F8208" s="47"/>
    </row>
    <row r="8209" spans="1:6" x14ac:dyDescent="0.25">
      <c r="A8209" s="79"/>
      <c r="B8209" s="43">
        <v>0</v>
      </c>
      <c r="C8209" s="43">
        <v>1.40831607495783E-5</v>
      </c>
      <c r="D8209" s="43">
        <f t="shared" si="128"/>
        <v>1.606888641526884E-4</v>
      </c>
      <c r="E8209" s="43">
        <f>IFERROR(INDEX(PSPS_Data!$C$2:$C$4275,MATCH(WF_Data!$A8209,PSPS_Data!$B$2:$B$4275,0)),0)</f>
        <v>0</v>
      </c>
      <c r="F8209" s="47"/>
    </row>
    <row r="8210" spans="1:6" x14ac:dyDescent="0.25">
      <c r="A8210" s="79"/>
      <c r="B8210" s="43">
        <v>0</v>
      </c>
      <c r="C8210" s="43">
        <v>1.5486406482523299E-4</v>
      </c>
      <c r="D8210" s="43">
        <f t="shared" si="128"/>
        <v>1.7669989796559084E-3</v>
      </c>
      <c r="E8210" s="43">
        <f>IFERROR(INDEX(PSPS_Data!$C$2:$C$4275,MATCH(WF_Data!$A8210,PSPS_Data!$B$2:$B$4275,0)),0)</f>
        <v>0</v>
      </c>
      <c r="F8210" s="47"/>
    </row>
    <row r="8211" spans="1:6" x14ac:dyDescent="0.25">
      <c r="A8211" s="79"/>
      <c r="B8211" s="43">
        <v>0.99910444177011604</v>
      </c>
      <c r="C8211" s="43">
        <v>9.7089763016811005E-4</v>
      </c>
      <c r="D8211" s="43">
        <f t="shared" si="128"/>
        <v>1.1077941960218135E-2</v>
      </c>
      <c r="E8211" s="43">
        <f>IFERROR(INDEX(PSPS_Data!$C$2:$C$4275,MATCH(WF_Data!$A8211,PSPS_Data!$B$2:$B$4275,0)),0)</f>
        <v>0</v>
      </c>
      <c r="F8211" s="47"/>
    </row>
    <row r="8212" spans="1:6" x14ac:dyDescent="0.25">
      <c r="A8212" s="79"/>
      <c r="B8212" s="43">
        <v>0</v>
      </c>
      <c r="C8212" s="43">
        <v>4.54906674152274E-3</v>
      </c>
      <c r="D8212" s="43">
        <f t="shared" si="128"/>
        <v>5.190485152077446E-2</v>
      </c>
      <c r="E8212" s="43">
        <f>IFERROR(INDEX(PSPS_Data!$C$2:$C$4275,MATCH(WF_Data!$A8212,PSPS_Data!$B$2:$B$4275,0)),0)</f>
        <v>0</v>
      </c>
      <c r="F8212" s="47"/>
    </row>
    <row r="8213" spans="1:6" x14ac:dyDescent="0.25">
      <c r="A8213" s="79"/>
      <c r="B8213" s="43">
        <v>0</v>
      </c>
      <c r="C8213" s="43">
        <v>2.2510588269142301E-4</v>
      </c>
      <c r="D8213" s="43">
        <f t="shared" si="128"/>
        <v>2.5684581215091365E-3</v>
      </c>
      <c r="E8213" s="43">
        <f>IFERROR(INDEX(PSPS_Data!$C$2:$C$4275,MATCH(WF_Data!$A8213,PSPS_Data!$B$2:$B$4275,0)),0)</f>
        <v>0</v>
      </c>
      <c r="F8213" s="47"/>
    </row>
    <row r="8214" spans="1:6" x14ac:dyDescent="0.25">
      <c r="A8214" s="79"/>
      <c r="B8214" s="43">
        <v>0</v>
      </c>
      <c r="C8214" s="43">
        <v>1.36464862998764E-3</v>
      </c>
      <c r="D8214" s="43">
        <f t="shared" si="128"/>
        <v>1.5570640868158972E-2</v>
      </c>
      <c r="E8214" s="43">
        <f>IFERROR(INDEX(PSPS_Data!$C$2:$C$4275,MATCH(WF_Data!$A8214,PSPS_Data!$B$2:$B$4275,0)),0)</f>
        <v>0</v>
      </c>
      <c r="F8214" s="47"/>
    </row>
    <row r="8215" spans="1:6" x14ac:dyDescent="0.25">
      <c r="A8215" s="79"/>
      <c r="B8215" s="43">
        <v>0</v>
      </c>
      <c r="C8215" s="43">
        <v>1.6881965166248799E-3</v>
      </c>
      <c r="D8215" s="43">
        <f t="shared" si="128"/>
        <v>1.9262322254689879E-2</v>
      </c>
      <c r="E8215" s="43">
        <f>IFERROR(INDEX(PSPS_Data!$C$2:$C$4275,MATCH(WF_Data!$A8215,PSPS_Data!$B$2:$B$4275,0)),0)</f>
        <v>0</v>
      </c>
      <c r="F8215" s="47"/>
    </row>
    <row r="8216" spans="1:6" x14ac:dyDescent="0.25">
      <c r="A8216" s="79"/>
      <c r="B8216" s="43">
        <v>0</v>
      </c>
      <c r="C8216" s="43">
        <v>5.9911254525104596E-3</v>
      </c>
      <c r="D8216" s="43">
        <f t="shared" si="128"/>
        <v>6.8358741413144339E-2</v>
      </c>
      <c r="E8216" s="43">
        <f>IFERROR(INDEX(PSPS_Data!$C$2:$C$4275,MATCH(WF_Data!$A8216,PSPS_Data!$B$2:$B$4275,0)),0)</f>
        <v>0</v>
      </c>
      <c r="F8216" s="47"/>
    </row>
    <row r="8217" spans="1:6" x14ac:dyDescent="0.25">
      <c r="A8217" s="79"/>
      <c r="B8217" s="43">
        <v>0</v>
      </c>
      <c r="C8217" s="43">
        <v>3.0374568691513499E-3</v>
      </c>
      <c r="D8217" s="43">
        <f t="shared" si="128"/>
        <v>3.4657382877016904E-2</v>
      </c>
      <c r="E8217" s="43">
        <f>IFERROR(INDEX(PSPS_Data!$C$2:$C$4275,MATCH(WF_Data!$A8217,PSPS_Data!$B$2:$B$4275,0)),0)</f>
        <v>0</v>
      </c>
      <c r="F8217" s="47"/>
    </row>
    <row r="8218" spans="1:6" x14ac:dyDescent="0.25">
      <c r="A8218" s="79"/>
      <c r="B8218" s="43">
        <v>0</v>
      </c>
      <c r="C8218" s="43">
        <v>6.5237476285346903E-3</v>
      </c>
      <c r="D8218" s="43">
        <f t="shared" si="128"/>
        <v>7.4435960441580823E-2</v>
      </c>
      <c r="E8218" s="43">
        <f>IFERROR(INDEX(PSPS_Data!$C$2:$C$4275,MATCH(WF_Data!$A8218,PSPS_Data!$B$2:$B$4275,0)),0)</f>
        <v>0</v>
      </c>
      <c r="F8218" s="47"/>
    </row>
    <row r="8219" spans="1:6" x14ac:dyDescent="0.25">
      <c r="A8219" s="79"/>
      <c r="B8219" s="43">
        <v>0</v>
      </c>
      <c r="C8219" s="43">
        <v>7.3105288493025E-4</v>
      </c>
      <c r="D8219" s="43">
        <f t="shared" si="128"/>
        <v>8.3413134170541529E-3</v>
      </c>
      <c r="E8219" s="43">
        <f>IFERROR(INDEX(PSPS_Data!$C$2:$C$4275,MATCH(WF_Data!$A8219,PSPS_Data!$B$2:$B$4275,0)),0)</f>
        <v>0</v>
      </c>
      <c r="F8219" s="47"/>
    </row>
    <row r="8220" spans="1:6" x14ac:dyDescent="0.25">
      <c r="A8220" s="79"/>
      <c r="B8220" s="43">
        <v>0</v>
      </c>
      <c r="C8220" s="43">
        <v>1.03974940663344E-2</v>
      </c>
      <c r="D8220" s="43">
        <f t="shared" si="128"/>
        <v>0.11863540729687551</v>
      </c>
      <c r="E8220" s="43">
        <f>IFERROR(INDEX(PSPS_Data!$C$2:$C$4275,MATCH(WF_Data!$A8220,PSPS_Data!$B$2:$B$4275,0)),0)</f>
        <v>0</v>
      </c>
      <c r="F8220" s="47"/>
    </row>
    <row r="8221" spans="1:6" x14ac:dyDescent="0.25">
      <c r="A8221" s="79"/>
      <c r="B8221" s="43">
        <v>0</v>
      </c>
      <c r="C8221" s="43">
        <v>1.64324166507867E-3</v>
      </c>
      <c r="D8221" s="43">
        <f t="shared" si="128"/>
        <v>1.8749387398547625E-2</v>
      </c>
      <c r="E8221" s="43">
        <f>IFERROR(INDEX(PSPS_Data!$C$2:$C$4275,MATCH(WF_Data!$A8221,PSPS_Data!$B$2:$B$4275,0)),0)</f>
        <v>0</v>
      </c>
      <c r="F8221" s="47"/>
    </row>
    <row r="8222" spans="1:6" x14ac:dyDescent="0.25">
      <c r="A8222" s="79"/>
      <c r="B8222" s="43">
        <v>0</v>
      </c>
      <c r="C8222" s="43">
        <v>3.30008608367885E-4</v>
      </c>
      <c r="D8222" s="43">
        <f t="shared" si="128"/>
        <v>3.7653982214775677E-3</v>
      </c>
      <c r="E8222" s="43">
        <f>IFERROR(INDEX(PSPS_Data!$C$2:$C$4275,MATCH(WF_Data!$A8222,PSPS_Data!$B$2:$B$4275,0)),0)</f>
        <v>0</v>
      </c>
      <c r="F8222" s="47"/>
    </row>
    <row r="8223" spans="1:6" x14ac:dyDescent="0.25">
      <c r="A8223" s="79"/>
      <c r="B8223" s="43">
        <v>0</v>
      </c>
      <c r="C8223" s="43">
        <v>2.9895721395405399E-3</v>
      </c>
      <c r="D8223" s="43">
        <f t="shared" si="128"/>
        <v>3.4111018112157561E-2</v>
      </c>
      <c r="E8223" s="43">
        <f>IFERROR(INDEX(PSPS_Data!$C$2:$C$4275,MATCH(WF_Data!$A8223,PSPS_Data!$B$2:$B$4275,0)),0)</f>
        <v>0</v>
      </c>
      <c r="F8223" s="47"/>
    </row>
    <row r="8224" spans="1:6" x14ac:dyDescent="0.25">
      <c r="A8224" s="79"/>
      <c r="B8224" s="43">
        <v>5.5731583521139397E-2</v>
      </c>
      <c r="C8224" s="43">
        <v>7.6607539942870001E-3</v>
      </c>
      <c r="D8224" s="43">
        <f t="shared" si="128"/>
        <v>8.7409203074814673E-2</v>
      </c>
      <c r="E8224" s="43">
        <f>IFERROR(INDEX(PSPS_Data!$C$2:$C$4275,MATCH(WF_Data!$A8224,PSPS_Data!$B$2:$B$4275,0)),0)</f>
        <v>0</v>
      </c>
      <c r="F8224" s="47"/>
    </row>
    <row r="8225" spans="1:6" x14ac:dyDescent="0.25">
      <c r="A8225" s="79"/>
      <c r="B8225" s="43">
        <v>0</v>
      </c>
      <c r="C8225" s="43">
        <v>5.5884740784980104E-4</v>
      </c>
      <c r="D8225" s="43">
        <f t="shared" si="128"/>
        <v>6.3764489235662303E-3</v>
      </c>
      <c r="E8225" s="43">
        <f>IFERROR(INDEX(PSPS_Data!$C$2:$C$4275,MATCH(WF_Data!$A8225,PSPS_Data!$B$2:$B$4275,0)),0)</f>
        <v>0</v>
      </c>
      <c r="F8225" s="47"/>
    </row>
    <row r="8226" spans="1:6" x14ac:dyDescent="0.25">
      <c r="A8226" s="79"/>
      <c r="B8226" s="43">
        <v>0</v>
      </c>
      <c r="C8226" s="43">
        <v>1.33090203771644E-2</v>
      </c>
      <c r="D8226" s="43">
        <f t="shared" si="128"/>
        <v>0.15185592250344582</v>
      </c>
      <c r="E8226" s="43">
        <f>IFERROR(INDEX(PSPS_Data!$C$2:$C$4275,MATCH(WF_Data!$A8226,PSPS_Data!$B$2:$B$4275,0)),0)</f>
        <v>0</v>
      </c>
      <c r="F8226" s="47"/>
    </row>
    <row r="8227" spans="1:6" x14ac:dyDescent="0.25">
      <c r="A8227" s="79"/>
      <c r="B8227" s="43">
        <v>0</v>
      </c>
      <c r="C8227" s="43">
        <v>2.5513607433822398E-3</v>
      </c>
      <c r="D8227" s="43">
        <f t="shared" si="128"/>
        <v>2.9111026081991356E-2</v>
      </c>
      <c r="E8227" s="43">
        <f>IFERROR(INDEX(PSPS_Data!$C$2:$C$4275,MATCH(WF_Data!$A8227,PSPS_Data!$B$2:$B$4275,0)),0)</f>
        <v>0</v>
      </c>
      <c r="F8227" s="47"/>
    </row>
    <row r="8228" spans="1:6" x14ac:dyDescent="0.25">
      <c r="A8228" s="79"/>
      <c r="B8228" s="43">
        <v>0</v>
      </c>
      <c r="C8228" s="43">
        <v>9.8118900496046895E-5</v>
      </c>
      <c r="D8228" s="43">
        <f t="shared" si="128"/>
        <v>1.1195366546598951E-3</v>
      </c>
      <c r="E8228" s="43">
        <f>IFERROR(INDEX(PSPS_Data!$C$2:$C$4275,MATCH(WF_Data!$A8228,PSPS_Data!$B$2:$B$4275,0)),0)</f>
        <v>0</v>
      </c>
      <c r="F8228" s="47"/>
    </row>
    <row r="8229" spans="1:6" x14ac:dyDescent="0.25">
      <c r="A8229" s="79"/>
      <c r="B8229" s="43">
        <v>0</v>
      </c>
      <c r="C8229" s="43">
        <v>1.33119496808831E-3</v>
      </c>
      <c r="D8229" s="43">
        <f t="shared" si="128"/>
        <v>1.5188934585887617E-2</v>
      </c>
      <c r="E8229" s="43">
        <f>IFERROR(INDEX(PSPS_Data!$C$2:$C$4275,MATCH(WF_Data!$A8229,PSPS_Data!$B$2:$B$4275,0)),0)</f>
        <v>0</v>
      </c>
      <c r="F8229" s="47"/>
    </row>
    <row r="8230" spans="1:6" x14ac:dyDescent="0.25">
      <c r="A8230" s="79"/>
      <c r="B8230" s="43">
        <v>0</v>
      </c>
      <c r="C8230" s="43">
        <v>8.2429555216852603E-4</v>
      </c>
      <c r="D8230" s="43">
        <f t="shared" si="128"/>
        <v>9.4052122502428816E-3</v>
      </c>
      <c r="E8230" s="43">
        <f>IFERROR(INDEX(PSPS_Data!$C$2:$C$4275,MATCH(WF_Data!$A8230,PSPS_Data!$B$2:$B$4275,0)),0)</f>
        <v>0</v>
      </c>
      <c r="F8230" s="47"/>
    </row>
    <row r="8231" spans="1:6" x14ac:dyDescent="0.25">
      <c r="A8231" s="79"/>
      <c r="B8231" s="43">
        <v>0</v>
      </c>
      <c r="C8231" s="43">
        <v>4.0996556187830402E-3</v>
      </c>
      <c r="D8231" s="43">
        <f t="shared" si="128"/>
        <v>4.677707061031449E-2</v>
      </c>
      <c r="E8231" s="43">
        <f>IFERROR(INDEX(PSPS_Data!$C$2:$C$4275,MATCH(WF_Data!$A8231,PSPS_Data!$B$2:$B$4275,0)),0)</f>
        <v>0</v>
      </c>
      <c r="F8231" s="47"/>
    </row>
    <row r="8232" spans="1:6" x14ac:dyDescent="0.25">
      <c r="A8232" s="79"/>
      <c r="B8232" s="43">
        <v>0</v>
      </c>
      <c r="C8232" s="43">
        <v>1.3579006576946899E-3</v>
      </c>
      <c r="D8232" s="43">
        <f t="shared" si="128"/>
        <v>1.5493646504296412E-2</v>
      </c>
      <c r="E8232" s="43">
        <f>IFERROR(INDEX(PSPS_Data!$C$2:$C$4275,MATCH(WF_Data!$A8232,PSPS_Data!$B$2:$B$4275,0)),0)</f>
        <v>0</v>
      </c>
      <c r="F8232" s="47"/>
    </row>
    <row r="8233" spans="1:6" x14ac:dyDescent="0.25">
      <c r="A8233" s="79"/>
      <c r="B8233" s="43">
        <v>0</v>
      </c>
      <c r="C8233" s="43">
        <v>1.3998030226502999E-5</v>
      </c>
      <c r="D8233" s="43">
        <f t="shared" si="128"/>
        <v>1.5971752488439921E-4</v>
      </c>
      <c r="E8233" s="43">
        <f>IFERROR(INDEX(PSPS_Data!$C$2:$C$4275,MATCH(WF_Data!$A8233,PSPS_Data!$B$2:$B$4275,0)),0)</f>
        <v>0</v>
      </c>
      <c r="F8233" s="47"/>
    </row>
    <row r="8234" spans="1:6" x14ac:dyDescent="0.25">
      <c r="A8234" s="79"/>
      <c r="B8234" s="43">
        <v>0</v>
      </c>
      <c r="C8234" s="43">
        <v>1.4695440704599601E-3</v>
      </c>
      <c r="D8234" s="43">
        <f t="shared" si="128"/>
        <v>1.6767497843948143E-2</v>
      </c>
      <c r="E8234" s="43">
        <f>IFERROR(INDEX(PSPS_Data!$C$2:$C$4275,MATCH(WF_Data!$A8234,PSPS_Data!$B$2:$B$4275,0)),0)</f>
        <v>0</v>
      </c>
      <c r="F8234" s="47"/>
    </row>
    <row r="8235" spans="1:6" x14ac:dyDescent="0.25">
      <c r="A8235" s="79"/>
      <c r="B8235" s="43">
        <v>0</v>
      </c>
      <c r="C8235" s="43">
        <v>6.5714724019774896E-3</v>
      </c>
      <c r="D8235" s="43">
        <f t="shared" si="128"/>
        <v>7.4980500106563153E-2</v>
      </c>
      <c r="E8235" s="43">
        <f>IFERROR(INDEX(PSPS_Data!$C$2:$C$4275,MATCH(WF_Data!$A8235,PSPS_Data!$B$2:$B$4275,0)),0)</f>
        <v>0</v>
      </c>
      <c r="F8235" s="47"/>
    </row>
    <row r="8236" spans="1:6" x14ac:dyDescent="0.25">
      <c r="A8236" s="79"/>
      <c r="B8236" s="43">
        <v>0</v>
      </c>
      <c r="C8236" s="43">
        <v>1.3981945812702099E-5</v>
      </c>
      <c r="D8236" s="43">
        <f t="shared" si="128"/>
        <v>1.5953400172293096E-4</v>
      </c>
      <c r="E8236" s="43">
        <f>IFERROR(INDEX(PSPS_Data!$C$2:$C$4275,MATCH(WF_Data!$A8236,PSPS_Data!$B$2:$B$4275,0)),0)</f>
        <v>0</v>
      </c>
      <c r="F8236" s="47"/>
    </row>
    <row r="8237" spans="1:6" x14ac:dyDescent="0.25">
      <c r="A8237" s="79"/>
      <c r="B8237" s="43">
        <v>0</v>
      </c>
      <c r="C8237" s="43">
        <v>1.20219130803889E-3</v>
      </c>
      <c r="D8237" s="43">
        <f t="shared" si="128"/>
        <v>1.3717002824723734E-2</v>
      </c>
      <c r="E8237" s="43">
        <f>IFERROR(INDEX(PSPS_Data!$C$2:$C$4275,MATCH(WF_Data!$A8237,PSPS_Data!$B$2:$B$4275,0)),0)</f>
        <v>0</v>
      </c>
      <c r="F8237" s="47"/>
    </row>
    <row r="8238" spans="1:6" x14ac:dyDescent="0.25">
      <c r="A8238" s="79"/>
      <c r="B8238" s="43">
        <v>0</v>
      </c>
      <c r="C8238" s="43">
        <v>7.9663929448088294E-3</v>
      </c>
      <c r="D8238" s="43">
        <f t="shared" si="128"/>
        <v>9.0896543500268739E-2</v>
      </c>
      <c r="E8238" s="43">
        <f>IFERROR(INDEX(PSPS_Data!$C$2:$C$4275,MATCH(WF_Data!$A8238,PSPS_Data!$B$2:$B$4275,0)),0)</f>
        <v>0</v>
      </c>
      <c r="F8238" s="47"/>
    </row>
    <row r="8239" spans="1:6" x14ac:dyDescent="0.25">
      <c r="A8239" s="79"/>
      <c r="B8239" s="43">
        <v>0</v>
      </c>
      <c r="C8239" s="43">
        <v>6.3819346299472503E-4</v>
      </c>
      <c r="D8239" s="43">
        <f t="shared" si="128"/>
        <v>7.2817874127698128E-3</v>
      </c>
      <c r="E8239" s="43">
        <f>IFERROR(INDEX(PSPS_Data!$C$2:$C$4275,MATCH(WF_Data!$A8239,PSPS_Data!$B$2:$B$4275,0)),0)</f>
        <v>0</v>
      </c>
      <c r="F8239" s="47"/>
    </row>
    <row r="8240" spans="1:6" x14ac:dyDescent="0.25">
      <c r="A8240" s="79"/>
      <c r="B8240" s="43">
        <v>0</v>
      </c>
      <c r="C8240" s="43">
        <v>8.1951175100887898E-4</v>
      </c>
      <c r="D8240" s="43">
        <f t="shared" si="128"/>
        <v>9.3506290790113088E-3</v>
      </c>
      <c r="E8240" s="43">
        <f>IFERROR(INDEX(PSPS_Data!$C$2:$C$4275,MATCH(WF_Data!$A8240,PSPS_Data!$B$2:$B$4275,0)),0)</f>
        <v>0</v>
      </c>
      <c r="F8240" s="47"/>
    </row>
    <row r="8241" spans="1:6" x14ac:dyDescent="0.25">
      <c r="A8241" s="79"/>
      <c r="B8241" s="43">
        <v>0</v>
      </c>
      <c r="C8241" s="43">
        <v>1.08955766063445E-3</v>
      </c>
      <c r="D8241" s="43">
        <f t="shared" si="128"/>
        <v>1.2431852907839075E-2</v>
      </c>
      <c r="E8241" s="43">
        <f>IFERROR(INDEX(PSPS_Data!$C$2:$C$4275,MATCH(WF_Data!$A8241,PSPS_Data!$B$2:$B$4275,0)),0)</f>
        <v>0</v>
      </c>
      <c r="F8241" s="47"/>
    </row>
    <row r="8242" spans="1:6" x14ac:dyDescent="0.25">
      <c r="A8242" s="79"/>
      <c r="B8242" s="43">
        <v>0</v>
      </c>
      <c r="C8242" s="43">
        <v>5.7257880962424603E-4</v>
      </c>
      <c r="D8242" s="43">
        <f t="shared" si="128"/>
        <v>6.5331242178126477E-3</v>
      </c>
      <c r="E8242" s="43">
        <f>IFERROR(INDEX(PSPS_Data!$C$2:$C$4275,MATCH(WF_Data!$A8242,PSPS_Data!$B$2:$B$4275,0)),0)</f>
        <v>0</v>
      </c>
      <c r="F8242" s="47"/>
    </row>
    <row r="8243" spans="1:6" x14ac:dyDescent="0.25">
      <c r="A8243" s="79"/>
      <c r="B8243" s="43">
        <v>0</v>
      </c>
      <c r="C8243" s="43">
        <v>6.1441581260623902E-4</v>
      </c>
      <c r="D8243" s="43">
        <f t="shared" si="128"/>
        <v>7.0104844218371876E-3</v>
      </c>
      <c r="E8243" s="43">
        <f>IFERROR(INDEX(PSPS_Data!$C$2:$C$4275,MATCH(WF_Data!$A8243,PSPS_Data!$B$2:$B$4275,0)),0)</f>
        <v>0</v>
      </c>
      <c r="F8243" s="47"/>
    </row>
    <row r="8244" spans="1:6" x14ac:dyDescent="0.25">
      <c r="A8244" s="79"/>
      <c r="B8244" s="43">
        <v>0</v>
      </c>
      <c r="C8244" s="43">
        <v>2.9788584755957902E-3</v>
      </c>
      <c r="D8244" s="43">
        <f t="shared" si="128"/>
        <v>3.3988775206547965E-2</v>
      </c>
      <c r="E8244" s="43">
        <f>IFERROR(INDEX(PSPS_Data!$C$2:$C$4275,MATCH(WF_Data!$A8244,PSPS_Data!$B$2:$B$4275,0)),0)</f>
        <v>0</v>
      </c>
      <c r="F8244" s="47"/>
    </row>
    <row r="8245" spans="1:6" x14ac:dyDescent="0.25">
      <c r="A8245" s="79"/>
      <c r="B8245" s="43">
        <v>0</v>
      </c>
      <c r="C8245" s="43">
        <v>3.5038772754584502E-3</v>
      </c>
      <c r="D8245" s="43">
        <f t="shared" si="128"/>
        <v>3.9979239712980917E-2</v>
      </c>
      <c r="E8245" s="43">
        <f>IFERROR(INDEX(PSPS_Data!$C$2:$C$4275,MATCH(WF_Data!$A8245,PSPS_Data!$B$2:$B$4275,0)),0)</f>
        <v>0</v>
      </c>
      <c r="F8245" s="47"/>
    </row>
    <row r="8246" spans="1:6" x14ac:dyDescent="0.25">
      <c r="A8246" s="79"/>
      <c r="B8246" s="43">
        <v>0</v>
      </c>
      <c r="C8246" s="43">
        <v>3.6566105400197501E-3</v>
      </c>
      <c r="D8246" s="43">
        <f t="shared" si="128"/>
        <v>4.1721926261625346E-2</v>
      </c>
      <c r="E8246" s="43">
        <f>IFERROR(INDEX(PSPS_Data!$C$2:$C$4275,MATCH(WF_Data!$A8246,PSPS_Data!$B$2:$B$4275,0)),0)</f>
        <v>0</v>
      </c>
      <c r="F8246" s="47"/>
    </row>
    <row r="8247" spans="1:6" x14ac:dyDescent="0.25">
      <c r="A8247" s="79"/>
      <c r="B8247" s="43">
        <v>0</v>
      </c>
      <c r="C8247" s="43">
        <v>5.1728466175215201E-3</v>
      </c>
      <c r="D8247" s="43">
        <f t="shared" si="128"/>
        <v>5.9022179905920548E-2</v>
      </c>
      <c r="E8247" s="43">
        <f>IFERROR(INDEX(PSPS_Data!$C$2:$C$4275,MATCH(WF_Data!$A8247,PSPS_Data!$B$2:$B$4275,0)),0)</f>
        <v>0</v>
      </c>
      <c r="F8247" s="47"/>
    </row>
    <row r="8248" spans="1:6" x14ac:dyDescent="0.25">
      <c r="A8248" s="79"/>
      <c r="B8248" s="43">
        <v>0</v>
      </c>
      <c r="C8248" s="43">
        <v>2.3252459262342502E-5</v>
      </c>
      <c r="D8248" s="43">
        <f t="shared" si="128"/>
        <v>2.6531056018332794E-4</v>
      </c>
      <c r="E8248" s="43">
        <f>IFERROR(INDEX(PSPS_Data!$C$2:$C$4275,MATCH(WF_Data!$A8248,PSPS_Data!$B$2:$B$4275,0)),0)</f>
        <v>0</v>
      </c>
      <c r="F8248" s="47"/>
    </row>
    <row r="8249" spans="1:6" x14ac:dyDescent="0.25">
      <c r="A8249" s="79"/>
      <c r="B8249" s="43">
        <v>0</v>
      </c>
      <c r="C8249" s="43">
        <v>1.39503945320029E-5</v>
      </c>
      <c r="D8249" s="43">
        <f t="shared" si="128"/>
        <v>1.5917400161015308E-4</v>
      </c>
      <c r="E8249" s="43">
        <f>IFERROR(INDEX(PSPS_Data!$C$2:$C$4275,MATCH(WF_Data!$A8249,PSPS_Data!$B$2:$B$4275,0)),0)</f>
        <v>0</v>
      </c>
      <c r="F8249" s="47"/>
    </row>
    <row r="8250" spans="1:6" x14ac:dyDescent="0.25">
      <c r="A8250" s="79"/>
      <c r="B8250" s="43">
        <v>0</v>
      </c>
      <c r="C8250" s="43">
        <v>2.7663414633328398E-3</v>
      </c>
      <c r="D8250" s="43">
        <f t="shared" si="128"/>
        <v>3.1563956096627703E-2</v>
      </c>
      <c r="E8250" s="43">
        <f>IFERROR(INDEX(PSPS_Data!$C$2:$C$4275,MATCH(WF_Data!$A8250,PSPS_Data!$B$2:$B$4275,0)),0)</f>
        <v>0</v>
      </c>
      <c r="F8250" s="47"/>
    </row>
    <row r="8251" spans="1:6" x14ac:dyDescent="0.25">
      <c r="A8251" s="79"/>
      <c r="B8251" s="43">
        <v>0</v>
      </c>
      <c r="C8251" s="43">
        <v>2.4403638635703802E-3</v>
      </c>
      <c r="D8251" s="43">
        <f t="shared" si="128"/>
        <v>2.7844551683338038E-2</v>
      </c>
      <c r="E8251" s="43">
        <f>IFERROR(INDEX(PSPS_Data!$C$2:$C$4275,MATCH(WF_Data!$A8251,PSPS_Data!$B$2:$B$4275,0)),0)</f>
        <v>0</v>
      </c>
      <c r="F8251" s="47"/>
    </row>
    <row r="8252" spans="1:6" x14ac:dyDescent="0.25">
      <c r="A8252" s="79"/>
      <c r="B8252" s="43">
        <v>0</v>
      </c>
      <c r="C8252" s="43">
        <v>1.5338227767642801E-3</v>
      </c>
      <c r="D8252" s="43">
        <f t="shared" si="128"/>
        <v>1.7500917882880437E-2</v>
      </c>
      <c r="E8252" s="43">
        <f>IFERROR(INDEX(PSPS_Data!$C$2:$C$4275,MATCH(WF_Data!$A8252,PSPS_Data!$B$2:$B$4275,0)),0)</f>
        <v>0</v>
      </c>
      <c r="F8252" s="47"/>
    </row>
    <row r="8253" spans="1:6" x14ac:dyDescent="0.25">
      <c r="A8253" s="79"/>
      <c r="B8253" s="43">
        <v>0</v>
      </c>
      <c r="C8253" s="43">
        <v>1.59579851306261E-3</v>
      </c>
      <c r="D8253" s="43">
        <f t="shared" si="128"/>
        <v>1.820806103404438E-2</v>
      </c>
      <c r="E8253" s="43">
        <f>IFERROR(INDEX(PSPS_Data!$C$2:$C$4275,MATCH(WF_Data!$A8253,PSPS_Data!$B$2:$B$4275,0)),0)</f>
        <v>0</v>
      </c>
      <c r="F8253" s="47"/>
    </row>
    <row r="8254" spans="1:6" x14ac:dyDescent="0.25">
      <c r="A8254" s="79"/>
      <c r="B8254" s="43">
        <v>0</v>
      </c>
      <c r="C8254" s="43">
        <v>2.4673776683812299E-3</v>
      </c>
      <c r="D8254" s="43">
        <f t="shared" si="128"/>
        <v>2.8152779196229834E-2</v>
      </c>
      <c r="E8254" s="43">
        <f>IFERROR(INDEX(PSPS_Data!$C$2:$C$4275,MATCH(WF_Data!$A8254,PSPS_Data!$B$2:$B$4275,0)),0)</f>
        <v>0</v>
      </c>
      <c r="F8254" s="47"/>
    </row>
    <row r="8255" spans="1:6" x14ac:dyDescent="0.25">
      <c r="A8255" s="79"/>
      <c r="B8255" s="43">
        <v>0</v>
      </c>
      <c r="C8255" s="43">
        <v>1.2539355338958501E-4</v>
      </c>
      <c r="D8255" s="43">
        <f t="shared" si="128"/>
        <v>1.430740444175165E-3</v>
      </c>
      <c r="E8255" s="43">
        <f>IFERROR(INDEX(PSPS_Data!$C$2:$C$4275,MATCH(WF_Data!$A8255,PSPS_Data!$B$2:$B$4275,0)),0)</f>
        <v>0</v>
      </c>
      <c r="F8255" s="47"/>
    </row>
    <row r="8256" spans="1:6" x14ac:dyDescent="0.25">
      <c r="A8256" s="79"/>
      <c r="B8256" s="43">
        <v>0</v>
      </c>
      <c r="C8256" s="43">
        <v>1.9963652024064901E-4</v>
      </c>
      <c r="D8256" s="43">
        <f t="shared" si="128"/>
        <v>2.2778526959458052E-3</v>
      </c>
      <c r="E8256" s="43">
        <f>IFERROR(INDEX(PSPS_Data!$C$2:$C$4275,MATCH(WF_Data!$A8256,PSPS_Data!$B$2:$B$4275,0)),0)</f>
        <v>0</v>
      </c>
      <c r="F8256" s="47"/>
    </row>
    <row r="8257" spans="1:6" x14ac:dyDescent="0.25">
      <c r="A8257" s="79"/>
      <c r="B8257" s="43">
        <v>0</v>
      </c>
      <c r="C8257" s="43">
        <v>4.4410816340132398E-3</v>
      </c>
      <c r="D8257" s="43">
        <f t="shared" si="128"/>
        <v>5.067274144409107E-2</v>
      </c>
      <c r="E8257" s="43">
        <f>IFERROR(INDEX(PSPS_Data!$C$2:$C$4275,MATCH(WF_Data!$A8257,PSPS_Data!$B$2:$B$4275,0)),0)</f>
        <v>0</v>
      </c>
      <c r="F8257" s="47"/>
    </row>
    <row r="8258" spans="1:6" x14ac:dyDescent="0.25">
      <c r="A8258" s="79"/>
      <c r="B8258" s="43">
        <v>0</v>
      </c>
      <c r="C8258" s="43">
        <v>3.4525185687167901E-3</v>
      </c>
      <c r="D8258" s="43">
        <f t="shared" si="128"/>
        <v>3.9393236869058573E-2</v>
      </c>
      <c r="E8258" s="43">
        <f>IFERROR(INDEX(PSPS_Data!$C$2:$C$4275,MATCH(WF_Data!$A8258,PSPS_Data!$B$2:$B$4275,0)),0)</f>
        <v>0</v>
      </c>
      <c r="F8258" s="47"/>
    </row>
    <row r="8259" spans="1:6" x14ac:dyDescent="0.25">
      <c r="A8259" s="79"/>
      <c r="B8259" s="43">
        <v>0</v>
      </c>
      <c r="C8259" s="43">
        <v>1.02757955968021E-3</v>
      </c>
      <c r="D8259" s="43">
        <f t="shared" ref="D8259:D8322" si="129">$C8259*11.41</f>
        <v>1.1724682775951196E-2</v>
      </c>
      <c r="E8259" s="43">
        <f>IFERROR(INDEX(PSPS_Data!$C$2:$C$4275,MATCH(WF_Data!$A8259,PSPS_Data!$B$2:$B$4275,0)),0)</f>
        <v>0</v>
      </c>
      <c r="F8259" s="47"/>
    </row>
    <row r="8260" spans="1:6" x14ac:dyDescent="0.25">
      <c r="A8260" s="79"/>
      <c r="B8260" s="43">
        <v>0</v>
      </c>
      <c r="C8260" s="43">
        <v>9.5563956362335902E-4</v>
      </c>
      <c r="D8260" s="43">
        <f t="shared" si="129"/>
        <v>1.0903847420942527E-2</v>
      </c>
      <c r="E8260" s="43">
        <f>IFERROR(INDEX(PSPS_Data!$C$2:$C$4275,MATCH(WF_Data!$A8260,PSPS_Data!$B$2:$B$4275,0)),0)</f>
        <v>0</v>
      </c>
      <c r="F8260" s="47"/>
    </row>
    <row r="8261" spans="1:6" x14ac:dyDescent="0.25">
      <c r="A8261" s="79"/>
      <c r="B8261" s="43">
        <v>0</v>
      </c>
      <c r="C8261" s="43">
        <v>2.84796267260389E-3</v>
      </c>
      <c r="D8261" s="43">
        <f t="shared" si="129"/>
        <v>3.2495254094410383E-2</v>
      </c>
      <c r="E8261" s="43">
        <f>IFERROR(INDEX(PSPS_Data!$C$2:$C$4275,MATCH(WF_Data!$A8261,PSPS_Data!$B$2:$B$4275,0)),0)</f>
        <v>0</v>
      </c>
      <c r="F8261" s="47"/>
    </row>
    <row r="8262" spans="1:6" x14ac:dyDescent="0.25">
      <c r="A8262" s="79"/>
      <c r="B8262" s="43">
        <v>0</v>
      </c>
      <c r="C8262" s="43">
        <v>3.84984565289414E-3</v>
      </c>
      <c r="D8262" s="43">
        <f t="shared" si="129"/>
        <v>4.3926738899522137E-2</v>
      </c>
      <c r="E8262" s="43">
        <f>IFERROR(INDEX(PSPS_Data!$C$2:$C$4275,MATCH(WF_Data!$A8262,PSPS_Data!$B$2:$B$4275,0)),0)</f>
        <v>0</v>
      </c>
      <c r="F8262" s="47"/>
    </row>
    <row r="8263" spans="1:6" x14ac:dyDescent="0.25">
      <c r="A8263" s="79"/>
      <c r="B8263" s="43">
        <v>0</v>
      </c>
      <c r="C8263" s="43">
        <v>1.15456840103433E-3</v>
      </c>
      <c r="D8263" s="43">
        <f t="shared" si="129"/>
        <v>1.3173625455801705E-2</v>
      </c>
      <c r="E8263" s="43">
        <f>IFERROR(INDEX(PSPS_Data!$C$2:$C$4275,MATCH(WF_Data!$A8263,PSPS_Data!$B$2:$B$4275,0)),0)</f>
        <v>0</v>
      </c>
      <c r="F8263" s="47"/>
    </row>
    <row r="8264" spans="1:6" x14ac:dyDescent="0.25">
      <c r="A8264" s="79"/>
      <c r="B8264" s="43">
        <v>0</v>
      </c>
      <c r="C8264" s="43">
        <v>3.4828912123581698E-3</v>
      </c>
      <c r="D8264" s="43">
        <f t="shared" si="129"/>
        <v>3.9739788733006716E-2</v>
      </c>
      <c r="E8264" s="43">
        <f>IFERROR(INDEX(PSPS_Data!$C$2:$C$4275,MATCH(WF_Data!$A8264,PSPS_Data!$B$2:$B$4275,0)),0)</f>
        <v>0</v>
      </c>
      <c r="F8264" s="47"/>
    </row>
    <row r="8265" spans="1:6" x14ac:dyDescent="0.25">
      <c r="A8265" s="79"/>
      <c r="B8265" s="43">
        <v>0</v>
      </c>
      <c r="C8265" s="43">
        <v>1.39047342599951E-5</v>
      </c>
      <c r="D8265" s="43">
        <f t="shared" si="129"/>
        <v>1.5865301790654409E-4</v>
      </c>
      <c r="E8265" s="43">
        <f>IFERROR(INDEX(PSPS_Data!$C$2:$C$4275,MATCH(WF_Data!$A8265,PSPS_Data!$B$2:$B$4275,0)),0)</f>
        <v>0</v>
      </c>
      <c r="F8265" s="47"/>
    </row>
    <row r="8266" spans="1:6" x14ac:dyDescent="0.25">
      <c r="A8266" s="79"/>
      <c r="B8266" s="43">
        <v>0</v>
      </c>
      <c r="C8266" s="43">
        <v>9.3093147552281098E-4</v>
      </c>
      <c r="D8266" s="43">
        <f t="shared" si="129"/>
        <v>1.0621928135715273E-2</v>
      </c>
      <c r="E8266" s="43">
        <f>IFERROR(INDEX(PSPS_Data!$C$2:$C$4275,MATCH(WF_Data!$A8266,PSPS_Data!$B$2:$B$4275,0)),0)</f>
        <v>0</v>
      </c>
      <c r="F8266" s="47"/>
    </row>
    <row r="8267" spans="1:6" x14ac:dyDescent="0.25">
      <c r="A8267" s="79"/>
      <c r="B8267" s="43">
        <v>0</v>
      </c>
      <c r="C8267" s="43">
        <v>3.8621174576292101E-3</v>
      </c>
      <c r="D8267" s="43">
        <f t="shared" si="129"/>
        <v>4.4066760191549287E-2</v>
      </c>
      <c r="E8267" s="43">
        <f>IFERROR(INDEX(PSPS_Data!$C$2:$C$4275,MATCH(WF_Data!$A8267,PSPS_Data!$B$2:$B$4275,0)),0)</f>
        <v>0</v>
      </c>
      <c r="F8267" s="47"/>
    </row>
    <row r="8268" spans="1:6" x14ac:dyDescent="0.25">
      <c r="A8268" s="79"/>
      <c r="B8268" s="43">
        <v>0</v>
      </c>
      <c r="C8268" s="43">
        <v>2.7985505466858701E-3</v>
      </c>
      <c r="D8268" s="43">
        <f t="shared" si="129"/>
        <v>3.1931461737685775E-2</v>
      </c>
      <c r="E8268" s="43">
        <f>IFERROR(INDEX(PSPS_Data!$C$2:$C$4275,MATCH(WF_Data!$A8268,PSPS_Data!$B$2:$B$4275,0)),0)</f>
        <v>0</v>
      </c>
      <c r="F8268" s="47"/>
    </row>
    <row r="8269" spans="1:6" x14ac:dyDescent="0.25">
      <c r="A8269" s="79"/>
      <c r="B8269" s="43">
        <v>0</v>
      </c>
      <c r="C8269" s="43">
        <v>9.7211654201600996E-4</v>
      </c>
      <c r="D8269" s="43">
        <f t="shared" si="129"/>
        <v>1.1091849744402674E-2</v>
      </c>
      <c r="E8269" s="43">
        <f>IFERROR(INDEX(PSPS_Data!$C$2:$C$4275,MATCH(WF_Data!$A8269,PSPS_Data!$B$2:$B$4275,0)),0)</f>
        <v>0</v>
      </c>
      <c r="F8269" s="47"/>
    </row>
    <row r="8270" spans="1:6" x14ac:dyDescent="0.25">
      <c r="A8270" s="79"/>
      <c r="B8270" s="43">
        <v>0</v>
      </c>
      <c r="C8270" s="43">
        <v>7.6975495079144203E-3</v>
      </c>
      <c r="D8270" s="43">
        <f t="shared" si="129"/>
        <v>8.7829039885303536E-2</v>
      </c>
      <c r="E8270" s="43">
        <f>IFERROR(INDEX(PSPS_Data!$C$2:$C$4275,MATCH(WF_Data!$A8270,PSPS_Data!$B$2:$B$4275,0)),0)</f>
        <v>0</v>
      </c>
      <c r="F8270" s="47"/>
    </row>
    <row r="8271" spans="1:6" x14ac:dyDescent="0.25">
      <c r="A8271" s="79"/>
      <c r="B8271" s="43">
        <v>0</v>
      </c>
      <c r="C8271" s="43">
        <v>1.58296510244326E-3</v>
      </c>
      <c r="D8271" s="43">
        <f t="shared" si="129"/>
        <v>1.8061631818877596E-2</v>
      </c>
      <c r="E8271" s="43">
        <f>IFERROR(INDEX(PSPS_Data!$C$2:$C$4275,MATCH(WF_Data!$A8271,PSPS_Data!$B$2:$B$4275,0)),0)</f>
        <v>0</v>
      </c>
      <c r="F8271" s="47"/>
    </row>
    <row r="8272" spans="1:6" x14ac:dyDescent="0.25">
      <c r="A8272" s="79"/>
      <c r="B8272" s="43">
        <v>0</v>
      </c>
      <c r="C8272" s="43">
        <v>3.4703087476373098E-4</v>
      </c>
      <c r="D8272" s="43">
        <f t="shared" si="129"/>
        <v>3.9596222810541707E-3</v>
      </c>
      <c r="E8272" s="43">
        <f>IFERROR(INDEX(PSPS_Data!$C$2:$C$4275,MATCH(WF_Data!$A8272,PSPS_Data!$B$2:$B$4275,0)),0)</f>
        <v>0</v>
      </c>
      <c r="F8272" s="47"/>
    </row>
    <row r="8273" spans="1:6" x14ac:dyDescent="0.25">
      <c r="A8273" s="79"/>
      <c r="B8273" s="43">
        <v>0</v>
      </c>
      <c r="C8273" s="43">
        <v>5.5474596592830399E-5</v>
      </c>
      <c r="D8273" s="43">
        <f t="shared" si="129"/>
        <v>6.3296514712419486E-4</v>
      </c>
      <c r="E8273" s="43">
        <f>IFERROR(INDEX(PSPS_Data!$C$2:$C$4275,MATCH(WF_Data!$A8273,PSPS_Data!$B$2:$B$4275,0)),0)</f>
        <v>0</v>
      </c>
      <c r="F8273" s="47"/>
    </row>
    <row r="8274" spans="1:6" x14ac:dyDescent="0.25">
      <c r="A8274" s="79"/>
      <c r="B8274" s="43">
        <v>0</v>
      </c>
      <c r="C8274" s="43">
        <v>5.6004157959250699E-3</v>
      </c>
      <c r="D8274" s="43">
        <f t="shared" si="129"/>
        <v>6.3900744231505047E-2</v>
      </c>
      <c r="E8274" s="43">
        <f>IFERROR(INDEX(PSPS_Data!$C$2:$C$4275,MATCH(WF_Data!$A8274,PSPS_Data!$B$2:$B$4275,0)),0)</f>
        <v>0</v>
      </c>
      <c r="F8274" s="47"/>
    </row>
    <row r="8275" spans="1:6" x14ac:dyDescent="0.25">
      <c r="A8275" s="79"/>
      <c r="B8275" s="43">
        <v>0</v>
      </c>
      <c r="C8275" s="43">
        <v>2.4532696024834799E-3</v>
      </c>
      <c r="D8275" s="43">
        <f t="shared" si="129"/>
        <v>2.7991806164336507E-2</v>
      </c>
      <c r="E8275" s="43">
        <f>IFERROR(INDEX(PSPS_Data!$C$2:$C$4275,MATCH(WF_Data!$A8275,PSPS_Data!$B$2:$B$4275,0)),0)</f>
        <v>0</v>
      </c>
      <c r="F8275" s="47"/>
    </row>
    <row r="8276" spans="1:6" x14ac:dyDescent="0.25">
      <c r="A8276" s="79"/>
      <c r="B8276" s="43">
        <v>0</v>
      </c>
      <c r="C8276" s="43">
        <v>1.12258936042053E-3</v>
      </c>
      <c r="D8276" s="43">
        <f t="shared" si="129"/>
        <v>1.2808744602398248E-2</v>
      </c>
      <c r="E8276" s="43">
        <f>IFERROR(INDEX(PSPS_Data!$C$2:$C$4275,MATCH(WF_Data!$A8276,PSPS_Data!$B$2:$B$4275,0)),0)</f>
        <v>0</v>
      </c>
      <c r="F8276" s="47"/>
    </row>
    <row r="8277" spans="1:6" x14ac:dyDescent="0.25">
      <c r="A8277" s="79"/>
      <c r="B8277" s="43">
        <v>0</v>
      </c>
      <c r="C8277" s="43">
        <v>4.3234155073150699E-3</v>
      </c>
      <c r="D8277" s="43">
        <f t="shared" si="129"/>
        <v>4.9330170938464951E-2</v>
      </c>
      <c r="E8277" s="43">
        <f>IFERROR(INDEX(PSPS_Data!$C$2:$C$4275,MATCH(WF_Data!$A8277,PSPS_Data!$B$2:$B$4275,0)),0)</f>
        <v>0</v>
      </c>
      <c r="F8277" s="47"/>
    </row>
    <row r="8278" spans="1:6" x14ac:dyDescent="0.25">
      <c r="A8278" s="79"/>
      <c r="B8278" s="43">
        <v>0</v>
      </c>
      <c r="C8278" s="43">
        <v>2.1199893828907001E-3</v>
      </c>
      <c r="D8278" s="43">
        <f t="shared" si="129"/>
        <v>2.4189078858782888E-2</v>
      </c>
      <c r="E8278" s="43">
        <f>IFERROR(INDEX(PSPS_Data!$C$2:$C$4275,MATCH(WF_Data!$A8278,PSPS_Data!$B$2:$B$4275,0)),0)</f>
        <v>0</v>
      </c>
      <c r="F8278" s="47"/>
    </row>
    <row r="8279" spans="1:6" x14ac:dyDescent="0.25">
      <c r="A8279" s="79"/>
      <c r="B8279" s="43">
        <v>0</v>
      </c>
      <c r="C8279" s="43">
        <v>2.0781245802936599E-4</v>
      </c>
      <c r="D8279" s="43">
        <f t="shared" si="129"/>
        <v>2.3711401461150661E-3</v>
      </c>
      <c r="E8279" s="43">
        <f>IFERROR(INDEX(PSPS_Data!$C$2:$C$4275,MATCH(WF_Data!$A8279,PSPS_Data!$B$2:$B$4275,0)),0)</f>
        <v>0</v>
      </c>
      <c r="F8279" s="47"/>
    </row>
    <row r="8280" spans="1:6" x14ac:dyDescent="0.25">
      <c r="A8280" s="79"/>
      <c r="B8280" s="43">
        <v>0</v>
      </c>
      <c r="C8280" s="43">
        <v>6.1926882790430604E-3</v>
      </c>
      <c r="D8280" s="43">
        <f t="shared" si="129"/>
        <v>7.0658573263881322E-2</v>
      </c>
      <c r="E8280" s="43">
        <f>IFERROR(INDEX(PSPS_Data!$C$2:$C$4275,MATCH(WF_Data!$A8280,PSPS_Data!$B$2:$B$4275,0)),0)</f>
        <v>0</v>
      </c>
      <c r="F8280" s="47"/>
    </row>
    <row r="8281" spans="1:6" x14ac:dyDescent="0.25">
      <c r="A8281" s="79"/>
      <c r="B8281" s="43">
        <v>0</v>
      </c>
      <c r="C8281" s="43">
        <v>1.38518353196559E-5</v>
      </c>
      <c r="D8281" s="43">
        <f t="shared" si="129"/>
        <v>1.5804944099727383E-4</v>
      </c>
      <c r="E8281" s="43">
        <f>IFERROR(INDEX(PSPS_Data!$C$2:$C$4275,MATCH(WF_Data!$A8281,PSPS_Data!$B$2:$B$4275,0)),0)</f>
        <v>0</v>
      </c>
      <c r="F8281" s="47"/>
    </row>
    <row r="8282" spans="1:6" x14ac:dyDescent="0.25">
      <c r="A8282" s="79"/>
      <c r="B8282" s="43">
        <v>0</v>
      </c>
      <c r="C8282" s="43">
        <v>1.38514242280507E-5</v>
      </c>
      <c r="D8282" s="43">
        <f t="shared" si="129"/>
        <v>1.5804475044205849E-4</v>
      </c>
      <c r="E8282" s="43">
        <f>IFERROR(INDEX(PSPS_Data!$C$2:$C$4275,MATCH(WF_Data!$A8282,PSPS_Data!$B$2:$B$4275,0)),0)</f>
        <v>0</v>
      </c>
      <c r="F8282" s="47"/>
    </row>
    <row r="8283" spans="1:6" x14ac:dyDescent="0.25">
      <c r="A8283" s="79"/>
      <c r="B8283" s="43">
        <v>0</v>
      </c>
      <c r="C8283" s="43">
        <v>2.6590505322019401E-3</v>
      </c>
      <c r="D8283" s="43">
        <f t="shared" si="129"/>
        <v>3.0339766572424137E-2</v>
      </c>
      <c r="E8283" s="43">
        <f>IFERROR(INDEX(PSPS_Data!$C$2:$C$4275,MATCH(WF_Data!$A8283,PSPS_Data!$B$2:$B$4275,0)),0)</f>
        <v>0</v>
      </c>
      <c r="F8283" s="47"/>
    </row>
    <row r="8284" spans="1:6" x14ac:dyDescent="0.25">
      <c r="A8284" s="79"/>
      <c r="B8284" s="43">
        <v>0</v>
      </c>
      <c r="C8284" s="43">
        <v>2.6307182633900002E-4</v>
      </c>
      <c r="D8284" s="43">
        <f t="shared" si="129"/>
        <v>3.0016495385279903E-3</v>
      </c>
      <c r="E8284" s="43">
        <f>IFERROR(INDEX(PSPS_Data!$C$2:$C$4275,MATCH(WF_Data!$A8284,PSPS_Data!$B$2:$B$4275,0)),0)</f>
        <v>0</v>
      </c>
      <c r="F8284" s="47"/>
    </row>
    <row r="8285" spans="1:6" x14ac:dyDescent="0.25">
      <c r="A8285" s="79"/>
      <c r="B8285" s="43">
        <v>0</v>
      </c>
      <c r="C8285" s="43">
        <v>1.9749647870715599E-3</v>
      </c>
      <c r="D8285" s="43">
        <f t="shared" si="129"/>
        <v>2.25343482204865E-2</v>
      </c>
      <c r="E8285" s="43">
        <f>IFERROR(INDEX(PSPS_Data!$C$2:$C$4275,MATCH(WF_Data!$A8285,PSPS_Data!$B$2:$B$4275,0)),0)</f>
        <v>0</v>
      </c>
      <c r="F8285" s="47"/>
    </row>
    <row r="8286" spans="1:6" x14ac:dyDescent="0.25">
      <c r="A8286" s="79"/>
      <c r="B8286" s="43">
        <v>0</v>
      </c>
      <c r="C8286" s="43">
        <v>1.0782636337580601E-2</v>
      </c>
      <c r="D8286" s="43">
        <f t="shared" si="129"/>
        <v>0.12302988061179465</v>
      </c>
      <c r="E8286" s="43">
        <f>IFERROR(INDEX(PSPS_Data!$C$2:$C$4275,MATCH(WF_Data!$A8286,PSPS_Data!$B$2:$B$4275,0)),0)</f>
        <v>0</v>
      </c>
      <c r="F8286" s="47"/>
    </row>
    <row r="8287" spans="1:6" x14ac:dyDescent="0.25">
      <c r="A8287" s="79"/>
      <c r="B8287" s="43">
        <v>0</v>
      </c>
      <c r="C8287" s="43">
        <v>8.2574820635272696E-4</v>
      </c>
      <c r="D8287" s="43">
        <f t="shared" si="129"/>
        <v>9.421787034484614E-3</v>
      </c>
      <c r="E8287" s="43">
        <f>IFERROR(INDEX(PSPS_Data!$C$2:$C$4275,MATCH(WF_Data!$A8287,PSPS_Data!$B$2:$B$4275,0)),0)</f>
        <v>0</v>
      </c>
      <c r="F8287" s="47"/>
    </row>
    <row r="8288" spans="1:6" x14ac:dyDescent="0.25">
      <c r="A8288" s="79"/>
      <c r="B8288" s="43">
        <v>0</v>
      </c>
      <c r="C8288" s="43">
        <v>2.6567854315544502E-3</v>
      </c>
      <c r="D8288" s="43">
        <f t="shared" si="129"/>
        <v>3.0313921774036277E-2</v>
      </c>
      <c r="E8288" s="43">
        <f>IFERROR(INDEX(PSPS_Data!$C$2:$C$4275,MATCH(WF_Data!$A8288,PSPS_Data!$B$2:$B$4275,0)),0)</f>
        <v>0</v>
      </c>
      <c r="F8288" s="47"/>
    </row>
    <row r="8289" spans="1:6" x14ac:dyDescent="0.25">
      <c r="A8289" s="79"/>
      <c r="B8289" s="43">
        <v>0</v>
      </c>
      <c r="C8289" s="43">
        <v>6.8076645254677697E-3</v>
      </c>
      <c r="D8289" s="43">
        <f t="shared" si="129"/>
        <v>7.767545223558725E-2</v>
      </c>
      <c r="E8289" s="43">
        <f>IFERROR(INDEX(PSPS_Data!$C$2:$C$4275,MATCH(WF_Data!$A8289,PSPS_Data!$B$2:$B$4275,0)),0)</f>
        <v>0</v>
      </c>
      <c r="F8289" s="47"/>
    </row>
    <row r="8290" spans="1:6" x14ac:dyDescent="0.25">
      <c r="A8290" s="79"/>
      <c r="B8290" s="43">
        <v>0</v>
      </c>
      <c r="C8290" s="43">
        <v>3.3753204584172601E-3</v>
      </c>
      <c r="D8290" s="43">
        <f t="shared" si="129"/>
        <v>3.8512406430540935E-2</v>
      </c>
      <c r="E8290" s="43">
        <f>IFERROR(INDEX(PSPS_Data!$C$2:$C$4275,MATCH(WF_Data!$A8290,PSPS_Data!$B$2:$B$4275,0)),0)</f>
        <v>0</v>
      </c>
      <c r="F8290" s="47"/>
    </row>
    <row r="8291" spans="1:6" x14ac:dyDescent="0.25">
      <c r="A8291" s="79"/>
      <c r="B8291" s="43">
        <v>0</v>
      </c>
      <c r="C8291" s="43">
        <v>9.9595298979693304E-4</v>
      </c>
      <c r="D8291" s="43">
        <f t="shared" si="129"/>
        <v>1.1363823613583006E-2</v>
      </c>
      <c r="E8291" s="43">
        <f>IFERROR(INDEX(PSPS_Data!$C$2:$C$4275,MATCH(WF_Data!$A8291,PSPS_Data!$B$2:$B$4275,0)),0)</f>
        <v>0</v>
      </c>
      <c r="F8291" s="47"/>
    </row>
    <row r="8292" spans="1:6" x14ac:dyDescent="0.25">
      <c r="A8292" s="79"/>
      <c r="B8292" s="43">
        <v>0</v>
      </c>
      <c r="C8292" s="43">
        <v>1.3828322153131E-5</v>
      </c>
      <c r="D8292" s="43">
        <f t="shared" si="129"/>
        <v>1.5778115576722471E-4</v>
      </c>
      <c r="E8292" s="43">
        <f>IFERROR(INDEX(PSPS_Data!$C$2:$C$4275,MATCH(WF_Data!$A8292,PSPS_Data!$B$2:$B$4275,0)),0)</f>
        <v>0</v>
      </c>
      <c r="F8292" s="47"/>
    </row>
    <row r="8293" spans="1:6" x14ac:dyDescent="0.25">
      <c r="A8293" s="79"/>
      <c r="B8293" s="43">
        <v>0</v>
      </c>
      <c r="C8293" s="43">
        <v>2.25378944719523E-3</v>
      </c>
      <c r="D8293" s="43">
        <f t="shared" si="129"/>
        <v>2.5715737592497574E-2</v>
      </c>
      <c r="E8293" s="43">
        <f>IFERROR(INDEX(PSPS_Data!$C$2:$C$4275,MATCH(WF_Data!$A8293,PSPS_Data!$B$2:$B$4275,0)),0)</f>
        <v>0</v>
      </c>
      <c r="F8293" s="47"/>
    </row>
    <row r="8294" spans="1:6" x14ac:dyDescent="0.25">
      <c r="A8294" s="79"/>
      <c r="B8294" s="43">
        <v>0</v>
      </c>
      <c r="C8294" s="43">
        <v>7.4660672264599201E-3</v>
      </c>
      <c r="D8294" s="43">
        <f t="shared" si="129"/>
        <v>8.5187827053907691E-2</v>
      </c>
      <c r="E8294" s="43">
        <f>IFERROR(INDEX(PSPS_Data!$C$2:$C$4275,MATCH(WF_Data!$A8294,PSPS_Data!$B$2:$B$4275,0)),0)</f>
        <v>0</v>
      </c>
      <c r="F8294" s="47"/>
    </row>
    <row r="8295" spans="1:6" x14ac:dyDescent="0.25">
      <c r="A8295" s="79"/>
      <c r="B8295" s="43">
        <v>0</v>
      </c>
      <c r="C8295" s="43">
        <v>4.7275917308979799E-3</v>
      </c>
      <c r="D8295" s="43">
        <f t="shared" si="129"/>
        <v>5.3941821649545953E-2</v>
      </c>
      <c r="E8295" s="43">
        <f>IFERROR(INDEX(PSPS_Data!$C$2:$C$4275,MATCH(WF_Data!$A8295,PSPS_Data!$B$2:$B$4275,0)),0)</f>
        <v>0</v>
      </c>
      <c r="F8295" s="47"/>
    </row>
    <row r="8296" spans="1:6" x14ac:dyDescent="0.25">
      <c r="A8296" s="79"/>
      <c r="B8296" s="43">
        <v>0</v>
      </c>
      <c r="C8296" s="43">
        <v>5.5288939984165998E-4</v>
      </c>
      <c r="D8296" s="43">
        <f t="shared" si="129"/>
        <v>6.3084680521933402E-3</v>
      </c>
      <c r="E8296" s="43">
        <f>IFERROR(INDEX(PSPS_Data!$C$2:$C$4275,MATCH(WF_Data!$A8296,PSPS_Data!$B$2:$B$4275,0)),0)</f>
        <v>0</v>
      </c>
      <c r="F8296" s="47"/>
    </row>
    <row r="8297" spans="1:6" x14ac:dyDescent="0.25">
      <c r="A8297" s="79"/>
      <c r="B8297" s="43">
        <v>0</v>
      </c>
      <c r="C8297" s="43">
        <v>9.8131208396807692E-3</v>
      </c>
      <c r="D8297" s="43">
        <f t="shared" si="129"/>
        <v>0.11196770878075758</v>
      </c>
      <c r="E8297" s="43">
        <f>IFERROR(INDEX(PSPS_Data!$C$2:$C$4275,MATCH(WF_Data!$A8297,PSPS_Data!$B$2:$B$4275,0)),0)</f>
        <v>0</v>
      </c>
      <c r="F8297" s="47"/>
    </row>
    <row r="8298" spans="1:6" x14ac:dyDescent="0.25">
      <c r="A8298" s="79"/>
      <c r="B8298" s="43">
        <v>0</v>
      </c>
      <c r="C8298" s="43">
        <v>1.38119621624355E-5</v>
      </c>
      <c r="D8298" s="43">
        <f t="shared" si="129"/>
        <v>1.5759448827338906E-4</v>
      </c>
      <c r="E8298" s="43">
        <f>IFERROR(INDEX(PSPS_Data!$C$2:$C$4275,MATCH(WF_Data!$A8298,PSPS_Data!$B$2:$B$4275,0)),0)</f>
        <v>0</v>
      </c>
      <c r="F8298" s="47"/>
    </row>
    <row r="8299" spans="1:6" x14ac:dyDescent="0.25">
      <c r="A8299" s="79"/>
      <c r="B8299" s="43">
        <v>0.28183967171251501</v>
      </c>
      <c r="C8299" s="43">
        <v>1.14636138005153E-3</v>
      </c>
      <c r="D8299" s="43">
        <f t="shared" si="129"/>
        <v>1.3079983346387958E-2</v>
      </c>
      <c r="E8299" s="43">
        <f>IFERROR(INDEX(PSPS_Data!$C$2:$C$4275,MATCH(WF_Data!$A8299,PSPS_Data!$B$2:$B$4275,0)),0)</f>
        <v>0</v>
      </c>
      <c r="F8299" s="47"/>
    </row>
    <row r="8300" spans="1:6" x14ac:dyDescent="0.25">
      <c r="A8300" s="79"/>
      <c r="B8300" s="43">
        <v>0</v>
      </c>
      <c r="C8300" s="43">
        <v>3.9498543180798099E-3</v>
      </c>
      <c r="D8300" s="43">
        <f t="shared" si="129"/>
        <v>4.5067837769290631E-2</v>
      </c>
      <c r="E8300" s="43">
        <f>IFERROR(INDEX(PSPS_Data!$C$2:$C$4275,MATCH(WF_Data!$A8300,PSPS_Data!$B$2:$B$4275,0)),0)</f>
        <v>0</v>
      </c>
      <c r="F8300" s="47"/>
    </row>
    <row r="8301" spans="1:6" x14ac:dyDescent="0.25">
      <c r="A8301" s="79"/>
      <c r="B8301" s="43">
        <v>0</v>
      </c>
      <c r="C8301" s="43">
        <v>3.60398637167236E-3</v>
      </c>
      <c r="D8301" s="43">
        <f t="shared" si="129"/>
        <v>4.1121484500781631E-2</v>
      </c>
      <c r="E8301" s="43">
        <f>IFERROR(INDEX(PSPS_Data!$C$2:$C$4275,MATCH(WF_Data!$A8301,PSPS_Data!$B$2:$B$4275,0)),0)</f>
        <v>0</v>
      </c>
      <c r="F8301" s="47"/>
    </row>
    <row r="8302" spans="1:6" x14ac:dyDescent="0.25">
      <c r="A8302" s="79"/>
      <c r="B8302" s="43">
        <v>0</v>
      </c>
      <c r="C8302" s="43">
        <v>5.0732230958298397E-3</v>
      </c>
      <c r="D8302" s="43">
        <f t="shared" si="129"/>
        <v>5.7885475523418474E-2</v>
      </c>
      <c r="E8302" s="43">
        <f>IFERROR(INDEX(PSPS_Data!$C$2:$C$4275,MATCH(WF_Data!$A8302,PSPS_Data!$B$2:$B$4275,0)),0)</f>
        <v>0</v>
      </c>
      <c r="F8302" s="47"/>
    </row>
    <row r="8303" spans="1:6" x14ac:dyDescent="0.25">
      <c r="A8303" s="79"/>
      <c r="B8303" s="43">
        <v>0</v>
      </c>
      <c r="C8303" s="43">
        <v>6.4536971134808996E-3</v>
      </c>
      <c r="D8303" s="43">
        <f t="shared" si="129"/>
        <v>7.3636684064817062E-2</v>
      </c>
      <c r="E8303" s="43">
        <f>IFERROR(INDEX(PSPS_Data!$C$2:$C$4275,MATCH(WF_Data!$A8303,PSPS_Data!$B$2:$B$4275,0)),0)</f>
        <v>0</v>
      </c>
      <c r="F8303" s="47"/>
    </row>
    <row r="8304" spans="1:6" x14ac:dyDescent="0.25">
      <c r="A8304" s="79"/>
      <c r="B8304" s="43">
        <v>0</v>
      </c>
      <c r="C8304" s="43">
        <v>1.5176206761679999E-4</v>
      </c>
      <c r="D8304" s="43">
        <f t="shared" si="129"/>
        <v>1.731605191507688E-3</v>
      </c>
      <c r="E8304" s="43">
        <f>IFERROR(INDEX(PSPS_Data!$C$2:$C$4275,MATCH(WF_Data!$A8304,PSPS_Data!$B$2:$B$4275,0)),0)</f>
        <v>0</v>
      </c>
      <c r="F8304" s="47"/>
    </row>
    <row r="8305" spans="1:6" x14ac:dyDescent="0.25">
      <c r="A8305" s="79"/>
      <c r="B8305" s="43">
        <v>3.7946368687398799E-2</v>
      </c>
      <c r="C8305" s="43">
        <v>8.1789551598632198E-3</v>
      </c>
      <c r="D8305" s="43">
        <f t="shared" si="129"/>
        <v>9.3321878374039338E-2</v>
      </c>
      <c r="E8305" s="43">
        <f>IFERROR(INDEX(PSPS_Data!$C$2:$C$4275,MATCH(WF_Data!$A8305,PSPS_Data!$B$2:$B$4275,0)),0)</f>
        <v>0</v>
      </c>
      <c r="F8305" s="47"/>
    </row>
    <row r="8306" spans="1:6" x14ac:dyDescent="0.25">
      <c r="A8306" s="79"/>
      <c r="B8306" s="43">
        <v>0</v>
      </c>
      <c r="C8306" s="43">
        <v>1.8881725764003899E-3</v>
      </c>
      <c r="D8306" s="43">
        <f t="shared" si="129"/>
        <v>2.1544049096728451E-2</v>
      </c>
      <c r="E8306" s="43">
        <f>IFERROR(INDEX(PSPS_Data!$C$2:$C$4275,MATCH(WF_Data!$A8306,PSPS_Data!$B$2:$B$4275,0)),0)</f>
        <v>0</v>
      </c>
      <c r="F8306" s="47"/>
    </row>
    <row r="8307" spans="1:6" x14ac:dyDescent="0.25">
      <c r="A8307" s="79"/>
      <c r="B8307" s="43">
        <v>0</v>
      </c>
      <c r="C8307" s="43">
        <v>2.7560186026676001E-5</v>
      </c>
      <c r="D8307" s="43">
        <f t="shared" si="129"/>
        <v>3.1446172256437317E-4</v>
      </c>
      <c r="E8307" s="43">
        <f>IFERROR(INDEX(PSPS_Data!$C$2:$C$4275,MATCH(WF_Data!$A8307,PSPS_Data!$B$2:$B$4275,0)),0)</f>
        <v>0</v>
      </c>
      <c r="F8307" s="47"/>
    </row>
    <row r="8308" spans="1:6" x14ac:dyDescent="0.25">
      <c r="A8308" s="79"/>
      <c r="B8308" s="43">
        <v>0</v>
      </c>
      <c r="C8308" s="43">
        <v>1.2261557221791E-3</v>
      </c>
      <c r="D8308" s="43">
        <f t="shared" si="129"/>
        <v>1.399043679006353E-2</v>
      </c>
      <c r="E8308" s="43">
        <f>IFERROR(INDEX(PSPS_Data!$C$2:$C$4275,MATCH(WF_Data!$A8308,PSPS_Data!$B$2:$B$4275,0)),0)</f>
        <v>0</v>
      </c>
      <c r="F8308" s="47"/>
    </row>
    <row r="8309" spans="1:6" x14ac:dyDescent="0.25">
      <c r="A8309" s="79"/>
      <c r="B8309" s="43">
        <v>0</v>
      </c>
      <c r="C8309" s="43">
        <v>1.8874458035043E-3</v>
      </c>
      <c r="D8309" s="43">
        <f t="shared" si="129"/>
        <v>2.1535756617984063E-2</v>
      </c>
      <c r="E8309" s="43">
        <f>IFERROR(INDEX(PSPS_Data!$C$2:$C$4275,MATCH(WF_Data!$A8309,PSPS_Data!$B$2:$B$4275,0)),0)</f>
        <v>0</v>
      </c>
      <c r="F8309" s="47"/>
    </row>
    <row r="8310" spans="1:6" x14ac:dyDescent="0.25">
      <c r="A8310" s="79"/>
      <c r="B8310" s="43">
        <v>0</v>
      </c>
      <c r="C8310" s="43">
        <v>1.32027254342877E-3</v>
      </c>
      <c r="D8310" s="43">
        <f t="shared" si="129"/>
        <v>1.5064309720522267E-2</v>
      </c>
      <c r="E8310" s="43">
        <f>IFERROR(INDEX(PSPS_Data!$C$2:$C$4275,MATCH(WF_Data!$A8310,PSPS_Data!$B$2:$B$4275,0)),0)</f>
        <v>0</v>
      </c>
      <c r="F8310" s="47"/>
    </row>
    <row r="8311" spans="1:6" x14ac:dyDescent="0.25">
      <c r="A8311" s="79"/>
      <c r="B8311" s="43">
        <v>0</v>
      </c>
      <c r="C8311" s="43">
        <v>1.74903738661669E-3</v>
      </c>
      <c r="D8311" s="43">
        <f t="shared" si="129"/>
        <v>1.9956516581296432E-2</v>
      </c>
      <c r="E8311" s="43">
        <f>IFERROR(INDEX(PSPS_Data!$C$2:$C$4275,MATCH(WF_Data!$A8311,PSPS_Data!$B$2:$B$4275,0)),0)</f>
        <v>0</v>
      </c>
      <c r="F8311" s="47"/>
    </row>
    <row r="8312" spans="1:6" x14ac:dyDescent="0.25">
      <c r="A8312" s="79"/>
      <c r="B8312" s="43">
        <v>0</v>
      </c>
      <c r="C8312" s="43">
        <v>6.8831563112325899E-5</v>
      </c>
      <c r="D8312" s="43">
        <f t="shared" si="129"/>
        <v>7.853681351116385E-4</v>
      </c>
      <c r="E8312" s="43">
        <f>IFERROR(INDEX(PSPS_Data!$C$2:$C$4275,MATCH(WF_Data!$A8312,PSPS_Data!$B$2:$B$4275,0)),0)</f>
        <v>0</v>
      </c>
      <c r="F8312" s="47"/>
    </row>
    <row r="8313" spans="1:6" x14ac:dyDescent="0.25">
      <c r="A8313" s="79"/>
      <c r="B8313" s="43">
        <v>0</v>
      </c>
      <c r="C8313" s="43">
        <v>5.9444909174999304E-3</v>
      </c>
      <c r="D8313" s="43">
        <f t="shared" si="129"/>
        <v>6.7826641368674209E-2</v>
      </c>
      <c r="E8313" s="43">
        <f>IFERROR(INDEX(PSPS_Data!$C$2:$C$4275,MATCH(WF_Data!$A8313,PSPS_Data!$B$2:$B$4275,0)),0)</f>
        <v>0</v>
      </c>
      <c r="F8313" s="47"/>
    </row>
    <row r="8314" spans="1:6" x14ac:dyDescent="0.25">
      <c r="A8314" s="79"/>
      <c r="B8314" s="43">
        <v>0</v>
      </c>
      <c r="C8314" s="43">
        <v>3.1921086419970301E-3</v>
      </c>
      <c r="D8314" s="43">
        <f t="shared" si="129"/>
        <v>3.6421959605186113E-2</v>
      </c>
      <c r="E8314" s="43">
        <f>IFERROR(INDEX(PSPS_Data!$C$2:$C$4275,MATCH(WF_Data!$A8314,PSPS_Data!$B$2:$B$4275,0)),0)</f>
        <v>0</v>
      </c>
      <c r="F8314" s="47"/>
    </row>
    <row r="8315" spans="1:6" x14ac:dyDescent="0.25">
      <c r="A8315" s="79"/>
      <c r="B8315" s="43">
        <v>0</v>
      </c>
      <c r="C8315" s="43">
        <v>6.8767397578994795E-4</v>
      </c>
      <c r="D8315" s="43">
        <f t="shared" si="129"/>
        <v>7.8463600637633055E-3</v>
      </c>
      <c r="E8315" s="43">
        <f>IFERROR(INDEX(PSPS_Data!$C$2:$C$4275,MATCH(WF_Data!$A8315,PSPS_Data!$B$2:$B$4275,0)),0)</f>
        <v>0</v>
      </c>
      <c r="F8315" s="47"/>
    </row>
    <row r="8316" spans="1:6" x14ac:dyDescent="0.25">
      <c r="A8316" s="79"/>
      <c r="B8316" s="43">
        <v>0</v>
      </c>
      <c r="C8316" s="43">
        <v>5.5329182526596297E-3</v>
      </c>
      <c r="D8316" s="43">
        <f t="shared" si="129"/>
        <v>6.313059726284638E-2</v>
      </c>
      <c r="E8316" s="43">
        <f>IFERROR(INDEX(PSPS_Data!$C$2:$C$4275,MATCH(WF_Data!$A8316,PSPS_Data!$B$2:$B$4275,0)),0)</f>
        <v>0</v>
      </c>
      <c r="F8316" s="47"/>
    </row>
    <row r="8317" spans="1:6" x14ac:dyDescent="0.25">
      <c r="A8317" s="79"/>
      <c r="B8317" s="43">
        <v>0</v>
      </c>
      <c r="C8317" s="43">
        <v>4.0276594479109898E-3</v>
      </c>
      <c r="D8317" s="43">
        <f t="shared" si="129"/>
        <v>4.5955594300664392E-2</v>
      </c>
      <c r="E8317" s="43">
        <f>IFERROR(INDEX(PSPS_Data!$C$2:$C$4275,MATCH(WF_Data!$A8317,PSPS_Data!$B$2:$B$4275,0)),0)</f>
        <v>0</v>
      </c>
      <c r="F8317" s="47"/>
    </row>
    <row r="8318" spans="1:6" x14ac:dyDescent="0.25">
      <c r="A8318" s="79"/>
      <c r="B8318" s="43">
        <v>0</v>
      </c>
      <c r="C8318" s="43">
        <v>1.1521031434313E-2</v>
      </c>
      <c r="D8318" s="43">
        <f t="shared" si="129"/>
        <v>0.13145496866551132</v>
      </c>
      <c r="E8318" s="43">
        <f>IFERROR(INDEX(PSPS_Data!$C$2:$C$4275,MATCH(WF_Data!$A8318,PSPS_Data!$B$2:$B$4275,0)),0)</f>
        <v>0</v>
      </c>
      <c r="F8318" s="47"/>
    </row>
    <row r="8319" spans="1:6" x14ac:dyDescent="0.25">
      <c r="A8319" s="79"/>
      <c r="B8319" s="43">
        <v>0</v>
      </c>
      <c r="C8319" s="43">
        <v>3.3598547903845098E-3</v>
      </c>
      <c r="D8319" s="43">
        <f t="shared" si="129"/>
        <v>3.8335943158287256E-2</v>
      </c>
      <c r="E8319" s="43">
        <f>IFERROR(INDEX(PSPS_Data!$C$2:$C$4275,MATCH(WF_Data!$A8319,PSPS_Data!$B$2:$B$4275,0)),0)</f>
        <v>0</v>
      </c>
      <c r="F8319" s="47"/>
    </row>
    <row r="8320" spans="1:6" x14ac:dyDescent="0.25">
      <c r="A8320" s="79"/>
      <c r="B8320" s="43">
        <v>0</v>
      </c>
      <c r="C8320" s="43">
        <v>1.37294227897655E-5</v>
      </c>
      <c r="D8320" s="43">
        <f t="shared" si="129"/>
        <v>1.5665271403122436E-4</v>
      </c>
      <c r="E8320" s="43">
        <f>IFERROR(INDEX(PSPS_Data!$C$2:$C$4275,MATCH(WF_Data!$A8320,PSPS_Data!$B$2:$B$4275,0)),0)</f>
        <v>0</v>
      </c>
      <c r="F8320" s="47"/>
    </row>
    <row r="8321" spans="1:6" x14ac:dyDescent="0.25">
      <c r="A8321" s="79"/>
      <c r="B8321" s="43">
        <v>0</v>
      </c>
      <c r="C8321" s="43">
        <v>4.9557164761608796E-3</v>
      </c>
      <c r="D8321" s="43">
        <f t="shared" si="129"/>
        <v>5.6544724992995635E-2</v>
      </c>
      <c r="E8321" s="43">
        <f>IFERROR(INDEX(PSPS_Data!$C$2:$C$4275,MATCH(WF_Data!$A8321,PSPS_Data!$B$2:$B$4275,0)),0)</f>
        <v>0</v>
      </c>
      <c r="F8321" s="47"/>
    </row>
    <row r="8322" spans="1:6" x14ac:dyDescent="0.25">
      <c r="A8322" s="79"/>
      <c r="B8322" s="43">
        <v>0</v>
      </c>
      <c r="C8322" s="43">
        <v>3.7744120891147699E-4</v>
      </c>
      <c r="D8322" s="43">
        <f t="shared" si="129"/>
        <v>4.3066041936799526E-3</v>
      </c>
      <c r="E8322" s="43">
        <f>IFERROR(INDEX(PSPS_Data!$C$2:$C$4275,MATCH(WF_Data!$A8322,PSPS_Data!$B$2:$B$4275,0)),0)</f>
        <v>0</v>
      </c>
      <c r="F8322" s="47"/>
    </row>
    <row r="8323" spans="1:6" x14ac:dyDescent="0.25">
      <c r="A8323" s="79"/>
      <c r="B8323" s="43">
        <v>0</v>
      </c>
      <c r="C8323" s="43">
        <v>4.1580579140827398E-3</v>
      </c>
      <c r="D8323" s="43">
        <f t="shared" ref="D8323:D8386" si="130">$C8323*11.41</f>
        <v>4.7443440799684058E-2</v>
      </c>
      <c r="E8323" s="43">
        <f>IFERROR(INDEX(PSPS_Data!$C$2:$C$4275,MATCH(WF_Data!$A8323,PSPS_Data!$B$2:$B$4275,0)),0)</f>
        <v>0</v>
      </c>
      <c r="F8323" s="47"/>
    </row>
    <row r="8324" spans="1:6" x14ac:dyDescent="0.25">
      <c r="A8324" s="79"/>
      <c r="B8324" s="43">
        <v>0</v>
      </c>
      <c r="C8324" s="43">
        <v>2.0850158452958502E-3</v>
      </c>
      <c r="D8324" s="43">
        <f t="shared" si="130"/>
        <v>2.379003079482565E-2</v>
      </c>
      <c r="E8324" s="43">
        <f>IFERROR(INDEX(PSPS_Data!$C$2:$C$4275,MATCH(WF_Data!$A8324,PSPS_Data!$B$2:$B$4275,0)),0)</f>
        <v>0</v>
      </c>
      <c r="F8324" s="47"/>
    </row>
    <row r="8325" spans="1:6" x14ac:dyDescent="0.25">
      <c r="A8325" s="79"/>
      <c r="B8325" s="43">
        <v>0</v>
      </c>
      <c r="C8325" s="43">
        <v>7.7713908225026296E-4</v>
      </c>
      <c r="D8325" s="43">
        <f t="shared" si="130"/>
        <v>8.8671569284755006E-3</v>
      </c>
      <c r="E8325" s="43">
        <f>IFERROR(INDEX(PSPS_Data!$C$2:$C$4275,MATCH(WF_Data!$A8325,PSPS_Data!$B$2:$B$4275,0)),0)</f>
        <v>0</v>
      </c>
      <c r="F8325" s="47"/>
    </row>
    <row r="8326" spans="1:6" x14ac:dyDescent="0.25">
      <c r="A8326" s="79"/>
      <c r="B8326" s="43">
        <v>0</v>
      </c>
      <c r="C8326" s="43">
        <v>6.7680737705207604E-3</v>
      </c>
      <c r="D8326" s="43">
        <f t="shared" si="130"/>
        <v>7.722372172164188E-2</v>
      </c>
      <c r="E8326" s="43">
        <f>IFERROR(INDEX(PSPS_Data!$C$2:$C$4275,MATCH(WF_Data!$A8326,PSPS_Data!$B$2:$B$4275,0)),0)</f>
        <v>0</v>
      </c>
      <c r="F8326" s="47"/>
    </row>
    <row r="8327" spans="1:6" x14ac:dyDescent="0.25">
      <c r="A8327" s="79"/>
      <c r="B8327" s="43">
        <v>0</v>
      </c>
      <c r="C8327" s="43">
        <v>3.1623426553058602E-3</v>
      </c>
      <c r="D8327" s="43">
        <f t="shared" si="130"/>
        <v>3.6082329697039867E-2</v>
      </c>
      <c r="E8327" s="43">
        <f>IFERROR(INDEX(PSPS_Data!$C$2:$C$4275,MATCH(WF_Data!$A8327,PSPS_Data!$B$2:$B$4275,0)),0)</f>
        <v>0</v>
      </c>
      <c r="F8327" s="47"/>
    </row>
    <row r="8328" spans="1:6" x14ac:dyDescent="0.25">
      <c r="A8328" s="79"/>
      <c r="B8328" s="43">
        <v>0</v>
      </c>
      <c r="C8328" s="43">
        <v>1.7808711504244401E-2</v>
      </c>
      <c r="D8328" s="43">
        <f t="shared" si="130"/>
        <v>0.20319739826342861</v>
      </c>
      <c r="E8328" s="43">
        <f>IFERROR(INDEX(PSPS_Data!$C$2:$C$4275,MATCH(WF_Data!$A8328,PSPS_Data!$B$2:$B$4275,0)),0)</f>
        <v>0</v>
      </c>
      <c r="F8328" s="47"/>
    </row>
    <row r="8329" spans="1:6" x14ac:dyDescent="0.25">
      <c r="A8329" s="79"/>
      <c r="B8329" s="43">
        <v>0</v>
      </c>
      <c r="C8329" s="43">
        <v>2.5634664243625498E-3</v>
      </c>
      <c r="D8329" s="43">
        <f t="shared" si="130"/>
        <v>2.9249151901976692E-2</v>
      </c>
      <c r="E8329" s="43">
        <f>IFERROR(INDEX(PSPS_Data!$C$2:$C$4275,MATCH(WF_Data!$A8329,PSPS_Data!$B$2:$B$4275,0)),0)</f>
        <v>0</v>
      </c>
      <c r="F8329" s="47"/>
    </row>
    <row r="8330" spans="1:6" x14ac:dyDescent="0.25">
      <c r="A8330" s="79"/>
      <c r="B8330" s="43">
        <v>0</v>
      </c>
      <c r="C8330" s="43">
        <v>3.5635294784697102E-3</v>
      </c>
      <c r="D8330" s="43">
        <f t="shared" si="130"/>
        <v>4.0659871349339391E-2</v>
      </c>
      <c r="E8330" s="43">
        <f>IFERROR(INDEX(PSPS_Data!$C$2:$C$4275,MATCH(WF_Data!$A8330,PSPS_Data!$B$2:$B$4275,0)),0)</f>
        <v>0</v>
      </c>
      <c r="F8330" s="47"/>
    </row>
    <row r="8331" spans="1:6" x14ac:dyDescent="0.25">
      <c r="A8331" s="79"/>
      <c r="B8331" s="43">
        <v>0</v>
      </c>
      <c r="C8331" s="43">
        <v>3.2770192401585501E-3</v>
      </c>
      <c r="D8331" s="43">
        <f t="shared" si="130"/>
        <v>3.7390789530209058E-2</v>
      </c>
      <c r="E8331" s="43">
        <f>IFERROR(INDEX(PSPS_Data!$C$2:$C$4275,MATCH(WF_Data!$A8331,PSPS_Data!$B$2:$B$4275,0)),0)</f>
        <v>0</v>
      </c>
      <c r="F8331" s="47"/>
    </row>
    <row r="8332" spans="1:6" x14ac:dyDescent="0.25">
      <c r="A8332" s="79"/>
      <c r="B8332" s="43">
        <v>0</v>
      </c>
      <c r="C8332" s="43">
        <v>4.6640137484246199E-3</v>
      </c>
      <c r="D8332" s="43">
        <f t="shared" si="130"/>
        <v>5.3216396869524916E-2</v>
      </c>
      <c r="E8332" s="43">
        <f>IFERROR(INDEX(PSPS_Data!$C$2:$C$4275,MATCH(WF_Data!$A8332,PSPS_Data!$B$2:$B$4275,0)),0)</f>
        <v>0</v>
      </c>
      <c r="F8332" s="47"/>
    </row>
    <row r="8333" spans="1:6" x14ac:dyDescent="0.25">
      <c r="A8333" s="79"/>
      <c r="B8333" s="43">
        <v>0</v>
      </c>
      <c r="C8333" s="43">
        <v>5.0192637991130996E-4</v>
      </c>
      <c r="D8333" s="43">
        <f t="shared" si="130"/>
        <v>5.7269799947880472E-3</v>
      </c>
      <c r="E8333" s="43">
        <f>IFERROR(INDEX(PSPS_Data!$C$2:$C$4275,MATCH(WF_Data!$A8333,PSPS_Data!$B$2:$B$4275,0)),0)</f>
        <v>0</v>
      </c>
      <c r="F8333" s="47"/>
    </row>
    <row r="8334" spans="1:6" x14ac:dyDescent="0.25">
      <c r="A8334" s="79"/>
      <c r="B8334" s="43">
        <v>0</v>
      </c>
      <c r="C8334" s="43">
        <v>5.1455708236289796E-3</v>
      </c>
      <c r="D8334" s="43">
        <f t="shared" si="130"/>
        <v>5.8710963097606657E-2</v>
      </c>
      <c r="E8334" s="43">
        <f>IFERROR(INDEX(PSPS_Data!$C$2:$C$4275,MATCH(WF_Data!$A8334,PSPS_Data!$B$2:$B$4275,0)),0)</f>
        <v>0</v>
      </c>
      <c r="F8334" s="47"/>
    </row>
    <row r="8335" spans="1:6" x14ac:dyDescent="0.25">
      <c r="A8335" s="79"/>
      <c r="B8335" s="43">
        <v>0</v>
      </c>
      <c r="C8335" s="43">
        <v>3.5384858667839498E-3</v>
      </c>
      <c r="D8335" s="43">
        <f t="shared" si="130"/>
        <v>4.0374123740004868E-2</v>
      </c>
      <c r="E8335" s="43">
        <f>IFERROR(INDEX(PSPS_Data!$C$2:$C$4275,MATCH(WF_Data!$A8335,PSPS_Data!$B$2:$B$4275,0)),0)</f>
        <v>0</v>
      </c>
      <c r="F8335" s="47"/>
    </row>
    <row r="8336" spans="1:6" x14ac:dyDescent="0.25">
      <c r="A8336" s="79"/>
      <c r="B8336" s="43">
        <v>0</v>
      </c>
      <c r="C8336" s="43">
        <v>4.40123587941343E-3</v>
      </c>
      <c r="D8336" s="43">
        <f t="shared" si="130"/>
        <v>5.0218101384107233E-2</v>
      </c>
      <c r="E8336" s="43">
        <f>IFERROR(INDEX(PSPS_Data!$C$2:$C$4275,MATCH(WF_Data!$A8336,PSPS_Data!$B$2:$B$4275,0)),0)</f>
        <v>0</v>
      </c>
      <c r="F8336" s="47"/>
    </row>
    <row r="8337" spans="1:6" x14ac:dyDescent="0.25">
      <c r="A8337" s="79"/>
      <c r="B8337" s="43">
        <v>0</v>
      </c>
      <c r="C8337" s="43">
        <v>1.1025564363080699E-3</v>
      </c>
      <c r="D8337" s="43">
        <f t="shared" si="130"/>
        <v>1.2580168938275078E-2</v>
      </c>
      <c r="E8337" s="43">
        <f>IFERROR(INDEX(PSPS_Data!$C$2:$C$4275,MATCH(WF_Data!$A8337,PSPS_Data!$B$2:$B$4275,0)),0)</f>
        <v>0</v>
      </c>
      <c r="F8337" s="47"/>
    </row>
    <row r="8338" spans="1:6" x14ac:dyDescent="0.25">
      <c r="A8338" s="79"/>
      <c r="B8338" s="43">
        <v>0</v>
      </c>
      <c r="C8338" s="43">
        <v>1.0248949397464401E-3</v>
      </c>
      <c r="D8338" s="43">
        <f t="shared" si="130"/>
        <v>1.1694051262506881E-2</v>
      </c>
      <c r="E8338" s="43">
        <f>IFERROR(INDEX(PSPS_Data!$C$2:$C$4275,MATCH(WF_Data!$A8338,PSPS_Data!$B$2:$B$4275,0)),0)</f>
        <v>0</v>
      </c>
      <c r="F8338" s="47"/>
    </row>
    <row r="8339" spans="1:6" x14ac:dyDescent="0.25">
      <c r="A8339" s="79"/>
      <c r="B8339" s="43">
        <v>0</v>
      </c>
      <c r="C8339" s="43">
        <v>1.0234892139266E-2</v>
      </c>
      <c r="D8339" s="43">
        <f t="shared" si="130"/>
        <v>0.11678011930902507</v>
      </c>
      <c r="E8339" s="43">
        <f>IFERROR(INDEX(PSPS_Data!$C$2:$C$4275,MATCH(WF_Data!$A8339,PSPS_Data!$B$2:$B$4275,0)),0)</f>
        <v>0</v>
      </c>
      <c r="F8339" s="47"/>
    </row>
    <row r="8340" spans="1:6" x14ac:dyDescent="0.25">
      <c r="A8340" s="79"/>
      <c r="B8340" s="43">
        <v>0</v>
      </c>
      <c r="C8340" s="43">
        <v>1.5449460287830601E-3</v>
      </c>
      <c r="D8340" s="43">
        <f t="shared" si="130"/>
        <v>1.7627834188414716E-2</v>
      </c>
      <c r="E8340" s="43">
        <f>IFERROR(INDEX(PSPS_Data!$C$2:$C$4275,MATCH(WF_Data!$A8340,PSPS_Data!$B$2:$B$4275,0)),0)</f>
        <v>0</v>
      </c>
      <c r="F8340" s="47"/>
    </row>
    <row r="8341" spans="1:6" x14ac:dyDescent="0.25">
      <c r="A8341" s="79"/>
      <c r="B8341" s="43">
        <v>0</v>
      </c>
      <c r="C8341" s="43">
        <v>9.9663595074162004E-4</v>
      </c>
      <c r="D8341" s="43">
        <f t="shared" si="130"/>
        <v>1.1371616197961884E-2</v>
      </c>
      <c r="E8341" s="43">
        <f>IFERROR(INDEX(PSPS_Data!$C$2:$C$4275,MATCH(WF_Data!$A8341,PSPS_Data!$B$2:$B$4275,0)),0)</f>
        <v>0</v>
      </c>
      <c r="F8341" s="47"/>
    </row>
    <row r="8342" spans="1:6" x14ac:dyDescent="0.25">
      <c r="A8342" s="79"/>
      <c r="B8342" s="43">
        <v>0</v>
      </c>
      <c r="C8342" s="43">
        <v>3.6126692129225002E-3</v>
      </c>
      <c r="D8342" s="43">
        <f t="shared" si="130"/>
        <v>4.1220555719445724E-2</v>
      </c>
      <c r="E8342" s="43">
        <f>IFERROR(INDEX(PSPS_Data!$C$2:$C$4275,MATCH(WF_Data!$A8342,PSPS_Data!$B$2:$B$4275,0)),0)</f>
        <v>0</v>
      </c>
      <c r="F8342" s="47"/>
    </row>
    <row r="8343" spans="1:6" x14ac:dyDescent="0.25">
      <c r="A8343" s="79"/>
      <c r="B8343" s="43">
        <v>0</v>
      </c>
      <c r="C8343" s="43">
        <v>4.0943305066320998E-5</v>
      </c>
      <c r="D8343" s="43">
        <f t="shared" si="130"/>
        <v>4.6716311080672262E-4</v>
      </c>
      <c r="E8343" s="43">
        <f>IFERROR(INDEX(PSPS_Data!$C$2:$C$4275,MATCH(WF_Data!$A8343,PSPS_Data!$B$2:$B$4275,0)),0)</f>
        <v>0</v>
      </c>
      <c r="F8343" s="47"/>
    </row>
    <row r="8344" spans="1:6" x14ac:dyDescent="0.25">
      <c r="A8344" s="79"/>
      <c r="B8344" s="43">
        <v>0</v>
      </c>
      <c r="C8344" s="43">
        <v>3.9167641513131396E-3</v>
      </c>
      <c r="D8344" s="43">
        <f t="shared" si="130"/>
        <v>4.4690278966482921E-2</v>
      </c>
      <c r="E8344" s="43">
        <f>IFERROR(INDEX(PSPS_Data!$C$2:$C$4275,MATCH(WF_Data!$A8344,PSPS_Data!$B$2:$B$4275,0)),0)</f>
        <v>0</v>
      </c>
      <c r="F8344" s="47"/>
    </row>
    <row r="8345" spans="1:6" x14ac:dyDescent="0.25">
      <c r="A8345" s="79"/>
      <c r="B8345" s="43">
        <v>0</v>
      </c>
      <c r="C8345" s="43">
        <v>1.8044711309812499E-3</v>
      </c>
      <c r="D8345" s="43">
        <f t="shared" si="130"/>
        <v>2.0589015604496063E-2</v>
      </c>
      <c r="E8345" s="43">
        <f>IFERROR(INDEX(PSPS_Data!$C$2:$C$4275,MATCH(WF_Data!$A8345,PSPS_Data!$B$2:$B$4275,0)),0)</f>
        <v>0</v>
      </c>
      <c r="F8345" s="47"/>
    </row>
    <row r="8346" spans="1:6" x14ac:dyDescent="0.25">
      <c r="A8346" s="79"/>
      <c r="B8346" s="43">
        <v>0</v>
      </c>
      <c r="C8346" s="43">
        <v>1.4989466914509301E-4</v>
      </c>
      <c r="D8346" s="43">
        <f t="shared" si="130"/>
        <v>1.7102981749455113E-3</v>
      </c>
      <c r="E8346" s="43">
        <f>IFERROR(INDEX(PSPS_Data!$C$2:$C$4275,MATCH(WF_Data!$A8346,PSPS_Data!$B$2:$B$4275,0)),0)</f>
        <v>0</v>
      </c>
      <c r="F8346" s="47"/>
    </row>
    <row r="8347" spans="1:6" x14ac:dyDescent="0.25">
      <c r="A8347" s="79"/>
      <c r="B8347" s="43">
        <v>0</v>
      </c>
      <c r="C8347" s="43">
        <v>2.2073601955980801E-3</v>
      </c>
      <c r="D8347" s="43">
        <f t="shared" si="130"/>
        <v>2.5185979831774095E-2</v>
      </c>
      <c r="E8347" s="43">
        <f>IFERROR(INDEX(PSPS_Data!$C$2:$C$4275,MATCH(WF_Data!$A8347,PSPS_Data!$B$2:$B$4275,0)),0)</f>
        <v>0</v>
      </c>
      <c r="F8347" s="47"/>
    </row>
    <row r="8348" spans="1:6" x14ac:dyDescent="0.25">
      <c r="A8348" s="79"/>
      <c r="B8348" s="43">
        <v>0</v>
      </c>
      <c r="C8348" s="43">
        <v>2.3049167090600001E-3</v>
      </c>
      <c r="D8348" s="43">
        <f t="shared" si="130"/>
        <v>2.6299099650374601E-2</v>
      </c>
      <c r="E8348" s="43">
        <f>IFERROR(INDEX(PSPS_Data!$C$2:$C$4275,MATCH(WF_Data!$A8348,PSPS_Data!$B$2:$B$4275,0)),0)</f>
        <v>0</v>
      </c>
      <c r="F8348" s="47"/>
    </row>
    <row r="8349" spans="1:6" x14ac:dyDescent="0.25">
      <c r="A8349" s="79"/>
      <c r="B8349" s="43">
        <v>0</v>
      </c>
      <c r="C8349" s="43">
        <v>1.55320557701088E-3</v>
      </c>
      <c r="D8349" s="43">
        <f t="shared" si="130"/>
        <v>1.7722075633694143E-2</v>
      </c>
      <c r="E8349" s="43">
        <f>IFERROR(INDEX(PSPS_Data!$C$2:$C$4275,MATCH(WF_Data!$A8349,PSPS_Data!$B$2:$B$4275,0)),0)</f>
        <v>0</v>
      </c>
      <c r="F8349" s="47"/>
    </row>
    <row r="8350" spans="1:6" x14ac:dyDescent="0.25">
      <c r="A8350" s="79"/>
      <c r="B8350" s="43">
        <v>0</v>
      </c>
      <c r="C8350" s="43">
        <v>8.85557126821368E-4</v>
      </c>
      <c r="D8350" s="43">
        <f t="shared" si="130"/>
        <v>1.010420681703181E-2</v>
      </c>
      <c r="E8350" s="43">
        <f>IFERROR(INDEX(PSPS_Data!$C$2:$C$4275,MATCH(WF_Data!$A8350,PSPS_Data!$B$2:$B$4275,0)),0)</f>
        <v>0</v>
      </c>
      <c r="F8350" s="47"/>
    </row>
    <row r="8351" spans="1:6" x14ac:dyDescent="0.25">
      <c r="A8351" s="79"/>
      <c r="B8351" s="43">
        <v>0</v>
      </c>
      <c r="C8351" s="43">
        <v>4.1809030295780697E-3</v>
      </c>
      <c r="D8351" s="43">
        <f t="shared" si="130"/>
        <v>4.7704103567485778E-2</v>
      </c>
      <c r="E8351" s="43">
        <f>IFERROR(INDEX(PSPS_Data!$C$2:$C$4275,MATCH(WF_Data!$A8351,PSPS_Data!$B$2:$B$4275,0)),0)</f>
        <v>0</v>
      </c>
      <c r="F8351" s="47"/>
    </row>
    <row r="8352" spans="1:6" x14ac:dyDescent="0.25">
      <c r="A8352" s="79"/>
      <c r="B8352" s="43">
        <v>0</v>
      </c>
      <c r="C8352" s="43">
        <v>4.22135432745562E-3</v>
      </c>
      <c r="D8352" s="43">
        <f t="shared" si="130"/>
        <v>4.8165652876268623E-2</v>
      </c>
      <c r="E8352" s="43">
        <f>IFERROR(INDEX(PSPS_Data!$C$2:$C$4275,MATCH(WF_Data!$A8352,PSPS_Data!$B$2:$B$4275,0)),0)</f>
        <v>0</v>
      </c>
      <c r="F8352" s="47"/>
    </row>
    <row r="8353" spans="1:6" x14ac:dyDescent="0.25">
      <c r="A8353" s="79"/>
      <c r="B8353" s="43">
        <v>1.3828120911473901E-2</v>
      </c>
      <c r="C8353" s="43">
        <v>1.7973939943658401E-3</v>
      </c>
      <c r="D8353" s="43">
        <f t="shared" si="130"/>
        <v>2.0508265475714237E-2</v>
      </c>
      <c r="E8353" s="43">
        <f>IFERROR(INDEX(PSPS_Data!$C$2:$C$4275,MATCH(WF_Data!$A8353,PSPS_Data!$B$2:$B$4275,0)),0)</f>
        <v>0</v>
      </c>
      <c r="F8353" s="47"/>
    </row>
    <row r="8354" spans="1:6" x14ac:dyDescent="0.25">
      <c r="A8354" s="79"/>
      <c r="B8354" s="43">
        <v>0</v>
      </c>
      <c r="C8354" s="43">
        <v>5.4687023112668003E-3</v>
      </c>
      <c r="D8354" s="43">
        <f t="shared" si="130"/>
        <v>6.2397893371554193E-2</v>
      </c>
      <c r="E8354" s="43">
        <f>IFERROR(INDEX(PSPS_Data!$C$2:$C$4275,MATCH(WF_Data!$A8354,PSPS_Data!$B$2:$B$4275,0)),0)</f>
        <v>0</v>
      </c>
      <c r="F8354" s="47"/>
    </row>
    <row r="8355" spans="1:6" x14ac:dyDescent="0.25">
      <c r="A8355" s="79"/>
      <c r="B8355" s="43">
        <v>0</v>
      </c>
      <c r="C8355" s="43">
        <v>4.7279118981199001E-3</v>
      </c>
      <c r="D8355" s="43">
        <f t="shared" si="130"/>
        <v>5.3945474757548059E-2</v>
      </c>
      <c r="E8355" s="43">
        <f>IFERROR(INDEX(PSPS_Data!$C$2:$C$4275,MATCH(WF_Data!$A8355,PSPS_Data!$B$2:$B$4275,0)),0)</f>
        <v>0</v>
      </c>
      <c r="F8355" s="47"/>
    </row>
    <row r="8356" spans="1:6" x14ac:dyDescent="0.25">
      <c r="A8356" s="79"/>
      <c r="B8356" s="43">
        <v>0</v>
      </c>
      <c r="C8356" s="43">
        <v>2.2003506739262401E-3</v>
      </c>
      <c r="D8356" s="43">
        <f t="shared" si="130"/>
        <v>2.5106001189498399E-2</v>
      </c>
      <c r="E8356" s="43">
        <f>IFERROR(INDEX(PSPS_Data!$C$2:$C$4275,MATCH(WF_Data!$A8356,PSPS_Data!$B$2:$B$4275,0)),0)</f>
        <v>0</v>
      </c>
      <c r="F8356" s="47"/>
    </row>
    <row r="8357" spans="1:6" x14ac:dyDescent="0.25">
      <c r="A8357" s="79"/>
      <c r="B8357" s="43">
        <v>0</v>
      </c>
      <c r="C8357" s="43">
        <v>3.9590429082636503E-3</v>
      </c>
      <c r="D8357" s="43">
        <f t="shared" si="130"/>
        <v>4.5172679583288251E-2</v>
      </c>
      <c r="E8357" s="43">
        <f>IFERROR(INDEX(PSPS_Data!$C$2:$C$4275,MATCH(WF_Data!$A8357,PSPS_Data!$B$2:$B$4275,0)),0)</f>
        <v>0</v>
      </c>
      <c r="F8357" s="47"/>
    </row>
    <row r="8358" spans="1:6" x14ac:dyDescent="0.25">
      <c r="A8358" s="79"/>
      <c r="B8358" s="43">
        <v>0</v>
      </c>
      <c r="C8358" s="43">
        <v>3.9454190937249201E-4</v>
      </c>
      <c r="D8358" s="43">
        <f t="shared" si="130"/>
        <v>4.501723185940134E-3</v>
      </c>
      <c r="E8358" s="43">
        <f>IFERROR(INDEX(PSPS_Data!$C$2:$C$4275,MATCH(WF_Data!$A8358,PSPS_Data!$B$2:$B$4275,0)),0)</f>
        <v>0</v>
      </c>
      <c r="F8358" s="47"/>
    </row>
    <row r="8359" spans="1:6" x14ac:dyDescent="0.25">
      <c r="A8359" s="79"/>
      <c r="B8359" s="43">
        <v>0</v>
      </c>
      <c r="C8359" s="43">
        <v>6.6929144059978702E-3</v>
      </c>
      <c r="D8359" s="43">
        <f t="shared" si="130"/>
        <v>7.6366153372435699E-2</v>
      </c>
      <c r="E8359" s="43">
        <f>IFERROR(INDEX(PSPS_Data!$C$2:$C$4275,MATCH(WF_Data!$A8359,PSPS_Data!$B$2:$B$4275,0)),0)</f>
        <v>0</v>
      </c>
      <c r="F8359" s="47"/>
    </row>
    <row r="8360" spans="1:6" x14ac:dyDescent="0.25">
      <c r="A8360" s="79"/>
      <c r="B8360" s="43">
        <v>0</v>
      </c>
      <c r="C8360" s="43">
        <v>2.9924327918706602E-4</v>
      </c>
      <c r="D8360" s="43">
        <f t="shared" si="130"/>
        <v>3.4143658155244235E-3</v>
      </c>
      <c r="E8360" s="43">
        <f>IFERROR(INDEX(PSPS_Data!$C$2:$C$4275,MATCH(WF_Data!$A8360,PSPS_Data!$B$2:$B$4275,0)),0)</f>
        <v>0</v>
      </c>
      <c r="F8360" s="47"/>
    </row>
    <row r="8361" spans="1:6" x14ac:dyDescent="0.25">
      <c r="A8361" s="79"/>
      <c r="B8361" s="43">
        <v>0</v>
      </c>
      <c r="C8361" s="43">
        <v>2.7198224415769801E-5</v>
      </c>
      <c r="D8361" s="43">
        <f t="shared" si="130"/>
        <v>3.1033174058393343E-4</v>
      </c>
      <c r="E8361" s="43">
        <f>IFERROR(INDEX(PSPS_Data!$C$2:$C$4275,MATCH(WF_Data!$A8361,PSPS_Data!$B$2:$B$4275,0)),0)</f>
        <v>0</v>
      </c>
      <c r="F8361" s="47"/>
    </row>
    <row r="8362" spans="1:6" x14ac:dyDescent="0.25">
      <c r="A8362" s="79"/>
      <c r="B8362" s="43">
        <v>0</v>
      </c>
      <c r="C8362" s="43">
        <v>4.0758490160897E-4</v>
      </c>
      <c r="D8362" s="43">
        <f t="shared" si="130"/>
        <v>4.6505437273583481E-3</v>
      </c>
      <c r="E8362" s="43">
        <f>IFERROR(INDEX(PSPS_Data!$C$2:$C$4275,MATCH(WF_Data!$A8362,PSPS_Data!$B$2:$B$4275,0)),0)</f>
        <v>0</v>
      </c>
      <c r="F8362" s="47"/>
    </row>
    <row r="8363" spans="1:6" x14ac:dyDescent="0.25">
      <c r="A8363" s="79"/>
      <c r="B8363" s="43">
        <v>0</v>
      </c>
      <c r="C8363" s="43">
        <v>1.50772770575713E-3</v>
      </c>
      <c r="D8363" s="43">
        <f t="shared" si="130"/>
        <v>1.7203173122688854E-2</v>
      </c>
      <c r="E8363" s="43">
        <f>IFERROR(INDEX(PSPS_Data!$C$2:$C$4275,MATCH(WF_Data!$A8363,PSPS_Data!$B$2:$B$4275,0)),0)</f>
        <v>0</v>
      </c>
      <c r="F8363" s="47"/>
    </row>
    <row r="8364" spans="1:6" x14ac:dyDescent="0.25">
      <c r="A8364" s="79"/>
      <c r="B8364" s="43">
        <v>0</v>
      </c>
      <c r="C8364" s="43">
        <v>1.3583052350440901E-5</v>
      </c>
      <c r="D8364" s="43">
        <f t="shared" si="130"/>
        <v>1.5498262731853069E-4</v>
      </c>
      <c r="E8364" s="43">
        <f>IFERROR(INDEX(PSPS_Data!$C$2:$C$4275,MATCH(WF_Data!$A8364,PSPS_Data!$B$2:$B$4275,0)),0)</f>
        <v>0</v>
      </c>
      <c r="F8364" s="47"/>
    </row>
    <row r="8365" spans="1:6" x14ac:dyDescent="0.25">
      <c r="A8365" s="79"/>
      <c r="B8365" s="43">
        <v>0</v>
      </c>
      <c r="C8365" s="43">
        <v>4.7378830436173303E-3</v>
      </c>
      <c r="D8365" s="43">
        <f t="shared" si="130"/>
        <v>5.4059245527673737E-2</v>
      </c>
      <c r="E8365" s="43">
        <f>IFERROR(INDEX(PSPS_Data!$C$2:$C$4275,MATCH(WF_Data!$A8365,PSPS_Data!$B$2:$B$4275,0)),0)</f>
        <v>0</v>
      </c>
      <c r="F8365" s="47"/>
    </row>
    <row r="8366" spans="1:6" x14ac:dyDescent="0.25">
      <c r="A8366" s="79"/>
      <c r="B8366" s="43">
        <v>0</v>
      </c>
      <c r="C8366" s="43">
        <v>2.9049310701338899E-3</v>
      </c>
      <c r="D8366" s="43">
        <f t="shared" si="130"/>
        <v>3.3145263510227688E-2</v>
      </c>
      <c r="E8366" s="43">
        <f>IFERROR(INDEX(PSPS_Data!$C$2:$C$4275,MATCH(WF_Data!$A8366,PSPS_Data!$B$2:$B$4275,0)),0)</f>
        <v>0</v>
      </c>
      <c r="F8366" s="47"/>
    </row>
    <row r="8367" spans="1:6" x14ac:dyDescent="0.25">
      <c r="A8367" s="79"/>
      <c r="B8367" s="43">
        <v>0</v>
      </c>
      <c r="C8367" s="43">
        <v>2.9701357339793799E-3</v>
      </c>
      <c r="D8367" s="43">
        <f t="shared" si="130"/>
        <v>3.3889248724704724E-2</v>
      </c>
      <c r="E8367" s="43">
        <f>IFERROR(INDEX(PSPS_Data!$C$2:$C$4275,MATCH(WF_Data!$A8367,PSPS_Data!$B$2:$B$4275,0)),0)</f>
        <v>0</v>
      </c>
      <c r="F8367" s="47"/>
    </row>
    <row r="8368" spans="1:6" x14ac:dyDescent="0.25">
      <c r="A8368" s="79"/>
      <c r="B8368" s="43">
        <v>0</v>
      </c>
      <c r="C8368" s="43">
        <v>1.35699801830924E-5</v>
      </c>
      <c r="D8368" s="43">
        <f t="shared" si="130"/>
        <v>1.5483347388908428E-4</v>
      </c>
      <c r="E8368" s="43">
        <f>IFERROR(INDEX(PSPS_Data!$C$2:$C$4275,MATCH(WF_Data!$A8368,PSPS_Data!$B$2:$B$4275,0)),0)</f>
        <v>0</v>
      </c>
      <c r="F8368" s="47"/>
    </row>
    <row r="8369" spans="1:6" x14ac:dyDescent="0.25">
      <c r="A8369" s="79"/>
      <c r="B8369" s="43">
        <v>0</v>
      </c>
      <c r="C8369" s="43">
        <v>4.0698984776099597E-5</v>
      </c>
      <c r="D8369" s="43">
        <f t="shared" si="130"/>
        <v>4.6437541629529641E-4</v>
      </c>
      <c r="E8369" s="43">
        <f>IFERROR(INDEX(PSPS_Data!$C$2:$C$4275,MATCH(WF_Data!$A8369,PSPS_Data!$B$2:$B$4275,0)),0)</f>
        <v>0</v>
      </c>
      <c r="F8369" s="47"/>
    </row>
    <row r="8370" spans="1:6" x14ac:dyDescent="0.25">
      <c r="A8370" s="79"/>
      <c r="B8370" s="43">
        <v>0</v>
      </c>
      <c r="C8370" s="43">
        <v>1.7177138881265801E-2</v>
      </c>
      <c r="D8370" s="43">
        <f t="shared" si="130"/>
        <v>0.1959911546352428</v>
      </c>
      <c r="E8370" s="43">
        <f>IFERROR(INDEX(PSPS_Data!$C$2:$C$4275,MATCH(WF_Data!$A8370,PSPS_Data!$B$2:$B$4275,0)),0)</f>
        <v>0</v>
      </c>
      <c r="F8370" s="47"/>
    </row>
    <row r="8371" spans="1:6" x14ac:dyDescent="0.25">
      <c r="A8371" s="79"/>
      <c r="B8371" s="43">
        <v>0</v>
      </c>
      <c r="C8371" s="43">
        <v>7.0460851566167505E-4</v>
      </c>
      <c r="D8371" s="43">
        <f t="shared" si="130"/>
        <v>8.039583163699713E-3</v>
      </c>
      <c r="E8371" s="43">
        <f>IFERROR(INDEX(PSPS_Data!$C$2:$C$4275,MATCH(WF_Data!$A8371,PSPS_Data!$B$2:$B$4275,0)),0)</f>
        <v>0</v>
      </c>
      <c r="F8371" s="47"/>
    </row>
    <row r="8372" spans="1:6" x14ac:dyDescent="0.25">
      <c r="A8372" s="79"/>
      <c r="B8372" s="43">
        <v>0</v>
      </c>
      <c r="C8372" s="43">
        <v>2.1799166652272102E-3</v>
      </c>
      <c r="D8372" s="43">
        <f t="shared" si="130"/>
        <v>2.487284915024247E-2</v>
      </c>
      <c r="E8372" s="43">
        <f>IFERROR(INDEX(PSPS_Data!$C$2:$C$4275,MATCH(WF_Data!$A8372,PSPS_Data!$B$2:$B$4275,0)),0)</f>
        <v>0</v>
      </c>
      <c r="F8372" s="47"/>
    </row>
    <row r="8373" spans="1:6" x14ac:dyDescent="0.25">
      <c r="A8373" s="79"/>
      <c r="B8373" s="43">
        <v>0</v>
      </c>
      <c r="C8373" s="43">
        <v>8.5896800728733E-3</v>
      </c>
      <c r="D8373" s="43">
        <f t="shared" si="130"/>
        <v>9.8008249631484357E-2</v>
      </c>
      <c r="E8373" s="43">
        <f>IFERROR(INDEX(PSPS_Data!$C$2:$C$4275,MATCH(WF_Data!$A8373,PSPS_Data!$B$2:$B$4275,0)),0)</f>
        <v>0</v>
      </c>
      <c r="F8373" s="47"/>
    </row>
    <row r="8374" spans="1:6" x14ac:dyDescent="0.25">
      <c r="A8374" s="79"/>
      <c r="B8374" s="43">
        <v>0</v>
      </c>
      <c r="C8374" s="43">
        <v>4.8327352333217199E-3</v>
      </c>
      <c r="D8374" s="43">
        <f t="shared" si="130"/>
        <v>5.5141509012200822E-2</v>
      </c>
      <c r="E8374" s="43">
        <f>IFERROR(INDEX(PSPS_Data!$C$2:$C$4275,MATCH(WF_Data!$A8374,PSPS_Data!$B$2:$B$4275,0)),0)</f>
        <v>0</v>
      </c>
      <c r="F8374" s="47"/>
    </row>
    <row r="8375" spans="1:6" x14ac:dyDescent="0.25">
      <c r="A8375" s="79"/>
      <c r="B8375" s="43">
        <v>0</v>
      </c>
      <c r="C8375" s="43">
        <v>1.0260684084414599E-2</v>
      </c>
      <c r="D8375" s="43">
        <f t="shared" si="130"/>
        <v>0.11707440540317059</v>
      </c>
      <c r="E8375" s="43">
        <f>IFERROR(INDEX(PSPS_Data!$C$2:$C$4275,MATCH(WF_Data!$A8375,PSPS_Data!$B$2:$B$4275,0)),0)</f>
        <v>0</v>
      </c>
      <c r="F8375" s="47"/>
    </row>
    <row r="8376" spans="1:6" x14ac:dyDescent="0.25">
      <c r="A8376" s="79"/>
      <c r="B8376" s="43">
        <v>0</v>
      </c>
      <c r="C8376" s="43">
        <v>1.3529332136386E-5</v>
      </c>
      <c r="D8376" s="43">
        <f t="shared" si="130"/>
        <v>1.5436967967616427E-4</v>
      </c>
      <c r="E8376" s="43">
        <f>IFERROR(INDEX(PSPS_Data!$C$2:$C$4275,MATCH(WF_Data!$A8376,PSPS_Data!$B$2:$B$4275,0)),0)</f>
        <v>0</v>
      </c>
      <c r="F8376" s="47"/>
    </row>
    <row r="8377" spans="1:6" x14ac:dyDescent="0.25">
      <c r="A8377" s="79"/>
      <c r="B8377" s="43">
        <v>0</v>
      </c>
      <c r="C8377" s="43">
        <v>2.7047042749472799E-5</v>
      </c>
      <c r="D8377" s="43">
        <f t="shared" si="130"/>
        <v>3.0860675777148462E-4</v>
      </c>
      <c r="E8377" s="43">
        <f>IFERROR(INDEX(PSPS_Data!$C$2:$C$4275,MATCH(WF_Data!$A8377,PSPS_Data!$B$2:$B$4275,0)),0)</f>
        <v>0</v>
      </c>
      <c r="F8377" s="47"/>
    </row>
    <row r="8378" spans="1:6" x14ac:dyDescent="0.25">
      <c r="A8378" s="79"/>
      <c r="B8378" s="43">
        <v>0</v>
      </c>
      <c r="C8378" s="43">
        <v>4.8127438064966502E-3</v>
      </c>
      <c r="D8378" s="43">
        <f t="shared" si="130"/>
        <v>5.4913406832126782E-2</v>
      </c>
      <c r="E8378" s="43">
        <f>IFERROR(INDEX(PSPS_Data!$C$2:$C$4275,MATCH(WF_Data!$A8378,PSPS_Data!$B$2:$B$4275,0)),0)</f>
        <v>0</v>
      </c>
      <c r="F8378" s="47"/>
    </row>
    <row r="8379" spans="1:6" x14ac:dyDescent="0.25">
      <c r="A8379" s="79"/>
      <c r="B8379" s="43">
        <v>0</v>
      </c>
      <c r="C8379" s="43">
        <v>9.6790608226910903E-3</v>
      </c>
      <c r="D8379" s="43">
        <f t="shared" si="130"/>
        <v>0.11043808398690534</v>
      </c>
      <c r="E8379" s="43">
        <f>IFERROR(INDEX(PSPS_Data!$C$2:$C$4275,MATCH(WF_Data!$A8379,PSPS_Data!$B$2:$B$4275,0)),0)</f>
        <v>0</v>
      </c>
      <c r="F8379" s="47"/>
    </row>
    <row r="8380" spans="1:6" x14ac:dyDescent="0.25">
      <c r="A8380" s="79"/>
      <c r="B8380" s="43">
        <v>0.159888972325686</v>
      </c>
      <c r="C8380" s="43">
        <v>4.2035982246488796E-3</v>
      </c>
      <c r="D8380" s="43">
        <f t="shared" si="130"/>
        <v>4.7963055743243714E-2</v>
      </c>
      <c r="E8380" s="43">
        <f>IFERROR(INDEX(PSPS_Data!$C$2:$C$4275,MATCH(WF_Data!$A8380,PSPS_Data!$B$2:$B$4275,0)),0)</f>
        <v>0</v>
      </c>
      <c r="F8380" s="47"/>
    </row>
    <row r="8381" spans="1:6" x14ac:dyDescent="0.25">
      <c r="A8381" s="79"/>
      <c r="B8381" s="43">
        <v>0</v>
      </c>
      <c r="C8381" s="43">
        <v>9.3250904046726603E-4</v>
      </c>
      <c r="D8381" s="43">
        <f t="shared" si="130"/>
        <v>1.0639928151731506E-2</v>
      </c>
      <c r="E8381" s="43">
        <f>IFERROR(INDEX(PSPS_Data!$C$2:$C$4275,MATCH(WF_Data!$A8381,PSPS_Data!$B$2:$B$4275,0)),0)</f>
        <v>0</v>
      </c>
      <c r="F8381" s="47"/>
    </row>
    <row r="8382" spans="1:6" x14ac:dyDescent="0.25">
      <c r="A8382" s="79"/>
      <c r="B8382" s="43">
        <v>0</v>
      </c>
      <c r="C8382" s="43">
        <v>2.07668948115724E-3</v>
      </c>
      <c r="D8382" s="43">
        <f t="shared" si="130"/>
        <v>2.369502698000411E-2</v>
      </c>
      <c r="E8382" s="43">
        <f>IFERROR(INDEX(PSPS_Data!$C$2:$C$4275,MATCH(WF_Data!$A8382,PSPS_Data!$B$2:$B$4275,0)),0)</f>
        <v>0</v>
      </c>
      <c r="F8382" s="47"/>
    </row>
    <row r="8383" spans="1:6" x14ac:dyDescent="0.25">
      <c r="A8383" s="79"/>
      <c r="B8383" s="43">
        <v>0</v>
      </c>
      <c r="C8383" s="43">
        <v>4.4716896902627897E-3</v>
      </c>
      <c r="D8383" s="43">
        <f t="shared" si="130"/>
        <v>5.1021979365898432E-2</v>
      </c>
      <c r="E8383" s="43">
        <f>IFERROR(INDEX(PSPS_Data!$C$2:$C$4275,MATCH(WF_Data!$A8383,PSPS_Data!$B$2:$B$4275,0)),0)</f>
        <v>0</v>
      </c>
      <c r="F8383" s="47"/>
    </row>
    <row r="8384" spans="1:6" x14ac:dyDescent="0.25">
      <c r="A8384" s="79"/>
      <c r="B8384" s="43">
        <v>0</v>
      </c>
      <c r="C8384" s="43">
        <v>7.9652785279904395E-4</v>
      </c>
      <c r="D8384" s="43">
        <f t="shared" si="130"/>
        <v>9.0883828004370924E-3</v>
      </c>
      <c r="E8384" s="43">
        <f>IFERROR(INDEX(PSPS_Data!$C$2:$C$4275,MATCH(WF_Data!$A8384,PSPS_Data!$B$2:$B$4275,0)),0)</f>
        <v>0</v>
      </c>
      <c r="F8384" s="47"/>
    </row>
    <row r="8385" spans="1:6" x14ac:dyDescent="0.25">
      <c r="A8385" s="79"/>
      <c r="B8385" s="43">
        <v>0</v>
      </c>
      <c r="C8385" s="43">
        <v>1.6994575139506101E-3</v>
      </c>
      <c r="D8385" s="43">
        <f t="shared" si="130"/>
        <v>1.9390810234176461E-2</v>
      </c>
      <c r="E8385" s="43">
        <f>IFERROR(INDEX(PSPS_Data!$C$2:$C$4275,MATCH(WF_Data!$A8385,PSPS_Data!$B$2:$B$4275,0)),0)</f>
        <v>0</v>
      </c>
      <c r="F8385" s="47"/>
    </row>
    <row r="8386" spans="1:6" x14ac:dyDescent="0.25">
      <c r="A8386" s="79"/>
      <c r="B8386" s="43">
        <v>0</v>
      </c>
      <c r="C8386" s="43">
        <v>3.3158768319481099E-3</v>
      </c>
      <c r="D8386" s="43">
        <f t="shared" si="130"/>
        <v>3.7834154652527936E-2</v>
      </c>
      <c r="E8386" s="43">
        <f>IFERROR(INDEX(PSPS_Data!$C$2:$C$4275,MATCH(WF_Data!$A8386,PSPS_Data!$B$2:$B$4275,0)),0)</f>
        <v>0</v>
      </c>
      <c r="F8386" s="47"/>
    </row>
    <row r="8387" spans="1:6" x14ac:dyDescent="0.25">
      <c r="A8387" s="79"/>
      <c r="B8387" s="43">
        <v>1.40814317742769E-2</v>
      </c>
      <c r="C8387" s="43">
        <v>4.5013394571924402E-3</v>
      </c>
      <c r="D8387" s="43">
        <f t="shared" ref="D8387:D8450" si="131">$C8387*11.41</f>
        <v>5.1360283206565743E-2</v>
      </c>
      <c r="E8387" s="43">
        <f>IFERROR(INDEX(PSPS_Data!$C$2:$C$4275,MATCH(WF_Data!$A8387,PSPS_Data!$B$2:$B$4275,0)),0)</f>
        <v>0</v>
      </c>
      <c r="F8387" s="47"/>
    </row>
    <row r="8388" spans="1:6" x14ac:dyDescent="0.25">
      <c r="A8388" s="79"/>
      <c r="B8388" s="43">
        <v>0</v>
      </c>
      <c r="C8388" s="43">
        <v>2.7070767603163399E-3</v>
      </c>
      <c r="D8388" s="43">
        <f t="shared" si="131"/>
        <v>3.0887745835209438E-2</v>
      </c>
      <c r="E8388" s="43">
        <f>IFERROR(INDEX(PSPS_Data!$C$2:$C$4275,MATCH(WF_Data!$A8388,PSPS_Data!$B$2:$B$4275,0)),0)</f>
        <v>0</v>
      </c>
      <c r="F8388" s="47"/>
    </row>
    <row r="8389" spans="1:6" x14ac:dyDescent="0.25">
      <c r="A8389" s="79"/>
      <c r="B8389" s="43">
        <v>0</v>
      </c>
      <c r="C8389" s="43">
        <v>3.6354929216031402E-4</v>
      </c>
      <c r="D8389" s="43">
        <f t="shared" si="131"/>
        <v>4.1480974235491826E-3</v>
      </c>
      <c r="E8389" s="43">
        <f>IFERROR(INDEX(PSPS_Data!$C$2:$C$4275,MATCH(WF_Data!$A8389,PSPS_Data!$B$2:$B$4275,0)),0)</f>
        <v>0</v>
      </c>
      <c r="F8389" s="47"/>
    </row>
    <row r="8390" spans="1:6" x14ac:dyDescent="0.25">
      <c r="A8390" s="79"/>
      <c r="B8390" s="43">
        <v>0</v>
      </c>
      <c r="C8390" s="43">
        <v>3.9937857074316202E-4</v>
      </c>
      <c r="D8390" s="43">
        <f t="shared" si="131"/>
        <v>4.5569094921794791E-3</v>
      </c>
      <c r="E8390" s="43">
        <f>IFERROR(INDEX(PSPS_Data!$C$2:$C$4275,MATCH(WF_Data!$A8390,PSPS_Data!$B$2:$B$4275,0)),0)</f>
        <v>0</v>
      </c>
      <c r="F8390" s="47"/>
    </row>
    <row r="8391" spans="1:6" x14ac:dyDescent="0.25">
      <c r="A8391" s="79"/>
      <c r="B8391" s="43">
        <v>0</v>
      </c>
      <c r="C8391" s="43">
        <v>1.1128565588478499E-3</v>
      </c>
      <c r="D8391" s="43">
        <f t="shared" si="131"/>
        <v>1.2697693336453968E-2</v>
      </c>
      <c r="E8391" s="43">
        <f>IFERROR(INDEX(PSPS_Data!$C$2:$C$4275,MATCH(WF_Data!$A8391,PSPS_Data!$B$2:$B$4275,0)),0)</f>
        <v>0</v>
      </c>
      <c r="F8391" s="47"/>
    </row>
    <row r="8392" spans="1:6" x14ac:dyDescent="0.25">
      <c r="A8392" s="79"/>
      <c r="B8392" s="43">
        <v>0</v>
      </c>
      <c r="C8392" s="43">
        <v>5.22304196829281E-3</v>
      </c>
      <c r="D8392" s="43">
        <f t="shared" si="131"/>
        <v>5.9594908858220962E-2</v>
      </c>
      <c r="E8392" s="43">
        <f>IFERROR(INDEX(PSPS_Data!$C$2:$C$4275,MATCH(WF_Data!$A8392,PSPS_Data!$B$2:$B$4275,0)),0)</f>
        <v>0</v>
      </c>
      <c r="F8392" s="47"/>
    </row>
    <row r="8393" spans="1:6" x14ac:dyDescent="0.25">
      <c r="A8393" s="79"/>
      <c r="B8393" s="43">
        <v>0</v>
      </c>
      <c r="C8393" s="43">
        <v>5.9657002019169597E-3</v>
      </c>
      <c r="D8393" s="43">
        <f t="shared" si="131"/>
        <v>6.8068639303872511E-2</v>
      </c>
      <c r="E8393" s="43">
        <f>IFERROR(INDEX(PSPS_Data!$C$2:$C$4275,MATCH(WF_Data!$A8393,PSPS_Data!$B$2:$B$4275,0)),0)</f>
        <v>0</v>
      </c>
      <c r="F8393" s="47"/>
    </row>
    <row r="8394" spans="1:6" x14ac:dyDescent="0.25">
      <c r="A8394" s="79"/>
      <c r="B8394" s="43">
        <v>0</v>
      </c>
      <c r="C8394" s="43">
        <v>1.9586135152849199E-3</v>
      </c>
      <c r="D8394" s="43">
        <f t="shared" si="131"/>
        <v>2.2347780209400935E-2</v>
      </c>
      <c r="E8394" s="43">
        <f>IFERROR(INDEX(PSPS_Data!$C$2:$C$4275,MATCH(WF_Data!$A8394,PSPS_Data!$B$2:$B$4275,0)),0)</f>
        <v>0</v>
      </c>
      <c r="F8394" s="47"/>
    </row>
    <row r="8395" spans="1:6" x14ac:dyDescent="0.25">
      <c r="A8395" s="79"/>
      <c r="B8395" s="43">
        <v>0</v>
      </c>
      <c r="C8395" s="43">
        <v>5.9551632364218598E-3</v>
      </c>
      <c r="D8395" s="43">
        <f t="shared" si="131"/>
        <v>6.7948412527573415E-2</v>
      </c>
      <c r="E8395" s="43">
        <f>IFERROR(INDEX(PSPS_Data!$C$2:$C$4275,MATCH(WF_Data!$A8395,PSPS_Data!$B$2:$B$4275,0)),0)</f>
        <v>0</v>
      </c>
      <c r="F8395" s="47"/>
    </row>
    <row r="8396" spans="1:6" x14ac:dyDescent="0.25">
      <c r="A8396" s="79"/>
      <c r="B8396" s="43">
        <v>0</v>
      </c>
      <c r="C8396" s="43">
        <v>2.2578886660085101E-3</v>
      </c>
      <c r="D8396" s="43">
        <f t="shared" si="131"/>
        <v>2.5762509679157101E-2</v>
      </c>
      <c r="E8396" s="43">
        <f>IFERROR(INDEX(PSPS_Data!$C$2:$C$4275,MATCH(WF_Data!$A8396,PSPS_Data!$B$2:$B$4275,0)),0)</f>
        <v>0</v>
      </c>
      <c r="F8396" s="47"/>
    </row>
    <row r="8397" spans="1:6" x14ac:dyDescent="0.25">
      <c r="A8397" s="79"/>
      <c r="B8397" s="43">
        <v>0</v>
      </c>
      <c r="C8397" s="43">
        <v>1.5946247872307101E-3</v>
      </c>
      <c r="D8397" s="43">
        <f t="shared" si="131"/>
        <v>1.8194668822302404E-2</v>
      </c>
      <c r="E8397" s="43">
        <f>IFERROR(INDEX(PSPS_Data!$C$2:$C$4275,MATCH(WF_Data!$A8397,PSPS_Data!$B$2:$B$4275,0)),0)</f>
        <v>0</v>
      </c>
      <c r="F8397" s="47"/>
    </row>
    <row r="8398" spans="1:6" x14ac:dyDescent="0.25">
      <c r="A8398" s="79"/>
      <c r="B8398" s="43">
        <v>0</v>
      </c>
      <c r="C8398" s="43">
        <v>6.4940827473947095E-4</v>
      </c>
      <c r="D8398" s="43">
        <f t="shared" si="131"/>
        <v>7.4097484147773634E-3</v>
      </c>
      <c r="E8398" s="43">
        <f>IFERROR(INDEX(PSPS_Data!$C$2:$C$4275,MATCH(WF_Data!$A8398,PSPS_Data!$B$2:$B$4275,0)),0)</f>
        <v>0</v>
      </c>
      <c r="F8398" s="47"/>
    </row>
    <row r="8399" spans="1:6" x14ac:dyDescent="0.25">
      <c r="A8399" s="79"/>
      <c r="B8399" s="43">
        <v>0</v>
      </c>
      <c r="C8399" s="43">
        <v>4.67780248573035E-3</v>
      </c>
      <c r="D8399" s="43">
        <f t="shared" si="131"/>
        <v>5.3373726362183294E-2</v>
      </c>
      <c r="E8399" s="43">
        <f>IFERROR(INDEX(PSPS_Data!$C$2:$C$4275,MATCH(WF_Data!$A8399,PSPS_Data!$B$2:$B$4275,0)),0)</f>
        <v>0</v>
      </c>
      <c r="F8399" s="47"/>
    </row>
    <row r="8400" spans="1:6" x14ac:dyDescent="0.25">
      <c r="A8400" s="79"/>
      <c r="B8400" s="43">
        <v>0</v>
      </c>
      <c r="C8400" s="43">
        <v>3.9493062681685799E-3</v>
      </c>
      <c r="D8400" s="43">
        <f t="shared" si="131"/>
        <v>4.5061584519803494E-2</v>
      </c>
      <c r="E8400" s="43">
        <f>IFERROR(INDEX(PSPS_Data!$C$2:$C$4275,MATCH(WF_Data!$A8400,PSPS_Data!$B$2:$B$4275,0)),0)</f>
        <v>0</v>
      </c>
      <c r="F8400" s="47"/>
    </row>
    <row r="8401" spans="1:6" x14ac:dyDescent="0.25">
      <c r="A8401" s="79"/>
      <c r="B8401" s="43">
        <v>0</v>
      </c>
      <c r="C8401" s="43">
        <v>2.0820434344841401E-3</v>
      </c>
      <c r="D8401" s="43">
        <f t="shared" si="131"/>
        <v>2.3756115587464037E-2</v>
      </c>
      <c r="E8401" s="43">
        <f>IFERROR(INDEX(PSPS_Data!$C$2:$C$4275,MATCH(WF_Data!$A8401,PSPS_Data!$B$2:$B$4275,0)),0)</f>
        <v>0</v>
      </c>
      <c r="F8401" s="47"/>
    </row>
    <row r="8402" spans="1:6" x14ac:dyDescent="0.25">
      <c r="A8402" s="79"/>
      <c r="B8402" s="43">
        <v>0</v>
      </c>
      <c r="C8402" s="43">
        <v>8.5962764296709695E-4</v>
      </c>
      <c r="D8402" s="43">
        <f t="shared" si="131"/>
        <v>9.8083514062545767E-3</v>
      </c>
      <c r="E8402" s="43">
        <f>IFERROR(INDEX(PSPS_Data!$C$2:$C$4275,MATCH(WF_Data!$A8402,PSPS_Data!$B$2:$B$4275,0)),0)</f>
        <v>0</v>
      </c>
      <c r="F8402" s="47"/>
    </row>
    <row r="8403" spans="1:6" x14ac:dyDescent="0.25">
      <c r="A8403" s="79"/>
      <c r="B8403" s="43">
        <v>0</v>
      </c>
      <c r="C8403" s="43">
        <v>4.7805907943256898E-3</v>
      </c>
      <c r="D8403" s="43">
        <f t="shared" si="131"/>
        <v>5.4546540963256118E-2</v>
      </c>
      <c r="E8403" s="43">
        <f>IFERROR(INDEX(PSPS_Data!$C$2:$C$4275,MATCH(WF_Data!$A8403,PSPS_Data!$B$2:$B$4275,0)),0)</f>
        <v>0</v>
      </c>
      <c r="F8403" s="47"/>
    </row>
    <row r="8404" spans="1:6" x14ac:dyDescent="0.25">
      <c r="A8404" s="79"/>
      <c r="B8404" s="43">
        <v>0</v>
      </c>
      <c r="C8404" s="43">
        <v>2.4170719552785101E-4</v>
      </c>
      <c r="D8404" s="43">
        <f t="shared" si="131"/>
        <v>2.75787910097278E-3</v>
      </c>
      <c r="E8404" s="43">
        <f>IFERROR(INDEX(PSPS_Data!$C$2:$C$4275,MATCH(WF_Data!$A8404,PSPS_Data!$B$2:$B$4275,0)),0)</f>
        <v>0</v>
      </c>
      <c r="F8404" s="47"/>
    </row>
    <row r="8405" spans="1:6" x14ac:dyDescent="0.25">
      <c r="A8405" s="79"/>
      <c r="B8405" s="43">
        <v>0.67137047267206196</v>
      </c>
      <c r="C8405" s="43">
        <v>8.4596209080700603E-4</v>
      </c>
      <c r="D8405" s="43">
        <f t="shared" si="131"/>
        <v>9.6524274561079395E-3</v>
      </c>
      <c r="E8405" s="43">
        <f>IFERROR(INDEX(PSPS_Data!$C$2:$C$4275,MATCH(WF_Data!$A8405,PSPS_Data!$B$2:$B$4275,0)),0)</f>
        <v>0</v>
      </c>
      <c r="F8405" s="47"/>
    </row>
    <row r="8406" spans="1:6" x14ac:dyDescent="0.25">
      <c r="A8406" s="79"/>
      <c r="B8406" s="43">
        <v>0.15188469661874501</v>
      </c>
      <c r="C8406" s="43">
        <v>3.89259327675972E-4</v>
      </c>
      <c r="D8406" s="43">
        <f t="shared" si="131"/>
        <v>4.4414489287828403E-3</v>
      </c>
      <c r="E8406" s="43">
        <f>IFERROR(INDEX(PSPS_Data!$C$2:$C$4275,MATCH(WF_Data!$A8406,PSPS_Data!$B$2:$B$4275,0)),0)</f>
        <v>0</v>
      </c>
      <c r="F8406" s="47"/>
    </row>
    <row r="8407" spans="1:6" x14ac:dyDescent="0.25">
      <c r="A8407" s="79"/>
      <c r="B8407" s="43">
        <v>0</v>
      </c>
      <c r="C8407" s="43">
        <v>5.53894916504305E-3</v>
      </c>
      <c r="D8407" s="43">
        <f t="shared" si="131"/>
        <v>6.3199409973141205E-2</v>
      </c>
      <c r="E8407" s="43">
        <f>IFERROR(INDEX(PSPS_Data!$C$2:$C$4275,MATCH(WF_Data!$A8407,PSPS_Data!$B$2:$B$4275,0)),0)</f>
        <v>0</v>
      </c>
      <c r="F8407" s="47"/>
    </row>
    <row r="8408" spans="1:6" x14ac:dyDescent="0.25">
      <c r="A8408" s="79"/>
      <c r="B8408" s="43">
        <v>0</v>
      </c>
      <c r="C8408" s="43">
        <v>8.3077219892402302E-3</v>
      </c>
      <c r="D8408" s="43">
        <f t="shared" si="131"/>
        <v>9.4791107897231025E-2</v>
      </c>
      <c r="E8408" s="43">
        <f>IFERROR(INDEX(PSPS_Data!$C$2:$C$4275,MATCH(WF_Data!$A8408,PSPS_Data!$B$2:$B$4275,0)),0)</f>
        <v>0</v>
      </c>
      <c r="F8408" s="47"/>
    </row>
    <row r="8409" spans="1:6" x14ac:dyDescent="0.25">
      <c r="A8409" s="79"/>
      <c r="B8409" s="43">
        <v>0</v>
      </c>
      <c r="C8409" s="43">
        <v>3.9203116017082103E-3</v>
      </c>
      <c r="D8409" s="43">
        <f t="shared" si="131"/>
        <v>4.4730755375490677E-2</v>
      </c>
      <c r="E8409" s="43">
        <f>IFERROR(INDEX(PSPS_Data!$C$2:$C$4275,MATCH(WF_Data!$A8409,PSPS_Data!$B$2:$B$4275,0)),0)</f>
        <v>0</v>
      </c>
      <c r="F8409" s="47"/>
    </row>
    <row r="8410" spans="1:6" x14ac:dyDescent="0.25">
      <c r="A8410" s="79"/>
      <c r="B8410" s="43">
        <v>0</v>
      </c>
      <c r="C8410" s="43">
        <v>6.1092751496592702E-3</v>
      </c>
      <c r="D8410" s="43">
        <f t="shared" si="131"/>
        <v>6.9706829457612279E-2</v>
      </c>
      <c r="E8410" s="43">
        <f>IFERROR(INDEX(PSPS_Data!$C$2:$C$4275,MATCH(WF_Data!$A8410,PSPS_Data!$B$2:$B$4275,0)),0)</f>
        <v>0</v>
      </c>
      <c r="F8410" s="47"/>
    </row>
    <row r="8411" spans="1:6" x14ac:dyDescent="0.25">
      <c r="A8411" s="79"/>
      <c r="B8411" s="43">
        <v>0</v>
      </c>
      <c r="C8411" s="43">
        <v>9.5702661019458901E-4</v>
      </c>
      <c r="D8411" s="43">
        <f t="shared" si="131"/>
        <v>1.0919673622320261E-2</v>
      </c>
      <c r="E8411" s="43">
        <f>IFERROR(INDEX(PSPS_Data!$C$2:$C$4275,MATCH(WF_Data!$A8411,PSPS_Data!$B$2:$B$4275,0)),0)</f>
        <v>0</v>
      </c>
      <c r="F8411" s="47"/>
    </row>
    <row r="8412" spans="1:6" x14ac:dyDescent="0.25">
      <c r="A8412" s="79"/>
      <c r="B8412" s="43">
        <v>0</v>
      </c>
      <c r="C8412" s="43">
        <v>6.2169267833382903E-3</v>
      </c>
      <c r="D8412" s="43">
        <f t="shared" si="131"/>
        <v>7.0935134597889887E-2</v>
      </c>
      <c r="E8412" s="43">
        <f>IFERROR(INDEX(PSPS_Data!$C$2:$C$4275,MATCH(WF_Data!$A8412,PSPS_Data!$B$2:$B$4275,0)),0)</f>
        <v>0</v>
      </c>
      <c r="F8412" s="47"/>
    </row>
    <row r="8413" spans="1:6" x14ac:dyDescent="0.25">
      <c r="A8413" s="79"/>
      <c r="B8413" s="43">
        <v>0</v>
      </c>
      <c r="C8413" s="43">
        <v>9.5211688312701805E-4</v>
      </c>
      <c r="D8413" s="43">
        <f t="shared" si="131"/>
        <v>1.0863653636479276E-2</v>
      </c>
      <c r="E8413" s="43">
        <f>IFERROR(INDEX(PSPS_Data!$C$2:$C$4275,MATCH(WF_Data!$A8413,PSPS_Data!$B$2:$B$4275,0)),0)</f>
        <v>0</v>
      </c>
      <c r="F8413" s="47"/>
    </row>
    <row r="8414" spans="1:6" x14ac:dyDescent="0.25">
      <c r="A8414" s="79"/>
      <c r="B8414" s="43">
        <v>0</v>
      </c>
      <c r="C8414" s="43">
        <v>5.2031168690973503E-3</v>
      </c>
      <c r="D8414" s="43">
        <f t="shared" si="131"/>
        <v>5.9367563476400771E-2</v>
      </c>
      <c r="E8414" s="43">
        <f>IFERROR(INDEX(PSPS_Data!$C$2:$C$4275,MATCH(WF_Data!$A8414,PSPS_Data!$B$2:$B$4275,0)),0)</f>
        <v>0</v>
      </c>
      <c r="F8414" s="47"/>
    </row>
    <row r="8415" spans="1:6" x14ac:dyDescent="0.25">
      <c r="A8415" s="79"/>
      <c r="B8415" s="43">
        <v>0</v>
      </c>
      <c r="C8415" s="43">
        <v>2.82948747008049E-3</v>
      </c>
      <c r="D8415" s="43">
        <f t="shared" si="131"/>
        <v>3.2284452033618391E-2</v>
      </c>
      <c r="E8415" s="43">
        <f>IFERROR(INDEX(PSPS_Data!$C$2:$C$4275,MATCH(WF_Data!$A8415,PSPS_Data!$B$2:$B$4275,0)),0)</f>
        <v>0</v>
      </c>
      <c r="F8415" s="47"/>
    </row>
    <row r="8416" spans="1:6" x14ac:dyDescent="0.25">
      <c r="A8416" s="79"/>
      <c r="B8416" s="43">
        <v>0</v>
      </c>
      <c r="C8416" s="43">
        <v>2.9609070006699702E-3</v>
      </c>
      <c r="D8416" s="43">
        <f t="shared" si="131"/>
        <v>3.3783948877644361E-2</v>
      </c>
      <c r="E8416" s="43">
        <f>IFERROR(INDEX(PSPS_Data!$C$2:$C$4275,MATCH(WF_Data!$A8416,PSPS_Data!$B$2:$B$4275,0)),0)</f>
        <v>0</v>
      </c>
      <c r="F8416" s="47"/>
    </row>
    <row r="8417" spans="1:6" x14ac:dyDescent="0.25">
      <c r="A8417" s="79"/>
      <c r="B8417" s="43">
        <v>0.37809131535032903</v>
      </c>
      <c r="C8417" s="43">
        <v>1.33924765123083E-4</v>
      </c>
      <c r="D8417" s="43">
        <f t="shared" si="131"/>
        <v>1.5280815700543771E-3</v>
      </c>
      <c r="E8417" s="43">
        <f>IFERROR(INDEX(PSPS_Data!$C$2:$C$4275,MATCH(WF_Data!$A8417,PSPS_Data!$B$2:$B$4275,0)),0)</f>
        <v>0</v>
      </c>
      <c r="F8417" s="47"/>
    </row>
    <row r="8418" spans="1:6" x14ac:dyDescent="0.25">
      <c r="A8418" s="79"/>
      <c r="B8418" s="43">
        <v>0</v>
      </c>
      <c r="C8418" s="43">
        <v>6.6676896874468998E-3</v>
      </c>
      <c r="D8418" s="43">
        <f t="shared" si="131"/>
        <v>7.6078339333769132E-2</v>
      </c>
      <c r="E8418" s="43">
        <f>IFERROR(INDEX(PSPS_Data!$C$2:$C$4275,MATCH(WF_Data!$A8418,PSPS_Data!$B$2:$B$4275,0)),0)</f>
        <v>0</v>
      </c>
      <c r="F8418" s="47"/>
    </row>
    <row r="8419" spans="1:6" x14ac:dyDescent="0.25">
      <c r="A8419" s="79"/>
      <c r="B8419" s="43">
        <v>0</v>
      </c>
      <c r="C8419" s="43">
        <v>3.88262989804388E-3</v>
      </c>
      <c r="D8419" s="43">
        <f t="shared" si="131"/>
        <v>4.4300807136680671E-2</v>
      </c>
      <c r="E8419" s="43">
        <f>IFERROR(INDEX(PSPS_Data!$C$2:$C$4275,MATCH(WF_Data!$A8419,PSPS_Data!$B$2:$B$4275,0)),0)</f>
        <v>0</v>
      </c>
      <c r="F8419" s="47"/>
    </row>
    <row r="8420" spans="1:6" x14ac:dyDescent="0.25">
      <c r="A8420" s="79"/>
      <c r="B8420" s="43">
        <v>0</v>
      </c>
      <c r="C8420" s="43">
        <v>1.5529856526086401E-3</v>
      </c>
      <c r="D8420" s="43">
        <f t="shared" si="131"/>
        <v>1.7719566296264585E-2</v>
      </c>
      <c r="E8420" s="43">
        <f>IFERROR(INDEX(PSPS_Data!$C$2:$C$4275,MATCH(WF_Data!$A8420,PSPS_Data!$B$2:$B$4275,0)),0)</f>
        <v>0</v>
      </c>
      <c r="F8420" s="47"/>
    </row>
    <row r="8421" spans="1:6" x14ac:dyDescent="0.25">
      <c r="A8421" s="79"/>
      <c r="B8421" s="43">
        <v>0</v>
      </c>
      <c r="C8421" s="43">
        <v>9.6374841837132397E-4</v>
      </c>
      <c r="D8421" s="43">
        <f t="shared" si="131"/>
        <v>1.0996369453616806E-2</v>
      </c>
      <c r="E8421" s="43">
        <f>IFERROR(INDEX(PSPS_Data!$C$2:$C$4275,MATCH(WF_Data!$A8421,PSPS_Data!$B$2:$B$4275,0)),0)</f>
        <v>0</v>
      </c>
      <c r="F8421" s="47"/>
    </row>
    <row r="8422" spans="1:6" x14ac:dyDescent="0.25">
      <c r="A8422" s="79"/>
      <c r="B8422" s="43">
        <v>0</v>
      </c>
      <c r="C8422" s="43">
        <v>6.3302557427959904E-3</v>
      </c>
      <c r="D8422" s="43">
        <f t="shared" si="131"/>
        <v>7.2228218025302257E-2</v>
      </c>
      <c r="E8422" s="43">
        <f>IFERROR(INDEX(PSPS_Data!$C$2:$C$4275,MATCH(WF_Data!$A8422,PSPS_Data!$B$2:$B$4275,0)),0)</f>
        <v>0</v>
      </c>
      <c r="F8422" s="47"/>
    </row>
    <row r="8423" spans="1:6" x14ac:dyDescent="0.25">
      <c r="A8423" s="79"/>
      <c r="B8423" s="43">
        <v>0</v>
      </c>
      <c r="C8423" s="43">
        <v>1.57470527746047E-3</v>
      </c>
      <c r="D8423" s="43">
        <f t="shared" si="131"/>
        <v>1.7967387215823964E-2</v>
      </c>
      <c r="E8423" s="43">
        <f>IFERROR(INDEX(PSPS_Data!$C$2:$C$4275,MATCH(WF_Data!$A8423,PSPS_Data!$B$2:$B$4275,0)),0)</f>
        <v>0</v>
      </c>
      <c r="F8423" s="47"/>
    </row>
    <row r="8424" spans="1:6" x14ac:dyDescent="0.25">
      <c r="A8424" s="79"/>
      <c r="B8424" s="43">
        <v>0</v>
      </c>
      <c r="C8424" s="43">
        <v>4.6704051451342803E-3</v>
      </c>
      <c r="D8424" s="43">
        <f t="shared" si="131"/>
        <v>5.3289322705982141E-2</v>
      </c>
      <c r="E8424" s="43">
        <f>IFERROR(INDEX(PSPS_Data!$C$2:$C$4275,MATCH(WF_Data!$A8424,PSPS_Data!$B$2:$B$4275,0)),0)</f>
        <v>0</v>
      </c>
      <c r="F8424" s="47"/>
    </row>
    <row r="8425" spans="1:6" x14ac:dyDescent="0.25">
      <c r="A8425" s="79"/>
      <c r="B8425" s="43">
        <v>0</v>
      </c>
      <c r="C8425" s="43">
        <v>3.3446829138483698E-4</v>
      </c>
      <c r="D8425" s="43">
        <f t="shared" si="131"/>
        <v>3.8162832047009898E-3</v>
      </c>
      <c r="E8425" s="43">
        <f>IFERROR(INDEX(PSPS_Data!$C$2:$C$4275,MATCH(WF_Data!$A8425,PSPS_Data!$B$2:$B$4275,0)),0)</f>
        <v>0</v>
      </c>
      <c r="F8425" s="47"/>
    </row>
    <row r="8426" spans="1:6" x14ac:dyDescent="0.25">
      <c r="A8426" s="79"/>
      <c r="B8426" s="43">
        <v>0</v>
      </c>
      <c r="C8426" s="43">
        <v>1.9531654713773601E-3</v>
      </c>
      <c r="D8426" s="43">
        <f t="shared" si="131"/>
        <v>2.228561802841568E-2</v>
      </c>
      <c r="E8426" s="43">
        <f>IFERROR(INDEX(PSPS_Data!$C$2:$C$4275,MATCH(WF_Data!$A8426,PSPS_Data!$B$2:$B$4275,0)),0)</f>
        <v>0</v>
      </c>
      <c r="F8426" s="47"/>
    </row>
    <row r="8427" spans="1:6" x14ac:dyDescent="0.25">
      <c r="A8427" s="79"/>
      <c r="B8427" s="43">
        <v>0</v>
      </c>
      <c r="C8427" s="43">
        <v>2.9160363756091101E-3</v>
      </c>
      <c r="D8427" s="43">
        <f t="shared" si="131"/>
        <v>3.3271975045699946E-2</v>
      </c>
      <c r="E8427" s="43">
        <f>IFERROR(INDEX(PSPS_Data!$C$2:$C$4275,MATCH(WF_Data!$A8427,PSPS_Data!$B$2:$B$4275,0)),0)</f>
        <v>0</v>
      </c>
      <c r="F8427" s="47"/>
    </row>
    <row r="8428" spans="1:6" x14ac:dyDescent="0.25">
      <c r="A8428" s="79"/>
      <c r="B8428" s="43">
        <v>1.00287136320576</v>
      </c>
      <c r="C8428" s="43">
        <v>9.5792805041128304E-4</v>
      </c>
      <c r="D8428" s="43">
        <f t="shared" si="131"/>
        <v>1.0929959055192739E-2</v>
      </c>
      <c r="E8428" s="43">
        <f>IFERROR(INDEX(PSPS_Data!$C$2:$C$4275,MATCH(WF_Data!$A8428,PSPS_Data!$B$2:$B$4275,0)),0)</f>
        <v>0</v>
      </c>
      <c r="F8428" s="47"/>
    </row>
    <row r="8429" spans="1:6" x14ac:dyDescent="0.25">
      <c r="A8429" s="79"/>
      <c r="B8429" s="43">
        <v>0</v>
      </c>
      <c r="C8429" s="43">
        <v>1.5102297277280699E-3</v>
      </c>
      <c r="D8429" s="43">
        <f t="shared" si="131"/>
        <v>1.7231721193377278E-2</v>
      </c>
      <c r="E8429" s="43">
        <f>IFERROR(INDEX(PSPS_Data!$C$2:$C$4275,MATCH(WF_Data!$A8429,PSPS_Data!$B$2:$B$4275,0)),0)</f>
        <v>0</v>
      </c>
      <c r="F8429" s="47"/>
    </row>
    <row r="8430" spans="1:6" x14ac:dyDescent="0.25">
      <c r="A8430" s="79"/>
      <c r="B8430" s="43">
        <v>0</v>
      </c>
      <c r="C8430" s="43">
        <v>4.0675376412764299E-3</v>
      </c>
      <c r="D8430" s="43">
        <f t="shared" si="131"/>
        <v>4.6410604486964067E-2</v>
      </c>
      <c r="E8430" s="43">
        <f>IFERROR(INDEX(PSPS_Data!$C$2:$C$4275,MATCH(WF_Data!$A8430,PSPS_Data!$B$2:$B$4275,0)),0)</f>
        <v>0</v>
      </c>
      <c r="F8430" s="47"/>
    </row>
    <row r="8431" spans="1:6" x14ac:dyDescent="0.25">
      <c r="A8431" s="79"/>
      <c r="B8431" s="43">
        <v>0</v>
      </c>
      <c r="C8431" s="43">
        <v>2.17735437377086E-3</v>
      </c>
      <c r="D8431" s="43">
        <f t="shared" si="131"/>
        <v>2.4843613404725514E-2</v>
      </c>
      <c r="E8431" s="43">
        <f>IFERROR(INDEX(PSPS_Data!$C$2:$C$4275,MATCH(WF_Data!$A8431,PSPS_Data!$B$2:$B$4275,0)),0)</f>
        <v>0</v>
      </c>
      <c r="F8431" s="47"/>
    </row>
    <row r="8432" spans="1:6" x14ac:dyDescent="0.25">
      <c r="A8432" s="79"/>
      <c r="B8432" s="43">
        <v>0</v>
      </c>
      <c r="C8432" s="43">
        <v>9.9360957451608504E-3</v>
      </c>
      <c r="D8432" s="43">
        <f t="shared" si="131"/>
        <v>0.1133708524522853</v>
      </c>
      <c r="E8432" s="43">
        <f>IFERROR(INDEX(PSPS_Data!$C$2:$C$4275,MATCH(WF_Data!$A8432,PSPS_Data!$B$2:$B$4275,0)),0)</f>
        <v>0</v>
      </c>
      <c r="F8432" s="47"/>
    </row>
    <row r="8433" spans="1:6" x14ac:dyDescent="0.25">
      <c r="A8433" s="79"/>
      <c r="B8433" s="43">
        <v>0</v>
      </c>
      <c r="C8433" s="43">
        <v>2.1928828380926701E-3</v>
      </c>
      <c r="D8433" s="43">
        <f t="shared" si="131"/>
        <v>2.5020793182637367E-2</v>
      </c>
      <c r="E8433" s="43">
        <f>IFERROR(INDEX(PSPS_Data!$C$2:$C$4275,MATCH(WF_Data!$A8433,PSPS_Data!$B$2:$B$4275,0)),0)</f>
        <v>0</v>
      </c>
      <c r="F8433" s="47"/>
    </row>
    <row r="8434" spans="1:6" x14ac:dyDescent="0.25">
      <c r="A8434" s="79"/>
      <c r="B8434" s="43">
        <v>0</v>
      </c>
      <c r="C8434" s="43">
        <v>2.2147002487145E-3</v>
      </c>
      <c r="D8434" s="43">
        <f t="shared" si="131"/>
        <v>2.5269729837832444E-2</v>
      </c>
      <c r="E8434" s="43">
        <f>IFERROR(INDEX(PSPS_Data!$C$2:$C$4275,MATCH(WF_Data!$A8434,PSPS_Data!$B$2:$B$4275,0)),0)</f>
        <v>0</v>
      </c>
      <c r="F8434" s="47"/>
    </row>
    <row r="8435" spans="1:6" x14ac:dyDescent="0.25">
      <c r="A8435" s="79"/>
      <c r="B8435" s="43">
        <v>0</v>
      </c>
      <c r="C8435" s="43">
        <v>7.6028228704671998E-4</v>
      </c>
      <c r="D8435" s="43">
        <f t="shared" si="131"/>
        <v>8.6748208952030746E-3</v>
      </c>
      <c r="E8435" s="43">
        <f>IFERROR(INDEX(PSPS_Data!$C$2:$C$4275,MATCH(WF_Data!$A8435,PSPS_Data!$B$2:$B$4275,0)),0)</f>
        <v>0</v>
      </c>
      <c r="F8435" s="47"/>
    </row>
    <row r="8436" spans="1:6" x14ac:dyDescent="0.25">
      <c r="A8436" s="79"/>
      <c r="B8436" s="43">
        <v>0</v>
      </c>
      <c r="C8436" s="43">
        <v>1.30241571628175E-3</v>
      </c>
      <c r="D8436" s="43">
        <f t="shared" si="131"/>
        <v>1.4860563322774767E-2</v>
      </c>
      <c r="E8436" s="43">
        <f>IFERROR(INDEX(PSPS_Data!$C$2:$C$4275,MATCH(WF_Data!$A8436,PSPS_Data!$B$2:$B$4275,0)),0)</f>
        <v>0</v>
      </c>
      <c r="F8436" s="47"/>
    </row>
    <row r="8437" spans="1:6" x14ac:dyDescent="0.25">
      <c r="A8437" s="79"/>
      <c r="B8437" s="43">
        <v>0</v>
      </c>
      <c r="C8437" s="43">
        <v>3.4527593575148698E-3</v>
      </c>
      <c r="D8437" s="43">
        <f t="shared" si="131"/>
        <v>3.9395984269244663E-2</v>
      </c>
      <c r="E8437" s="43">
        <f>IFERROR(INDEX(PSPS_Data!$C$2:$C$4275,MATCH(WF_Data!$A8437,PSPS_Data!$B$2:$B$4275,0)),0)</f>
        <v>0</v>
      </c>
      <c r="F8437" s="47"/>
    </row>
    <row r="8438" spans="1:6" x14ac:dyDescent="0.25">
      <c r="A8438" s="79"/>
      <c r="B8438" s="43">
        <v>0</v>
      </c>
      <c r="C8438" s="43">
        <v>2.7372388556917301E-3</v>
      </c>
      <c r="D8438" s="43">
        <f t="shared" si="131"/>
        <v>3.1231895343442641E-2</v>
      </c>
      <c r="E8438" s="43">
        <f>IFERROR(INDEX(PSPS_Data!$C$2:$C$4275,MATCH(WF_Data!$A8438,PSPS_Data!$B$2:$B$4275,0)),0)</f>
        <v>0</v>
      </c>
      <c r="F8438" s="47"/>
    </row>
    <row r="8439" spans="1:6" x14ac:dyDescent="0.25">
      <c r="A8439" s="79"/>
      <c r="B8439" s="43">
        <v>0</v>
      </c>
      <c r="C8439" s="43">
        <v>2.9182116825268098E-3</v>
      </c>
      <c r="D8439" s="43">
        <f t="shared" si="131"/>
        <v>3.3296795297630903E-2</v>
      </c>
      <c r="E8439" s="43">
        <f>IFERROR(INDEX(PSPS_Data!$C$2:$C$4275,MATCH(WF_Data!$A8439,PSPS_Data!$B$2:$B$4275,0)),0)</f>
        <v>0</v>
      </c>
      <c r="F8439" s="47"/>
    </row>
    <row r="8440" spans="1:6" x14ac:dyDescent="0.25">
      <c r="A8440" s="79"/>
      <c r="B8440" s="43">
        <v>0</v>
      </c>
      <c r="C8440" s="43">
        <v>5.8230728345733899E-3</v>
      </c>
      <c r="D8440" s="43">
        <f t="shared" si="131"/>
        <v>6.644126104248238E-2</v>
      </c>
      <c r="E8440" s="43">
        <f>IFERROR(INDEX(PSPS_Data!$C$2:$C$4275,MATCH(WF_Data!$A8440,PSPS_Data!$B$2:$B$4275,0)),0)</f>
        <v>0</v>
      </c>
      <c r="F8440" s="47"/>
    </row>
    <row r="8441" spans="1:6" x14ac:dyDescent="0.25">
      <c r="A8441" s="79"/>
      <c r="B8441" s="43">
        <v>0</v>
      </c>
      <c r="C8441" s="43">
        <v>5.2472807947196998E-3</v>
      </c>
      <c r="D8441" s="43">
        <f t="shared" si="131"/>
        <v>5.9871473867751775E-2</v>
      </c>
      <c r="E8441" s="43">
        <f>IFERROR(INDEX(PSPS_Data!$C$2:$C$4275,MATCH(WF_Data!$A8441,PSPS_Data!$B$2:$B$4275,0)),0)</f>
        <v>0</v>
      </c>
      <c r="F8441" s="47"/>
    </row>
    <row r="8442" spans="1:6" x14ac:dyDescent="0.25">
      <c r="A8442" s="79"/>
      <c r="B8442" s="43">
        <v>0</v>
      </c>
      <c r="C8442" s="43">
        <v>6.85289207604E-3</v>
      </c>
      <c r="D8442" s="43">
        <f t="shared" si="131"/>
        <v>7.8191498587616398E-2</v>
      </c>
      <c r="E8442" s="43">
        <f>IFERROR(INDEX(PSPS_Data!$C$2:$C$4275,MATCH(WF_Data!$A8442,PSPS_Data!$B$2:$B$4275,0)),0)</f>
        <v>0</v>
      </c>
      <c r="F8442" s="47"/>
    </row>
    <row r="8443" spans="1:6" x14ac:dyDescent="0.25">
      <c r="A8443" s="79"/>
      <c r="B8443" s="43">
        <v>0</v>
      </c>
      <c r="C8443" s="43">
        <v>3.11342842815065E-3</v>
      </c>
      <c r="D8443" s="43">
        <f t="shared" si="131"/>
        <v>3.5524218365198916E-2</v>
      </c>
      <c r="E8443" s="43">
        <f>IFERROR(INDEX(PSPS_Data!$C$2:$C$4275,MATCH(WF_Data!$A8443,PSPS_Data!$B$2:$B$4275,0)),0)</f>
        <v>0</v>
      </c>
      <c r="F8443" s="47"/>
    </row>
    <row r="8444" spans="1:6" x14ac:dyDescent="0.25">
      <c r="A8444" s="79"/>
      <c r="B8444" s="43">
        <v>0</v>
      </c>
      <c r="C8444" s="43">
        <v>1.3301102626428399E-5</v>
      </c>
      <c r="D8444" s="43">
        <f t="shared" si="131"/>
        <v>1.5176558096754804E-4</v>
      </c>
      <c r="E8444" s="43">
        <f>IFERROR(INDEX(PSPS_Data!$C$2:$C$4275,MATCH(WF_Data!$A8444,PSPS_Data!$B$2:$B$4275,0)),0)</f>
        <v>0</v>
      </c>
      <c r="F8444" s="47"/>
    </row>
    <row r="8445" spans="1:6" x14ac:dyDescent="0.25">
      <c r="A8445" s="79"/>
      <c r="B8445" s="43">
        <v>0</v>
      </c>
      <c r="C8445" s="43">
        <v>5.0514849908722605E-4</v>
      </c>
      <c r="D8445" s="43">
        <f t="shared" si="131"/>
        <v>5.7637443745852494E-3</v>
      </c>
      <c r="E8445" s="43">
        <f>IFERROR(INDEX(PSPS_Data!$C$2:$C$4275,MATCH(WF_Data!$A8445,PSPS_Data!$B$2:$B$4275,0)),0)</f>
        <v>0</v>
      </c>
      <c r="F8445" s="47"/>
    </row>
    <row r="8446" spans="1:6" x14ac:dyDescent="0.25">
      <c r="A8446" s="79"/>
      <c r="B8446" s="43">
        <v>0</v>
      </c>
      <c r="C8446" s="43">
        <v>4.5859714000471199E-3</v>
      </c>
      <c r="D8446" s="43">
        <f t="shared" si="131"/>
        <v>5.2325933674537639E-2</v>
      </c>
      <c r="E8446" s="43">
        <f>IFERROR(INDEX(PSPS_Data!$C$2:$C$4275,MATCH(WF_Data!$A8446,PSPS_Data!$B$2:$B$4275,0)),0)</f>
        <v>0</v>
      </c>
      <c r="F8446" s="47"/>
    </row>
    <row r="8447" spans="1:6" x14ac:dyDescent="0.25">
      <c r="A8447" s="79"/>
      <c r="B8447" s="43">
        <v>0</v>
      </c>
      <c r="C8447" s="43">
        <v>1.1098282797433899E-2</v>
      </c>
      <c r="D8447" s="43">
        <f t="shared" si="131"/>
        <v>0.12663140671872081</v>
      </c>
      <c r="E8447" s="43">
        <f>IFERROR(INDEX(PSPS_Data!$C$2:$C$4275,MATCH(WF_Data!$A8447,PSPS_Data!$B$2:$B$4275,0)),0)</f>
        <v>0</v>
      </c>
      <c r="F8447" s="47"/>
    </row>
    <row r="8448" spans="1:6" x14ac:dyDescent="0.25">
      <c r="A8448" s="79"/>
      <c r="B8448" s="43">
        <v>0</v>
      </c>
      <c r="C8448" s="43">
        <v>3.9862946050561699E-4</v>
      </c>
      <c r="D8448" s="43">
        <f t="shared" si="131"/>
        <v>4.5483621443690898E-3</v>
      </c>
      <c r="E8448" s="43">
        <f>IFERROR(INDEX(PSPS_Data!$C$2:$C$4275,MATCH(WF_Data!$A8448,PSPS_Data!$B$2:$B$4275,0)),0)</f>
        <v>0</v>
      </c>
      <c r="F8448" s="47"/>
    </row>
    <row r="8449" spans="1:6" x14ac:dyDescent="0.25">
      <c r="A8449" s="79"/>
      <c r="B8449" s="43">
        <v>0</v>
      </c>
      <c r="C8449" s="43">
        <v>2.78928658644872E-4</v>
      </c>
      <c r="D8449" s="43">
        <f t="shared" si="131"/>
        <v>3.1825759951379894E-3</v>
      </c>
      <c r="E8449" s="43">
        <f>IFERROR(INDEX(PSPS_Data!$C$2:$C$4275,MATCH(WF_Data!$A8449,PSPS_Data!$B$2:$B$4275,0)),0)</f>
        <v>0</v>
      </c>
      <c r="F8449" s="47"/>
    </row>
    <row r="8450" spans="1:6" x14ac:dyDescent="0.25">
      <c r="A8450" s="79"/>
      <c r="B8450" s="43">
        <v>0</v>
      </c>
      <c r="C8450" s="43">
        <v>1.3762598629606701E-3</v>
      </c>
      <c r="D8450" s="43">
        <f t="shared" si="131"/>
        <v>1.5703125036381247E-2</v>
      </c>
      <c r="E8450" s="43">
        <f>IFERROR(INDEX(PSPS_Data!$C$2:$C$4275,MATCH(WF_Data!$A8450,PSPS_Data!$B$2:$B$4275,0)),0)</f>
        <v>0</v>
      </c>
      <c r="F8450" s="47"/>
    </row>
    <row r="8451" spans="1:6" x14ac:dyDescent="0.25">
      <c r="A8451" s="79"/>
      <c r="B8451" s="43">
        <v>0</v>
      </c>
      <c r="C8451" s="43">
        <v>6.8763134358960001E-3</v>
      </c>
      <c r="D8451" s="43">
        <f t="shared" ref="D8451:D8514" si="132">$C8451*11.41</f>
        <v>7.8458736303573362E-2</v>
      </c>
      <c r="E8451" s="43">
        <f>IFERROR(INDEX(PSPS_Data!$C$2:$C$4275,MATCH(WF_Data!$A8451,PSPS_Data!$B$2:$B$4275,0)),0)</f>
        <v>0</v>
      </c>
      <c r="F8451" s="47"/>
    </row>
    <row r="8452" spans="1:6" x14ac:dyDescent="0.25">
      <c r="A8452" s="79"/>
      <c r="B8452" s="43">
        <v>0</v>
      </c>
      <c r="C8452" s="43">
        <v>1.3536054693759E-3</v>
      </c>
      <c r="D8452" s="43">
        <f t="shared" si="132"/>
        <v>1.544463840557902E-2</v>
      </c>
      <c r="E8452" s="43">
        <f>IFERROR(INDEX(PSPS_Data!$C$2:$C$4275,MATCH(WF_Data!$A8452,PSPS_Data!$B$2:$B$4275,0)),0)</f>
        <v>0</v>
      </c>
      <c r="F8452" s="47"/>
    </row>
    <row r="8453" spans="1:6" x14ac:dyDescent="0.25">
      <c r="A8453" s="79"/>
      <c r="B8453" s="43">
        <v>0</v>
      </c>
      <c r="C8453" s="43">
        <v>4.1128661200673302E-4</v>
      </c>
      <c r="D8453" s="43">
        <f t="shared" si="132"/>
        <v>4.6927802429968237E-3</v>
      </c>
      <c r="E8453" s="43">
        <f>IFERROR(INDEX(PSPS_Data!$C$2:$C$4275,MATCH(WF_Data!$A8453,PSPS_Data!$B$2:$B$4275,0)),0)</f>
        <v>0</v>
      </c>
      <c r="F8453" s="47"/>
    </row>
    <row r="8454" spans="1:6" x14ac:dyDescent="0.25">
      <c r="A8454" s="79"/>
      <c r="B8454" s="43">
        <v>0</v>
      </c>
      <c r="C8454" s="43">
        <v>1.34852079615181E-3</v>
      </c>
      <c r="D8454" s="43">
        <f t="shared" si="132"/>
        <v>1.5386622284092153E-2</v>
      </c>
      <c r="E8454" s="43">
        <f>IFERROR(INDEX(PSPS_Data!$C$2:$C$4275,MATCH(WF_Data!$A8454,PSPS_Data!$B$2:$B$4275,0)),0)</f>
        <v>0</v>
      </c>
      <c r="F8454" s="47"/>
    </row>
    <row r="8455" spans="1:6" x14ac:dyDescent="0.25">
      <c r="A8455" s="79"/>
      <c r="B8455" s="43">
        <v>0</v>
      </c>
      <c r="C8455" s="43">
        <v>6.1891634080287294E-5</v>
      </c>
      <c r="D8455" s="43">
        <f t="shared" si="132"/>
        <v>7.0618354485607799E-4</v>
      </c>
      <c r="E8455" s="43">
        <f>IFERROR(INDEX(PSPS_Data!$C$2:$C$4275,MATCH(WF_Data!$A8455,PSPS_Data!$B$2:$B$4275,0)),0)</f>
        <v>0</v>
      </c>
      <c r="F8455" s="47"/>
    </row>
    <row r="8456" spans="1:6" x14ac:dyDescent="0.25">
      <c r="A8456" s="79"/>
      <c r="B8456" s="43">
        <v>0</v>
      </c>
      <c r="C8456" s="43">
        <v>4.7213953353093504E-3</v>
      </c>
      <c r="D8456" s="43">
        <f t="shared" si="132"/>
        <v>5.3871120775879688E-2</v>
      </c>
      <c r="E8456" s="43">
        <f>IFERROR(INDEX(PSPS_Data!$C$2:$C$4275,MATCH(WF_Data!$A8456,PSPS_Data!$B$2:$B$4275,0)),0)</f>
        <v>0</v>
      </c>
      <c r="F8456" s="47"/>
    </row>
    <row r="8457" spans="1:6" x14ac:dyDescent="0.25">
      <c r="A8457" s="79"/>
      <c r="B8457" s="43">
        <v>1.9578958507231099</v>
      </c>
      <c r="C8457" s="43">
        <v>1.0830152736313399E-3</v>
      </c>
      <c r="D8457" s="43">
        <f t="shared" si="132"/>
        <v>1.2357204272133588E-2</v>
      </c>
      <c r="E8457" s="43">
        <f>IFERROR(INDEX(PSPS_Data!$C$2:$C$4275,MATCH(WF_Data!$A8457,PSPS_Data!$B$2:$B$4275,0)),0)</f>
        <v>0</v>
      </c>
      <c r="F8457" s="47"/>
    </row>
    <row r="8458" spans="1:6" x14ac:dyDescent="0.25">
      <c r="A8458" s="79"/>
      <c r="B8458" s="43">
        <v>0</v>
      </c>
      <c r="C8458" s="43">
        <v>7.34015734690274E-3</v>
      </c>
      <c r="D8458" s="43">
        <f t="shared" si="132"/>
        <v>8.3751195328160263E-2</v>
      </c>
      <c r="E8458" s="43">
        <f>IFERROR(INDEX(PSPS_Data!$C$2:$C$4275,MATCH(WF_Data!$A8458,PSPS_Data!$B$2:$B$4275,0)),0)</f>
        <v>0</v>
      </c>
      <c r="F8458" s="47"/>
    </row>
    <row r="8459" spans="1:6" x14ac:dyDescent="0.25">
      <c r="A8459" s="79"/>
      <c r="B8459" s="43">
        <v>0</v>
      </c>
      <c r="C8459" s="43">
        <v>2.3537988677162498E-3</v>
      </c>
      <c r="D8459" s="43">
        <f t="shared" si="132"/>
        <v>2.685684508064241E-2</v>
      </c>
      <c r="E8459" s="43">
        <f>IFERROR(INDEX(PSPS_Data!$C$2:$C$4275,MATCH(WF_Data!$A8459,PSPS_Data!$B$2:$B$4275,0)),0)</f>
        <v>0</v>
      </c>
      <c r="F8459" s="47"/>
    </row>
    <row r="8460" spans="1:6" x14ac:dyDescent="0.25">
      <c r="A8460" s="79"/>
      <c r="B8460" s="43">
        <v>0</v>
      </c>
      <c r="C8460" s="43">
        <v>1.0075834845792899E-3</v>
      </c>
      <c r="D8460" s="43">
        <f t="shared" si="132"/>
        <v>1.1496527559049698E-2</v>
      </c>
      <c r="E8460" s="43">
        <f>IFERROR(INDEX(PSPS_Data!$C$2:$C$4275,MATCH(WF_Data!$A8460,PSPS_Data!$B$2:$B$4275,0)),0)</f>
        <v>0</v>
      </c>
      <c r="F8460" s="47"/>
    </row>
    <row r="8461" spans="1:6" x14ac:dyDescent="0.25">
      <c r="A8461" s="79"/>
      <c r="B8461" s="43">
        <v>0</v>
      </c>
      <c r="C8461" s="43">
        <v>6.7610442920340498E-4</v>
      </c>
      <c r="D8461" s="43">
        <f t="shared" si="132"/>
        <v>7.7143515372108508E-3</v>
      </c>
      <c r="E8461" s="43">
        <f>IFERROR(INDEX(PSPS_Data!$C$2:$C$4275,MATCH(WF_Data!$A8461,PSPS_Data!$B$2:$B$4275,0)),0)</f>
        <v>0</v>
      </c>
      <c r="F8461" s="47"/>
    </row>
    <row r="8462" spans="1:6" x14ac:dyDescent="0.25">
      <c r="A8462" s="79"/>
      <c r="B8462" s="43">
        <v>0</v>
      </c>
      <c r="C8462" s="43">
        <v>3.4458110985724402E-4</v>
      </c>
      <c r="D8462" s="43">
        <f t="shared" si="132"/>
        <v>3.9316704634711546E-3</v>
      </c>
      <c r="E8462" s="43">
        <f>IFERROR(INDEX(PSPS_Data!$C$2:$C$4275,MATCH(WF_Data!$A8462,PSPS_Data!$B$2:$B$4275,0)),0)</f>
        <v>0</v>
      </c>
      <c r="F8462" s="47"/>
    </row>
    <row r="8463" spans="1:6" x14ac:dyDescent="0.25">
      <c r="A8463" s="79"/>
      <c r="B8463" s="43">
        <v>0</v>
      </c>
      <c r="C8463" s="43">
        <v>1.9875352579674598E-3</v>
      </c>
      <c r="D8463" s="43">
        <f t="shared" si="132"/>
        <v>2.2677777293408717E-2</v>
      </c>
      <c r="E8463" s="43">
        <f>IFERROR(INDEX(PSPS_Data!$C$2:$C$4275,MATCH(WF_Data!$A8463,PSPS_Data!$B$2:$B$4275,0)),0)</f>
        <v>0</v>
      </c>
      <c r="F8463" s="47"/>
    </row>
    <row r="8464" spans="1:6" x14ac:dyDescent="0.25">
      <c r="A8464" s="79"/>
      <c r="B8464" s="43">
        <v>0</v>
      </c>
      <c r="C8464" s="43">
        <v>2.4773311263288599E-3</v>
      </c>
      <c r="D8464" s="43">
        <f t="shared" si="132"/>
        <v>2.8266348151412293E-2</v>
      </c>
      <c r="E8464" s="43">
        <f>IFERROR(INDEX(PSPS_Data!$C$2:$C$4275,MATCH(WF_Data!$A8464,PSPS_Data!$B$2:$B$4275,0)),0)</f>
        <v>0</v>
      </c>
      <c r="F8464" s="47"/>
    </row>
    <row r="8465" spans="1:6" x14ac:dyDescent="0.25">
      <c r="A8465" s="79"/>
      <c r="B8465" s="43">
        <v>0</v>
      </c>
      <c r="C8465" s="43">
        <v>3.6296263224357898E-3</v>
      </c>
      <c r="D8465" s="43">
        <f t="shared" si="132"/>
        <v>4.1414036338992363E-2</v>
      </c>
      <c r="E8465" s="43">
        <f>IFERROR(INDEX(PSPS_Data!$C$2:$C$4275,MATCH(WF_Data!$A8465,PSPS_Data!$B$2:$B$4275,0)),0)</f>
        <v>0</v>
      </c>
      <c r="F8465" s="47"/>
    </row>
    <row r="8466" spans="1:6" x14ac:dyDescent="0.25">
      <c r="A8466" s="79"/>
      <c r="B8466" s="43">
        <v>0</v>
      </c>
      <c r="C8466" s="43">
        <v>3.09815927251596E-3</v>
      </c>
      <c r="D8466" s="43">
        <f t="shared" si="132"/>
        <v>3.5349997299407104E-2</v>
      </c>
      <c r="E8466" s="43">
        <f>IFERROR(INDEX(PSPS_Data!$C$2:$C$4275,MATCH(WF_Data!$A8466,PSPS_Data!$B$2:$B$4275,0)),0)</f>
        <v>0</v>
      </c>
      <c r="F8466" s="47"/>
    </row>
    <row r="8467" spans="1:6" x14ac:dyDescent="0.25">
      <c r="A8467" s="79"/>
      <c r="B8467" s="43">
        <v>0</v>
      </c>
      <c r="C8467" s="43">
        <v>2.1310122035629298E-3</v>
      </c>
      <c r="D8467" s="43">
        <f t="shared" si="132"/>
        <v>2.4314849242653029E-2</v>
      </c>
      <c r="E8467" s="43">
        <f>IFERROR(INDEX(PSPS_Data!$C$2:$C$4275,MATCH(WF_Data!$A8467,PSPS_Data!$B$2:$B$4275,0)),0)</f>
        <v>0</v>
      </c>
      <c r="F8467" s="47"/>
    </row>
    <row r="8468" spans="1:6" x14ac:dyDescent="0.25">
      <c r="A8468" s="79"/>
      <c r="B8468" s="43">
        <v>0</v>
      </c>
      <c r="C8468" s="43">
        <v>7.3834361412536903E-3</v>
      </c>
      <c r="D8468" s="43">
        <f t="shared" si="132"/>
        <v>8.4245006371704609E-2</v>
      </c>
      <c r="E8468" s="43">
        <f>IFERROR(INDEX(PSPS_Data!$C$2:$C$4275,MATCH(WF_Data!$A8468,PSPS_Data!$B$2:$B$4275,0)),0)</f>
        <v>0</v>
      </c>
      <c r="F8468" s="47"/>
    </row>
    <row r="8469" spans="1:6" x14ac:dyDescent="0.25">
      <c r="A8469" s="79"/>
      <c r="B8469" s="43">
        <v>0</v>
      </c>
      <c r="C8469" s="43">
        <v>4.9222630000258496E-3</v>
      </c>
      <c r="D8469" s="43">
        <f t="shared" si="132"/>
        <v>5.6163020830294945E-2</v>
      </c>
      <c r="E8469" s="43">
        <f>IFERROR(INDEX(PSPS_Data!$C$2:$C$4275,MATCH(WF_Data!$A8469,PSPS_Data!$B$2:$B$4275,0)),0)</f>
        <v>0</v>
      </c>
      <c r="F8469" s="47"/>
    </row>
    <row r="8470" spans="1:6" x14ac:dyDescent="0.25">
      <c r="A8470" s="79"/>
      <c r="B8470" s="43">
        <v>0</v>
      </c>
      <c r="C8470" s="43">
        <v>4.5636832880973002E-3</v>
      </c>
      <c r="D8470" s="43">
        <f t="shared" si="132"/>
        <v>5.2071626317190194E-2</v>
      </c>
      <c r="E8470" s="43">
        <f>IFERROR(INDEX(PSPS_Data!$C$2:$C$4275,MATCH(WF_Data!$A8470,PSPS_Data!$B$2:$B$4275,0)),0)</f>
        <v>0</v>
      </c>
      <c r="F8470" s="47"/>
    </row>
    <row r="8471" spans="1:6" x14ac:dyDescent="0.25">
      <c r="A8471" s="79"/>
      <c r="B8471" s="43">
        <v>7.2870517743505794E-2</v>
      </c>
      <c r="C8471" s="43">
        <v>1.2110362753257199E-2</v>
      </c>
      <c r="D8471" s="43">
        <f t="shared" si="132"/>
        <v>0.13817923901466464</v>
      </c>
      <c r="E8471" s="43">
        <f>IFERROR(INDEX(PSPS_Data!$C$2:$C$4275,MATCH(WF_Data!$A8471,PSPS_Data!$B$2:$B$4275,0)),0)</f>
        <v>0</v>
      </c>
      <c r="F8471" s="47"/>
    </row>
    <row r="8472" spans="1:6" x14ac:dyDescent="0.25">
      <c r="A8472" s="79"/>
      <c r="B8472" s="43">
        <v>0</v>
      </c>
      <c r="C8472" s="43">
        <v>4.3901393753458199E-3</v>
      </c>
      <c r="D8472" s="43">
        <f t="shared" si="132"/>
        <v>5.0091490272695806E-2</v>
      </c>
      <c r="E8472" s="43">
        <f>IFERROR(INDEX(PSPS_Data!$C$2:$C$4275,MATCH(WF_Data!$A8472,PSPS_Data!$B$2:$B$4275,0)),0)</f>
        <v>0</v>
      </c>
      <c r="F8472" s="47"/>
    </row>
    <row r="8473" spans="1:6" x14ac:dyDescent="0.25">
      <c r="A8473" s="79"/>
      <c r="B8473" s="43">
        <v>0</v>
      </c>
      <c r="C8473" s="43">
        <v>9.3475795190443006E-3</v>
      </c>
      <c r="D8473" s="43">
        <f t="shared" si="132"/>
        <v>0.10665588231229547</v>
      </c>
      <c r="E8473" s="43">
        <f>IFERROR(INDEX(PSPS_Data!$C$2:$C$4275,MATCH(WF_Data!$A8473,PSPS_Data!$B$2:$B$4275,0)),0)</f>
        <v>0</v>
      </c>
      <c r="F8473" s="47"/>
    </row>
    <row r="8474" spans="1:6" x14ac:dyDescent="0.25">
      <c r="A8474" s="79"/>
      <c r="B8474" s="43">
        <v>0</v>
      </c>
      <c r="C8474" s="43">
        <v>3.58249560190415E-3</v>
      </c>
      <c r="D8474" s="43">
        <f t="shared" si="132"/>
        <v>4.0876274817726349E-2</v>
      </c>
      <c r="E8474" s="43">
        <f>IFERROR(INDEX(PSPS_Data!$C$2:$C$4275,MATCH(WF_Data!$A8474,PSPS_Data!$B$2:$B$4275,0)),0)</f>
        <v>0</v>
      </c>
      <c r="F8474" s="47"/>
    </row>
    <row r="8475" spans="1:6" x14ac:dyDescent="0.25">
      <c r="A8475" s="79"/>
      <c r="B8475" s="43">
        <v>0</v>
      </c>
      <c r="C8475" s="43">
        <v>2.9454909779360601E-3</v>
      </c>
      <c r="D8475" s="43">
        <f t="shared" si="132"/>
        <v>3.3608052058250446E-2</v>
      </c>
      <c r="E8475" s="43">
        <f>IFERROR(INDEX(PSPS_Data!$C$2:$C$4275,MATCH(WF_Data!$A8475,PSPS_Data!$B$2:$B$4275,0)),0)</f>
        <v>0</v>
      </c>
      <c r="F8475" s="47"/>
    </row>
    <row r="8476" spans="1:6" x14ac:dyDescent="0.25">
      <c r="A8476" s="79"/>
      <c r="B8476" s="43">
        <v>0</v>
      </c>
      <c r="C8476" s="43">
        <v>6.8921337820029198E-3</v>
      </c>
      <c r="D8476" s="43">
        <f t="shared" si="132"/>
        <v>7.8639246452653314E-2</v>
      </c>
      <c r="E8476" s="43">
        <f>IFERROR(INDEX(PSPS_Data!$C$2:$C$4275,MATCH(WF_Data!$A8476,PSPS_Data!$B$2:$B$4275,0)),0)</f>
        <v>0</v>
      </c>
      <c r="F8476" s="47"/>
    </row>
    <row r="8477" spans="1:6" x14ac:dyDescent="0.25">
      <c r="A8477" s="79"/>
      <c r="B8477" s="43">
        <v>0</v>
      </c>
      <c r="C8477" s="43">
        <v>1.75585932629473E-3</v>
      </c>
      <c r="D8477" s="43">
        <f t="shared" si="132"/>
        <v>2.003435491302287E-2</v>
      </c>
      <c r="E8477" s="43">
        <f>IFERROR(INDEX(PSPS_Data!$C$2:$C$4275,MATCH(WF_Data!$A8477,PSPS_Data!$B$2:$B$4275,0)),0)</f>
        <v>0</v>
      </c>
      <c r="F8477" s="47"/>
    </row>
    <row r="8478" spans="1:6" x14ac:dyDescent="0.25">
      <c r="A8478" s="79"/>
      <c r="B8478" s="43">
        <v>0</v>
      </c>
      <c r="C8478" s="43">
        <v>3.0889486440628302E-3</v>
      </c>
      <c r="D8478" s="43">
        <f t="shared" si="132"/>
        <v>3.5244904028756893E-2</v>
      </c>
      <c r="E8478" s="43">
        <f>IFERROR(INDEX(PSPS_Data!$C$2:$C$4275,MATCH(WF_Data!$A8478,PSPS_Data!$B$2:$B$4275,0)),0)</f>
        <v>0</v>
      </c>
      <c r="F8478" s="47"/>
    </row>
    <row r="8479" spans="1:6" x14ac:dyDescent="0.25">
      <c r="A8479" s="79"/>
      <c r="B8479" s="43">
        <v>0</v>
      </c>
      <c r="C8479" s="43">
        <v>2.4279728436340498E-3</v>
      </c>
      <c r="D8479" s="43">
        <f t="shared" si="132"/>
        <v>2.7703170145864507E-2</v>
      </c>
      <c r="E8479" s="43">
        <f>IFERROR(INDEX(PSPS_Data!$C$2:$C$4275,MATCH(WF_Data!$A8479,PSPS_Data!$B$2:$B$4275,0)),0)</f>
        <v>0</v>
      </c>
      <c r="F8479" s="47"/>
    </row>
    <row r="8480" spans="1:6" x14ac:dyDescent="0.25">
      <c r="A8480" s="79"/>
      <c r="B8480" s="43">
        <v>0</v>
      </c>
      <c r="C8480" s="43">
        <v>5.0216868802029496E-3</v>
      </c>
      <c r="D8480" s="43">
        <f t="shared" si="132"/>
        <v>5.7297447303115659E-2</v>
      </c>
      <c r="E8480" s="43">
        <f>IFERROR(INDEX(PSPS_Data!$C$2:$C$4275,MATCH(WF_Data!$A8480,PSPS_Data!$B$2:$B$4275,0)),0)</f>
        <v>0</v>
      </c>
      <c r="F8480" s="47"/>
    </row>
    <row r="8481" spans="1:6" x14ac:dyDescent="0.25">
      <c r="A8481" s="79"/>
      <c r="B8481" s="43">
        <v>0</v>
      </c>
      <c r="C8481" s="43">
        <v>3.1395157407132501E-3</v>
      </c>
      <c r="D8481" s="43">
        <f t="shared" si="132"/>
        <v>3.5821874601538184E-2</v>
      </c>
      <c r="E8481" s="43">
        <f>IFERROR(INDEX(PSPS_Data!$C$2:$C$4275,MATCH(WF_Data!$A8481,PSPS_Data!$B$2:$B$4275,0)),0)</f>
        <v>0</v>
      </c>
      <c r="F8481" s="47"/>
    </row>
    <row r="8482" spans="1:6" x14ac:dyDescent="0.25">
      <c r="A8482" s="79"/>
      <c r="B8482" s="43">
        <v>0</v>
      </c>
      <c r="C8482" s="43">
        <v>1.00233846569608E-3</v>
      </c>
      <c r="D8482" s="43">
        <f t="shared" si="132"/>
        <v>1.1436681893592272E-2</v>
      </c>
      <c r="E8482" s="43">
        <f>IFERROR(INDEX(PSPS_Data!$C$2:$C$4275,MATCH(WF_Data!$A8482,PSPS_Data!$B$2:$B$4275,0)),0)</f>
        <v>0</v>
      </c>
      <c r="F8482" s="47"/>
    </row>
    <row r="8483" spans="1:6" x14ac:dyDescent="0.25">
      <c r="A8483" s="79"/>
      <c r="B8483" s="43">
        <v>0</v>
      </c>
      <c r="C8483" s="43">
        <v>2.7156743931868702E-3</v>
      </c>
      <c r="D8483" s="43">
        <f t="shared" si="132"/>
        <v>3.0985844826262189E-2</v>
      </c>
      <c r="E8483" s="43">
        <f>IFERROR(INDEX(PSPS_Data!$C$2:$C$4275,MATCH(WF_Data!$A8483,PSPS_Data!$B$2:$B$4275,0)),0)</f>
        <v>0</v>
      </c>
      <c r="F8483" s="47"/>
    </row>
    <row r="8484" spans="1:6" x14ac:dyDescent="0.25">
      <c r="A8484" s="79"/>
      <c r="B8484" s="43">
        <v>0</v>
      </c>
      <c r="C8484" s="43">
        <v>6.1498275499616203E-5</v>
      </c>
      <c r="D8484" s="43">
        <f t="shared" si="132"/>
        <v>7.016953234506209E-4</v>
      </c>
      <c r="E8484" s="43">
        <f>IFERROR(INDEX(PSPS_Data!$C$2:$C$4275,MATCH(WF_Data!$A8484,PSPS_Data!$B$2:$B$4275,0)),0)</f>
        <v>0</v>
      </c>
      <c r="F8484" s="47"/>
    </row>
    <row r="8485" spans="1:6" x14ac:dyDescent="0.25">
      <c r="A8485" s="79"/>
      <c r="B8485" s="43">
        <v>0</v>
      </c>
      <c r="C8485" s="43">
        <v>1.72594964442396E-3</v>
      </c>
      <c r="D8485" s="43">
        <f t="shared" si="132"/>
        <v>1.9693085442877383E-2</v>
      </c>
      <c r="E8485" s="43">
        <f>IFERROR(INDEX(PSPS_Data!$C$2:$C$4275,MATCH(WF_Data!$A8485,PSPS_Data!$B$2:$B$4275,0)),0)</f>
        <v>0</v>
      </c>
      <c r="F8485" s="47"/>
    </row>
    <row r="8486" spans="1:6" x14ac:dyDescent="0.25">
      <c r="A8486" s="79"/>
      <c r="B8486" s="43">
        <v>0</v>
      </c>
      <c r="C8486" s="43">
        <v>5.8098855829484802E-3</v>
      </c>
      <c r="D8486" s="43">
        <f t="shared" si="132"/>
        <v>6.6290794501442166E-2</v>
      </c>
      <c r="E8486" s="43">
        <f>IFERROR(INDEX(PSPS_Data!$C$2:$C$4275,MATCH(WF_Data!$A8486,PSPS_Data!$B$2:$B$4275,0)),0)</f>
        <v>0</v>
      </c>
      <c r="F8486" s="47"/>
    </row>
    <row r="8487" spans="1:6" x14ac:dyDescent="0.25">
      <c r="A8487" s="79"/>
      <c r="B8487" s="43">
        <v>0</v>
      </c>
      <c r="C8487" s="43">
        <v>3.2474878419179701E-3</v>
      </c>
      <c r="D8487" s="43">
        <f t="shared" si="132"/>
        <v>3.7053836276284037E-2</v>
      </c>
      <c r="E8487" s="43">
        <f>IFERROR(INDEX(PSPS_Data!$C$2:$C$4275,MATCH(WF_Data!$A8487,PSPS_Data!$B$2:$B$4275,0)),0)</f>
        <v>0</v>
      </c>
      <c r="F8487" s="47"/>
    </row>
    <row r="8488" spans="1:6" x14ac:dyDescent="0.25">
      <c r="A8488" s="79"/>
      <c r="B8488" s="43">
        <v>0</v>
      </c>
      <c r="C8488" s="43">
        <v>3.69504837150695E-3</v>
      </c>
      <c r="D8488" s="43">
        <f t="shared" si="132"/>
        <v>4.2160501918894297E-2</v>
      </c>
      <c r="E8488" s="43">
        <f>IFERROR(INDEX(PSPS_Data!$C$2:$C$4275,MATCH(WF_Data!$A8488,PSPS_Data!$B$2:$B$4275,0)),0)</f>
        <v>0</v>
      </c>
      <c r="F8488" s="47"/>
    </row>
    <row r="8489" spans="1:6" x14ac:dyDescent="0.25">
      <c r="A8489" s="79"/>
      <c r="B8489" s="43">
        <v>0</v>
      </c>
      <c r="C8489" s="43">
        <v>6.1854401474192801E-4</v>
      </c>
      <c r="D8489" s="43">
        <f t="shared" si="132"/>
        <v>7.0575872082053988E-3</v>
      </c>
      <c r="E8489" s="43">
        <f>IFERROR(INDEX(PSPS_Data!$C$2:$C$4275,MATCH(WF_Data!$A8489,PSPS_Data!$B$2:$B$4275,0)),0)</f>
        <v>0</v>
      </c>
      <c r="F8489" s="47"/>
    </row>
    <row r="8490" spans="1:6" x14ac:dyDescent="0.25">
      <c r="A8490" s="79"/>
      <c r="B8490" s="43">
        <v>1.60000272433265</v>
      </c>
      <c r="C8490" s="43">
        <v>7.8304362962929497E-4</v>
      </c>
      <c r="D8490" s="43">
        <f t="shared" si="132"/>
        <v>8.9345278140702551E-3</v>
      </c>
      <c r="E8490" s="43">
        <f>IFERROR(INDEX(PSPS_Data!$C$2:$C$4275,MATCH(WF_Data!$A8490,PSPS_Data!$B$2:$B$4275,0)),0)</f>
        <v>0</v>
      </c>
      <c r="F8490" s="47"/>
    </row>
    <row r="8491" spans="1:6" x14ac:dyDescent="0.25">
      <c r="A8491" s="79"/>
      <c r="B8491" s="43">
        <v>0</v>
      </c>
      <c r="C8491" s="43">
        <v>1.9295235036527901E-3</v>
      </c>
      <c r="D8491" s="43">
        <f t="shared" si="132"/>
        <v>2.2015863176678335E-2</v>
      </c>
      <c r="E8491" s="43">
        <f>IFERROR(INDEX(PSPS_Data!$C$2:$C$4275,MATCH(WF_Data!$A8491,PSPS_Data!$B$2:$B$4275,0)),0)</f>
        <v>0</v>
      </c>
      <c r="F8491" s="47"/>
    </row>
    <row r="8492" spans="1:6" x14ac:dyDescent="0.25">
      <c r="A8492" s="79"/>
      <c r="B8492" s="43">
        <v>0</v>
      </c>
      <c r="C8492" s="43">
        <v>1.8147267347785601E-3</v>
      </c>
      <c r="D8492" s="43">
        <f t="shared" si="132"/>
        <v>2.0706032043823371E-2</v>
      </c>
      <c r="E8492" s="43">
        <f>IFERROR(INDEX(PSPS_Data!$C$2:$C$4275,MATCH(WF_Data!$A8492,PSPS_Data!$B$2:$B$4275,0)),0)</f>
        <v>0</v>
      </c>
      <c r="F8492" s="47"/>
    </row>
    <row r="8493" spans="1:6" x14ac:dyDescent="0.25">
      <c r="A8493" s="79"/>
      <c r="B8493" s="43">
        <v>0</v>
      </c>
      <c r="C8493" s="43">
        <v>1.34105304778131E-3</v>
      </c>
      <c r="D8493" s="43">
        <f t="shared" si="132"/>
        <v>1.5301415275184747E-2</v>
      </c>
      <c r="E8493" s="43">
        <f>IFERROR(INDEX(PSPS_Data!$C$2:$C$4275,MATCH(WF_Data!$A8493,PSPS_Data!$B$2:$B$4275,0)),0)</f>
        <v>0</v>
      </c>
      <c r="F8493" s="47"/>
    </row>
    <row r="8494" spans="1:6" x14ac:dyDescent="0.25">
      <c r="A8494" s="79"/>
      <c r="B8494" s="43">
        <v>0</v>
      </c>
      <c r="C8494" s="43">
        <v>2.1580854121718098E-3</v>
      </c>
      <c r="D8494" s="43">
        <f t="shared" si="132"/>
        <v>2.462375455288035E-2</v>
      </c>
      <c r="E8494" s="43">
        <f>IFERROR(INDEX(PSPS_Data!$C$2:$C$4275,MATCH(WF_Data!$A8494,PSPS_Data!$B$2:$B$4275,0)),0)</f>
        <v>0</v>
      </c>
      <c r="F8494" s="47"/>
    </row>
    <row r="8495" spans="1:6" x14ac:dyDescent="0.25">
      <c r="A8495" s="79"/>
      <c r="B8495" s="43">
        <v>0</v>
      </c>
      <c r="C8495" s="43">
        <v>2.8577927222528301E-2</v>
      </c>
      <c r="D8495" s="43">
        <f t="shared" si="132"/>
        <v>0.3260741496090479</v>
      </c>
      <c r="E8495" s="43">
        <f>IFERROR(INDEX(PSPS_Data!$C$2:$C$4275,MATCH(WF_Data!$A8495,PSPS_Data!$B$2:$B$4275,0)),0)</f>
        <v>0</v>
      </c>
      <c r="F8495" s="47"/>
    </row>
    <row r="8496" spans="1:6" x14ac:dyDescent="0.25">
      <c r="A8496" s="79"/>
      <c r="B8496" s="43">
        <v>0</v>
      </c>
      <c r="C8496" s="43">
        <v>2.8897754821173198E-3</v>
      </c>
      <c r="D8496" s="43">
        <f t="shared" si="132"/>
        <v>3.2972338250958619E-2</v>
      </c>
      <c r="E8496" s="43">
        <f>IFERROR(INDEX(PSPS_Data!$C$2:$C$4275,MATCH(WF_Data!$A8496,PSPS_Data!$B$2:$B$4275,0)),0)</f>
        <v>0</v>
      </c>
      <c r="F8496" s="47"/>
    </row>
    <row r="8497" spans="1:6" x14ac:dyDescent="0.25">
      <c r="A8497" s="79"/>
      <c r="B8497" s="43">
        <v>0</v>
      </c>
      <c r="C8497" s="43">
        <v>5.5164619152492302E-4</v>
      </c>
      <c r="D8497" s="43">
        <f t="shared" si="132"/>
        <v>6.2942830452993714E-3</v>
      </c>
      <c r="E8497" s="43">
        <f>IFERROR(INDEX(PSPS_Data!$C$2:$C$4275,MATCH(WF_Data!$A8497,PSPS_Data!$B$2:$B$4275,0)),0)</f>
        <v>0</v>
      </c>
      <c r="F8497" s="47"/>
    </row>
    <row r="8498" spans="1:6" x14ac:dyDescent="0.25">
      <c r="A8498" s="79"/>
      <c r="B8498" s="43">
        <v>0</v>
      </c>
      <c r="C8498" s="43">
        <v>9.1864625574089505E-5</v>
      </c>
      <c r="D8498" s="43">
        <f t="shared" si="132"/>
        <v>1.0481753778003612E-3</v>
      </c>
      <c r="E8498" s="43">
        <f>IFERROR(INDEX(PSPS_Data!$C$2:$C$4275,MATCH(WF_Data!$A8498,PSPS_Data!$B$2:$B$4275,0)),0)</f>
        <v>0</v>
      </c>
      <c r="F8498" s="47"/>
    </row>
    <row r="8499" spans="1:6" x14ac:dyDescent="0.25">
      <c r="A8499" s="79"/>
      <c r="B8499" s="43">
        <v>0</v>
      </c>
      <c r="C8499" s="43">
        <v>3.08381273225677E-3</v>
      </c>
      <c r="D8499" s="43">
        <f t="shared" si="132"/>
        <v>3.5186303275049749E-2</v>
      </c>
      <c r="E8499" s="43">
        <f>IFERROR(INDEX(PSPS_Data!$C$2:$C$4275,MATCH(WF_Data!$A8499,PSPS_Data!$B$2:$B$4275,0)),0)</f>
        <v>0</v>
      </c>
      <c r="F8499" s="47"/>
    </row>
    <row r="8500" spans="1:6" x14ac:dyDescent="0.25">
      <c r="A8500" s="79"/>
      <c r="B8500" s="43">
        <v>0</v>
      </c>
      <c r="C8500" s="43">
        <v>1.1855546405968101E-3</v>
      </c>
      <c r="D8500" s="43">
        <f t="shared" si="132"/>
        <v>1.3527178449209603E-2</v>
      </c>
      <c r="E8500" s="43">
        <f>IFERROR(INDEX(PSPS_Data!$C$2:$C$4275,MATCH(WF_Data!$A8500,PSPS_Data!$B$2:$B$4275,0)),0)</f>
        <v>0</v>
      </c>
      <c r="F8500" s="47"/>
    </row>
    <row r="8501" spans="1:6" x14ac:dyDescent="0.25">
      <c r="A8501" s="79"/>
      <c r="B8501" s="43">
        <v>0</v>
      </c>
      <c r="C8501" s="43">
        <v>2.4304879011651701E-3</v>
      </c>
      <c r="D8501" s="43">
        <f t="shared" si="132"/>
        <v>2.7731866952294591E-2</v>
      </c>
      <c r="E8501" s="43">
        <f>IFERROR(INDEX(PSPS_Data!$C$2:$C$4275,MATCH(WF_Data!$A8501,PSPS_Data!$B$2:$B$4275,0)),0)</f>
        <v>0</v>
      </c>
      <c r="F8501" s="47"/>
    </row>
    <row r="8502" spans="1:6" x14ac:dyDescent="0.25">
      <c r="A8502" s="79"/>
      <c r="B8502" s="43">
        <v>0</v>
      </c>
      <c r="C8502" s="43">
        <v>5.4635857297095404E-4</v>
      </c>
      <c r="D8502" s="43">
        <f t="shared" si="132"/>
        <v>6.233951317598586E-3</v>
      </c>
      <c r="E8502" s="43">
        <f>IFERROR(INDEX(PSPS_Data!$C$2:$C$4275,MATCH(WF_Data!$A8502,PSPS_Data!$B$2:$B$4275,0)),0)</f>
        <v>0</v>
      </c>
      <c r="F8502" s="47"/>
    </row>
    <row r="8503" spans="1:6" x14ac:dyDescent="0.25">
      <c r="A8503" s="79"/>
      <c r="B8503" s="43">
        <v>0</v>
      </c>
      <c r="C8503" s="43">
        <v>1.24566748581855E-4</v>
      </c>
      <c r="D8503" s="43">
        <f t="shared" si="132"/>
        <v>1.4213066013189655E-3</v>
      </c>
      <c r="E8503" s="43">
        <f>IFERROR(INDEX(PSPS_Data!$C$2:$C$4275,MATCH(WF_Data!$A8503,PSPS_Data!$B$2:$B$4275,0)),0)</f>
        <v>0</v>
      </c>
      <c r="F8503" s="47"/>
    </row>
    <row r="8504" spans="1:6" x14ac:dyDescent="0.25">
      <c r="A8504" s="79"/>
      <c r="B8504" s="43">
        <v>0</v>
      </c>
      <c r="C8504" s="43">
        <v>7.7191400648643996E-3</v>
      </c>
      <c r="D8504" s="43">
        <f t="shared" si="132"/>
        <v>8.8075388140102795E-2</v>
      </c>
      <c r="E8504" s="43">
        <f>IFERROR(INDEX(PSPS_Data!$C$2:$C$4275,MATCH(WF_Data!$A8504,PSPS_Data!$B$2:$B$4275,0)),0)</f>
        <v>0</v>
      </c>
      <c r="F8504" s="47"/>
    </row>
    <row r="8505" spans="1:6" x14ac:dyDescent="0.25">
      <c r="A8505" s="79"/>
      <c r="B8505" s="43">
        <v>0</v>
      </c>
      <c r="C8505" s="43">
        <v>1.7553844504618599E-3</v>
      </c>
      <c r="D8505" s="43">
        <f t="shared" si="132"/>
        <v>2.0028936579769823E-2</v>
      </c>
      <c r="E8505" s="43">
        <f>IFERROR(INDEX(PSPS_Data!$C$2:$C$4275,MATCH(WF_Data!$A8505,PSPS_Data!$B$2:$B$4275,0)),0)</f>
        <v>0</v>
      </c>
      <c r="F8505" s="47"/>
    </row>
    <row r="8506" spans="1:6" x14ac:dyDescent="0.25">
      <c r="A8506" s="79"/>
      <c r="B8506" s="43">
        <v>0</v>
      </c>
      <c r="C8506" s="43">
        <v>1.4408913375518699E-4</v>
      </c>
      <c r="D8506" s="43">
        <f t="shared" si="132"/>
        <v>1.6440570161466836E-3</v>
      </c>
      <c r="E8506" s="43">
        <f>IFERROR(INDEX(PSPS_Data!$C$2:$C$4275,MATCH(WF_Data!$A8506,PSPS_Data!$B$2:$B$4275,0)),0)</f>
        <v>0</v>
      </c>
      <c r="F8506" s="47"/>
    </row>
    <row r="8507" spans="1:6" x14ac:dyDescent="0.25">
      <c r="A8507" s="79"/>
      <c r="B8507" s="43">
        <v>0</v>
      </c>
      <c r="C8507" s="43">
        <v>5.5062972605905199E-3</v>
      </c>
      <c r="D8507" s="43">
        <f t="shared" si="132"/>
        <v>6.2826851743337839E-2</v>
      </c>
      <c r="E8507" s="43">
        <f>IFERROR(INDEX(PSPS_Data!$C$2:$C$4275,MATCH(WF_Data!$A8507,PSPS_Data!$B$2:$B$4275,0)),0)</f>
        <v>0</v>
      </c>
      <c r="F8507" s="47"/>
    </row>
    <row r="8508" spans="1:6" x14ac:dyDescent="0.25">
      <c r="A8508" s="79"/>
      <c r="B8508" s="43">
        <v>0</v>
      </c>
      <c r="C8508" s="43">
        <v>2.9318726687961299E-3</v>
      </c>
      <c r="D8508" s="43">
        <f t="shared" si="132"/>
        <v>3.3452667150963844E-2</v>
      </c>
      <c r="E8508" s="43">
        <f>IFERROR(INDEX(PSPS_Data!$C$2:$C$4275,MATCH(WF_Data!$A8508,PSPS_Data!$B$2:$B$4275,0)),0)</f>
        <v>0</v>
      </c>
      <c r="F8508" s="47"/>
    </row>
    <row r="8509" spans="1:6" x14ac:dyDescent="0.25">
      <c r="A8509" s="79"/>
      <c r="B8509" s="43">
        <v>0</v>
      </c>
      <c r="C8509" s="43">
        <v>1.12100305447408E-3</v>
      </c>
      <c r="D8509" s="43">
        <f t="shared" si="132"/>
        <v>1.2790644851549252E-2</v>
      </c>
      <c r="E8509" s="43">
        <f>IFERROR(INDEX(PSPS_Data!$C$2:$C$4275,MATCH(WF_Data!$A8509,PSPS_Data!$B$2:$B$4275,0)),0)</f>
        <v>0</v>
      </c>
      <c r="F8509" s="47"/>
    </row>
    <row r="8510" spans="1:6" x14ac:dyDescent="0.25">
      <c r="A8510" s="79"/>
      <c r="B8510" s="43">
        <v>0</v>
      </c>
      <c r="C8510" s="43">
        <v>5.1153250046809201E-3</v>
      </c>
      <c r="D8510" s="43">
        <f t="shared" si="132"/>
        <v>5.8365858303409297E-2</v>
      </c>
      <c r="E8510" s="43">
        <f>IFERROR(INDEX(PSPS_Data!$C$2:$C$4275,MATCH(WF_Data!$A8510,PSPS_Data!$B$2:$B$4275,0)),0)</f>
        <v>0</v>
      </c>
      <c r="F8510" s="47"/>
    </row>
    <row r="8511" spans="1:6" x14ac:dyDescent="0.25">
      <c r="A8511" s="79"/>
      <c r="B8511" s="43">
        <v>0</v>
      </c>
      <c r="C8511" s="43">
        <v>5.7548635777493397E-4</v>
      </c>
      <c r="D8511" s="43">
        <f t="shared" si="132"/>
        <v>6.5662993422119969E-3</v>
      </c>
      <c r="E8511" s="43">
        <f>IFERROR(INDEX(PSPS_Data!$C$2:$C$4275,MATCH(WF_Data!$A8511,PSPS_Data!$B$2:$B$4275,0)),0)</f>
        <v>0</v>
      </c>
      <c r="F8511" s="47"/>
    </row>
    <row r="8512" spans="1:6" x14ac:dyDescent="0.25">
      <c r="A8512" s="79"/>
      <c r="B8512" s="43">
        <v>0</v>
      </c>
      <c r="C8512" s="43">
        <v>2.6287859382136901E-3</v>
      </c>
      <c r="D8512" s="43">
        <f t="shared" si="132"/>
        <v>2.9994447555018205E-2</v>
      </c>
      <c r="E8512" s="43">
        <f>IFERROR(INDEX(PSPS_Data!$C$2:$C$4275,MATCH(WF_Data!$A8512,PSPS_Data!$B$2:$B$4275,0)),0)</f>
        <v>0</v>
      </c>
      <c r="F8512" s="47"/>
    </row>
    <row r="8513" spans="1:6" x14ac:dyDescent="0.25">
      <c r="A8513" s="79"/>
      <c r="B8513" s="43">
        <v>0</v>
      </c>
      <c r="C8513" s="43">
        <v>6.9293049989482798E-3</v>
      </c>
      <c r="D8513" s="43">
        <f t="shared" si="132"/>
        <v>7.9063370037999875E-2</v>
      </c>
      <c r="E8513" s="43">
        <f>IFERROR(INDEX(PSPS_Data!$C$2:$C$4275,MATCH(WF_Data!$A8513,PSPS_Data!$B$2:$B$4275,0)),0)</f>
        <v>0</v>
      </c>
      <c r="F8513" s="47"/>
    </row>
    <row r="8514" spans="1:6" x14ac:dyDescent="0.25">
      <c r="A8514" s="79"/>
      <c r="B8514" s="43">
        <v>0</v>
      </c>
      <c r="C8514" s="43">
        <v>2.84447807644028E-3</v>
      </c>
      <c r="D8514" s="43">
        <f t="shared" si="132"/>
        <v>3.2455494852183596E-2</v>
      </c>
      <c r="E8514" s="43">
        <f>IFERROR(INDEX(PSPS_Data!$C$2:$C$4275,MATCH(WF_Data!$A8514,PSPS_Data!$B$2:$B$4275,0)),0)</f>
        <v>0</v>
      </c>
      <c r="F8514" s="47"/>
    </row>
    <row r="8515" spans="1:6" x14ac:dyDescent="0.25">
      <c r="A8515" s="79"/>
      <c r="B8515" s="43">
        <v>0</v>
      </c>
      <c r="C8515" s="43">
        <v>1.77773198402064E-3</v>
      </c>
      <c r="D8515" s="43">
        <f t="shared" ref="D8515:D8578" si="133">$C8515*11.41</f>
        <v>2.0283921937675503E-2</v>
      </c>
      <c r="E8515" s="43">
        <f>IFERROR(INDEX(PSPS_Data!$C$2:$C$4275,MATCH(WF_Data!$A8515,PSPS_Data!$B$2:$B$4275,0)),0)</f>
        <v>0</v>
      </c>
      <c r="F8515" s="47"/>
    </row>
    <row r="8516" spans="1:6" x14ac:dyDescent="0.25">
      <c r="A8516" s="79"/>
      <c r="B8516" s="43">
        <v>0</v>
      </c>
      <c r="C8516" s="43">
        <v>4.7528560460250403E-3</v>
      </c>
      <c r="D8516" s="43">
        <f t="shared" si="133"/>
        <v>5.4230087485145712E-2</v>
      </c>
      <c r="E8516" s="43">
        <f>IFERROR(INDEX(PSPS_Data!$C$2:$C$4275,MATCH(WF_Data!$A8516,PSPS_Data!$B$2:$B$4275,0)),0)</f>
        <v>0</v>
      </c>
      <c r="F8516" s="47"/>
    </row>
    <row r="8517" spans="1:6" x14ac:dyDescent="0.25">
      <c r="A8517" s="79"/>
      <c r="B8517" s="43">
        <v>0</v>
      </c>
      <c r="C8517" s="43">
        <v>6.1406923714457597E-4</v>
      </c>
      <c r="D8517" s="43">
        <f t="shared" si="133"/>
        <v>7.0065299958196117E-3</v>
      </c>
      <c r="E8517" s="43">
        <f>IFERROR(INDEX(PSPS_Data!$C$2:$C$4275,MATCH(WF_Data!$A8517,PSPS_Data!$B$2:$B$4275,0)),0)</f>
        <v>0</v>
      </c>
      <c r="F8517" s="47"/>
    </row>
    <row r="8518" spans="1:6" x14ac:dyDescent="0.25">
      <c r="A8518" s="79"/>
      <c r="B8518" s="43">
        <v>0</v>
      </c>
      <c r="C8518" s="43">
        <v>7.9694975329402896E-4</v>
      </c>
      <c r="D8518" s="43">
        <f t="shared" si="133"/>
        <v>9.0931966850848703E-3</v>
      </c>
      <c r="E8518" s="43">
        <f>IFERROR(INDEX(PSPS_Data!$C$2:$C$4275,MATCH(WF_Data!$A8518,PSPS_Data!$B$2:$B$4275,0)),0)</f>
        <v>0</v>
      </c>
      <c r="F8518" s="47"/>
    </row>
    <row r="8519" spans="1:6" x14ac:dyDescent="0.25">
      <c r="A8519" s="79"/>
      <c r="B8519" s="43">
        <v>0</v>
      </c>
      <c r="C8519" s="43">
        <v>6.0114367361165898E-3</v>
      </c>
      <c r="D8519" s="43">
        <f t="shared" si="133"/>
        <v>6.8590493159090285E-2</v>
      </c>
      <c r="E8519" s="43">
        <f>IFERROR(INDEX(PSPS_Data!$C$2:$C$4275,MATCH(WF_Data!$A8519,PSPS_Data!$B$2:$B$4275,0)),0)</f>
        <v>0</v>
      </c>
      <c r="F8519" s="47"/>
    </row>
    <row r="8520" spans="1:6" x14ac:dyDescent="0.25">
      <c r="A8520" s="79"/>
      <c r="B8520" s="43">
        <v>0</v>
      </c>
      <c r="C8520" s="43">
        <v>2.0489029029135898E-3</v>
      </c>
      <c r="D8520" s="43">
        <f t="shared" si="133"/>
        <v>2.3377982122244061E-2</v>
      </c>
      <c r="E8520" s="43">
        <f>IFERROR(INDEX(PSPS_Data!$C$2:$C$4275,MATCH(WF_Data!$A8520,PSPS_Data!$B$2:$B$4275,0)),0)</f>
        <v>0</v>
      </c>
      <c r="F8520" s="47"/>
    </row>
    <row r="8521" spans="1:6" x14ac:dyDescent="0.25">
      <c r="A8521" s="79"/>
      <c r="B8521" s="43">
        <v>0</v>
      </c>
      <c r="C8521" s="43">
        <v>4.6966388943019402E-3</v>
      </c>
      <c r="D8521" s="43">
        <f t="shared" si="133"/>
        <v>5.3588649783985136E-2</v>
      </c>
      <c r="E8521" s="43">
        <f>IFERROR(INDEX(PSPS_Data!$C$2:$C$4275,MATCH(WF_Data!$A8521,PSPS_Data!$B$2:$B$4275,0)),0)</f>
        <v>0</v>
      </c>
      <c r="F8521" s="47"/>
    </row>
    <row r="8522" spans="1:6" x14ac:dyDescent="0.25">
      <c r="A8522" s="79"/>
      <c r="B8522" s="43">
        <v>0</v>
      </c>
      <c r="C8522" s="43">
        <v>9.9542626569473196E-3</v>
      </c>
      <c r="D8522" s="43">
        <f t="shared" si="133"/>
        <v>0.11357813691576892</v>
      </c>
      <c r="E8522" s="43">
        <f>IFERROR(INDEX(PSPS_Data!$C$2:$C$4275,MATCH(WF_Data!$A8522,PSPS_Data!$B$2:$B$4275,0)),0)</f>
        <v>0</v>
      </c>
      <c r="F8522" s="47"/>
    </row>
    <row r="8523" spans="1:6" x14ac:dyDescent="0.25">
      <c r="A8523" s="79"/>
      <c r="B8523" s="43">
        <v>0</v>
      </c>
      <c r="C8523" s="43">
        <v>5.8704875755211095E-4</v>
      </c>
      <c r="D8523" s="43">
        <f t="shared" si="133"/>
        <v>6.6982263236695858E-3</v>
      </c>
      <c r="E8523" s="43">
        <f>IFERROR(INDEX(PSPS_Data!$C$2:$C$4275,MATCH(WF_Data!$A8523,PSPS_Data!$B$2:$B$4275,0)),0)</f>
        <v>0</v>
      </c>
      <c r="F8523" s="47"/>
    </row>
    <row r="8524" spans="1:6" x14ac:dyDescent="0.25">
      <c r="A8524" s="79"/>
      <c r="B8524" s="43">
        <v>0</v>
      </c>
      <c r="C8524" s="43">
        <v>1.9564355534384899E-4</v>
      </c>
      <c r="D8524" s="43">
        <f t="shared" si="133"/>
        <v>2.232292966473317E-3</v>
      </c>
      <c r="E8524" s="43">
        <f>IFERROR(INDEX(PSPS_Data!$C$2:$C$4275,MATCH(WF_Data!$A8524,PSPS_Data!$B$2:$B$4275,0)),0)</f>
        <v>0</v>
      </c>
      <c r="F8524" s="47"/>
    </row>
    <row r="8525" spans="1:6" x14ac:dyDescent="0.25">
      <c r="A8525" s="79"/>
      <c r="B8525" s="43">
        <v>0</v>
      </c>
      <c r="C8525" s="43">
        <v>1.7079571171052499E-3</v>
      </c>
      <c r="D8525" s="43">
        <f t="shared" si="133"/>
        <v>1.9487790706170901E-2</v>
      </c>
      <c r="E8525" s="43">
        <f>IFERROR(INDEX(PSPS_Data!$C$2:$C$4275,MATCH(WF_Data!$A8525,PSPS_Data!$B$2:$B$4275,0)),0)</f>
        <v>0</v>
      </c>
      <c r="F8525" s="47"/>
    </row>
    <row r="8526" spans="1:6" x14ac:dyDescent="0.25">
      <c r="A8526" s="79"/>
      <c r="B8526" s="43">
        <v>0</v>
      </c>
      <c r="C8526" s="43">
        <v>8.9114481813036602E-3</v>
      </c>
      <c r="D8526" s="43">
        <f t="shared" si="133"/>
        <v>0.10167962374867476</v>
      </c>
      <c r="E8526" s="43">
        <f>IFERROR(INDEX(PSPS_Data!$C$2:$C$4275,MATCH(WF_Data!$A8526,PSPS_Data!$B$2:$B$4275,0)),0)</f>
        <v>0</v>
      </c>
      <c r="F8526" s="47"/>
    </row>
    <row r="8527" spans="1:6" x14ac:dyDescent="0.25">
      <c r="A8527" s="79"/>
      <c r="B8527" s="43">
        <v>0</v>
      </c>
      <c r="C8527" s="43">
        <v>1.2466405281278E-3</v>
      </c>
      <c r="D8527" s="43">
        <f t="shared" si="133"/>
        <v>1.4224168425938198E-2</v>
      </c>
      <c r="E8527" s="43">
        <f>IFERROR(INDEX(PSPS_Data!$C$2:$C$4275,MATCH(WF_Data!$A8527,PSPS_Data!$B$2:$B$4275,0)),0)</f>
        <v>0</v>
      </c>
      <c r="F8527" s="47"/>
    </row>
    <row r="8528" spans="1:6" x14ac:dyDescent="0.25">
      <c r="A8528" s="79"/>
      <c r="B8528" s="43">
        <v>0</v>
      </c>
      <c r="C8528" s="43">
        <v>1.03926138781389E-2</v>
      </c>
      <c r="D8528" s="43">
        <f t="shared" si="133"/>
        <v>0.11857972434956486</v>
      </c>
      <c r="E8528" s="43">
        <f>IFERROR(INDEX(PSPS_Data!$C$2:$C$4275,MATCH(WF_Data!$A8528,PSPS_Data!$B$2:$B$4275,0)),0)</f>
        <v>0</v>
      </c>
      <c r="F8528" s="47"/>
    </row>
    <row r="8529" spans="1:6" x14ac:dyDescent="0.25">
      <c r="A8529" s="79"/>
      <c r="B8529" s="43">
        <v>0</v>
      </c>
      <c r="C8529" s="43">
        <v>8.2019812725775399E-4</v>
      </c>
      <c r="D8529" s="43">
        <f t="shared" si="133"/>
        <v>9.3584606320109738E-3</v>
      </c>
      <c r="E8529" s="43">
        <f>IFERROR(INDEX(PSPS_Data!$C$2:$C$4275,MATCH(WF_Data!$A8529,PSPS_Data!$B$2:$B$4275,0)),0)</f>
        <v>0</v>
      </c>
      <c r="F8529" s="47"/>
    </row>
    <row r="8530" spans="1:6" x14ac:dyDescent="0.25">
      <c r="A8530" s="79"/>
      <c r="B8530" s="43">
        <v>0</v>
      </c>
      <c r="C8530" s="43">
        <v>6.5077439278979901E-3</v>
      </c>
      <c r="D8530" s="43">
        <f t="shared" si="133"/>
        <v>7.4253358217316073E-2</v>
      </c>
      <c r="E8530" s="43">
        <f>IFERROR(INDEX(PSPS_Data!$C$2:$C$4275,MATCH(WF_Data!$A8530,PSPS_Data!$B$2:$B$4275,0)),0)</f>
        <v>0</v>
      </c>
      <c r="F8530" s="47"/>
    </row>
    <row r="8531" spans="1:6" x14ac:dyDescent="0.25">
      <c r="A8531" s="79"/>
      <c r="B8531" s="43">
        <v>0</v>
      </c>
      <c r="C8531" s="43">
        <v>1.34025672082316E-3</v>
      </c>
      <c r="D8531" s="43">
        <f t="shared" si="133"/>
        <v>1.5292329184592257E-2</v>
      </c>
      <c r="E8531" s="43">
        <f>IFERROR(INDEX(PSPS_Data!$C$2:$C$4275,MATCH(WF_Data!$A8531,PSPS_Data!$B$2:$B$4275,0)),0)</f>
        <v>0</v>
      </c>
      <c r="F8531" s="47"/>
    </row>
    <row r="8532" spans="1:6" x14ac:dyDescent="0.25">
      <c r="A8532" s="79"/>
      <c r="B8532" s="43">
        <v>0</v>
      </c>
      <c r="C8532" s="43">
        <v>1.48302778279685E-3</v>
      </c>
      <c r="D8532" s="43">
        <f t="shared" si="133"/>
        <v>1.6921347001712057E-2</v>
      </c>
      <c r="E8532" s="43">
        <f>IFERROR(INDEX(PSPS_Data!$C$2:$C$4275,MATCH(WF_Data!$A8532,PSPS_Data!$B$2:$B$4275,0)),0)</f>
        <v>0</v>
      </c>
      <c r="F8532" s="47"/>
    </row>
    <row r="8533" spans="1:6" x14ac:dyDescent="0.25">
      <c r="A8533" s="79"/>
      <c r="B8533" s="43">
        <v>0</v>
      </c>
      <c r="C8533" s="43">
        <v>5.08422968187005E-3</v>
      </c>
      <c r="D8533" s="43">
        <f t="shared" si="133"/>
        <v>5.8011060670137268E-2</v>
      </c>
      <c r="E8533" s="43">
        <f>IFERROR(INDEX(PSPS_Data!$C$2:$C$4275,MATCH(WF_Data!$A8533,PSPS_Data!$B$2:$B$4275,0)),0)</f>
        <v>0</v>
      </c>
      <c r="F8533" s="47"/>
    </row>
    <row r="8534" spans="1:6" x14ac:dyDescent="0.25">
      <c r="A8534" s="79"/>
      <c r="B8534" s="43">
        <v>0</v>
      </c>
      <c r="C8534" s="43">
        <v>7.8581189336546199E-4</v>
      </c>
      <c r="D8534" s="43">
        <f t="shared" si="133"/>
        <v>8.9661137032999213E-3</v>
      </c>
      <c r="E8534" s="43">
        <f>IFERROR(INDEX(PSPS_Data!$C$2:$C$4275,MATCH(WF_Data!$A8534,PSPS_Data!$B$2:$B$4275,0)),0)</f>
        <v>0</v>
      </c>
      <c r="F8534" s="47"/>
    </row>
    <row r="8535" spans="1:6" x14ac:dyDescent="0.25">
      <c r="A8535" s="79"/>
      <c r="B8535" s="43">
        <v>0</v>
      </c>
      <c r="C8535" s="43">
        <v>5.77486595307163E-3</v>
      </c>
      <c r="D8535" s="43">
        <f t="shared" si="133"/>
        <v>6.5891220524547295E-2</v>
      </c>
      <c r="E8535" s="43">
        <f>IFERROR(INDEX(PSPS_Data!$C$2:$C$4275,MATCH(WF_Data!$A8535,PSPS_Data!$B$2:$B$4275,0)),0)</f>
        <v>0</v>
      </c>
      <c r="F8535" s="47"/>
    </row>
    <row r="8536" spans="1:6" x14ac:dyDescent="0.25">
      <c r="A8536" s="79"/>
      <c r="B8536" s="43">
        <v>0</v>
      </c>
      <c r="C8536" s="43">
        <v>4.4116210816961599E-4</v>
      </c>
      <c r="D8536" s="43">
        <f t="shared" si="133"/>
        <v>5.0336596542153184E-3</v>
      </c>
      <c r="E8536" s="43">
        <f>IFERROR(INDEX(PSPS_Data!$C$2:$C$4275,MATCH(WF_Data!$A8536,PSPS_Data!$B$2:$B$4275,0)),0)</f>
        <v>0</v>
      </c>
      <c r="F8536" s="47"/>
    </row>
    <row r="8537" spans="1:6" x14ac:dyDescent="0.25">
      <c r="A8537" s="79"/>
      <c r="B8537" s="43">
        <v>0</v>
      </c>
      <c r="C8537" s="43">
        <v>7.3891145902962299E-3</v>
      </c>
      <c r="D8537" s="43">
        <f t="shared" si="133"/>
        <v>8.4309797475279988E-2</v>
      </c>
      <c r="E8537" s="43">
        <f>IFERROR(INDEX(PSPS_Data!$C$2:$C$4275,MATCH(WF_Data!$A8537,PSPS_Data!$B$2:$B$4275,0)),0)</f>
        <v>0</v>
      </c>
      <c r="F8537" s="47"/>
    </row>
    <row r="8538" spans="1:6" x14ac:dyDescent="0.25">
      <c r="A8538" s="79"/>
      <c r="B8538" s="43">
        <v>0</v>
      </c>
      <c r="C8538" s="43">
        <v>5.2804120926642399E-3</v>
      </c>
      <c r="D8538" s="43">
        <f t="shared" si="133"/>
        <v>6.0249501977298982E-2</v>
      </c>
      <c r="E8538" s="43">
        <f>IFERROR(INDEX(PSPS_Data!$C$2:$C$4275,MATCH(WF_Data!$A8538,PSPS_Data!$B$2:$B$4275,0)),0)</f>
        <v>0</v>
      </c>
      <c r="F8538" s="47"/>
    </row>
    <row r="8539" spans="1:6" x14ac:dyDescent="0.25">
      <c r="A8539" s="79"/>
      <c r="B8539" s="43">
        <v>0</v>
      </c>
      <c r="C8539" s="43">
        <v>3.1498552420998701E-3</v>
      </c>
      <c r="D8539" s="43">
        <f t="shared" si="133"/>
        <v>3.5939848312359517E-2</v>
      </c>
      <c r="E8539" s="43">
        <f>IFERROR(INDEX(PSPS_Data!$C$2:$C$4275,MATCH(WF_Data!$A8539,PSPS_Data!$B$2:$B$4275,0)),0)</f>
        <v>0</v>
      </c>
      <c r="F8539" s="47"/>
    </row>
    <row r="8540" spans="1:6" x14ac:dyDescent="0.25">
      <c r="A8540" s="79"/>
      <c r="B8540" s="43">
        <v>0</v>
      </c>
      <c r="C8540" s="43">
        <v>1.50305746137746E-3</v>
      </c>
      <c r="D8540" s="43">
        <f t="shared" si="133"/>
        <v>1.7149885634316818E-2</v>
      </c>
      <c r="E8540" s="43">
        <f>IFERROR(INDEX(PSPS_Data!$C$2:$C$4275,MATCH(WF_Data!$A8540,PSPS_Data!$B$2:$B$4275,0)),0)</f>
        <v>0</v>
      </c>
      <c r="F8540" s="47"/>
    </row>
    <row r="8541" spans="1:6" x14ac:dyDescent="0.25">
      <c r="A8541" s="79"/>
      <c r="B8541" s="43">
        <v>0</v>
      </c>
      <c r="C8541" s="43">
        <v>8.0191662253810102E-3</v>
      </c>
      <c r="D8541" s="43">
        <f t="shared" si="133"/>
        <v>9.1498686631597326E-2</v>
      </c>
      <c r="E8541" s="43">
        <f>IFERROR(INDEX(PSPS_Data!$C$2:$C$4275,MATCH(WF_Data!$A8541,PSPS_Data!$B$2:$B$4275,0)),0)</f>
        <v>0</v>
      </c>
      <c r="F8541" s="47"/>
    </row>
    <row r="8542" spans="1:6" x14ac:dyDescent="0.25">
      <c r="A8542" s="79"/>
      <c r="B8542" s="43">
        <v>0</v>
      </c>
      <c r="C8542" s="43">
        <v>3.6656350989687698E-3</v>
      </c>
      <c r="D8542" s="43">
        <f t="shared" si="133"/>
        <v>4.1824896479233667E-2</v>
      </c>
      <c r="E8542" s="43">
        <f>IFERROR(INDEX(PSPS_Data!$C$2:$C$4275,MATCH(WF_Data!$A8542,PSPS_Data!$B$2:$B$4275,0)),0)</f>
        <v>0</v>
      </c>
      <c r="F8542" s="47"/>
    </row>
    <row r="8543" spans="1:6" x14ac:dyDescent="0.25">
      <c r="A8543" s="79"/>
      <c r="B8543" s="43">
        <v>0</v>
      </c>
      <c r="C8543" s="43">
        <v>5.9107744021673599E-3</v>
      </c>
      <c r="D8543" s="43">
        <f t="shared" si="133"/>
        <v>6.7441935928729574E-2</v>
      </c>
      <c r="E8543" s="43">
        <f>IFERROR(INDEX(PSPS_Data!$C$2:$C$4275,MATCH(WF_Data!$A8543,PSPS_Data!$B$2:$B$4275,0)),0)</f>
        <v>0</v>
      </c>
      <c r="F8543" s="47"/>
    </row>
    <row r="8544" spans="1:6" x14ac:dyDescent="0.25">
      <c r="A8544" s="79"/>
      <c r="B8544" s="43">
        <v>0</v>
      </c>
      <c r="C8544" s="43">
        <v>4.1834136231955199E-3</v>
      </c>
      <c r="D8544" s="43">
        <f t="shared" si="133"/>
        <v>4.7732749440660881E-2</v>
      </c>
      <c r="E8544" s="43">
        <f>IFERROR(INDEX(PSPS_Data!$C$2:$C$4275,MATCH(WF_Data!$A8544,PSPS_Data!$B$2:$B$4275,0)),0)</f>
        <v>0</v>
      </c>
      <c r="F8544" s="47"/>
    </row>
    <row r="8545" spans="1:6" x14ac:dyDescent="0.25">
      <c r="A8545" s="79"/>
      <c r="B8545" s="43">
        <v>0</v>
      </c>
      <c r="C8545" s="43">
        <v>3.0973233965596501E-3</v>
      </c>
      <c r="D8545" s="43">
        <f t="shared" si="133"/>
        <v>3.5340459954745607E-2</v>
      </c>
      <c r="E8545" s="43">
        <f>IFERROR(INDEX(PSPS_Data!$C$2:$C$4275,MATCH(WF_Data!$A8545,PSPS_Data!$B$2:$B$4275,0)),0)</f>
        <v>0</v>
      </c>
      <c r="F8545" s="47"/>
    </row>
    <row r="8546" spans="1:6" x14ac:dyDescent="0.25">
      <c r="A8546" s="79"/>
      <c r="B8546" s="43">
        <v>0</v>
      </c>
      <c r="C8546" s="43">
        <v>1.29409309010952E-5</v>
      </c>
      <c r="D8546" s="43">
        <f t="shared" si="133"/>
        <v>1.4765602158149624E-4</v>
      </c>
      <c r="E8546" s="43">
        <f>IFERROR(INDEX(PSPS_Data!$C$2:$C$4275,MATCH(WF_Data!$A8546,PSPS_Data!$B$2:$B$4275,0)),0)</f>
        <v>0</v>
      </c>
      <c r="F8546" s="47"/>
    </row>
    <row r="8547" spans="1:6" x14ac:dyDescent="0.25">
      <c r="A8547" s="79"/>
      <c r="B8547" s="43">
        <v>0</v>
      </c>
      <c r="C8547" s="43">
        <v>7.1950278361327903E-3</v>
      </c>
      <c r="D8547" s="43">
        <f t="shared" si="133"/>
        <v>8.2095267610275136E-2</v>
      </c>
      <c r="E8547" s="43">
        <f>IFERROR(INDEX(PSPS_Data!$C$2:$C$4275,MATCH(WF_Data!$A8547,PSPS_Data!$B$2:$B$4275,0)),0)</f>
        <v>0</v>
      </c>
      <c r="F8547" s="47"/>
    </row>
    <row r="8548" spans="1:6" x14ac:dyDescent="0.25">
      <c r="A8548" s="79"/>
      <c r="B8548" s="43">
        <v>0</v>
      </c>
      <c r="C8548" s="43">
        <v>1.94971008795619E-3</v>
      </c>
      <c r="D8548" s="43">
        <f t="shared" si="133"/>
        <v>2.2246192103580129E-2</v>
      </c>
      <c r="E8548" s="43">
        <f>IFERROR(INDEX(PSPS_Data!$C$2:$C$4275,MATCH(WF_Data!$A8548,PSPS_Data!$B$2:$B$4275,0)),0)</f>
        <v>0</v>
      </c>
      <c r="F8548" s="47"/>
    </row>
    <row r="8549" spans="1:6" x14ac:dyDescent="0.25">
      <c r="A8549" s="79"/>
      <c r="B8549" s="43">
        <v>0</v>
      </c>
      <c r="C8549" s="43">
        <v>4.26980947850097E-4</v>
      </c>
      <c r="D8549" s="43">
        <f t="shared" si="133"/>
        <v>4.8718526149696068E-3</v>
      </c>
      <c r="E8549" s="43">
        <f>IFERROR(INDEX(PSPS_Data!$C$2:$C$4275,MATCH(WF_Data!$A8549,PSPS_Data!$B$2:$B$4275,0)),0)</f>
        <v>0</v>
      </c>
      <c r="F8549" s="47"/>
    </row>
    <row r="8550" spans="1:6" x14ac:dyDescent="0.25">
      <c r="A8550" s="79"/>
      <c r="B8550" s="43">
        <v>0</v>
      </c>
      <c r="C8550" s="43">
        <v>7.2189665537507599E-3</v>
      </c>
      <c r="D8550" s="43">
        <f t="shared" si="133"/>
        <v>8.2368408378296176E-2</v>
      </c>
      <c r="E8550" s="43">
        <f>IFERROR(INDEX(PSPS_Data!$C$2:$C$4275,MATCH(WF_Data!$A8550,PSPS_Data!$B$2:$B$4275,0)),0)</f>
        <v>0</v>
      </c>
      <c r="F8550" s="47"/>
    </row>
    <row r="8551" spans="1:6" x14ac:dyDescent="0.25">
      <c r="A8551" s="79"/>
      <c r="B8551" s="43">
        <v>0</v>
      </c>
      <c r="C8551" s="43">
        <v>7.6287512456474295E-4</v>
      </c>
      <c r="D8551" s="43">
        <f t="shared" si="133"/>
        <v>8.7044051712837165E-3</v>
      </c>
      <c r="E8551" s="43">
        <f>IFERROR(INDEX(PSPS_Data!$C$2:$C$4275,MATCH(WF_Data!$A8551,PSPS_Data!$B$2:$B$4275,0)),0)</f>
        <v>0</v>
      </c>
      <c r="F8551" s="47"/>
    </row>
    <row r="8552" spans="1:6" x14ac:dyDescent="0.25">
      <c r="A8552" s="79"/>
      <c r="B8552" s="43">
        <v>0</v>
      </c>
      <c r="C8552" s="43">
        <v>1.0276443451857601E-3</v>
      </c>
      <c r="D8552" s="43">
        <f t="shared" si="133"/>
        <v>1.1725421978569522E-2</v>
      </c>
      <c r="E8552" s="43">
        <f>IFERROR(INDEX(PSPS_Data!$C$2:$C$4275,MATCH(WF_Data!$A8552,PSPS_Data!$B$2:$B$4275,0)),0)</f>
        <v>0</v>
      </c>
      <c r="F8552" s="47"/>
    </row>
    <row r="8553" spans="1:6" x14ac:dyDescent="0.25">
      <c r="A8553" s="79"/>
      <c r="B8553" s="43">
        <v>0</v>
      </c>
      <c r="C8553" s="43">
        <v>1.26182129073034E-3</v>
      </c>
      <c r="D8553" s="43">
        <f t="shared" si="133"/>
        <v>1.4397380927233179E-2</v>
      </c>
      <c r="E8553" s="43">
        <f>IFERROR(INDEX(PSPS_Data!$C$2:$C$4275,MATCH(WF_Data!$A8553,PSPS_Data!$B$2:$B$4275,0)),0)</f>
        <v>0</v>
      </c>
      <c r="F8553" s="47"/>
    </row>
    <row r="8554" spans="1:6" x14ac:dyDescent="0.25">
      <c r="A8554" s="79"/>
      <c r="B8554" s="43">
        <v>0</v>
      </c>
      <c r="C8554" s="43">
        <v>2.4544230973333399E-4</v>
      </c>
      <c r="D8554" s="43">
        <f t="shared" si="133"/>
        <v>2.8004967540573408E-3</v>
      </c>
      <c r="E8554" s="43">
        <f>IFERROR(INDEX(PSPS_Data!$C$2:$C$4275,MATCH(WF_Data!$A8554,PSPS_Data!$B$2:$B$4275,0)),0)</f>
        <v>0</v>
      </c>
      <c r="F8554" s="47"/>
    </row>
    <row r="8555" spans="1:6" x14ac:dyDescent="0.25">
      <c r="A8555" s="79"/>
      <c r="B8555" s="43">
        <v>0</v>
      </c>
      <c r="C8555" s="43">
        <v>4.5725129921265701E-3</v>
      </c>
      <c r="D8555" s="43">
        <f t="shared" si="133"/>
        <v>5.2172373240164167E-2</v>
      </c>
      <c r="E8555" s="43">
        <f>IFERROR(INDEX(PSPS_Data!$C$2:$C$4275,MATCH(WF_Data!$A8555,PSPS_Data!$B$2:$B$4275,0)),0)</f>
        <v>0</v>
      </c>
      <c r="F8555" s="47"/>
    </row>
    <row r="8556" spans="1:6" x14ac:dyDescent="0.25">
      <c r="A8556" s="79"/>
      <c r="B8556" s="43">
        <v>0</v>
      </c>
      <c r="C8556" s="43">
        <v>1.11186134672607E-2</v>
      </c>
      <c r="D8556" s="43">
        <f t="shared" si="133"/>
        <v>0.12686337966144459</v>
      </c>
      <c r="E8556" s="43">
        <f>IFERROR(INDEX(PSPS_Data!$C$2:$C$4275,MATCH(WF_Data!$A8556,PSPS_Data!$B$2:$B$4275,0)),0)</f>
        <v>0</v>
      </c>
      <c r="F8556" s="47"/>
    </row>
    <row r="8557" spans="1:6" x14ac:dyDescent="0.25">
      <c r="A8557" s="79"/>
      <c r="B8557" s="43">
        <v>0</v>
      </c>
      <c r="C8557" s="43">
        <v>1.1296950212908901E-3</v>
      </c>
      <c r="D8557" s="43">
        <f t="shared" si="133"/>
        <v>1.2889820192929056E-2</v>
      </c>
      <c r="E8557" s="43">
        <f>IFERROR(INDEX(PSPS_Data!$C$2:$C$4275,MATCH(WF_Data!$A8557,PSPS_Data!$B$2:$B$4275,0)),0)</f>
        <v>0</v>
      </c>
      <c r="F8557" s="47"/>
    </row>
    <row r="8558" spans="1:6" x14ac:dyDescent="0.25">
      <c r="A8558" s="79"/>
      <c r="B8558" s="43">
        <v>0</v>
      </c>
      <c r="C8558" s="43">
        <v>1.7558032445776899E-3</v>
      </c>
      <c r="D8558" s="43">
        <f t="shared" si="133"/>
        <v>2.0033715020631442E-2</v>
      </c>
      <c r="E8558" s="43">
        <f>IFERROR(INDEX(PSPS_Data!$C$2:$C$4275,MATCH(WF_Data!$A8558,PSPS_Data!$B$2:$B$4275,0)),0)</f>
        <v>0</v>
      </c>
      <c r="F8558" s="47"/>
    </row>
    <row r="8559" spans="1:6" x14ac:dyDescent="0.25">
      <c r="A8559" s="79"/>
      <c r="B8559" s="43">
        <v>0</v>
      </c>
      <c r="C8559" s="43">
        <v>3.4727841559742899E-3</v>
      </c>
      <c r="D8559" s="43">
        <f t="shared" si="133"/>
        <v>3.9624467219666649E-2</v>
      </c>
      <c r="E8559" s="43">
        <f>IFERROR(INDEX(PSPS_Data!$C$2:$C$4275,MATCH(WF_Data!$A8559,PSPS_Data!$B$2:$B$4275,0)),0)</f>
        <v>0</v>
      </c>
      <c r="F8559" s="47"/>
    </row>
    <row r="8560" spans="1:6" x14ac:dyDescent="0.25">
      <c r="A8560" s="79"/>
      <c r="B8560" s="43">
        <v>0</v>
      </c>
      <c r="C8560" s="43">
        <v>4.3875108349311599E-4</v>
      </c>
      <c r="D8560" s="43">
        <f t="shared" si="133"/>
        <v>5.0061498626564538E-3</v>
      </c>
      <c r="E8560" s="43">
        <f>IFERROR(INDEX(PSPS_Data!$C$2:$C$4275,MATCH(WF_Data!$A8560,PSPS_Data!$B$2:$B$4275,0)),0)</f>
        <v>0</v>
      </c>
      <c r="F8560" s="47"/>
    </row>
    <row r="8561" spans="1:6" x14ac:dyDescent="0.25">
      <c r="A8561" s="79"/>
      <c r="B8561" s="43">
        <v>0</v>
      </c>
      <c r="C8561" s="43">
        <v>2.8383479411786501E-4</v>
      </c>
      <c r="D8561" s="43">
        <f t="shared" si="133"/>
        <v>3.2385550008848397E-3</v>
      </c>
      <c r="E8561" s="43">
        <f>IFERROR(INDEX(PSPS_Data!$C$2:$C$4275,MATCH(WF_Data!$A8561,PSPS_Data!$B$2:$B$4275,0)),0)</f>
        <v>0</v>
      </c>
      <c r="F8561" s="47"/>
    </row>
    <row r="8562" spans="1:6" x14ac:dyDescent="0.25">
      <c r="A8562" s="79"/>
      <c r="B8562" s="43">
        <v>0</v>
      </c>
      <c r="C8562" s="43">
        <v>1.0173836026903299E-2</v>
      </c>
      <c r="D8562" s="43">
        <f t="shared" si="133"/>
        <v>0.11608346906696665</v>
      </c>
      <c r="E8562" s="43">
        <f>IFERROR(INDEX(PSPS_Data!$C$2:$C$4275,MATCH(WF_Data!$A8562,PSPS_Data!$B$2:$B$4275,0)),0)</f>
        <v>0</v>
      </c>
      <c r="F8562" s="47"/>
    </row>
    <row r="8563" spans="1:6" x14ac:dyDescent="0.25">
      <c r="A8563" s="79"/>
      <c r="B8563" s="43">
        <v>0</v>
      </c>
      <c r="C8563" s="43">
        <v>1.5091302475411701E-3</v>
      </c>
      <c r="D8563" s="43">
        <f t="shared" si="133"/>
        <v>1.7219176124444752E-2</v>
      </c>
      <c r="E8563" s="43">
        <f>IFERROR(INDEX(PSPS_Data!$C$2:$C$4275,MATCH(WF_Data!$A8563,PSPS_Data!$B$2:$B$4275,0)),0)</f>
        <v>0</v>
      </c>
      <c r="F8563" s="47"/>
    </row>
    <row r="8564" spans="1:6" x14ac:dyDescent="0.25">
      <c r="A8564" s="79"/>
      <c r="B8564" s="43">
        <v>0</v>
      </c>
      <c r="C8564" s="43">
        <v>5.1587136663329104E-3</v>
      </c>
      <c r="D8564" s="43">
        <f t="shared" si="133"/>
        <v>5.8860922932858509E-2</v>
      </c>
      <c r="E8564" s="43">
        <f>IFERROR(INDEX(PSPS_Data!$C$2:$C$4275,MATCH(WF_Data!$A8564,PSPS_Data!$B$2:$B$4275,0)),0)</f>
        <v>0</v>
      </c>
      <c r="F8564" s="47"/>
    </row>
    <row r="8565" spans="1:6" x14ac:dyDescent="0.25">
      <c r="A8565" s="79"/>
      <c r="B8565" s="43">
        <v>0</v>
      </c>
      <c r="C8565" s="43">
        <v>2.70771383156898E-3</v>
      </c>
      <c r="D8565" s="43">
        <f t="shared" si="133"/>
        <v>3.089501481820206E-2</v>
      </c>
      <c r="E8565" s="43">
        <f>IFERROR(INDEX(PSPS_Data!$C$2:$C$4275,MATCH(WF_Data!$A8565,PSPS_Data!$B$2:$B$4275,0)),0)</f>
        <v>0</v>
      </c>
      <c r="F8565" s="47"/>
    </row>
    <row r="8566" spans="1:6" x14ac:dyDescent="0.25">
      <c r="A8566" s="79"/>
      <c r="B8566" s="43">
        <v>0</v>
      </c>
      <c r="C8566" s="43">
        <v>2.10014285676152E-3</v>
      </c>
      <c r="D8566" s="43">
        <f t="shared" si="133"/>
        <v>2.3962629995648944E-2</v>
      </c>
      <c r="E8566" s="43">
        <f>IFERROR(INDEX(PSPS_Data!$C$2:$C$4275,MATCH(WF_Data!$A8566,PSPS_Data!$B$2:$B$4275,0)),0)</f>
        <v>0</v>
      </c>
      <c r="F8566" s="47"/>
    </row>
    <row r="8567" spans="1:6" x14ac:dyDescent="0.25">
      <c r="A8567" s="79"/>
      <c r="B8567" s="43">
        <v>0</v>
      </c>
      <c r="C8567" s="43">
        <v>9.9714928178400407E-3</v>
      </c>
      <c r="D8567" s="43">
        <f t="shared" si="133"/>
        <v>0.11377473305155486</v>
      </c>
      <c r="E8567" s="43">
        <f>IFERROR(INDEX(PSPS_Data!$C$2:$C$4275,MATCH(WF_Data!$A8567,PSPS_Data!$B$2:$B$4275,0)),0)</f>
        <v>0</v>
      </c>
      <c r="F8567" s="47"/>
    </row>
    <row r="8568" spans="1:6" x14ac:dyDescent="0.25">
      <c r="A8568" s="79"/>
      <c r="B8568" s="43">
        <v>0</v>
      </c>
      <c r="C8568" s="43">
        <v>1.11781803230428E-2</v>
      </c>
      <c r="D8568" s="43">
        <f t="shared" si="133"/>
        <v>0.12754303748591836</v>
      </c>
      <c r="E8568" s="43">
        <f>IFERROR(INDEX(PSPS_Data!$C$2:$C$4275,MATCH(WF_Data!$A8568,PSPS_Data!$B$2:$B$4275,0)),0)</f>
        <v>0</v>
      </c>
      <c r="F8568" s="47"/>
    </row>
    <row r="8569" spans="1:6" x14ac:dyDescent="0.25">
      <c r="A8569" s="79"/>
      <c r="B8569" s="43">
        <v>0</v>
      </c>
      <c r="C8569" s="43">
        <v>6.6830422699695096E-3</v>
      </c>
      <c r="D8569" s="43">
        <f t="shared" si="133"/>
        <v>7.62535123003521E-2</v>
      </c>
      <c r="E8569" s="43">
        <f>IFERROR(INDEX(PSPS_Data!$C$2:$C$4275,MATCH(WF_Data!$A8569,PSPS_Data!$B$2:$B$4275,0)),0)</f>
        <v>0</v>
      </c>
      <c r="F8569" s="47"/>
    </row>
    <row r="8570" spans="1:6" x14ac:dyDescent="0.25">
      <c r="A8570" s="79"/>
      <c r="B8570" s="43">
        <v>1.55304954446278E-2</v>
      </c>
      <c r="C8570" s="43">
        <v>8.24086391730816E-4</v>
      </c>
      <c r="D8570" s="43">
        <f t="shared" si="133"/>
        <v>9.4028257296486107E-3</v>
      </c>
      <c r="E8570" s="43">
        <f>IFERROR(INDEX(PSPS_Data!$C$2:$C$4275,MATCH(WF_Data!$A8570,PSPS_Data!$B$2:$B$4275,0)),0)</f>
        <v>0</v>
      </c>
      <c r="F8570" s="47"/>
    </row>
    <row r="8571" spans="1:6" x14ac:dyDescent="0.25">
      <c r="A8571" s="79"/>
      <c r="B8571" s="43">
        <v>0</v>
      </c>
      <c r="C8571" s="43">
        <v>5.5471438768108696E-3</v>
      </c>
      <c r="D8571" s="43">
        <f t="shared" si="133"/>
        <v>6.3292911634412016E-2</v>
      </c>
      <c r="E8571" s="43">
        <f>IFERROR(INDEX(PSPS_Data!$C$2:$C$4275,MATCH(WF_Data!$A8571,PSPS_Data!$B$2:$B$4275,0)),0)</f>
        <v>0</v>
      </c>
      <c r="F8571" s="47"/>
    </row>
    <row r="8572" spans="1:6" x14ac:dyDescent="0.25">
      <c r="A8572" s="79"/>
      <c r="B8572" s="43">
        <v>0</v>
      </c>
      <c r="C8572" s="43">
        <v>2.0460510167765698E-3</v>
      </c>
      <c r="D8572" s="43">
        <f t="shared" si="133"/>
        <v>2.3345442101420661E-2</v>
      </c>
      <c r="E8572" s="43">
        <f>IFERROR(INDEX(PSPS_Data!$C$2:$C$4275,MATCH(WF_Data!$A8572,PSPS_Data!$B$2:$B$4275,0)),0)</f>
        <v>0</v>
      </c>
      <c r="F8572" s="47"/>
    </row>
    <row r="8573" spans="1:6" x14ac:dyDescent="0.25">
      <c r="A8573" s="79"/>
      <c r="B8573" s="43">
        <v>0</v>
      </c>
      <c r="C8573" s="43">
        <v>3.2555950549521999E-3</v>
      </c>
      <c r="D8573" s="43">
        <f t="shared" si="133"/>
        <v>3.7146339577004604E-2</v>
      </c>
      <c r="E8573" s="43">
        <f>IFERROR(INDEX(PSPS_Data!$C$2:$C$4275,MATCH(WF_Data!$A8573,PSPS_Data!$B$2:$B$4275,0)),0)</f>
        <v>0</v>
      </c>
      <c r="F8573" s="47"/>
    </row>
    <row r="8574" spans="1:6" x14ac:dyDescent="0.25">
      <c r="A8574" s="79"/>
      <c r="B8574" s="43">
        <v>0</v>
      </c>
      <c r="C8574" s="43">
        <v>1.0420638984669399E-3</v>
      </c>
      <c r="D8574" s="43">
        <f t="shared" si="133"/>
        <v>1.1889949081507785E-2</v>
      </c>
      <c r="E8574" s="43">
        <f>IFERROR(INDEX(PSPS_Data!$C$2:$C$4275,MATCH(WF_Data!$A8574,PSPS_Data!$B$2:$B$4275,0)),0)</f>
        <v>0</v>
      </c>
      <c r="F8574" s="47"/>
    </row>
    <row r="8575" spans="1:6" x14ac:dyDescent="0.25">
      <c r="A8575" s="79"/>
      <c r="B8575" s="43">
        <v>0</v>
      </c>
      <c r="C8575" s="43">
        <v>4.0086257071531304E-3</v>
      </c>
      <c r="D8575" s="43">
        <f t="shared" si="133"/>
        <v>4.5738419318617218E-2</v>
      </c>
      <c r="E8575" s="43">
        <f>IFERROR(INDEX(PSPS_Data!$C$2:$C$4275,MATCH(WF_Data!$A8575,PSPS_Data!$B$2:$B$4275,0)),0)</f>
        <v>0</v>
      </c>
      <c r="F8575" s="47"/>
    </row>
    <row r="8576" spans="1:6" x14ac:dyDescent="0.25">
      <c r="A8576" s="79"/>
      <c r="B8576" s="43">
        <v>0</v>
      </c>
      <c r="C8576" s="43">
        <v>2.0964186323908498E-3</v>
      </c>
      <c r="D8576" s="43">
        <f t="shared" si="133"/>
        <v>2.3920136595579598E-2</v>
      </c>
      <c r="E8576" s="43">
        <f>IFERROR(INDEX(PSPS_Data!$C$2:$C$4275,MATCH(WF_Data!$A8576,PSPS_Data!$B$2:$B$4275,0)),0)</f>
        <v>0</v>
      </c>
      <c r="F8576" s="47"/>
    </row>
    <row r="8577" spans="1:6" x14ac:dyDescent="0.25">
      <c r="A8577" s="79"/>
      <c r="B8577" s="43">
        <v>0</v>
      </c>
      <c r="C8577" s="43">
        <v>1.5834176450274099E-3</v>
      </c>
      <c r="D8577" s="43">
        <f t="shared" si="133"/>
        <v>1.8066795329762748E-2</v>
      </c>
      <c r="E8577" s="43">
        <f>IFERROR(INDEX(PSPS_Data!$C$2:$C$4275,MATCH(WF_Data!$A8577,PSPS_Data!$B$2:$B$4275,0)),0)</f>
        <v>0</v>
      </c>
      <c r="F8577" s="47"/>
    </row>
    <row r="8578" spans="1:6" x14ac:dyDescent="0.25">
      <c r="A8578" s="79"/>
      <c r="B8578" s="43">
        <v>0</v>
      </c>
      <c r="C8578" s="43">
        <v>1.77410377614251E-3</v>
      </c>
      <c r="D8578" s="43">
        <f t="shared" si="133"/>
        <v>2.0242524085786039E-2</v>
      </c>
      <c r="E8578" s="43">
        <f>IFERROR(INDEX(PSPS_Data!$C$2:$C$4275,MATCH(WF_Data!$A8578,PSPS_Data!$B$2:$B$4275,0)),0)</f>
        <v>0</v>
      </c>
      <c r="F8578" s="47"/>
    </row>
    <row r="8579" spans="1:6" x14ac:dyDescent="0.25">
      <c r="A8579" s="79"/>
      <c r="B8579" s="43">
        <v>0</v>
      </c>
      <c r="C8579" s="43">
        <v>2.153288071014E-3</v>
      </c>
      <c r="D8579" s="43">
        <f t="shared" ref="D8579:D8642" si="134">$C8579*11.41</f>
        <v>2.4569016890269739E-2</v>
      </c>
      <c r="E8579" s="43">
        <f>IFERROR(INDEX(PSPS_Data!$C$2:$C$4275,MATCH(WF_Data!$A8579,PSPS_Data!$B$2:$B$4275,0)),0)</f>
        <v>0</v>
      </c>
      <c r="F8579" s="47"/>
    </row>
    <row r="8580" spans="1:6" x14ac:dyDescent="0.25">
      <c r="A8580" s="79"/>
      <c r="B8580" s="43">
        <v>0</v>
      </c>
      <c r="C8580" s="43">
        <v>5.99753991991747E-3</v>
      </c>
      <c r="D8580" s="43">
        <f t="shared" si="134"/>
        <v>6.8431930486258327E-2</v>
      </c>
      <c r="E8580" s="43">
        <f>IFERROR(INDEX(PSPS_Data!$C$2:$C$4275,MATCH(WF_Data!$A8580,PSPS_Data!$B$2:$B$4275,0)),0)</f>
        <v>0</v>
      </c>
      <c r="F8580" s="47"/>
    </row>
    <row r="8581" spans="1:6" x14ac:dyDescent="0.25">
      <c r="A8581" s="79"/>
      <c r="B8581" s="43">
        <v>0</v>
      </c>
      <c r="C8581" s="43">
        <v>5.9375150671030497E-3</v>
      </c>
      <c r="D8581" s="43">
        <f t="shared" si="134"/>
        <v>6.7747046915645801E-2</v>
      </c>
      <c r="E8581" s="43">
        <f>IFERROR(INDEX(PSPS_Data!$C$2:$C$4275,MATCH(WF_Data!$A8581,PSPS_Data!$B$2:$B$4275,0)),0)</f>
        <v>0</v>
      </c>
      <c r="F8581" s="47"/>
    </row>
    <row r="8582" spans="1:6" x14ac:dyDescent="0.25">
      <c r="A8582" s="79"/>
      <c r="B8582" s="43">
        <v>0</v>
      </c>
      <c r="C8582" s="43">
        <v>2.96919701013393E-3</v>
      </c>
      <c r="D8582" s="43">
        <f t="shared" si="134"/>
        <v>3.3878537885628141E-2</v>
      </c>
      <c r="E8582" s="43">
        <f>IFERROR(INDEX(PSPS_Data!$C$2:$C$4275,MATCH(WF_Data!$A8582,PSPS_Data!$B$2:$B$4275,0)),0)</f>
        <v>0</v>
      </c>
      <c r="F8582" s="47"/>
    </row>
    <row r="8583" spans="1:6" x14ac:dyDescent="0.25">
      <c r="A8583" s="79"/>
      <c r="B8583" s="43">
        <v>0</v>
      </c>
      <c r="C8583" s="43">
        <v>2.96829213493765E-3</v>
      </c>
      <c r="D8583" s="43">
        <f t="shared" si="134"/>
        <v>3.386821325963859E-2</v>
      </c>
      <c r="E8583" s="43">
        <f>IFERROR(INDEX(PSPS_Data!$C$2:$C$4275,MATCH(WF_Data!$A8583,PSPS_Data!$B$2:$B$4275,0)),0)</f>
        <v>0</v>
      </c>
      <c r="F8583" s="47"/>
    </row>
    <row r="8584" spans="1:6" x14ac:dyDescent="0.25">
      <c r="A8584" s="79"/>
      <c r="B8584" s="43">
        <v>0</v>
      </c>
      <c r="C8584" s="43">
        <v>5.31733517163957E-3</v>
      </c>
      <c r="D8584" s="43">
        <f t="shared" si="134"/>
        <v>6.0670794308407494E-2</v>
      </c>
      <c r="E8584" s="43">
        <f>IFERROR(INDEX(PSPS_Data!$C$2:$C$4275,MATCH(WF_Data!$A8584,PSPS_Data!$B$2:$B$4275,0)),0)</f>
        <v>0</v>
      </c>
      <c r="F8584" s="47"/>
    </row>
    <row r="8585" spans="1:6" x14ac:dyDescent="0.25">
      <c r="A8585" s="79"/>
      <c r="B8585" s="43">
        <v>0</v>
      </c>
      <c r="C8585" s="43">
        <v>1.9777925404014201E-3</v>
      </c>
      <c r="D8585" s="43">
        <f t="shared" si="134"/>
        <v>2.2566612885980206E-2</v>
      </c>
      <c r="E8585" s="43">
        <f>IFERROR(INDEX(PSPS_Data!$C$2:$C$4275,MATCH(WF_Data!$A8585,PSPS_Data!$B$2:$B$4275,0)),0)</f>
        <v>0</v>
      </c>
      <c r="F8585" s="47"/>
    </row>
    <row r="8586" spans="1:6" x14ac:dyDescent="0.25">
      <c r="A8586" s="79"/>
      <c r="B8586" s="43">
        <v>0</v>
      </c>
      <c r="C8586" s="43">
        <v>4.1567577305462004E-3</v>
      </c>
      <c r="D8586" s="43">
        <f t="shared" si="134"/>
        <v>4.7428605705532145E-2</v>
      </c>
      <c r="E8586" s="43">
        <f>IFERROR(INDEX(PSPS_Data!$C$2:$C$4275,MATCH(WF_Data!$A8586,PSPS_Data!$B$2:$B$4275,0)),0)</f>
        <v>0</v>
      </c>
      <c r="F8586" s="47"/>
    </row>
    <row r="8587" spans="1:6" x14ac:dyDescent="0.25">
      <c r="A8587" s="79"/>
      <c r="B8587" s="43">
        <v>0</v>
      </c>
      <c r="C8587" s="43">
        <v>4.7218530244208497E-3</v>
      </c>
      <c r="D8587" s="43">
        <f t="shared" si="134"/>
        <v>5.3876343008641893E-2</v>
      </c>
      <c r="E8587" s="43">
        <f>IFERROR(INDEX(PSPS_Data!$C$2:$C$4275,MATCH(WF_Data!$A8587,PSPS_Data!$B$2:$B$4275,0)),0)</f>
        <v>0</v>
      </c>
      <c r="F8587" s="47"/>
    </row>
    <row r="8588" spans="1:6" x14ac:dyDescent="0.25">
      <c r="A8588" s="79"/>
      <c r="B8588" s="43">
        <v>0</v>
      </c>
      <c r="C8588" s="43">
        <v>1.20148721280202E-2</v>
      </c>
      <c r="D8588" s="43">
        <f t="shared" si="134"/>
        <v>0.13708969098071047</v>
      </c>
      <c r="E8588" s="43">
        <f>IFERROR(INDEX(PSPS_Data!$C$2:$C$4275,MATCH(WF_Data!$A8588,PSPS_Data!$B$2:$B$4275,0)),0)</f>
        <v>0</v>
      </c>
      <c r="F8588" s="47"/>
    </row>
    <row r="8589" spans="1:6" x14ac:dyDescent="0.25">
      <c r="A8589" s="79"/>
      <c r="B8589" s="43">
        <v>0</v>
      </c>
      <c r="C8589" s="43">
        <v>7.5706631105276702E-4</v>
      </c>
      <c r="D8589" s="43">
        <f t="shared" si="134"/>
        <v>8.638126609112071E-3</v>
      </c>
      <c r="E8589" s="43">
        <f>IFERROR(INDEX(PSPS_Data!$C$2:$C$4275,MATCH(WF_Data!$A8589,PSPS_Data!$B$2:$B$4275,0)),0)</f>
        <v>0</v>
      </c>
      <c r="F8589" s="47"/>
    </row>
    <row r="8590" spans="1:6" x14ac:dyDescent="0.25">
      <c r="A8590" s="79"/>
      <c r="B8590" s="43">
        <v>0</v>
      </c>
      <c r="C8590" s="43">
        <v>5.5813096571455303E-3</v>
      </c>
      <c r="D8590" s="43">
        <f t="shared" si="134"/>
        <v>6.3682743188030508E-2</v>
      </c>
      <c r="E8590" s="43">
        <f>IFERROR(INDEX(PSPS_Data!$C$2:$C$4275,MATCH(WF_Data!$A8590,PSPS_Data!$B$2:$B$4275,0)),0)</f>
        <v>0</v>
      </c>
      <c r="F8590" s="47"/>
    </row>
    <row r="8591" spans="1:6" x14ac:dyDescent="0.25">
      <c r="A8591" s="79"/>
      <c r="B8591" s="43">
        <v>0</v>
      </c>
      <c r="C8591" s="43">
        <v>1.17598421115872E-3</v>
      </c>
      <c r="D8591" s="43">
        <f t="shared" si="134"/>
        <v>1.3417979849320995E-2</v>
      </c>
      <c r="E8591" s="43">
        <f>IFERROR(INDEX(PSPS_Data!$C$2:$C$4275,MATCH(WF_Data!$A8591,PSPS_Data!$B$2:$B$4275,0)),0)</f>
        <v>0</v>
      </c>
      <c r="F8591" s="47"/>
    </row>
    <row r="8592" spans="1:6" x14ac:dyDescent="0.25">
      <c r="A8592" s="79"/>
      <c r="B8592" s="43">
        <v>0</v>
      </c>
      <c r="C8592" s="43">
        <v>5.0941638646690903E-3</v>
      </c>
      <c r="D8592" s="43">
        <f t="shared" si="134"/>
        <v>5.8124409695874318E-2</v>
      </c>
      <c r="E8592" s="43">
        <f>IFERROR(INDEX(PSPS_Data!$C$2:$C$4275,MATCH(WF_Data!$A8592,PSPS_Data!$B$2:$B$4275,0)),0)</f>
        <v>0</v>
      </c>
      <c r="F8592" s="47"/>
    </row>
    <row r="8593" spans="1:6" x14ac:dyDescent="0.25">
      <c r="A8593" s="79"/>
      <c r="B8593" s="43">
        <v>0</v>
      </c>
      <c r="C8593" s="43">
        <v>9.1506618468883902E-3</v>
      </c>
      <c r="D8593" s="43">
        <f t="shared" si="134"/>
        <v>0.10440905167299654</v>
      </c>
      <c r="E8593" s="43">
        <f>IFERROR(INDEX(PSPS_Data!$C$2:$C$4275,MATCH(WF_Data!$A8593,PSPS_Data!$B$2:$B$4275,0)),0)</f>
        <v>0</v>
      </c>
      <c r="F8593" s="47"/>
    </row>
    <row r="8594" spans="1:6" x14ac:dyDescent="0.25">
      <c r="A8594" s="79"/>
      <c r="B8594" s="43">
        <v>0</v>
      </c>
      <c r="C8594" s="43">
        <v>6.2811419697936799E-3</v>
      </c>
      <c r="D8594" s="43">
        <f t="shared" si="134"/>
        <v>7.1667829875345895E-2</v>
      </c>
      <c r="E8594" s="43">
        <f>IFERROR(INDEX(PSPS_Data!$C$2:$C$4275,MATCH(WF_Data!$A8594,PSPS_Data!$B$2:$B$4275,0)),0)</f>
        <v>0</v>
      </c>
      <c r="F8594" s="47"/>
    </row>
    <row r="8595" spans="1:6" x14ac:dyDescent="0.25">
      <c r="A8595" s="79"/>
      <c r="B8595" s="43">
        <v>0</v>
      </c>
      <c r="C8595" s="43">
        <v>2.39706381626092E-3</v>
      </c>
      <c r="D8595" s="43">
        <f t="shared" si="134"/>
        <v>2.7350498143537096E-2</v>
      </c>
      <c r="E8595" s="43">
        <f>IFERROR(INDEX(PSPS_Data!$C$2:$C$4275,MATCH(WF_Data!$A8595,PSPS_Data!$B$2:$B$4275,0)),0)</f>
        <v>0</v>
      </c>
      <c r="F8595" s="47"/>
    </row>
    <row r="8596" spans="1:6" x14ac:dyDescent="0.25">
      <c r="A8596" s="79"/>
      <c r="B8596" s="43">
        <v>0</v>
      </c>
      <c r="C8596" s="43">
        <v>5.4859871956978098E-3</v>
      </c>
      <c r="D8596" s="43">
        <f t="shared" si="134"/>
        <v>6.2595113902912017E-2</v>
      </c>
      <c r="E8596" s="43">
        <f>IFERROR(INDEX(PSPS_Data!$C$2:$C$4275,MATCH(WF_Data!$A8596,PSPS_Data!$B$2:$B$4275,0)),0)</f>
        <v>0</v>
      </c>
      <c r="F8596" s="47"/>
    </row>
    <row r="8597" spans="1:6" x14ac:dyDescent="0.25">
      <c r="A8597" s="79"/>
      <c r="B8597" s="43">
        <v>0</v>
      </c>
      <c r="C8597" s="43">
        <v>2.5107628423484099E-3</v>
      </c>
      <c r="D8597" s="43">
        <f t="shared" si="134"/>
        <v>2.8647804031195358E-2</v>
      </c>
      <c r="E8597" s="43">
        <f>IFERROR(INDEX(PSPS_Data!$C$2:$C$4275,MATCH(WF_Data!$A8597,PSPS_Data!$B$2:$B$4275,0)),0)</f>
        <v>0</v>
      </c>
      <c r="F8597" s="47"/>
    </row>
    <row r="8598" spans="1:6" x14ac:dyDescent="0.25">
      <c r="A8598" s="79"/>
      <c r="B8598" s="43">
        <v>0</v>
      </c>
      <c r="C8598" s="43">
        <v>3.9966908339010799E-3</v>
      </c>
      <c r="D8598" s="43">
        <f t="shared" si="134"/>
        <v>4.5602242414811325E-2</v>
      </c>
      <c r="E8598" s="43">
        <f>IFERROR(INDEX(PSPS_Data!$C$2:$C$4275,MATCH(WF_Data!$A8598,PSPS_Data!$B$2:$B$4275,0)),0)</f>
        <v>0</v>
      </c>
      <c r="F8598" s="47"/>
    </row>
    <row r="8599" spans="1:6" x14ac:dyDescent="0.25">
      <c r="A8599" s="79"/>
      <c r="B8599" s="43">
        <v>0</v>
      </c>
      <c r="C8599" s="43">
        <v>4.99492766721232E-4</v>
      </c>
      <c r="D8599" s="43">
        <f t="shared" si="134"/>
        <v>5.6992124682892576E-3</v>
      </c>
      <c r="E8599" s="43">
        <f>IFERROR(INDEX(PSPS_Data!$C$2:$C$4275,MATCH(WF_Data!$A8599,PSPS_Data!$B$2:$B$4275,0)),0)</f>
        <v>0</v>
      </c>
      <c r="F8599" s="47"/>
    </row>
    <row r="8600" spans="1:6" x14ac:dyDescent="0.25">
      <c r="A8600" s="79"/>
      <c r="B8600" s="43">
        <v>0</v>
      </c>
      <c r="C8600" s="43">
        <v>3.0731837796338298E-4</v>
      </c>
      <c r="D8600" s="43">
        <f t="shared" si="134"/>
        <v>3.5065026925621997E-3</v>
      </c>
      <c r="E8600" s="43">
        <f>IFERROR(INDEX(PSPS_Data!$C$2:$C$4275,MATCH(WF_Data!$A8600,PSPS_Data!$B$2:$B$4275,0)),0)</f>
        <v>0</v>
      </c>
      <c r="F8600" s="47"/>
    </row>
    <row r="8601" spans="1:6" x14ac:dyDescent="0.25">
      <c r="A8601" s="79"/>
      <c r="B8601" s="43">
        <v>0</v>
      </c>
      <c r="C8601" s="43">
        <v>3.8412764297390802E-5</v>
      </c>
      <c r="D8601" s="43">
        <f t="shared" si="134"/>
        <v>4.3828964063322905E-4</v>
      </c>
      <c r="E8601" s="43">
        <f>IFERROR(INDEX(PSPS_Data!$C$2:$C$4275,MATCH(WF_Data!$A8601,PSPS_Data!$B$2:$B$4275,0)),0)</f>
        <v>0</v>
      </c>
      <c r="F8601" s="47"/>
    </row>
    <row r="8602" spans="1:6" x14ac:dyDescent="0.25">
      <c r="A8602" s="79"/>
      <c r="B8602" s="43">
        <v>0.20487356752203101</v>
      </c>
      <c r="C8602" s="43">
        <v>4.7496828524344796E-3</v>
      </c>
      <c r="D8602" s="43">
        <f t="shared" si="134"/>
        <v>5.4193881346277416E-2</v>
      </c>
      <c r="E8602" s="43">
        <f>IFERROR(INDEX(PSPS_Data!$C$2:$C$4275,MATCH(WF_Data!$A8602,PSPS_Data!$B$2:$B$4275,0)),0)</f>
        <v>0</v>
      </c>
      <c r="F8602" s="47"/>
    </row>
    <row r="8603" spans="1:6" x14ac:dyDescent="0.25">
      <c r="A8603" s="79"/>
      <c r="B8603" s="43">
        <v>0</v>
      </c>
      <c r="C8603" s="43">
        <v>5.4281848815662601E-3</v>
      </c>
      <c r="D8603" s="43">
        <f t="shared" si="134"/>
        <v>6.1935589498671027E-2</v>
      </c>
      <c r="E8603" s="43">
        <f>IFERROR(INDEX(PSPS_Data!$C$2:$C$4275,MATCH(WF_Data!$A8603,PSPS_Data!$B$2:$B$4275,0)),0)</f>
        <v>0</v>
      </c>
      <c r="F8603" s="47"/>
    </row>
    <row r="8604" spans="1:6" x14ac:dyDescent="0.25">
      <c r="A8604" s="79"/>
      <c r="B8604" s="43">
        <v>0</v>
      </c>
      <c r="C8604" s="43">
        <v>7.1009006495993702E-3</v>
      </c>
      <c r="D8604" s="43">
        <f t="shared" si="134"/>
        <v>8.1021276411928814E-2</v>
      </c>
      <c r="E8604" s="43">
        <f>IFERROR(INDEX(PSPS_Data!$C$2:$C$4275,MATCH(WF_Data!$A8604,PSPS_Data!$B$2:$B$4275,0)),0)</f>
        <v>0</v>
      </c>
      <c r="F8604" s="47"/>
    </row>
    <row r="8605" spans="1:6" x14ac:dyDescent="0.25">
      <c r="A8605" s="79"/>
      <c r="B8605" s="43">
        <v>0.288006626682202</v>
      </c>
      <c r="C8605" s="43">
        <v>2.4238404278852E-3</v>
      </c>
      <c r="D8605" s="43">
        <f t="shared" si="134"/>
        <v>2.7656019282170131E-2</v>
      </c>
      <c r="E8605" s="43">
        <f>IFERROR(INDEX(PSPS_Data!$C$2:$C$4275,MATCH(WF_Data!$A8605,PSPS_Data!$B$2:$B$4275,0)),0)</f>
        <v>0</v>
      </c>
      <c r="F8605" s="47"/>
    </row>
    <row r="8606" spans="1:6" x14ac:dyDescent="0.25">
      <c r="A8606" s="79"/>
      <c r="B8606" s="43">
        <v>0</v>
      </c>
      <c r="C8606" s="43">
        <v>1.2779820753910499E-3</v>
      </c>
      <c r="D8606" s="43">
        <f t="shared" si="134"/>
        <v>1.4581775480211881E-2</v>
      </c>
      <c r="E8606" s="43">
        <f>IFERROR(INDEX(PSPS_Data!$C$2:$C$4275,MATCH(WF_Data!$A8606,PSPS_Data!$B$2:$B$4275,0)),0)</f>
        <v>0</v>
      </c>
      <c r="F8606" s="47"/>
    </row>
    <row r="8607" spans="1:6" x14ac:dyDescent="0.25">
      <c r="A8607" s="79"/>
      <c r="B8607" s="43">
        <v>0</v>
      </c>
      <c r="C8607" s="43">
        <v>5.0564407179081103E-3</v>
      </c>
      <c r="D8607" s="43">
        <f t="shared" si="134"/>
        <v>5.7693988591331541E-2</v>
      </c>
      <c r="E8607" s="43">
        <f>IFERROR(INDEX(PSPS_Data!$C$2:$C$4275,MATCH(WF_Data!$A8607,PSPS_Data!$B$2:$B$4275,0)),0)</f>
        <v>0</v>
      </c>
      <c r="F8607" s="47"/>
    </row>
    <row r="8608" spans="1:6" x14ac:dyDescent="0.25">
      <c r="A8608" s="79"/>
      <c r="B8608" s="43">
        <v>0</v>
      </c>
      <c r="C8608" s="43">
        <v>1.57413359647762E-3</v>
      </c>
      <c r="D8608" s="43">
        <f t="shared" si="134"/>
        <v>1.7960864335809644E-2</v>
      </c>
      <c r="E8608" s="43">
        <f>IFERROR(INDEX(PSPS_Data!$C$2:$C$4275,MATCH(WF_Data!$A8608,PSPS_Data!$B$2:$B$4275,0)),0)</f>
        <v>0</v>
      </c>
      <c r="F8608" s="47"/>
    </row>
    <row r="8609" spans="1:6" x14ac:dyDescent="0.25">
      <c r="A8609" s="79"/>
      <c r="B8609" s="43">
        <v>0</v>
      </c>
      <c r="C8609" s="43">
        <v>7.8055643643892803E-4</v>
      </c>
      <c r="D8609" s="43">
        <f t="shared" si="134"/>
        <v>8.9061489397681687E-3</v>
      </c>
      <c r="E8609" s="43">
        <f>IFERROR(INDEX(PSPS_Data!$C$2:$C$4275,MATCH(WF_Data!$A8609,PSPS_Data!$B$2:$B$4275,0)),0)</f>
        <v>0</v>
      </c>
      <c r="F8609" s="47"/>
    </row>
    <row r="8610" spans="1:6" x14ac:dyDescent="0.25">
      <c r="A8610" s="79"/>
      <c r="B8610" s="43">
        <v>0</v>
      </c>
      <c r="C8610" s="43">
        <v>8.0177161354792195E-4</v>
      </c>
      <c r="D8610" s="43">
        <f t="shared" si="134"/>
        <v>9.1482141105817903E-3</v>
      </c>
      <c r="E8610" s="43">
        <f>IFERROR(INDEX(PSPS_Data!$C$2:$C$4275,MATCH(WF_Data!$A8610,PSPS_Data!$B$2:$B$4275,0)),0)</f>
        <v>0</v>
      </c>
      <c r="F8610" s="47"/>
    </row>
    <row r="8611" spans="1:6" x14ac:dyDescent="0.25">
      <c r="A8611" s="79"/>
      <c r="B8611" s="43">
        <v>0</v>
      </c>
      <c r="C8611" s="43">
        <v>2.2592606504379799E-3</v>
      </c>
      <c r="D8611" s="43">
        <f t="shared" si="134"/>
        <v>2.5778164021497352E-2</v>
      </c>
      <c r="E8611" s="43">
        <f>IFERROR(INDEX(PSPS_Data!$C$2:$C$4275,MATCH(WF_Data!$A8611,PSPS_Data!$B$2:$B$4275,0)),0)</f>
        <v>0</v>
      </c>
      <c r="F8611" s="47"/>
    </row>
    <row r="8612" spans="1:6" x14ac:dyDescent="0.25">
      <c r="A8612" s="79"/>
      <c r="B8612" s="43">
        <v>0</v>
      </c>
      <c r="C8612" s="43">
        <v>2.4292497209899E-4</v>
      </c>
      <c r="D8612" s="43">
        <f t="shared" si="134"/>
        <v>2.7717739316494758E-3</v>
      </c>
      <c r="E8612" s="43">
        <f>IFERROR(INDEX(PSPS_Data!$C$2:$C$4275,MATCH(WF_Data!$A8612,PSPS_Data!$B$2:$B$4275,0)),0)</f>
        <v>0</v>
      </c>
      <c r="F8612" s="47"/>
    </row>
    <row r="8613" spans="1:6" x14ac:dyDescent="0.25">
      <c r="A8613" s="79"/>
      <c r="B8613" s="43">
        <v>0</v>
      </c>
      <c r="C8613" s="43">
        <v>5.8803818535579904E-3</v>
      </c>
      <c r="D8613" s="43">
        <f t="shared" si="134"/>
        <v>6.7095156949096665E-2</v>
      </c>
      <c r="E8613" s="43">
        <f>IFERROR(INDEX(PSPS_Data!$C$2:$C$4275,MATCH(WF_Data!$A8613,PSPS_Data!$B$2:$B$4275,0)),0)</f>
        <v>0</v>
      </c>
      <c r="F8613" s="47"/>
    </row>
    <row r="8614" spans="1:6" x14ac:dyDescent="0.25">
      <c r="A8614" s="79"/>
      <c r="B8614" s="43">
        <v>0</v>
      </c>
      <c r="C8614" s="43">
        <v>2.53436935266411E-3</v>
      </c>
      <c r="D8614" s="43">
        <f t="shared" si="134"/>
        <v>2.8917154313897495E-2</v>
      </c>
      <c r="E8614" s="43">
        <f>IFERROR(INDEX(PSPS_Data!$C$2:$C$4275,MATCH(WF_Data!$A8614,PSPS_Data!$B$2:$B$4275,0)),0)</f>
        <v>0</v>
      </c>
      <c r="F8614" s="47"/>
    </row>
    <row r="8615" spans="1:6" x14ac:dyDescent="0.25">
      <c r="A8615" s="79"/>
      <c r="B8615" s="43">
        <v>0</v>
      </c>
      <c r="C8615" s="43">
        <v>9.5809178174022203E-4</v>
      </c>
      <c r="D8615" s="43">
        <f t="shared" si="134"/>
        <v>1.0931827229655933E-2</v>
      </c>
      <c r="E8615" s="43">
        <f>IFERROR(INDEX(PSPS_Data!$C$2:$C$4275,MATCH(WF_Data!$A8615,PSPS_Data!$B$2:$B$4275,0)),0)</f>
        <v>0</v>
      </c>
      <c r="F8615" s="47"/>
    </row>
    <row r="8616" spans="1:6" x14ac:dyDescent="0.25">
      <c r="A8616" s="79"/>
      <c r="B8616" s="43">
        <v>0</v>
      </c>
      <c r="C8616" s="43">
        <v>4.6620629989320098E-3</v>
      </c>
      <c r="D8616" s="43">
        <f t="shared" si="134"/>
        <v>5.3194138817814235E-2</v>
      </c>
      <c r="E8616" s="43">
        <f>IFERROR(INDEX(PSPS_Data!$C$2:$C$4275,MATCH(WF_Data!$A8616,PSPS_Data!$B$2:$B$4275,0)),0)</f>
        <v>0</v>
      </c>
      <c r="F8616" s="47"/>
    </row>
    <row r="8617" spans="1:6" x14ac:dyDescent="0.25">
      <c r="A8617" s="79"/>
      <c r="B8617" s="43">
        <v>0</v>
      </c>
      <c r="C8617" s="43">
        <v>6.7229255546408196E-4</v>
      </c>
      <c r="D8617" s="43">
        <f t="shared" si="134"/>
        <v>7.6708580578451757E-3</v>
      </c>
      <c r="E8617" s="43">
        <f>IFERROR(INDEX(PSPS_Data!$C$2:$C$4275,MATCH(WF_Data!$A8617,PSPS_Data!$B$2:$B$4275,0)),0)</f>
        <v>0</v>
      </c>
      <c r="F8617" s="47"/>
    </row>
    <row r="8618" spans="1:6" x14ac:dyDescent="0.25">
      <c r="A8618" s="79"/>
      <c r="B8618" s="43">
        <v>0</v>
      </c>
      <c r="C8618" s="43">
        <v>6.6375309052091303E-4</v>
      </c>
      <c r="D8618" s="43">
        <f t="shared" si="134"/>
        <v>7.5734227628436179E-3</v>
      </c>
      <c r="E8618" s="43">
        <f>IFERROR(INDEX(PSPS_Data!$C$2:$C$4275,MATCH(WF_Data!$A8618,PSPS_Data!$B$2:$B$4275,0)),0)</f>
        <v>0</v>
      </c>
      <c r="F8618" s="47"/>
    </row>
    <row r="8619" spans="1:6" x14ac:dyDescent="0.25">
      <c r="A8619" s="79"/>
      <c r="B8619" s="43">
        <v>0</v>
      </c>
      <c r="C8619" s="43">
        <v>3.2415572763966299E-3</v>
      </c>
      <c r="D8619" s="43">
        <f t="shared" si="134"/>
        <v>3.6986168523685546E-2</v>
      </c>
      <c r="E8619" s="43">
        <f>IFERROR(INDEX(PSPS_Data!$C$2:$C$4275,MATCH(WF_Data!$A8619,PSPS_Data!$B$2:$B$4275,0)),0)</f>
        <v>0</v>
      </c>
      <c r="F8619" s="47"/>
    </row>
    <row r="8620" spans="1:6" x14ac:dyDescent="0.25">
      <c r="A8620" s="79"/>
      <c r="B8620" s="43">
        <v>0</v>
      </c>
      <c r="C8620" s="43">
        <v>1.6841472579471801E-3</v>
      </c>
      <c r="D8620" s="43">
        <f t="shared" si="134"/>
        <v>1.9216120213177326E-2</v>
      </c>
      <c r="E8620" s="43">
        <f>IFERROR(INDEX(PSPS_Data!$C$2:$C$4275,MATCH(WF_Data!$A8620,PSPS_Data!$B$2:$B$4275,0)),0)</f>
        <v>0</v>
      </c>
      <c r="F8620" s="47"/>
    </row>
    <row r="8621" spans="1:6" x14ac:dyDescent="0.25">
      <c r="A8621" s="79"/>
      <c r="B8621" s="43">
        <v>0</v>
      </c>
      <c r="C8621" s="43">
        <v>2.5500905394437699E-5</v>
      </c>
      <c r="D8621" s="43">
        <f t="shared" si="134"/>
        <v>2.9096533055053417E-4</v>
      </c>
      <c r="E8621" s="43">
        <f>IFERROR(INDEX(PSPS_Data!$C$2:$C$4275,MATCH(WF_Data!$A8621,PSPS_Data!$B$2:$B$4275,0)),0)</f>
        <v>0</v>
      </c>
      <c r="F8621" s="47"/>
    </row>
    <row r="8622" spans="1:6" x14ac:dyDescent="0.25">
      <c r="A8622" s="79"/>
      <c r="B8622" s="43">
        <v>0</v>
      </c>
      <c r="C8622" s="43">
        <v>6.4006073021118902E-3</v>
      </c>
      <c r="D8622" s="43">
        <f t="shared" si="134"/>
        <v>7.3030929317096663E-2</v>
      </c>
      <c r="E8622" s="43">
        <f>IFERROR(INDEX(PSPS_Data!$C$2:$C$4275,MATCH(WF_Data!$A8622,PSPS_Data!$B$2:$B$4275,0)),0)</f>
        <v>0</v>
      </c>
      <c r="F8622" s="47"/>
    </row>
    <row r="8623" spans="1:6" x14ac:dyDescent="0.25">
      <c r="A8623" s="79"/>
      <c r="B8623" s="43">
        <v>0</v>
      </c>
      <c r="C8623" s="43">
        <v>7.2636134336789805E-4</v>
      </c>
      <c r="D8623" s="43">
        <f t="shared" si="134"/>
        <v>8.2877829278277162E-3</v>
      </c>
      <c r="E8623" s="43">
        <f>IFERROR(INDEX(PSPS_Data!$C$2:$C$4275,MATCH(WF_Data!$A8623,PSPS_Data!$B$2:$B$4275,0)),0)</f>
        <v>0</v>
      </c>
      <c r="F8623" s="47"/>
    </row>
    <row r="8624" spans="1:6" x14ac:dyDescent="0.25">
      <c r="A8624" s="79"/>
      <c r="B8624" s="43">
        <v>0</v>
      </c>
      <c r="C8624" s="43">
        <v>4.48540979436984E-3</v>
      </c>
      <c r="D8624" s="43">
        <f t="shared" si="134"/>
        <v>5.1178525753759876E-2</v>
      </c>
      <c r="E8624" s="43">
        <f>IFERROR(INDEX(PSPS_Data!$C$2:$C$4275,MATCH(WF_Data!$A8624,PSPS_Data!$B$2:$B$4275,0)),0)</f>
        <v>0</v>
      </c>
      <c r="F8624" s="47"/>
    </row>
    <row r="8625" spans="1:6" x14ac:dyDescent="0.25">
      <c r="A8625" s="79"/>
      <c r="B8625" s="43">
        <v>0</v>
      </c>
      <c r="C8625" s="43">
        <v>3.12188603322738E-3</v>
      </c>
      <c r="D8625" s="43">
        <f t="shared" si="134"/>
        <v>3.5620719639124408E-2</v>
      </c>
      <c r="E8625" s="43">
        <f>IFERROR(INDEX(PSPS_Data!$C$2:$C$4275,MATCH(WF_Data!$A8625,PSPS_Data!$B$2:$B$4275,0)),0)</f>
        <v>0</v>
      </c>
      <c r="F8625" s="47"/>
    </row>
    <row r="8626" spans="1:6" x14ac:dyDescent="0.25">
      <c r="A8626" s="79"/>
      <c r="B8626" s="43">
        <v>0</v>
      </c>
      <c r="C8626" s="43">
        <v>1.88158770492918E-3</v>
      </c>
      <c r="D8626" s="43">
        <f t="shared" si="134"/>
        <v>2.1468915713241943E-2</v>
      </c>
      <c r="E8626" s="43">
        <f>IFERROR(INDEX(PSPS_Data!$C$2:$C$4275,MATCH(WF_Data!$A8626,PSPS_Data!$B$2:$B$4275,0)),0)</f>
        <v>0</v>
      </c>
      <c r="F8626" s="47"/>
    </row>
    <row r="8627" spans="1:6" x14ac:dyDescent="0.25">
      <c r="A8627" s="79"/>
      <c r="B8627" s="43">
        <v>0</v>
      </c>
      <c r="C8627" s="43">
        <v>6.1256921708263603E-3</v>
      </c>
      <c r="D8627" s="43">
        <f t="shared" si="134"/>
        <v>6.989414766912877E-2</v>
      </c>
      <c r="E8627" s="43">
        <f>IFERROR(INDEX(PSPS_Data!$C$2:$C$4275,MATCH(WF_Data!$A8627,PSPS_Data!$B$2:$B$4275,0)),0)</f>
        <v>0</v>
      </c>
      <c r="F8627" s="47"/>
    </row>
    <row r="8628" spans="1:6" x14ac:dyDescent="0.25">
      <c r="A8628" s="79"/>
      <c r="B8628" s="43">
        <v>0</v>
      </c>
      <c r="C8628" s="43">
        <v>3.9054851185937802E-4</v>
      </c>
      <c r="D8628" s="43">
        <f t="shared" si="134"/>
        <v>4.4561585203155034E-3</v>
      </c>
      <c r="E8628" s="43">
        <f>IFERROR(INDEX(PSPS_Data!$C$2:$C$4275,MATCH(WF_Data!$A8628,PSPS_Data!$B$2:$B$4275,0)),0)</f>
        <v>0</v>
      </c>
      <c r="F8628" s="47"/>
    </row>
    <row r="8629" spans="1:6" x14ac:dyDescent="0.25">
      <c r="A8629" s="79"/>
      <c r="B8629" s="43">
        <v>0</v>
      </c>
      <c r="C8629" s="43">
        <v>2.50791672283412E-3</v>
      </c>
      <c r="D8629" s="43">
        <f t="shared" si="134"/>
        <v>2.861532980753731E-2</v>
      </c>
      <c r="E8629" s="43">
        <f>IFERROR(INDEX(PSPS_Data!$C$2:$C$4275,MATCH(WF_Data!$A8629,PSPS_Data!$B$2:$B$4275,0)),0)</f>
        <v>0</v>
      </c>
      <c r="F8629" s="47"/>
    </row>
    <row r="8630" spans="1:6" x14ac:dyDescent="0.25">
      <c r="A8630" s="79"/>
      <c r="B8630" s="43">
        <v>0</v>
      </c>
      <c r="C8630" s="43">
        <v>9.7016852708596401E-3</v>
      </c>
      <c r="D8630" s="43">
        <f t="shared" si="134"/>
        <v>0.1106962289405085</v>
      </c>
      <c r="E8630" s="43">
        <f>IFERROR(INDEX(PSPS_Data!$C$2:$C$4275,MATCH(WF_Data!$A8630,PSPS_Data!$B$2:$B$4275,0)),0)</f>
        <v>0</v>
      </c>
      <c r="F8630" s="47"/>
    </row>
    <row r="8631" spans="1:6" x14ac:dyDescent="0.25">
      <c r="A8631" s="79"/>
      <c r="B8631" s="43">
        <v>0</v>
      </c>
      <c r="C8631" s="43">
        <v>5.6859951669139203E-3</v>
      </c>
      <c r="D8631" s="43">
        <f t="shared" si="134"/>
        <v>6.4877204854487835E-2</v>
      </c>
      <c r="E8631" s="43">
        <f>IFERROR(INDEX(PSPS_Data!$C$2:$C$4275,MATCH(WF_Data!$A8631,PSPS_Data!$B$2:$B$4275,0)),0)</f>
        <v>0</v>
      </c>
      <c r="F8631" s="47"/>
    </row>
    <row r="8632" spans="1:6" x14ac:dyDescent="0.25">
      <c r="A8632" s="79"/>
      <c r="B8632" s="43">
        <v>0</v>
      </c>
      <c r="C8632" s="43">
        <v>7.3348140040252398E-4</v>
      </c>
      <c r="D8632" s="43">
        <f t="shared" si="134"/>
        <v>8.3690227785927981E-3</v>
      </c>
      <c r="E8632" s="43">
        <f>IFERROR(INDEX(PSPS_Data!$C$2:$C$4275,MATCH(WF_Data!$A8632,PSPS_Data!$B$2:$B$4275,0)),0)</f>
        <v>0</v>
      </c>
      <c r="F8632" s="47"/>
    </row>
    <row r="8633" spans="1:6" x14ac:dyDescent="0.25">
      <c r="A8633" s="79"/>
      <c r="B8633" s="43">
        <v>0</v>
      </c>
      <c r="C8633" s="43">
        <v>8.7734978842490797E-4</v>
      </c>
      <c r="D8633" s="43">
        <f t="shared" si="134"/>
        <v>1.00105610859282E-2</v>
      </c>
      <c r="E8633" s="43">
        <f>IFERROR(INDEX(PSPS_Data!$C$2:$C$4275,MATCH(WF_Data!$A8633,PSPS_Data!$B$2:$B$4275,0)),0)</f>
        <v>0</v>
      </c>
      <c r="F8633" s="47"/>
    </row>
    <row r="8634" spans="1:6" x14ac:dyDescent="0.25">
      <c r="A8634" s="79"/>
      <c r="B8634" s="43">
        <v>1.32991809280679</v>
      </c>
      <c r="C8634" s="43">
        <v>6.1661026484216498E-4</v>
      </c>
      <c r="D8634" s="43">
        <f t="shared" si="134"/>
        <v>7.035523121849103E-3</v>
      </c>
      <c r="E8634" s="43">
        <f>IFERROR(INDEX(PSPS_Data!$C$2:$C$4275,MATCH(WF_Data!$A8634,PSPS_Data!$B$2:$B$4275,0)),0)</f>
        <v>0</v>
      </c>
      <c r="F8634" s="47"/>
    </row>
    <row r="8635" spans="1:6" x14ac:dyDescent="0.25">
      <c r="A8635" s="79"/>
      <c r="B8635" s="43">
        <v>0</v>
      </c>
      <c r="C8635" s="43">
        <v>3.3877984606078799E-5</v>
      </c>
      <c r="D8635" s="43">
        <f t="shared" si="134"/>
        <v>3.8654780435535912E-4</v>
      </c>
      <c r="E8635" s="43">
        <f>IFERROR(INDEX(PSPS_Data!$C$2:$C$4275,MATCH(WF_Data!$A8635,PSPS_Data!$B$2:$B$4275,0)),0)</f>
        <v>0</v>
      </c>
      <c r="F8635" s="47"/>
    </row>
    <row r="8636" spans="1:6" x14ac:dyDescent="0.25">
      <c r="A8636" s="79"/>
      <c r="B8636" s="43">
        <v>0</v>
      </c>
      <c r="C8636" s="43">
        <v>1.49908227376727E-3</v>
      </c>
      <c r="D8636" s="43">
        <f t="shared" si="134"/>
        <v>1.7104528743684552E-2</v>
      </c>
      <c r="E8636" s="43">
        <f>IFERROR(INDEX(PSPS_Data!$C$2:$C$4275,MATCH(WF_Data!$A8636,PSPS_Data!$B$2:$B$4275,0)),0)</f>
        <v>0</v>
      </c>
      <c r="F8636" s="47"/>
    </row>
    <row r="8637" spans="1:6" x14ac:dyDescent="0.25">
      <c r="A8637" s="79"/>
      <c r="B8637" s="43">
        <v>0</v>
      </c>
      <c r="C8637" s="43">
        <v>9.0071111760607891E-3</v>
      </c>
      <c r="D8637" s="43">
        <f t="shared" si="134"/>
        <v>0.10277113851885361</v>
      </c>
      <c r="E8637" s="43">
        <f>IFERROR(INDEX(PSPS_Data!$C$2:$C$4275,MATCH(WF_Data!$A8637,PSPS_Data!$B$2:$B$4275,0)),0)</f>
        <v>0</v>
      </c>
      <c r="F8637" s="47"/>
    </row>
    <row r="8638" spans="1:6" x14ac:dyDescent="0.25">
      <c r="A8638" s="79"/>
      <c r="B8638" s="43">
        <v>0</v>
      </c>
      <c r="C8638" s="43">
        <v>7.6282457357592596E-4</v>
      </c>
      <c r="D8638" s="43">
        <f t="shared" si="134"/>
        <v>8.7038283845013147E-3</v>
      </c>
      <c r="E8638" s="43">
        <f>IFERROR(INDEX(PSPS_Data!$C$2:$C$4275,MATCH(WF_Data!$A8638,PSPS_Data!$B$2:$B$4275,0)),0)</f>
        <v>0</v>
      </c>
      <c r="F8638" s="47"/>
    </row>
    <row r="8639" spans="1:6" x14ac:dyDescent="0.25">
      <c r="A8639" s="79"/>
      <c r="B8639" s="43">
        <v>0</v>
      </c>
      <c r="C8639" s="43">
        <v>7.2782773275624404E-3</v>
      </c>
      <c r="D8639" s="43">
        <f t="shared" si="134"/>
        <v>8.304514430748744E-2</v>
      </c>
      <c r="E8639" s="43">
        <f>IFERROR(INDEX(PSPS_Data!$C$2:$C$4275,MATCH(WF_Data!$A8639,PSPS_Data!$B$2:$B$4275,0)),0)</f>
        <v>0</v>
      </c>
      <c r="F8639" s="47"/>
    </row>
    <row r="8640" spans="1:6" x14ac:dyDescent="0.25">
      <c r="A8640" s="79"/>
      <c r="B8640" s="43">
        <v>0</v>
      </c>
      <c r="C8640" s="43">
        <v>5.2397888012668103E-3</v>
      </c>
      <c r="D8640" s="43">
        <f t="shared" si="134"/>
        <v>5.9785990222454309E-2</v>
      </c>
      <c r="E8640" s="43">
        <f>IFERROR(INDEX(PSPS_Data!$C$2:$C$4275,MATCH(WF_Data!$A8640,PSPS_Data!$B$2:$B$4275,0)),0)</f>
        <v>0</v>
      </c>
      <c r="F8640" s="47"/>
    </row>
    <row r="8641" spans="1:6" x14ac:dyDescent="0.25">
      <c r="A8641" s="79"/>
      <c r="B8641" s="43">
        <v>0</v>
      </c>
      <c r="C8641" s="43">
        <v>4.8247954118778502E-3</v>
      </c>
      <c r="D8641" s="43">
        <f t="shared" si="134"/>
        <v>5.5050915649526272E-2</v>
      </c>
      <c r="E8641" s="43">
        <f>IFERROR(INDEX(PSPS_Data!$C$2:$C$4275,MATCH(WF_Data!$A8641,PSPS_Data!$B$2:$B$4275,0)),0)</f>
        <v>0</v>
      </c>
      <c r="F8641" s="47"/>
    </row>
    <row r="8642" spans="1:6" x14ac:dyDescent="0.25">
      <c r="A8642" s="79"/>
      <c r="B8642" s="43">
        <v>0</v>
      </c>
      <c r="C8642" s="43">
        <v>1.26968243421288E-5</v>
      </c>
      <c r="D8642" s="43">
        <f t="shared" si="134"/>
        <v>1.4487076574368961E-4</v>
      </c>
      <c r="E8642" s="43">
        <f>IFERROR(INDEX(PSPS_Data!$C$2:$C$4275,MATCH(WF_Data!$A8642,PSPS_Data!$B$2:$B$4275,0)),0)</f>
        <v>0</v>
      </c>
      <c r="F8642" s="47"/>
    </row>
    <row r="8643" spans="1:6" x14ac:dyDescent="0.25">
      <c r="A8643" s="79"/>
      <c r="B8643" s="43">
        <v>0</v>
      </c>
      <c r="C8643" s="43">
        <v>4.4416700308223204E-3</v>
      </c>
      <c r="D8643" s="43">
        <f t="shared" ref="D8643:D8706" si="135">$C8643*11.41</f>
        <v>5.0679455051682677E-2</v>
      </c>
      <c r="E8643" s="43">
        <f>IFERROR(INDEX(PSPS_Data!$C$2:$C$4275,MATCH(WF_Data!$A8643,PSPS_Data!$B$2:$B$4275,0)),0)</f>
        <v>0</v>
      </c>
      <c r="F8643" s="47"/>
    </row>
    <row r="8644" spans="1:6" x14ac:dyDescent="0.25">
      <c r="A8644" s="79"/>
      <c r="B8644" s="43">
        <v>0</v>
      </c>
      <c r="C8644" s="43">
        <v>1.14117423436255E-4</v>
      </c>
      <c r="D8644" s="43">
        <f t="shared" si="135"/>
        <v>1.3020798014076696E-3</v>
      </c>
      <c r="E8644" s="43">
        <f>IFERROR(INDEX(PSPS_Data!$C$2:$C$4275,MATCH(WF_Data!$A8644,PSPS_Data!$B$2:$B$4275,0)),0)</f>
        <v>0</v>
      </c>
      <c r="F8644" s="47"/>
    </row>
    <row r="8645" spans="1:6" x14ac:dyDescent="0.25">
      <c r="A8645" s="79"/>
      <c r="B8645" s="43">
        <v>0</v>
      </c>
      <c r="C8645" s="43">
        <v>8.8871207733518497E-3</v>
      </c>
      <c r="D8645" s="43">
        <f t="shared" si="135"/>
        <v>0.1014020480239446</v>
      </c>
      <c r="E8645" s="43">
        <f>IFERROR(INDEX(PSPS_Data!$C$2:$C$4275,MATCH(WF_Data!$A8645,PSPS_Data!$B$2:$B$4275,0)),0)</f>
        <v>0</v>
      </c>
      <c r="F8645" s="47"/>
    </row>
    <row r="8646" spans="1:6" x14ac:dyDescent="0.25">
      <c r="A8646" s="79"/>
      <c r="B8646" s="43">
        <v>0</v>
      </c>
      <c r="C8646" s="43">
        <v>5.3074376590605699E-3</v>
      </c>
      <c r="D8646" s="43">
        <f t="shared" si="135"/>
        <v>6.0557863689881107E-2</v>
      </c>
      <c r="E8646" s="43">
        <f>IFERROR(INDEX(PSPS_Data!$C$2:$C$4275,MATCH(WF_Data!$A8646,PSPS_Data!$B$2:$B$4275,0)),0)</f>
        <v>0</v>
      </c>
      <c r="F8646" s="47"/>
    </row>
    <row r="8647" spans="1:6" x14ac:dyDescent="0.25">
      <c r="A8647" s="79"/>
      <c r="B8647" s="43">
        <v>0</v>
      </c>
      <c r="C8647" s="43">
        <v>1.8858803589409899E-3</v>
      </c>
      <c r="D8647" s="43">
        <f t="shared" si="135"/>
        <v>2.1517894895516695E-2</v>
      </c>
      <c r="E8647" s="43">
        <f>IFERROR(INDEX(PSPS_Data!$C$2:$C$4275,MATCH(WF_Data!$A8647,PSPS_Data!$B$2:$B$4275,0)),0)</f>
        <v>0</v>
      </c>
      <c r="F8647" s="47"/>
    </row>
    <row r="8648" spans="1:6" x14ac:dyDescent="0.25">
      <c r="A8648" s="79"/>
      <c r="B8648" s="43">
        <v>0</v>
      </c>
      <c r="C8648" s="43">
        <v>5.5529242983993702E-3</v>
      </c>
      <c r="D8648" s="43">
        <f t="shared" si="135"/>
        <v>6.3358866244736814E-2</v>
      </c>
      <c r="E8648" s="43">
        <f>IFERROR(INDEX(PSPS_Data!$C$2:$C$4275,MATCH(WF_Data!$A8648,PSPS_Data!$B$2:$B$4275,0)),0)</f>
        <v>0</v>
      </c>
      <c r="F8648" s="47"/>
    </row>
    <row r="8649" spans="1:6" x14ac:dyDescent="0.25">
      <c r="A8649" s="79"/>
      <c r="B8649" s="43">
        <v>0</v>
      </c>
      <c r="C8649" s="43">
        <v>1.4543982915711201E-3</v>
      </c>
      <c r="D8649" s="43">
        <f t="shared" si="135"/>
        <v>1.6594684506826482E-2</v>
      </c>
      <c r="E8649" s="43">
        <f>IFERROR(INDEX(PSPS_Data!$C$2:$C$4275,MATCH(WF_Data!$A8649,PSPS_Data!$B$2:$B$4275,0)),0)</f>
        <v>0</v>
      </c>
      <c r="F8649" s="47"/>
    </row>
    <row r="8650" spans="1:6" x14ac:dyDescent="0.25">
      <c r="A8650" s="79"/>
      <c r="B8650" s="43">
        <v>0</v>
      </c>
      <c r="C8650" s="43">
        <v>5.5396742204228099E-3</v>
      </c>
      <c r="D8650" s="43">
        <f t="shared" si="135"/>
        <v>6.3207682855024261E-2</v>
      </c>
      <c r="E8650" s="43">
        <f>IFERROR(INDEX(PSPS_Data!$C$2:$C$4275,MATCH(WF_Data!$A8650,PSPS_Data!$B$2:$B$4275,0)),0)</f>
        <v>0</v>
      </c>
      <c r="F8650" s="47"/>
    </row>
    <row r="8651" spans="1:6" x14ac:dyDescent="0.25">
      <c r="A8651" s="79"/>
      <c r="B8651" s="43">
        <v>0</v>
      </c>
      <c r="C8651" s="43">
        <v>1.08729355870309E-2</v>
      </c>
      <c r="D8651" s="43">
        <f t="shared" si="135"/>
        <v>0.12406019504802257</v>
      </c>
      <c r="E8651" s="43">
        <f>IFERROR(INDEX(PSPS_Data!$C$2:$C$4275,MATCH(WF_Data!$A8651,PSPS_Data!$B$2:$B$4275,0)),0)</f>
        <v>0</v>
      </c>
      <c r="F8651" s="47"/>
    </row>
    <row r="8652" spans="1:6" x14ac:dyDescent="0.25">
      <c r="A8652" s="79"/>
      <c r="B8652" s="43">
        <v>0</v>
      </c>
      <c r="C8652" s="43">
        <v>2.3262243507815501E-3</v>
      </c>
      <c r="D8652" s="43">
        <f t="shared" si="135"/>
        <v>2.6542219842417485E-2</v>
      </c>
      <c r="E8652" s="43">
        <f>IFERROR(INDEX(PSPS_Data!$C$2:$C$4275,MATCH(WF_Data!$A8652,PSPS_Data!$B$2:$B$4275,0)),0)</f>
        <v>0</v>
      </c>
      <c r="F8652" s="47"/>
    </row>
    <row r="8653" spans="1:6" x14ac:dyDescent="0.25">
      <c r="A8653" s="79"/>
      <c r="B8653" s="43">
        <v>0</v>
      </c>
      <c r="C8653" s="43">
        <v>9.9867951803389501E-4</v>
      </c>
      <c r="D8653" s="43">
        <f t="shared" si="135"/>
        <v>1.1394933300766743E-2</v>
      </c>
      <c r="E8653" s="43">
        <f>IFERROR(INDEX(PSPS_Data!$C$2:$C$4275,MATCH(WF_Data!$A8653,PSPS_Data!$B$2:$B$4275,0)),0)</f>
        <v>0</v>
      </c>
      <c r="F8653" s="47"/>
    </row>
    <row r="8654" spans="1:6" x14ac:dyDescent="0.25">
      <c r="A8654" s="79"/>
      <c r="B8654" s="43">
        <v>0</v>
      </c>
      <c r="C8654" s="43">
        <v>2.68420468273689E-3</v>
      </c>
      <c r="D8654" s="43">
        <f t="shared" si="135"/>
        <v>3.0626775430027914E-2</v>
      </c>
      <c r="E8654" s="43">
        <f>IFERROR(INDEX(PSPS_Data!$C$2:$C$4275,MATCH(WF_Data!$A8654,PSPS_Data!$B$2:$B$4275,0)),0)</f>
        <v>0</v>
      </c>
      <c r="F8654" s="47"/>
    </row>
    <row r="8655" spans="1:6" x14ac:dyDescent="0.25">
      <c r="A8655" s="79"/>
      <c r="B8655" s="43">
        <v>0</v>
      </c>
      <c r="C8655" s="43">
        <v>3.9048742260092599E-3</v>
      </c>
      <c r="D8655" s="43">
        <f t="shared" si="135"/>
        <v>4.4554614918765653E-2</v>
      </c>
      <c r="E8655" s="43">
        <f>IFERROR(INDEX(PSPS_Data!$C$2:$C$4275,MATCH(WF_Data!$A8655,PSPS_Data!$B$2:$B$4275,0)),0)</f>
        <v>0</v>
      </c>
      <c r="F8655" s="47"/>
    </row>
    <row r="8656" spans="1:6" x14ac:dyDescent="0.25">
      <c r="A8656" s="79"/>
      <c r="B8656" s="43">
        <v>0</v>
      </c>
      <c r="C8656" s="43">
        <v>1.3771685419214899E-3</v>
      </c>
      <c r="D8656" s="43">
        <f t="shared" si="135"/>
        <v>1.5713493063324199E-2</v>
      </c>
      <c r="E8656" s="43">
        <f>IFERROR(INDEX(PSPS_Data!$C$2:$C$4275,MATCH(WF_Data!$A8656,PSPS_Data!$B$2:$B$4275,0)),0)</f>
        <v>0</v>
      </c>
      <c r="F8656" s="47"/>
    </row>
    <row r="8657" spans="1:6" x14ac:dyDescent="0.25">
      <c r="A8657" s="79"/>
      <c r="B8657" s="43">
        <v>0</v>
      </c>
      <c r="C8657" s="43">
        <v>1.0983437705363E-3</v>
      </c>
      <c r="D8657" s="43">
        <f t="shared" si="135"/>
        <v>1.2532102421819184E-2</v>
      </c>
      <c r="E8657" s="43">
        <f>IFERROR(INDEX(PSPS_Data!$C$2:$C$4275,MATCH(WF_Data!$A8657,PSPS_Data!$B$2:$B$4275,0)),0)</f>
        <v>0</v>
      </c>
      <c r="F8657" s="47"/>
    </row>
    <row r="8658" spans="1:6" x14ac:dyDescent="0.25">
      <c r="A8658" s="79"/>
      <c r="B8658" s="43">
        <v>0</v>
      </c>
      <c r="C8658" s="43">
        <v>4.98134066401689E-3</v>
      </c>
      <c r="D8658" s="43">
        <f t="shared" si="135"/>
        <v>5.6837096976432716E-2</v>
      </c>
      <c r="E8658" s="43">
        <f>IFERROR(INDEX(PSPS_Data!$C$2:$C$4275,MATCH(WF_Data!$A8658,PSPS_Data!$B$2:$B$4275,0)),0)</f>
        <v>0</v>
      </c>
      <c r="F8658" s="47"/>
    </row>
    <row r="8659" spans="1:6" x14ac:dyDescent="0.25">
      <c r="A8659" s="79"/>
      <c r="B8659" s="43">
        <v>0</v>
      </c>
      <c r="C8659" s="43">
        <v>2.3852376129980201E-3</v>
      </c>
      <c r="D8659" s="43">
        <f t="shared" si="135"/>
        <v>2.7215561164307411E-2</v>
      </c>
      <c r="E8659" s="43">
        <f>IFERROR(INDEX(PSPS_Data!$C$2:$C$4275,MATCH(WF_Data!$A8659,PSPS_Data!$B$2:$B$4275,0)),0)</f>
        <v>0</v>
      </c>
      <c r="F8659" s="47"/>
    </row>
    <row r="8660" spans="1:6" x14ac:dyDescent="0.25">
      <c r="A8660" s="79"/>
      <c r="B8660" s="43">
        <v>0</v>
      </c>
      <c r="C8660" s="43">
        <v>9.9681192432399192E-4</v>
      </c>
      <c r="D8660" s="43">
        <f t="shared" si="135"/>
        <v>1.1373624056536748E-2</v>
      </c>
      <c r="E8660" s="43">
        <f>IFERROR(INDEX(PSPS_Data!$C$2:$C$4275,MATCH(WF_Data!$A8660,PSPS_Data!$B$2:$B$4275,0)),0)</f>
        <v>0</v>
      </c>
      <c r="F8660" s="47"/>
    </row>
    <row r="8661" spans="1:6" x14ac:dyDescent="0.25">
      <c r="A8661" s="79"/>
      <c r="B8661" s="43">
        <v>0</v>
      </c>
      <c r="C8661" s="43">
        <v>6.7235743699711693E-5</v>
      </c>
      <c r="D8661" s="43">
        <f t="shared" si="135"/>
        <v>7.6715983561371039E-4</v>
      </c>
      <c r="E8661" s="43">
        <f>IFERROR(INDEX(PSPS_Data!$C$2:$C$4275,MATCH(WF_Data!$A8661,PSPS_Data!$B$2:$B$4275,0)),0)</f>
        <v>0</v>
      </c>
      <c r="F8661" s="47"/>
    </row>
    <row r="8662" spans="1:6" x14ac:dyDescent="0.25">
      <c r="A8662" s="79"/>
      <c r="B8662" s="43">
        <v>0</v>
      </c>
      <c r="C8662" s="43">
        <v>3.07600832320531E-3</v>
      </c>
      <c r="D8662" s="43">
        <f t="shared" si="135"/>
        <v>3.5097254967772586E-2</v>
      </c>
      <c r="E8662" s="43">
        <f>IFERROR(INDEX(PSPS_Data!$C$2:$C$4275,MATCH(WF_Data!$A8662,PSPS_Data!$B$2:$B$4275,0)),0)</f>
        <v>0</v>
      </c>
      <c r="F8662" s="47"/>
    </row>
    <row r="8663" spans="1:6" x14ac:dyDescent="0.25">
      <c r="A8663" s="79"/>
      <c r="B8663" s="43">
        <v>0</v>
      </c>
      <c r="C8663" s="43">
        <v>8.7671476380819496E-3</v>
      </c>
      <c r="D8663" s="43">
        <f t="shared" si="135"/>
        <v>0.10003315455051505</v>
      </c>
      <c r="E8663" s="43">
        <f>IFERROR(INDEX(PSPS_Data!$C$2:$C$4275,MATCH(WF_Data!$A8663,PSPS_Data!$B$2:$B$4275,0)),0)</f>
        <v>0</v>
      </c>
      <c r="F8663" s="47"/>
    </row>
    <row r="8664" spans="1:6" x14ac:dyDescent="0.25">
      <c r="A8664" s="79"/>
      <c r="B8664" s="43">
        <v>0</v>
      </c>
      <c r="C8664" s="43">
        <v>6.0882694199335596E-3</v>
      </c>
      <c r="D8664" s="43">
        <f t="shared" si="135"/>
        <v>6.9467154081441912E-2</v>
      </c>
      <c r="E8664" s="43">
        <f>IFERROR(INDEX(PSPS_Data!$C$2:$C$4275,MATCH(WF_Data!$A8664,PSPS_Data!$B$2:$B$4275,0)),0)</f>
        <v>0</v>
      </c>
      <c r="F8664" s="47"/>
    </row>
    <row r="8665" spans="1:6" x14ac:dyDescent="0.25">
      <c r="A8665" s="79"/>
      <c r="B8665" s="43">
        <v>0.231292696778233</v>
      </c>
      <c r="C8665" s="43">
        <v>3.6541048098115398E-4</v>
      </c>
      <c r="D8665" s="43">
        <f t="shared" si="135"/>
        <v>4.1693335879949668E-3</v>
      </c>
      <c r="E8665" s="43">
        <f>IFERROR(INDEX(PSPS_Data!$C$2:$C$4275,MATCH(WF_Data!$A8665,PSPS_Data!$B$2:$B$4275,0)),0)</f>
        <v>0</v>
      </c>
      <c r="F8665" s="47"/>
    </row>
    <row r="8666" spans="1:6" x14ac:dyDescent="0.25">
      <c r="A8666" s="79"/>
      <c r="B8666" s="43">
        <v>0</v>
      </c>
      <c r="C8666" s="43">
        <v>1.1841553841804801E-3</v>
      </c>
      <c r="D8666" s="43">
        <f t="shared" si="135"/>
        <v>1.3511212933499278E-2</v>
      </c>
      <c r="E8666" s="43">
        <f>IFERROR(INDEX(PSPS_Data!$C$2:$C$4275,MATCH(WF_Data!$A8666,PSPS_Data!$B$2:$B$4275,0)),0)</f>
        <v>0</v>
      </c>
      <c r="F8666" s="47"/>
    </row>
    <row r="8667" spans="1:6" x14ac:dyDescent="0.25">
      <c r="A8667" s="79"/>
      <c r="B8667" s="43">
        <v>0</v>
      </c>
      <c r="C8667" s="43">
        <v>4.3897960395042901E-3</v>
      </c>
      <c r="D8667" s="43">
        <f t="shared" si="135"/>
        <v>5.0087572810743948E-2</v>
      </c>
      <c r="E8667" s="43">
        <f>IFERROR(INDEX(PSPS_Data!$C$2:$C$4275,MATCH(WF_Data!$A8667,PSPS_Data!$B$2:$B$4275,0)),0)</f>
        <v>0</v>
      </c>
      <c r="F8667" s="47"/>
    </row>
    <row r="8668" spans="1:6" x14ac:dyDescent="0.25">
      <c r="A8668" s="79"/>
      <c r="B8668" s="43">
        <v>0</v>
      </c>
      <c r="C8668" s="43">
        <v>6.2976232857181404E-4</v>
      </c>
      <c r="D8668" s="43">
        <f t="shared" si="135"/>
        <v>7.1855881690043978E-3</v>
      </c>
      <c r="E8668" s="43">
        <f>IFERROR(INDEX(PSPS_Data!$C$2:$C$4275,MATCH(WF_Data!$A8668,PSPS_Data!$B$2:$B$4275,0)),0)</f>
        <v>0</v>
      </c>
      <c r="F8668" s="47"/>
    </row>
    <row r="8669" spans="1:6" x14ac:dyDescent="0.25">
      <c r="A8669" s="79"/>
      <c r="B8669" s="43">
        <v>0</v>
      </c>
      <c r="C8669" s="43">
        <v>6.2973763118634397E-4</v>
      </c>
      <c r="D8669" s="43">
        <f t="shared" si="135"/>
        <v>7.1853063718361849E-3</v>
      </c>
      <c r="E8669" s="43">
        <f>IFERROR(INDEX(PSPS_Data!$C$2:$C$4275,MATCH(WF_Data!$A8669,PSPS_Data!$B$2:$B$4275,0)),0)</f>
        <v>0</v>
      </c>
      <c r="F8669" s="47"/>
    </row>
    <row r="8670" spans="1:6" x14ac:dyDescent="0.25">
      <c r="A8670" s="79"/>
      <c r="B8670" s="43">
        <v>0</v>
      </c>
      <c r="C8670" s="43">
        <v>8.2403905638936195E-3</v>
      </c>
      <c r="D8670" s="43">
        <f t="shared" si="135"/>
        <v>9.4022856334026197E-2</v>
      </c>
      <c r="E8670" s="43">
        <f>IFERROR(INDEX(PSPS_Data!$C$2:$C$4275,MATCH(WF_Data!$A8670,PSPS_Data!$B$2:$B$4275,0)),0)</f>
        <v>0</v>
      </c>
      <c r="F8670" s="47"/>
    </row>
    <row r="8671" spans="1:6" x14ac:dyDescent="0.25">
      <c r="A8671" s="79"/>
      <c r="B8671" s="43">
        <v>0</v>
      </c>
      <c r="C8671" s="43">
        <v>2.2427386684285001E-2</v>
      </c>
      <c r="D8671" s="43">
        <f t="shared" si="135"/>
        <v>0.25589648206769189</v>
      </c>
      <c r="E8671" s="43">
        <f>IFERROR(INDEX(PSPS_Data!$C$2:$C$4275,MATCH(WF_Data!$A8671,PSPS_Data!$B$2:$B$4275,0)),0)</f>
        <v>0</v>
      </c>
      <c r="F8671" s="47"/>
    </row>
    <row r="8672" spans="1:6" x14ac:dyDescent="0.25">
      <c r="A8672" s="79"/>
      <c r="B8672" s="43">
        <v>0</v>
      </c>
      <c r="C8672" s="43">
        <v>7.0253331182357198E-3</v>
      </c>
      <c r="D8672" s="43">
        <f t="shared" si="135"/>
        <v>8.0159050879069563E-2</v>
      </c>
      <c r="E8672" s="43">
        <f>IFERROR(INDEX(PSPS_Data!$C$2:$C$4275,MATCH(WF_Data!$A8672,PSPS_Data!$B$2:$B$4275,0)),0)</f>
        <v>0</v>
      </c>
      <c r="F8672" s="47"/>
    </row>
    <row r="8673" spans="1:6" x14ac:dyDescent="0.25">
      <c r="A8673" s="79"/>
      <c r="B8673" s="43">
        <v>0</v>
      </c>
      <c r="C8673" s="43">
        <v>3.7514846867452399E-3</v>
      </c>
      <c r="D8673" s="43">
        <f t="shared" si="135"/>
        <v>4.2804440275763189E-2</v>
      </c>
      <c r="E8673" s="43">
        <f>IFERROR(INDEX(PSPS_Data!$C$2:$C$4275,MATCH(WF_Data!$A8673,PSPS_Data!$B$2:$B$4275,0)),0)</f>
        <v>0</v>
      </c>
      <c r="F8673" s="47"/>
    </row>
    <row r="8674" spans="1:6" x14ac:dyDescent="0.25">
      <c r="A8674" s="79"/>
      <c r="B8674" s="43">
        <v>0</v>
      </c>
      <c r="C8674" s="43">
        <v>5.4128177998791205E-4</v>
      </c>
      <c r="D8674" s="43">
        <f t="shared" si="135"/>
        <v>6.1760251096620762E-3</v>
      </c>
      <c r="E8674" s="43">
        <f>IFERROR(INDEX(PSPS_Data!$C$2:$C$4275,MATCH(WF_Data!$A8674,PSPS_Data!$B$2:$B$4275,0)),0)</f>
        <v>0</v>
      </c>
      <c r="F8674" s="47"/>
    </row>
    <row r="8675" spans="1:6" x14ac:dyDescent="0.25">
      <c r="A8675" s="79"/>
      <c r="B8675" s="43">
        <v>0.12473532012684201</v>
      </c>
      <c r="C8675" s="43">
        <v>1.5479427590889799E-3</v>
      </c>
      <c r="D8675" s="43">
        <f t="shared" si="135"/>
        <v>1.7662026881205262E-2</v>
      </c>
      <c r="E8675" s="43">
        <f>IFERROR(INDEX(PSPS_Data!$C$2:$C$4275,MATCH(WF_Data!$A8675,PSPS_Data!$B$2:$B$4275,0)),0)</f>
        <v>0</v>
      </c>
      <c r="F8675" s="47"/>
    </row>
    <row r="8676" spans="1:6" x14ac:dyDescent="0.25">
      <c r="A8676" s="79"/>
      <c r="B8676" s="43">
        <v>0</v>
      </c>
      <c r="C8676" s="43">
        <v>1.92161880821307E-2</v>
      </c>
      <c r="D8676" s="43">
        <f t="shared" si="135"/>
        <v>0.21925670601711128</v>
      </c>
      <c r="E8676" s="43">
        <f>IFERROR(INDEX(PSPS_Data!$C$2:$C$4275,MATCH(WF_Data!$A8676,PSPS_Data!$B$2:$B$4275,0)),0)</f>
        <v>0</v>
      </c>
      <c r="F8676" s="47"/>
    </row>
    <row r="8677" spans="1:6" x14ac:dyDescent="0.25">
      <c r="A8677" s="79"/>
      <c r="B8677" s="43">
        <v>0</v>
      </c>
      <c r="C8677" s="43">
        <v>1.28289446570306E-3</v>
      </c>
      <c r="D8677" s="43">
        <f t="shared" si="135"/>
        <v>1.4637825853671915E-2</v>
      </c>
      <c r="E8677" s="43">
        <f>IFERROR(INDEX(PSPS_Data!$C$2:$C$4275,MATCH(WF_Data!$A8677,PSPS_Data!$B$2:$B$4275,0)),0)</f>
        <v>0</v>
      </c>
      <c r="F8677" s="47"/>
    </row>
    <row r="8678" spans="1:6" x14ac:dyDescent="0.25">
      <c r="A8678" s="79"/>
      <c r="B8678" s="43">
        <v>0</v>
      </c>
      <c r="C8678" s="43">
        <v>7.4186326901326495E-4</v>
      </c>
      <c r="D8678" s="43">
        <f t="shared" si="135"/>
        <v>8.4646598994413524E-3</v>
      </c>
      <c r="E8678" s="43">
        <f>IFERROR(INDEX(PSPS_Data!$C$2:$C$4275,MATCH(WF_Data!$A8678,PSPS_Data!$B$2:$B$4275,0)),0)</f>
        <v>0</v>
      </c>
      <c r="F8678" s="47"/>
    </row>
    <row r="8679" spans="1:6" x14ac:dyDescent="0.25">
      <c r="A8679" s="79"/>
      <c r="B8679" s="43">
        <v>0</v>
      </c>
      <c r="C8679" s="43">
        <v>4.5641887568308396E-3</v>
      </c>
      <c r="D8679" s="43">
        <f t="shared" si="135"/>
        <v>5.2077393715439881E-2</v>
      </c>
      <c r="E8679" s="43">
        <f>IFERROR(INDEX(PSPS_Data!$C$2:$C$4275,MATCH(WF_Data!$A8679,PSPS_Data!$B$2:$B$4275,0)),0)</f>
        <v>0</v>
      </c>
      <c r="F8679" s="47"/>
    </row>
    <row r="8680" spans="1:6" x14ac:dyDescent="0.25">
      <c r="A8680" s="79"/>
      <c r="B8680" s="43">
        <v>0</v>
      </c>
      <c r="C8680" s="43">
        <v>3.8180154615474701E-3</v>
      </c>
      <c r="D8680" s="43">
        <f t="shared" si="135"/>
        <v>4.3563556416256637E-2</v>
      </c>
      <c r="E8680" s="43">
        <f>IFERROR(INDEX(PSPS_Data!$C$2:$C$4275,MATCH(WF_Data!$A8680,PSPS_Data!$B$2:$B$4275,0)),0)</f>
        <v>0</v>
      </c>
      <c r="F8680" s="47"/>
    </row>
    <row r="8681" spans="1:6" x14ac:dyDescent="0.25">
      <c r="A8681" s="79"/>
      <c r="B8681" s="43">
        <v>0</v>
      </c>
      <c r="C8681" s="43">
        <v>1.4828997382210201E-3</v>
      </c>
      <c r="D8681" s="43">
        <f t="shared" si="135"/>
        <v>1.6919886013101841E-2</v>
      </c>
      <c r="E8681" s="43">
        <f>IFERROR(INDEX(PSPS_Data!$C$2:$C$4275,MATCH(WF_Data!$A8681,PSPS_Data!$B$2:$B$4275,0)),0)</f>
        <v>0</v>
      </c>
      <c r="F8681" s="47"/>
    </row>
    <row r="8682" spans="1:6" x14ac:dyDescent="0.25">
      <c r="A8682" s="79"/>
      <c r="B8682" s="43">
        <v>0</v>
      </c>
      <c r="C8682" s="43">
        <v>6.0316136095934702E-3</v>
      </c>
      <c r="D8682" s="43">
        <f t="shared" si="135"/>
        <v>6.8820711285461494E-2</v>
      </c>
      <c r="E8682" s="43">
        <f>IFERROR(INDEX(PSPS_Data!$C$2:$C$4275,MATCH(WF_Data!$A8682,PSPS_Data!$B$2:$B$4275,0)),0)</f>
        <v>0</v>
      </c>
      <c r="F8682" s="47"/>
    </row>
    <row r="8683" spans="1:6" x14ac:dyDescent="0.25">
      <c r="A8683" s="79"/>
      <c r="B8683" s="43">
        <v>0</v>
      </c>
      <c r="C8683" s="43">
        <v>1.0805242591231899E-3</v>
      </c>
      <c r="D8683" s="43">
        <f t="shared" si="135"/>
        <v>1.2328781796595597E-2</v>
      </c>
      <c r="E8683" s="43">
        <f>IFERROR(INDEX(PSPS_Data!$C$2:$C$4275,MATCH(WF_Data!$A8683,PSPS_Data!$B$2:$B$4275,0)),0)</f>
        <v>0</v>
      </c>
      <c r="F8683" s="47"/>
    </row>
    <row r="8684" spans="1:6" x14ac:dyDescent="0.25">
      <c r="A8684" s="79"/>
      <c r="B8684" s="43">
        <v>0</v>
      </c>
      <c r="C8684" s="43">
        <v>3.0611873616332198E-3</v>
      </c>
      <c r="D8684" s="43">
        <f t="shared" si="135"/>
        <v>3.4928147796235036E-2</v>
      </c>
      <c r="E8684" s="43">
        <f>IFERROR(INDEX(PSPS_Data!$C$2:$C$4275,MATCH(WF_Data!$A8684,PSPS_Data!$B$2:$B$4275,0)),0)</f>
        <v>0</v>
      </c>
      <c r="F8684" s="47"/>
    </row>
    <row r="8685" spans="1:6" x14ac:dyDescent="0.25">
      <c r="A8685" s="79"/>
      <c r="B8685" s="43">
        <v>0</v>
      </c>
      <c r="C8685" s="43">
        <v>5.3264596081135096E-3</v>
      </c>
      <c r="D8685" s="43">
        <f t="shared" si="135"/>
        <v>6.0774904128575148E-2</v>
      </c>
      <c r="E8685" s="43">
        <f>IFERROR(INDEX(PSPS_Data!$C$2:$C$4275,MATCH(WF_Data!$A8685,PSPS_Data!$B$2:$B$4275,0)),0)</f>
        <v>0</v>
      </c>
      <c r="F8685" s="47"/>
    </row>
    <row r="8686" spans="1:6" x14ac:dyDescent="0.25">
      <c r="A8686" s="79"/>
      <c r="B8686" s="43">
        <v>0</v>
      </c>
      <c r="C8686" s="43">
        <v>1.8077620925396299E-3</v>
      </c>
      <c r="D8686" s="43">
        <f t="shared" si="135"/>
        <v>2.0626565475877177E-2</v>
      </c>
      <c r="E8686" s="43">
        <f>IFERROR(INDEX(PSPS_Data!$C$2:$C$4275,MATCH(WF_Data!$A8686,PSPS_Data!$B$2:$B$4275,0)),0)</f>
        <v>0</v>
      </c>
      <c r="F8686" s="47"/>
    </row>
    <row r="8687" spans="1:6" x14ac:dyDescent="0.25">
      <c r="A8687" s="79"/>
      <c r="B8687" s="43">
        <v>0</v>
      </c>
      <c r="C8687" s="43">
        <v>5.8865652949862098E-3</v>
      </c>
      <c r="D8687" s="43">
        <f t="shared" si="135"/>
        <v>6.7165710015792648E-2</v>
      </c>
      <c r="E8687" s="43">
        <f>IFERROR(INDEX(PSPS_Data!$C$2:$C$4275,MATCH(WF_Data!$A8687,PSPS_Data!$B$2:$B$4275,0)),0)</f>
        <v>0</v>
      </c>
      <c r="F8687" s="47"/>
    </row>
    <row r="8688" spans="1:6" x14ac:dyDescent="0.25">
      <c r="A8688" s="79"/>
      <c r="B8688" s="43">
        <v>0</v>
      </c>
      <c r="C8688" s="43">
        <v>9.1822569158921397E-3</v>
      </c>
      <c r="D8688" s="43">
        <f t="shared" si="135"/>
        <v>0.10476955141032931</v>
      </c>
      <c r="E8688" s="43">
        <f>IFERROR(INDEX(PSPS_Data!$C$2:$C$4275,MATCH(WF_Data!$A8688,PSPS_Data!$B$2:$B$4275,0)),0)</f>
        <v>0</v>
      </c>
      <c r="F8688" s="47"/>
    </row>
    <row r="8689" spans="1:6" x14ac:dyDescent="0.25">
      <c r="A8689" s="79"/>
      <c r="B8689" s="43">
        <v>0</v>
      </c>
      <c r="C8689" s="43">
        <v>7.4379039472205399E-3</v>
      </c>
      <c r="D8689" s="43">
        <f t="shared" si="135"/>
        <v>8.4866484037786363E-2</v>
      </c>
      <c r="E8689" s="43">
        <f>IFERROR(INDEX(PSPS_Data!$C$2:$C$4275,MATCH(WF_Data!$A8689,PSPS_Data!$B$2:$B$4275,0)),0)</f>
        <v>0</v>
      </c>
      <c r="F8689" s="47"/>
    </row>
    <row r="8690" spans="1:6" x14ac:dyDescent="0.25">
      <c r="A8690" s="79"/>
      <c r="B8690" s="43">
        <v>0</v>
      </c>
      <c r="C8690" s="43">
        <v>1.90646055580145E-3</v>
      </c>
      <c r="D8690" s="43">
        <f t="shared" si="135"/>
        <v>2.1752714941694545E-2</v>
      </c>
      <c r="E8690" s="43">
        <f>IFERROR(INDEX(PSPS_Data!$C$2:$C$4275,MATCH(WF_Data!$A8690,PSPS_Data!$B$2:$B$4275,0)),0)</f>
        <v>0</v>
      </c>
      <c r="F8690" s="47"/>
    </row>
    <row r="8691" spans="1:6" x14ac:dyDescent="0.25">
      <c r="A8691" s="79"/>
      <c r="B8691" s="43">
        <v>0</v>
      </c>
      <c r="C8691" s="43">
        <v>1.2916709893033801E-3</v>
      </c>
      <c r="D8691" s="43">
        <f t="shared" si="135"/>
        <v>1.4737965987951566E-2</v>
      </c>
      <c r="E8691" s="43">
        <f>IFERROR(INDEX(PSPS_Data!$C$2:$C$4275,MATCH(WF_Data!$A8691,PSPS_Data!$B$2:$B$4275,0)),0)</f>
        <v>0</v>
      </c>
      <c r="F8691" s="47"/>
    </row>
    <row r="8692" spans="1:6" x14ac:dyDescent="0.25">
      <c r="A8692" s="79"/>
      <c r="B8692" s="43">
        <v>0</v>
      </c>
      <c r="C8692" s="43">
        <v>1.90613635186309E-3</v>
      </c>
      <c r="D8692" s="43">
        <f t="shared" si="135"/>
        <v>2.1749015774757859E-2</v>
      </c>
      <c r="E8692" s="43">
        <f>IFERROR(INDEX(PSPS_Data!$C$2:$C$4275,MATCH(WF_Data!$A8692,PSPS_Data!$B$2:$B$4275,0)),0)</f>
        <v>0</v>
      </c>
      <c r="F8692" s="47"/>
    </row>
    <row r="8693" spans="1:6" x14ac:dyDescent="0.25">
      <c r="A8693" s="79"/>
      <c r="B8693" s="43">
        <v>0</v>
      </c>
      <c r="C8693" s="43">
        <v>7.1474247192782005E-4</v>
      </c>
      <c r="D8693" s="43">
        <f t="shared" si="135"/>
        <v>8.1552116046964274E-3</v>
      </c>
      <c r="E8693" s="43">
        <f>IFERROR(INDEX(PSPS_Data!$C$2:$C$4275,MATCH(WF_Data!$A8693,PSPS_Data!$B$2:$B$4275,0)),0)</f>
        <v>0</v>
      </c>
      <c r="F8693" s="47"/>
    </row>
    <row r="8694" spans="1:6" x14ac:dyDescent="0.25">
      <c r="A8694" s="79"/>
      <c r="B8694" s="43">
        <v>0</v>
      </c>
      <c r="C8694" s="43">
        <v>4.0375651428803299E-3</v>
      </c>
      <c r="D8694" s="43">
        <f t="shared" si="135"/>
        <v>4.6068618280264567E-2</v>
      </c>
      <c r="E8694" s="43">
        <f>IFERROR(INDEX(PSPS_Data!$C$2:$C$4275,MATCH(WF_Data!$A8694,PSPS_Data!$B$2:$B$4275,0)),0)</f>
        <v>0</v>
      </c>
      <c r="F8694" s="47"/>
    </row>
    <row r="8695" spans="1:6" x14ac:dyDescent="0.25">
      <c r="A8695" s="79"/>
      <c r="B8695" s="43">
        <v>0</v>
      </c>
      <c r="C8695" s="43">
        <v>3.7910419869907198E-3</v>
      </c>
      <c r="D8695" s="43">
        <f t="shared" si="135"/>
        <v>4.3255789071564112E-2</v>
      </c>
      <c r="E8695" s="43">
        <f>IFERROR(INDEX(PSPS_Data!$C$2:$C$4275,MATCH(WF_Data!$A8695,PSPS_Data!$B$2:$B$4275,0)),0)</f>
        <v>0</v>
      </c>
      <c r="F8695" s="47"/>
    </row>
    <row r="8696" spans="1:6" x14ac:dyDescent="0.25">
      <c r="A8696" s="79"/>
      <c r="B8696" s="43">
        <v>0</v>
      </c>
      <c r="C8696" s="43">
        <v>1.9609970649980799E-4</v>
      </c>
      <c r="D8696" s="43">
        <f t="shared" si="135"/>
        <v>2.2374976511628092E-3</v>
      </c>
      <c r="E8696" s="43">
        <f>IFERROR(INDEX(PSPS_Data!$C$2:$C$4275,MATCH(WF_Data!$A8696,PSPS_Data!$B$2:$B$4275,0)),0)</f>
        <v>0</v>
      </c>
      <c r="F8696" s="47"/>
    </row>
    <row r="8697" spans="1:6" x14ac:dyDescent="0.25">
      <c r="A8697" s="79"/>
      <c r="B8697" s="43">
        <v>0</v>
      </c>
      <c r="C8697" s="43">
        <v>1.2516383321781101E-5</v>
      </c>
      <c r="D8697" s="43">
        <f t="shared" si="135"/>
        <v>1.4281193370152236E-4</v>
      </c>
      <c r="E8697" s="43">
        <f>IFERROR(INDEX(PSPS_Data!$C$2:$C$4275,MATCH(WF_Data!$A8697,PSPS_Data!$B$2:$B$4275,0)),0)</f>
        <v>0</v>
      </c>
      <c r="F8697" s="47"/>
    </row>
    <row r="8698" spans="1:6" x14ac:dyDescent="0.25">
      <c r="A8698" s="79"/>
      <c r="B8698" s="43">
        <v>0</v>
      </c>
      <c r="C8698" s="43">
        <v>1.82737707609703E-3</v>
      </c>
      <c r="D8698" s="43">
        <f t="shared" si="135"/>
        <v>2.0850372438267113E-2</v>
      </c>
      <c r="E8698" s="43">
        <f>IFERROR(INDEX(PSPS_Data!$C$2:$C$4275,MATCH(WF_Data!$A8698,PSPS_Data!$B$2:$B$4275,0)),0)</f>
        <v>0</v>
      </c>
      <c r="F8698" s="47"/>
    </row>
    <row r="8699" spans="1:6" x14ac:dyDescent="0.25">
      <c r="A8699" s="79"/>
      <c r="B8699" s="43">
        <v>0</v>
      </c>
      <c r="C8699" s="43">
        <v>2.4280574543809001E-3</v>
      </c>
      <c r="D8699" s="43">
        <f t="shared" si="135"/>
        <v>2.7704135554486069E-2</v>
      </c>
      <c r="E8699" s="43">
        <f>IFERROR(INDEX(PSPS_Data!$C$2:$C$4275,MATCH(WF_Data!$A8699,PSPS_Data!$B$2:$B$4275,0)),0)</f>
        <v>0</v>
      </c>
      <c r="F8699" s="47"/>
    </row>
    <row r="8700" spans="1:6" x14ac:dyDescent="0.25">
      <c r="A8700" s="79"/>
      <c r="B8700" s="43">
        <v>0</v>
      </c>
      <c r="C8700" s="43">
        <v>5.4924129321989304E-3</v>
      </c>
      <c r="D8700" s="43">
        <f t="shared" si="135"/>
        <v>6.2668431556389792E-2</v>
      </c>
      <c r="E8700" s="43">
        <f>IFERROR(INDEX(PSPS_Data!$C$2:$C$4275,MATCH(WF_Data!$A8700,PSPS_Data!$B$2:$B$4275,0)),0)</f>
        <v>0</v>
      </c>
      <c r="F8700" s="47"/>
    </row>
    <row r="8701" spans="1:6" x14ac:dyDescent="0.25">
      <c r="A8701" s="79"/>
      <c r="B8701" s="43">
        <v>0</v>
      </c>
      <c r="C8701" s="43">
        <v>7.6910536355019998E-3</v>
      </c>
      <c r="D8701" s="43">
        <f t="shared" si="135"/>
        <v>8.7754921981077816E-2</v>
      </c>
      <c r="E8701" s="43">
        <f>IFERROR(INDEX(PSPS_Data!$C$2:$C$4275,MATCH(WF_Data!$A8701,PSPS_Data!$B$2:$B$4275,0)),0)</f>
        <v>0</v>
      </c>
      <c r="F8701" s="47"/>
    </row>
    <row r="8702" spans="1:6" x14ac:dyDescent="0.25">
      <c r="A8702" s="79"/>
      <c r="B8702" s="43">
        <v>0</v>
      </c>
      <c r="C8702" s="43">
        <v>2.36315318716151E-3</v>
      </c>
      <c r="D8702" s="43">
        <f t="shared" si="135"/>
        <v>2.6963577865512831E-2</v>
      </c>
      <c r="E8702" s="43">
        <f>IFERROR(INDEX(PSPS_Data!$C$2:$C$4275,MATCH(WF_Data!$A8702,PSPS_Data!$B$2:$B$4275,0)),0)</f>
        <v>0</v>
      </c>
      <c r="F8702" s="47"/>
    </row>
    <row r="8703" spans="1:6" x14ac:dyDescent="0.25">
      <c r="A8703" s="79"/>
      <c r="B8703" s="43">
        <v>0</v>
      </c>
      <c r="C8703" s="43">
        <v>5.34618056940416E-3</v>
      </c>
      <c r="D8703" s="43">
        <f t="shared" si="135"/>
        <v>6.0999920296901468E-2</v>
      </c>
      <c r="E8703" s="43">
        <f>IFERROR(INDEX(PSPS_Data!$C$2:$C$4275,MATCH(WF_Data!$A8703,PSPS_Data!$B$2:$B$4275,0)),0)</f>
        <v>0</v>
      </c>
      <c r="F8703" s="47"/>
    </row>
    <row r="8704" spans="1:6" x14ac:dyDescent="0.25">
      <c r="A8704" s="79"/>
      <c r="B8704" s="43">
        <v>0</v>
      </c>
      <c r="C8704" s="43">
        <v>1.87353503861231E-4</v>
      </c>
      <c r="D8704" s="43">
        <f t="shared" si="135"/>
        <v>2.1377034790566458E-3</v>
      </c>
      <c r="E8704" s="43">
        <f>IFERROR(INDEX(PSPS_Data!$C$2:$C$4275,MATCH(WF_Data!$A8704,PSPS_Data!$B$2:$B$4275,0)),0)</f>
        <v>0</v>
      </c>
      <c r="F8704" s="47"/>
    </row>
    <row r="8705" spans="1:6" x14ac:dyDescent="0.25">
      <c r="A8705" s="79"/>
      <c r="B8705" s="43">
        <v>0</v>
      </c>
      <c r="C8705" s="43">
        <v>4.32981920312158E-4</v>
      </c>
      <c r="D8705" s="43">
        <f t="shared" si="135"/>
        <v>4.9403237107617229E-3</v>
      </c>
      <c r="E8705" s="43">
        <f>IFERROR(INDEX(PSPS_Data!$C$2:$C$4275,MATCH(WF_Data!$A8705,PSPS_Data!$B$2:$B$4275,0)),0)</f>
        <v>0</v>
      </c>
      <c r="F8705" s="47"/>
    </row>
    <row r="8706" spans="1:6" x14ac:dyDescent="0.25">
      <c r="A8706" s="79"/>
      <c r="B8706" s="43">
        <v>0</v>
      </c>
      <c r="C8706" s="43">
        <v>1.34884741100904E-3</v>
      </c>
      <c r="D8706" s="43">
        <f t="shared" si="135"/>
        <v>1.5390348959613146E-2</v>
      </c>
      <c r="E8706" s="43">
        <f>IFERROR(INDEX(PSPS_Data!$C$2:$C$4275,MATCH(WF_Data!$A8706,PSPS_Data!$B$2:$B$4275,0)),0)</f>
        <v>0</v>
      </c>
      <c r="F8706" s="47"/>
    </row>
    <row r="8707" spans="1:6" x14ac:dyDescent="0.25">
      <c r="A8707" s="79"/>
      <c r="B8707" s="43">
        <v>0</v>
      </c>
      <c r="C8707" s="43">
        <v>1.3321060638797101E-4</v>
      </c>
      <c r="D8707" s="43">
        <f t="shared" ref="D8707:D8770" si="136">$C8707*11.41</f>
        <v>1.5199330188867492E-3</v>
      </c>
      <c r="E8707" s="43">
        <f>IFERROR(INDEX(PSPS_Data!$C$2:$C$4275,MATCH(WF_Data!$A8707,PSPS_Data!$B$2:$B$4275,0)),0)</f>
        <v>0</v>
      </c>
      <c r="F8707" s="47"/>
    </row>
    <row r="8708" spans="1:6" x14ac:dyDescent="0.25">
      <c r="A8708" s="79"/>
      <c r="B8708" s="43">
        <v>0</v>
      </c>
      <c r="C8708" s="43">
        <v>5.7020803231656201E-3</v>
      </c>
      <c r="D8708" s="43">
        <f t="shared" si="136"/>
        <v>6.506073648731972E-2</v>
      </c>
      <c r="E8708" s="43">
        <f>IFERROR(INDEX(PSPS_Data!$C$2:$C$4275,MATCH(WF_Data!$A8708,PSPS_Data!$B$2:$B$4275,0)),0)</f>
        <v>0</v>
      </c>
      <c r="F8708" s="47"/>
    </row>
    <row r="8709" spans="1:6" x14ac:dyDescent="0.25">
      <c r="A8709" s="79"/>
      <c r="B8709" s="43">
        <v>0</v>
      </c>
      <c r="C8709" s="43">
        <v>3.9329973942585604E-3</v>
      </c>
      <c r="D8709" s="43">
        <f t="shared" si="136"/>
        <v>4.4875500268490173E-2</v>
      </c>
      <c r="E8709" s="43">
        <f>IFERROR(INDEX(PSPS_Data!$C$2:$C$4275,MATCH(WF_Data!$A8709,PSPS_Data!$B$2:$B$4275,0)),0)</f>
        <v>0</v>
      </c>
      <c r="F8709" s="47"/>
    </row>
    <row r="8710" spans="1:6" x14ac:dyDescent="0.25">
      <c r="A8710" s="79"/>
      <c r="B8710" s="43">
        <v>0</v>
      </c>
      <c r="C8710" s="43">
        <v>4.3199591400480096E-3</v>
      </c>
      <c r="D8710" s="43">
        <f t="shared" si="136"/>
        <v>4.9290733787947794E-2</v>
      </c>
      <c r="E8710" s="43">
        <f>IFERROR(INDEX(PSPS_Data!$C$2:$C$4275,MATCH(WF_Data!$A8710,PSPS_Data!$B$2:$B$4275,0)),0)</f>
        <v>0</v>
      </c>
      <c r="F8710" s="47"/>
    </row>
    <row r="8711" spans="1:6" x14ac:dyDescent="0.25">
      <c r="A8711" s="79"/>
      <c r="B8711" s="43">
        <v>0</v>
      </c>
      <c r="C8711" s="43">
        <v>1.8225846695258899E-3</v>
      </c>
      <c r="D8711" s="43">
        <f t="shared" si="136"/>
        <v>2.0795691079290406E-2</v>
      </c>
      <c r="E8711" s="43">
        <f>IFERROR(INDEX(PSPS_Data!$C$2:$C$4275,MATCH(WF_Data!$A8711,PSPS_Data!$B$2:$B$4275,0)),0)</f>
        <v>0</v>
      </c>
      <c r="F8711" s="47"/>
    </row>
    <row r="8712" spans="1:6" x14ac:dyDescent="0.25">
      <c r="A8712" s="79"/>
      <c r="B8712" s="43">
        <v>0</v>
      </c>
      <c r="C8712" s="43">
        <v>2.6586033709463598E-3</v>
      </c>
      <c r="D8712" s="43">
        <f t="shared" si="136"/>
        <v>3.0334664462497968E-2</v>
      </c>
      <c r="E8712" s="43">
        <f>IFERROR(INDEX(PSPS_Data!$C$2:$C$4275,MATCH(WF_Data!$A8712,PSPS_Data!$B$2:$B$4275,0)),0)</f>
        <v>0</v>
      </c>
      <c r="F8712" s="47"/>
    </row>
    <row r="8713" spans="1:6" x14ac:dyDescent="0.25">
      <c r="A8713" s="79"/>
      <c r="B8713" s="43">
        <v>0</v>
      </c>
      <c r="C8713" s="43">
        <v>5.2989463113893402E-3</v>
      </c>
      <c r="D8713" s="43">
        <f t="shared" si="136"/>
        <v>6.0460977412952373E-2</v>
      </c>
      <c r="E8713" s="43">
        <f>IFERROR(INDEX(PSPS_Data!$C$2:$C$4275,MATCH(WF_Data!$A8713,PSPS_Data!$B$2:$B$4275,0)),0)</f>
        <v>0</v>
      </c>
      <c r="F8713" s="47"/>
    </row>
    <row r="8714" spans="1:6" x14ac:dyDescent="0.25">
      <c r="A8714" s="79"/>
      <c r="B8714" s="43">
        <v>0</v>
      </c>
      <c r="C8714" s="43">
        <v>4.1066915578843004E-3</v>
      </c>
      <c r="D8714" s="43">
        <f t="shared" si="136"/>
        <v>4.6857350675459868E-2</v>
      </c>
      <c r="E8714" s="43">
        <f>IFERROR(INDEX(PSPS_Data!$C$2:$C$4275,MATCH(WF_Data!$A8714,PSPS_Data!$B$2:$B$4275,0)),0)</f>
        <v>0</v>
      </c>
      <c r="F8714" s="47"/>
    </row>
    <row r="8715" spans="1:6" x14ac:dyDescent="0.25">
      <c r="A8715" s="79"/>
      <c r="B8715" s="43">
        <v>0</v>
      </c>
      <c r="C8715" s="43">
        <v>1.90791282648206E-3</v>
      </c>
      <c r="D8715" s="43">
        <f t="shared" si="136"/>
        <v>2.1769285350160306E-2</v>
      </c>
      <c r="E8715" s="43">
        <f>IFERROR(INDEX(PSPS_Data!$C$2:$C$4275,MATCH(WF_Data!$A8715,PSPS_Data!$B$2:$B$4275,0)),0)</f>
        <v>0</v>
      </c>
      <c r="F8715" s="47"/>
    </row>
    <row r="8716" spans="1:6" x14ac:dyDescent="0.25">
      <c r="A8716" s="79"/>
      <c r="B8716" s="43">
        <v>0</v>
      </c>
      <c r="C8716" s="43">
        <v>5.4690582969669698E-3</v>
      </c>
      <c r="D8716" s="43">
        <f t="shared" si="136"/>
        <v>6.2401955168393128E-2</v>
      </c>
      <c r="E8716" s="43">
        <f>IFERROR(INDEX(PSPS_Data!$C$2:$C$4275,MATCH(WF_Data!$A8716,PSPS_Data!$B$2:$B$4275,0)),0)</f>
        <v>0</v>
      </c>
      <c r="F8716" s="47"/>
    </row>
    <row r="8717" spans="1:6" x14ac:dyDescent="0.25">
      <c r="A8717" s="79"/>
      <c r="B8717" s="43">
        <v>0</v>
      </c>
      <c r="C8717" s="43">
        <v>3.5875092767127998E-3</v>
      </c>
      <c r="D8717" s="43">
        <f t="shared" si="136"/>
        <v>4.0933480847293049E-2</v>
      </c>
      <c r="E8717" s="43">
        <f>IFERROR(INDEX(PSPS_Data!$C$2:$C$4275,MATCH(WF_Data!$A8717,PSPS_Data!$B$2:$B$4275,0)),0)</f>
        <v>0</v>
      </c>
      <c r="F8717" s="47"/>
    </row>
    <row r="8718" spans="1:6" x14ac:dyDescent="0.25">
      <c r="A8718" s="79"/>
      <c r="B8718" s="43">
        <v>0</v>
      </c>
      <c r="C8718" s="43">
        <v>1.66060035553528E-5</v>
      </c>
      <c r="D8718" s="43">
        <f t="shared" si="136"/>
        <v>1.8947450056657544E-4</v>
      </c>
      <c r="E8718" s="43">
        <f>IFERROR(INDEX(PSPS_Data!$C$2:$C$4275,MATCH(WF_Data!$A8718,PSPS_Data!$B$2:$B$4275,0)),0)</f>
        <v>0</v>
      </c>
      <c r="F8718" s="47"/>
    </row>
    <row r="8719" spans="1:6" x14ac:dyDescent="0.25">
      <c r="A8719" s="79"/>
      <c r="B8719" s="43">
        <v>0</v>
      </c>
      <c r="C8719" s="43">
        <v>7.8273626158988901E-3</v>
      </c>
      <c r="D8719" s="43">
        <f t="shared" si="136"/>
        <v>8.9310207447406337E-2</v>
      </c>
      <c r="E8719" s="43">
        <f>IFERROR(INDEX(PSPS_Data!$C$2:$C$4275,MATCH(WF_Data!$A8719,PSPS_Data!$B$2:$B$4275,0)),0)</f>
        <v>0</v>
      </c>
      <c r="F8719" s="47"/>
    </row>
    <row r="8720" spans="1:6" x14ac:dyDescent="0.25">
      <c r="A8720" s="79"/>
      <c r="B8720" s="43">
        <v>0</v>
      </c>
      <c r="C8720" s="43">
        <v>6.5950466068898095E-4</v>
      </c>
      <c r="D8720" s="43">
        <f t="shared" si="136"/>
        <v>7.5249481784612727E-3</v>
      </c>
      <c r="E8720" s="43">
        <f>IFERROR(INDEX(PSPS_Data!$C$2:$C$4275,MATCH(WF_Data!$A8720,PSPS_Data!$B$2:$B$4275,0)),0)</f>
        <v>0</v>
      </c>
      <c r="F8720" s="47"/>
    </row>
    <row r="8721" spans="1:6" x14ac:dyDescent="0.25">
      <c r="A8721" s="79"/>
      <c r="B8721" s="43">
        <v>0</v>
      </c>
      <c r="C8721" s="43">
        <v>2.4862818463589E-5</v>
      </c>
      <c r="D8721" s="43">
        <f t="shared" si="136"/>
        <v>2.836847586695505E-4</v>
      </c>
      <c r="E8721" s="43">
        <f>IFERROR(INDEX(PSPS_Data!$C$2:$C$4275,MATCH(WF_Data!$A8721,PSPS_Data!$B$2:$B$4275,0)),0)</f>
        <v>0</v>
      </c>
      <c r="F8721" s="47"/>
    </row>
    <row r="8722" spans="1:6" x14ac:dyDescent="0.25">
      <c r="A8722" s="79"/>
      <c r="B8722" s="43">
        <v>0</v>
      </c>
      <c r="C8722" s="43">
        <v>1.8974342526689701E-3</v>
      </c>
      <c r="D8722" s="43">
        <f t="shared" si="136"/>
        <v>2.1649724822952948E-2</v>
      </c>
      <c r="E8722" s="43">
        <f>IFERROR(INDEX(PSPS_Data!$C$2:$C$4275,MATCH(WF_Data!$A8722,PSPS_Data!$B$2:$B$4275,0)),0)</f>
        <v>0</v>
      </c>
      <c r="F8722" s="47"/>
    </row>
    <row r="8723" spans="1:6" x14ac:dyDescent="0.25">
      <c r="A8723" s="79"/>
      <c r="B8723" s="43">
        <v>0</v>
      </c>
      <c r="C8723" s="43">
        <v>2.4917237960835302E-3</v>
      </c>
      <c r="D8723" s="43">
        <f t="shared" si="136"/>
        <v>2.8430568513313079E-2</v>
      </c>
      <c r="E8723" s="43">
        <f>IFERROR(INDEX(PSPS_Data!$C$2:$C$4275,MATCH(WF_Data!$A8723,PSPS_Data!$B$2:$B$4275,0)),0)</f>
        <v>0</v>
      </c>
      <c r="F8723" s="47"/>
    </row>
    <row r="8724" spans="1:6" x14ac:dyDescent="0.25">
      <c r="A8724" s="79"/>
      <c r="B8724" s="43">
        <v>0</v>
      </c>
      <c r="C8724" s="43">
        <v>2.4844903236953501E-5</v>
      </c>
      <c r="D8724" s="43">
        <f t="shared" si="136"/>
        <v>2.8348034593363944E-4</v>
      </c>
      <c r="E8724" s="43">
        <f>IFERROR(INDEX(PSPS_Data!$C$2:$C$4275,MATCH(WF_Data!$A8724,PSPS_Data!$B$2:$B$4275,0)),0)</f>
        <v>0</v>
      </c>
      <c r="F8724" s="47"/>
    </row>
    <row r="8725" spans="1:6" x14ac:dyDescent="0.25">
      <c r="A8725" s="79"/>
      <c r="B8725" s="43">
        <v>0</v>
      </c>
      <c r="C8725" s="43">
        <v>1.13840840488895E-4</v>
      </c>
      <c r="D8725" s="43">
        <f t="shared" si="136"/>
        <v>1.2989239899782921E-3</v>
      </c>
      <c r="E8725" s="43">
        <f>IFERROR(INDEX(PSPS_Data!$C$2:$C$4275,MATCH(WF_Data!$A8725,PSPS_Data!$B$2:$B$4275,0)),0)</f>
        <v>0</v>
      </c>
      <c r="F8725" s="47"/>
    </row>
    <row r="8726" spans="1:6" x14ac:dyDescent="0.25">
      <c r="A8726" s="79"/>
      <c r="B8726" s="43">
        <v>0</v>
      </c>
      <c r="C8726" s="43">
        <v>1.28328885360436E-3</v>
      </c>
      <c r="D8726" s="43">
        <f t="shared" si="136"/>
        <v>1.4642325819625747E-2</v>
      </c>
      <c r="E8726" s="43">
        <f>IFERROR(INDEX(PSPS_Data!$C$2:$C$4275,MATCH(WF_Data!$A8726,PSPS_Data!$B$2:$B$4275,0)),0)</f>
        <v>0</v>
      </c>
      <c r="F8726" s="47"/>
    </row>
    <row r="8727" spans="1:6" x14ac:dyDescent="0.25">
      <c r="A8727" s="79"/>
      <c r="B8727" s="43">
        <v>0</v>
      </c>
      <c r="C8727" s="43">
        <v>4.62804819524838E-3</v>
      </c>
      <c r="D8727" s="43">
        <f t="shared" si="136"/>
        <v>5.2806029907784019E-2</v>
      </c>
      <c r="E8727" s="43">
        <f>IFERROR(INDEX(PSPS_Data!$C$2:$C$4275,MATCH(WF_Data!$A8727,PSPS_Data!$B$2:$B$4275,0)),0)</f>
        <v>0</v>
      </c>
      <c r="F8727" s="47"/>
    </row>
    <row r="8728" spans="1:6" x14ac:dyDescent="0.25">
      <c r="A8728" s="79"/>
      <c r="B8728" s="43">
        <v>0</v>
      </c>
      <c r="C8728" s="43">
        <v>6.3415436466129904E-3</v>
      </c>
      <c r="D8728" s="43">
        <f t="shared" si="136"/>
        <v>7.2357013007854215E-2</v>
      </c>
      <c r="E8728" s="43">
        <f>IFERROR(INDEX(PSPS_Data!$C$2:$C$4275,MATCH(WF_Data!$A8728,PSPS_Data!$B$2:$B$4275,0)),0)</f>
        <v>0</v>
      </c>
      <c r="F8728" s="47"/>
    </row>
    <row r="8729" spans="1:6" x14ac:dyDescent="0.25">
      <c r="A8729" s="79"/>
      <c r="B8729" s="43">
        <v>0</v>
      </c>
      <c r="C8729" s="43">
        <v>1.73833978557524E-3</v>
      </c>
      <c r="D8729" s="43">
        <f t="shared" si="136"/>
        <v>1.9834456953413491E-2</v>
      </c>
      <c r="E8729" s="43">
        <f>IFERROR(INDEX(PSPS_Data!$C$2:$C$4275,MATCH(WF_Data!$A8729,PSPS_Data!$B$2:$B$4275,0)),0)</f>
        <v>0</v>
      </c>
      <c r="F8729" s="47"/>
    </row>
    <row r="8730" spans="1:6" x14ac:dyDescent="0.25">
      <c r="A8730" s="79"/>
      <c r="B8730" s="43">
        <v>0</v>
      </c>
      <c r="C8730" s="43">
        <v>6.1913193107443398E-3</v>
      </c>
      <c r="D8730" s="43">
        <f t="shared" si="136"/>
        <v>7.0642953335592923E-2</v>
      </c>
      <c r="E8730" s="43">
        <f>IFERROR(INDEX(PSPS_Data!$C$2:$C$4275,MATCH(WF_Data!$A8730,PSPS_Data!$B$2:$B$4275,0)),0)</f>
        <v>0</v>
      </c>
      <c r="F8730" s="47"/>
    </row>
    <row r="8731" spans="1:6" x14ac:dyDescent="0.25">
      <c r="A8731" s="79"/>
      <c r="B8731" s="43">
        <v>0</v>
      </c>
      <c r="C8731" s="43">
        <v>3.04039917318732E-3</v>
      </c>
      <c r="D8731" s="43">
        <f t="shared" si="136"/>
        <v>3.4690954566067321E-2</v>
      </c>
      <c r="E8731" s="43">
        <f>IFERROR(INDEX(PSPS_Data!$C$2:$C$4275,MATCH(WF_Data!$A8731,PSPS_Data!$B$2:$B$4275,0)),0)</f>
        <v>0</v>
      </c>
      <c r="F8731" s="47"/>
    </row>
    <row r="8732" spans="1:6" x14ac:dyDescent="0.25">
      <c r="A8732" s="79"/>
      <c r="B8732" s="43">
        <v>0</v>
      </c>
      <c r="C8732" s="43">
        <v>6.01460461484748E-3</v>
      </c>
      <c r="D8732" s="43">
        <f t="shared" si="136"/>
        <v>6.8626638655409744E-2</v>
      </c>
      <c r="E8732" s="43">
        <f>IFERROR(INDEX(PSPS_Data!$C$2:$C$4275,MATCH(WF_Data!$A8732,PSPS_Data!$B$2:$B$4275,0)),0)</f>
        <v>0</v>
      </c>
      <c r="F8732" s="47"/>
    </row>
    <row r="8733" spans="1:6" x14ac:dyDescent="0.25">
      <c r="A8733" s="79"/>
      <c r="B8733" s="43">
        <v>0</v>
      </c>
      <c r="C8733" s="43">
        <v>4.4716478262974597E-3</v>
      </c>
      <c r="D8733" s="43">
        <f t="shared" si="136"/>
        <v>5.1021501698054014E-2</v>
      </c>
      <c r="E8733" s="43">
        <f>IFERROR(INDEX(PSPS_Data!$C$2:$C$4275,MATCH(WF_Data!$A8733,PSPS_Data!$B$2:$B$4275,0)),0)</f>
        <v>0</v>
      </c>
      <c r="F8733" s="47"/>
    </row>
    <row r="8734" spans="1:6" x14ac:dyDescent="0.25">
      <c r="A8734" s="79"/>
      <c r="B8734" s="43">
        <v>0</v>
      </c>
      <c r="C8734" s="43">
        <v>1.2397923455864601E-5</v>
      </c>
      <c r="D8734" s="43">
        <f t="shared" si="136"/>
        <v>1.414603066314151E-4</v>
      </c>
      <c r="E8734" s="43">
        <f>IFERROR(INDEX(PSPS_Data!$C$2:$C$4275,MATCH(WF_Data!$A8734,PSPS_Data!$B$2:$B$4275,0)),0)</f>
        <v>0</v>
      </c>
      <c r="F8734" s="47"/>
    </row>
    <row r="8735" spans="1:6" x14ac:dyDescent="0.25">
      <c r="A8735" s="79"/>
      <c r="B8735" s="43">
        <v>0</v>
      </c>
      <c r="C8735" s="43">
        <v>1.0908286694757401E-3</v>
      </c>
      <c r="D8735" s="43">
        <f t="shared" si="136"/>
        <v>1.2446355118718194E-2</v>
      </c>
      <c r="E8735" s="43">
        <f>IFERROR(INDEX(PSPS_Data!$C$2:$C$4275,MATCH(WF_Data!$A8735,PSPS_Data!$B$2:$B$4275,0)),0)</f>
        <v>0</v>
      </c>
      <c r="F8735" s="47"/>
    </row>
    <row r="8736" spans="1:6" x14ac:dyDescent="0.25">
      <c r="A8736" s="79"/>
      <c r="B8736" s="43">
        <v>0</v>
      </c>
      <c r="C8736" s="43">
        <v>8.1556970535530092E-3</v>
      </c>
      <c r="D8736" s="43">
        <f t="shared" si="136"/>
        <v>9.3056503381039837E-2</v>
      </c>
      <c r="E8736" s="43">
        <f>IFERROR(INDEX(PSPS_Data!$C$2:$C$4275,MATCH(WF_Data!$A8736,PSPS_Data!$B$2:$B$4275,0)),0)</f>
        <v>0</v>
      </c>
      <c r="F8736" s="47"/>
    </row>
    <row r="8737" spans="1:6" x14ac:dyDescent="0.25">
      <c r="A8737" s="79"/>
      <c r="B8737" s="43">
        <v>0</v>
      </c>
      <c r="C8737" s="43">
        <v>1.2232164543092901E-2</v>
      </c>
      <c r="D8737" s="43">
        <f t="shared" si="136"/>
        <v>0.13956899743668999</v>
      </c>
      <c r="E8737" s="43">
        <f>IFERROR(INDEX(PSPS_Data!$C$2:$C$4275,MATCH(WF_Data!$A8737,PSPS_Data!$B$2:$B$4275,0)),0)</f>
        <v>0</v>
      </c>
      <c r="F8737" s="47"/>
    </row>
    <row r="8738" spans="1:6" x14ac:dyDescent="0.25">
      <c r="A8738" s="79"/>
      <c r="B8738" s="43">
        <v>0</v>
      </c>
      <c r="C8738" s="43">
        <v>6.6503326024758204E-4</v>
      </c>
      <c r="D8738" s="43">
        <f t="shared" si="136"/>
        <v>7.5880294994249116E-3</v>
      </c>
      <c r="E8738" s="43">
        <f>IFERROR(INDEX(PSPS_Data!$C$2:$C$4275,MATCH(WF_Data!$A8738,PSPS_Data!$B$2:$B$4275,0)),0)</f>
        <v>0</v>
      </c>
      <c r="F8738" s="47"/>
    </row>
    <row r="8739" spans="1:6" x14ac:dyDescent="0.25">
      <c r="A8739" s="79"/>
      <c r="B8739" s="43">
        <v>0</v>
      </c>
      <c r="C8739" s="43">
        <v>2.0651089607781601E-4</v>
      </c>
      <c r="D8739" s="43">
        <f t="shared" si="136"/>
        <v>2.3562893242478808E-3</v>
      </c>
      <c r="E8739" s="43">
        <f>IFERROR(INDEX(PSPS_Data!$C$2:$C$4275,MATCH(WF_Data!$A8739,PSPS_Data!$B$2:$B$4275,0)),0)</f>
        <v>0</v>
      </c>
      <c r="F8739" s="47"/>
    </row>
    <row r="8740" spans="1:6" x14ac:dyDescent="0.25">
      <c r="A8740" s="79"/>
      <c r="B8740" s="43">
        <v>0</v>
      </c>
      <c r="C8740" s="43">
        <v>6.8643981495597403E-3</v>
      </c>
      <c r="D8740" s="43">
        <f t="shared" si="136"/>
        <v>7.8322782886476636E-2</v>
      </c>
      <c r="E8740" s="43">
        <f>IFERROR(INDEX(PSPS_Data!$C$2:$C$4275,MATCH(WF_Data!$A8740,PSPS_Data!$B$2:$B$4275,0)),0)</f>
        <v>0</v>
      </c>
      <c r="F8740" s="47"/>
    </row>
    <row r="8741" spans="1:6" x14ac:dyDescent="0.25">
      <c r="A8741" s="79"/>
      <c r="B8741" s="43">
        <v>0</v>
      </c>
      <c r="C8741" s="43">
        <v>2.23028964705918E-3</v>
      </c>
      <c r="D8741" s="43">
        <f t="shared" si="136"/>
        <v>2.5447604872945243E-2</v>
      </c>
      <c r="E8741" s="43">
        <f>IFERROR(INDEX(PSPS_Data!$C$2:$C$4275,MATCH(WF_Data!$A8741,PSPS_Data!$B$2:$B$4275,0)),0)</f>
        <v>0</v>
      </c>
      <c r="F8741" s="47"/>
    </row>
    <row r="8742" spans="1:6" x14ac:dyDescent="0.25">
      <c r="A8742" s="79"/>
      <c r="B8742" s="43">
        <v>0</v>
      </c>
      <c r="C8742" s="43">
        <v>4.59489519289491E-3</v>
      </c>
      <c r="D8742" s="43">
        <f t="shared" si="136"/>
        <v>5.2427754150930921E-2</v>
      </c>
      <c r="E8742" s="43">
        <f>IFERROR(INDEX(PSPS_Data!$C$2:$C$4275,MATCH(WF_Data!$A8742,PSPS_Data!$B$2:$B$4275,0)),0)</f>
        <v>0</v>
      </c>
      <c r="F8742" s="47"/>
    </row>
    <row r="8743" spans="1:6" x14ac:dyDescent="0.25">
      <c r="A8743" s="79"/>
      <c r="B8743" s="43">
        <v>0</v>
      </c>
      <c r="C8743" s="43">
        <v>6.6938325894625398E-3</v>
      </c>
      <c r="D8743" s="43">
        <f t="shared" si="136"/>
        <v>7.6376629845767582E-2</v>
      </c>
      <c r="E8743" s="43">
        <f>IFERROR(INDEX(PSPS_Data!$C$2:$C$4275,MATCH(WF_Data!$A8743,PSPS_Data!$B$2:$B$4275,0)),0)</f>
        <v>0</v>
      </c>
      <c r="F8743" s="47"/>
    </row>
    <row r="8744" spans="1:6" x14ac:dyDescent="0.25">
      <c r="A8744" s="79"/>
      <c r="B8744" s="43">
        <v>0</v>
      </c>
      <c r="C8744" s="43">
        <v>3.4413248749274299E-3</v>
      </c>
      <c r="D8744" s="43">
        <f t="shared" si="136"/>
        <v>3.9265516822921974E-2</v>
      </c>
      <c r="E8744" s="43">
        <f>IFERROR(INDEX(PSPS_Data!$C$2:$C$4275,MATCH(WF_Data!$A8744,PSPS_Data!$B$2:$B$4275,0)),0)</f>
        <v>0</v>
      </c>
      <c r="F8744" s="47"/>
    </row>
    <row r="8745" spans="1:6" x14ac:dyDescent="0.25">
      <c r="A8745" s="79"/>
      <c r="B8745" s="43">
        <v>0</v>
      </c>
      <c r="C8745" s="43">
        <v>3.3292439641172599E-3</v>
      </c>
      <c r="D8745" s="43">
        <f t="shared" si="136"/>
        <v>3.7986673630577936E-2</v>
      </c>
      <c r="E8745" s="43">
        <f>IFERROR(INDEX(PSPS_Data!$C$2:$C$4275,MATCH(WF_Data!$A8745,PSPS_Data!$B$2:$B$4275,0)),0)</f>
        <v>0</v>
      </c>
      <c r="F8745" s="47"/>
    </row>
    <row r="8746" spans="1:6" x14ac:dyDescent="0.25">
      <c r="A8746" s="79"/>
      <c r="B8746" s="43">
        <v>0</v>
      </c>
      <c r="C8746" s="43">
        <v>3.3762479220058499E-3</v>
      </c>
      <c r="D8746" s="43">
        <f t="shared" si="136"/>
        <v>3.8522988790086747E-2</v>
      </c>
      <c r="E8746" s="43">
        <f>IFERROR(INDEX(PSPS_Data!$C$2:$C$4275,MATCH(WF_Data!$A8746,PSPS_Data!$B$2:$B$4275,0)),0)</f>
        <v>0</v>
      </c>
      <c r="F8746" s="47"/>
    </row>
    <row r="8747" spans="1:6" x14ac:dyDescent="0.25">
      <c r="A8747" s="79"/>
      <c r="B8747" s="43">
        <v>0</v>
      </c>
      <c r="C8747" s="43">
        <v>5.8697760857739896E-3</v>
      </c>
      <c r="D8747" s="43">
        <f t="shared" si="136"/>
        <v>6.6974145138681218E-2</v>
      </c>
      <c r="E8747" s="43">
        <f>IFERROR(INDEX(PSPS_Data!$C$2:$C$4275,MATCH(WF_Data!$A8747,PSPS_Data!$B$2:$B$4275,0)),0)</f>
        <v>0</v>
      </c>
      <c r="F8747" s="47"/>
    </row>
    <row r="8748" spans="1:6" x14ac:dyDescent="0.25">
      <c r="A8748" s="79"/>
      <c r="B8748" s="43">
        <v>0</v>
      </c>
      <c r="C8748" s="43">
        <v>5.18921315422934E-3</v>
      </c>
      <c r="D8748" s="43">
        <f t="shared" si="136"/>
        <v>5.9208922089756769E-2</v>
      </c>
      <c r="E8748" s="43">
        <f>IFERROR(INDEX(PSPS_Data!$C$2:$C$4275,MATCH(WF_Data!$A8748,PSPS_Data!$B$2:$B$4275,0)),0)</f>
        <v>0</v>
      </c>
      <c r="F8748" s="47"/>
    </row>
    <row r="8749" spans="1:6" x14ac:dyDescent="0.25">
      <c r="A8749" s="79"/>
      <c r="B8749" s="43">
        <v>0</v>
      </c>
      <c r="C8749" s="43">
        <v>3.5970349528895401E-3</v>
      </c>
      <c r="D8749" s="43">
        <f t="shared" si="136"/>
        <v>4.1042168812469651E-2</v>
      </c>
      <c r="E8749" s="43">
        <f>IFERROR(INDEX(PSPS_Data!$C$2:$C$4275,MATCH(WF_Data!$A8749,PSPS_Data!$B$2:$B$4275,0)),0)</f>
        <v>0</v>
      </c>
      <c r="F8749" s="47"/>
    </row>
    <row r="8750" spans="1:6" x14ac:dyDescent="0.25">
      <c r="A8750" s="79"/>
      <c r="B8750" s="43">
        <v>0</v>
      </c>
      <c r="C8750" s="43">
        <v>5.6994349746067501E-3</v>
      </c>
      <c r="D8750" s="43">
        <f t="shared" si="136"/>
        <v>6.5030553060263022E-2</v>
      </c>
      <c r="E8750" s="43">
        <f>IFERROR(INDEX(PSPS_Data!$C$2:$C$4275,MATCH(WF_Data!$A8750,PSPS_Data!$B$2:$B$4275,0)),0)</f>
        <v>0</v>
      </c>
      <c r="F8750" s="47"/>
    </row>
    <row r="8751" spans="1:6" x14ac:dyDescent="0.25">
      <c r="A8751" s="79"/>
      <c r="B8751" s="43">
        <v>0</v>
      </c>
      <c r="C8751" s="43">
        <v>6.3000445743455202E-4</v>
      </c>
      <c r="D8751" s="43">
        <f t="shared" si="136"/>
        <v>7.1883508593282384E-3</v>
      </c>
      <c r="E8751" s="43">
        <f>IFERROR(INDEX(PSPS_Data!$C$2:$C$4275,MATCH(WF_Data!$A8751,PSPS_Data!$B$2:$B$4275,0)),0)</f>
        <v>0</v>
      </c>
      <c r="F8751" s="47"/>
    </row>
    <row r="8752" spans="1:6" x14ac:dyDescent="0.25">
      <c r="A8752" s="79"/>
      <c r="B8752" s="43">
        <v>0</v>
      </c>
      <c r="C8752" s="43">
        <v>6.5333314016697798E-3</v>
      </c>
      <c r="D8752" s="43">
        <f t="shared" si="136"/>
        <v>7.4545311293052183E-2</v>
      </c>
      <c r="E8752" s="43">
        <f>IFERROR(INDEX(PSPS_Data!$C$2:$C$4275,MATCH(WF_Data!$A8752,PSPS_Data!$B$2:$B$4275,0)),0)</f>
        <v>0</v>
      </c>
      <c r="F8752" s="47"/>
    </row>
    <row r="8753" spans="1:6" x14ac:dyDescent="0.25">
      <c r="A8753" s="79"/>
      <c r="B8753" s="43">
        <v>0</v>
      </c>
      <c r="C8753" s="43">
        <v>2.1685777702865898E-3</v>
      </c>
      <c r="D8753" s="43">
        <f t="shared" si="136"/>
        <v>2.4743472358969992E-2</v>
      </c>
      <c r="E8753" s="43">
        <f>IFERROR(INDEX(PSPS_Data!$C$2:$C$4275,MATCH(WF_Data!$A8753,PSPS_Data!$B$2:$B$4275,0)),0)</f>
        <v>0</v>
      </c>
      <c r="F8753" s="47"/>
    </row>
    <row r="8754" spans="1:6" x14ac:dyDescent="0.25">
      <c r="A8754" s="79"/>
      <c r="B8754" s="43">
        <v>0</v>
      </c>
      <c r="C8754" s="43">
        <v>1.9869588977598999E-3</v>
      </c>
      <c r="D8754" s="43">
        <f t="shared" si="136"/>
        <v>2.2671201023440456E-2</v>
      </c>
      <c r="E8754" s="43">
        <f>IFERROR(INDEX(PSPS_Data!$C$2:$C$4275,MATCH(WF_Data!$A8754,PSPS_Data!$B$2:$B$4275,0)),0)</f>
        <v>0</v>
      </c>
      <c r="F8754" s="47"/>
    </row>
    <row r="8755" spans="1:6" x14ac:dyDescent="0.25">
      <c r="A8755" s="79"/>
      <c r="B8755" s="43">
        <v>0</v>
      </c>
      <c r="C8755" s="43">
        <v>3.1825982810005302E-3</v>
      </c>
      <c r="D8755" s="43">
        <f t="shared" si="136"/>
        <v>3.6313446386216051E-2</v>
      </c>
      <c r="E8755" s="43">
        <f>IFERROR(INDEX(PSPS_Data!$C$2:$C$4275,MATCH(WF_Data!$A8755,PSPS_Data!$B$2:$B$4275,0)),0)</f>
        <v>0</v>
      </c>
      <c r="F8755" s="47"/>
    </row>
    <row r="8756" spans="1:6" x14ac:dyDescent="0.25">
      <c r="A8756" s="79"/>
      <c r="B8756" s="43">
        <v>0</v>
      </c>
      <c r="C8756" s="43">
        <v>1.1146511185112701E-2</v>
      </c>
      <c r="D8756" s="43">
        <f t="shared" si="136"/>
        <v>0.12718169262213591</v>
      </c>
      <c r="E8756" s="43">
        <f>IFERROR(INDEX(PSPS_Data!$C$2:$C$4275,MATCH(WF_Data!$A8756,PSPS_Data!$B$2:$B$4275,0)),0)</f>
        <v>0</v>
      </c>
      <c r="F8756" s="47"/>
    </row>
    <row r="8757" spans="1:6" x14ac:dyDescent="0.25">
      <c r="A8757" s="79"/>
      <c r="B8757" s="43">
        <v>0</v>
      </c>
      <c r="C8757" s="43">
        <v>1.8252709464832101E-3</v>
      </c>
      <c r="D8757" s="43">
        <f t="shared" si="136"/>
        <v>2.0826341499373426E-2</v>
      </c>
      <c r="E8757" s="43">
        <f>IFERROR(INDEX(PSPS_Data!$C$2:$C$4275,MATCH(WF_Data!$A8757,PSPS_Data!$B$2:$B$4275,0)),0)</f>
        <v>0</v>
      </c>
      <c r="F8757" s="47"/>
    </row>
    <row r="8758" spans="1:6" x14ac:dyDescent="0.25">
      <c r="A8758" s="79"/>
      <c r="B8758" s="43">
        <v>0</v>
      </c>
      <c r="C8758" s="43">
        <v>5.3015602467591295E-4</v>
      </c>
      <c r="D8758" s="43">
        <f t="shared" si="136"/>
        <v>6.0490802415521672E-3</v>
      </c>
      <c r="E8758" s="43">
        <f>IFERROR(INDEX(PSPS_Data!$C$2:$C$4275,MATCH(WF_Data!$A8758,PSPS_Data!$B$2:$B$4275,0)),0)</f>
        <v>0</v>
      </c>
      <c r="F8758" s="47"/>
    </row>
    <row r="8759" spans="1:6" x14ac:dyDescent="0.25">
      <c r="A8759" s="79"/>
      <c r="B8759" s="43">
        <v>0</v>
      </c>
      <c r="C8759" s="43">
        <v>2.1203592400524901E-3</v>
      </c>
      <c r="D8759" s="43">
        <f t="shared" si="136"/>
        <v>2.4193298928998911E-2</v>
      </c>
      <c r="E8759" s="43">
        <f>IFERROR(INDEX(PSPS_Data!$C$2:$C$4275,MATCH(WF_Data!$A8759,PSPS_Data!$B$2:$B$4275,0)),0)</f>
        <v>0</v>
      </c>
      <c r="F8759" s="47"/>
    </row>
    <row r="8760" spans="1:6" x14ac:dyDescent="0.25">
      <c r="A8760" s="79"/>
      <c r="B8760" s="43">
        <v>0</v>
      </c>
      <c r="C8760" s="43">
        <v>1.2943673268637199E-3</v>
      </c>
      <c r="D8760" s="43">
        <f t="shared" si="136"/>
        <v>1.4768731199515045E-2</v>
      </c>
      <c r="E8760" s="43">
        <f>IFERROR(INDEX(PSPS_Data!$C$2:$C$4275,MATCH(WF_Data!$A8760,PSPS_Data!$B$2:$B$4275,0)),0)</f>
        <v>0</v>
      </c>
      <c r="F8760" s="47"/>
    </row>
    <row r="8761" spans="1:6" x14ac:dyDescent="0.25">
      <c r="A8761" s="79"/>
      <c r="B8761" s="43">
        <v>0</v>
      </c>
      <c r="C8761" s="43">
        <v>2.8020270930634601E-3</v>
      </c>
      <c r="D8761" s="43">
        <f t="shared" si="136"/>
        <v>3.1971129131854077E-2</v>
      </c>
      <c r="E8761" s="43">
        <f>IFERROR(INDEX(PSPS_Data!$C$2:$C$4275,MATCH(WF_Data!$A8761,PSPS_Data!$B$2:$B$4275,0)),0)</f>
        <v>0</v>
      </c>
      <c r="F8761" s="47"/>
    </row>
    <row r="8762" spans="1:6" x14ac:dyDescent="0.25">
      <c r="A8762" s="79"/>
      <c r="B8762" s="43">
        <v>0</v>
      </c>
      <c r="C8762" s="43">
        <v>7.3952040565927705E-5</v>
      </c>
      <c r="D8762" s="43">
        <f t="shared" si="136"/>
        <v>8.4379278285723509E-4</v>
      </c>
      <c r="E8762" s="43">
        <f>IFERROR(INDEX(PSPS_Data!$C$2:$C$4275,MATCH(WF_Data!$A8762,PSPS_Data!$B$2:$B$4275,0)),0)</f>
        <v>0</v>
      </c>
      <c r="F8762" s="47"/>
    </row>
    <row r="8763" spans="1:6" x14ac:dyDescent="0.25">
      <c r="A8763" s="79"/>
      <c r="B8763" s="43">
        <v>0</v>
      </c>
      <c r="C8763" s="43">
        <v>7.1110849364686103E-3</v>
      </c>
      <c r="D8763" s="43">
        <f t="shared" si="136"/>
        <v>8.113747912510684E-2</v>
      </c>
      <c r="E8763" s="43">
        <f>IFERROR(INDEX(PSPS_Data!$C$2:$C$4275,MATCH(WF_Data!$A8763,PSPS_Data!$B$2:$B$4275,0)),0)</f>
        <v>0</v>
      </c>
      <c r="F8763" s="47"/>
    </row>
    <row r="8764" spans="1:6" x14ac:dyDescent="0.25">
      <c r="A8764" s="79"/>
      <c r="B8764" s="43">
        <v>0</v>
      </c>
      <c r="C8764" s="43">
        <v>3.2858712681142301E-5</v>
      </c>
      <c r="D8764" s="43">
        <f t="shared" si="136"/>
        <v>3.7491791169183363E-4</v>
      </c>
      <c r="E8764" s="43">
        <f>IFERROR(INDEX(PSPS_Data!$C$2:$C$4275,MATCH(WF_Data!$A8764,PSPS_Data!$B$2:$B$4275,0)),0)</f>
        <v>0</v>
      </c>
      <c r="F8764" s="47"/>
    </row>
    <row r="8765" spans="1:6" x14ac:dyDescent="0.25">
      <c r="A8765" s="79"/>
      <c r="B8765" s="43">
        <v>0</v>
      </c>
      <c r="C8765" s="43">
        <v>2.8336991535979901E-3</v>
      </c>
      <c r="D8765" s="43">
        <f t="shared" si="136"/>
        <v>3.2332507342553066E-2</v>
      </c>
      <c r="E8765" s="43">
        <f>IFERROR(INDEX(PSPS_Data!$C$2:$C$4275,MATCH(WF_Data!$A8765,PSPS_Data!$B$2:$B$4275,0)),0)</f>
        <v>0</v>
      </c>
      <c r="F8765" s="47"/>
    </row>
    <row r="8766" spans="1:6" x14ac:dyDescent="0.25">
      <c r="A8766" s="79"/>
      <c r="B8766" s="43">
        <v>0</v>
      </c>
      <c r="C8766" s="43">
        <v>7.2443992361854699E-3</v>
      </c>
      <c r="D8766" s="43">
        <f t="shared" si="136"/>
        <v>8.2658595284876207E-2</v>
      </c>
      <c r="E8766" s="43">
        <f>IFERROR(INDEX(PSPS_Data!$C$2:$C$4275,MATCH(WF_Data!$A8766,PSPS_Data!$B$2:$B$4275,0)),0)</f>
        <v>0</v>
      </c>
      <c r="F8766" s="47"/>
    </row>
    <row r="8767" spans="1:6" x14ac:dyDescent="0.25">
      <c r="A8767" s="79"/>
      <c r="B8767" s="43">
        <v>0</v>
      </c>
      <c r="C8767" s="43">
        <v>8.9566112067132001E-3</v>
      </c>
      <c r="D8767" s="43">
        <f t="shared" si="136"/>
        <v>0.10219493386859761</v>
      </c>
      <c r="E8767" s="43">
        <f>IFERROR(INDEX(PSPS_Data!$C$2:$C$4275,MATCH(WF_Data!$A8767,PSPS_Data!$B$2:$B$4275,0)),0)</f>
        <v>0</v>
      </c>
      <c r="F8767" s="47"/>
    </row>
    <row r="8768" spans="1:6" x14ac:dyDescent="0.25">
      <c r="A8768" s="79"/>
      <c r="B8768" s="43">
        <v>0</v>
      </c>
      <c r="C8768" s="43">
        <v>3.2887762433801899E-3</v>
      </c>
      <c r="D8768" s="43">
        <f t="shared" si="136"/>
        <v>3.752493693696797E-2</v>
      </c>
      <c r="E8768" s="43">
        <f>IFERROR(INDEX(PSPS_Data!$C$2:$C$4275,MATCH(WF_Data!$A8768,PSPS_Data!$B$2:$B$4275,0)),0)</f>
        <v>0</v>
      </c>
      <c r="F8768" s="47"/>
    </row>
    <row r="8769" spans="1:6" x14ac:dyDescent="0.25">
      <c r="A8769" s="79"/>
      <c r="B8769" s="43">
        <v>0</v>
      </c>
      <c r="C8769" s="43">
        <v>7.0562282640054203E-3</v>
      </c>
      <c r="D8769" s="43">
        <f t="shared" si="136"/>
        <v>8.0511564492301846E-2</v>
      </c>
      <c r="E8769" s="43">
        <f>IFERROR(INDEX(PSPS_Data!$C$2:$C$4275,MATCH(WF_Data!$A8769,PSPS_Data!$B$2:$B$4275,0)),0)</f>
        <v>0</v>
      </c>
      <c r="F8769" s="47"/>
    </row>
    <row r="8770" spans="1:6" x14ac:dyDescent="0.25">
      <c r="A8770" s="79"/>
      <c r="B8770" s="43">
        <v>0</v>
      </c>
      <c r="C8770" s="43">
        <v>1.3542009219236201E-4</v>
      </c>
      <c r="D8770" s="43">
        <f t="shared" si="136"/>
        <v>1.5451432519148504E-3</v>
      </c>
      <c r="E8770" s="43">
        <f>IFERROR(INDEX(PSPS_Data!$C$2:$C$4275,MATCH(WF_Data!$A8770,PSPS_Data!$B$2:$B$4275,0)),0)</f>
        <v>0</v>
      </c>
      <c r="F8770" s="47"/>
    </row>
    <row r="8771" spans="1:6" x14ac:dyDescent="0.25">
      <c r="A8771" s="79"/>
      <c r="B8771" s="43">
        <v>0.19818193149784899</v>
      </c>
      <c r="C8771" s="43">
        <v>4.4920983282281597E-4</v>
      </c>
      <c r="D8771" s="43">
        <f t="shared" ref="D8771:D8834" si="137">$C8771*11.41</f>
        <v>5.1254841925083301E-3</v>
      </c>
      <c r="E8771" s="43">
        <f>IFERROR(INDEX(PSPS_Data!$C$2:$C$4275,MATCH(WF_Data!$A8771,PSPS_Data!$B$2:$B$4275,0)),0)</f>
        <v>0</v>
      </c>
      <c r="F8771" s="47"/>
    </row>
    <row r="8772" spans="1:6" x14ac:dyDescent="0.25">
      <c r="A8772" s="79"/>
      <c r="B8772" s="43">
        <v>0</v>
      </c>
      <c r="C8772" s="43">
        <v>7.4654769840283997E-4</v>
      </c>
      <c r="D8772" s="43">
        <f t="shared" si="137"/>
        <v>8.5181092387764043E-3</v>
      </c>
      <c r="E8772" s="43">
        <f>IFERROR(INDEX(PSPS_Data!$C$2:$C$4275,MATCH(WF_Data!$A8772,PSPS_Data!$B$2:$B$4275,0)),0)</f>
        <v>0</v>
      </c>
      <c r="F8772" s="47"/>
    </row>
    <row r="8773" spans="1:6" x14ac:dyDescent="0.25">
      <c r="A8773" s="79"/>
      <c r="B8773" s="43">
        <v>0</v>
      </c>
      <c r="C8773" s="43">
        <v>9.35212091462744E-4</v>
      </c>
      <c r="D8773" s="43">
        <f t="shared" si="137"/>
        <v>1.0670769963589909E-2</v>
      </c>
      <c r="E8773" s="43">
        <f>IFERROR(INDEX(PSPS_Data!$C$2:$C$4275,MATCH(WF_Data!$A8773,PSPS_Data!$B$2:$B$4275,0)),0)</f>
        <v>0</v>
      </c>
      <c r="F8773" s="47"/>
    </row>
    <row r="8774" spans="1:6" x14ac:dyDescent="0.25">
      <c r="A8774" s="79"/>
      <c r="B8774" s="43">
        <v>0</v>
      </c>
      <c r="C8774" s="43">
        <v>2.3009376901654802E-3</v>
      </c>
      <c r="D8774" s="43">
        <f t="shared" si="137"/>
        <v>2.625369904478813E-2</v>
      </c>
      <c r="E8774" s="43">
        <f>IFERROR(INDEX(PSPS_Data!$C$2:$C$4275,MATCH(WF_Data!$A8774,PSPS_Data!$B$2:$B$4275,0)),0)</f>
        <v>0</v>
      </c>
      <c r="F8774" s="47"/>
    </row>
    <row r="8775" spans="1:6" x14ac:dyDescent="0.25">
      <c r="A8775" s="79"/>
      <c r="B8775" s="43">
        <v>0</v>
      </c>
      <c r="C8775" s="43">
        <v>3.40595655598008E-3</v>
      </c>
      <c r="D8775" s="43">
        <f t="shared" si="137"/>
        <v>3.8861964303732711E-2</v>
      </c>
      <c r="E8775" s="43">
        <f>IFERROR(INDEX(PSPS_Data!$C$2:$C$4275,MATCH(WF_Data!$A8775,PSPS_Data!$B$2:$B$4275,0)),0)</f>
        <v>0</v>
      </c>
      <c r="F8775" s="47"/>
    </row>
    <row r="8776" spans="1:6" x14ac:dyDescent="0.25">
      <c r="A8776" s="79"/>
      <c r="B8776" s="43">
        <v>0</v>
      </c>
      <c r="C8776" s="43">
        <v>3.6886128327750999E-5</v>
      </c>
      <c r="D8776" s="43">
        <f t="shared" si="137"/>
        <v>4.208707242196389E-4</v>
      </c>
      <c r="E8776" s="43">
        <f>IFERROR(INDEX(PSPS_Data!$C$2:$C$4275,MATCH(WF_Data!$A8776,PSPS_Data!$B$2:$B$4275,0)),0)</f>
        <v>0</v>
      </c>
      <c r="F8776" s="47"/>
    </row>
    <row r="8777" spans="1:6" x14ac:dyDescent="0.25">
      <c r="A8777" s="79"/>
      <c r="B8777" s="43">
        <v>0</v>
      </c>
      <c r="C8777" s="43">
        <v>3.59623300437306E-3</v>
      </c>
      <c r="D8777" s="43">
        <f t="shared" si="137"/>
        <v>4.1033018579896614E-2</v>
      </c>
      <c r="E8777" s="43">
        <f>IFERROR(INDEX(PSPS_Data!$C$2:$C$4275,MATCH(WF_Data!$A8777,PSPS_Data!$B$2:$B$4275,0)),0)</f>
        <v>0</v>
      </c>
      <c r="F8777" s="47"/>
    </row>
    <row r="8778" spans="1:6" x14ac:dyDescent="0.25">
      <c r="A8778" s="79"/>
      <c r="B8778" s="43">
        <v>0</v>
      </c>
      <c r="C8778" s="43">
        <v>9.822965792182E-3</v>
      </c>
      <c r="D8778" s="43">
        <f t="shared" si="137"/>
        <v>0.11208003968879662</v>
      </c>
      <c r="E8778" s="43">
        <f>IFERROR(INDEX(PSPS_Data!$C$2:$C$4275,MATCH(WF_Data!$A8778,PSPS_Data!$B$2:$B$4275,0)),0)</f>
        <v>0</v>
      </c>
      <c r="F8778" s="47"/>
    </row>
    <row r="8779" spans="1:6" x14ac:dyDescent="0.25">
      <c r="A8779" s="79"/>
      <c r="B8779" s="43">
        <v>0</v>
      </c>
      <c r="C8779" s="43">
        <v>2.8152356276223102E-3</v>
      </c>
      <c r="D8779" s="43">
        <f t="shared" si="137"/>
        <v>3.2121838511170557E-2</v>
      </c>
      <c r="E8779" s="43">
        <f>IFERROR(INDEX(PSPS_Data!$C$2:$C$4275,MATCH(WF_Data!$A8779,PSPS_Data!$B$2:$B$4275,0)),0)</f>
        <v>0</v>
      </c>
      <c r="F8779" s="47"/>
    </row>
    <row r="8780" spans="1:6" x14ac:dyDescent="0.25">
      <c r="A8780" s="79"/>
      <c r="B8780" s="43">
        <v>0</v>
      </c>
      <c r="C8780" s="43">
        <v>5.4152531020008601E-3</v>
      </c>
      <c r="D8780" s="43">
        <f t="shared" si="137"/>
        <v>6.1788037893829813E-2</v>
      </c>
      <c r="E8780" s="43">
        <f>IFERROR(INDEX(PSPS_Data!$C$2:$C$4275,MATCH(WF_Data!$A8780,PSPS_Data!$B$2:$B$4275,0)),0)</f>
        <v>0</v>
      </c>
      <c r="F8780" s="47"/>
    </row>
    <row r="8781" spans="1:6" x14ac:dyDescent="0.25">
      <c r="A8781" s="79"/>
      <c r="B8781" s="43">
        <v>0</v>
      </c>
      <c r="C8781" s="43">
        <v>9.5055438622087696E-3</v>
      </c>
      <c r="D8781" s="43">
        <f t="shared" si="137"/>
        <v>0.10845825546780206</v>
      </c>
      <c r="E8781" s="43">
        <f>IFERROR(INDEX(PSPS_Data!$C$2:$C$4275,MATCH(WF_Data!$A8781,PSPS_Data!$B$2:$B$4275,0)),0)</f>
        <v>0</v>
      </c>
      <c r="F8781" s="47"/>
    </row>
    <row r="8782" spans="1:6" x14ac:dyDescent="0.25">
      <c r="A8782" s="79"/>
      <c r="B8782" s="43">
        <v>0</v>
      </c>
      <c r="C8782" s="43">
        <v>5.2830007234661003E-4</v>
      </c>
      <c r="D8782" s="43">
        <f t="shared" si="137"/>
        <v>6.0279038254748207E-3</v>
      </c>
      <c r="E8782" s="43">
        <f>IFERROR(INDEX(PSPS_Data!$C$2:$C$4275,MATCH(WF_Data!$A8782,PSPS_Data!$B$2:$B$4275,0)),0)</f>
        <v>0</v>
      </c>
      <c r="F8782" s="47"/>
    </row>
    <row r="8783" spans="1:6" x14ac:dyDescent="0.25">
      <c r="A8783" s="79"/>
      <c r="B8783" s="43">
        <v>0</v>
      </c>
      <c r="C8783" s="43">
        <v>1.6094228560632399E-3</v>
      </c>
      <c r="D8783" s="43">
        <f t="shared" si="137"/>
        <v>1.8363514787681567E-2</v>
      </c>
      <c r="E8783" s="43">
        <f>IFERROR(INDEX(PSPS_Data!$C$2:$C$4275,MATCH(WF_Data!$A8783,PSPS_Data!$B$2:$B$4275,0)),0)</f>
        <v>0</v>
      </c>
      <c r="F8783" s="47"/>
    </row>
    <row r="8784" spans="1:6" x14ac:dyDescent="0.25">
      <c r="A8784" s="79"/>
      <c r="B8784" s="43">
        <v>0</v>
      </c>
      <c r="C8784" s="43">
        <v>4.0294890019367804E-3</v>
      </c>
      <c r="D8784" s="43">
        <f t="shared" si="137"/>
        <v>4.5976469512098668E-2</v>
      </c>
      <c r="E8784" s="43">
        <f>IFERROR(INDEX(PSPS_Data!$C$2:$C$4275,MATCH(WF_Data!$A8784,PSPS_Data!$B$2:$B$4275,0)),0)</f>
        <v>0</v>
      </c>
      <c r="F8784" s="47"/>
    </row>
    <row r="8785" spans="1:6" x14ac:dyDescent="0.25">
      <c r="A8785" s="79"/>
      <c r="B8785" s="43">
        <v>0</v>
      </c>
      <c r="C8785" s="43">
        <v>4.8016407386815702E-3</v>
      </c>
      <c r="D8785" s="43">
        <f t="shared" si="137"/>
        <v>5.4786720828356714E-2</v>
      </c>
      <c r="E8785" s="43">
        <f>IFERROR(INDEX(PSPS_Data!$C$2:$C$4275,MATCH(WF_Data!$A8785,PSPS_Data!$B$2:$B$4275,0)),0)</f>
        <v>0</v>
      </c>
      <c r="F8785" s="47"/>
    </row>
    <row r="8786" spans="1:6" x14ac:dyDescent="0.25">
      <c r="A8786" s="79"/>
      <c r="B8786" s="43">
        <v>0</v>
      </c>
      <c r="C8786" s="43">
        <v>4.0011843420870701E-3</v>
      </c>
      <c r="D8786" s="43">
        <f t="shared" si="137"/>
        <v>4.5653513343213471E-2</v>
      </c>
      <c r="E8786" s="43">
        <f>IFERROR(INDEX(PSPS_Data!$C$2:$C$4275,MATCH(WF_Data!$A8786,PSPS_Data!$B$2:$B$4275,0)),0)</f>
        <v>0</v>
      </c>
      <c r="F8786" s="47"/>
    </row>
    <row r="8787" spans="1:6" x14ac:dyDescent="0.25">
      <c r="A8787" s="79"/>
      <c r="B8787" s="43">
        <v>0</v>
      </c>
      <c r="C8787" s="43">
        <v>9.9401104444041201E-4</v>
      </c>
      <c r="D8787" s="43">
        <f t="shared" si="137"/>
        <v>1.1341666017065101E-2</v>
      </c>
      <c r="E8787" s="43">
        <f>IFERROR(INDEX(PSPS_Data!$C$2:$C$4275,MATCH(WF_Data!$A8787,PSPS_Data!$B$2:$B$4275,0)),0)</f>
        <v>0</v>
      </c>
      <c r="F8787" s="47"/>
    </row>
    <row r="8788" spans="1:6" x14ac:dyDescent="0.25">
      <c r="A8788" s="79"/>
      <c r="B8788" s="43">
        <v>0</v>
      </c>
      <c r="C8788" s="43">
        <v>9.1084819846400898E-3</v>
      </c>
      <c r="D8788" s="43">
        <f t="shared" si="137"/>
        <v>0.10392777944474342</v>
      </c>
      <c r="E8788" s="43">
        <f>IFERROR(INDEX(PSPS_Data!$C$2:$C$4275,MATCH(WF_Data!$A8788,PSPS_Data!$B$2:$B$4275,0)),0)</f>
        <v>0</v>
      </c>
      <c r="F8788" s="47"/>
    </row>
    <row r="8789" spans="1:6" x14ac:dyDescent="0.25">
      <c r="A8789" s="79"/>
      <c r="B8789" s="43">
        <v>0</v>
      </c>
      <c r="C8789" s="43">
        <v>6.0690573022839003E-3</v>
      </c>
      <c r="D8789" s="43">
        <f t="shared" si="137"/>
        <v>6.9247943819059299E-2</v>
      </c>
      <c r="E8789" s="43">
        <f>IFERROR(INDEX(PSPS_Data!$C$2:$C$4275,MATCH(WF_Data!$A8789,PSPS_Data!$B$2:$B$4275,0)),0)</f>
        <v>0</v>
      </c>
      <c r="F8789" s="47"/>
    </row>
    <row r="8790" spans="1:6" x14ac:dyDescent="0.25">
      <c r="A8790" s="79"/>
      <c r="B8790" s="43">
        <v>0</v>
      </c>
      <c r="C8790" s="43">
        <v>1.8399848522676599E-4</v>
      </c>
      <c r="D8790" s="43">
        <f t="shared" si="137"/>
        <v>2.0994227164374E-3</v>
      </c>
      <c r="E8790" s="43">
        <f>IFERROR(INDEX(PSPS_Data!$C$2:$C$4275,MATCH(WF_Data!$A8790,PSPS_Data!$B$2:$B$4275,0)),0)</f>
        <v>0</v>
      </c>
      <c r="F8790" s="47"/>
    </row>
    <row r="8791" spans="1:6" x14ac:dyDescent="0.25">
      <c r="A8791" s="79"/>
      <c r="B8791" s="43">
        <v>0.122572844709174</v>
      </c>
      <c r="C8791" s="43">
        <v>8.58285684444126E-5</v>
      </c>
      <c r="D8791" s="43">
        <f t="shared" si="137"/>
        <v>9.7930396595074772E-4</v>
      </c>
      <c r="E8791" s="43">
        <f>IFERROR(INDEX(PSPS_Data!$C$2:$C$4275,MATCH(WF_Data!$A8791,PSPS_Data!$B$2:$B$4275,0)),0)</f>
        <v>0</v>
      </c>
      <c r="F8791" s="47"/>
    </row>
    <row r="8792" spans="1:6" x14ac:dyDescent="0.25">
      <c r="A8792" s="79"/>
      <c r="B8792" s="43">
        <v>0</v>
      </c>
      <c r="C8792" s="43">
        <v>2.2310900831143902E-3</v>
      </c>
      <c r="D8792" s="43">
        <f t="shared" si="137"/>
        <v>2.5456737848335194E-2</v>
      </c>
      <c r="E8792" s="43">
        <f>IFERROR(INDEX(PSPS_Data!$C$2:$C$4275,MATCH(WF_Data!$A8792,PSPS_Data!$B$2:$B$4275,0)),0)</f>
        <v>0</v>
      </c>
      <c r="F8792" s="47"/>
    </row>
    <row r="8793" spans="1:6" x14ac:dyDescent="0.25">
      <c r="A8793" s="79"/>
      <c r="B8793" s="43">
        <v>0</v>
      </c>
      <c r="C8793" s="43">
        <v>1.3605948042823E-3</v>
      </c>
      <c r="D8793" s="43">
        <f t="shared" si="137"/>
        <v>1.5524386716861042E-2</v>
      </c>
      <c r="E8793" s="43">
        <f>IFERROR(INDEX(PSPS_Data!$C$2:$C$4275,MATCH(WF_Data!$A8793,PSPS_Data!$B$2:$B$4275,0)),0)</f>
        <v>0</v>
      </c>
      <c r="F8793" s="47"/>
    </row>
    <row r="8794" spans="1:6" x14ac:dyDescent="0.25">
      <c r="A8794" s="79"/>
      <c r="B8794" s="43">
        <v>0</v>
      </c>
      <c r="C8794" s="43">
        <v>1.7969366214856501E-2</v>
      </c>
      <c r="D8794" s="43">
        <f t="shared" si="137"/>
        <v>0.20503046851151269</v>
      </c>
      <c r="E8794" s="43">
        <f>IFERROR(INDEX(PSPS_Data!$C$2:$C$4275,MATCH(WF_Data!$A8794,PSPS_Data!$B$2:$B$4275,0)),0)</f>
        <v>0</v>
      </c>
      <c r="F8794" s="47"/>
    </row>
    <row r="8795" spans="1:6" x14ac:dyDescent="0.25">
      <c r="A8795" s="79"/>
      <c r="B8795" s="43">
        <v>0</v>
      </c>
      <c r="C8795" s="43">
        <v>3.8814223050091302E-4</v>
      </c>
      <c r="D8795" s="43">
        <f t="shared" si="137"/>
        <v>4.4287028500154179E-3</v>
      </c>
      <c r="E8795" s="43">
        <f>IFERROR(INDEX(PSPS_Data!$C$2:$C$4275,MATCH(WF_Data!$A8795,PSPS_Data!$B$2:$B$4275,0)),0)</f>
        <v>0</v>
      </c>
      <c r="F8795" s="47"/>
    </row>
    <row r="8796" spans="1:6" x14ac:dyDescent="0.25">
      <c r="A8796" s="79"/>
      <c r="B8796" s="43">
        <v>0</v>
      </c>
      <c r="C8796" s="43">
        <v>4.6820738127735196E-3</v>
      </c>
      <c r="D8796" s="43">
        <f t="shared" si="137"/>
        <v>5.3422462203745857E-2</v>
      </c>
      <c r="E8796" s="43">
        <f>IFERROR(INDEX(PSPS_Data!$C$2:$C$4275,MATCH(WF_Data!$A8796,PSPS_Data!$B$2:$B$4275,0)),0)</f>
        <v>0</v>
      </c>
      <c r="F8796" s="47"/>
    </row>
    <row r="8797" spans="1:6" x14ac:dyDescent="0.25">
      <c r="A8797" s="79"/>
      <c r="B8797" s="43">
        <v>0</v>
      </c>
      <c r="C8797" s="43">
        <v>6.3813377689712E-3</v>
      </c>
      <c r="D8797" s="43">
        <f t="shared" si="137"/>
        <v>7.281106394396139E-2</v>
      </c>
      <c r="E8797" s="43">
        <f>IFERROR(INDEX(PSPS_Data!$C$2:$C$4275,MATCH(WF_Data!$A8797,PSPS_Data!$B$2:$B$4275,0)),0)</f>
        <v>0</v>
      </c>
      <c r="F8797" s="47"/>
    </row>
    <row r="8798" spans="1:6" x14ac:dyDescent="0.25">
      <c r="A8798" s="79"/>
      <c r="B8798" s="43">
        <v>0</v>
      </c>
      <c r="C8798" s="43">
        <v>4.6076849748715098E-3</v>
      </c>
      <c r="D8798" s="43">
        <f t="shared" si="137"/>
        <v>5.2573685563283928E-2</v>
      </c>
      <c r="E8798" s="43">
        <f>IFERROR(INDEX(PSPS_Data!$C$2:$C$4275,MATCH(WF_Data!$A8798,PSPS_Data!$B$2:$B$4275,0)),0)</f>
        <v>0</v>
      </c>
      <c r="F8798" s="47"/>
    </row>
    <row r="8799" spans="1:6" x14ac:dyDescent="0.25">
      <c r="A8799" s="79"/>
      <c r="B8799" s="43">
        <v>0</v>
      </c>
      <c r="C8799" s="43">
        <v>1.5925607749522799E-4</v>
      </c>
      <c r="D8799" s="43">
        <f t="shared" si="137"/>
        <v>1.8171118442205515E-3</v>
      </c>
      <c r="E8799" s="43">
        <f>IFERROR(INDEX(PSPS_Data!$C$2:$C$4275,MATCH(WF_Data!$A8799,PSPS_Data!$B$2:$B$4275,0)),0)</f>
        <v>0</v>
      </c>
      <c r="F8799" s="47"/>
    </row>
    <row r="8800" spans="1:6" x14ac:dyDescent="0.25">
      <c r="A8800" s="79"/>
      <c r="B8800" s="43">
        <v>0</v>
      </c>
      <c r="C8800" s="43">
        <v>9.5550995974917896E-3</v>
      </c>
      <c r="D8800" s="43">
        <f t="shared" si="137"/>
        <v>0.10902368640738132</v>
      </c>
      <c r="E8800" s="43">
        <f>IFERROR(INDEX(PSPS_Data!$C$2:$C$4275,MATCH(WF_Data!$A8800,PSPS_Data!$B$2:$B$4275,0)),0)</f>
        <v>0</v>
      </c>
      <c r="F8800" s="47"/>
    </row>
    <row r="8801" spans="1:6" x14ac:dyDescent="0.25">
      <c r="A8801" s="79"/>
      <c r="B8801" s="43">
        <v>0</v>
      </c>
      <c r="C8801" s="43">
        <v>4.7364347381820401E-3</v>
      </c>
      <c r="D8801" s="43">
        <f t="shared" si="137"/>
        <v>5.404272036265708E-2</v>
      </c>
      <c r="E8801" s="43">
        <f>IFERROR(INDEX(PSPS_Data!$C$2:$C$4275,MATCH(WF_Data!$A8801,PSPS_Data!$B$2:$B$4275,0)),0)</f>
        <v>0</v>
      </c>
      <c r="F8801" s="47"/>
    </row>
    <row r="8802" spans="1:6" x14ac:dyDescent="0.25">
      <c r="A8802" s="79"/>
      <c r="B8802" s="43">
        <v>0</v>
      </c>
      <c r="C8802" s="43">
        <v>3.6746948353538701E-5</v>
      </c>
      <c r="D8802" s="43">
        <f t="shared" si="137"/>
        <v>4.1928268071387658E-4</v>
      </c>
      <c r="E8802" s="43">
        <f>IFERROR(INDEX(PSPS_Data!$C$2:$C$4275,MATCH(WF_Data!$A8802,PSPS_Data!$B$2:$B$4275,0)),0)</f>
        <v>0</v>
      </c>
      <c r="F8802" s="47"/>
    </row>
    <row r="8803" spans="1:6" x14ac:dyDescent="0.25">
      <c r="A8803" s="79"/>
      <c r="B8803" s="43">
        <v>0</v>
      </c>
      <c r="C8803" s="43">
        <v>3.68000782418675E-3</v>
      </c>
      <c r="D8803" s="43">
        <f t="shared" si="137"/>
        <v>4.198888927397082E-2</v>
      </c>
      <c r="E8803" s="43">
        <f>IFERROR(INDEX(PSPS_Data!$C$2:$C$4275,MATCH(WF_Data!$A8803,PSPS_Data!$B$2:$B$4275,0)),0)</f>
        <v>0</v>
      </c>
      <c r="F8803" s="47"/>
    </row>
    <row r="8804" spans="1:6" x14ac:dyDescent="0.25">
      <c r="A8804" s="79"/>
      <c r="B8804" s="43">
        <v>0</v>
      </c>
      <c r="C8804" s="43">
        <v>3.63506069061259E-3</v>
      </c>
      <c r="D8804" s="43">
        <f t="shared" si="137"/>
        <v>4.1476042479889653E-2</v>
      </c>
      <c r="E8804" s="43">
        <f>IFERROR(INDEX(PSPS_Data!$C$2:$C$4275,MATCH(WF_Data!$A8804,PSPS_Data!$B$2:$B$4275,0)),0)</f>
        <v>0</v>
      </c>
      <c r="F8804" s="47"/>
    </row>
    <row r="8805" spans="1:6" x14ac:dyDescent="0.25">
      <c r="A8805" s="79"/>
      <c r="B8805" s="43">
        <v>0</v>
      </c>
      <c r="C8805" s="43">
        <v>8.1959430508504695E-4</v>
      </c>
      <c r="D8805" s="43">
        <f t="shared" si="137"/>
        <v>9.3515710210203863E-3</v>
      </c>
      <c r="E8805" s="43">
        <f>IFERROR(INDEX(PSPS_Data!$C$2:$C$4275,MATCH(WF_Data!$A8805,PSPS_Data!$B$2:$B$4275,0)),0)</f>
        <v>0</v>
      </c>
      <c r="F8805" s="47"/>
    </row>
    <row r="8806" spans="1:6" x14ac:dyDescent="0.25">
      <c r="A8806" s="79"/>
      <c r="B8806" s="43">
        <v>0</v>
      </c>
      <c r="C8806" s="43">
        <v>4.5620910159414E-3</v>
      </c>
      <c r="D8806" s="43">
        <f t="shared" si="137"/>
        <v>5.2053458491891372E-2</v>
      </c>
      <c r="E8806" s="43">
        <f>IFERROR(INDEX(PSPS_Data!$C$2:$C$4275,MATCH(WF_Data!$A8806,PSPS_Data!$B$2:$B$4275,0)),0)</f>
        <v>0</v>
      </c>
      <c r="F8806" s="47"/>
    </row>
    <row r="8807" spans="1:6" x14ac:dyDescent="0.25">
      <c r="A8807" s="79"/>
      <c r="B8807" s="43">
        <v>0.57785579480190097</v>
      </c>
      <c r="C8807" s="43">
        <v>8.8305768322243204E-3</v>
      </c>
      <c r="D8807" s="43">
        <f t="shared" si="137"/>
        <v>0.1007568816556795</v>
      </c>
      <c r="E8807" s="43">
        <f>IFERROR(INDEX(PSPS_Data!$C$2:$C$4275,MATCH(WF_Data!$A8807,PSPS_Data!$B$2:$B$4275,0)),0)</f>
        <v>0</v>
      </c>
      <c r="F8807" s="47"/>
    </row>
    <row r="8808" spans="1:6" x14ac:dyDescent="0.25">
      <c r="A8808" s="79"/>
      <c r="B8808" s="43">
        <v>0</v>
      </c>
      <c r="C8808" s="43">
        <v>1.05990323315078E-3</v>
      </c>
      <c r="D8808" s="43">
        <f t="shared" si="137"/>
        <v>1.20934958902504E-2</v>
      </c>
      <c r="E8808" s="43">
        <f>IFERROR(INDEX(PSPS_Data!$C$2:$C$4275,MATCH(WF_Data!$A8808,PSPS_Data!$B$2:$B$4275,0)),0)</f>
        <v>0</v>
      </c>
      <c r="F8808" s="47"/>
    </row>
    <row r="8809" spans="1:6" x14ac:dyDescent="0.25">
      <c r="A8809" s="79"/>
      <c r="B8809" s="43">
        <v>0</v>
      </c>
      <c r="C8809" s="43">
        <v>2.5875443411299101E-3</v>
      </c>
      <c r="D8809" s="43">
        <f t="shared" si="137"/>
        <v>2.9523880932292274E-2</v>
      </c>
      <c r="E8809" s="43">
        <f>IFERROR(INDEX(PSPS_Data!$C$2:$C$4275,MATCH(WF_Data!$A8809,PSPS_Data!$B$2:$B$4275,0)),0)</f>
        <v>0</v>
      </c>
      <c r="F8809" s="47"/>
    </row>
    <row r="8810" spans="1:6" x14ac:dyDescent="0.25">
      <c r="A8810" s="79"/>
      <c r="B8810" s="43">
        <v>0</v>
      </c>
      <c r="C8810" s="43">
        <v>3.2129346664078102E-3</v>
      </c>
      <c r="D8810" s="43">
        <f t="shared" si="137"/>
        <v>3.6659584543713118E-2</v>
      </c>
      <c r="E8810" s="43">
        <f>IFERROR(INDEX(PSPS_Data!$C$2:$C$4275,MATCH(WF_Data!$A8810,PSPS_Data!$B$2:$B$4275,0)),0)</f>
        <v>0</v>
      </c>
      <c r="F8810" s="47"/>
    </row>
    <row r="8811" spans="1:6" x14ac:dyDescent="0.25">
      <c r="A8811" s="79"/>
      <c r="B8811" s="43">
        <v>0</v>
      </c>
      <c r="C8811" s="43">
        <v>2.6870154551943402E-3</v>
      </c>
      <c r="D8811" s="43">
        <f t="shared" si="137"/>
        <v>3.0658846343767421E-2</v>
      </c>
      <c r="E8811" s="43">
        <f>IFERROR(INDEX(PSPS_Data!$C$2:$C$4275,MATCH(WF_Data!$A8811,PSPS_Data!$B$2:$B$4275,0)),0)</f>
        <v>0</v>
      </c>
      <c r="F8811" s="47"/>
    </row>
    <row r="8812" spans="1:6" x14ac:dyDescent="0.25">
      <c r="A8812" s="79"/>
      <c r="B8812" s="43">
        <v>0</v>
      </c>
      <c r="C8812" s="43">
        <v>7.1445098044478003E-3</v>
      </c>
      <c r="D8812" s="43">
        <f t="shared" si="137"/>
        <v>8.1518856868749406E-2</v>
      </c>
      <c r="E8812" s="43">
        <f>IFERROR(INDEX(PSPS_Data!$C$2:$C$4275,MATCH(WF_Data!$A8812,PSPS_Data!$B$2:$B$4275,0)),0)</f>
        <v>0</v>
      </c>
      <c r="F8812" s="47"/>
    </row>
    <row r="8813" spans="1:6" x14ac:dyDescent="0.25">
      <c r="A8813" s="79"/>
      <c r="B8813" s="43">
        <v>0</v>
      </c>
      <c r="C8813" s="43">
        <v>1.34331185586233E-3</v>
      </c>
      <c r="D8813" s="43">
        <f t="shared" si="137"/>
        <v>1.5327188275389186E-2</v>
      </c>
      <c r="E8813" s="43">
        <f>IFERROR(INDEX(PSPS_Data!$C$2:$C$4275,MATCH(WF_Data!$A8813,PSPS_Data!$B$2:$B$4275,0)),0)</f>
        <v>0</v>
      </c>
      <c r="F8813" s="47"/>
    </row>
    <row r="8814" spans="1:6" x14ac:dyDescent="0.25">
      <c r="A8814" s="79"/>
      <c r="B8814" s="43">
        <v>0</v>
      </c>
      <c r="C8814" s="43">
        <v>1.6808203279955101E-3</v>
      </c>
      <c r="D8814" s="43">
        <f t="shared" si="137"/>
        <v>1.9178159942428771E-2</v>
      </c>
      <c r="E8814" s="43">
        <f>IFERROR(INDEX(PSPS_Data!$C$2:$C$4275,MATCH(WF_Data!$A8814,PSPS_Data!$B$2:$B$4275,0)),0)</f>
        <v>0</v>
      </c>
      <c r="F8814" s="47"/>
    </row>
    <row r="8815" spans="1:6" x14ac:dyDescent="0.25">
      <c r="A8815" s="79"/>
      <c r="B8815" s="43">
        <v>0</v>
      </c>
      <c r="C8815" s="43">
        <v>8.8878905744422792E-3</v>
      </c>
      <c r="D8815" s="43">
        <f t="shared" si="137"/>
        <v>0.10141083145438641</v>
      </c>
      <c r="E8815" s="43">
        <f>IFERROR(INDEX(PSPS_Data!$C$2:$C$4275,MATCH(WF_Data!$A8815,PSPS_Data!$B$2:$B$4275,0)),0)</f>
        <v>0</v>
      </c>
      <c r="F8815" s="47"/>
    </row>
    <row r="8816" spans="1:6" x14ac:dyDescent="0.25">
      <c r="A8816" s="79"/>
      <c r="B8816" s="43">
        <v>0</v>
      </c>
      <c r="C8816" s="43">
        <v>3.1989262214968499E-3</v>
      </c>
      <c r="D8816" s="43">
        <f t="shared" si="137"/>
        <v>3.6499748187279059E-2</v>
      </c>
      <c r="E8816" s="43">
        <f>IFERROR(INDEX(PSPS_Data!$C$2:$C$4275,MATCH(WF_Data!$A8816,PSPS_Data!$B$2:$B$4275,0)),0)</f>
        <v>0</v>
      </c>
      <c r="F8816" s="47"/>
    </row>
    <row r="8817" spans="1:6" x14ac:dyDescent="0.25">
      <c r="A8817" s="79"/>
      <c r="B8817" s="43">
        <v>0</v>
      </c>
      <c r="C8817" s="43">
        <v>9.15378741092354E-3</v>
      </c>
      <c r="D8817" s="43">
        <f t="shared" si="137"/>
        <v>0.1044447143586376</v>
      </c>
      <c r="E8817" s="43">
        <f>IFERROR(INDEX(PSPS_Data!$C$2:$C$4275,MATCH(WF_Data!$A8817,PSPS_Data!$B$2:$B$4275,0)),0)</f>
        <v>0</v>
      </c>
      <c r="F8817" s="47"/>
    </row>
    <row r="8818" spans="1:6" x14ac:dyDescent="0.25">
      <c r="A8818" s="79"/>
      <c r="B8818" s="43">
        <v>0</v>
      </c>
      <c r="C8818" s="43">
        <v>3.4609625671085499E-3</v>
      </c>
      <c r="D8818" s="43">
        <f t="shared" si="137"/>
        <v>3.9489582890708558E-2</v>
      </c>
      <c r="E8818" s="43">
        <f>IFERROR(INDEX(PSPS_Data!$C$2:$C$4275,MATCH(WF_Data!$A8818,PSPS_Data!$B$2:$B$4275,0)),0)</f>
        <v>0</v>
      </c>
      <c r="F8818" s="47"/>
    </row>
    <row r="8819" spans="1:6" x14ac:dyDescent="0.25">
      <c r="A8819" s="79"/>
      <c r="B8819" s="43">
        <v>0</v>
      </c>
      <c r="C8819" s="43">
        <v>8.4655381251650397E-3</v>
      </c>
      <c r="D8819" s="43">
        <f t="shared" si="137"/>
        <v>9.6591790008133102E-2</v>
      </c>
      <c r="E8819" s="43">
        <f>IFERROR(INDEX(PSPS_Data!$C$2:$C$4275,MATCH(WF_Data!$A8819,PSPS_Data!$B$2:$B$4275,0)),0)</f>
        <v>0</v>
      </c>
      <c r="F8819" s="47"/>
    </row>
    <row r="8820" spans="1:6" x14ac:dyDescent="0.25">
      <c r="A8820" s="79"/>
      <c r="B8820" s="43">
        <v>0</v>
      </c>
      <c r="C8820" s="43">
        <v>5.6659815312893099E-3</v>
      </c>
      <c r="D8820" s="43">
        <f t="shared" si="137"/>
        <v>6.4648849272011033E-2</v>
      </c>
      <c r="E8820" s="43">
        <f>IFERROR(INDEX(PSPS_Data!$C$2:$C$4275,MATCH(WF_Data!$A8820,PSPS_Data!$B$2:$B$4275,0)),0)</f>
        <v>0</v>
      </c>
      <c r="F8820" s="47"/>
    </row>
    <row r="8821" spans="1:6" x14ac:dyDescent="0.25">
      <c r="A8821" s="79"/>
      <c r="B8821" s="43">
        <v>0</v>
      </c>
      <c r="C8821" s="43">
        <v>4.5965776666889698E-3</v>
      </c>
      <c r="D8821" s="43">
        <f t="shared" si="137"/>
        <v>5.2446951176921143E-2</v>
      </c>
      <c r="E8821" s="43">
        <f>IFERROR(INDEX(PSPS_Data!$C$2:$C$4275,MATCH(WF_Data!$A8821,PSPS_Data!$B$2:$B$4275,0)),0)</f>
        <v>0</v>
      </c>
      <c r="F8821" s="47"/>
    </row>
    <row r="8822" spans="1:6" x14ac:dyDescent="0.25">
      <c r="A8822" s="79"/>
      <c r="B8822" s="43">
        <v>0.84657916439346503</v>
      </c>
      <c r="C8822" s="43">
        <v>1.15823061887567E-2</v>
      </c>
      <c r="D8822" s="43">
        <f t="shared" si="137"/>
        <v>0.13215411361371396</v>
      </c>
      <c r="E8822" s="43">
        <f>IFERROR(INDEX(PSPS_Data!$C$2:$C$4275,MATCH(WF_Data!$A8822,PSPS_Data!$B$2:$B$4275,0)),0)</f>
        <v>0</v>
      </c>
      <c r="F8822" s="47"/>
    </row>
    <row r="8823" spans="1:6" x14ac:dyDescent="0.25">
      <c r="A8823" s="79"/>
      <c r="B8823" s="43">
        <v>0</v>
      </c>
      <c r="C8823" s="43">
        <v>3.0903275078344402E-3</v>
      </c>
      <c r="D8823" s="43">
        <f t="shared" si="137"/>
        <v>3.5260636864390967E-2</v>
      </c>
      <c r="E8823" s="43">
        <f>IFERROR(INDEX(PSPS_Data!$C$2:$C$4275,MATCH(WF_Data!$A8823,PSPS_Data!$B$2:$B$4275,0)),0)</f>
        <v>0</v>
      </c>
      <c r="F8823" s="47"/>
    </row>
    <row r="8824" spans="1:6" x14ac:dyDescent="0.25">
      <c r="A8824" s="79"/>
      <c r="B8824" s="43">
        <v>0</v>
      </c>
      <c r="C8824" s="43">
        <v>8.53208621265366E-5</v>
      </c>
      <c r="D8824" s="43">
        <f t="shared" si="137"/>
        <v>9.7351103686378257E-4</v>
      </c>
      <c r="E8824" s="43">
        <f>IFERROR(INDEX(PSPS_Data!$C$2:$C$4275,MATCH(WF_Data!$A8824,PSPS_Data!$B$2:$B$4275,0)),0)</f>
        <v>0</v>
      </c>
      <c r="F8824" s="47"/>
    </row>
    <row r="8825" spans="1:6" x14ac:dyDescent="0.25">
      <c r="A8825" s="79"/>
      <c r="B8825" s="43">
        <v>0</v>
      </c>
      <c r="C8825" s="43">
        <v>1.85237958839934E-3</v>
      </c>
      <c r="D8825" s="43">
        <f t="shared" si="137"/>
        <v>2.1135651103636469E-2</v>
      </c>
      <c r="E8825" s="43">
        <f>IFERROR(INDEX(PSPS_Data!$C$2:$C$4275,MATCH(WF_Data!$A8825,PSPS_Data!$B$2:$B$4275,0)),0)</f>
        <v>0</v>
      </c>
      <c r="F8825" s="47"/>
    </row>
    <row r="8826" spans="1:6" x14ac:dyDescent="0.25">
      <c r="A8826" s="79"/>
      <c r="B8826" s="43">
        <v>0</v>
      </c>
      <c r="C8826" s="43">
        <v>6.4666176823872396E-3</v>
      </c>
      <c r="D8826" s="43">
        <f t="shared" si="137"/>
        <v>7.37841077560384E-2</v>
      </c>
      <c r="E8826" s="43">
        <f>IFERROR(INDEX(PSPS_Data!$C$2:$C$4275,MATCH(WF_Data!$A8826,PSPS_Data!$B$2:$B$4275,0)),0)</f>
        <v>0</v>
      </c>
      <c r="F8826" s="47"/>
    </row>
    <row r="8827" spans="1:6" x14ac:dyDescent="0.25">
      <c r="A8827" s="79"/>
      <c r="B8827" s="43">
        <v>0</v>
      </c>
      <c r="C8827" s="43">
        <v>1.1326744629513901E-3</v>
      </c>
      <c r="D8827" s="43">
        <f t="shared" si="137"/>
        <v>1.2923815622275361E-2</v>
      </c>
      <c r="E8827" s="43">
        <f>IFERROR(INDEX(PSPS_Data!$C$2:$C$4275,MATCH(WF_Data!$A8827,PSPS_Data!$B$2:$B$4275,0)),0)</f>
        <v>0</v>
      </c>
      <c r="F8827" s="47"/>
    </row>
    <row r="8828" spans="1:6" x14ac:dyDescent="0.25">
      <c r="A8828" s="79"/>
      <c r="B8828" s="43">
        <v>0</v>
      </c>
      <c r="C8828" s="43">
        <v>8.1357821782148607E-3</v>
      </c>
      <c r="D8828" s="43">
        <f t="shared" si="137"/>
        <v>9.2829274653431562E-2</v>
      </c>
      <c r="E8828" s="43">
        <f>IFERROR(INDEX(PSPS_Data!$C$2:$C$4275,MATCH(WF_Data!$A8828,PSPS_Data!$B$2:$B$4275,0)),0)</f>
        <v>0</v>
      </c>
      <c r="F8828" s="47"/>
    </row>
    <row r="8829" spans="1:6" x14ac:dyDescent="0.25">
      <c r="A8829" s="79"/>
      <c r="B8829" s="43">
        <v>0</v>
      </c>
      <c r="C8829" s="43">
        <v>2.3817447054170701E-3</v>
      </c>
      <c r="D8829" s="43">
        <f t="shared" si="137"/>
        <v>2.717570708880877E-2</v>
      </c>
      <c r="E8829" s="43">
        <f>IFERROR(INDEX(PSPS_Data!$C$2:$C$4275,MATCH(WF_Data!$A8829,PSPS_Data!$B$2:$B$4275,0)),0)</f>
        <v>0</v>
      </c>
      <c r="F8829" s="47"/>
    </row>
    <row r="8830" spans="1:6" x14ac:dyDescent="0.25">
      <c r="A8830" s="79"/>
      <c r="B8830" s="43">
        <v>0</v>
      </c>
      <c r="C8830" s="43">
        <v>7.3003350537419404E-3</v>
      </c>
      <c r="D8830" s="43">
        <f t="shared" si="137"/>
        <v>8.3296822963195544E-2</v>
      </c>
      <c r="E8830" s="43">
        <f>IFERROR(INDEX(PSPS_Data!$C$2:$C$4275,MATCH(WF_Data!$A8830,PSPS_Data!$B$2:$B$4275,0)),0)</f>
        <v>0</v>
      </c>
      <c r="F8830" s="47"/>
    </row>
    <row r="8831" spans="1:6" x14ac:dyDescent="0.25">
      <c r="A8831" s="79"/>
      <c r="B8831" s="43">
        <v>0</v>
      </c>
      <c r="C8831" s="43">
        <v>2.3963875967183399E-3</v>
      </c>
      <c r="D8831" s="43">
        <f t="shared" si="137"/>
        <v>2.734278247855626E-2</v>
      </c>
      <c r="E8831" s="43">
        <f>IFERROR(INDEX(PSPS_Data!$C$2:$C$4275,MATCH(WF_Data!$A8831,PSPS_Data!$B$2:$B$4275,0)),0)</f>
        <v>0</v>
      </c>
      <c r="F8831" s="47"/>
    </row>
    <row r="8832" spans="1:6" x14ac:dyDescent="0.25">
      <c r="A8832" s="79"/>
      <c r="B8832" s="43">
        <v>0</v>
      </c>
      <c r="C8832" s="43">
        <v>8.7583574795644294E-3</v>
      </c>
      <c r="D8832" s="43">
        <f t="shared" si="137"/>
        <v>9.9932858841830147E-2</v>
      </c>
      <c r="E8832" s="43">
        <f>IFERROR(INDEX(PSPS_Data!$C$2:$C$4275,MATCH(WF_Data!$A8832,PSPS_Data!$B$2:$B$4275,0)),0)</f>
        <v>0</v>
      </c>
      <c r="F8832" s="47"/>
    </row>
    <row r="8833" spans="1:6" x14ac:dyDescent="0.25">
      <c r="A8833" s="79"/>
      <c r="B8833" s="43">
        <v>0</v>
      </c>
      <c r="C8833" s="43">
        <v>5.1576372829913401E-3</v>
      </c>
      <c r="D8833" s="43">
        <f t="shared" si="137"/>
        <v>5.8848641398931194E-2</v>
      </c>
      <c r="E8833" s="43">
        <f>IFERROR(INDEX(PSPS_Data!$C$2:$C$4275,MATCH(WF_Data!$A8833,PSPS_Data!$B$2:$B$4275,0)),0)</f>
        <v>0</v>
      </c>
      <c r="F8833" s="47"/>
    </row>
    <row r="8834" spans="1:6" x14ac:dyDescent="0.25">
      <c r="A8834" s="79"/>
      <c r="B8834" s="43">
        <v>0</v>
      </c>
      <c r="C8834" s="43">
        <v>3.2431390258504198E-3</v>
      </c>
      <c r="D8834" s="43">
        <f t="shared" si="137"/>
        <v>3.700421628495329E-2</v>
      </c>
      <c r="E8834" s="43">
        <f>IFERROR(INDEX(PSPS_Data!$C$2:$C$4275,MATCH(WF_Data!$A8834,PSPS_Data!$B$2:$B$4275,0)),0)</f>
        <v>0</v>
      </c>
      <c r="F8834" s="47"/>
    </row>
    <row r="8835" spans="1:6" x14ac:dyDescent="0.25">
      <c r="A8835" s="79"/>
      <c r="B8835" s="43">
        <v>0</v>
      </c>
      <c r="C8835" s="43">
        <v>8.6348135442904095E-3</v>
      </c>
      <c r="D8835" s="43">
        <f t="shared" ref="D8835:D8898" si="138">$C8835*11.41</f>
        <v>9.8523222540353575E-2</v>
      </c>
      <c r="E8835" s="43">
        <f>IFERROR(INDEX(PSPS_Data!$C$2:$C$4275,MATCH(WF_Data!$A8835,PSPS_Data!$B$2:$B$4275,0)),0)</f>
        <v>0</v>
      </c>
      <c r="F8835" s="47"/>
    </row>
    <row r="8836" spans="1:6" x14ac:dyDescent="0.25">
      <c r="A8836" s="79"/>
      <c r="B8836" s="43">
        <v>0</v>
      </c>
      <c r="C8836" s="43">
        <v>5.1077102616545701E-3</v>
      </c>
      <c r="D8836" s="43">
        <f t="shared" si="138"/>
        <v>5.8278974085478642E-2</v>
      </c>
      <c r="E8836" s="43">
        <f>IFERROR(INDEX(PSPS_Data!$C$2:$C$4275,MATCH(WF_Data!$A8836,PSPS_Data!$B$2:$B$4275,0)),0)</f>
        <v>0</v>
      </c>
      <c r="F8836" s="47"/>
    </row>
    <row r="8837" spans="1:6" x14ac:dyDescent="0.25">
      <c r="A8837" s="79"/>
      <c r="B8837" s="43">
        <v>0</v>
      </c>
      <c r="C8837" s="43">
        <v>1.4578022815442101E-2</v>
      </c>
      <c r="D8837" s="43">
        <f t="shared" si="138"/>
        <v>0.16633524032419436</v>
      </c>
      <c r="E8837" s="43">
        <f>IFERROR(INDEX(PSPS_Data!$C$2:$C$4275,MATCH(WF_Data!$A8837,PSPS_Data!$B$2:$B$4275,0)),0)</f>
        <v>0</v>
      </c>
      <c r="F8837" s="47"/>
    </row>
    <row r="8838" spans="1:6" x14ac:dyDescent="0.25">
      <c r="A8838" s="79"/>
      <c r="B8838" s="43">
        <v>0</v>
      </c>
      <c r="C8838" s="43">
        <v>3.35234731574018E-3</v>
      </c>
      <c r="D8838" s="43">
        <f t="shared" si="138"/>
        <v>3.8250282872595451E-2</v>
      </c>
      <c r="E8838" s="43">
        <f>IFERROR(INDEX(PSPS_Data!$C$2:$C$4275,MATCH(WF_Data!$A8838,PSPS_Data!$B$2:$B$4275,0)),0)</f>
        <v>0</v>
      </c>
      <c r="F8838" s="47"/>
    </row>
    <row r="8839" spans="1:6" x14ac:dyDescent="0.25">
      <c r="A8839" s="79"/>
      <c r="B8839" s="43">
        <v>0</v>
      </c>
      <c r="C8839" s="43">
        <v>1.35629860559826E-2</v>
      </c>
      <c r="D8839" s="43">
        <f t="shared" si="138"/>
        <v>0.15475367089876146</v>
      </c>
      <c r="E8839" s="43">
        <f>IFERROR(INDEX(PSPS_Data!$C$2:$C$4275,MATCH(WF_Data!$A8839,PSPS_Data!$B$2:$B$4275,0)),0)</f>
        <v>0</v>
      </c>
      <c r="F8839" s="47"/>
    </row>
    <row r="8840" spans="1:6" x14ac:dyDescent="0.25">
      <c r="A8840" s="79"/>
      <c r="B8840" s="43">
        <v>0</v>
      </c>
      <c r="C8840" s="43">
        <v>2.24293613579599E-3</v>
      </c>
      <c r="D8840" s="43">
        <f t="shared" si="138"/>
        <v>2.5591901309432247E-2</v>
      </c>
      <c r="E8840" s="43">
        <f>IFERROR(INDEX(PSPS_Data!$C$2:$C$4275,MATCH(WF_Data!$A8840,PSPS_Data!$B$2:$B$4275,0)),0)</f>
        <v>0</v>
      </c>
      <c r="F8840" s="47"/>
    </row>
    <row r="8841" spans="1:6" x14ac:dyDescent="0.25">
      <c r="A8841" s="79"/>
      <c r="B8841" s="43">
        <v>0</v>
      </c>
      <c r="C8841" s="43">
        <v>1.14158432785416E-3</v>
      </c>
      <c r="D8841" s="43">
        <f t="shared" si="138"/>
        <v>1.3025477180815965E-2</v>
      </c>
      <c r="E8841" s="43">
        <f>IFERROR(INDEX(PSPS_Data!$C$2:$C$4275,MATCH(WF_Data!$A8841,PSPS_Data!$B$2:$B$4275,0)),0)</f>
        <v>0</v>
      </c>
      <c r="F8841" s="47"/>
    </row>
    <row r="8842" spans="1:6" x14ac:dyDescent="0.25">
      <c r="A8842" s="79"/>
      <c r="B8842" s="43">
        <v>0</v>
      </c>
      <c r="C8842" s="43">
        <v>1.06621126903974E-2</v>
      </c>
      <c r="D8842" s="43">
        <f t="shared" si="138"/>
        <v>0.12165470579743434</v>
      </c>
      <c r="E8842" s="43">
        <f>IFERROR(INDEX(PSPS_Data!$C$2:$C$4275,MATCH(WF_Data!$A8842,PSPS_Data!$B$2:$B$4275,0)),0)</f>
        <v>0</v>
      </c>
      <c r="F8842" s="47"/>
    </row>
    <row r="8843" spans="1:6" x14ac:dyDescent="0.25">
      <c r="A8843" s="79"/>
      <c r="B8843" s="43">
        <v>0</v>
      </c>
      <c r="C8843" s="43">
        <v>1.2714782846690699E-2</v>
      </c>
      <c r="D8843" s="43">
        <f t="shared" si="138"/>
        <v>0.14507567228074089</v>
      </c>
      <c r="E8843" s="43">
        <f>IFERROR(INDEX(PSPS_Data!$C$2:$C$4275,MATCH(WF_Data!$A8843,PSPS_Data!$B$2:$B$4275,0)),0)</f>
        <v>0</v>
      </c>
      <c r="F8843" s="47"/>
    </row>
    <row r="8844" spans="1:6" x14ac:dyDescent="0.25">
      <c r="A8844" s="79"/>
      <c r="B8844" s="43">
        <v>0</v>
      </c>
      <c r="C8844" s="43">
        <v>2.1824864244687501E-3</v>
      </c>
      <c r="D8844" s="43">
        <f t="shared" si="138"/>
        <v>2.4902170103188438E-2</v>
      </c>
      <c r="E8844" s="43">
        <f>IFERROR(INDEX(PSPS_Data!$C$2:$C$4275,MATCH(WF_Data!$A8844,PSPS_Data!$B$2:$B$4275,0)),0)</f>
        <v>0</v>
      </c>
      <c r="F8844" s="47"/>
    </row>
    <row r="8845" spans="1:6" x14ac:dyDescent="0.25">
      <c r="A8845" s="79"/>
      <c r="B8845" s="43">
        <v>0</v>
      </c>
      <c r="C8845" s="43">
        <v>1.6499409607604299E-3</v>
      </c>
      <c r="D8845" s="43">
        <f t="shared" si="138"/>
        <v>1.8825826362276504E-2</v>
      </c>
      <c r="E8845" s="43">
        <f>IFERROR(INDEX(PSPS_Data!$C$2:$C$4275,MATCH(WF_Data!$A8845,PSPS_Data!$B$2:$B$4275,0)),0)</f>
        <v>0</v>
      </c>
      <c r="F8845" s="47"/>
    </row>
    <row r="8846" spans="1:6" x14ac:dyDescent="0.25">
      <c r="A8846" s="79"/>
      <c r="B8846" s="43">
        <v>0</v>
      </c>
      <c r="C8846" s="43">
        <v>1.70624674122639E-3</v>
      </c>
      <c r="D8846" s="43">
        <f t="shared" si="138"/>
        <v>1.9468275317393108E-2</v>
      </c>
      <c r="E8846" s="43">
        <f>IFERROR(INDEX(PSPS_Data!$C$2:$C$4275,MATCH(WF_Data!$A8846,PSPS_Data!$B$2:$B$4275,0)),0)</f>
        <v>0</v>
      </c>
      <c r="F8846" s="47"/>
    </row>
    <row r="8847" spans="1:6" x14ac:dyDescent="0.25">
      <c r="A8847" s="79"/>
      <c r="B8847" s="43">
        <v>0</v>
      </c>
      <c r="C8847" s="43">
        <v>3.5289088281160699E-3</v>
      </c>
      <c r="D8847" s="43">
        <f t="shared" si="138"/>
        <v>4.0264849728804356E-2</v>
      </c>
      <c r="E8847" s="43">
        <f>IFERROR(INDEX(PSPS_Data!$C$2:$C$4275,MATCH(WF_Data!$A8847,PSPS_Data!$B$2:$B$4275,0)),0)</f>
        <v>0</v>
      </c>
      <c r="F8847" s="47"/>
    </row>
    <row r="8848" spans="1:6" x14ac:dyDescent="0.25">
      <c r="A8848" s="79"/>
      <c r="B8848" s="43">
        <v>0</v>
      </c>
      <c r="C8848" s="43">
        <v>2.4250471687992101E-4</v>
      </c>
      <c r="D8848" s="43">
        <f t="shared" si="138"/>
        <v>2.7669788195998986E-3</v>
      </c>
      <c r="E8848" s="43">
        <f>IFERROR(INDEX(PSPS_Data!$C$2:$C$4275,MATCH(WF_Data!$A8848,PSPS_Data!$B$2:$B$4275,0)),0)</f>
        <v>0</v>
      </c>
      <c r="F8848" s="47"/>
    </row>
    <row r="8849" spans="1:6" x14ac:dyDescent="0.25">
      <c r="A8849" s="79"/>
      <c r="B8849" s="43">
        <v>2.4536112714571598</v>
      </c>
      <c r="C8849" s="43">
        <v>1.40505066657965E-2</v>
      </c>
      <c r="D8849" s="43">
        <f t="shared" si="138"/>
        <v>0.16031628105673806</v>
      </c>
      <c r="E8849" s="43">
        <f>IFERROR(INDEX(PSPS_Data!$C$2:$C$4275,MATCH(WF_Data!$A8849,PSPS_Data!$B$2:$B$4275,0)),0)</f>
        <v>0</v>
      </c>
      <c r="F8849" s="47"/>
    </row>
    <row r="8850" spans="1:6" x14ac:dyDescent="0.25">
      <c r="A8850" s="79"/>
      <c r="B8850" s="43">
        <v>0</v>
      </c>
      <c r="C8850" s="43">
        <v>6.0965258821852296E-3</v>
      </c>
      <c r="D8850" s="43">
        <f t="shared" si="138"/>
        <v>6.956136031573347E-2</v>
      </c>
      <c r="E8850" s="43">
        <f>IFERROR(INDEX(PSPS_Data!$C$2:$C$4275,MATCH(WF_Data!$A8850,PSPS_Data!$B$2:$B$4275,0)),0)</f>
        <v>0</v>
      </c>
      <c r="F8850" s="47"/>
    </row>
    <row r="8851" spans="1:6" x14ac:dyDescent="0.25">
      <c r="A8851" s="79"/>
      <c r="B8851" s="43">
        <v>0</v>
      </c>
      <c r="C8851" s="43">
        <v>5.3749567209706497E-3</v>
      </c>
      <c r="D8851" s="43">
        <f t="shared" si="138"/>
        <v>6.1328256186275111E-2</v>
      </c>
      <c r="E8851" s="43">
        <f>IFERROR(INDEX(PSPS_Data!$C$2:$C$4275,MATCH(WF_Data!$A8851,PSPS_Data!$B$2:$B$4275,0)),0)</f>
        <v>0</v>
      </c>
      <c r="F8851" s="47"/>
    </row>
    <row r="8852" spans="1:6" x14ac:dyDescent="0.25">
      <c r="A8852" s="79"/>
      <c r="B8852" s="43">
        <v>0</v>
      </c>
      <c r="C8852" s="43">
        <v>1.91070564824258E-3</v>
      </c>
      <c r="D8852" s="43">
        <f t="shared" si="138"/>
        <v>2.1801151446447838E-2</v>
      </c>
      <c r="E8852" s="43">
        <f>IFERROR(INDEX(PSPS_Data!$C$2:$C$4275,MATCH(WF_Data!$A8852,PSPS_Data!$B$2:$B$4275,0)),0)</f>
        <v>0</v>
      </c>
      <c r="F8852" s="47"/>
    </row>
    <row r="8853" spans="1:6" x14ac:dyDescent="0.25">
      <c r="A8853" s="79"/>
      <c r="B8853" s="43">
        <v>0</v>
      </c>
      <c r="C8853" s="43">
        <v>1.0876335818465999E-4</v>
      </c>
      <c r="D8853" s="43">
        <f t="shared" si="138"/>
        <v>1.2409899168869705E-3</v>
      </c>
      <c r="E8853" s="43">
        <f>IFERROR(INDEX(PSPS_Data!$C$2:$C$4275,MATCH(WF_Data!$A8853,PSPS_Data!$B$2:$B$4275,0)),0)</f>
        <v>0</v>
      </c>
      <c r="F8853" s="47"/>
    </row>
    <row r="8854" spans="1:6" x14ac:dyDescent="0.25">
      <c r="A8854" s="79"/>
      <c r="B8854" s="43">
        <v>0</v>
      </c>
      <c r="C8854" s="43">
        <v>5.76299405292957E-3</v>
      </c>
      <c r="D8854" s="43">
        <f t="shared" si="138"/>
        <v>6.5755762143926394E-2</v>
      </c>
      <c r="E8854" s="43">
        <f>IFERROR(INDEX(PSPS_Data!$C$2:$C$4275,MATCH(WF_Data!$A8854,PSPS_Data!$B$2:$B$4275,0)),0)</f>
        <v>0</v>
      </c>
      <c r="F8854" s="47"/>
    </row>
    <row r="8855" spans="1:6" x14ac:dyDescent="0.25">
      <c r="A8855" s="79"/>
      <c r="B8855" s="43">
        <v>0</v>
      </c>
      <c r="C8855" s="43">
        <v>1.20749755296856E-5</v>
      </c>
      <c r="D8855" s="43">
        <f t="shared" si="138"/>
        <v>1.3777547079371269E-4</v>
      </c>
      <c r="E8855" s="43">
        <f>IFERROR(INDEX(PSPS_Data!$C$2:$C$4275,MATCH(WF_Data!$A8855,PSPS_Data!$B$2:$B$4275,0)),0)</f>
        <v>0</v>
      </c>
      <c r="F8855" s="47"/>
    </row>
    <row r="8856" spans="1:6" x14ac:dyDescent="0.25">
      <c r="A8856" s="79"/>
      <c r="B8856" s="43">
        <v>0</v>
      </c>
      <c r="C8856" s="43">
        <v>1.2476666779548301E-4</v>
      </c>
      <c r="D8856" s="43">
        <f t="shared" si="138"/>
        <v>1.423587679546461E-3</v>
      </c>
      <c r="E8856" s="43">
        <f>IFERROR(INDEX(PSPS_Data!$C$2:$C$4275,MATCH(WF_Data!$A8856,PSPS_Data!$B$2:$B$4275,0)),0)</f>
        <v>0</v>
      </c>
      <c r="F8856" s="47"/>
    </row>
    <row r="8857" spans="1:6" x14ac:dyDescent="0.25">
      <c r="A8857" s="79"/>
      <c r="B8857" s="43">
        <v>0</v>
      </c>
      <c r="C8857" s="43">
        <v>4.6847666321809802E-3</v>
      </c>
      <c r="D8857" s="43">
        <f t="shared" si="138"/>
        <v>5.3453187273184988E-2</v>
      </c>
      <c r="E8857" s="43">
        <f>IFERROR(INDEX(PSPS_Data!$C$2:$C$4275,MATCH(WF_Data!$A8857,PSPS_Data!$B$2:$B$4275,0)),0)</f>
        <v>0</v>
      </c>
      <c r="F8857" s="47"/>
    </row>
    <row r="8858" spans="1:6" x14ac:dyDescent="0.25">
      <c r="A8858" s="79"/>
      <c r="B8858" s="43">
        <v>0</v>
      </c>
      <c r="C8858" s="43">
        <v>4.5874562601966301E-4</v>
      </c>
      <c r="D8858" s="43">
        <f t="shared" si="138"/>
        <v>5.2342875928843551E-3</v>
      </c>
      <c r="E8858" s="43">
        <f>IFERROR(INDEX(PSPS_Data!$C$2:$C$4275,MATCH(WF_Data!$A8858,PSPS_Data!$B$2:$B$4275,0)),0)</f>
        <v>0</v>
      </c>
      <c r="F8858" s="47"/>
    </row>
    <row r="8859" spans="1:6" x14ac:dyDescent="0.25">
      <c r="A8859" s="79"/>
      <c r="B8859" s="43">
        <v>0</v>
      </c>
      <c r="C8859" s="43">
        <v>6.97789584416265E-3</v>
      </c>
      <c r="D8859" s="43">
        <f t="shared" si="138"/>
        <v>7.961779158189583E-2</v>
      </c>
      <c r="E8859" s="43">
        <f>IFERROR(INDEX(PSPS_Data!$C$2:$C$4275,MATCH(WF_Data!$A8859,PSPS_Data!$B$2:$B$4275,0)),0)</f>
        <v>0</v>
      </c>
      <c r="F8859" s="47"/>
    </row>
    <row r="8860" spans="1:6" x14ac:dyDescent="0.25">
      <c r="A8860" s="79"/>
      <c r="B8860" s="43">
        <v>0</v>
      </c>
      <c r="C8860" s="43">
        <v>2.1359054178446898E-3</v>
      </c>
      <c r="D8860" s="43">
        <f t="shared" si="138"/>
        <v>2.4370680817607911E-2</v>
      </c>
      <c r="E8860" s="43">
        <f>IFERROR(INDEX(PSPS_Data!$C$2:$C$4275,MATCH(WF_Data!$A8860,PSPS_Data!$B$2:$B$4275,0)),0)</f>
        <v>0</v>
      </c>
      <c r="F8860" s="47"/>
    </row>
    <row r="8861" spans="1:6" x14ac:dyDescent="0.25">
      <c r="A8861" s="79"/>
      <c r="B8861" s="43">
        <v>0</v>
      </c>
      <c r="C8861" s="43">
        <v>1.78027385891255E-3</v>
      </c>
      <c r="D8861" s="43">
        <f t="shared" si="138"/>
        <v>2.0312924730192194E-2</v>
      </c>
      <c r="E8861" s="43">
        <f>IFERROR(INDEX(PSPS_Data!$C$2:$C$4275,MATCH(WF_Data!$A8861,PSPS_Data!$B$2:$B$4275,0)),0)</f>
        <v>0</v>
      </c>
      <c r="F8861" s="47"/>
    </row>
    <row r="8862" spans="1:6" x14ac:dyDescent="0.25">
      <c r="A8862" s="79"/>
      <c r="B8862" s="43">
        <v>0</v>
      </c>
      <c r="C8862" s="43">
        <v>8.1977368895422807E-3</v>
      </c>
      <c r="D8862" s="43">
        <f t="shared" si="138"/>
        <v>9.3536177909677429E-2</v>
      </c>
      <c r="E8862" s="43">
        <f>IFERROR(INDEX(PSPS_Data!$C$2:$C$4275,MATCH(WF_Data!$A8862,PSPS_Data!$B$2:$B$4275,0)),0)</f>
        <v>0</v>
      </c>
      <c r="F8862" s="47"/>
    </row>
    <row r="8863" spans="1:6" x14ac:dyDescent="0.25">
      <c r="A8863" s="79"/>
      <c r="B8863" s="43">
        <v>0</v>
      </c>
      <c r="C8863" s="43">
        <v>3.6936312020922398E-3</v>
      </c>
      <c r="D8863" s="43">
        <f t="shared" si="138"/>
        <v>4.2144332015872456E-2</v>
      </c>
      <c r="E8863" s="43">
        <f>IFERROR(INDEX(PSPS_Data!$C$2:$C$4275,MATCH(WF_Data!$A8863,PSPS_Data!$B$2:$B$4275,0)),0)</f>
        <v>0</v>
      </c>
      <c r="F8863" s="47"/>
    </row>
    <row r="8864" spans="1:6" x14ac:dyDescent="0.25">
      <c r="A8864" s="79"/>
      <c r="B8864" s="43">
        <v>0</v>
      </c>
      <c r="C8864" s="43">
        <v>3.7455083329405101E-3</v>
      </c>
      <c r="D8864" s="43">
        <f t="shared" si="138"/>
        <v>4.2736250078851221E-2</v>
      </c>
      <c r="E8864" s="43">
        <f>IFERROR(INDEX(PSPS_Data!$C$2:$C$4275,MATCH(WF_Data!$A8864,PSPS_Data!$B$2:$B$4275,0)),0)</f>
        <v>0</v>
      </c>
      <c r="F8864" s="47"/>
    </row>
    <row r="8865" spans="1:6" x14ac:dyDescent="0.25">
      <c r="A8865" s="79"/>
      <c r="B8865" s="43">
        <v>0</v>
      </c>
      <c r="C8865" s="43">
        <v>3.8654458173823501E-3</v>
      </c>
      <c r="D8865" s="43">
        <f t="shared" si="138"/>
        <v>4.4104736776332615E-2</v>
      </c>
      <c r="E8865" s="43">
        <f>IFERROR(INDEX(PSPS_Data!$C$2:$C$4275,MATCH(WF_Data!$A8865,PSPS_Data!$B$2:$B$4275,0)),0)</f>
        <v>0</v>
      </c>
      <c r="F8865" s="47"/>
    </row>
    <row r="8866" spans="1:6" x14ac:dyDescent="0.25">
      <c r="A8866" s="79"/>
      <c r="B8866" s="43">
        <v>0</v>
      </c>
      <c r="C8866" s="43">
        <v>1.0452261917578099E-2</v>
      </c>
      <c r="D8866" s="43">
        <f t="shared" si="138"/>
        <v>0.11926030847956612</v>
      </c>
      <c r="E8866" s="43">
        <f>IFERROR(INDEX(PSPS_Data!$C$2:$C$4275,MATCH(WF_Data!$A8866,PSPS_Data!$B$2:$B$4275,0)),0)</f>
        <v>0</v>
      </c>
      <c r="F8866" s="47"/>
    </row>
    <row r="8867" spans="1:6" x14ac:dyDescent="0.25">
      <c r="A8867" s="79"/>
      <c r="B8867" s="43">
        <v>0</v>
      </c>
      <c r="C8867" s="43">
        <v>8.93470215032721E-3</v>
      </c>
      <c r="D8867" s="43">
        <f t="shared" si="138"/>
        <v>0.10194495153523346</v>
      </c>
      <c r="E8867" s="43">
        <f>IFERROR(INDEX(PSPS_Data!$C$2:$C$4275,MATCH(WF_Data!$A8867,PSPS_Data!$B$2:$B$4275,0)),0)</f>
        <v>0</v>
      </c>
      <c r="F8867" s="47"/>
    </row>
    <row r="8868" spans="1:6" x14ac:dyDescent="0.25">
      <c r="A8868" s="79"/>
      <c r="B8868" s="43">
        <v>0</v>
      </c>
      <c r="C8868" s="43">
        <v>3.6723559082929499E-3</v>
      </c>
      <c r="D8868" s="43">
        <f t="shared" si="138"/>
        <v>4.190158091362256E-2</v>
      </c>
      <c r="E8868" s="43">
        <f>IFERROR(INDEX(PSPS_Data!$C$2:$C$4275,MATCH(WF_Data!$A8868,PSPS_Data!$B$2:$B$4275,0)),0)</f>
        <v>0</v>
      </c>
      <c r="F8868" s="47"/>
    </row>
    <row r="8869" spans="1:6" x14ac:dyDescent="0.25">
      <c r="A8869" s="79"/>
      <c r="B8869" s="43">
        <v>0</v>
      </c>
      <c r="C8869" s="43">
        <v>2.1667379587597601E-4</v>
      </c>
      <c r="D8869" s="43">
        <f t="shared" si="138"/>
        <v>2.4722480109448863E-3</v>
      </c>
      <c r="E8869" s="43">
        <f>IFERROR(INDEX(PSPS_Data!$C$2:$C$4275,MATCH(WF_Data!$A8869,PSPS_Data!$B$2:$B$4275,0)),0)</f>
        <v>0</v>
      </c>
      <c r="F8869" s="47"/>
    </row>
    <row r="8870" spans="1:6" x14ac:dyDescent="0.25">
      <c r="A8870" s="79"/>
      <c r="B8870" s="43">
        <v>0</v>
      </c>
      <c r="C8870" s="43">
        <v>2.4428703695775701E-3</v>
      </c>
      <c r="D8870" s="43">
        <f t="shared" si="138"/>
        <v>2.7873150916880075E-2</v>
      </c>
      <c r="E8870" s="43">
        <f>IFERROR(INDEX(PSPS_Data!$C$2:$C$4275,MATCH(WF_Data!$A8870,PSPS_Data!$B$2:$B$4275,0)),0)</f>
        <v>0</v>
      </c>
      <c r="F8870" s="47"/>
    </row>
    <row r="8871" spans="1:6" x14ac:dyDescent="0.25">
      <c r="A8871" s="79"/>
      <c r="B8871" s="43">
        <v>0</v>
      </c>
      <c r="C8871" s="43">
        <v>7.3165532558050403E-3</v>
      </c>
      <c r="D8871" s="43">
        <f t="shared" si="138"/>
        <v>8.3481872648735508E-2</v>
      </c>
      <c r="E8871" s="43">
        <f>IFERROR(INDEX(PSPS_Data!$C$2:$C$4275,MATCH(WF_Data!$A8871,PSPS_Data!$B$2:$B$4275,0)),0)</f>
        <v>0</v>
      </c>
      <c r="F8871" s="47"/>
    </row>
    <row r="8872" spans="1:6" x14ac:dyDescent="0.25">
      <c r="A8872" s="79"/>
      <c r="B8872" s="43">
        <v>0</v>
      </c>
      <c r="C8872" s="43">
        <v>9.0358303897346507E-3</v>
      </c>
      <c r="D8872" s="43">
        <f t="shared" si="138"/>
        <v>0.10309882474687236</v>
      </c>
      <c r="E8872" s="43">
        <f>IFERROR(INDEX(PSPS_Data!$C$2:$C$4275,MATCH(WF_Data!$A8872,PSPS_Data!$B$2:$B$4275,0)),0)</f>
        <v>0</v>
      </c>
      <c r="F8872" s="47"/>
    </row>
    <row r="8873" spans="1:6" x14ac:dyDescent="0.25">
      <c r="A8873" s="79"/>
      <c r="B8873" s="43">
        <v>0</v>
      </c>
      <c r="C8873" s="43">
        <v>9.8398689189025303E-3</v>
      </c>
      <c r="D8873" s="43">
        <f t="shared" si="138"/>
        <v>0.11227290436467788</v>
      </c>
      <c r="E8873" s="43">
        <f>IFERROR(INDEX(PSPS_Data!$C$2:$C$4275,MATCH(WF_Data!$A8873,PSPS_Data!$B$2:$B$4275,0)),0)</f>
        <v>0</v>
      </c>
      <c r="F8873" s="47"/>
    </row>
    <row r="8874" spans="1:6" x14ac:dyDescent="0.25">
      <c r="A8874" s="79"/>
      <c r="B8874" s="43">
        <v>0</v>
      </c>
      <c r="C8874" s="43">
        <v>3.7891491811023999E-3</v>
      </c>
      <c r="D8874" s="43">
        <f t="shared" si="138"/>
        <v>4.323419215637838E-2</v>
      </c>
      <c r="E8874" s="43">
        <f>IFERROR(INDEX(PSPS_Data!$C$2:$C$4275,MATCH(WF_Data!$A8874,PSPS_Data!$B$2:$B$4275,0)),0)</f>
        <v>0</v>
      </c>
      <c r="F8874" s="47"/>
    </row>
    <row r="8875" spans="1:6" x14ac:dyDescent="0.25">
      <c r="A8875" s="79"/>
      <c r="B8875" s="43">
        <v>0</v>
      </c>
      <c r="C8875" s="43">
        <v>5.7859661944803503E-3</v>
      </c>
      <c r="D8875" s="43">
        <f t="shared" si="138"/>
        <v>6.6017874279020797E-2</v>
      </c>
      <c r="E8875" s="43">
        <f>IFERROR(INDEX(PSPS_Data!$C$2:$C$4275,MATCH(WF_Data!$A8875,PSPS_Data!$B$2:$B$4275,0)),0)</f>
        <v>0</v>
      </c>
      <c r="F8875" s="47"/>
    </row>
    <row r="8876" spans="1:6" x14ac:dyDescent="0.25">
      <c r="A8876" s="79"/>
      <c r="B8876" s="43">
        <v>0</v>
      </c>
      <c r="C8876" s="43">
        <v>6.6391541281518498E-3</v>
      </c>
      <c r="D8876" s="43">
        <f t="shared" si="138"/>
        <v>7.5752748602212608E-2</v>
      </c>
      <c r="E8876" s="43">
        <f>IFERROR(INDEX(PSPS_Data!$C$2:$C$4275,MATCH(WF_Data!$A8876,PSPS_Data!$B$2:$B$4275,0)),0)</f>
        <v>0</v>
      </c>
      <c r="F8876" s="47"/>
    </row>
    <row r="8877" spans="1:6" x14ac:dyDescent="0.25">
      <c r="A8877" s="79"/>
      <c r="B8877" s="43">
        <v>0</v>
      </c>
      <c r="C8877" s="43">
        <v>4.7734916047375E-3</v>
      </c>
      <c r="D8877" s="43">
        <f t="shared" si="138"/>
        <v>5.4465539210054877E-2</v>
      </c>
      <c r="E8877" s="43">
        <f>IFERROR(INDEX(PSPS_Data!$C$2:$C$4275,MATCH(WF_Data!$A8877,PSPS_Data!$B$2:$B$4275,0)),0)</f>
        <v>0</v>
      </c>
      <c r="F8877" s="47"/>
    </row>
    <row r="8878" spans="1:6" x14ac:dyDescent="0.25">
      <c r="A8878" s="79"/>
      <c r="B8878" s="43">
        <v>0</v>
      </c>
      <c r="C8878" s="43">
        <v>2.7522615810084898E-3</v>
      </c>
      <c r="D8878" s="43">
        <f t="shared" si="138"/>
        <v>3.1403304639306871E-2</v>
      </c>
      <c r="E8878" s="43">
        <f>IFERROR(INDEX(PSPS_Data!$C$2:$C$4275,MATCH(WF_Data!$A8878,PSPS_Data!$B$2:$B$4275,0)),0)</f>
        <v>0</v>
      </c>
      <c r="F8878" s="47"/>
    </row>
    <row r="8879" spans="1:6" x14ac:dyDescent="0.25">
      <c r="A8879" s="79"/>
      <c r="B8879" s="43">
        <v>0</v>
      </c>
      <c r="C8879" s="43">
        <v>6.0558042491720698E-3</v>
      </c>
      <c r="D8879" s="43">
        <f t="shared" si="138"/>
        <v>6.9096726483053317E-2</v>
      </c>
      <c r="E8879" s="43">
        <f>IFERROR(INDEX(PSPS_Data!$C$2:$C$4275,MATCH(WF_Data!$A8879,PSPS_Data!$B$2:$B$4275,0)),0)</f>
        <v>0</v>
      </c>
      <c r="F8879" s="47"/>
    </row>
    <row r="8880" spans="1:6" x14ac:dyDescent="0.25">
      <c r="A8880" s="79"/>
      <c r="B8880" s="43">
        <v>0</v>
      </c>
      <c r="C8880" s="43">
        <v>7.71365384684941E-3</v>
      </c>
      <c r="D8880" s="43">
        <f t="shared" si="138"/>
        <v>8.8012790392551776E-2</v>
      </c>
      <c r="E8880" s="43">
        <f>IFERROR(INDEX(PSPS_Data!$C$2:$C$4275,MATCH(WF_Data!$A8880,PSPS_Data!$B$2:$B$4275,0)),0)</f>
        <v>0</v>
      </c>
      <c r="F8880" s="47"/>
    </row>
    <row r="8881" spans="1:6" x14ac:dyDescent="0.25">
      <c r="A8881" s="79"/>
      <c r="B8881" s="43">
        <v>0</v>
      </c>
      <c r="C8881" s="43">
        <v>4.1206119567504997E-3</v>
      </c>
      <c r="D8881" s="43">
        <f t="shared" si="138"/>
        <v>4.7016182426523202E-2</v>
      </c>
      <c r="E8881" s="43">
        <f>IFERROR(INDEX(PSPS_Data!$C$2:$C$4275,MATCH(WF_Data!$A8881,PSPS_Data!$B$2:$B$4275,0)),0)</f>
        <v>0</v>
      </c>
      <c r="F8881" s="47"/>
    </row>
    <row r="8882" spans="1:6" x14ac:dyDescent="0.25">
      <c r="A8882" s="79"/>
      <c r="B8882" s="43">
        <v>0</v>
      </c>
      <c r="C8882" s="43">
        <v>1.20114955279859E-5</v>
      </c>
      <c r="D8882" s="43">
        <f t="shared" si="138"/>
        <v>1.3705116397431913E-4</v>
      </c>
      <c r="E8882" s="43">
        <f>IFERROR(INDEX(PSPS_Data!$C$2:$C$4275,MATCH(WF_Data!$A8882,PSPS_Data!$B$2:$B$4275,0)),0)</f>
        <v>0</v>
      </c>
      <c r="F8882" s="47"/>
    </row>
    <row r="8883" spans="1:6" x14ac:dyDescent="0.25">
      <c r="A8883" s="79"/>
      <c r="B8883" s="43">
        <v>0</v>
      </c>
      <c r="C8883" s="43">
        <v>8.0037122340096708E-6</v>
      </c>
      <c r="D8883" s="43">
        <f t="shared" si="138"/>
        <v>9.1322356590050339E-5</v>
      </c>
      <c r="E8883" s="43">
        <f>IFERROR(INDEX(PSPS_Data!$C$2:$C$4275,MATCH(WF_Data!$A8883,PSPS_Data!$B$2:$B$4275,0)),0)</f>
        <v>0</v>
      </c>
      <c r="F8883" s="47"/>
    </row>
    <row r="8884" spans="1:6" x14ac:dyDescent="0.25">
      <c r="A8884" s="79"/>
      <c r="B8884" s="43">
        <v>0</v>
      </c>
      <c r="C8884" s="43">
        <v>7.2382928304932596E-3</v>
      </c>
      <c r="D8884" s="43">
        <f t="shared" si="138"/>
        <v>8.2588921195928089E-2</v>
      </c>
      <c r="E8884" s="43">
        <f>IFERROR(INDEX(PSPS_Data!$C$2:$C$4275,MATCH(WF_Data!$A8884,PSPS_Data!$B$2:$B$4275,0)),0)</f>
        <v>0</v>
      </c>
      <c r="F8884" s="47"/>
    </row>
    <row r="8885" spans="1:6" x14ac:dyDescent="0.25">
      <c r="A8885" s="79"/>
      <c r="B8885" s="43">
        <v>0</v>
      </c>
      <c r="C8885" s="43">
        <v>4.2370546298116096E-3</v>
      </c>
      <c r="D8885" s="43">
        <f t="shared" si="138"/>
        <v>4.8344793326150465E-2</v>
      </c>
      <c r="E8885" s="43">
        <f>IFERROR(INDEX(PSPS_Data!$C$2:$C$4275,MATCH(WF_Data!$A8885,PSPS_Data!$B$2:$B$4275,0)),0)</f>
        <v>0</v>
      </c>
      <c r="F8885" s="47"/>
    </row>
    <row r="8886" spans="1:6" x14ac:dyDescent="0.25">
      <c r="A8886" s="79"/>
      <c r="B8886" s="43">
        <v>0</v>
      </c>
      <c r="C8886" s="43">
        <v>5.0372257587696298E-3</v>
      </c>
      <c r="D8886" s="43">
        <f t="shared" si="138"/>
        <v>5.7474745907561478E-2</v>
      </c>
      <c r="E8886" s="43">
        <f>IFERROR(INDEX(PSPS_Data!$C$2:$C$4275,MATCH(WF_Data!$A8886,PSPS_Data!$B$2:$B$4275,0)),0)</f>
        <v>0</v>
      </c>
      <c r="F8886" s="47"/>
    </row>
    <row r="8887" spans="1:6" x14ac:dyDescent="0.25">
      <c r="A8887" s="79"/>
      <c r="B8887" s="43">
        <v>0</v>
      </c>
      <c r="C8887" s="43">
        <v>3.88558842769271E-3</v>
      </c>
      <c r="D8887" s="43">
        <f t="shared" si="138"/>
        <v>4.4334563959973823E-2</v>
      </c>
      <c r="E8887" s="43">
        <f>IFERROR(INDEX(PSPS_Data!$C$2:$C$4275,MATCH(WF_Data!$A8887,PSPS_Data!$B$2:$B$4275,0)),0)</f>
        <v>0</v>
      </c>
      <c r="F8887" s="47"/>
    </row>
    <row r="8888" spans="1:6" x14ac:dyDescent="0.25">
      <c r="A8888" s="79"/>
      <c r="B8888" s="43">
        <v>0</v>
      </c>
      <c r="C8888" s="43">
        <v>2.8777371462638201E-3</v>
      </c>
      <c r="D8888" s="43">
        <f t="shared" si="138"/>
        <v>3.2834980838870188E-2</v>
      </c>
      <c r="E8888" s="43">
        <f>IFERROR(INDEX(PSPS_Data!$C$2:$C$4275,MATCH(WF_Data!$A8888,PSPS_Data!$B$2:$B$4275,0)),0)</f>
        <v>0</v>
      </c>
      <c r="F8888" s="47"/>
    </row>
    <row r="8889" spans="1:6" x14ac:dyDescent="0.25">
      <c r="A8889" s="79"/>
      <c r="B8889" s="43">
        <v>0</v>
      </c>
      <c r="C8889" s="43">
        <v>1.2788086587533999E-4</v>
      </c>
      <c r="D8889" s="43">
        <f t="shared" si="138"/>
        <v>1.4591206796376293E-3</v>
      </c>
      <c r="E8889" s="43">
        <f>IFERROR(INDEX(PSPS_Data!$C$2:$C$4275,MATCH(WF_Data!$A8889,PSPS_Data!$B$2:$B$4275,0)),0)</f>
        <v>0</v>
      </c>
      <c r="F8889" s="47"/>
    </row>
    <row r="8890" spans="1:6" x14ac:dyDescent="0.25">
      <c r="A8890" s="79"/>
      <c r="B8890" s="43">
        <v>0</v>
      </c>
      <c r="C8890" s="43">
        <v>4.2435078371454403E-3</v>
      </c>
      <c r="D8890" s="43">
        <f t="shared" si="138"/>
        <v>4.8418424421829476E-2</v>
      </c>
      <c r="E8890" s="43">
        <f>IFERROR(INDEX(PSPS_Data!$C$2:$C$4275,MATCH(WF_Data!$A8890,PSPS_Data!$B$2:$B$4275,0)),0)</f>
        <v>0</v>
      </c>
      <c r="F8890" s="47"/>
    </row>
    <row r="8891" spans="1:6" x14ac:dyDescent="0.25">
      <c r="A8891" s="79"/>
      <c r="B8891" s="43">
        <v>0</v>
      </c>
      <c r="C8891" s="43">
        <v>1.99787403592684E-5</v>
      </c>
      <c r="D8891" s="43">
        <f t="shared" si="138"/>
        <v>2.2795742749925246E-4</v>
      </c>
      <c r="E8891" s="43">
        <f>IFERROR(INDEX(PSPS_Data!$C$2:$C$4275,MATCH(WF_Data!$A8891,PSPS_Data!$B$2:$B$4275,0)),0)</f>
        <v>0</v>
      </c>
      <c r="F8891" s="47"/>
    </row>
    <row r="8892" spans="1:6" x14ac:dyDescent="0.25">
      <c r="A8892" s="79"/>
      <c r="B8892" s="43">
        <v>0</v>
      </c>
      <c r="C8892" s="43">
        <v>1.9976278963440499E-5</v>
      </c>
      <c r="D8892" s="43">
        <f t="shared" si="138"/>
        <v>2.2792934297285609E-4</v>
      </c>
      <c r="E8892" s="43">
        <f>IFERROR(INDEX(PSPS_Data!$C$2:$C$4275,MATCH(WF_Data!$A8892,PSPS_Data!$B$2:$B$4275,0)),0)</f>
        <v>0</v>
      </c>
      <c r="F8892" s="47"/>
    </row>
    <row r="8893" spans="1:6" x14ac:dyDescent="0.25">
      <c r="A8893" s="79"/>
      <c r="B8893" s="43">
        <v>0</v>
      </c>
      <c r="C8893" s="43">
        <v>3.0798005495853401E-3</v>
      </c>
      <c r="D8893" s="43">
        <f t="shared" si="138"/>
        <v>3.5140524270768733E-2</v>
      </c>
      <c r="E8893" s="43">
        <f>IFERROR(INDEX(PSPS_Data!$C$2:$C$4275,MATCH(WF_Data!$A8893,PSPS_Data!$B$2:$B$4275,0)),0)</f>
        <v>0</v>
      </c>
      <c r="F8893" s="47"/>
    </row>
    <row r="8894" spans="1:6" x14ac:dyDescent="0.25">
      <c r="A8894" s="79"/>
      <c r="B8894" s="43">
        <v>0</v>
      </c>
      <c r="C8894" s="43">
        <v>1.1983264803347899E-3</v>
      </c>
      <c r="D8894" s="43">
        <f t="shared" si="138"/>
        <v>1.3672905140619954E-2</v>
      </c>
      <c r="E8894" s="43">
        <f>IFERROR(INDEX(PSPS_Data!$C$2:$C$4275,MATCH(WF_Data!$A8894,PSPS_Data!$B$2:$B$4275,0)),0)</f>
        <v>0</v>
      </c>
      <c r="F8894" s="47"/>
    </row>
    <row r="8895" spans="1:6" x14ac:dyDescent="0.25">
      <c r="A8895" s="79"/>
      <c r="B8895" s="43">
        <v>0</v>
      </c>
      <c r="C8895" s="43">
        <v>2.3965799300640302E-5</v>
      </c>
      <c r="D8895" s="43">
        <f t="shared" si="138"/>
        <v>2.7344977002030586E-4</v>
      </c>
      <c r="E8895" s="43">
        <f>IFERROR(INDEX(PSPS_Data!$C$2:$C$4275,MATCH(WF_Data!$A8895,PSPS_Data!$B$2:$B$4275,0)),0)</f>
        <v>0</v>
      </c>
      <c r="F8895" s="47"/>
    </row>
    <row r="8896" spans="1:6" x14ac:dyDescent="0.25">
      <c r="A8896" s="79"/>
      <c r="B8896" s="43">
        <v>0</v>
      </c>
      <c r="C8896" s="43">
        <v>2.6480271646960301E-3</v>
      </c>
      <c r="D8896" s="43">
        <f t="shared" si="138"/>
        <v>3.0213989949181702E-2</v>
      </c>
      <c r="E8896" s="43">
        <f>IFERROR(INDEX(PSPS_Data!$C$2:$C$4275,MATCH(WF_Data!$A8896,PSPS_Data!$B$2:$B$4275,0)),0)</f>
        <v>0</v>
      </c>
      <c r="F8896" s="47"/>
    </row>
    <row r="8897" spans="1:6" x14ac:dyDescent="0.25">
      <c r="A8897" s="79"/>
      <c r="B8897" s="43">
        <v>0</v>
      </c>
      <c r="C8897" s="43">
        <v>4.0457731593050899E-3</v>
      </c>
      <c r="D8897" s="43">
        <f t="shared" si="138"/>
        <v>4.6162271747671076E-2</v>
      </c>
      <c r="E8897" s="43">
        <f>IFERROR(INDEX(PSPS_Data!$C$2:$C$4275,MATCH(WF_Data!$A8897,PSPS_Data!$B$2:$B$4275,0)),0)</f>
        <v>0</v>
      </c>
      <c r="F8897" s="47"/>
    </row>
    <row r="8898" spans="1:6" x14ac:dyDescent="0.25">
      <c r="A8898" s="79"/>
      <c r="B8898" s="43">
        <v>0.78038617764799501</v>
      </c>
      <c r="C8898" s="43">
        <v>2.6238581065456401E-3</v>
      </c>
      <c r="D8898" s="43">
        <f t="shared" si="138"/>
        <v>2.9938220995685754E-2</v>
      </c>
      <c r="E8898" s="43">
        <f>IFERROR(INDEX(PSPS_Data!$C$2:$C$4275,MATCH(WF_Data!$A8898,PSPS_Data!$B$2:$B$4275,0)),0)</f>
        <v>0</v>
      </c>
      <c r="F8898" s="47"/>
    </row>
    <row r="8899" spans="1:6" x14ac:dyDescent="0.25">
      <c r="A8899" s="79"/>
      <c r="B8899" s="43">
        <v>0</v>
      </c>
      <c r="C8899" s="43">
        <v>3.6538762545887901E-3</v>
      </c>
      <c r="D8899" s="43">
        <f t="shared" ref="D8899:D8962" si="139">$C8899*11.41</f>
        <v>4.1690728064858094E-2</v>
      </c>
      <c r="E8899" s="43">
        <f>IFERROR(INDEX(PSPS_Data!$C$2:$C$4275,MATCH(WF_Data!$A8899,PSPS_Data!$B$2:$B$4275,0)),0)</f>
        <v>0</v>
      </c>
      <c r="F8899" s="47"/>
    </row>
    <row r="8900" spans="1:6" x14ac:dyDescent="0.25">
      <c r="A8900" s="79"/>
      <c r="B8900" s="43">
        <v>0</v>
      </c>
      <c r="C8900" s="43">
        <v>7.24720696189251E-3</v>
      </c>
      <c r="D8900" s="43">
        <f t="shared" si="139"/>
        <v>8.2690631435193535E-2</v>
      </c>
      <c r="E8900" s="43">
        <f>IFERROR(INDEX(PSPS_Data!$C$2:$C$4275,MATCH(WF_Data!$A8900,PSPS_Data!$B$2:$B$4275,0)),0)</f>
        <v>0</v>
      </c>
      <c r="F8900" s="47"/>
    </row>
    <row r="8901" spans="1:6" x14ac:dyDescent="0.25">
      <c r="A8901" s="79"/>
      <c r="B8901" s="43">
        <v>0</v>
      </c>
      <c r="C8901" s="43">
        <v>1.1946390922579E-2</v>
      </c>
      <c r="D8901" s="43">
        <f t="shared" si="139"/>
        <v>0.13630832042662638</v>
      </c>
      <c r="E8901" s="43">
        <f>IFERROR(INDEX(PSPS_Data!$C$2:$C$4275,MATCH(WF_Data!$A8901,PSPS_Data!$B$2:$B$4275,0)),0)</f>
        <v>0</v>
      </c>
      <c r="F8901" s="47"/>
    </row>
    <row r="8902" spans="1:6" x14ac:dyDescent="0.25">
      <c r="A8902" s="79"/>
      <c r="B8902" s="43">
        <v>0</v>
      </c>
      <c r="C8902" s="43">
        <v>8.0214479339701895E-4</v>
      </c>
      <c r="D8902" s="43">
        <f t="shared" si="139"/>
        <v>9.1524720926599856E-3</v>
      </c>
      <c r="E8902" s="43">
        <f>IFERROR(INDEX(PSPS_Data!$C$2:$C$4275,MATCH(WF_Data!$A8902,PSPS_Data!$B$2:$B$4275,0)),0)</f>
        <v>0</v>
      </c>
      <c r="F8902" s="47"/>
    </row>
    <row r="8903" spans="1:6" x14ac:dyDescent="0.25">
      <c r="A8903" s="79"/>
      <c r="B8903" s="43">
        <v>0</v>
      </c>
      <c r="C8903" s="43">
        <v>4.1767551654174799E-3</v>
      </c>
      <c r="D8903" s="43">
        <f t="shared" si="139"/>
        <v>4.7656776437413444E-2</v>
      </c>
      <c r="E8903" s="43">
        <f>IFERROR(INDEX(PSPS_Data!$C$2:$C$4275,MATCH(WF_Data!$A8903,PSPS_Data!$B$2:$B$4275,0)),0)</f>
        <v>0</v>
      </c>
      <c r="F8903" s="47"/>
    </row>
    <row r="8904" spans="1:6" x14ac:dyDescent="0.25">
      <c r="A8904" s="79"/>
      <c r="B8904" s="43">
        <v>0</v>
      </c>
      <c r="C8904" s="43">
        <v>3.5880822906619801E-5</v>
      </c>
      <c r="D8904" s="43">
        <f t="shared" si="139"/>
        <v>4.0940018936453195E-4</v>
      </c>
      <c r="E8904" s="43">
        <f>IFERROR(INDEX(PSPS_Data!$C$2:$C$4275,MATCH(WF_Data!$A8904,PSPS_Data!$B$2:$B$4275,0)),0)</f>
        <v>0</v>
      </c>
      <c r="F8904" s="47"/>
    </row>
    <row r="8905" spans="1:6" x14ac:dyDescent="0.25">
      <c r="A8905" s="79"/>
      <c r="B8905" s="43">
        <v>0</v>
      </c>
      <c r="C8905" s="43">
        <v>6.1218009270760298E-3</v>
      </c>
      <c r="D8905" s="43">
        <f t="shared" si="139"/>
        <v>6.9849748577937507E-2</v>
      </c>
      <c r="E8905" s="43">
        <f>IFERROR(INDEX(PSPS_Data!$C$2:$C$4275,MATCH(WF_Data!$A8905,PSPS_Data!$B$2:$B$4275,0)),0)</f>
        <v>0</v>
      </c>
      <c r="F8905" s="47"/>
    </row>
    <row r="8906" spans="1:6" x14ac:dyDescent="0.25">
      <c r="A8906" s="79"/>
      <c r="B8906" s="43">
        <v>0</v>
      </c>
      <c r="C8906" s="43">
        <v>4.1958053043344903E-3</v>
      </c>
      <c r="D8906" s="43">
        <f t="shared" si="139"/>
        <v>4.7874138522456533E-2</v>
      </c>
      <c r="E8906" s="43">
        <f>IFERROR(INDEX(PSPS_Data!$C$2:$C$4275,MATCH(WF_Data!$A8906,PSPS_Data!$B$2:$B$4275,0)),0)</f>
        <v>0</v>
      </c>
      <c r="F8906" s="47"/>
    </row>
    <row r="8907" spans="1:6" x14ac:dyDescent="0.25">
      <c r="A8907" s="79"/>
      <c r="B8907" s="43">
        <v>0</v>
      </c>
      <c r="C8907" s="43">
        <v>5.7134184455662701E-3</v>
      </c>
      <c r="D8907" s="43">
        <f t="shared" si="139"/>
        <v>6.5190104463911144E-2</v>
      </c>
      <c r="E8907" s="43">
        <f>IFERROR(INDEX(PSPS_Data!$C$2:$C$4275,MATCH(WF_Data!$A8907,PSPS_Data!$B$2:$B$4275,0)),0)</f>
        <v>0</v>
      </c>
      <c r="F8907" s="47"/>
    </row>
    <row r="8908" spans="1:6" x14ac:dyDescent="0.25">
      <c r="A8908" s="79"/>
      <c r="B8908" s="43">
        <v>0</v>
      </c>
      <c r="C8908" s="43">
        <v>2.3984343037379099E-3</v>
      </c>
      <c r="D8908" s="43">
        <f t="shared" si="139"/>
        <v>2.7366135405649552E-2</v>
      </c>
      <c r="E8908" s="43">
        <f>IFERROR(INDEX(PSPS_Data!$C$2:$C$4275,MATCH(WF_Data!$A8908,PSPS_Data!$B$2:$B$4275,0)),0)</f>
        <v>0</v>
      </c>
      <c r="F8908" s="47"/>
    </row>
    <row r="8909" spans="1:6" x14ac:dyDescent="0.25">
      <c r="A8909" s="79"/>
      <c r="B8909" s="43">
        <v>0</v>
      </c>
      <c r="C8909" s="43">
        <v>9.0108413232883305E-3</v>
      </c>
      <c r="D8909" s="43">
        <f t="shared" si="139"/>
        <v>0.10281369949871985</v>
      </c>
      <c r="E8909" s="43">
        <f>IFERROR(INDEX(PSPS_Data!$C$2:$C$4275,MATCH(WF_Data!$A8909,PSPS_Data!$B$2:$B$4275,0)),0)</f>
        <v>0</v>
      </c>
      <c r="F8909" s="47"/>
    </row>
    <row r="8910" spans="1:6" x14ac:dyDescent="0.25">
      <c r="A8910" s="79"/>
      <c r="B8910" s="43">
        <v>0</v>
      </c>
      <c r="C8910" s="43">
        <v>1.2905002495244801E-3</v>
      </c>
      <c r="D8910" s="43">
        <f t="shared" si="139"/>
        <v>1.4724607847074318E-2</v>
      </c>
      <c r="E8910" s="43">
        <f>IFERROR(INDEX(PSPS_Data!$C$2:$C$4275,MATCH(WF_Data!$A8910,PSPS_Data!$B$2:$B$4275,0)),0)</f>
        <v>0</v>
      </c>
      <c r="F8910" s="47"/>
    </row>
    <row r="8911" spans="1:6" x14ac:dyDescent="0.25">
      <c r="A8911" s="79"/>
      <c r="B8911" s="43">
        <v>0</v>
      </c>
      <c r="C8911" s="43">
        <v>7.6454703503259203E-4</v>
      </c>
      <c r="D8911" s="43">
        <f t="shared" si="139"/>
        <v>8.7234816697218751E-3</v>
      </c>
      <c r="E8911" s="43">
        <f>IFERROR(INDEX(PSPS_Data!$C$2:$C$4275,MATCH(WF_Data!$A8911,PSPS_Data!$B$2:$B$4275,0)),0)</f>
        <v>0</v>
      </c>
      <c r="F8911" s="47"/>
    </row>
    <row r="8912" spans="1:6" x14ac:dyDescent="0.25">
      <c r="A8912" s="79"/>
      <c r="B8912" s="43">
        <v>0</v>
      </c>
      <c r="C8912" s="43">
        <v>4.18089714003144E-4</v>
      </c>
      <c r="D8912" s="43">
        <f t="shared" si="139"/>
        <v>4.7704036367758728E-3</v>
      </c>
      <c r="E8912" s="43">
        <f>IFERROR(INDEX(PSPS_Data!$C$2:$C$4275,MATCH(WF_Data!$A8912,PSPS_Data!$B$2:$B$4275,0)),0)</f>
        <v>0</v>
      </c>
      <c r="F8912" s="47"/>
    </row>
    <row r="8913" spans="1:6" x14ac:dyDescent="0.25">
      <c r="A8913" s="79"/>
      <c r="B8913" s="43">
        <v>0</v>
      </c>
      <c r="C8913" s="43">
        <v>4.1670088498904001E-3</v>
      </c>
      <c r="D8913" s="43">
        <f t="shared" si="139"/>
        <v>4.7545570977249464E-2</v>
      </c>
      <c r="E8913" s="43">
        <f>IFERROR(INDEX(PSPS_Data!$C$2:$C$4275,MATCH(WF_Data!$A8913,PSPS_Data!$B$2:$B$4275,0)),0)</f>
        <v>0</v>
      </c>
      <c r="F8913" s="47"/>
    </row>
    <row r="8914" spans="1:6" x14ac:dyDescent="0.25">
      <c r="A8914" s="79"/>
      <c r="B8914" s="43">
        <v>0</v>
      </c>
      <c r="C8914" s="43">
        <v>2.48308593518231E-3</v>
      </c>
      <c r="D8914" s="43">
        <f t="shared" si="139"/>
        <v>2.8332010520430159E-2</v>
      </c>
      <c r="E8914" s="43">
        <f>IFERROR(INDEX(PSPS_Data!$C$2:$C$4275,MATCH(WF_Data!$A8914,PSPS_Data!$B$2:$B$4275,0)),0)</f>
        <v>0</v>
      </c>
      <c r="F8914" s="47"/>
    </row>
    <row r="8915" spans="1:6" x14ac:dyDescent="0.25">
      <c r="A8915" s="79"/>
      <c r="B8915" s="43">
        <v>0</v>
      </c>
      <c r="C8915" s="43">
        <v>6.7563930278993203E-3</v>
      </c>
      <c r="D8915" s="43">
        <f t="shared" si="139"/>
        <v>7.7090444448331241E-2</v>
      </c>
      <c r="E8915" s="43">
        <f>IFERROR(INDEX(PSPS_Data!$C$2:$C$4275,MATCH(WF_Data!$A8915,PSPS_Data!$B$2:$B$4275,0)),0)</f>
        <v>0</v>
      </c>
      <c r="F8915" s="47"/>
    </row>
    <row r="8916" spans="1:6" x14ac:dyDescent="0.25">
      <c r="A8916" s="79"/>
      <c r="B8916" s="43">
        <v>0</v>
      </c>
      <c r="C8916" s="43">
        <v>1.9325403302445901E-3</v>
      </c>
      <c r="D8916" s="43">
        <f t="shared" si="139"/>
        <v>2.2050285168090773E-2</v>
      </c>
      <c r="E8916" s="43">
        <f>IFERROR(INDEX(PSPS_Data!$C$2:$C$4275,MATCH(WF_Data!$A8916,PSPS_Data!$B$2:$B$4275,0)),0)</f>
        <v>0</v>
      </c>
      <c r="F8916" s="47"/>
    </row>
    <row r="8917" spans="1:6" x14ac:dyDescent="0.25">
      <c r="A8917" s="79"/>
      <c r="B8917" s="43">
        <v>0</v>
      </c>
      <c r="C8917" s="43">
        <v>1.0336725993814299E-3</v>
      </c>
      <c r="D8917" s="43">
        <f t="shared" si="139"/>
        <v>1.1794204358942116E-2</v>
      </c>
      <c r="E8917" s="43">
        <f>IFERROR(INDEX(PSPS_Data!$C$2:$C$4275,MATCH(WF_Data!$A8917,PSPS_Data!$B$2:$B$4275,0)),0)</f>
        <v>0</v>
      </c>
      <c r="F8917" s="47"/>
    </row>
    <row r="8918" spans="1:6" x14ac:dyDescent="0.25">
      <c r="A8918" s="79"/>
      <c r="B8918" s="43">
        <v>0</v>
      </c>
      <c r="C8918" s="43">
        <v>6.9950705785686296E-3</v>
      </c>
      <c r="D8918" s="43">
        <f t="shared" si="139"/>
        <v>7.9813755301468059E-2</v>
      </c>
      <c r="E8918" s="43">
        <f>IFERROR(INDEX(PSPS_Data!$C$2:$C$4275,MATCH(WF_Data!$A8918,PSPS_Data!$B$2:$B$4275,0)),0)</f>
        <v>0</v>
      </c>
      <c r="F8918" s="47"/>
    </row>
    <row r="8919" spans="1:6" x14ac:dyDescent="0.25">
      <c r="A8919" s="79"/>
      <c r="B8919" s="43">
        <v>0</v>
      </c>
      <c r="C8919" s="43">
        <v>5.2879822992963404E-3</v>
      </c>
      <c r="D8919" s="43">
        <f t="shared" si="139"/>
        <v>6.0335878034971244E-2</v>
      </c>
      <c r="E8919" s="43">
        <f>IFERROR(INDEX(PSPS_Data!$C$2:$C$4275,MATCH(WF_Data!$A8919,PSPS_Data!$B$2:$B$4275,0)),0)</f>
        <v>0</v>
      </c>
      <c r="F8919" s="47"/>
    </row>
    <row r="8920" spans="1:6" x14ac:dyDescent="0.25">
      <c r="A8920" s="79"/>
      <c r="B8920" s="43">
        <v>0</v>
      </c>
      <c r="C8920" s="43">
        <v>5.9625983340083601E-5</v>
      </c>
      <c r="D8920" s="43">
        <f t="shared" si="139"/>
        <v>6.8033246991035386E-4</v>
      </c>
      <c r="E8920" s="43">
        <f>IFERROR(INDEX(PSPS_Data!$C$2:$C$4275,MATCH(WF_Data!$A8920,PSPS_Data!$B$2:$B$4275,0)),0)</f>
        <v>0</v>
      </c>
      <c r="F8920" s="47"/>
    </row>
    <row r="8921" spans="1:6" x14ac:dyDescent="0.25">
      <c r="A8921" s="79"/>
      <c r="B8921" s="43">
        <v>0</v>
      </c>
      <c r="C8921" s="43">
        <v>6.2465188191254102E-3</v>
      </c>
      <c r="D8921" s="43">
        <f t="shared" si="139"/>
        <v>7.1272779726220925E-2</v>
      </c>
      <c r="E8921" s="43">
        <f>IFERROR(INDEX(PSPS_Data!$C$2:$C$4275,MATCH(WF_Data!$A8921,PSPS_Data!$B$2:$B$4275,0)),0)</f>
        <v>0</v>
      </c>
      <c r="F8921" s="47"/>
    </row>
    <row r="8922" spans="1:6" x14ac:dyDescent="0.25">
      <c r="A8922" s="79"/>
      <c r="B8922" s="43">
        <v>0</v>
      </c>
      <c r="C8922" s="43">
        <v>1.0274801251701601E-2</v>
      </c>
      <c r="D8922" s="43">
        <f t="shared" si="139"/>
        <v>0.11723548228191527</v>
      </c>
      <c r="E8922" s="43">
        <f>IFERROR(INDEX(PSPS_Data!$C$2:$C$4275,MATCH(WF_Data!$A8922,PSPS_Data!$B$2:$B$4275,0)),0)</f>
        <v>0</v>
      </c>
      <c r="F8922" s="47"/>
    </row>
    <row r="8923" spans="1:6" x14ac:dyDescent="0.25">
      <c r="A8923" s="79"/>
      <c r="B8923" s="43">
        <v>0</v>
      </c>
      <c r="C8923" s="43">
        <v>2.5375433028784699E-3</v>
      </c>
      <c r="D8923" s="43">
        <f t="shared" si="139"/>
        <v>2.8953369085843342E-2</v>
      </c>
      <c r="E8923" s="43">
        <f>IFERROR(INDEX(PSPS_Data!$C$2:$C$4275,MATCH(WF_Data!$A8923,PSPS_Data!$B$2:$B$4275,0)),0)</f>
        <v>0</v>
      </c>
      <c r="F8923" s="47"/>
    </row>
    <row r="8924" spans="1:6" x14ac:dyDescent="0.25">
      <c r="A8924" s="79"/>
      <c r="B8924" s="43">
        <v>0</v>
      </c>
      <c r="C8924" s="43">
        <v>6.8768785195061303E-3</v>
      </c>
      <c r="D8924" s="43">
        <f t="shared" si="139"/>
        <v>7.8465183907564948E-2</v>
      </c>
      <c r="E8924" s="43">
        <f>IFERROR(INDEX(PSPS_Data!$C$2:$C$4275,MATCH(WF_Data!$A8924,PSPS_Data!$B$2:$B$4275,0)),0)</f>
        <v>0</v>
      </c>
      <c r="F8924" s="47"/>
    </row>
    <row r="8925" spans="1:6" x14ac:dyDescent="0.25">
      <c r="A8925" s="79"/>
      <c r="B8925" s="43">
        <v>0</v>
      </c>
      <c r="C8925" s="43">
        <v>3.1387372506893902E-3</v>
      </c>
      <c r="D8925" s="43">
        <f t="shared" si="139"/>
        <v>3.5812992030365941E-2</v>
      </c>
      <c r="E8925" s="43">
        <f>IFERROR(INDEX(PSPS_Data!$C$2:$C$4275,MATCH(WF_Data!$A8925,PSPS_Data!$B$2:$B$4275,0)),0)</f>
        <v>0</v>
      </c>
      <c r="F8925" s="47"/>
    </row>
    <row r="8926" spans="1:6" x14ac:dyDescent="0.25">
      <c r="A8926" s="79"/>
      <c r="B8926" s="43">
        <v>0</v>
      </c>
      <c r="C8926" s="43">
        <v>4.1416828178171203E-3</v>
      </c>
      <c r="D8926" s="43">
        <f t="shared" si="139"/>
        <v>4.7256600951293345E-2</v>
      </c>
      <c r="E8926" s="43">
        <f>IFERROR(INDEX(PSPS_Data!$C$2:$C$4275,MATCH(WF_Data!$A8926,PSPS_Data!$B$2:$B$4275,0)),0)</f>
        <v>0</v>
      </c>
      <c r="F8926" s="47"/>
    </row>
    <row r="8927" spans="1:6" x14ac:dyDescent="0.25">
      <c r="A8927" s="79"/>
      <c r="B8927" s="43">
        <v>0</v>
      </c>
      <c r="C8927" s="43">
        <v>8.0668403747949907E-3</v>
      </c>
      <c r="D8927" s="43">
        <f t="shared" si="139"/>
        <v>9.2042648676410849E-2</v>
      </c>
      <c r="E8927" s="43">
        <f>IFERROR(INDEX(PSPS_Data!$C$2:$C$4275,MATCH(WF_Data!$A8927,PSPS_Data!$B$2:$B$4275,0)),0)</f>
        <v>0</v>
      </c>
      <c r="F8927" s="47"/>
    </row>
    <row r="8928" spans="1:6" x14ac:dyDescent="0.25">
      <c r="A8928" s="79"/>
      <c r="B8928" s="43">
        <v>0</v>
      </c>
      <c r="C8928" s="43">
        <v>5.1557075191036897E-5</v>
      </c>
      <c r="D8928" s="43">
        <f t="shared" si="139"/>
        <v>5.8826622792973102E-4</v>
      </c>
      <c r="E8928" s="43">
        <f>IFERROR(INDEX(PSPS_Data!$C$2:$C$4275,MATCH(WF_Data!$A8928,PSPS_Data!$B$2:$B$4275,0)),0)</f>
        <v>0</v>
      </c>
      <c r="F8928" s="47"/>
    </row>
    <row r="8929" spans="1:6" x14ac:dyDescent="0.25">
      <c r="A8929" s="79"/>
      <c r="B8929" s="43">
        <v>0</v>
      </c>
      <c r="C8929" s="43">
        <v>9.0508418306853803E-3</v>
      </c>
      <c r="D8929" s="43">
        <f t="shared" si="139"/>
        <v>0.1032701052881202</v>
      </c>
      <c r="E8929" s="43">
        <f>IFERROR(INDEX(PSPS_Data!$C$2:$C$4275,MATCH(WF_Data!$A8929,PSPS_Data!$B$2:$B$4275,0)),0)</f>
        <v>0</v>
      </c>
      <c r="F8929" s="47"/>
    </row>
    <row r="8930" spans="1:6" x14ac:dyDescent="0.25">
      <c r="A8930" s="79"/>
      <c r="B8930" s="43">
        <v>0</v>
      </c>
      <c r="C8930" s="43">
        <v>6.5408898444729803E-4</v>
      </c>
      <c r="D8930" s="43">
        <f t="shared" si="139"/>
        <v>7.4631553125436706E-3</v>
      </c>
      <c r="E8930" s="43">
        <f>IFERROR(INDEX(PSPS_Data!$C$2:$C$4275,MATCH(WF_Data!$A8930,PSPS_Data!$B$2:$B$4275,0)),0)</f>
        <v>0</v>
      </c>
      <c r="F8930" s="47"/>
    </row>
    <row r="8931" spans="1:6" x14ac:dyDescent="0.25">
      <c r="A8931" s="79"/>
      <c r="B8931" s="43">
        <v>0</v>
      </c>
      <c r="C8931" s="43">
        <v>1.7399388721287299E-2</v>
      </c>
      <c r="D8931" s="43">
        <f t="shared" si="139"/>
        <v>0.19852702530988808</v>
      </c>
      <c r="E8931" s="43">
        <f>IFERROR(INDEX(PSPS_Data!$C$2:$C$4275,MATCH(WF_Data!$A8931,PSPS_Data!$B$2:$B$4275,0)),0)</f>
        <v>0</v>
      </c>
      <c r="F8931" s="47"/>
    </row>
    <row r="8932" spans="1:6" x14ac:dyDescent="0.25">
      <c r="A8932" s="79"/>
      <c r="B8932" s="43">
        <v>0</v>
      </c>
      <c r="C8932" s="43">
        <v>5.60537761202795E-3</v>
      </c>
      <c r="D8932" s="43">
        <f t="shared" si="139"/>
        <v>6.3957358553238905E-2</v>
      </c>
      <c r="E8932" s="43">
        <f>IFERROR(INDEX(PSPS_Data!$C$2:$C$4275,MATCH(WF_Data!$A8932,PSPS_Data!$B$2:$B$4275,0)),0)</f>
        <v>0</v>
      </c>
      <c r="F8932" s="47"/>
    </row>
    <row r="8933" spans="1:6" x14ac:dyDescent="0.25">
      <c r="A8933" s="79"/>
      <c r="B8933" s="43">
        <v>0</v>
      </c>
      <c r="C8933" s="43">
        <v>6.7726868110185002E-4</v>
      </c>
      <c r="D8933" s="43">
        <f t="shared" si="139"/>
        <v>7.7276356513721091E-3</v>
      </c>
      <c r="E8933" s="43">
        <f>IFERROR(INDEX(PSPS_Data!$C$2:$C$4275,MATCH(WF_Data!$A8933,PSPS_Data!$B$2:$B$4275,0)),0)</f>
        <v>0</v>
      </c>
      <c r="F8933" s="47"/>
    </row>
    <row r="8934" spans="1:6" x14ac:dyDescent="0.25">
      <c r="A8934" s="79"/>
      <c r="B8934" s="43">
        <v>0</v>
      </c>
      <c r="C8934" s="43">
        <v>2.1856922130609698E-3</v>
      </c>
      <c r="D8934" s="43">
        <f t="shared" si="139"/>
        <v>2.4938748151025668E-2</v>
      </c>
      <c r="E8934" s="43">
        <f>IFERROR(INDEX(PSPS_Data!$C$2:$C$4275,MATCH(WF_Data!$A8934,PSPS_Data!$B$2:$B$4275,0)),0)</f>
        <v>0</v>
      </c>
      <c r="F8934" s="47"/>
    </row>
    <row r="8935" spans="1:6" x14ac:dyDescent="0.25">
      <c r="A8935" s="79"/>
      <c r="B8935" s="43">
        <v>0</v>
      </c>
      <c r="C8935" s="43">
        <v>1.08280504796312E-2</v>
      </c>
      <c r="D8935" s="43">
        <f t="shared" si="139"/>
        <v>0.123548055972592</v>
      </c>
      <c r="E8935" s="43">
        <f>IFERROR(INDEX(PSPS_Data!$C$2:$C$4275,MATCH(WF_Data!$A8935,PSPS_Data!$B$2:$B$4275,0)),0)</f>
        <v>0</v>
      </c>
      <c r="F8935" s="47"/>
    </row>
    <row r="8936" spans="1:6" x14ac:dyDescent="0.25">
      <c r="A8936" s="79"/>
      <c r="B8936" s="43">
        <v>0</v>
      </c>
      <c r="C8936" s="43">
        <v>3.7281971854099499E-3</v>
      </c>
      <c r="D8936" s="43">
        <f t="shared" si="139"/>
        <v>4.2538729885527531E-2</v>
      </c>
      <c r="E8936" s="43">
        <f>IFERROR(INDEX(PSPS_Data!$C$2:$C$4275,MATCH(WF_Data!$A8936,PSPS_Data!$B$2:$B$4275,0)),0)</f>
        <v>0</v>
      </c>
      <c r="F8936" s="47"/>
    </row>
    <row r="8937" spans="1:6" x14ac:dyDescent="0.25">
      <c r="A8937" s="79"/>
      <c r="B8937" s="43">
        <v>0</v>
      </c>
      <c r="C8937" s="43">
        <v>8.5465121424021997E-4</v>
      </c>
      <c r="D8937" s="43">
        <f t="shared" si="139"/>
        <v>9.7515703544809092E-3</v>
      </c>
      <c r="E8937" s="43">
        <f>IFERROR(INDEX(PSPS_Data!$C$2:$C$4275,MATCH(WF_Data!$A8937,PSPS_Data!$B$2:$B$4275,0)),0)</f>
        <v>0</v>
      </c>
      <c r="F8937" s="47"/>
    </row>
    <row r="8938" spans="1:6" x14ac:dyDescent="0.25">
      <c r="A8938" s="79"/>
      <c r="B8938" s="43">
        <v>0</v>
      </c>
      <c r="C8938" s="43">
        <v>3.67933209417969E-4</v>
      </c>
      <c r="D8938" s="43">
        <f t="shared" si="139"/>
        <v>4.1981179194590266E-3</v>
      </c>
      <c r="E8938" s="43">
        <f>IFERROR(INDEX(PSPS_Data!$C$2:$C$4275,MATCH(WF_Data!$A8938,PSPS_Data!$B$2:$B$4275,0)),0)</f>
        <v>0</v>
      </c>
      <c r="F8938" s="47"/>
    </row>
    <row r="8939" spans="1:6" x14ac:dyDescent="0.25">
      <c r="A8939" s="79"/>
      <c r="B8939" s="43">
        <v>0</v>
      </c>
      <c r="C8939" s="43">
        <v>1.0800017907968099E-3</v>
      </c>
      <c r="D8939" s="43">
        <f t="shared" si="139"/>
        <v>1.2322820432991601E-2</v>
      </c>
      <c r="E8939" s="43">
        <f>IFERROR(INDEX(PSPS_Data!$C$2:$C$4275,MATCH(WF_Data!$A8939,PSPS_Data!$B$2:$B$4275,0)),0)</f>
        <v>0</v>
      </c>
      <c r="F8939" s="47"/>
    </row>
    <row r="8940" spans="1:6" x14ac:dyDescent="0.25">
      <c r="A8940" s="79"/>
      <c r="B8940" s="43">
        <v>0</v>
      </c>
      <c r="C8940" s="43">
        <v>3.3349270215694499E-3</v>
      </c>
      <c r="D8940" s="43">
        <f t="shared" si="139"/>
        <v>3.8051517316107425E-2</v>
      </c>
      <c r="E8940" s="43">
        <f>IFERROR(INDEX(PSPS_Data!$C$2:$C$4275,MATCH(WF_Data!$A8940,PSPS_Data!$B$2:$B$4275,0)),0)</f>
        <v>0</v>
      </c>
      <c r="F8940" s="47"/>
    </row>
    <row r="8941" spans="1:6" x14ac:dyDescent="0.25">
      <c r="A8941" s="79"/>
      <c r="B8941" s="43">
        <v>0</v>
      </c>
      <c r="C8941" s="43">
        <v>4.72250621101011E-3</v>
      </c>
      <c r="D8941" s="43">
        <f t="shared" si="139"/>
        <v>5.3883795867625359E-2</v>
      </c>
      <c r="E8941" s="43">
        <f>IFERROR(INDEX(PSPS_Data!$C$2:$C$4275,MATCH(WF_Data!$A8941,PSPS_Data!$B$2:$B$4275,0)),0)</f>
        <v>0</v>
      </c>
      <c r="F8941" s="47"/>
    </row>
    <row r="8942" spans="1:6" x14ac:dyDescent="0.25">
      <c r="A8942" s="79"/>
      <c r="B8942" s="43">
        <v>0</v>
      </c>
      <c r="C8942" s="43">
        <v>3.6781803464691599E-4</v>
      </c>
      <c r="D8942" s="43">
        <f t="shared" si="139"/>
        <v>4.1968037753213113E-3</v>
      </c>
      <c r="E8942" s="43">
        <f>IFERROR(INDEX(PSPS_Data!$C$2:$C$4275,MATCH(WF_Data!$A8942,PSPS_Data!$B$2:$B$4275,0)),0)</f>
        <v>0</v>
      </c>
      <c r="F8942" s="47"/>
    </row>
    <row r="8943" spans="1:6" x14ac:dyDescent="0.25">
      <c r="A8943" s="79"/>
      <c r="B8943" s="43">
        <v>0</v>
      </c>
      <c r="C8943" s="43">
        <v>4.9446090933997697E-3</v>
      </c>
      <c r="D8943" s="43">
        <f t="shared" si="139"/>
        <v>5.6417989755691372E-2</v>
      </c>
      <c r="E8943" s="43">
        <f>IFERROR(INDEX(PSPS_Data!$C$2:$C$4275,MATCH(WF_Data!$A8943,PSPS_Data!$B$2:$B$4275,0)),0)</f>
        <v>0</v>
      </c>
      <c r="F8943" s="47"/>
    </row>
    <row r="8944" spans="1:6" x14ac:dyDescent="0.25">
      <c r="A8944" s="79"/>
      <c r="B8944" s="43">
        <v>0</v>
      </c>
      <c r="C8944" s="43">
        <v>5.1099260886076003E-3</v>
      </c>
      <c r="D8944" s="43">
        <f t="shared" si="139"/>
        <v>5.8304256671012723E-2</v>
      </c>
      <c r="E8944" s="43">
        <f>IFERROR(INDEX(PSPS_Data!$C$2:$C$4275,MATCH(WF_Data!$A8944,PSPS_Data!$B$2:$B$4275,0)),0)</f>
        <v>0</v>
      </c>
      <c r="F8944" s="47"/>
    </row>
    <row r="8945" spans="1:6" x14ac:dyDescent="0.25">
      <c r="A8945" s="79"/>
      <c r="B8945" s="43">
        <v>0</v>
      </c>
      <c r="C8945" s="43">
        <v>8.0968846116320492E-3</v>
      </c>
      <c r="D8945" s="43">
        <f t="shared" si="139"/>
        <v>9.2385453418721689E-2</v>
      </c>
      <c r="E8945" s="43">
        <f>IFERROR(INDEX(PSPS_Data!$C$2:$C$4275,MATCH(WF_Data!$A8945,PSPS_Data!$B$2:$B$4275,0)),0)</f>
        <v>0</v>
      </c>
      <c r="F8945" s="47"/>
    </row>
    <row r="8946" spans="1:6" x14ac:dyDescent="0.25">
      <c r="A8946" s="79"/>
      <c r="B8946" s="43">
        <v>0</v>
      </c>
      <c r="C8946" s="43">
        <v>4.0019987197107698E-3</v>
      </c>
      <c r="D8946" s="43">
        <f t="shared" si="139"/>
        <v>4.5662805391899881E-2</v>
      </c>
      <c r="E8946" s="43">
        <f>IFERROR(INDEX(PSPS_Data!$C$2:$C$4275,MATCH(WF_Data!$A8946,PSPS_Data!$B$2:$B$4275,0)),0)</f>
        <v>0</v>
      </c>
      <c r="F8946" s="47"/>
    </row>
    <row r="8947" spans="1:6" x14ac:dyDescent="0.25">
      <c r="A8947" s="79"/>
      <c r="B8947" s="43">
        <v>0</v>
      </c>
      <c r="C8947" s="43">
        <v>2.9147984687369899E-3</v>
      </c>
      <c r="D8947" s="43">
        <f t="shared" si="139"/>
        <v>3.3257850528289057E-2</v>
      </c>
      <c r="E8947" s="43">
        <f>IFERROR(INDEX(PSPS_Data!$C$2:$C$4275,MATCH(WF_Data!$A8947,PSPS_Data!$B$2:$B$4275,0)),0)</f>
        <v>0</v>
      </c>
      <c r="F8947" s="47"/>
    </row>
    <row r="8948" spans="1:6" x14ac:dyDescent="0.25">
      <c r="A8948" s="79"/>
      <c r="B8948" s="43">
        <v>0</v>
      </c>
      <c r="C8948" s="43">
        <v>3.19883546376331E-3</v>
      </c>
      <c r="D8948" s="43">
        <f t="shared" si="139"/>
        <v>3.6498712641539366E-2</v>
      </c>
      <c r="E8948" s="43">
        <f>IFERROR(INDEX(PSPS_Data!$C$2:$C$4275,MATCH(WF_Data!$A8948,PSPS_Data!$B$2:$B$4275,0)),0)</f>
        <v>0</v>
      </c>
      <c r="F8948" s="47"/>
    </row>
    <row r="8949" spans="1:6" x14ac:dyDescent="0.25">
      <c r="A8949" s="79"/>
      <c r="B8949" s="43">
        <v>0</v>
      </c>
      <c r="C8949" s="43">
        <v>1.03065976236393E-3</v>
      </c>
      <c r="D8949" s="43">
        <f t="shared" si="139"/>
        <v>1.1759827888572442E-2</v>
      </c>
      <c r="E8949" s="43">
        <f>IFERROR(INDEX(PSPS_Data!$C$2:$C$4275,MATCH(WF_Data!$A8949,PSPS_Data!$B$2:$B$4275,0)),0)</f>
        <v>0</v>
      </c>
      <c r="F8949" s="47"/>
    </row>
    <row r="8950" spans="1:6" x14ac:dyDescent="0.25">
      <c r="A8950" s="79"/>
      <c r="B8950" s="43">
        <v>0</v>
      </c>
      <c r="C8950" s="43">
        <v>3.4100109655810199E-3</v>
      </c>
      <c r="D8950" s="43">
        <f t="shared" si="139"/>
        <v>3.8908225117279434E-2</v>
      </c>
      <c r="E8950" s="43">
        <f>IFERROR(INDEX(PSPS_Data!$C$2:$C$4275,MATCH(WF_Data!$A8950,PSPS_Data!$B$2:$B$4275,0)),0)</f>
        <v>0</v>
      </c>
      <c r="F8950" s="47"/>
    </row>
    <row r="8951" spans="1:6" x14ac:dyDescent="0.25">
      <c r="A8951" s="79"/>
      <c r="B8951" s="43">
        <v>0</v>
      </c>
      <c r="C8951" s="43">
        <v>9.3244723208745894E-3</v>
      </c>
      <c r="D8951" s="43">
        <f t="shared" si="139"/>
        <v>0.10639222918117906</v>
      </c>
      <c r="E8951" s="43">
        <f>IFERROR(INDEX(PSPS_Data!$C$2:$C$4275,MATCH(WF_Data!$A8951,PSPS_Data!$B$2:$B$4275,0)),0)</f>
        <v>0</v>
      </c>
      <c r="F8951" s="47"/>
    </row>
    <row r="8952" spans="1:6" x14ac:dyDescent="0.25">
      <c r="A8952" s="79"/>
      <c r="B8952" s="43">
        <v>0</v>
      </c>
      <c r="C8952" s="43">
        <v>5.5779988130476897E-3</v>
      </c>
      <c r="D8952" s="43">
        <f t="shared" si="139"/>
        <v>6.3644966456874147E-2</v>
      </c>
      <c r="E8952" s="43">
        <f>IFERROR(INDEX(PSPS_Data!$C$2:$C$4275,MATCH(WF_Data!$A8952,PSPS_Data!$B$2:$B$4275,0)),0)</f>
        <v>0</v>
      </c>
      <c r="F8952" s="47"/>
    </row>
    <row r="8953" spans="1:6" x14ac:dyDescent="0.25">
      <c r="A8953" s="79"/>
      <c r="B8953" s="43">
        <v>0</v>
      </c>
      <c r="C8953" s="43">
        <v>4.0114409393936503E-3</v>
      </c>
      <c r="D8953" s="43">
        <f t="shared" si="139"/>
        <v>4.5770541118481549E-2</v>
      </c>
      <c r="E8953" s="43">
        <f>IFERROR(INDEX(PSPS_Data!$C$2:$C$4275,MATCH(WF_Data!$A8953,PSPS_Data!$B$2:$B$4275,0)),0)</f>
        <v>0</v>
      </c>
      <c r="F8953" s="47"/>
    </row>
    <row r="8954" spans="1:6" x14ac:dyDescent="0.25">
      <c r="A8954" s="79"/>
      <c r="B8954" s="43">
        <v>0</v>
      </c>
      <c r="C8954" s="43">
        <v>1.94059955856573E-3</v>
      </c>
      <c r="D8954" s="43">
        <f t="shared" si="139"/>
        <v>2.2142240963234978E-2</v>
      </c>
      <c r="E8954" s="43">
        <f>IFERROR(INDEX(PSPS_Data!$C$2:$C$4275,MATCH(WF_Data!$A8954,PSPS_Data!$B$2:$B$4275,0)),0)</f>
        <v>0</v>
      </c>
      <c r="F8954" s="47"/>
    </row>
    <row r="8955" spans="1:6" x14ac:dyDescent="0.25">
      <c r="A8955" s="79"/>
      <c r="B8955" s="43">
        <v>0</v>
      </c>
      <c r="C8955" s="43">
        <v>1.79822436621179E-3</v>
      </c>
      <c r="D8955" s="43">
        <f t="shared" si="139"/>
        <v>2.0517740018476525E-2</v>
      </c>
      <c r="E8955" s="43">
        <f>IFERROR(INDEX(PSPS_Data!$C$2:$C$4275,MATCH(WF_Data!$A8955,PSPS_Data!$B$2:$B$4275,0)),0)</f>
        <v>0</v>
      </c>
      <c r="F8955" s="47"/>
    </row>
    <row r="8956" spans="1:6" x14ac:dyDescent="0.25">
      <c r="A8956" s="79"/>
      <c r="B8956" s="43">
        <v>0</v>
      </c>
      <c r="C8956" s="43">
        <v>1.8005647814106799E-2</v>
      </c>
      <c r="D8956" s="43">
        <f t="shared" si="139"/>
        <v>0.20544444155895858</v>
      </c>
      <c r="E8956" s="43">
        <f>IFERROR(INDEX(PSPS_Data!$C$2:$C$4275,MATCH(WF_Data!$A8956,PSPS_Data!$B$2:$B$4275,0)),0)</f>
        <v>0</v>
      </c>
      <c r="F8956" s="47"/>
    </row>
    <row r="8957" spans="1:6" x14ac:dyDescent="0.25">
      <c r="A8957" s="79"/>
      <c r="B8957" s="43">
        <v>0</v>
      </c>
      <c r="C8957" s="43">
        <v>4.36405776690662E-3</v>
      </c>
      <c r="D8957" s="43">
        <f t="shared" si="139"/>
        <v>4.9793899120404536E-2</v>
      </c>
      <c r="E8957" s="43">
        <f>IFERROR(INDEX(PSPS_Data!$C$2:$C$4275,MATCH(WF_Data!$A8957,PSPS_Data!$B$2:$B$4275,0)),0)</f>
        <v>0</v>
      </c>
      <c r="F8957" s="47"/>
    </row>
    <row r="8958" spans="1:6" x14ac:dyDescent="0.25">
      <c r="A8958" s="79"/>
      <c r="B8958" s="43">
        <v>0</v>
      </c>
      <c r="C8958" s="43">
        <v>3.60532567656264E-3</v>
      </c>
      <c r="D8958" s="43">
        <f t="shared" si="139"/>
        <v>4.1136765969579721E-2</v>
      </c>
      <c r="E8958" s="43">
        <f>IFERROR(INDEX(PSPS_Data!$C$2:$C$4275,MATCH(WF_Data!$A8958,PSPS_Data!$B$2:$B$4275,0)),0)</f>
        <v>0</v>
      </c>
      <c r="F8958" s="47"/>
    </row>
    <row r="8959" spans="1:6" x14ac:dyDescent="0.25">
      <c r="A8959" s="79"/>
      <c r="B8959" s="43">
        <v>2.3370376521316402E-2</v>
      </c>
      <c r="C8959" s="43">
        <v>1.7141634158122001E-3</v>
      </c>
      <c r="D8959" s="43">
        <f t="shared" si="139"/>
        <v>1.9558604574417205E-2</v>
      </c>
      <c r="E8959" s="43">
        <f>IFERROR(INDEX(PSPS_Data!$C$2:$C$4275,MATCH(WF_Data!$A8959,PSPS_Data!$B$2:$B$4275,0)),0)</f>
        <v>0</v>
      </c>
      <c r="F8959" s="47"/>
    </row>
    <row r="8960" spans="1:6" x14ac:dyDescent="0.25">
      <c r="A8960" s="79"/>
      <c r="B8960" s="43">
        <v>0</v>
      </c>
      <c r="C8960" s="43">
        <v>2.7069072798440101E-3</v>
      </c>
      <c r="D8960" s="43">
        <f t="shared" si="139"/>
        <v>3.0885812063020157E-2</v>
      </c>
      <c r="E8960" s="43">
        <f>IFERROR(INDEX(PSPS_Data!$C$2:$C$4275,MATCH(WF_Data!$A8960,PSPS_Data!$B$2:$B$4275,0)),0)</f>
        <v>0</v>
      </c>
      <c r="F8960" s="47"/>
    </row>
    <row r="8961" spans="1:6" x14ac:dyDescent="0.25">
      <c r="A8961" s="79"/>
      <c r="B8961" s="43">
        <v>0</v>
      </c>
      <c r="C8961" s="43">
        <v>7.7176544509711597E-3</v>
      </c>
      <c r="D8961" s="43">
        <f t="shared" si="139"/>
        <v>8.8058437285580937E-2</v>
      </c>
      <c r="E8961" s="43">
        <f>IFERROR(INDEX(PSPS_Data!$C$2:$C$4275,MATCH(WF_Data!$A8961,PSPS_Data!$B$2:$B$4275,0)),0)</f>
        <v>0</v>
      </c>
      <c r="F8961" s="47"/>
    </row>
    <row r="8962" spans="1:6" x14ac:dyDescent="0.25">
      <c r="A8962" s="79"/>
      <c r="B8962" s="43">
        <v>0</v>
      </c>
      <c r="C8962" s="43">
        <v>4.4437466788167504E-3</v>
      </c>
      <c r="D8962" s="43">
        <f t="shared" si="139"/>
        <v>5.0703149605299119E-2</v>
      </c>
      <c r="E8962" s="43">
        <f>IFERROR(INDEX(PSPS_Data!$C$2:$C$4275,MATCH(WF_Data!$A8962,PSPS_Data!$B$2:$B$4275,0)),0)</f>
        <v>0</v>
      </c>
      <c r="F8962" s="47"/>
    </row>
    <row r="8963" spans="1:6" x14ac:dyDescent="0.25">
      <c r="A8963" s="79"/>
      <c r="B8963" s="43">
        <v>0</v>
      </c>
      <c r="C8963" s="43">
        <v>2.3273274262768E-3</v>
      </c>
      <c r="D8963" s="43">
        <f t="shared" ref="D8963:D9026" si="140">$C8963*11.41</f>
        <v>2.6554805933818287E-2</v>
      </c>
      <c r="E8963" s="43">
        <f>IFERROR(INDEX(PSPS_Data!$C$2:$C$4275,MATCH(WF_Data!$A8963,PSPS_Data!$B$2:$B$4275,0)),0)</f>
        <v>0</v>
      </c>
      <c r="F8963" s="47"/>
    </row>
    <row r="8964" spans="1:6" x14ac:dyDescent="0.25">
      <c r="A8964" s="79"/>
      <c r="B8964" s="43">
        <v>0</v>
      </c>
      <c r="C8964" s="43">
        <v>2.3508741564910399E-3</v>
      </c>
      <c r="D8964" s="43">
        <f t="shared" si="140"/>
        <v>2.6823474125562765E-2</v>
      </c>
      <c r="E8964" s="43">
        <f>IFERROR(INDEX(PSPS_Data!$C$2:$C$4275,MATCH(WF_Data!$A8964,PSPS_Data!$B$2:$B$4275,0)),0)</f>
        <v>0</v>
      </c>
      <c r="F8964" s="47"/>
    </row>
    <row r="8965" spans="1:6" x14ac:dyDescent="0.25">
      <c r="A8965" s="79"/>
      <c r="B8965" s="43">
        <v>0</v>
      </c>
      <c r="C8965" s="43">
        <v>1.7009960993163899E-3</v>
      </c>
      <c r="D8965" s="43">
        <f t="shared" si="140"/>
        <v>1.9408365493200009E-2</v>
      </c>
      <c r="E8965" s="43">
        <f>IFERROR(INDEX(PSPS_Data!$C$2:$C$4275,MATCH(WF_Data!$A8965,PSPS_Data!$B$2:$B$4275,0)),0)</f>
        <v>0</v>
      </c>
      <c r="F8965" s="47"/>
    </row>
    <row r="8966" spans="1:6" x14ac:dyDescent="0.25">
      <c r="A8966" s="79"/>
      <c r="B8966" s="43">
        <v>0</v>
      </c>
      <c r="C8966" s="43">
        <v>6.7680568400305596E-3</v>
      </c>
      <c r="D8966" s="43">
        <f t="shared" si="140"/>
        <v>7.722352854474869E-2</v>
      </c>
      <c r="E8966" s="43">
        <f>IFERROR(INDEX(PSPS_Data!$C$2:$C$4275,MATCH(WF_Data!$A8966,PSPS_Data!$B$2:$B$4275,0)),0)</f>
        <v>0</v>
      </c>
      <c r="F8966" s="47"/>
    </row>
    <row r="8967" spans="1:6" x14ac:dyDescent="0.25">
      <c r="A8967" s="79"/>
      <c r="B8967" s="43">
        <v>0</v>
      </c>
      <c r="C8967" s="43">
        <v>1.18092748380149E-5</v>
      </c>
      <c r="D8967" s="43">
        <f t="shared" si="140"/>
        <v>1.3474382590175001E-4</v>
      </c>
      <c r="E8967" s="43">
        <f>IFERROR(INDEX(PSPS_Data!$C$2:$C$4275,MATCH(WF_Data!$A8967,PSPS_Data!$B$2:$B$4275,0)),0)</f>
        <v>0</v>
      </c>
      <c r="F8967" s="47"/>
    </row>
    <row r="8968" spans="1:6" x14ac:dyDescent="0.25">
      <c r="A8968" s="79"/>
      <c r="B8968" s="43">
        <v>0</v>
      </c>
      <c r="C8968" s="43">
        <v>3.12817884491778E-3</v>
      </c>
      <c r="D8968" s="43">
        <f t="shared" si="140"/>
        <v>3.5692520620511869E-2</v>
      </c>
      <c r="E8968" s="43">
        <f>IFERROR(INDEX(PSPS_Data!$C$2:$C$4275,MATCH(WF_Data!$A8968,PSPS_Data!$B$2:$B$4275,0)),0)</f>
        <v>0</v>
      </c>
      <c r="F8968" s="47"/>
    </row>
    <row r="8969" spans="1:6" x14ac:dyDescent="0.25">
      <c r="A8969" s="79"/>
      <c r="B8969" s="43">
        <v>0</v>
      </c>
      <c r="C8969" s="43">
        <v>3.7276258035490099E-3</v>
      </c>
      <c r="D8969" s="43">
        <f t="shared" si="140"/>
        <v>4.2532210418494205E-2</v>
      </c>
      <c r="E8969" s="43">
        <f>IFERROR(INDEX(PSPS_Data!$C$2:$C$4275,MATCH(WF_Data!$A8969,PSPS_Data!$B$2:$B$4275,0)),0)</f>
        <v>0</v>
      </c>
      <c r="F8969" s="47"/>
    </row>
    <row r="8970" spans="1:6" x14ac:dyDescent="0.25">
      <c r="A8970" s="79"/>
      <c r="B8970" s="43">
        <v>0</v>
      </c>
      <c r="C8970" s="43">
        <v>3.57987243827058E-3</v>
      </c>
      <c r="D8970" s="43">
        <f t="shared" si="140"/>
        <v>4.0846344520667321E-2</v>
      </c>
      <c r="E8970" s="43">
        <f>IFERROR(INDEX(PSPS_Data!$C$2:$C$4275,MATCH(WF_Data!$A8970,PSPS_Data!$B$2:$B$4275,0)),0)</f>
        <v>0</v>
      </c>
      <c r="F8970" s="47"/>
    </row>
    <row r="8971" spans="1:6" x14ac:dyDescent="0.25">
      <c r="A8971" s="79"/>
      <c r="B8971" s="43">
        <v>0</v>
      </c>
      <c r="C8971" s="43">
        <v>1.17958552436903E-5</v>
      </c>
      <c r="D8971" s="43">
        <f t="shared" si="140"/>
        <v>1.3459070833050633E-4</v>
      </c>
      <c r="E8971" s="43">
        <f>IFERROR(INDEX(PSPS_Data!$C$2:$C$4275,MATCH(WF_Data!$A8971,PSPS_Data!$B$2:$B$4275,0)),0)</f>
        <v>0</v>
      </c>
      <c r="F8971" s="47"/>
    </row>
    <row r="8972" spans="1:6" x14ac:dyDescent="0.25">
      <c r="A8972" s="79"/>
      <c r="B8972" s="43">
        <v>0</v>
      </c>
      <c r="C8972" s="43">
        <v>6.7811084941240499E-3</v>
      </c>
      <c r="D8972" s="43">
        <f t="shared" si="140"/>
        <v>7.7372447917955417E-2</v>
      </c>
      <c r="E8972" s="43">
        <f>IFERROR(INDEX(PSPS_Data!$C$2:$C$4275,MATCH(WF_Data!$A8972,PSPS_Data!$B$2:$B$4275,0)),0)</f>
        <v>0</v>
      </c>
      <c r="F8972" s="47"/>
    </row>
    <row r="8973" spans="1:6" x14ac:dyDescent="0.25">
      <c r="A8973" s="79"/>
      <c r="B8973" s="43">
        <v>0</v>
      </c>
      <c r="C8973" s="43">
        <v>4.5870307317272801E-3</v>
      </c>
      <c r="D8973" s="43">
        <f t="shared" si="140"/>
        <v>5.233802064900827E-2</v>
      </c>
      <c r="E8973" s="43">
        <f>IFERROR(INDEX(PSPS_Data!$C$2:$C$4275,MATCH(WF_Data!$A8973,PSPS_Data!$B$2:$B$4275,0)),0)</f>
        <v>0</v>
      </c>
      <c r="F8973" s="47"/>
    </row>
    <row r="8974" spans="1:6" x14ac:dyDescent="0.25">
      <c r="A8974" s="79"/>
      <c r="B8974" s="43">
        <v>0</v>
      </c>
      <c r="C8974" s="43">
        <v>3.8181570416781999E-3</v>
      </c>
      <c r="D8974" s="43">
        <f t="shared" si="140"/>
        <v>4.3565171845548263E-2</v>
      </c>
      <c r="E8974" s="43">
        <f>IFERROR(INDEX(PSPS_Data!$C$2:$C$4275,MATCH(WF_Data!$A8974,PSPS_Data!$B$2:$B$4275,0)),0)</f>
        <v>0</v>
      </c>
      <c r="F8974" s="47"/>
    </row>
    <row r="8975" spans="1:6" x14ac:dyDescent="0.25">
      <c r="A8975" s="79"/>
      <c r="B8975" s="43">
        <v>0</v>
      </c>
      <c r="C8975" s="43">
        <v>8.0947008905241005E-3</v>
      </c>
      <c r="D8975" s="43">
        <f t="shared" si="140"/>
        <v>9.2360537160879982E-2</v>
      </c>
      <c r="E8975" s="43">
        <f>IFERROR(INDEX(PSPS_Data!$C$2:$C$4275,MATCH(WF_Data!$A8975,PSPS_Data!$B$2:$B$4275,0)),0)</f>
        <v>0</v>
      </c>
      <c r="F8975" s="47"/>
    </row>
    <row r="8976" spans="1:6" x14ac:dyDescent="0.25">
      <c r="A8976" s="79"/>
      <c r="B8976" s="43">
        <v>0</v>
      </c>
      <c r="C8976" s="43">
        <v>7.8570546870650997E-3</v>
      </c>
      <c r="D8976" s="43">
        <f t="shared" si="140"/>
        <v>8.9648993979412783E-2</v>
      </c>
      <c r="E8976" s="43">
        <f>IFERROR(INDEX(PSPS_Data!$C$2:$C$4275,MATCH(WF_Data!$A8976,PSPS_Data!$B$2:$B$4275,0)),0)</f>
        <v>0</v>
      </c>
      <c r="F8976" s="47"/>
    </row>
    <row r="8977" spans="1:6" x14ac:dyDescent="0.25">
      <c r="A8977" s="79"/>
      <c r="B8977" s="43">
        <v>0</v>
      </c>
      <c r="C8977" s="43">
        <v>2.1045001588693799E-3</v>
      </c>
      <c r="D8977" s="43">
        <f t="shared" si="140"/>
        <v>2.4012346812699627E-2</v>
      </c>
      <c r="E8977" s="43">
        <f>IFERROR(INDEX(PSPS_Data!$C$2:$C$4275,MATCH(WF_Data!$A8977,PSPS_Data!$B$2:$B$4275,0)),0)</f>
        <v>0</v>
      </c>
      <c r="F8977" s="47"/>
    </row>
    <row r="8978" spans="1:6" x14ac:dyDescent="0.25">
      <c r="A8978" s="79"/>
      <c r="B8978" s="43">
        <v>0</v>
      </c>
      <c r="C8978" s="43">
        <v>3.5608981785723299E-3</v>
      </c>
      <c r="D8978" s="43">
        <f t="shared" si="140"/>
        <v>4.0629848217510284E-2</v>
      </c>
      <c r="E8978" s="43">
        <f>IFERROR(INDEX(PSPS_Data!$C$2:$C$4275,MATCH(WF_Data!$A8978,PSPS_Data!$B$2:$B$4275,0)),0)</f>
        <v>0</v>
      </c>
      <c r="F8978" s="47"/>
    </row>
    <row r="8979" spans="1:6" x14ac:dyDescent="0.25">
      <c r="A8979" s="79"/>
      <c r="B8979" s="43">
        <v>0</v>
      </c>
      <c r="C8979" s="43">
        <v>9.4449138334766706E-3</v>
      </c>
      <c r="D8979" s="43">
        <f t="shared" si="140"/>
        <v>0.10776646683996881</v>
      </c>
      <c r="E8979" s="43">
        <f>IFERROR(INDEX(PSPS_Data!$C$2:$C$4275,MATCH(WF_Data!$A8979,PSPS_Data!$B$2:$B$4275,0)),0)</f>
        <v>0</v>
      </c>
      <c r="F8979" s="47"/>
    </row>
    <row r="8980" spans="1:6" x14ac:dyDescent="0.25">
      <c r="A8980" s="79"/>
      <c r="B8980" s="43">
        <v>0</v>
      </c>
      <c r="C8980" s="43">
        <v>7.8507049086814097E-6</v>
      </c>
      <c r="D8980" s="43">
        <f t="shared" si="140"/>
        <v>8.9576543008054887E-5</v>
      </c>
      <c r="E8980" s="43">
        <f>IFERROR(INDEX(PSPS_Data!$C$2:$C$4275,MATCH(WF_Data!$A8980,PSPS_Data!$B$2:$B$4275,0)),0)</f>
        <v>0</v>
      </c>
      <c r="F8980" s="47"/>
    </row>
    <row r="8981" spans="1:6" x14ac:dyDescent="0.25">
      <c r="A8981" s="79"/>
      <c r="B8981" s="43">
        <v>0</v>
      </c>
      <c r="C8981" s="43">
        <v>4.90942474584699E-3</v>
      </c>
      <c r="D8981" s="43">
        <f t="shared" si="140"/>
        <v>5.6016536350114159E-2</v>
      </c>
      <c r="E8981" s="43">
        <f>IFERROR(INDEX(PSPS_Data!$C$2:$C$4275,MATCH(WF_Data!$A8981,PSPS_Data!$B$2:$B$4275,0)),0)</f>
        <v>0</v>
      </c>
      <c r="F8981" s="47"/>
    </row>
    <row r="8982" spans="1:6" x14ac:dyDescent="0.25">
      <c r="A8982" s="79"/>
      <c r="B8982" s="43">
        <v>0</v>
      </c>
      <c r="C8982" s="43">
        <v>7.5926223926217002E-3</v>
      </c>
      <c r="D8982" s="43">
        <f t="shared" si="140"/>
        <v>8.6631821499813605E-2</v>
      </c>
      <c r="E8982" s="43">
        <f>IFERROR(INDEX(PSPS_Data!$C$2:$C$4275,MATCH(WF_Data!$A8982,PSPS_Data!$B$2:$B$4275,0)),0)</f>
        <v>0</v>
      </c>
      <c r="F8982" s="47"/>
    </row>
    <row r="8983" spans="1:6" x14ac:dyDescent="0.25">
      <c r="A8983" s="79"/>
      <c r="B8983" s="43">
        <v>0</v>
      </c>
      <c r="C8983" s="43">
        <v>8.2032249968051404E-3</v>
      </c>
      <c r="D8983" s="43">
        <f t="shared" si="140"/>
        <v>9.359879721354665E-2</v>
      </c>
      <c r="E8983" s="43">
        <f>IFERROR(INDEX(PSPS_Data!$C$2:$C$4275,MATCH(WF_Data!$A8983,PSPS_Data!$B$2:$B$4275,0)),0)</f>
        <v>0</v>
      </c>
      <c r="F8983" s="47"/>
    </row>
    <row r="8984" spans="1:6" x14ac:dyDescent="0.25">
      <c r="A8984" s="79"/>
      <c r="B8984" s="43">
        <v>0</v>
      </c>
      <c r="C8984" s="43">
        <v>7.8850740071629791E-3</v>
      </c>
      <c r="D8984" s="43">
        <f t="shared" si="140"/>
        <v>8.9968694421729598E-2</v>
      </c>
      <c r="E8984" s="43">
        <f>IFERROR(INDEX(PSPS_Data!$C$2:$C$4275,MATCH(WF_Data!$A8984,PSPS_Data!$B$2:$B$4275,0)),0)</f>
        <v>0</v>
      </c>
      <c r="F8984" s="47"/>
    </row>
    <row r="8985" spans="1:6" x14ac:dyDescent="0.25">
      <c r="A8985" s="79"/>
      <c r="B8985" s="43">
        <v>0</v>
      </c>
      <c r="C8985" s="43">
        <v>1.0143914519858299E-2</v>
      </c>
      <c r="D8985" s="43">
        <f t="shared" si="140"/>
        <v>0.1157420646715832</v>
      </c>
      <c r="E8985" s="43">
        <f>IFERROR(INDEX(PSPS_Data!$C$2:$C$4275,MATCH(WF_Data!$A8985,PSPS_Data!$B$2:$B$4275,0)),0)</f>
        <v>0</v>
      </c>
      <c r="F8985" s="47"/>
    </row>
    <row r="8986" spans="1:6" x14ac:dyDescent="0.25">
      <c r="A8986" s="79"/>
      <c r="B8986" s="43">
        <v>0</v>
      </c>
      <c r="C8986" s="43">
        <v>2.4157135905321999E-3</v>
      </c>
      <c r="D8986" s="43">
        <f t="shared" si="140"/>
        <v>2.7563292067972402E-2</v>
      </c>
      <c r="E8986" s="43">
        <f>IFERROR(INDEX(PSPS_Data!$C$2:$C$4275,MATCH(WF_Data!$A8986,PSPS_Data!$B$2:$B$4275,0)),0)</f>
        <v>0</v>
      </c>
      <c r="F8986" s="47"/>
    </row>
    <row r="8987" spans="1:6" x14ac:dyDescent="0.25">
      <c r="A8987" s="79"/>
      <c r="B8987" s="43">
        <v>0</v>
      </c>
      <c r="C8987" s="43">
        <v>7.9942432330426495E-4</v>
      </c>
      <c r="D8987" s="43">
        <f t="shared" si="140"/>
        <v>9.1214315289016631E-3</v>
      </c>
      <c r="E8987" s="43">
        <f>IFERROR(INDEX(PSPS_Data!$C$2:$C$4275,MATCH(WF_Data!$A8987,PSPS_Data!$B$2:$B$4275,0)),0)</f>
        <v>0</v>
      </c>
      <c r="F8987" s="47"/>
    </row>
    <row r="8988" spans="1:6" x14ac:dyDescent="0.25">
      <c r="A8988" s="79"/>
      <c r="B8988" s="43">
        <v>0</v>
      </c>
      <c r="C8988" s="43">
        <v>3.5733126442209998E-3</v>
      </c>
      <c r="D8988" s="43">
        <f t="shared" si="140"/>
        <v>4.0771497270561612E-2</v>
      </c>
      <c r="E8988" s="43">
        <f>IFERROR(INDEX(PSPS_Data!$C$2:$C$4275,MATCH(WF_Data!$A8988,PSPS_Data!$B$2:$B$4275,0)),0)</f>
        <v>0</v>
      </c>
      <c r="F8988" s="47"/>
    </row>
    <row r="8989" spans="1:6" x14ac:dyDescent="0.25">
      <c r="A8989" s="79"/>
      <c r="B8989" s="43">
        <v>0</v>
      </c>
      <c r="C8989" s="43">
        <v>5.1011284646733596E-3</v>
      </c>
      <c r="D8989" s="43">
        <f t="shared" si="140"/>
        <v>5.8203875781923035E-2</v>
      </c>
      <c r="E8989" s="43">
        <f>IFERROR(INDEX(PSPS_Data!$C$2:$C$4275,MATCH(WF_Data!$A8989,PSPS_Data!$B$2:$B$4275,0)),0)</f>
        <v>0</v>
      </c>
      <c r="F8989" s="47"/>
    </row>
    <row r="8990" spans="1:6" x14ac:dyDescent="0.25">
      <c r="A8990" s="79"/>
      <c r="B8990" s="43">
        <v>0</v>
      </c>
      <c r="C8990" s="43">
        <v>2.3505705030402101E-5</v>
      </c>
      <c r="D8990" s="43">
        <f t="shared" si="140"/>
        <v>2.68200094396888E-4</v>
      </c>
      <c r="E8990" s="43">
        <f>IFERROR(INDEX(PSPS_Data!$C$2:$C$4275,MATCH(WF_Data!$A8990,PSPS_Data!$B$2:$B$4275,0)),0)</f>
        <v>0</v>
      </c>
      <c r="F8990" s="47"/>
    </row>
    <row r="8991" spans="1:6" x14ac:dyDescent="0.25">
      <c r="A8991" s="79"/>
      <c r="B8991" s="43">
        <v>0</v>
      </c>
      <c r="C8991" s="43">
        <v>1.1016797382580899E-2</v>
      </c>
      <c r="D8991" s="43">
        <f t="shared" si="140"/>
        <v>0.12570165813524806</v>
      </c>
      <c r="E8991" s="43">
        <f>IFERROR(INDEX(PSPS_Data!$C$2:$C$4275,MATCH(WF_Data!$A8991,PSPS_Data!$B$2:$B$4275,0)),0)</f>
        <v>0</v>
      </c>
      <c r="F8991" s="47"/>
    </row>
    <row r="8992" spans="1:6" x14ac:dyDescent="0.25">
      <c r="A8992" s="79"/>
      <c r="B8992" s="43">
        <v>0</v>
      </c>
      <c r="C8992" s="43">
        <v>3.0730354199780098E-3</v>
      </c>
      <c r="D8992" s="43">
        <f t="shared" si="140"/>
        <v>3.5063334141949093E-2</v>
      </c>
      <c r="E8992" s="43">
        <f>IFERROR(INDEX(PSPS_Data!$C$2:$C$4275,MATCH(WF_Data!$A8992,PSPS_Data!$B$2:$B$4275,0)),0)</f>
        <v>0</v>
      </c>
      <c r="F8992" s="47"/>
    </row>
    <row r="8993" spans="1:6" x14ac:dyDescent="0.25">
      <c r="A8993" s="79"/>
      <c r="B8993" s="43">
        <v>0</v>
      </c>
      <c r="C8993" s="43">
        <v>3.6114604681642898E-3</v>
      </c>
      <c r="D8993" s="43">
        <f t="shared" si="140"/>
        <v>4.120676394175455E-2</v>
      </c>
      <c r="E8993" s="43">
        <f>IFERROR(INDEX(PSPS_Data!$C$2:$C$4275,MATCH(WF_Data!$A8993,PSPS_Data!$B$2:$B$4275,0)),0)</f>
        <v>0</v>
      </c>
      <c r="F8993" s="47"/>
    </row>
    <row r="8994" spans="1:6" x14ac:dyDescent="0.25">
      <c r="A8994" s="79"/>
      <c r="B8994" s="43">
        <v>0</v>
      </c>
      <c r="C8994" s="43">
        <v>3.2981328151890899E-3</v>
      </c>
      <c r="D8994" s="43">
        <f t="shared" si="140"/>
        <v>3.7631695421307516E-2</v>
      </c>
      <c r="E8994" s="43">
        <f>IFERROR(INDEX(PSPS_Data!$C$2:$C$4275,MATCH(WF_Data!$A8994,PSPS_Data!$B$2:$B$4275,0)),0)</f>
        <v>0</v>
      </c>
      <c r="F8994" s="47"/>
    </row>
    <row r="8995" spans="1:6" x14ac:dyDescent="0.25">
      <c r="A8995" s="79"/>
      <c r="B8995" s="43">
        <v>0</v>
      </c>
      <c r="C8995" s="43">
        <v>2.5345959920741699E-3</v>
      </c>
      <c r="D8995" s="43">
        <f t="shared" si="140"/>
        <v>2.8919740269566278E-2</v>
      </c>
      <c r="E8995" s="43">
        <f>IFERROR(INDEX(PSPS_Data!$C$2:$C$4275,MATCH(WF_Data!$A8995,PSPS_Data!$B$2:$B$4275,0)),0)</f>
        <v>0</v>
      </c>
      <c r="F8995" s="47"/>
    </row>
    <row r="8996" spans="1:6" x14ac:dyDescent="0.25">
      <c r="A8996" s="79"/>
      <c r="B8996" s="43">
        <v>0</v>
      </c>
      <c r="C8996" s="43">
        <v>1.4312347675513499E-3</v>
      </c>
      <c r="D8996" s="43">
        <f t="shared" si="140"/>
        <v>1.6330388697760902E-2</v>
      </c>
      <c r="E8996" s="43">
        <f>IFERROR(INDEX(PSPS_Data!$C$2:$C$4275,MATCH(WF_Data!$A8996,PSPS_Data!$B$2:$B$4275,0)),0)</f>
        <v>0</v>
      </c>
      <c r="F8996" s="47"/>
    </row>
    <row r="8997" spans="1:6" x14ac:dyDescent="0.25">
      <c r="A8997" s="79"/>
      <c r="B8997" s="43">
        <v>0</v>
      </c>
      <c r="C8997" s="43">
        <v>4.3398454946839103E-3</v>
      </c>
      <c r="D8997" s="43">
        <f t="shared" si="140"/>
        <v>4.9517637094343418E-2</v>
      </c>
      <c r="E8997" s="43">
        <f>IFERROR(INDEX(PSPS_Data!$C$2:$C$4275,MATCH(WF_Data!$A8997,PSPS_Data!$B$2:$B$4275,0)),0)</f>
        <v>0</v>
      </c>
      <c r="F8997" s="47"/>
    </row>
    <row r="8998" spans="1:6" x14ac:dyDescent="0.25">
      <c r="A8998" s="79"/>
      <c r="B8998" s="43">
        <v>0</v>
      </c>
      <c r="C8998" s="43">
        <v>5.5122206108535396E-3</v>
      </c>
      <c r="D8998" s="43">
        <f t="shared" si="140"/>
        <v>6.289443716983889E-2</v>
      </c>
      <c r="E8998" s="43">
        <f>IFERROR(INDEX(PSPS_Data!$C$2:$C$4275,MATCH(WF_Data!$A8998,PSPS_Data!$B$2:$B$4275,0)),0)</f>
        <v>0</v>
      </c>
      <c r="F8998" s="47"/>
    </row>
    <row r="8999" spans="1:6" x14ac:dyDescent="0.25">
      <c r="A8999" s="79"/>
      <c r="B8999" s="43">
        <v>0</v>
      </c>
      <c r="C8999" s="43">
        <v>7.3866240882125502E-4</v>
      </c>
      <c r="D8999" s="43">
        <f t="shared" si="140"/>
        <v>8.4281380846505192E-3</v>
      </c>
      <c r="E8999" s="43">
        <f>IFERROR(INDEX(PSPS_Data!$C$2:$C$4275,MATCH(WF_Data!$A8999,PSPS_Data!$B$2:$B$4275,0)),0)</f>
        <v>0</v>
      </c>
      <c r="F8999" s="47"/>
    </row>
    <row r="9000" spans="1:6" x14ac:dyDescent="0.25">
      <c r="A9000" s="79"/>
      <c r="B9000" s="43">
        <v>0</v>
      </c>
      <c r="C9000" s="43">
        <v>3.7383188450803499E-3</v>
      </c>
      <c r="D9000" s="43">
        <f t="shared" si="140"/>
        <v>4.265421802236679E-2</v>
      </c>
      <c r="E9000" s="43">
        <f>IFERROR(INDEX(PSPS_Data!$C$2:$C$4275,MATCH(WF_Data!$A9000,PSPS_Data!$B$2:$B$4275,0)),0)</f>
        <v>0</v>
      </c>
      <c r="F9000" s="47"/>
    </row>
    <row r="9001" spans="1:6" x14ac:dyDescent="0.25">
      <c r="A9001" s="79"/>
      <c r="B9001" s="43">
        <v>0</v>
      </c>
      <c r="C9001" s="43">
        <v>7.2465126172573903E-3</v>
      </c>
      <c r="D9001" s="43">
        <f t="shared" si="140"/>
        <v>8.2682708962906817E-2</v>
      </c>
      <c r="E9001" s="43">
        <f>IFERROR(INDEX(PSPS_Data!$C$2:$C$4275,MATCH(WF_Data!$A9001,PSPS_Data!$B$2:$B$4275,0)),0)</f>
        <v>0</v>
      </c>
      <c r="F9001" s="47"/>
    </row>
    <row r="9002" spans="1:6" x14ac:dyDescent="0.25">
      <c r="A9002" s="79"/>
      <c r="B9002" s="43">
        <v>0</v>
      </c>
      <c r="C9002" s="43">
        <v>6.2041013279667801E-4</v>
      </c>
      <c r="D9002" s="43">
        <f t="shared" si="140"/>
        <v>7.0788796152100961E-3</v>
      </c>
      <c r="E9002" s="43">
        <f>IFERROR(INDEX(PSPS_Data!$C$2:$C$4275,MATCH(WF_Data!$A9002,PSPS_Data!$B$2:$B$4275,0)),0)</f>
        <v>0</v>
      </c>
      <c r="F9002" s="47"/>
    </row>
    <row r="9003" spans="1:6" x14ac:dyDescent="0.25">
      <c r="A9003" s="79"/>
      <c r="B9003" s="43">
        <v>0</v>
      </c>
      <c r="C9003" s="43">
        <v>3.8027457603675399E-3</v>
      </c>
      <c r="D9003" s="43">
        <f t="shared" si="140"/>
        <v>4.338932912579363E-2</v>
      </c>
      <c r="E9003" s="43">
        <f>IFERROR(INDEX(PSPS_Data!$C$2:$C$4275,MATCH(WF_Data!$A9003,PSPS_Data!$B$2:$B$4275,0)),0)</f>
        <v>0</v>
      </c>
      <c r="F9003" s="47"/>
    </row>
    <row r="9004" spans="1:6" x14ac:dyDescent="0.25">
      <c r="A9004" s="79"/>
      <c r="B9004" s="43">
        <v>0</v>
      </c>
      <c r="C9004" s="43">
        <v>6.1746754738578602E-3</v>
      </c>
      <c r="D9004" s="43">
        <f t="shared" si="140"/>
        <v>7.0453047156718185E-2</v>
      </c>
      <c r="E9004" s="43">
        <f>IFERROR(INDEX(PSPS_Data!$C$2:$C$4275,MATCH(WF_Data!$A9004,PSPS_Data!$B$2:$B$4275,0)),0)</f>
        <v>0</v>
      </c>
      <c r="F9004" s="47"/>
    </row>
    <row r="9005" spans="1:6" x14ac:dyDescent="0.25">
      <c r="A9005" s="79"/>
      <c r="B9005" s="43">
        <v>6.9549185802521202E-2</v>
      </c>
      <c r="C9005" s="43">
        <v>2.1088482465832599E-3</v>
      </c>
      <c r="D9005" s="43">
        <f t="shared" si="140"/>
        <v>2.4061958493514994E-2</v>
      </c>
      <c r="E9005" s="43">
        <f>IFERROR(INDEX(PSPS_Data!$C$2:$C$4275,MATCH(WF_Data!$A9005,PSPS_Data!$B$2:$B$4275,0)),0)</f>
        <v>0</v>
      </c>
      <c r="F9005" s="47"/>
    </row>
    <row r="9006" spans="1:6" x14ac:dyDescent="0.25">
      <c r="A9006" s="79"/>
      <c r="B9006" s="43">
        <v>0</v>
      </c>
      <c r="C9006" s="43">
        <v>2.0098385452911299E-3</v>
      </c>
      <c r="D9006" s="43">
        <f t="shared" si="140"/>
        <v>2.2932257801771792E-2</v>
      </c>
      <c r="E9006" s="43">
        <f>IFERROR(INDEX(PSPS_Data!$C$2:$C$4275,MATCH(WF_Data!$A9006,PSPS_Data!$B$2:$B$4275,0)),0)</f>
        <v>0</v>
      </c>
      <c r="F9006" s="47"/>
    </row>
    <row r="9007" spans="1:6" x14ac:dyDescent="0.25">
      <c r="A9007" s="79"/>
      <c r="B9007" s="43">
        <v>0</v>
      </c>
      <c r="C9007" s="43">
        <v>5.55002167197926E-3</v>
      </c>
      <c r="D9007" s="43">
        <f t="shared" si="140"/>
        <v>6.3325747277283365E-2</v>
      </c>
      <c r="E9007" s="43">
        <f>IFERROR(INDEX(PSPS_Data!$C$2:$C$4275,MATCH(WF_Data!$A9007,PSPS_Data!$B$2:$B$4275,0)),0)</f>
        <v>0</v>
      </c>
      <c r="F9007" s="47"/>
    </row>
    <row r="9008" spans="1:6" x14ac:dyDescent="0.25">
      <c r="A9008" s="79"/>
      <c r="B9008" s="43">
        <v>0</v>
      </c>
      <c r="C9008" s="43">
        <v>5.0354299219179596E-3</v>
      </c>
      <c r="D9008" s="43">
        <f t="shared" si="140"/>
        <v>5.7454255409083922E-2</v>
      </c>
      <c r="E9008" s="43">
        <f>IFERROR(INDEX(PSPS_Data!$C$2:$C$4275,MATCH(WF_Data!$A9008,PSPS_Data!$B$2:$B$4275,0)),0)</f>
        <v>0</v>
      </c>
      <c r="F9008" s="47"/>
    </row>
    <row r="9009" spans="1:6" x14ac:dyDescent="0.25">
      <c r="A9009" s="79"/>
      <c r="B9009" s="43">
        <v>0</v>
      </c>
      <c r="C9009" s="43">
        <v>5.91072602492204E-3</v>
      </c>
      <c r="D9009" s="43">
        <f t="shared" si="140"/>
        <v>6.7441383944360472E-2</v>
      </c>
      <c r="E9009" s="43">
        <f>IFERROR(INDEX(PSPS_Data!$C$2:$C$4275,MATCH(WF_Data!$A9009,PSPS_Data!$B$2:$B$4275,0)),0)</f>
        <v>0</v>
      </c>
      <c r="F9009" s="47"/>
    </row>
    <row r="9010" spans="1:6" x14ac:dyDescent="0.25">
      <c r="A9010" s="79"/>
      <c r="B9010" s="43">
        <v>0</v>
      </c>
      <c r="C9010" s="43">
        <v>5.2682232865208702E-3</v>
      </c>
      <c r="D9010" s="43">
        <f t="shared" si="140"/>
        <v>6.0110427699203127E-2</v>
      </c>
      <c r="E9010" s="43">
        <f>IFERROR(INDEX(PSPS_Data!$C$2:$C$4275,MATCH(WF_Data!$A9010,PSPS_Data!$B$2:$B$4275,0)),0)</f>
        <v>0</v>
      </c>
      <c r="F9010" s="47"/>
    </row>
    <row r="9011" spans="1:6" x14ac:dyDescent="0.25">
      <c r="A9011" s="79"/>
      <c r="B9011" s="43">
        <v>0</v>
      </c>
      <c r="C9011" s="43">
        <v>4.4615502656597502E-3</v>
      </c>
      <c r="D9011" s="43">
        <f t="shared" si="140"/>
        <v>5.0906288531177749E-2</v>
      </c>
      <c r="E9011" s="43">
        <f>IFERROR(INDEX(PSPS_Data!$C$2:$C$4275,MATCH(WF_Data!$A9011,PSPS_Data!$B$2:$B$4275,0)),0)</f>
        <v>0</v>
      </c>
      <c r="F9011" s="47"/>
    </row>
    <row r="9012" spans="1:6" x14ac:dyDescent="0.25">
      <c r="A9012" s="79"/>
      <c r="B9012" s="43">
        <v>0</v>
      </c>
      <c r="C9012" s="43">
        <v>3.2699521007089E-3</v>
      </c>
      <c r="D9012" s="43">
        <f t="shared" si="140"/>
        <v>3.7310153469088551E-2</v>
      </c>
      <c r="E9012" s="43">
        <f>IFERROR(INDEX(PSPS_Data!$C$2:$C$4275,MATCH(WF_Data!$A9012,PSPS_Data!$B$2:$B$4275,0)),0)</f>
        <v>0</v>
      </c>
      <c r="F9012" s="47"/>
    </row>
    <row r="9013" spans="1:6" x14ac:dyDescent="0.25">
      <c r="A9013" s="79"/>
      <c r="B9013" s="43">
        <v>0</v>
      </c>
      <c r="C9013" s="43">
        <v>1.50504647808702E-3</v>
      </c>
      <c r="D9013" s="43">
        <f t="shared" si="140"/>
        <v>1.7172580314972898E-2</v>
      </c>
      <c r="E9013" s="43">
        <f>IFERROR(INDEX(PSPS_Data!$C$2:$C$4275,MATCH(WF_Data!$A9013,PSPS_Data!$B$2:$B$4275,0)),0)</f>
        <v>0</v>
      </c>
      <c r="F9013" s="47"/>
    </row>
    <row r="9014" spans="1:6" x14ac:dyDescent="0.25">
      <c r="A9014" s="79"/>
      <c r="B9014" s="43">
        <v>0</v>
      </c>
      <c r="C9014" s="43">
        <v>1.3657803239463301E-3</v>
      </c>
      <c r="D9014" s="43">
        <f t="shared" si="140"/>
        <v>1.5583553496227627E-2</v>
      </c>
      <c r="E9014" s="43">
        <f>IFERROR(INDEX(PSPS_Data!$C$2:$C$4275,MATCH(WF_Data!$A9014,PSPS_Data!$B$2:$B$4275,0)),0)</f>
        <v>0</v>
      </c>
      <c r="F9014" s="47"/>
    </row>
    <row r="9015" spans="1:6" x14ac:dyDescent="0.25">
      <c r="A9015" s="79"/>
      <c r="B9015" s="43">
        <v>0</v>
      </c>
      <c r="C9015" s="43">
        <v>2.60141199777308E-3</v>
      </c>
      <c r="D9015" s="43">
        <f t="shared" si="140"/>
        <v>2.9682110894590844E-2</v>
      </c>
      <c r="E9015" s="43">
        <f>IFERROR(INDEX(PSPS_Data!$C$2:$C$4275,MATCH(WF_Data!$A9015,PSPS_Data!$B$2:$B$4275,0)),0)</f>
        <v>0</v>
      </c>
      <c r="F9015" s="47"/>
    </row>
    <row r="9016" spans="1:6" x14ac:dyDescent="0.25">
      <c r="A9016" s="79"/>
      <c r="B9016" s="43">
        <v>0</v>
      </c>
      <c r="C9016" s="43">
        <v>2.32112544654228E-3</v>
      </c>
      <c r="D9016" s="43">
        <f t="shared" si="140"/>
        <v>2.6484041345047414E-2</v>
      </c>
      <c r="E9016" s="43">
        <f>IFERROR(INDEX(PSPS_Data!$C$2:$C$4275,MATCH(WF_Data!$A9016,PSPS_Data!$B$2:$B$4275,0)),0)</f>
        <v>0</v>
      </c>
      <c r="F9016" s="47"/>
    </row>
    <row r="9017" spans="1:6" x14ac:dyDescent="0.25">
      <c r="A9017" s="79"/>
      <c r="B9017" s="43">
        <v>0</v>
      </c>
      <c r="C9017" s="43">
        <v>1.5140578965050101E-3</v>
      </c>
      <c r="D9017" s="43">
        <f t="shared" si="140"/>
        <v>1.7275400599122165E-2</v>
      </c>
      <c r="E9017" s="43">
        <f>IFERROR(INDEX(PSPS_Data!$C$2:$C$4275,MATCH(WF_Data!$A9017,PSPS_Data!$B$2:$B$4275,0)),0)</f>
        <v>0</v>
      </c>
      <c r="F9017" s="47"/>
    </row>
    <row r="9018" spans="1:6" x14ac:dyDescent="0.25">
      <c r="A9018" s="79"/>
      <c r="B9018" s="43">
        <v>0</v>
      </c>
      <c r="C9018" s="43">
        <v>3.0193504021553898E-3</v>
      </c>
      <c r="D9018" s="43">
        <f t="shared" si="140"/>
        <v>3.4450788088592997E-2</v>
      </c>
      <c r="E9018" s="43">
        <f>IFERROR(INDEX(PSPS_Data!$C$2:$C$4275,MATCH(WF_Data!$A9018,PSPS_Data!$B$2:$B$4275,0)),0)</f>
        <v>0</v>
      </c>
      <c r="F9018" s="47"/>
    </row>
    <row r="9019" spans="1:6" x14ac:dyDescent="0.25">
      <c r="A9019" s="79"/>
      <c r="B9019" s="43">
        <v>0</v>
      </c>
      <c r="C9019" s="43">
        <v>9.8693133305308295E-3</v>
      </c>
      <c r="D9019" s="43">
        <f t="shared" si="140"/>
        <v>0.11260886510135677</v>
      </c>
      <c r="E9019" s="43">
        <f>IFERROR(INDEX(PSPS_Data!$C$2:$C$4275,MATCH(WF_Data!$A9019,PSPS_Data!$B$2:$B$4275,0)),0)</f>
        <v>0</v>
      </c>
      <c r="F9019" s="47"/>
    </row>
    <row r="9020" spans="1:6" x14ac:dyDescent="0.25">
      <c r="A9020" s="79"/>
      <c r="B9020" s="43">
        <v>0</v>
      </c>
      <c r="C9020" s="43">
        <v>1.1656634342216401E-5</v>
      </c>
      <c r="D9020" s="43">
        <f t="shared" si="140"/>
        <v>1.3300219784468913E-4</v>
      </c>
      <c r="E9020" s="43">
        <f>IFERROR(INDEX(PSPS_Data!$C$2:$C$4275,MATCH(WF_Data!$A9020,PSPS_Data!$B$2:$B$4275,0)),0)</f>
        <v>0</v>
      </c>
      <c r="F9020" s="47"/>
    </row>
    <row r="9021" spans="1:6" x14ac:dyDescent="0.25">
      <c r="A9021" s="79"/>
      <c r="B9021" s="43">
        <v>0</v>
      </c>
      <c r="C9021" s="43">
        <v>7.7707415281717299E-6</v>
      </c>
      <c r="D9021" s="43">
        <f t="shared" si="140"/>
        <v>8.8664160836439439E-5</v>
      </c>
      <c r="E9021" s="43">
        <f>IFERROR(INDEX(PSPS_Data!$C$2:$C$4275,MATCH(WF_Data!$A9021,PSPS_Data!$B$2:$B$4275,0)),0)</f>
        <v>0</v>
      </c>
      <c r="F9021" s="47"/>
    </row>
    <row r="9022" spans="1:6" x14ac:dyDescent="0.25">
      <c r="A9022" s="79"/>
      <c r="B9022" s="43">
        <v>0</v>
      </c>
      <c r="C9022" s="43">
        <v>7.8550880325565196E-3</v>
      </c>
      <c r="D9022" s="43">
        <f t="shared" si="140"/>
        <v>8.9626554451469886E-2</v>
      </c>
      <c r="E9022" s="43">
        <f>IFERROR(INDEX(PSPS_Data!$C$2:$C$4275,MATCH(WF_Data!$A9022,PSPS_Data!$B$2:$B$4275,0)),0)</f>
        <v>0</v>
      </c>
      <c r="F9022" s="47"/>
    </row>
    <row r="9023" spans="1:6" x14ac:dyDescent="0.25">
      <c r="A9023" s="79"/>
      <c r="B9023" s="43">
        <v>0</v>
      </c>
      <c r="C9023" s="43">
        <v>7.5570167090669802E-3</v>
      </c>
      <c r="D9023" s="43">
        <f t="shared" si="140"/>
        <v>8.6225560650454239E-2</v>
      </c>
      <c r="E9023" s="43">
        <f>IFERROR(INDEX(PSPS_Data!$C$2:$C$4275,MATCH(WF_Data!$A9023,PSPS_Data!$B$2:$B$4275,0)),0)</f>
        <v>0</v>
      </c>
      <c r="F9023" s="47"/>
    </row>
    <row r="9024" spans="1:6" x14ac:dyDescent="0.25">
      <c r="A9024" s="79"/>
      <c r="B9024" s="43">
        <v>0</v>
      </c>
      <c r="C9024" s="43">
        <v>1.16458177217282E-5</v>
      </c>
      <c r="D9024" s="43">
        <f t="shared" si="140"/>
        <v>1.3287878020491878E-4</v>
      </c>
      <c r="E9024" s="43">
        <f>IFERROR(INDEX(PSPS_Data!$C$2:$C$4275,MATCH(WF_Data!$A9024,PSPS_Data!$B$2:$B$4275,0)),0)</f>
        <v>0</v>
      </c>
      <c r="F9024" s="47"/>
    </row>
    <row r="9025" spans="1:6" x14ac:dyDescent="0.25">
      <c r="A9025" s="79"/>
      <c r="B9025" s="43">
        <v>0</v>
      </c>
      <c r="C9025" s="43">
        <v>8.5774466136475205E-4</v>
      </c>
      <c r="D9025" s="43">
        <f t="shared" si="140"/>
        <v>9.7868665861718211E-3</v>
      </c>
      <c r="E9025" s="43">
        <f>IFERROR(INDEX(PSPS_Data!$C$2:$C$4275,MATCH(WF_Data!$A9025,PSPS_Data!$B$2:$B$4275,0)),0)</f>
        <v>0</v>
      </c>
      <c r="F9025" s="47"/>
    </row>
    <row r="9026" spans="1:6" x14ac:dyDescent="0.25">
      <c r="A9026" s="79"/>
      <c r="B9026" s="43">
        <v>0</v>
      </c>
      <c r="C9026" s="43">
        <v>4.6571947677875801E-5</v>
      </c>
      <c r="D9026" s="43">
        <f t="shared" si="140"/>
        <v>5.3138592300456286E-4</v>
      </c>
      <c r="E9026" s="43">
        <f>IFERROR(INDEX(PSPS_Data!$C$2:$C$4275,MATCH(WF_Data!$A9026,PSPS_Data!$B$2:$B$4275,0)),0)</f>
        <v>0</v>
      </c>
      <c r="F9026" s="47"/>
    </row>
    <row r="9027" spans="1:6" x14ac:dyDescent="0.25">
      <c r="A9027" s="79"/>
      <c r="B9027" s="43">
        <v>0</v>
      </c>
      <c r="C9027" s="43">
        <v>3.5039130520999602E-3</v>
      </c>
      <c r="D9027" s="43">
        <f t="shared" ref="D9027:D9090" si="141">$C9027*11.41</f>
        <v>3.9979647924460543E-2</v>
      </c>
      <c r="E9027" s="43">
        <f>IFERROR(INDEX(PSPS_Data!$C$2:$C$4275,MATCH(WF_Data!$A9027,PSPS_Data!$B$2:$B$4275,0)),0)</f>
        <v>0</v>
      </c>
      <c r="F9027" s="47"/>
    </row>
    <row r="9028" spans="1:6" x14ac:dyDescent="0.25">
      <c r="A9028" s="79"/>
      <c r="B9028" s="43">
        <v>0</v>
      </c>
      <c r="C9028" s="43">
        <v>5.8782546466886699E-3</v>
      </c>
      <c r="D9028" s="43">
        <f t="shared" si="141"/>
        <v>6.7070885518717718E-2</v>
      </c>
      <c r="E9028" s="43">
        <f>IFERROR(INDEX(PSPS_Data!$C$2:$C$4275,MATCH(WF_Data!$A9028,PSPS_Data!$B$2:$B$4275,0)),0)</f>
        <v>0</v>
      </c>
      <c r="F9028" s="47"/>
    </row>
    <row r="9029" spans="1:6" x14ac:dyDescent="0.25">
      <c r="A9029" s="79"/>
      <c r="B9029" s="43">
        <v>0</v>
      </c>
      <c r="C9029" s="43">
        <v>3.3819364246786099E-3</v>
      </c>
      <c r="D9029" s="43">
        <f t="shared" si="141"/>
        <v>3.8587894605582942E-2</v>
      </c>
      <c r="E9029" s="43">
        <f>IFERROR(INDEX(PSPS_Data!$C$2:$C$4275,MATCH(WF_Data!$A9029,PSPS_Data!$B$2:$B$4275,0)),0)</f>
        <v>0</v>
      </c>
      <c r="F9029" s="47"/>
    </row>
    <row r="9030" spans="1:6" x14ac:dyDescent="0.25">
      <c r="A9030" s="79"/>
      <c r="B9030" s="43">
        <v>0</v>
      </c>
      <c r="C9030" s="43">
        <v>2.9085887052815399E-3</v>
      </c>
      <c r="D9030" s="43">
        <f t="shared" si="141"/>
        <v>3.318699712726237E-2</v>
      </c>
      <c r="E9030" s="43">
        <f>IFERROR(INDEX(PSPS_Data!$C$2:$C$4275,MATCH(WF_Data!$A9030,PSPS_Data!$B$2:$B$4275,0)),0)</f>
        <v>0</v>
      </c>
      <c r="F9030" s="47"/>
    </row>
    <row r="9031" spans="1:6" x14ac:dyDescent="0.25">
      <c r="A9031" s="79"/>
      <c r="B9031" s="43">
        <v>0</v>
      </c>
      <c r="C9031" s="43">
        <v>1.38675178632183E-2</v>
      </c>
      <c r="D9031" s="43">
        <f t="shared" si="141"/>
        <v>0.15822837881932081</v>
      </c>
      <c r="E9031" s="43">
        <f>IFERROR(INDEX(PSPS_Data!$C$2:$C$4275,MATCH(WF_Data!$A9031,PSPS_Data!$B$2:$B$4275,0)),0)</f>
        <v>0</v>
      </c>
      <c r="F9031" s="47"/>
    </row>
    <row r="9032" spans="1:6" x14ac:dyDescent="0.25">
      <c r="A9032" s="79"/>
      <c r="B9032" s="43">
        <v>0</v>
      </c>
      <c r="C9032" s="43">
        <v>7.4669718451332301E-3</v>
      </c>
      <c r="D9032" s="43">
        <f t="shared" si="141"/>
        <v>8.519814875297016E-2</v>
      </c>
      <c r="E9032" s="43">
        <f>IFERROR(INDEX(PSPS_Data!$C$2:$C$4275,MATCH(WF_Data!$A9032,PSPS_Data!$B$2:$B$4275,0)),0)</f>
        <v>0</v>
      </c>
      <c r="F9032" s="47"/>
    </row>
    <row r="9033" spans="1:6" x14ac:dyDescent="0.25">
      <c r="A9033" s="79"/>
      <c r="B9033" s="43">
        <v>0</v>
      </c>
      <c r="C9033" s="43">
        <v>7.4047019582697705E-4</v>
      </c>
      <c r="D9033" s="43">
        <f t="shared" si="141"/>
        <v>8.4487649343858075E-3</v>
      </c>
      <c r="E9033" s="43">
        <f>IFERROR(INDEX(PSPS_Data!$C$2:$C$4275,MATCH(WF_Data!$A9033,PSPS_Data!$B$2:$B$4275,0)),0)</f>
        <v>0</v>
      </c>
      <c r="F9033" s="47"/>
    </row>
    <row r="9034" spans="1:6" x14ac:dyDescent="0.25">
      <c r="A9034" s="79"/>
      <c r="B9034" s="43">
        <v>0</v>
      </c>
      <c r="C9034" s="43">
        <v>4.2561974964883103E-3</v>
      </c>
      <c r="D9034" s="43">
        <f t="shared" si="141"/>
        <v>4.8563213434931619E-2</v>
      </c>
      <c r="E9034" s="43">
        <f>IFERROR(INDEX(PSPS_Data!$C$2:$C$4275,MATCH(WF_Data!$A9034,PSPS_Data!$B$2:$B$4275,0)),0)</f>
        <v>0</v>
      </c>
      <c r="F9034" s="47"/>
    </row>
    <row r="9035" spans="1:6" x14ac:dyDescent="0.25">
      <c r="A9035" s="79"/>
      <c r="B9035" s="43">
        <v>0</v>
      </c>
      <c r="C9035" s="43">
        <v>2.4416884843958498E-4</v>
      </c>
      <c r="D9035" s="43">
        <f t="shared" si="141"/>
        <v>2.7859665606956648E-3</v>
      </c>
      <c r="E9035" s="43">
        <f>IFERROR(INDEX(PSPS_Data!$C$2:$C$4275,MATCH(WF_Data!$A9035,PSPS_Data!$B$2:$B$4275,0)),0)</f>
        <v>0</v>
      </c>
      <c r="F9035" s="47"/>
    </row>
    <row r="9036" spans="1:6" x14ac:dyDescent="0.25">
      <c r="A9036" s="79"/>
      <c r="B9036" s="43">
        <v>0</v>
      </c>
      <c r="C9036" s="43">
        <v>3.2305943427672901E-3</v>
      </c>
      <c r="D9036" s="43">
        <f t="shared" si="141"/>
        <v>3.6861081450974782E-2</v>
      </c>
      <c r="E9036" s="43">
        <f>IFERROR(INDEX(PSPS_Data!$C$2:$C$4275,MATCH(WF_Data!$A9036,PSPS_Data!$B$2:$B$4275,0)),0)</f>
        <v>0</v>
      </c>
      <c r="F9036" s="47"/>
    </row>
    <row r="9037" spans="1:6" x14ac:dyDescent="0.25">
      <c r="A9037" s="79"/>
      <c r="B9037" s="43">
        <v>0</v>
      </c>
      <c r="C9037" s="43">
        <v>1.9754356071643899E-4</v>
      </c>
      <c r="D9037" s="43">
        <f t="shared" si="141"/>
        <v>2.253972027774569E-3</v>
      </c>
      <c r="E9037" s="43">
        <f>IFERROR(INDEX(PSPS_Data!$C$2:$C$4275,MATCH(WF_Data!$A9037,PSPS_Data!$B$2:$B$4275,0)),0)</f>
        <v>0</v>
      </c>
      <c r="F9037" s="47"/>
    </row>
    <row r="9038" spans="1:6" x14ac:dyDescent="0.25">
      <c r="A9038" s="79"/>
      <c r="B9038" s="43">
        <v>0</v>
      </c>
      <c r="C9038" s="43">
        <v>1.2793109961800501E-2</v>
      </c>
      <c r="D9038" s="43">
        <f t="shared" si="141"/>
        <v>0.14596938466414372</v>
      </c>
      <c r="E9038" s="43">
        <f>IFERROR(INDEX(PSPS_Data!$C$2:$C$4275,MATCH(WF_Data!$A9038,PSPS_Data!$B$2:$B$4275,0)),0)</f>
        <v>0</v>
      </c>
      <c r="F9038" s="47"/>
    </row>
    <row r="9039" spans="1:6" x14ac:dyDescent="0.25">
      <c r="A9039" s="79"/>
      <c r="B9039" s="43">
        <v>0</v>
      </c>
      <c r="C9039" s="43">
        <v>2.31224091510284E-3</v>
      </c>
      <c r="D9039" s="43">
        <f t="shared" si="141"/>
        <v>2.6382668841323405E-2</v>
      </c>
      <c r="E9039" s="43">
        <f>IFERROR(INDEX(PSPS_Data!$C$2:$C$4275,MATCH(WF_Data!$A9039,PSPS_Data!$B$2:$B$4275,0)),0)</f>
        <v>0</v>
      </c>
      <c r="F9039" s="47"/>
    </row>
    <row r="9040" spans="1:6" x14ac:dyDescent="0.25">
      <c r="A9040" s="79"/>
      <c r="B9040" s="43">
        <v>0</v>
      </c>
      <c r="C9040" s="43">
        <v>1.7424839643354E-4</v>
      </c>
      <c r="D9040" s="43">
        <f t="shared" si="141"/>
        <v>1.9881742033066915E-3</v>
      </c>
      <c r="E9040" s="43">
        <f>IFERROR(INDEX(PSPS_Data!$C$2:$C$4275,MATCH(WF_Data!$A9040,PSPS_Data!$B$2:$B$4275,0)),0)</f>
        <v>0</v>
      </c>
      <c r="F9040" s="47"/>
    </row>
    <row r="9041" spans="1:6" x14ac:dyDescent="0.25">
      <c r="A9041" s="79"/>
      <c r="B9041" s="43">
        <v>0</v>
      </c>
      <c r="C9041" s="43">
        <v>1.1035282782358899E-3</v>
      </c>
      <c r="D9041" s="43">
        <f t="shared" si="141"/>
        <v>1.2591257654671504E-2</v>
      </c>
      <c r="E9041" s="43">
        <f>IFERROR(INDEX(PSPS_Data!$C$2:$C$4275,MATCH(WF_Data!$A9041,PSPS_Data!$B$2:$B$4275,0)),0)</f>
        <v>0</v>
      </c>
      <c r="F9041" s="47"/>
    </row>
    <row r="9042" spans="1:6" x14ac:dyDescent="0.25">
      <c r="A9042" s="79"/>
      <c r="B9042" s="43">
        <v>0</v>
      </c>
      <c r="C9042" s="43">
        <v>3.1362676600110701E-4</v>
      </c>
      <c r="D9042" s="43">
        <f t="shared" si="141"/>
        <v>3.5784814000726309E-3</v>
      </c>
      <c r="E9042" s="43">
        <f>IFERROR(INDEX(PSPS_Data!$C$2:$C$4275,MATCH(WF_Data!$A9042,PSPS_Data!$B$2:$B$4275,0)),0)</f>
        <v>0</v>
      </c>
      <c r="F9042" s="47"/>
    </row>
    <row r="9043" spans="1:6" x14ac:dyDescent="0.25">
      <c r="A9043" s="79"/>
      <c r="B9043" s="43">
        <v>1.42393086907452</v>
      </c>
      <c r="C9043" s="43">
        <v>4.5765087259042004E-3</v>
      </c>
      <c r="D9043" s="43">
        <f t="shared" si="141"/>
        <v>5.2217964562566929E-2</v>
      </c>
      <c r="E9043" s="43">
        <f>IFERROR(INDEX(PSPS_Data!$C$2:$C$4275,MATCH(WF_Data!$A9043,PSPS_Data!$B$2:$B$4275,0)),0)</f>
        <v>0</v>
      </c>
      <c r="F9043" s="47"/>
    </row>
    <row r="9044" spans="1:6" x14ac:dyDescent="0.25">
      <c r="A9044" s="79"/>
      <c r="B9044" s="43">
        <v>0</v>
      </c>
      <c r="C9044" s="43">
        <v>2.206034541814E-4</v>
      </c>
      <c r="D9044" s="43">
        <f t="shared" si="141"/>
        <v>2.5170854122097742E-3</v>
      </c>
      <c r="E9044" s="43">
        <f>IFERROR(INDEX(PSPS_Data!$C$2:$C$4275,MATCH(WF_Data!$A9044,PSPS_Data!$B$2:$B$4275,0)),0)</f>
        <v>0</v>
      </c>
      <c r="F9044" s="47"/>
    </row>
    <row r="9045" spans="1:6" x14ac:dyDescent="0.25">
      <c r="A9045" s="79"/>
      <c r="B9045" s="43">
        <v>0</v>
      </c>
      <c r="C9045" s="43">
        <v>2.9683723799583499E-3</v>
      </c>
      <c r="D9045" s="43">
        <f t="shared" si="141"/>
        <v>3.3869128855324775E-2</v>
      </c>
      <c r="E9045" s="43">
        <f>IFERROR(INDEX(PSPS_Data!$C$2:$C$4275,MATCH(WF_Data!$A9045,PSPS_Data!$B$2:$B$4275,0)),0)</f>
        <v>0</v>
      </c>
      <c r="F9045" s="47"/>
    </row>
    <row r="9046" spans="1:6" x14ac:dyDescent="0.25">
      <c r="A9046" s="79"/>
      <c r="B9046" s="43">
        <v>0</v>
      </c>
      <c r="C9046" s="43">
        <v>1.7531209559820101E-3</v>
      </c>
      <c r="D9046" s="43">
        <f t="shared" si="141"/>
        <v>2.0003110107754737E-2</v>
      </c>
      <c r="E9046" s="43">
        <f>IFERROR(INDEX(PSPS_Data!$C$2:$C$4275,MATCH(WF_Data!$A9046,PSPS_Data!$B$2:$B$4275,0)),0)</f>
        <v>0</v>
      </c>
      <c r="F9046" s="47"/>
    </row>
    <row r="9047" spans="1:6" x14ac:dyDescent="0.25">
      <c r="A9047" s="79"/>
      <c r="B9047" s="43">
        <v>0</v>
      </c>
      <c r="C9047" s="43">
        <v>3.9000187982764999E-3</v>
      </c>
      <c r="D9047" s="43">
        <f t="shared" si="141"/>
        <v>4.4499214488334868E-2</v>
      </c>
      <c r="E9047" s="43">
        <f>IFERROR(INDEX(PSPS_Data!$C$2:$C$4275,MATCH(WF_Data!$A9047,PSPS_Data!$B$2:$B$4275,0)),0)</f>
        <v>0</v>
      </c>
      <c r="F9047" s="47"/>
    </row>
    <row r="9048" spans="1:6" x14ac:dyDescent="0.25">
      <c r="A9048" s="79"/>
      <c r="B9048" s="43">
        <v>0</v>
      </c>
      <c r="C9048" s="43">
        <v>1.47204820132174E-3</v>
      </c>
      <c r="D9048" s="43">
        <f t="shared" si="141"/>
        <v>1.6796069977081052E-2</v>
      </c>
      <c r="E9048" s="43">
        <f>IFERROR(INDEX(PSPS_Data!$C$2:$C$4275,MATCH(WF_Data!$A9048,PSPS_Data!$B$2:$B$4275,0)),0)</f>
        <v>0</v>
      </c>
      <c r="F9048" s="47"/>
    </row>
    <row r="9049" spans="1:6" x14ac:dyDescent="0.25">
      <c r="A9049" s="79"/>
      <c r="B9049" s="43">
        <v>0</v>
      </c>
      <c r="C9049" s="43">
        <v>2.2092986807062199E-3</v>
      </c>
      <c r="D9049" s="43">
        <f t="shared" si="141"/>
        <v>2.5208097946857969E-2</v>
      </c>
      <c r="E9049" s="43">
        <f>IFERROR(INDEX(PSPS_Data!$C$2:$C$4275,MATCH(WF_Data!$A9049,PSPS_Data!$B$2:$B$4275,0)),0)</f>
        <v>0</v>
      </c>
      <c r="F9049" s="47"/>
    </row>
    <row r="9050" spans="1:6" x14ac:dyDescent="0.25">
      <c r="A9050" s="79"/>
      <c r="B9050" s="43">
        <v>0</v>
      </c>
      <c r="C9050" s="43">
        <v>9.7574523817153605E-3</v>
      </c>
      <c r="D9050" s="43">
        <f t="shared" si="141"/>
        <v>0.11133253167537227</v>
      </c>
      <c r="E9050" s="43">
        <f>IFERROR(INDEX(PSPS_Data!$C$2:$C$4275,MATCH(WF_Data!$A9050,PSPS_Data!$B$2:$B$4275,0)),0)</f>
        <v>0</v>
      </c>
      <c r="F9050" s="47"/>
    </row>
    <row r="9051" spans="1:6" x14ac:dyDescent="0.25">
      <c r="A9051" s="79"/>
      <c r="B9051" s="43">
        <v>0</v>
      </c>
      <c r="C9051" s="43">
        <v>9.7115750429566106E-3</v>
      </c>
      <c r="D9051" s="43">
        <f t="shared" si="141"/>
        <v>0.11080907124013492</v>
      </c>
      <c r="E9051" s="43">
        <f>IFERROR(INDEX(PSPS_Data!$C$2:$C$4275,MATCH(WF_Data!$A9051,PSPS_Data!$B$2:$B$4275,0)),0)</f>
        <v>0</v>
      </c>
      <c r="F9051" s="47"/>
    </row>
    <row r="9052" spans="1:6" x14ac:dyDescent="0.25">
      <c r="A9052" s="79"/>
      <c r="B9052" s="43">
        <v>0</v>
      </c>
      <c r="C9052" s="43">
        <v>2.0603465102340102E-3</v>
      </c>
      <c r="D9052" s="43">
        <f t="shared" si="141"/>
        <v>2.3508553681770059E-2</v>
      </c>
      <c r="E9052" s="43">
        <f>IFERROR(INDEX(PSPS_Data!$C$2:$C$4275,MATCH(WF_Data!$A9052,PSPS_Data!$B$2:$B$4275,0)),0)</f>
        <v>0</v>
      </c>
      <c r="F9052" s="47"/>
    </row>
    <row r="9053" spans="1:6" x14ac:dyDescent="0.25">
      <c r="A9053" s="79"/>
      <c r="B9053" s="43">
        <v>0</v>
      </c>
      <c r="C9053" s="43">
        <v>1.96745568246115E-4</v>
      </c>
      <c r="D9053" s="43">
        <f t="shared" si="141"/>
        <v>2.2448669336881722E-3</v>
      </c>
      <c r="E9053" s="43">
        <f>IFERROR(INDEX(PSPS_Data!$C$2:$C$4275,MATCH(WF_Data!$A9053,PSPS_Data!$B$2:$B$4275,0)),0)</f>
        <v>0</v>
      </c>
      <c r="F9053" s="47"/>
    </row>
    <row r="9054" spans="1:6" x14ac:dyDescent="0.25">
      <c r="A9054" s="79"/>
      <c r="B9054" s="43">
        <v>0</v>
      </c>
      <c r="C9054" s="43">
        <v>1.06916274679633E-2</v>
      </c>
      <c r="D9054" s="43">
        <f t="shared" si="141"/>
        <v>0.12199146940946126</v>
      </c>
      <c r="E9054" s="43">
        <f>IFERROR(INDEX(PSPS_Data!$C$2:$C$4275,MATCH(WF_Data!$A9054,PSPS_Data!$B$2:$B$4275,0)),0)</f>
        <v>0</v>
      </c>
      <c r="F9054" s="47"/>
    </row>
    <row r="9055" spans="1:6" x14ac:dyDescent="0.25">
      <c r="A9055" s="79"/>
      <c r="B9055" s="43">
        <v>0</v>
      </c>
      <c r="C9055" s="43">
        <v>5.6667732254330296E-4</v>
      </c>
      <c r="D9055" s="43">
        <f t="shared" si="141"/>
        <v>6.4657882502190869E-3</v>
      </c>
      <c r="E9055" s="43">
        <f>IFERROR(INDEX(PSPS_Data!$C$2:$C$4275,MATCH(WF_Data!$A9055,PSPS_Data!$B$2:$B$4275,0)),0)</f>
        <v>0</v>
      </c>
      <c r="F9055" s="47"/>
    </row>
    <row r="9056" spans="1:6" x14ac:dyDescent="0.25">
      <c r="A9056" s="79"/>
      <c r="B9056" s="43">
        <v>0</v>
      </c>
      <c r="C9056" s="43">
        <v>6.8808355229066304E-3</v>
      </c>
      <c r="D9056" s="43">
        <f t="shared" si="141"/>
        <v>7.8510333316364658E-2</v>
      </c>
      <c r="E9056" s="43">
        <f>IFERROR(INDEX(PSPS_Data!$C$2:$C$4275,MATCH(WF_Data!$A9056,PSPS_Data!$B$2:$B$4275,0)),0)</f>
        <v>0</v>
      </c>
      <c r="F9056" s="47"/>
    </row>
    <row r="9057" spans="1:6" x14ac:dyDescent="0.25">
      <c r="A9057" s="79"/>
      <c r="B9057" s="43">
        <v>0</v>
      </c>
      <c r="C9057" s="43">
        <v>4.1473863821011002E-3</v>
      </c>
      <c r="D9057" s="43">
        <f t="shared" si="141"/>
        <v>4.7321678619773551E-2</v>
      </c>
      <c r="E9057" s="43">
        <f>IFERROR(INDEX(PSPS_Data!$C$2:$C$4275,MATCH(WF_Data!$A9057,PSPS_Data!$B$2:$B$4275,0)),0)</f>
        <v>0</v>
      </c>
      <c r="F9057" s="47"/>
    </row>
    <row r="9058" spans="1:6" x14ac:dyDescent="0.25">
      <c r="A9058" s="79"/>
      <c r="B9058" s="43">
        <v>0</v>
      </c>
      <c r="C9058" s="43">
        <v>1.1956578704484799E-2</v>
      </c>
      <c r="D9058" s="43">
        <f t="shared" si="141"/>
        <v>0.13642456301817157</v>
      </c>
      <c r="E9058" s="43">
        <f>IFERROR(INDEX(PSPS_Data!$C$2:$C$4275,MATCH(WF_Data!$A9058,PSPS_Data!$B$2:$B$4275,0)),0)</f>
        <v>0</v>
      </c>
      <c r="F9058" s="47"/>
    </row>
    <row r="9059" spans="1:6" x14ac:dyDescent="0.25">
      <c r="A9059" s="79"/>
      <c r="B9059" s="43">
        <v>0</v>
      </c>
      <c r="C9059" s="43">
        <v>2.1255522651699699E-3</v>
      </c>
      <c r="D9059" s="43">
        <f t="shared" si="141"/>
        <v>2.4252551345589356E-2</v>
      </c>
      <c r="E9059" s="43">
        <f>IFERROR(INDEX(PSPS_Data!$C$2:$C$4275,MATCH(WF_Data!$A9059,PSPS_Data!$B$2:$B$4275,0)),0)</f>
        <v>0</v>
      </c>
      <c r="F9059" s="47"/>
    </row>
    <row r="9060" spans="1:6" x14ac:dyDescent="0.25">
      <c r="A9060" s="79"/>
      <c r="B9060" s="43">
        <v>0</v>
      </c>
      <c r="C9060" s="43">
        <v>9.2059207252077595E-3</v>
      </c>
      <c r="D9060" s="43">
        <f t="shared" si="141"/>
        <v>0.10503955547462054</v>
      </c>
      <c r="E9060" s="43">
        <f>IFERROR(INDEX(PSPS_Data!$C$2:$C$4275,MATCH(WF_Data!$A9060,PSPS_Data!$B$2:$B$4275,0)),0)</f>
        <v>0</v>
      </c>
      <c r="F9060" s="47"/>
    </row>
    <row r="9061" spans="1:6" x14ac:dyDescent="0.25">
      <c r="A9061" s="79"/>
      <c r="B9061" s="43">
        <v>0</v>
      </c>
      <c r="C9061" s="43">
        <v>1.62730801594079E-3</v>
      </c>
      <c r="D9061" s="43">
        <f t="shared" si="141"/>
        <v>1.8567584461884414E-2</v>
      </c>
      <c r="E9061" s="43">
        <f>IFERROR(INDEX(PSPS_Data!$C$2:$C$4275,MATCH(WF_Data!$A9061,PSPS_Data!$B$2:$B$4275,0)),0)</f>
        <v>0</v>
      </c>
      <c r="F9061" s="47"/>
    </row>
    <row r="9062" spans="1:6" x14ac:dyDescent="0.25">
      <c r="A9062" s="79"/>
      <c r="B9062" s="43">
        <v>0</v>
      </c>
      <c r="C9062" s="43">
        <v>5.4010529356673899E-3</v>
      </c>
      <c r="D9062" s="43">
        <f t="shared" si="141"/>
        <v>6.1626013995964922E-2</v>
      </c>
      <c r="E9062" s="43">
        <f>IFERROR(INDEX(PSPS_Data!$C$2:$C$4275,MATCH(WF_Data!$A9062,PSPS_Data!$B$2:$B$4275,0)),0)</f>
        <v>0</v>
      </c>
      <c r="F9062" s="47"/>
    </row>
    <row r="9063" spans="1:6" x14ac:dyDescent="0.25">
      <c r="A9063" s="79"/>
      <c r="B9063" s="43">
        <v>0</v>
      </c>
      <c r="C9063" s="43">
        <v>8.0003709969484298E-3</v>
      </c>
      <c r="D9063" s="43">
        <f t="shared" si="141"/>
        <v>9.1284233075181589E-2</v>
      </c>
      <c r="E9063" s="43">
        <f>IFERROR(INDEX(PSPS_Data!$C$2:$C$4275,MATCH(WF_Data!$A9063,PSPS_Data!$B$2:$B$4275,0)),0)</f>
        <v>0</v>
      </c>
      <c r="F9063" s="47"/>
    </row>
    <row r="9064" spans="1:6" x14ac:dyDescent="0.25">
      <c r="A9064" s="79"/>
      <c r="B9064" s="43">
        <v>0</v>
      </c>
      <c r="C9064" s="43">
        <v>4.9106404887879701E-3</v>
      </c>
      <c r="D9064" s="43">
        <f t="shared" si="141"/>
        <v>5.6030407977070741E-2</v>
      </c>
      <c r="E9064" s="43">
        <f>IFERROR(INDEX(PSPS_Data!$C$2:$C$4275,MATCH(WF_Data!$A9064,PSPS_Data!$B$2:$B$4275,0)),0)</f>
        <v>0</v>
      </c>
      <c r="F9064" s="47"/>
    </row>
    <row r="9065" spans="1:6" x14ac:dyDescent="0.25">
      <c r="A9065" s="79"/>
      <c r="B9065" s="43">
        <v>0</v>
      </c>
      <c r="C9065" s="43">
        <v>2.4898547308111999E-3</v>
      </c>
      <c r="D9065" s="43">
        <f t="shared" si="141"/>
        <v>2.840924247855579E-2</v>
      </c>
      <c r="E9065" s="43">
        <f>IFERROR(INDEX(PSPS_Data!$C$2:$C$4275,MATCH(WF_Data!$A9065,PSPS_Data!$B$2:$B$4275,0)),0)</f>
        <v>0</v>
      </c>
      <c r="F9065" s="47"/>
    </row>
    <row r="9066" spans="1:6" x14ac:dyDescent="0.25">
      <c r="A9066" s="79"/>
      <c r="B9066" s="43">
        <v>0</v>
      </c>
      <c r="C9066" s="43">
        <v>3.9536338017569497E-3</v>
      </c>
      <c r="D9066" s="43">
        <f t="shared" si="141"/>
        <v>4.5110961678046797E-2</v>
      </c>
      <c r="E9066" s="43">
        <f>IFERROR(INDEX(PSPS_Data!$C$2:$C$4275,MATCH(WF_Data!$A9066,PSPS_Data!$B$2:$B$4275,0)),0)</f>
        <v>0</v>
      </c>
      <c r="F9066" s="47"/>
    </row>
    <row r="9067" spans="1:6" x14ac:dyDescent="0.25">
      <c r="A9067" s="79"/>
      <c r="B9067" s="43">
        <v>0</v>
      </c>
      <c r="C9067" s="43">
        <v>4.4814577342246198E-3</v>
      </c>
      <c r="D9067" s="43">
        <f t="shared" si="141"/>
        <v>5.1133432747502913E-2</v>
      </c>
      <c r="E9067" s="43">
        <f>IFERROR(INDEX(PSPS_Data!$C$2:$C$4275,MATCH(WF_Data!$A9067,PSPS_Data!$B$2:$B$4275,0)),0)</f>
        <v>0</v>
      </c>
      <c r="F9067" s="47"/>
    </row>
    <row r="9068" spans="1:6" x14ac:dyDescent="0.25">
      <c r="A9068" s="79"/>
      <c r="B9068" s="43">
        <v>0</v>
      </c>
      <c r="C9068" s="43">
        <v>5.0260950247320501E-3</v>
      </c>
      <c r="D9068" s="43">
        <f t="shared" si="141"/>
        <v>5.7347744232192695E-2</v>
      </c>
      <c r="E9068" s="43">
        <f>IFERROR(INDEX(PSPS_Data!$C$2:$C$4275,MATCH(WF_Data!$A9068,PSPS_Data!$B$2:$B$4275,0)),0)</f>
        <v>0</v>
      </c>
      <c r="F9068" s="47"/>
    </row>
    <row r="9069" spans="1:6" x14ac:dyDescent="0.25">
      <c r="A9069" s="79"/>
      <c r="B9069" s="43">
        <v>0</v>
      </c>
      <c r="C9069" s="43">
        <v>7.3497335162926404E-3</v>
      </c>
      <c r="D9069" s="43">
        <f t="shared" si="141"/>
        <v>8.3860459420899022E-2</v>
      </c>
      <c r="E9069" s="43">
        <f>IFERROR(INDEX(PSPS_Data!$C$2:$C$4275,MATCH(WF_Data!$A9069,PSPS_Data!$B$2:$B$4275,0)),0)</f>
        <v>0</v>
      </c>
      <c r="F9069" s="47"/>
    </row>
    <row r="9070" spans="1:6" x14ac:dyDescent="0.25">
      <c r="A9070" s="79"/>
      <c r="B9070" s="43">
        <v>0</v>
      </c>
      <c r="C9070" s="43">
        <v>3.4198107223346501E-3</v>
      </c>
      <c r="D9070" s="43">
        <f t="shared" si="141"/>
        <v>3.9020040341838355E-2</v>
      </c>
      <c r="E9070" s="43">
        <f>IFERROR(INDEX(PSPS_Data!$C$2:$C$4275,MATCH(WF_Data!$A9070,PSPS_Data!$B$2:$B$4275,0)),0)</f>
        <v>0</v>
      </c>
      <c r="F9070" s="47"/>
    </row>
    <row r="9071" spans="1:6" x14ac:dyDescent="0.25">
      <c r="A9071" s="79"/>
      <c r="B9071" s="43">
        <v>0</v>
      </c>
      <c r="C9071" s="43">
        <v>7.7135498941061E-4</v>
      </c>
      <c r="D9071" s="43">
        <f t="shared" si="141"/>
        <v>8.8011604291750607E-3</v>
      </c>
      <c r="E9071" s="43">
        <f>IFERROR(INDEX(PSPS_Data!$C$2:$C$4275,MATCH(WF_Data!$A9071,PSPS_Data!$B$2:$B$4275,0)),0)</f>
        <v>0</v>
      </c>
      <c r="F9071" s="47"/>
    </row>
    <row r="9072" spans="1:6" x14ac:dyDescent="0.25">
      <c r="A9072" s="79"/>
      <c r="B9072" s="43">
        <v>0</v>
      </c>
      <c r="C9072" s="43">
        <v>1.9912870693588E-3</v>
      </c>
      <c r="D9072" s="43">
        <f t="shared" si="141"/>
        <v>2.2720585461383908E-2</v>
      </c>
      <c r="E9072" s="43">
        <f>IFERROR(INDEX(PSPS_Data!$C$2:$C$4275,MATCH(WF_Data!$A9072,PSPS_Data!$B$2:$B$4275,0)),0)</f>
        <v>0</v>
      </c>
      <c r="F9072" s="47"/>
    </row>
    <row r="9073" spans="1:6" x14ac:dyDescent="0.25">
      <c r="A9073" s="79"/>
      <c r="B9073" s="43">
        <v>0</v>
      </c>
      <c r="C9073" s="43">
        <v>3.83286432315799E-3</v>
      </c>
      <c r="D9073" s="43">
        <f t="shared" si="141"/>
        <v>4.373298192723267E-2</v>
      </c>
      <c r="E9073" s="43">
        <f>IFERROR(INDEX(PSPS_Data!$C$2:$C$4275,MATCH(WF_Data!$A9073,PSPS_Data!$B$2:$B$4275,0)),0)</f>
        <v>0</v>
      </c>
      <c r="F9073" s="47"/>
    </row>
    <row r="9074" spans="1:6" x14ac:dyDescent="0.25">
      <c r="A9074" s="79"/>
      <c r="B9074" s="43">
        <v>0</v>
      </c>
      <c r="C9074" s="43">
        <v>4.2701322535094698E-3</v>
      </c>
      <c r="D9074" s="43">
        <f t="shared" si="141"/>
        <v>4.8722209012543052E-2</v>
      </c>
      <c r="E9074" s="43">
        <f>IFERROR(INDEX(PSPS_Data!$C$2:$C$4275,MATCH(WF_Data!$A9074,PSPS_Data!$B$2:$B$4275,0)),0)</f>
        <v>0</v>
      </c>
      <c r="F9074" s="47"/>
    </row>
    <row r="9075" spans="1:6" x14ac:dyDescent="0.25">
      <c r="A9075" s="79"/>
      <c r="B9075" s="43">
        <v>0</v>
      </c>
      <c r="C9075" s="43">
        <v>8.9982375307045004E-3</v>
      </c>
      <c r="D9075" s="43">
        <f t="shared" si="141"/>
        <v>0.10266989022533834</v>
      </c>
      <c r="E9075" s="43">
        <f>IFERROR(INDEX(PSPS_Data!$C$2:$C$4275,MATCH(WF_Data!$A9075,PSPS_Data!$B$2:$B$4275,0)),0)</f>
        <v>0</v>
      </c>
      <c r="F9075" s="47"/>
    </row>
    <row r="9076" spans="1:6" x14ac:dyDescent="0.25">
      <c r="A9076" s="79"/>
      <c r="B9076" s="43">
        <v>0</v>
      </c>
      <c r="C9076" s="43">
        <v>3.3131642039734201E-3</v>
      </c>
      <c r="D9076" s="43">
        <f t="shared" si="141"/>
        <v>3.7803203567336727E-2</v>
      </c>
      <c r="E9076" s="43">
        <f>IFERROR(INDEX(PSPS_Data!$C$2:$C$4275,MATCH(WF_Data!$A9076,PSPS_Data!$B$2:$B$4275,0)),0)</f>
        <v>0</v>
      </c>
      <c r="F9076" s="47"/>
    </row>
    <row r="9077" spans="1:6" x14ac:dyDescent="0.25">
      <c r="A9077" s="79"/>
      <c r="B9077" s="43">
        <v>0</v>
      </c>
      <c r="C9077" s="43">
        <v>8.93421469788791E-3</v>
      </c>
      <c r="D9077" s="43">
        <f t="shared" si="141"/>
        <v>0.10193938970290105</v>
      </c>
      <c r="E9077" s="43">
        <f>IFERROR(INDEX(PSPS_Data!$C$2:$C$4275,MATCH(WF_Data!$A9077,PSPS_Data!$B$2:$B$4275,0)),0)</f>
        <v>0</v>
      </c>
      <c r="F9077" s="47"/>
    </row>
    <row r="9078" spans="1:6" x14ac:dyDescent="0.25">
      <c r="A9078" s="79"/>
      <c r="B9078" s="43">
        <v>0</v>
      </c>
      <c r="C9078" s="43">
        <v>5.0258247388228396E-3</v>
      </c>
      <c r="D9078" s="43">
        <f t="shared" si="141"/>
        <v>5.7344660269968602E-2</v>
      </c>
      <c r="E9078" s="43">
        <f>IFERROR(INDEX(PSPS_Data!$C$2:$C$4275,MATCH(WF_Data!$A9078,PSPS_Data!$B$2:$B$4275,0)),0)</f>
        <v>0</v>
      </c>
      <c r="F9078" s="47"/>
    </row>
    <row r="9079" spans="1:6" x14ac:dyDescent="0.25">
      <c r="A9079" s="79"/>
      <c r="B9079" s="43">
        <v>0</v>
      </c>
      <c r="C9079" s="43">
        <v>9.9978600574104296E-3</v>
      </c>
      <c r="D9079" s="43">
        <f t="shared" si="141"/>
        <v>0.114075583255053</v>
      </c>
      <c r="E9079" s="43">
        <f>IFERROR(INDEX(PSPS_Data!$C$2:$C$4275,MATCH(WF_Data!$A9079,PSPS_Data!$B$2:$B$4275,0)),0)</f>
        <v>0</v>
      </c>
      <c r="F9079" s="47"/>
    </row>
    <row r="9080" spans="1:6" x14ac:dyDescent="0.25">
      <c r="A9080" s="79"/>
      <c r="B9080" s="43">
        <v>0</v>
      </c>
      <c r="C9080" s="43">
        <v>4.6652136143165903E-3</v>
      </c>
      <c r="D9080" s="43">
        <f t="shared" si="141"/>
        <v>5.3230087339352299E-2</v>
      </c>
      <c r="E9080" s="43">
        <f>IFERROR(INDEX(PSPS_Data!$C$2:$C$4275,MATCH(WF_Data!$A9080,PSPS_Data!$B$2:$B$4275,0)),0)</f>
        <v>0</v>
      </c>
      <c r="F9080" s="47"/>
    </row>
    <row r="9081" spans="1:6" x14ac:dyDescent="0.25">
      <c r="A9081" s="79"/>
      <c r="B9081" s="43">
        <v>0</v>
      </c>
      <c r="C9081" s="43">
        <v>5.7451216889603502E-5</v>
      </c>
      <c r="D9081" s="43">
        <f t="shared" si="141"/>
        <v>6.5551838471037598E-4</v>
      </c>
      <c r="E9081" s="43">
        <f>IFERROR(INDEX(PSPS_Data!$C$2:$C$4275,MATCH(WF_Data!$A9081,PSPS_Data!$B$2:$B$4275,0)),0)</f>
        <v>0</v>
      </c>
      <c r="F9081" s="47"/>
    </row>
    <row r="9082" spans="1:6" x14ac:dyDescent="0.25">
      <c r="A9082" s="79"/>
      <c r="B9082" s="43">
        <v>0</v>
      </c>
      <c r="C9082" s="43">
        <v>2.3431855188391598E-3</v>
      </c>
      <c r="D9082" s="43">
        <f t="shared" si="141"/>
        <v>2.6735746769954813E-2</v>
      </c>
      <c r="E9082" s="43">
        <f>IFERROR(INDEX(PSPS_Data!$C$2:$C$4275,MATCH(WF_Data!$A9082,PSPS_Data!$B$2:$B$4275,0)),0)</f>
        <v>0</v>
      </c>
      <c r="F9082" s="47"/>
    </row>
    <row r="9083" spans="1:6" x14ac:dyDescent="0.25">
      <c r="A9083" s="79"/>
      <c r="B9083" s="43">
        <v>0</v>
      </c>
      <c r="C9083" s="43">
        <v>8.1618064969006792E-3</v>
      </c>
      <c r="D9083" s="43">
        <f t="shared" si="141"/>
        <v>9.3126212129636746E-2</v>
      </c>
      <c r="E9083" s="43">
        <f>IFERROR(INDEX(PSPS_Data!$C$2:$C$4275,MATCH(WF_Data!$A9083,PSPS_Data!$B$2:$B$4275,0)),0)</f>
        <v>0</v>
      </c>
      <c r="F9083" s="47"/>
    </row>
    <row r="9084" spans="1:6" x14ac:dyDescent="0.25">
      <c r="A9084" s="79"/>
      <c r="B9084" s="43">
        <v>0</v>
      </c>
      <c r="C9084" s="43">
        <v>6.6454401752101397E-3</v>
      </c>
      <c r="D9084" s="43">
        <f t="shared" si="141"/>
        <v>7.5824472399147691E-2</v>
      </c>
      <c r="E9084" s="43">
        <f>IFERROR(INDEX(PSPS_Data!$C$2:$C$4275,MATCH(WF_Data!$A9084,PSPS_Data!$B$2:$B$4275,0)),0)</f>
        <v>0</v>
      </c>
      <c r="F9084" s="47"/>
    </row>
    <row r="9085" spans="1:6" x14ac:dyDescent="0.25">
      <c r="A9085" s="79"/>
      <c r="B9085" s="43">
        <v>0</v>
      </c>
      <c r="C9085" s="43">
        <v>2.1111266878506198E-3</v>
      </c>
      <c r="D9085" s="43">
        <f t="shared" si="141"/>
        <v>2.4087955508375572E-2</v>
      </c>
      <c r="E9085" s="43">
        <f>IFERROR(INDEX(PSPS_Data!$C$2:$C$4275,MATCH(WF_Data!$A9085,PSPS_Data!$B$2:$B$4275,0)),0)</f>
        <v>0</v>
      </c>
      <c r="F9085" s="47"/>
    </row>
    <row r="9086" spans="1:6" x14ac:dyDescent="0.25">
      <c r="A9086" s="79"/>
      <c r="B9086" s="43">
        <v>0</v>
      </c>
      <c r="C9086" s="43">
        <v>4.9098304413443296E-3</v>
      </c>
      <c r="D9086" s="43">
        <f t="shared" si="141"/>
        <v>5.6021165335738803E-2</v>
      </c>
      <c r="E9086" s="43">
        <f>IFERROR(INDEX(PSPS_Data!$C$2:$C$4275,MATCH(WF_Data!$A9086,PSPS_Data!$B$2:$B$4275,0)),0)</f>
        <v>0</v>
      </c>
      <c r="F9086" s="47"/>
    </row>
    <row r="9087" spans="1:6" x14ac:dyDescent="0.25">
      <c r="A9087" s="79"/>
      <c r="B9087" s="43">
        <v>0</v>
      </c>
      <c r="C9087" s="43">
        <v>3.4399461583234302E-5</v>
      </c>
      <c r="D9087" s="43">
        <f t="shared" si="141"/>
        <v>3.9249785666470337E-4</v>
      </c>
      <c r="E9087" s="43">
        <f>IFERROR(INDEX(PSPS_Data!$C$2:$C$4275,MATCH(WF_Data!$A9087,PSPS_Data!$B$2:$B$4275,0)),0)</f>
        <v>0</v>
      </c>
      <c r="F9087" s="47"/>
    </row>
    <row r="9088" spans="1:6" x14ac:dyDescent="0.25">
      <c r="A9088" s="79"/>
      <c r="B9088" s="43">
        <v>0</v>
      </c>
      <c r="C9088" s="43">
        <v>6.4188278020083003E-4</v>
      </c>
      <c r="D9088" s="43">
        <f t="shared" si="141"/>
        <v>7.3238825220914711E-3</v>
      </c>
      <c r="E9088" s="43">
        <f>IFERROR(INDEX(PSPS_Data!$C$2:$C$4275,MATCH(WF_Data!$A9088,PSPS_Data!$B$2:$B$4275,0)),0)</f>
        <v>0</v>
      </c>
      <c r="F9088" s="47"/>
    </row>
    <row r="9089" spans="1:6" x14ac:dyDescent="0.25">
      <c r="A9089" s="79"/>
      <c r="B9089" s="43">
        <v>0</v>
      </c>
      <c r="C9089" s="43">
        <v>2.9797012259678E-3</v>
      </c>
      <c r="D9089" s="43">
        <f t="shared" si="141"/>
        <v>3.3998390988292597E-2</v>
      </c>
      <c r="E9089" s="43">
        <f>IFERROR(INDEX(PSPS_Data!$C$2:$C$4275,MATCH(WF_Data!$A9089,PSPS_Data!$B$2:$B$4275,0)),0)</f>
        <v>0</v>
      </c>
      <c r="F9089" s="47"/>
    </row>
    <row r="9090" spans="1:6" x14ac:dyDescent="0.25">
      <c r="A9090" s="79"/>
      <c r="B9090" s="43">
        <v>0</v>
      </c>
      <c r="C9090" s="43">
        <v>3.5411416142778701E-3</v>
      </c>
      <c r="D9090" s="43">
        <f t="shared" si="141"/>
        <v>4.0404425818910496E-2</v>
      </c>
      <c r="E9090" s="43">
        <f>IFERROR(INDEX(PSPS_Data!$C$2:$C$4275,MATCH(WF_Data!$A9090,PSPS_Data!$B$2:$B$4275,0)),0)</f>
        <v>0</v>
      </c>
      <c r="F9090" s="47"/>
    </row>
    <row r="9091" spans="1:6" x14ac:dyDescent="0.25">
      <c r="A9091" s="79"/>
      <c r="B9091" s="43">
        <v>0</v>
      </c>
      <c r="C9091" s="43">
        <v>2.3598365366979102E-3</v>
      </c>
      <c r="D9091" s="43">
        <f t="shared" ref="D9091:D9154" si="142">$C9091*11.41</f>
        <v>2.6925734883723157E-2</v>
      </c>
      <c r="E9091" s="43">
        <f>IFERROR(INDEX(PSPS_Data!$C$2:$C$4275,MATCH(WF_Data!$A9091,PSPS_Data!$B$2:$B$4275,0)),0)</f>
        <v>0</v>
      </c>
      <c r="F9091" s="47"/>
    </row>
    <row r="9092" spans="1:6" x14ac:dyDescent="0.25">
      <c r="A9092" s="79"/>
      <c r="B9092" s="43">
        <v>0</v>
      </c>
      <c r="C9092" s="43">
        <v>1.2863683914474599E-3</v>
      </c>
      <c r="D9092" s="43">
        <f t="shared" si="142"/>
        <v>1.4677463346415518E-2</v>
      </c>
      <c r="E9092" s="43">
        <f>IFERROR(INDEX(PSPS_Data!$C$2:$C$4275,MATCH(WF_Data!$A9092,PSPS_Data!$B$2:$B$4275,0)),0)</f>
        <v>0</v>
      </c>
      <c r="F9092" s="47"/>
    </row>
    <row r="9093" spans="1:6" x14ac:dyDescent="0.25">
      <c r="A9093" s="79"/>
      <c r="B9093" s="43">
        <v>0</v>
      </c>
      <c r="C9093" s="43">
        <v>6.1768903224551199E-3</v>
      </c>
      <c r="D9093" s="43">
        <f t="shared" si="142"/>
        <v>7.0478318579212912E-2</v>
      </c>
      <c r="E9093" s="43">
        <f>IFERROR(INDEX(PSPS_Data!$C$2:$C$4275,MATCH(WF_Data!$A9093,PSPS_Data!$B$2:$B$4275,0)),0)</f>
        <v>0</v>
      </c>
      <c r="F9093" s="47"/>
    </row>
    <row r="9094" spans="1:6" x14ac:dyDescent="0.25">
      <c r="A9094" s="79"/>
      <c r="B9094" s="43">
        <v>0</v>
      </c>
      <c r="C9094" s="43">
        <v>3.8684838250873099E-3</v>
      </c>
      <c r="D9094" s="43">
        <f t="shared" si="142"/>
        <v>4.4139400444246205E-2</v>
      </c>
      <c r="E9094" s="43">
        <f>IFERROR(INDEX(PSPS_Data!$C$2:$C$4275,MATCH(WF_Data!$A9094,PSPS_Data!$B$2:$B$4275,0)),0)</f>
        <v>0</v>
      </c>
      <c r="F9094" s="47"/>
    </row>
    <row r="9095" spans="1:6" x14ac:dyDescent="0.25">
      <c r="A9095" s="79"/>
      <c r="B9095" s="43">
        <v>0</v>
      </c>
      <c r="C9095" s="43">
        <v>1.14439098979346E-5</v>
      </c>
      <c r="D9095" s="43">
        <f t="shared" si="142"/>
        <v>1.3057501193543378E-4</v>
      </c>
      <c r="E9095" s="43">
        <f>IFERROR(INDEX(PSPS_Data!$C$2:$C$4275,MATCH(WF_Data!$A9095,PSPS_Data!$B$2:$B$4275,0)),0)</f>
        <v>0</v>
      </c>
      <c r="F9095" s="47"/>
    </row>
    <row r="9096" spans="1:6" x14ac:dyDescent="0.25">
      <c r="A9096" s="79"/>
      <c r="B9096" s="43">
        <v>0</v>
      </c>
      <c r="C9096" s="43">
        <v>6.7279254274126201E-3</v>
      </c>
      <c r="D9096" s="43">
        <f t="shared" si="142"/>
        <v>7.6765629126777993E-2</v>
      </c>
      <c r="E9096" s="43">
        <f>IFERROR(INDEX(PSPS_Data!$C$2:$C$4275,MATCH(WF_Data!$A9096,PSPS_Data!$B$2:$B$4275,0)),0)</f>
        <v>0</v>
      </c>
      <c r="F9096" s="47"/>
    </row>
    <row r="9097" spans="1:6" x14ac:dyDescent="0.25">
      <c r="A9097" s="79"/>
      <c r="B9097" s="43">
        <v>0</v>
      </c>
      <c r="C9097" s="43">
        <v>2.0480954281083502E-3</v>
      </c>
      <c r="D9097" s="43">
        <f t="shared" si="142"/>
        <v>2.3368768834716277E-2</v>
      </c>
      <c r="E9097" s="43">
        <f>IFERROR(INDEX(PSPS_Data!$C$2:$C$4275,MATCH(WF_Data!$A9097,PSPS_Data!$B$2:$B$4275,0)),0)</f>
        <v>0</v>
      </c>
      <c r="F9097" s="47"/>
    </row>
    <row r="9098" spans="1:6" x14ac:dyDescent="0.25">
      <c r="A9098" s="79"/>
      <c r="B9098" s="43">
        <v>0</v>
      </c>
      <c r="C9098" s="43">
        <v>1.8526393614592899E-3</v>
      </c>
      <c r="D9098" s="43">
        <f t="shared" si="142"/>
        <v>2.1138615114250497E-2</v>
      </c>
      <c r="E9098" s="43">
        <f>IFERROR(INDEX(PSPS_Data!$C$2:$C$4275,MATCH(WF_Data!$A9098,PSPS_Data!$B$2:$B$4275,0)),0)</f>
        <v>0</v>
      </c>
      <c r="F9098" s="47"/>
    </row>
    <row r="9099" spans="1:6" x14ac:dyDescent="0.25">
      <c r="A9099" s="79"/>
      <c r="B9099" s="43">
        <v>0</v>
      </c>
      <c r="C9099" s="43">
        <v>7.6763922059323404E-3</v>
      </c>
      <c r="D9099" s="43">
        <f t="shared" si="142"/>
        <v>8.7587635069688002E-2</v>
      </c>
      <c r="E9099" s="43">
        <f>IFERROR(INDEX(PSPS_Data!$C$2:$C$4275,MATCH(WF_Data!$A9099,PSPS_Data!$B$2:$B$4275,0)),0)</f>
        <v>0</v>
      </c>
      <c r="F9099" s="47"/>
    </row>
    <row r="9100" spans="1:6" x14ac:dyDescent="0.25">
      <c r="A9100" s="79"/>
      <c r="B9100" s="43">
        <v>0.29601108159910899</v>
      </c>
      <c r="C9100" s="43">
        <v>6.9627608970677102E-3</v>
      </c>
      <c r="D9100" s="43">
        <f t="shared" si="142"/>
        <v>7.944510183554257E-2</v>
      </c>
      <c r="E9100" s="43">
        <f>IFERROR(INDEX(PSPS_Data!$C$2:$C$4275,MATCH(WF_Data!$A9100,PSPS_Data!$B$2:$B$4275,0)),0)</f>
        <v>0</v>
      </c>
      <c r="F9100" s="47"/>
    </row>
    <row r="9101" spans="1:6" x14ac:dyDescent="0.25">
      <c r="A9101" s="79"/>
      <c r="B9101" s="43">
        <v>0</v>
      </c>
      <c r="C9101" s="43">
        <v>1.8635375411122301E-3</v>
      </c>
      <c r="D9101" s="43">
        <f t="shared" si="142"/>
        <v>2.1262963344090547E-2</v>
      </c>
      <c r="E9101" s="43">
        <f>IFERROR(INDEX(PSPS_Data!$C$2:$C$4275,MATCH(WF_Data!$A9101,PSPS_Data!$B$2:$B$4275,0)),0)</f>
        <v>0</v>
      </c>
      <c r="F9101" s="47"/>
    </row>
    <row r="9102" spans="1:6" x14ac:dyDescent="0.25">
      <c r="A9102" s="79"/>
      <c r="B9102" s="43">
        <v>0</v>
      </c>
      <c r="C9102" s="43">
        <v>4.8927966977316802E-3</v>
      </c>
      <c r="D9102" s="43">
        <f t="shared" si="142"/>
        <v>5.582681032111847E-2</v>
      </c>
      <c r="E9102" s="43">
        <f>IFERROR(INDEX(PSPS_Data!$C$2:$C$4275,MATCH(WF_Data!$A9102,PSPS_Data!$B$2:$B$4275,0)),0)</f>
        <v>0</v>
      </c>
      <c r="F9102" s="47"/>
    </row>
    <row r="9103" spans="1:6" x14ac:dyDescent="0.25">
      <c r="A9103" s="79"/>
      <c r="B9103" s="43">
        <v>0</v>
      </c>
      <c r="C9103" s="43">
        <v>6.5123239106128399E-3</v>
      </c>
      <c r="D9103" s="43">
        <f t="shared" si="142"/>
        <v>7.4305615820092499E-2</v>
      </c>
      <c r="E9103" s="43">
        <f>IFERROR(INDEX(PSPS_Data!$C$2:$C$4275,MATCH(WF_Data!$A9103,PSPS_Data!$B$2:$B$4275,0)),0)</f>
        <v>0</v>
      </c>
      <c r="F9103" s="47"/>
    </row>
    <row r="9104" spans="1:6" x14ac:dyDescent="0.25">
      <c r="A9104" s="79"/>
      <c r="B9104" s="43">
        <v>0</v>
      </c>
      <c r="C9104" s="43">
        <v>9.4184364198402603E-3</v>
      </c>
      <c r="D9104" s="43">
        <f t="shared" si="142"/>
        <v>0.10746435955037738</v>
      </c>
      <c r="E9104" s="43">
        <f>IFERROR(INDEX(PSPS_Data!$C$2:$C$4275,MATCH(WF_Data!$A9104,PSPS_Data!$B$2:$B$4275,0)),0)</f>
        <v>0</v>
      </c>
      <c r="F9104" s="47"/>
    </row>
    <row r="9105" spans="1:6" x14ac:dyDescent="0.25">
      <c r="A9105" s="79"/>
      <c r="B9105" s="43">
        <v>0</v>
      </c>
      <c r="C9105" s="43">
        <v>4.6121588684400099E-3</v>
      </c>
      <c r="D9105" s="43">
        <f t="shared" si="142"/>
        <v>5.2624732688900513E-2</v>
      </c>
      <c r="E9105" s="43">
        <f>IFERROR(INDEX(PSPS_Data!$C$2:$C$4275,MATCH(WF_Data!$A9105,PSPS_Data!$B$2:$B$4275,0)),0)</f>
        <v>0</v>
      </c>
      <c r="F9105" s="47"/>
    </row>
    <row r="9106" spans="1:6" x14ac:dyDescent="0.25">
      <c r="A9106" s="79"/>
      <c r="B9106" s="43">
        <v>0</v>
      </c>
      <c r="C9106" s="43">
        <v>1.2457682940294E-2</v>
      </c>
      <c r="D9106" s="43">
        <f t="shared" si="142"/>
        <v>0.14214216234875454</v>
      </c>
      <c r="E9106" s="43">
        <f>IFERROR(INDEX(PSPS_Data!$C$2:$C$4275,MATCH(WF_Data!$A9106,PSPS_Data!$B$2:$B$4275,0)),0)</f>
        <v>0</v>
      </c>
      <c r="F9106" s="47"/>
    </row>
    <row r="9107" spans="1:6" x14ac:dyDescent="0.25">
      <c r="A9107" s="79"/>
      <c r="B9107" s="43">
        <v>0</v>
      </c>
      <c r="C9107" s="43">
        <v>4.2611279922463502E-3</v>
      </c>
      <c r="D9107" s="43">
        <f t="shared" si="142"/>
        <v>4.8619470391530854E-2</v>
      </c>
      <c r="E9107" s="43">
        <f>IFERROR(INDEX(PSPS_Data!$C$2:$C$4275,MATCH(WF_Data!$A9107,PSPS_Data!$B$2:$B$4275,0)),0)</f>
        <v>0</v>
      </c>
      <c r="F9107" s="47"/>
    </row>
    <row r="9108" spans="1:6" x14ac:dyDescent="0.25">
      <c r="A9108" s="79"/>
      <c r="B9108" s="43">
        <v>0</v>
      </c>
      <c r="C9108" s="43">
        <v>3.6147846103631301E-3</v>
      </c>
      <c r="D9108" s="43">
        <f t="shared" si="142"/>
        <v>4.1244692404243312E-2</v>
      </c>
      <c r="E9108" s="43">
        <f>IFERROR(INDEX(PSPS_Data!$C$2:$C$4275,MATCH(WF_Data!$A9108,PSPS_Data!$B$2:$B$4275,0)),0)</f>
        <v>0</v>
      </c>
      <c r="F9108" s="47"/>
    </row>
    <row r="9109" spans="1:6" x14ac:dyDescent="0.25">
      <c r="A9109" s="79"/>
      <c r="B9109" s="43">
        <v>0</v>
      </c>
      <c r="C9109" s="43">
        <v>4.78889418809558E-3</v>
      </c>
      <c r="D9109" s="43">
        <f t="shared" si="142"/>
        <v>5.4641282686170571E-2</v>
      </c>
      <c r="E9109" s="43">
        <f>IFERROR(INDEX(PSPS_Data!$C$2:$C$4275,MATCH(WF_Data!$A9109,PSPS_Data!$B$2:$B$4275,0)),0)</f>
        <v>0</v>
      </c>
      <c r="F9109" s="47"/>
    </row>
    <row r="9110" spans="1:6" x14ac:dyDescent="0.25">
      <c r="A9110" s="79"/>
      <c r="B9110" s="43">
        <v>0</v>
      </c>
      <c r="C9110" s="43">
        <v>7.2493160384965397E-3</v>
      </c>
      <c r="D9110" s="43">
        <f t="shared" si="142"/>
        <v>8.2714695999245524E-2</v>
      </c>
      <c r="E9110" s="43">
        <f>IFERROR(INDEX(PSPS_Data!$C$2:$C$4275,MATCH(WF_Data!$A9110,PSPS_Data!$B$2:$B$4275,0)),0)</f>
        <v>0</v>
      </c>
      <c r="F9110" s="47"/>
    </row>
    <row r="9111" spans="1:6" x14ac:dyDescent="0.25">
      <c r="A9111" s="79"/>
      <c r="B9111" s="43">
        <v>0</v>
      </c>
      <c r="C9111" s="43">
        <v>2.2188037492014701E-3</v>
      </c>
      <c r="D9111" s="43">
        <f t="shared" si="142"/>
        <v>2.5316550778388774E-2</v>
      </c>
      <c r="E9111" s="43">
        <f>IFERROR(INDEX(PSPS_Data!$C$2:$C$4275,MATCH(WF_Data!$A9111,PSPS_Data!$B$2:$B$4275,0)),0)</f>
        <v>0</v>
      </c>
      <c r="F9111" s="47"/>
    </row>
    <row r="9112" spans="1:6" x14ac:dyDescent="0.25">
      <c r="A9112" s="79"/>
      <c r="B9112" s="43">
        <v>0</v>
      </c>
      <c r="C9112" s="43">
        <v>1.6522810149126499E-3</v>
      </c>
      <c r="D9112" s="43">
        <f t="shared" si="142"/>
        <v>1.8852526380153337E-2</v>
      </c>
      <c r="E9112" s="43">
        <f>IFERROR(INDEX(PSPS_Data!$C$2:$C$4275,MATCH(WF_Data!$A9112,PSPS_Data!$B$2:$B$4275,0)),0)</f>
        <v>0</v>
      </c>
      <c r="F9112" s="47"/>
    </row>
    <row r="9113" spans="1:6" x14ac:dyDescent="0.25">
      <c r="A9113" s="79"/>
      <c r="B9113" s="43">
        <v>0</v>
      </c>
      <c r="C9113" s="43">
        <v>3.4368884233420701E-3</v>
      </c>
      <c r="D9113" s="43">
        <f t="shared" si="142"/>
        <v>3.9214896910333023E-2</v>
      </c>
      <c r="E9113" s="43">
        <f>IFERROR(INDEX(PSPS_Data!$C$2:$C$4275,MATCH(WF_Data!$A9113,PSPS_Data!$B$2:$B$4275,0)),0)</f>
        <v>0</v>
      </c>
      <c r="F9113" s="47"/>
    </row>
    <row r="9114" spans="1:6" x14ac:dyDescent="0.25">
      <c r="A9114" s="79"/>
      <c r="B9114" s="43">
        <v>1.3894340514390799</v>
      </c>
      <c r="C9114" s="43">
        <v>4.11237662888197E-3</v>
      </c>
      <c r="D9114" s="43">
        <f t="shared" si="142"/>
        <v>4.6922217335543276E-2</v>
      </c>
      <c r="E9114" s="43">
        <f>IFERROR(INDEX(PSPS_Data!$C$2:$C$4275,MATCH(WF_Data!$A9114,PSPS_Data!$B$2:$B$4275,0)),0)</f>
        <v>0</v>
      </c>
      <c r="F9114" s="47"/>
    </row>
    <row r="9115" spans="1:6" x14ac:dyDescent="0.25">
      <c r="A9115" s="79"/>
      <c r="B9115" s="43">
        <v>0</v>
      </c>
      <c r="C9115" s="43">
        <v>7.4157845299396199E-3</v>
      </c>
      <c r="D9115" s="43">
        <f t="shared" si="142"/>
        <v>8.4614101486611068E-2</v>
      </c>
      <c r="E9115" s="43">
        <f>IFERROR(INDEX(PSPS_Data!$C$2:$C$4275,MATCH(WF_Data!$A9115,PSPS_Data!$B$2:$B$4275,0)),0)</f>
        <v>0</v>
      </c>
      <c r="F9115" s="47"/>
    </row>
    <row r="9116" spans="1:6" x14ac:dyDescent="0.25">
      <c r="A9116" s="79"/>
      <c r="B9116" s="43">
        <v>0</v>
      </c>
      <c r="C9116" s="43">
        <v>6.1853419106228102E-3</v>
      </c>
      <c r="D9116" s="43">
        <f t="shared" si="142"/>
        <v>7.0574751200206259E-2</v>
      </c>
      <c r="E9116" s="43">
        <f>IFERROR(INDEX(PSPS_Data!$C$2:$C$4275,MATCH(WF_Data!$A9116,PSPS_Data!$B$2:$B$4275,0)),0)</f>
        <v>0</v>
      </c>
      <c r="F9116" s="47"/>
    </row>
    <row r="9117" spans="1:6" x14ac:dyDescent="0.25">
      <c r="A9117" s="79"/>
      <c r="B9117" s="43">
        <v>0</v>
      </c>
      <c r="C9117" s="43">
        <v>1.11249652953423E-3</v>
      </c>
      <c r="D9117" s="43">
        <f t="shared" si="142"/>
        <v>1.2693585401985565E-2</v>
      </c>
      <c r="E9117" s="43">
        <f>IFERROR(INDEX(PSPS_Data!$C$2:$C$4275,MATCH(WF_Data!$A9117,PSPS_Data!$B$2:$B$4275,0)),0)</f>
        <v>0</v>
      </c>
      <c r="F9117" s="47"/>
    </row>
    <row r="9118" spans="1:6" x14ac:dyDescent="0.25">
      <c r="A9118" s="79"/>
      <c r="B9118" s="43">
        <v>0</v>
      </c>
      <c r="C9118" s="43">
        <v>9.4424130152219697E-3</v>
      </c>
      <c r="D9118" s="43">
        <f t="shared" si="142"/>
        <v>0.10773793250368267</v>
      </c>
      <c r="E9118" s="43">
        <f>IFERROR(INDEX(PSPS_Data!$C$2:$C$4275,MATCH(WF_Data!$A9118,PSPS_Data!$B$2:$B$4275,0)),0)</f>
        <v>0</v>
      </c>
      <c r="F9118" s="47"/>
    </row>
    <row r="9119" spans="1:6" x14ac:dyDescent="0.25">
      <c r="A9119" s="79"/>
      <c r="B9119" s="43">
        <v>0</v>
      </c>
      <c r="C9119" s="43">
        <v>3.6442631426325501E-4</v>
      </c>
      <c r="D9119" s="43">
        <f t="shared" si="142"/>
        <v>4.1581042457437397E-3</v>
      </c>
      <c r="E9119" s="43">
        <f>IFERROR(INDEX(PSPS_Data!$C$2:$C$4275,MATCH(WF_Data!$A9119,PSPS_Data!$B$2:$B$4275,0)),0)</f>
        <v>0</v>
      </c>
      <c r="F9119" s="47"/>
    </row>
    <row r="9120" spans="1:6" x14ac:dyDescent="0.25">
      <c r="A9120" s="79"/>
      <c r="B9120" s="43">
        <v>0.109707202957918</v>
      </c>
      <c r="C9120" s="43">
        <v>5.8059730690729295E-4</v>
      </c>
      <c r="D9120" s="43">
        <f t="shared" si="142"/>
        <v>6.6246152718122129E-3</v>
      </c>
      <c r="E9120" s="43">
        <f>IFERROR(INDEX(PSPS_Data!$C$2:$C$4275,MATCH(WF_Data!$A9120,PSPS_Data!$B$2:$B$4275,0)),0)</f>
        <v>0</v>
      </c>
      <c r="F9120" s="47"/>
    </row>
    <row r="9121" spans="1:6" x14ac:dyDescent="0.25">
      <c r="A9121" s="79"/>
      <c r="B9121" s="43">
        <v>0</v>
      </c>
      <c r="C9121" s="43">
        <v>4.3557144110006104E-3</v>
      </c>
      <c r="D9121" s="43">
        <f t="shared" si="142"/>
        <v>4.9698701429516969E-2</v>
      </c>
      <c r="E9121" s="43">
        <f>IFERROR(INDEX(PSPS_Data!$C$2:$C$4275,MATCH(WF_Data!$A9121,PSPS_Data!$B$2:$B$4275,0)),0)</f>
        <v>0</v>
      </c>
      <c r="F9121" s="47"/>
    </row>
    <row r="9122" spans="1:6" x14ac:dyDescent="0.25">
      <c r="A9122" s="79"/>
      <c r="B9122" s="43">
        <v>0</v>
      </c>
      <c r="C9122" s="43">
        <v>4.8045852497125398E-3</v>
      </c>
      <c r="D9122" s="43">
        <f t="shared" si="142"/>
        <v>5.4820317699220078E-2</v>
      </c>
      <c r="E9122" s="43">
        <f>IFERROR(INDEX(PSPS_Data!$C$2:$C$4275,MATCH(WF_Data!$A9122,PSPS_Data!$B$2:$B$4275,0)),0)</f>
        <v>0</v>
      </c>
      <c r="F9122" s="47"/>
    </row>
    <row r="9123" spans="1:6" x14ac:dyDescent="0.25">
      <c r="A9123" s="79"/>
      <c r="B9123" s="43">
        <v>0</v>
      </c>
      <c r="C9123" s="43">
        <v>4.2080681578226999E-4</v>
      </c>
      <c r="D9123" s="43">
        <f t="shared" si="142"/>
        <v>4.801405768075701E-3</v>
      </c>
      <c r="E9123" s="43">
        <f>IFERROR(INDEX(PSPS_Data!$C$2:$C$4275,MATCH(WF_Data!$A9123,PSPS_Data!$B$2:$B$4275,0)),0)</f>
        <v>0</v>
      </c>
      <c r="F9123" s="47"/>
    </row>
    <row r="9124" spans="1:6" x14ac:dyDescent="0.25">
      <c r="A9124" s="79"/>
      <c r="B9124" s="43">
        <v>0</v>
      </c>
      <c r="C9124" s="43">
        <v>5.5044972909854498E-3</v>
      </c>
      <c r="D9124" s="43">
        <f t="shared" si="142"/>
        <v>6.2806314090143978E-2</v>
      </c>
      <c r="E9124" s="43">
        <f>IFERROR(INDEX(PSPS_Data!$C$2:$C$4275,MATCH(WF_Data!$A9124,PSPS_Data!$B$2:$B$4275,0)),0)</f>
        <v>0</v>
      </c>
      <c r="F9124" s="47"/>
    </row>
    <row r="9125" spans="1:6" x14ac:dyDescent="0.25">
      <c r="A9125" s="79"/>
      <c r="B9125" s="43">
        <v>0</v>
      </c>
      <c r="C9125" s="43">
        <v>4.1510893624945302E-3</v>
      </c>
      <c r="D9125" s="43">
        <f t="shared" si="142"/>
        <v>4.736392962606259E-2</v>
      </c>
      <c r="E9125" s="43">
        <f>IFERROR(INDEX(PSPS_Data!$C$2:$C$4275,MATCH(WF_Data!$A9125,PSPS_Data!$B$2:$B$4275,0)),0)</f>
        <v>0</v>
      </c>
      <c r="F9125" s="47"/>
    </row>
    <row r="9126" spans="1:6" x14ac:dyDescent="0.25">
      <c r="A9126" s="79"/>
      <c r="B9126" s="43">
        <v>0</v>
      </c>
      <c r="C9126" s="43">
        <v>8.0572536751333194E-3</v>
      </c>
      <c r="D9126" s="43">
        <f t="shared" si="142"/>
        <v>9.193326443327117E-2</v>
      </c>
      <c r="E9126" s="43">
        <f>IFERROR(INDEX(PSPS_Data!$C$2:$C$4275,MATCH(WF_Data!$A9126,PSPS_Data!$B$2:$B$4275,0)),0)</f>
        <v>0</v>
      </c>
      <c r="F9126" s="47"/>
    </row>
    <row r="9127" spans="1:6" x14ac:dyDescent="0.25">
      <c r="A9127" s="79"/>
      <c r="B9127" s="43">
        <v>0</v>
      </c>
      <c r="C9127" s="43">
        <v>3.3771883713597998E-3</v>
      </c>
      <c r="D9127" s="43">
        <f t="shared" si="142"/>
        <v>3.8533719317215318E-2</v>
      </c>
      <c r="E9127" s="43">
        <f>IFERROR(INDEX(PSPS_Data!$C$2:$C$4275,MATCH(WF_Data!$A9127,PSPS_Data!$B$2:$B$4275,0)),0)</f>
        <v>0</v>
      </c>
      <c r="F9127" s="47"/>
    </row>
    <row r="9128" spans="1:6" x14ac:dyDescent="0.25">
      <c r="A9128" s="79"/>
      <c r="B9128" s="43">
        <v>0</v>
      </c>
      <c r="C9128" s="43">
        <v>1.41666328306655E-2</v>
      </c>
      <c r="D9128" s="43">
        <f t="shared" si="142"/>
        <v>0.16164128059789337</v>
      </c>
      <c r="E9128" s="43">
        <f>IFERROR(INDEX(PSPS_Data!$C$2:$C$4275,MATCH(WF_Data!$A9128,PSPS_Data!$B$2:$B$4275,0)),0)</f>
        <v>0</v>
      </c>
      <c r="F9128" s="47"/>
    </row>
    <row r="9129" spans="1:6" x14ac:dyDescent="0.25">
      <c r="A9129" s="79"/>
      <c r="B9129" s="43">
        <v>0</v>
      </c>
      <c r="C9129" s="43">
        <v>4.1702223552420002E-3</v>
      </c>
      <c r="D9129" s="43">
        <f t="shared" si="142"/>
        <v>4.7582237073311225E-2</v>
      </c>
      <c r="E9129" s="43">
        <f>IFERROR(INDEX(PSPS_Data!$C$2:$C$4275,MATCH(WF_Data!$A9129,PSPS_Data!$B$2:$B$4275,0)),0)</f>
        <v>0</v>
      </c>
      <c r="F9129" s="47"/>
    </row>
    <row r="9130" spans="1:6" x14ac:dyDescent="0.25">
      <c r="A9130" s="79"/>
      <c r="B9130" s="43">
        <v>0</v>
      </c>
      <c r="C9130" s="43">
        <v>4.2269682307960396E-3</v>
      </c>
      <c r="D9130" s="43">
        <f t="shared" si="142"/>
        <v>4.8229707513382812E-2</v>
      </c>
      <c r="E9130" s="43">
        <f>IFERROR(INDEX(PSPS_Data!$C$2:$C$4275,MATCH(WF_Data!$A9130,PSPS_Data!$B$2:$B$4275,0)),0)</f>
        <v>0</v>
      </c>
      <c r="F9130" s="47"/>
    </row>
    <row r="9131" spans="1:6" x14ac:dyDescent="0.25">
      <c r="A9131" s="79"/>
      <c r="B9131" s="43">
        <v>0</v>
      </c>
      <c r="C9131" s="43">
        <v>1.1358502888469899E-5</v>
      </c>
      <c r="D9131" s="43">
        <f t="shared" si="142"/>
        <v>1.2960051795744156E-4</v>
      </c>
      <c r="E9131" s="43">
        <f>IFERROR(INDEX(PSPS_Data!$C$2:$C$4275,MATCH(WF_Data!$A9131,PSPS_Data!$B$2:$B$4275,0)),0)</f>
        <v>0</v>
      </c>
      <c r="F9131" s="47"/>
    </row>
    <row r="9132" spans="1:6" x14ac:dyDescent="0.25">
      <c r="A9132" s="79"/>
      <c r="B9132" s="43">
        <v>0</v>
      </c>
      <c r="C9132" s="43">
        <v>4.2251371319252896E-3</v>
      </c>
      <c r="D9132" s="43">
        <f t="shared" si="142"/>
        <v>4.8208814675267553E-2</v>
      </c>
      <c r="E9132" s="43">
        <f>IFERROR(INDEX(PSPS_Data!$C$2:$C$4275,MATCH(WF_Data!$A9132,PSPS_Data!$B$2:$B$4275,0)),0)</f>
        <v>0</v>
      </c>
      <c r="F9132" s="47"/>
    </row>
    <row r="9133" spans="1:6" x14ac:dyDescent="0.25">
      <c r="A9133" s="79"/>
      <c r="B9133" s="43">
        <v>0</v>
      </c>
      <c r="C9133" s="43">
        <v>1.1353743502695499E-5</v>
      </c>
      <c r="D9133" s="43">
        <f t="shared" si="142"/>
        <v>1.2954621336575564E-4</v>
      </c>
      <c r="E9133" s="43">
        <f>IFERROR(INDEX(PSPS_Data!$C$2:$C$4275,MATCH(WF_Data!$A9133,PSPS_Data!$B$2:$B$4275,0)),0)</f>
        <v>0</v>
      </c>
      <c r="F9133" s="47"/>
    </row>
    <row r="9134" spans="1:6" x14ac:dyDescent="0.25">
      <c r="A9134" s="79"/>
      <c r="B9134" s="43">
        <v>0</v>
      </c>
      <c r="C9134" s="43">
        <v>3.1336053493760101E-3</v>
      </c>
      <c r="D9134" s="43">
        <f t="shared" si="142"/>
        <v>3.5754437036380274E-2</v>
      </c>
      <c r="E9134" s="43">
        <f>IFERROR(INDEX(PSPS_Data!$C$2:$C$4275,MATCH(WF_Data!$A9134,PSPS_Data!$B$2:$B$4275,0)),0)</f>
        <v>0</v>
      </c>
      <c r="F9134" s="47"/>
    </row>
    <row r="9135" spans="1:6" x14ac:dyDescent="0.25">
      <c r="A9135" s="79"/>
      <c r="B9135" s="43">
        <v>0</v>
      </c>
      <c r="C9135" s="43">
        <v>1.1813353823299601E-2</v>
      </c>
      <c r="D9135" s="43">
        <f t="shared" si="142"/>
        <v>0.13479036712384845</v>
      </c>
      <c r="E9135" s="43">
        <f>IFERROR(INDEX(PSPS_Data!$C$2:$C$4275,MATCH(WF_Data!$A9135,PSPS_Data!$B$2:$B$4275,0)),0)</f>
        <v>0</v>
      </c>
      <c r="F9135" s="47"/>
    </row>
    <row r="9136" spans="1:6" x14ac:dyDescent="0.25">
      <c r="A9136" s="79"/>
      <c r="B9136" s="43">
        <v>0</v>
      </c>
      <c r="C9136" s="43">
        <v>1.72461481133723E-3</v>
      </c>
      <c r="D9136" s="43">
        <f t="shared" si="142"/>
        <v>1.9677854997357795E-2</v>
      </c>
      <c r="E9136" s="43">
        <f>IFERROR(INDEX(PSPS_Data!$C$2:$C$4275,MATCH(WF_Data!$A9136,PSPS_Data!$B$2:$B$4275,0)),0)</f>
        <v>0</v>
      </c>
      <c r="F9136" s="47"/>
    </row>
    <row r="9137" spans="1:6" x14ac:dyDescent="0.25">
      <c r="A9137" s="79"/>
      <c r="B9137" s="43">
        <v>0</v>
      </c>
      <c r="C9137" s="43">
        <v>5.4270312528691004E-3</v>
      </c>
      <c r="D9137" s="43">
        <f t="shared" si="142"/>
        <v>6.1922426595236439E-2</v>
      </c>
      <c r="E9137" s="43">
        <f>IFERROR(INDEX(PSPS_Data!$C$2:$C$4275,MATCH(WF_Data!$A9137,PSPS_Data!$B$2:$B$4275,0)),0)</f>
        <v>0</v>
      </c>
      <c r="F9137" s="47"/>
    </row>
    <row r="9138" spans="1:6" x14ac:dyDescent="0.25">
      <c r="A9138" s="79"/>
      <c r="B9138" s="43">
        <v>0</v>
      </c>
      <c r="C9138" s="43">
        <v>3.1192501392069902E-3</v>
      </c>
      <c r="D9138" s="43">
        <f t="shared" si="142"/>
        <v>3.5590644088351761E-2</v>
      </c>
      <c r="E9138" s="43">
        <f>IFERROR(INDEX(PSPS_Data!$C$2:$C$4275,MATCH(WF_Data!$A9138,PSPS_Data!$B$2:$B$4275,0)),0)</f>
        <v>0</v>
      </c>
      <c r="F9138" s="47"/>
    </row>
    <row r="9139" spans="1:6" x14ac:dyDescent="0.25">
      <c r="A9139" s="79"/>
      <c r="B9139" s="43">
        <v>0</v>
      </c>
      <c r="C9139" s="43">
        <v>3.4736369331464299E-3</v>
      </c>
      <c r="D9139" s="43">
        <f t="shared" si="142"/>
        <v>3.9634197407200769E-2</v>
      </c>
      <c r="E9139" s="43">
        <f>IFERROR(INDEX(PSPS_Data!$C$2:$C$4275,MATCH(WF_Data!$A9139,PSPS_Data!$B$2:$B$4275,0)),0)</f>
        <v>0</v>
      </c>
      <c r="F9139" s="47"/>
    </row>
    <row r="9140" spans="1:6" x14ac:dyDescent="0.25">
      <c r="A9140" s="79"/>
      <c r="B9140" s="43">
        <v>0</v>
      </c>
      <c r="C9140" s="43">
        <v>1.4481904127023801E-3</v>
      </c>
      <c r="D9140" s="43">
        <f t="shared" si="142"/>
        <v>1.6523852608934159E-2</v>
      </c>
      <c r="E9140" s="43">
        <f>IFERROR(INDEX(PSPS_Data!$C$2:$C$4275,MATCH(WF_Data!$A9140,PSPS_Data!$B$2:$B$4275,0)),0)</f>
        <v>0</v>
      </c>
      <c r="F9140" s="47"/>
    </row>
    <row r="9141" spans="1:6" x14ac:dyDescent="0.25">
      <c r="A9141" s="79"/>
      <c r="B9141" s="43">
        <v>0</v>
      </c>
      <c r="C9141" s="43">
        <v>2.3752589186187801E-4</v>
      </c>
      <c r="D9141" s="43">
        <f t="shared" si="142"/>
        <v>2.7101704261440281E-3</v>
      </c>
      <c r="E9141" s="43">
        <f>IFERROR(INDEX(PSPS_Data!$C$2:$C$4275,MATCH(WF_Data!$A9141,PSPS_Data!$B$2:$B$4275,0)),0)</f>
        <v>0</v>
      </c>
      <c r="F9141" s="47"/>
    </row>
    <row r="9142" spans="1:6" x14ac:dyDescent="0.25">
      <c r="A9142" s="79"/>
      <c r="B9142" s="43">
        <v>0</v>
      </c>
      <c r="C9142" s="43">
        <v>3.65158691101896E-3</v>
      </c>
      <c r="D9142" s="43">
        <f t="shared" si="142"/>
        <v>4.1664606654726336E-2</v>
      </c>
      <c r="E9142" s="43">
        <f>IFERROR(INDEX(PSPS_Data!$C$2:$C$4275,MATCH(WF_Data!$A9142,PSPS_Data!$B$2:$B$4275,0)),0)</f>
        <v>0</v>
      </c>
      <c r="F9142" s="47"/>
    </row>
    <row r="9143" spans="1:6" x14ac:dyDescent="0.25">
      <c r="A9143" s="79"/>
      <c r="B9143" s="43">
        <v>0</v>
      </c>
      <c r="C9143" s="43">
        <v>1.6013718231988601E-3</v>
      </c>
      <c r="D9143" s="43">
        <f t="shared" si="142"/>
        <v>1.8271652502698993E-2</v>
      </c>
      <c r="E9143" s="43">
        <f>IFERROR(INDEX(PSPS_Data!$C$2:$C$4275,MATCH(WF_Data!$A9143,PSPS_Data!$B$2:$B$4275,0)),0)</f>
        <v>0</v>
      </c>
      <c r="F9143" s="47"/>
    </row>
    <row r="9144" spans="1:6" x14ac:dyDescent="0.25">
      <c r="A9144" s="79"/>
      <c r="B9144" s="43">
        <v>0</v>
      </c>
      <c r="C9144" s="43">
        <v>7.9337213207395507E-3</v>
      </c>
      <c r="D9144" s="43">
        <f t="shared" si="142"/>
        <v>9.0523760269638279E-2</v>
      </c>
      <c r="E9144" s="43">
        <f>IFERROR(INDEX(PSPS_Data!$C$2:$C$4275,MATCH(WF_Data!$A9144,PSPS_Data!$B$2:$B$4275,0)),0)</f>
        <v>0</v>
      </c>
      <c r="F9144" s="47"/>
    </row>
    <row r="9145" spans="1:6" x14ac:dyDescent="0.25">
      <c r="A9145" s="79"/>
      <c r="B9145" s="43">
        <v>0</v>
      </c>
      <c r="C9145" s="43">
        <v>1.12007432990139E-2</v>
      </c>
      <c r="D9145" s="43">
        <f t="shared" si="142"/>
        <v>0.1278004810417486</v>
      </c>
      <c r="E9145" s="43">
        <f>IFERROR(INDEX(PSPS_Data!$C$2:$C$4275,MATCH(WF_Data!$A9145,PSPS_Data!$B$2:$B$4275,0)),0)</f>
        <v>0</v>
      </c>
      <c r="F9145" s="47"/>
    </row>
    <row r="9146" spans="1:6" x14ac:dyDescent="0.25">
      <c r="A9146" s="79"/>
      <c r="B9146" s="43">
        <v>0</v>
      </c>
      <c r="C9146" s="43">
        <v>7.1129162097349698E-4</v>
      </c>
      <c r="D9146" s="43">
        <f t="shared" si="142"/>
        <v>8.1158373953075999E-3</v>
      </c>
      <c r="E9146" s="43">
        <f>IFERROR(INDEX(PSPS_Data!$C$2:$C$4275,MATCH(WF_Data!$A9146,PSPS_Data!$B$2:$B$4275,0)),0)</f>
        <v>0</v>
      </c>
      <c r="F9146" s="47"/>
    </row>
    <row r="9147" spans="1:6" x14ac:dyDescent="0.25">
      <c r="A9147" s="79"/>
      <c r="B9147" s="43">
        <v>0</v>
      </c>
      <c r="C9147" s="43">
        <v>9.1391242403915298E-3</v>
      </c>
      <c r="D9147" s="43">
        <f t="shared" si="142"/>
        <v>0.10427740758286735</v>
      </c>
      <c r="E9147" s="43">
        <f>IFERROR(INDEX(PSPS_Data!$C$2:$C$4275,MATCH(WF_Data!$A9147,PSPS_Data!$B$2:$B$4275,0)),0)</f>
        <v>0</v>
      </c>
      <c r="F9147" s="47"/>
    </row>
    <row r="9148" spans="1:6" x14ac:dyDescent="0.25">
      <c r="A9148" s="79"/>
      <c r="B9148" s="43">
        <v>0.10022414779128699</v>
      </c>
      <c r="C9148" s="43">
        <v>1.01601513961213E-4</v>
      </c>
      <c r="D9148" s="43">
        <f t="shared" si="142"/>
        <v>1.1592732742974404E-3</v>
      </c>
      <c r="E9148" s="43">
        <f>IFERROR(INDEX(PSPS_Data!$C$2:$C$4275,MATCH(WF_Data!$A9148,PSPS_Data!$B$2:$B$4275,0)),0)</f>
        <v>0</v>
      </c>
      <c r="F9148" s="47"/>
    </row>
    <row r="9149" spans="1:6" x14ac:dyDescent="0.25">
      <c r="A9149" s="79"/>
      <c r="B9149" s="43">
        <v>0</v>
      </c>
      <c r="C9149" s="43">
        <v>7.0075757874406E-3</v>
      </c>
      <c r="D9149" s="43">
        <f t="shared" si="142"/>
        <v>7.9956439734697252E-2</v>
      </c>
      <c r="E9149" s="43">
        <f>IFERROR(INDEX(PSPS_Data!$C$2:$C$4275,MATCH(WF_Data!$A9149,PSPS_Data!$B$2:$B$4275,0)),0)</f>
        <v>0</v>
      </c>
      <c r="F9149" s="47"/>
    </row>
    <row r="9150" spans="1:6" x14ac:dyDescent="0.25">
      <c r="A9150" s="79"/>
      <c r="B9150" s="43">
        <v>0</v>
      </c>
      <c r="C9150" s="43">
        <v>9.8228290673887299E-3</v>
      </c>
      <c r="D9150" s="43">
        <f t="shared" si="142"/>
        <v>0.11207847965890541</v>
      </c>
      <c r="E9150" s="43">
        <f>IFERROR(INDEX(PSPS_Data!$C$2:$C$4275,MATCH(WF_Data!$A9150,PSPS_Data!$B$2:$B$4275,0)),0)</f>
        <v>0</v>
      </c>
      <c r="F9150" s="47"/>
    </row>
    <row r="9151" spans="1:6" x14ac:dyDescent="0.25">
      <c r="A9151" s="79"/>
      <c r="B9151" s="43">
        <v>0</v>
      </c>
      <c r="C9151" s="43">
        <v>5.6010480041853296E-4</v>
      </c>
      <c r="D9151" s="43">
        <f t="shared" si="142"/>
        <v>6.3907957727754611E-3</v>
      </c>
      <c r="E9151" s="43">
        <f>IFERROR(INDEX(PSPS_Data!$C$2:$C$4275,MATCH(WF_Data!$A9151,PSPS_Data!$B$2:$B$4275,0)),0)</f>
        <v>0</v>
      </c>
      <c r="F9151" s="47"/>
    </row>
    <row r="9152" spans="1:6" x14ac:dyDescent="0.25">
      <c r="A9152" s="79"/>
      <c r="B9152" s="43">
        <v>0</v>
      </c>
      <c r="C9152" s="43">
        <v>3.67628568255895E-3</v>
      </c>
      <c r="D9152" s="43">
        <f t="shared" si="142"/>
        <v>4.1946419637997619E-2</v>
      </c>
      <c r="E9152" s="43">
        <f>IFERROR(INDEX(PSPS_Data!$C$2:$C$4275,MATCH(WF_Data!$A9152,PSPS_Data!$B$2:$B$4275,0)),0)</f>
        <v>0</v>
      </c>
      <c r="F9152" s="47"/>
    </row>
    <row r="9153" spans="1:6" x14ac:dyDescent="0.25">
      <c r="A9153" s="79"/>
      <c r="B9153" s="43">
        <v>0</v>
      </c>
      <c r="C9153" s="43">
        <v>3.6418913332454299E-3</v>
      </c>
      <c r="D9153" s="43">
        <f t="shared" si="142"/>
        <v>4.1553980112330358E-2</v>
      </c>
      <c r="E9153" s="43">
        <f>IFERROR(INDEX(PSPS_Data!$C$2:$C$4275,MATCH(WF_Data!$A9153,PSPS_Data!$B$2:$B$4275,0)),0)</f>
        <v>0</v>
      </c>
      <c r="F9153" s="47"/>
    </row>
    <row r="9154" spans="1:6" x14ac:dyDescent="0.25">
      <c r="A9154" s="79"/>
      <c r="B9154" s="43">
        <v>0</v>
      </c>
      <c r="C9154" s="43">
        <v>1.42050178874342E-3</v>
      </c>
      <c r="D9154" s="43">
        <f t="shared" si="142"/>
        <v>1.6207925409562424E-2</v>
      </c>
      <c r="E9154" s="43">
        <f>IFERROR(INDEX(PSPS_Data!$C$2:$C$4275,MATCH(WF_Data!$A9154,PSPS_Data!$B$2:$B$4275,0)),0)</f>
        <v>0</v>
      </c>
      <c r="F9154" s="47"/>
    </row>
    <row r="9155" spans="1:6" x14ac:dyDescent="0.25">
      <c r="A9155" s="79"/>
      <c r="B9155" s="43">
        <v>0</v>
      </c>
      <c r="C9155" s="43">
        <v>2.07955514781967E-2</v>
      </c>
      <c r="D9155" s="43">
        <f t="shared" ref="D9155:D9218" si="143">$C9155*11.41</f>
        <v>0.23727724236622436</v>
      </c>
      <c r="E9155" s="43">
        <f>IFERROR(INDEX(PSPS_Data!$C$2:$C$4275,MATCH(WF_Data!$A9155,PSPS_Data!$B$2:$B$4275,0)),0)</f>
        <v>0</v>
      </c>
      <c r="F9155" s="47"/>
    </row>
    <row r="9156" spans="1:6" x14ac:dyDescent="0.25">
      <c r="A9156" s="79"/>
      <c r="B9156" s="43">
        <v>0</v>
      </c>
      <c r="C9156" s="43">
        <v>3.0963918102315802E-3</v>
      </c>
      <c r="D9156" s="43">
        <f t="shared" si="143"/>
        <v>3.5329830554742328E-2</v>
      </c>
      <c r="E9156" s="43">
        <f>IFERROR(INDEX(PSPS_Data!$C$2:$C$4275,MATCH(WF_Data!$A9156,PSPS_Data!$B$2:$B$4275,0)),0)</f>
        <v>0</v>
      </c>
      <c r="F9156" s="47"/>
    </row>
    <row r="9157" spans="1:6" x14ac:dyDescent="0.25">
      <c r="A9157" s="79"/>
      <c r="B9157" s="43">
        <v>0</v>
      </c>
      <c r="C9157" s="43">
        <v>2.1192206277191798E-3</v>
      </c>
      <c r="D9157" s="43">
        <f t="shared" si="143"/>
        <v>2.4180307362275843E-2</v>
      </c>
      <c r="E9157" s="43">
        <f>IFERROR(INDEX(PSPS_Data!$C$2:$C$4275,MATCH(WF_Data!$A9157,PSPS_Data!$B$2:$B$4275,0)),0)</f>
        <v>0</v>
      </c>
      <c r="F9157" s="47"/>
    </row>
    <row r="9158" spans="1:6" x14ac:dyDescent="0.25">
      <c r="A9158" s="79"/>
      <c r="B9158" s="43">
        <v>0</v>
      </c>
      <c r="C9158" s="43">
        <v>3.01967706794433E-3</v>
      </c>
      <c r="D9158" s="43">
        <f t="shared" si="143"/>
        <v>3.4454515345244803E-2</v>
      </c>
      <c r="E9158" s="43">
        <f>IFERROR(INDEX(PSPS_Data!$C$2:$C$4275,MATCH(WF_Data!$A9158,PSPS_Data!$B$2:$B$4275,0)),0)</f>
        <v>0</v>
      </c>
      <c r="F9158" s="47"/>
    </row>
    <row r="9159" spans="1:6" x14ac:dyDescent="0.25">
      <c r="A9159" s="79"/>
      <c r="B9159" s="43">
        <v>0</v>
      </c>
      <c r="C9159" s="43">
        <v>4.0218160356744097E-3</v>
      </c>
      <c r="D9159" s="43">
        <f t="shared" si="143"/>
        <v>4.5888920967045013E-2</v>
      </c>
      <c r="E9159" s="43">
        <f>IFERROR(INDEX(PSPS_Data!$C$2:$C$4275,MATCH(WF_Data!$A9159,PSPS_Data!$B$2:$B$4275,0)),0)</f>
        <v>0</v>
      </c>
      <c r="F9159" s="47"/>
    </row>
    <row r="9160" spans="1:6" x14ac:dyDescent="0.25">
      <c r="A9160" s="79"/>
      <c r="B9160" s="43">
        <v>0</v>
      </c>
      <c r="C9160" s="43">
        <v>2.83857700878797E-3</v>
      </c>
      <c r="D9160" s="43">
        <f t="shared" si="143"/>
        <v>3.2388163670270739E-2</v>
      </c>
      <c r="E9160" s="43">
        <f>IFERROR(INDEX(PSPS_Data!$C$2:$C$4275,MATCH(WF_Data!$A9160,PSPS_Data!$B$2:$B$4275,0)),0)</f>
        <v>0</v>
      </c>
      <c r="F9160" s="47"/>
    </row>
    <row r="9161" spans="1:6" x14ac:dyDescent="0.25">
      <c r="A9161" s="79"/>
      <c r="B9161" s="43">
        <v>0</v>
      </c>
      <c r="C9161" s="43">
        <v>2.1622528715852202E-3</v>
      </c>
      <c r="D9161" s="43">
        <f t="shared" si="143"/>
        <v>2.4671305264787363E-2</v>
      </c>
      <c r="E9161" s="43">
        <f>IFERROR(INDEX(PSPS_Data!$C$2:$C$4275,MATCH(WF_Data!$A9161,PSPS_Data!$B$2:$B$4275,0)),0)</f>
        <v>0</v>
      </c>
      <c r="F9161" s="47"/>
    </row>
    <row r="9162" spans="1:6" x14ac:dyDescent="0.25">
      <c r="A9162" s="79"/>
      <c r="B9162" s="43">
        <v>0</v>
      </c>
      <c r="C9162" s="43">
        <v>6.2726167298023904E-3</v>
      </c>
      <c r="D9162" s="43">
        <f t="shared" si="143"/>
        <v>7.1570556887045278E-2</v>
      </c>
      <c r="E9162" s="43">
        <f>IFERROR(INDEX(PSPS_Data!$C$2:$C$4275,MATCH(WF_Data!$A9162,PSPS_Data!$B$2:$B$4275,0)),0)</f>
        <v>0</v>
      </c>
      <c r="F9162" s="47"/>
    </row>
    <row r="9163" spans="1:6" x14ac:dyDescent="0.25">
      <c r="A9163" s="79"/>
      <c r="B9163" s="43">
        <v>0</v>
      </c>
      <c r="C9163" s="43">
        <v>4.0380473089953704E-3</v>
      </c>
      <c r="D9163" s="43">
        <f t="shared" si="143"/>
        <v>4.6074119795637178E-2</v>
      </c>
      <c r="E9163" s="43">
        <f>IFERROR(INDEX(PSPS_Data!$C$2:$C$4275,MATCH(WF_Data!$A9163,PSPS_Data!$B$2:$B$4275,0)),0)</f>
        <v>0</v>
      </c>
      <c r="F9163" s="47"/>
    </row>
    <row r="9164" spans="1:6" x14ac:dyDescent="0.25">
      <c r="A9164" s="79"/>
      <c r="B9164" s="43">
        <v>0</v>
      </c>
      <c r="C9164" s="43">
        <v>9.6765659591255809E-3</v>
      </c>
      <c r="D9164" s="43">
        <f t="shared" si="143"/>
        <v>0.11040961759362287</v>
      </c>
      <c r="E9164" s="43">
        <f>IFERROR(INDEX(PSPS_Data!$C$2:$C$4275,MATCH(WF_Data!$A9164,PSPS_Data!$B$2:$B$4275,0)),0)</f>
        <v>0</v>
      </c>
      <c r="F9164" s="47"/>
    </row>
    <row r="9165" spans="1:6" x14ac:dyDescent="0.25">
      <c r="A9165" s="79"/>
      <c r="B9165" s="43">
        <v>0</v>
      </c>
      <c r="C9165" s="43">
        <v>3.87165128586275E-3</v>
      </c>
      <c r="D9165" s="43">
        <f t="shared" si="143"/>
        <v>4.4175541171693977E-2</v>
      </c>
      <c r="E9165" s="43">
        <f>IFERROR(INDEX(PSPS_Data!$C$2:$C$4275,MATCH(WF_Data!$A9165,PSPS_Data!$B$2:$B$4275,0)),0)</f>
        <v>0</v>
      </c>
      <c r="F9165" s="47"/>
    </row>
    <row r="9166" spans="1:6" x14ac:dyDescent="0.25">
      <c r="A9166" s="79"/>
      <c r="B9166" s="43">
        <v>0</v>
      </c>
      <c r="C9166" s="43">
        <v>2.5659473840278198E-3</v>
      </c>
      <c r="D9166" s="43">
        <f t="shared" si="143"/>
        <v>2.9277459651757425E-2</v>
      </c>
      <c r="E9166" s="43">
        <f>IFERROR(INDEX(PSPS_Data!$C$2:$C$4275,MATCH(WF_Data!$A9166,PSPS_Data!$B$2:$B$4275,0)),0)</f>
        <v>0</v>
      </c>
      <c r="F9166" s="47"/>
    </row>
    <row r="9167" spans="1:6" x14ac:dyDescent="0.25">
      <c r="A9167" s="79"/>
      <c r="B9167" s="43">
        <v>0</v>
      </c>
      <c r="C9167" s="43">
        <v>6.0994489995778098E-3</v>
      </c>
      <c r="D9167" s="43">
        <f t="shared" si="143"/>
        <v>6.9594713085182808E-2</v>
      </c>
      <c r="E9167" s="43">
        <f>IFERROR(INDEX(PSPS_Data!$C$2:$C$4275,MATCH(WF_Data!$A9167,PSPS_Data!$B$2:$B$4275,0)),0)</f>
        <v>0</v>
      </c>
      <c r="F9167" s="47"/>
    </row>
    <row r="9168" spans="1:6" x14ac:dyDescent="0.25">
      <c r="A9168" s="79"/>
      <c r="B9168" s="43">
        <v>0</v>
      </c>
      <c r="C9168" s="43">
        <v>1.40592753677992E-3</v>
      </c>
      <c r="D9168" s="43">
        <f t="shared" si="143"/>
        <v>1.6041633194658886E-2</v>
      </c>
      <c r="E9168" s="43">
        <f>IFERROR(INDEX(PSPS_Data!$C$2:$C$4275,MATCH(WF_Data!$A9168,PSPS_Data!$B$2:$B$4275,0)),0)</f>
        <v>0</v>
      </c>
      <c r="F9168" s="47"/>
    </row>
    <row r="9169" spans="1:6" x14ac:dyDescent="0.25">
      <c r="A9169" s="79"/>
      <c r="B9169" s="43">
        <v>0</v>
      </c>
      <c r="C9169" s="43">
        <v>2.6727258936413501E-3</v>
      </c>
      <c r="D9169" s="43">
        <f t="shared" si="143"/>
        <v>3.0495802446447805E-2</v>
      </c>
      <c r="E9169" s="43">
        <f>IFERROR(INDEX(PSPS_Data!$C$2:$C$4275,MATCH(WF_Data!$A9169,PSPS_Data!$B$2:$B$4275,0)),0)</f>
        <v>0</v>
      </c>
      <c r="F9169" s="47"/>
    </row>
    <row r="9170" spans="1:6" x14ac:dyDescent="0.25">
      <c r="A9170" s="79"/>
      <c r="B9170" s="43">
        <v>0</v>
      </c>
      <c r="C9170" s="43">
        <v>1.12438292489969E-5</v>
      </c>
      <c r="D9170" s="43">
        <f t="shared" si="143"/>
        <v>1.2829209173105462E-4</v>
      </c>
      <c r="E9170" s="43">
        <f>IFERROR(INDEX(PSPS_Data!$C$2:$C$4275,MATCH(WF_Data!$A9170,PSPS_Data!$B$2:$B$4275,0)),0)</f>
        <v>0</v>
      </c>
      <c r="F9170" s="47"/>
    </row>
    <row r="9171" spans="1:6" x14ac:dyDescent="0.25">
      <c r="A9171" s="79"/>
      <c r="B9171" s="43">
        <v>0</v>
      </c>
      <c r="C9171" s="43">
        <v>7.8802000987252506E-3</v>
      </c>
      <c r="D9171" s="43">
        <f t="shared" si="143"/>
        <v>8.9913083126455115E-2</v>
      </c>
      <c r="E9171" s="43">
        <f>IFERROR(INDEX(PSPS_Data!$C$2:$C$4275,MATCH(WF_Data!$A9171,PSPS_Data!$B$2:$B$4275,0)),0)</f>
        <v>0</v>
      </c>
      <c r="F9171" s="47"/>
    </row>
    <row r="9172" spans="1:6" x14ac:dyDescent="0.25">
      <c r="A9172" s="79"/>
      <c r="B9172" s="43">
        <v>0</v>
      </c>
      <c r="C9172" s="43">
        <v>4.8781566987940997E-3</v>
      </c>
      <c r="D9172" s="43">
        <f t="shared" si="143"/>
        <v>5.5659767933240678E-2</v>
      </c>
      <c r="E9172" s="43">
        <f>IFERROR(INDEX(PSPS_Data!$C$2:$C$4275,MATCH(WF_Data!$A9172,PSPS_Data!$B$2:$B$4275,0)),0)</f>
        <v>0</v>
      </c>
      <c r="F9172" s="47"/>
    </row>
    <row r="9173" spans="1:6" x14ac:dyDescent="0.25">
      <c r="A9173" s="79"/>
      <c r="B9173" s="43">
        <v>0</v>
      </c>
      <c r="C9173" s="43">
        <v>4.1231353407056304E-3</v>
      </c>
      <c r="D9173" s="43">
        <f t="shared" si="143"/>
        <v>4.7044974237451243E-2</v>
      </c>
      <c r="E9173" s="43">
        <f>IFERROR(INDEX(PSPS_Data!$C$2:$C$4275,MATCH(WF_Data!$A9173,PSPS_Data!$B$2:$B$4275,0)),0)</f>
        <v>0</v>
      </c>
      <c r="F9173" s="47"/>
    </row>
    <row r="9174" spans="1:6" x14ac:dyDescent="0.25">
      <c r="A9174" s="79"/>
      <c r="B9174" s="43">
        <v>0</v>
      </c>
      <c r="C9174" s="43">
        <v>4.8084305456086397E-3</v>
      </c>
      <c r="D9174" s="43">
        <f t="shared" si="143"/>
        <v>5.4864192525394581E-2</v>
      </c>
      <c r="E9174" s="43">
        <f>IFERROR(INDEX(PSPS_Data!$C$2:$C$4275,MATCH(WF_Data!$A9174,PSPS_Data!$B$2:$B$4275,0)),0)</f>
        <v>0</v>
      </c>
      <c r="F9174" s="47"/>
    </row>
    <row r="9175" spans="1:6" x14ac:dyDescent="0.25">
      <c r="A9175" s="79"/>
      <c r="B9175" s="43">
        <v>0</v>
      </c>
      <c r="C9175" s="43">
        <v>6.8639424796401701E-3</v>
      </c>
      <c r="D9175" s="43">
        <f t="shared" si="143"/>
        <v>7.8317583692694343E-2</v>
      </c>
      <c r="E9175" s="43">
        <f>IFERROR(INDEX(PSPS_Data!$C$2:$C$4275,MATCH(WF_Data!$A9175,PSPS_Data!$B$2:$B$4275,0)),0)</f>
        <v>0</v>
      </c>
      <c r="F9175" s="47"/>
    </row>
    <row r="9176" spans="1:6" x14ac:dyDescent="0.25">
      <c r="A9176" s="79"/>
      <c r="B9176" s="43">
        <v>0</v>
      </c>
      <c r="C9176" s="43">
        <v>4.4373232317411696E-3</v>
      </c>
      <c r="D9176" s="43">
        <f t="shared" si="143"/>
        <v>5.0629858074166749E-2</v>
      </c>
      <c r="E9176" s="43">
        <f>IFERROR(INDEX(PSPS_Data!$C$2:$C$4275,MATCH(WF_Data!$A9176,PSPS_Data!$B$2:$B$4275,0)),0)</f>
        <v>0</v>
      </c>
      <c r="F9176" s="47"/>
    </row>
    <row r="9177" spans="1:6" x14ac:dyDescent="0.25">
      <c r="A9177" s="79"/>
      <c r="B9177" s="43">
        <v>0</v>
      </c>
      <c r="C9177" s="43">
        <v>3.7403374140012602E-3</v>
      </c>
      <c r="D9177" s="43">
        <f t="shared" si="143"/>
        <v>4.2677249893754376E-2</v>
      </c>
      <c r="E9177" s="43">
        <f>IFERROR(INDEX(PSPS_Data!$C$2:$C$4275,MATCH(WF_Data!$A9177,PSPS_Data!$B$2:$B$4275,0)),0)</f>
        <v>0</v>
      </c>
      <c r="F9177" s="47"/>
    </row>
    <row r="9178" spans="1:6" x14ac:dyDescent="0.25">
      <c r="A9178" s="79"/>
      <c r="B9178" s="43">
        <v>0</v>
      </c>
      <c r="C9178" s="43">
        <v>6.0182880668548898E-3</v>
      </c>
      <c r="D9178" s="43">
        <f t="shared" si="143"/>
        <v>6.8668666842814294E-2</v>
      </c>
      <c r="E9178" s="43">
        <f>IFERROR(INDEX(PSPS_Data!$C$2:$C$4275,MATCH(WF_Data!$A9178,PSPS_Data!$B$2:$B$4275,0)),0)</f>
        <v>0</v>
      </c>
      <c r="F9178" s="47"/>
    </row>
    <row r="9179" spans="1:6" x14ac:dyDescent="0.25">
      <c r="A9179" s="79"/>
      <c r="B9179" s="43">
        <v>0</v>
      </c>
      <c r="C9179" s="43">
        <v>1.01043298855074E-4</v>
      </c>
      <c r="D9179" s="43">
        <f t="shared" si="143"/>
        <v>1.1529040399363944E-3</v>
      </c>
      <c r="E9179" s="43">
        <f>IFERROR(INDEX(PSPS_Data!$C$2:$C$4275,MATCH(WF_Data!$A9179,PSPS_Data!$B$2:$B$4275,0)),0)</f>
        <v>0</v>
      </c>
      <c r="F9179" s="47"/>
    </row>
    <row r="9180" spans="1:6" x14ac:dyDescent="0.25">
      <c r="A9180" s="79"/>
      <c r="B9180" s="43">
        <v>0</v>
      </c>
      <c r="C9180" s="43">
        <v>5.1584677730715997E-3</v>
      </c>
      <c r="D9180" s="43">
        <f t="shared" si="143"/>
        <v>5.8858117290746956E-2</v>
      </c>
      <c r="E9180" s="43">
        <f>IFERROR(INDEX(PSPS_Data!$C$2:$C$4275,MATCH(WF_Data!$A9180,PSPS_Data!$B$2:$B$4275,0)),0)</f>
        <v>0</v>
      </c>
      <c r="F9180" s="47"/>
    </row>
    <row r="9181" spans="1:6" x14ac:dyDescent="0.25">
      <c r="A9181" s="79"/>
      <c r="B9181" s="43">
        <v>0</v>
      </c>
      <c r="C9181" s="43">
        <v>1.71705380375897E-3</v>
      </c>
      <c r="D9181" s="43">
        <f t="shared" si="143"/>
        <v>1.9591583900889848E-2</v>
      </c>
      <c r="E9181" s="43">
        <f>IFERROR(INDEX(PSPS_Data!$C$2:$C$4275,MATCH(WF_Data!$A9181,PSPS_Data!$B$2:$B$4275,0)),0)</f>
        <v>0</v>
      </c>
      <c r="F9181" s="47"/>
    </row>
    <row r="9182" spans="1:6" x14ac:dyDescent="0.25">
      <c r="A9182" s="79"/>
      <c r="B9182" s="43">
        <v>0</v>
      </c>
      <c r="C9182" s="43">
        <v>8.6396344704553398E-4</v>
      </c>
      <c r="D9182" s="43">
        <f t="shared" si="143"/>
        <v>9.8578229307895431E-3</v>
      </c>
      <c r="E9182" s="43">
        <f>IFERROR(INDEX(PSPS_Data!$C$2:$C$4275,MATCH(WF_Data!$A9182,PSPS_Data!$B$2:$B$4275,0)),0)</f>
        <v>0</v>
      </c>
      <c r="F9182" s="47"/>
    </row>
    <row r="9183" spans="1:6" x14ac:dyDescent="0.25">
      <c r="A9183" s="79"/>
      <c r="B9183" s="43">
        <v>0</v>
      </c>
      <c r="C9183" s="43">
        <v>3.1409479470312302E-3</v>
      </c>
      <c r="D9183" s="43">
        <f t="shared" si="143"/>
        <v>3.5838216075626338E-2</v>
      </c>
      <c r="E9183" s="43">
        <f>IFERROR(INDEX(PSPS_Data!$C$2:$C$4275,MATCH(WF_Data!$A9183,PSPS_Data!$B$2:$B$4275,0)),0)</f>
        <v>0</v>
      </c>
      <c r="F9183" s="47"/>
    </row>
    <row r="9184" spans="1:6" x14ac:dyDescent="0.25">
      <c r="A9184" s="79"/>
      <c r="B9184" s="43">
        <v>0</v>
      </c>
      <c r="C9184" s="43">
        <v>2.5345901008222401E-3</v>
      </c>
      <c r="D9184" s="43">
        <f t="shared" si="143"/>
        <v>2.8919673050381761E-2</v>
      </c>
      <c r="E9184" s="43">
        <f>IFERROR(INDEX(PSPS_Data!$C$2:$C$4275,MATCH(WF_Data!$A9184,PSPS_Data!$B$2:$B$4275,0)),0)</f>
        <v>0</v>
      </c>
      <c r="F9184" s="47"/>
    </row>
    <row r="9185" spans="1:6" x14ac:dyDescent="0.25">
      <c r="A9185" s="79"/>
      <c r="B9185" s="43">
        <v>0</v>
      </c>
      <c r="C9185" s="43">
        <v>1.2769553151656499E-2</v>
      </c>
      <c r="D9185" s="43">
        <f t="shared" si="143"/>
        <v>0.14570060146040065</v>
      </c>
      <c r="E9185" s="43">
        <f>IFERROR(INDEX(PSPS_Data!$C$2:$C$4275,MATCH(WF_Data!$A9185,PSPS_Data!$B$2:$B$4275,0)),0)</f>
        <v>0</v>
      </c>
      <c r="F9185" s="47"/>
    </row>
    <row r="9186" spans="1:6" x14ac:dyDescent="0.25">
      <c r="A9186" s="79"/>
      <c r="B9186" s="43">
        <v>0</v>
      </c>
      <c r="C9186" s="43">
        <v>2.34367558732628E-3</v>
      </c>
      <c r="D9186" s="43">
        <f t="shared" si="143"/>
        <v>2.6741338451392854E-2</v>
      </c>
      <c r="E9186" s="43">
        <f>IFERROR(INDEX(PSPS_Data!$C$2:$C$4275,MATCH(WF_Data!$A9186,PSPS_Data!$B$2:$B$4275,0)),0)</f>
        <v>0</v>
      </c>
      <c r="F9186" s="47"/>
    </row>
    <row r="9187" spans="1:6" x14ac:dyDescent="0.25">
      <c r="A9187" s="79"/>
      <c r="B9187" s="43">
        <v>0</v>
      </c>
      <c r="C9187" s="43">
        <v>4.3264707012724496E-3</v>
      </c>
      <c r="D9187" s="43">
        <f t="shared" si="143"/>
        <v>4.9365030701518653E-2</v>
      </c>
      <c r="E9187" s="43">
        <f>IFERROR(INDEX(PSPS_Data!$C$2:$C$4275,MATCH(WF_Data!$A9187,PSPS_Data!$B$2:$B$4275,0)),0)</f>
        <v>0</v>
      </c>
      <c r="F9187" s="47"/>
    </row>
    <row r="9188" spans="1:6" x14ac:dyDescent="0.25">
      <c r="A9188" s="79"/>
      <c r="B9188" s="43">
        <v>0</v>
      </c>
      <c r="C9188" s="43">
        <v>9.5242135648731998E-4</v>
      </c>
      <c r="D9188" s="43">
        <f t="shared" si="143"/>
        <v>1.0867127677520322E-2</v>
      </c>
      <c r="E9188" s="43">
        <f>IFERROR(INDEX(PSPS_Data!$C$2:$C$4275,MATCH(WF_Data!$A9188,PSPS_Data!$B$2:$B$4275,0)),0)</f>
        <v>0</v>
      </c>
      <c r="F9188" s="47"/>
    </row>
    <row r="9189" spans="1:6" x14ac:dyDescent="0.25">
      <c r="A9189" s="79"/>
      <c r="B9189" s="43">
        <v>0</v>
      </c>
      <c r="C9189" s="43">
        <v>8.2868700634435299E-3</v>
      </c>
      <c r="D9189" s="43">
        <f t="shared" si="143"/>
        <v>9.4553187423890683E-2</v>
      </c>
      <c r="E9189" s="43">
        <f>IFERROR(INDEX(PSPS_Data!$C$2:$C$4275,MATCH(WF_Data!$A9189,PSPS_Data!$B$2:$B$4275,0)),0)</f>
        <v>0</v>
      </c>
      <c r="F9189" s="47"/>
    </row>
    <row r="9190" spans="1:6" x14ac:dyDescent="0.25">
      <c r="A9190" s="79"/>
      <c r="B9190" s="43">
        <v>0</v>
      </c>
      <c r="C9190" s="43">
        <v>7.8410655169136503E-4</v>
      </c>
      <c r="D9190" s="43">
        <f t="shared" si="143"/>
        <v>8.946655754798475E-3</v>
      </c>
      <c r="E9190" s="43">
        <f>IFERROR(INDEX(PSPS_Data!$C$2:$C$4275,MATCH(WF_Data!$A9190,PSPS_Data!$B$2:$B$4275,0)),0)</f>
        <v>0</v>
      </c>
      <c r="F9190" s="47"/>
    </row>
    <row r="9191" spans="1:6" x14ac:dyDescent="0.25">
      <c r="A9191" s="79"/>
      <c r="B9191" s="43">
        <v>0</v>
      </c>
      <c r="C9191" s="43">
        <v>2.8445712232496498E-3</v>
      </c>
      <c r="D9191" s="43">
        <f t="shared" si="143"/>
        <v>3.2456557657278506E-2</v>
      </c>
      <c r="E9191" s="43">
        <f>IFERROR(INDEX(PSPS_Data!$C$2:$C$4275,MATCH(WF_Data!$A9191,PSPS_Data!$B$2:$B$4275,0)),0)</f>
        <v>0</v>
      </c>
      <c r="F9191" s="47"/>
    </row>
    <row r="9192" spans="1:6" x14ac:dyDescent="0.25">
      <c r="A9192" s="79"/>
      <c r="B9192" s="43">
        <v>0</v>
      </c>
      <c r="C9192" s="43">
        <v>5.3721246320037599E-3</v>
      </c>
      <c r="D9192" s="43">
        <f t="shared" si="143"/>
        <v>6.1295942051162899E-2</v>
      </c>
      <c r="E9192" s="43">
        <f>IFERROR(INDEX(PSPS_Data!$C$2:$C$4275,MATCH(WF_Data!$A9192,PSPS_Data!$B$2:$B$4275,0)),0)</f>
        <v>0</v>
      </c>
      <c r="F9192" s="47"/>
    </row>
    <row r="9193" spans="1:6" x14ac:dyDescent="0.25">
      <c r="A9193" s="79"/>
      <c r="B9193" s="43">
        <v>0</v>
      </c>
      <c r="C9193" s="43">
        <v>6.74850925815917E-3</v>
      </c>
      <c r="D9193" s="43">
        <f t="shared" si="143"/>
        <v>7.7000490635596136E-2</v>
      </c>
      <c r="E9193" s="43">
        <f>IFERROR(INDEX(PSPS_Data!$C$2:$C$4275,MATCH(WF_Data!$A9193,PSPS_Data!$B$2:$B$4275,0)),0)</f>
        <v>0</v>
      </c>
      <c r="F9193" s="47"/>
    </row>
    <row r="9194" spans="1:6" x14ac:dyDescent="0.25">
      <c r="A9194" s="79"/>
      <c r="B9194" s="43">
        <v>0</v>
      </c>
      <c r="C9194" s="43">
        <v>3.5365159624234301E-3</v>
      </c>
      <c r="D9194" s="43">
        <f t="shared" si="143"/>
        <v>4.0351647131251341E-2</v>
      </c>
      <c r="E9194" s="43">
        <f>IFERROR(INDEX(PSPS_Data!$C$2:$C$4275,MATCH(WF_Data!$A9194,PSPS_Data!$B$2:$B$4275,0)),0)</f>
        <v>0</v>
      </c>
      <c r="F9194" s="47"/>
    </row>
    <row r="9195" spans="1:6" x14ac:dyDescent="0.25">
      <c r="A9195" s="79"/>
      <c r="B9195" s="43">
        <v>0</v>
      </c>
      <c r="C9195" s="43">
        <v>2.90938058242318E-4</v>
      </c>
      <c r="D9195" s="43">
        <f t="shared" si="143"/>
        <v>3.3196032445448483E-3</v>
      </c>
      <c r="E9195" s="43">
        <f>IFERROR(INDEX(PSPS_Data!$C$2:$C$4275,MATCH(WF_Data!$A9195,PSPS_Data!$B$2:$B$4275,0)),0)</f>
        <v>0</v>
      </c>
      <c r="F9195" s="47"/>
    </row>
    <row r="9196" spans="1:6" x14ac:dyDescent="0.25">
      <c r="A9196" s="79"/>
      <c r="B9196" s="43">
        <v>0</v>
      </c>
      <c r="C9196" s="43">
        <v>6.1878626245288598E-3</v>
      </c>
      <c r="D9196" s="43">
        <f t="shared" si="143"/>
        <v>7.0603512545874297E-2</v>
      </c>
      <c r="E9196" s="43">
        <f>IFERROR(INDEX(PSPS_Data!$C$2:$C$4275,MATCH(WF_Data!$A9196,PSPS_Data!$B$2:$B$4275,0)),0)</f>
        <v>0</v>
      </c>
      <c r="F9196" s="47"/>
    </row>
    <row r="9197" spans="1:6" x14ac:dyDescent="0.25">
      <c r="A9197" s="79"/>
      <c r="B9197" s="43">
        <v>0</v>
      </c>
      <c r="C9197" s="43">
        <v>7.6063048354626499E-3</v>
      </c>
      <c r="D9197" s="43">
        <f t="shared" si="143"/>
        <v>8.6787938172628837E-2</v>
      </c>
      <c r="E9197" s="43">
        <f>IFERROR(INDEX(PSPS_Data!$C$2:$C$4275,MATCH(WF_Data!$A9197,PSPS_Data!$B$2:$B$4275,0)),0)</f>
        <v>0</v>
      </c>
      <c r="F9197" s="47"/>
    </row>
    <row r="9198" spans="1:6" x14ac:dyDescent="0.25">
      <c r="A9198" s="79"/>
      <c r="B9198" s="43">
        <v>0</v>
      </c>
      <c r="C9198" s="43">
        <v>4.3946039218098996E-3</v>
      </c>
      <c r="D9198" s="43">
        <f t="shared" si="143"/>
        <v>5.0142430747850956E-2</v>
      </c>
      <c r="E9198" s="43">
        <f>IFERROR(INDEX(PSPS_Data!$C$2:$C$4275,MATCH(WF_Data!$A9198,PSPS_Data!$B$2:$B$4275,0)),0)</f>
        <v>0</v>
      </c>
      <c r="F9198" s="47"/>
    </row>
    <row r="9199" spans="1:6" x14ac:dyDescent="0.25">
      <c r="A9199" s="79"/>
      <c r="B9199" s="43">
        <v>0</v>
      </c>
      <c r="C9199" s="43">
        <v>6.4939996786961196E-3</v>
      </c>
      <c r="D9199" s="43">
        <f t="shared" si="143"/>
        <v>7.4096536333922727E-2</v>
      </c>
      <c r="E9199" s="43">
        <f>IFERROR(INDEX(PSPS_Data!$C$2:$C$4275,MATCH(WF_Data!$A9199,PSPS_Data!$B$2:$B$4275,0)),0)</f>
        <v>0</v>
      </c>
      <c r="F9199" s="47"/>
    </row>
    <row r="9200" spans="1:6" x14ac:dyDescent="0.25">
      <c r="A9200" s="79"/>
      <c r="B9200" s="43">
        <v>0</v>
      </c>
      <c r="C9200" s="43">
        <v>4.39911475844686E-3</v>
      </c>
      <c r="D9200" s="43">
        <f t="shared" si="143"/>
        <v>5.0193899393878673E-2</v>
      </c>
      <c r="E9200" s="43">
        <f>IFERROR(INDEX(PSPS_Data!$C$2:$C$4275,MATCH(WF_Data!$A9200,PSPS_Data!$B$2:$B$4275,0)),0)</f>
        <v>0</v>
      </c>
      <c r="F9200" s="47"/>
    </row>
    <row r="9201" spans="1:6" x14ac:dyDescent="0.25">
      <c r="A9201" s="79"/>
      <c r="B9201" s="43">
        <v>0</v>
      </c>
      <c r="C9201" s="43">
        <v>6.5032334553052299E-3</v>
      </c>
      <c r="D9201" s="43">
        <f t="shared" si="143"/>
        <v>7.4201893725032678E-2</v>
      </c>
      <c r="E9201" s="43">
        <f>IFERROR(INDEX(PSPS_Data!$C$2:$C$4275,MATCH(WF_Data!$A9201,PSPS_Data!$B$2:$B$4275,0)),0)</f>
        <v>0</v>
      </c>
      <c r="F9201" s="47"/>
    </row>
    <row r="9202" spans="1:6" x14ac:dyDescent="0.25">
      <c r="A9202" s="79"/>
      <c r="B9202" s="43">
        <v>0</v>
      </c>
      <c r="C9202" s="43">
        <v>1.3071191024209799E-3</v>
      </c>
      <c r="D9202" s="43">
        <f t="shared" si="143"/>
        <v>1.4914228958623382E-2</v>
      </c>
      <c r="E9202" s="43">
        <f>IFERROR(INDEX(PSPS_Data!$C$2:$C$4275,MATCH(WF_Data!$A9202,PSPS_Data!$B$2:$B$4275,0)),0)</f>
        <v>0</v>
      </c>
      <c r="F9202" s="47"/>
    </row>
    <row r="9203" spans="1:6" x14ac:dyDescent="0.25">
      <c r="A9203" s="79"/>
      <c r="B9203" s="43">
        <v>0</v>
      </c>
      <c r="C9203" s="43">
        <v>8.37867818972881E-4</v>
      </c>
      <c r="D9203" s="43">
        <f t="shared" si="143"/>
        <v>9.5600718144805731E-3</v>
      </c>
      <c r="E9203" s="43">
        <f>IFERROR(INDEX(PSPS_Data!$C$2:$C$4275,MATCH(WF_Data!$A9203,PSPS_Data!$B$2:$B$4275,0)),0)</f>
        <v>0</v>
      </c>
      <c r="F9203" s="47"/>
    </row>
    <row r="9204" spans="1:6" x14ac:dyDescent="0.25">
      <c r="A9204" s="79"/>
      <c r="B9204" s="43">
        <v>0</v>
      </c>
      <c r="C9204" s="43">
        <v>4.8026299646153299E-4</v>
      </c>
      <c r="D9204" s="43">
        <f t="shared" si="143"/>
        <v>5.4798007896260919E-3</v>
      </c>
      <c r="E9204" s="43">
        <f>IFERROR(INDEX(PSPS_Data!$C$2:$C$4275,MATCH(WF_Data!$A9204,PSPS_Data!$B$2:$B$4275,0)),0)</f>
        <v>0</v>
      </c>
      <c r="F9204" s="47"/>
    </row>
    <row r="9205" spans="1:6" x14ac:dyDescent="0.25">
      <c r="A9205" s="79"/>
      <c r="B9205" s="43">
        <v>0</v>
      </c>
      <c r="C9205" s="43">
        <v>8.9113691853413002E-3</v>
      </c>
      <c r="D9205" s="43">
        <f t="shared" si="143"/>
        <v>0.10167872240474424</v>
      </c>
      <c r="E9205" s="43">
        <f>IFERROR(INDEX(PSPS_Data!$C$2:$C$4275,MATCH(WF_Data!$A9205,PSPS_Data!$B$2:$B$4275,0)),0)</f>
        <v>0</v>
      </c>
      <c r="F9205" s="47"/>
    </row>
    <row r="9206" spans="1:6" x14ac:dyDescent="0.25">
      <c r="A9206" s="79"/>
      <c r="B9206" s="43">
        <v>0</v>
      </c>
      <c r="C9206" s="43">
        <v>7.0611909838286602E-3</v>
      </c>
      <c r="D9206" s="43">
        <f t="shared" si="143"/>
        <v>8.056818912548501E-2</v>
      </c>
      <c r="E9206" s="43">
        <f>IFERROR(INDEX(PSPS_Data!$C$2:$C$4275,MATCH(WF_Data!$A9206,PSPS_Data!$B$2:$B$4275,0)),0)</f>
        <v>0</v>
      </c>
      <c r="F9206" s="47"/>
    </row>
    <row r="9207" spans="1:6" x14ac:dyDescent="0.25">
      <c r="A9207" s="79"/>
      <c r="B9207" s="43">
        <v>0</v>
      </c>
      <c r="C9207" s="43">
        <v>1.2163059600425101E-3</v>
      </c>
      <c r="D9207" s="43">
        <f t="shared" si="143"/>
        <v>1.387805100408504E-2</v>
      </c>
      <c r="E9207" s="43">
        <f>IFERROR(INDEX(PSPS_Data!$C$2:$C$4275,MATCH(WF_Data!$A9207,PSPS_Data!$B$2:$B$4275,0)),0)</f>
        <v>0</v>
      </c>
      <c r="F9207" s="47"/>
    </row>
    <row r="9208" spans="1:6" x14ac:dyDescent="0.25">
      <c r="A9208" s="79"/>
      <c r="B9208" s="43">
        <v>0</v>
      </c>
      <c r="C9208" s="43">
        <v>2.7281975503399198E-3</v>
      </c>
      <c r="D9208" s="43">
        <f t="shared" si="143"/>
        <v>3.1128734049378486E-2</v>
      </c>
      <c r="E9208" s="43">
        <f>IFERROR(INDEX(PSPS_Data!$C$2:$C$4275,MATCH(WF_Data!$A9208,PSPS_Data!$B$2:$B$4275,0)),0)</f>
        <v>0</v>
      </c>
      <c r="F9208" s="47"/>
    </row>
    <row r="9209" spans="1:6" x14ac:dyDescent="0.25">
      <c r="A9209" s="79"/>
      <c r="B9209" s="43">
        <v>0</v>
      </c>
      <c r="C9209" s="43">
        <v>2.2307453036773899E-5</v>
      </c>
      <c r="D9209" s="43">
        <f t="shared" si="143"/>
        <v>2.5452803914959021E-4</v>
      </c>
      <c r="E9209" s="43">
        <f>IFERROR(INDEX(PSPS_Data!$C$2:$C$4275,MATCH(WF_Data!$A9209,PSPS_Data!$B$2:$B$4275,0)),0)</f>
        <v>0</v>
      </c>
      <c r="F9209" s="47"/>
    </row>
    <row r="9210" spans="1:6" x14ac:dyDescent="0.25">
      <c r="A9210" s="79"/>
      <c r="B9210" s="43">
        <v>0</v>
      </c>
      <c r="C9210" s="43">
        <v>2.0064245063622301E-4</v>
      </c>
      <c r="D9210" s="43">
        <f t="shared" si="143"/>
        <v>2.2893303617593044E-3</v>
      </c>
      <c r="E9210" s="43">
        <f>IFERROR(INDEX(PSPS_Data!$C$2:$C$4275,MATCH(WF_Data!$A9210,PSPS_Data!$B$2:$B$4275,0)),0)</f>
        <v>0</v>
      </c>
      <c r="F9210" s="47"/>
    </row>
    <row r="9211" spans="1:6" x14ac:dyDescent="0.25">
      <c r="A9211" s="79"/>
      <c r="B9211" s="43">
        <v>0</v>
      </c>
      <c r="C9211" s="43">
        <v>1.6047058543335799E-3</v>
      </c>
      <c r="D9211" s="43">
        <f t="shared" si="143"/>
        <v>1.8309693797946149E-2</v>
      </c>
      <c r="E9211" s="43">
        <f>IFERROR(INDEX(PSPS_Data!$C$2:$C$4275,MATCH(WF_Data!$A9211,PSPS_Data!$B$2:$B$4275,0)),0)</f>
        <v>0</v>
      </c>
      <c r="F9211" s="47"/>
    </row>
    <row r="9212" spans="1:6" x14ac:dyDescent="0.25">
      <c r="A9212" s="79"/>
      <c r="B9212" s="43">
        <v>0</v>
      </c>
      <c r="C9212" s="43">
        <v>5.0449604364075596E-3</v>
      </c>
      <c r="D9212" s="43">
        <f t="shared" si="143"/>
        <v>5.7562998579410253E-2</v>
      </c>
      <c r="E9212" s="43">
        <f>IFERROR(INDEX(PSPS_Data!$C$2:$C$4275,MATCH(WF_Data!$A9212,PSPS_Data!$B$2:$B$4275,0)),0)</f>
        <v>0</v>
      </c>
      <c r="F9212" s="47"/>
    </row>
    <row r="9213" spans="1:6" x14ac:dyDescent="0.25">
      <c r="A9213" s="79"/>
      <c r="B9213" s="43">
        <v>0</v>
      </c>
      <c r="C9213" s="43">
        <v>4.5656457054974401E-3</v>
      </c>
      <c r="D9213" s="43">
        <f t="shared" si="143"/>
        <v>5.2094017499725795E-2</v>
      </c>
      <c r="E9213" s="43">
        <f>IFERROR(INDEX(PSPS_Data!$C$2:$C$4275,MATCH(WF_Data!$A9213,PSPS_Data!$B$2:$B$4275,0)),0)</f>
        <v>0</v>
      </c>
      <c r="F9213" s="47"/>
    </row>
    <row r="9214" spans="1:6" x14ac:dyDescent="0.25">
      <c r="A9214" s="79"/>
      <c r="B9214" s="43">
        <v>0</v>
      </c>
      <c r="C9214" s="43">
        <v>8.7173469366916799E-3</v>
      </c>
      <c r="D9214" s="43">
        <f t="shared" si="143"/>
        <v>9.9464928547652071E-2</v>
      </c>
      <c r="E9214" s="43">
        <f>IFERROR(INDEX(PSPS_Data!$C$2:$C$4275,MATCH(WF_Data!$A9214,PSPS_Data!$B$2:$B$4275,0)),0)</f>
        <v>0</v>
      </c>
      <c r="F9214" s="47"/>
    </row>
    <row r="9215" spans="1:6" x14ac:dyDescent="0.25">
      <c r="A9215" s="79"/>
      <c r="B9215" s="43">
        <v>0</v>
      </c>
      <c r="C9215" s="43">
        <v>1.5362657950390699E-3</v>
      </c>
      <c r="D9215" s="43">
        <f t="shared" si="143"/>
        <v>1.7528792721395788E-2</v>
      </c>
      <c r="E9215" s="43">
        <f>IFERROR(INDEX(PSPS_Data!$C$2:$C$4275,MATCH(WF_Data!$A9215,PSPS_Data!$B$2:$B$4275,0)),0)</f>
        <v>0</v>
      </c>
      <c r="F9215" s="47"/>
    </row>
    <row r="9216" spans="1:6" x14ac:dyDescent="0.25">
      <c r="A9216" s="79"/>
      <c r="B9216" s="43">
        <v>0</v>
      </c>
      <c r="C9216" s="43">
        <v>4.0294672508025499E-3</v>
      </c>
      <c r="D9216" s="43">
        <f t="shared" si="143"/>
        <v>4.5976221331657095E-2</v>
      </c>
      <c r="E9216" s="43">
        <f>IFERROR(INDEX(PSPS_Data!$C$2:$C$4275,MATCH(WF_Data!$A9216,PSPS_Data!$B$2:$B$4275,0)),0)</f>
        <v>0</v>
      </c>
      <c r="F9216" s="47"/>
    </row>
    <row r="9217" spans="1:6" x14ac:dyDescent="0.25">
      <c r="A9217" s="79"/>
      <c r="B9217" s="43">
        <v>0</v>
      </c>
      <c r="C9217" s="43">
        <v>3.4499866433179699E-4</v>
      </c>
      <c r="D9217" s="43">
        <f t="shared" si="143"/>
        <v>3.9364347600258035E-3</v>
      </c>
      <c r="E9217" s="43">
        <f>IFERROR(INDEX(PSPS_Data!$C$2:$C$4275,MATCH(WF_Data!$A9217,PSPS_Data!$B$2:$B$4275,0)),0)</f>
        <v>0</v>
      </c>
      <c r="F9217" s="47"/>
    </row>
    <row r="9218" spans="1:6" x14ac:dyDescent="0.25">
      <c r="A9218" s="79"/>
      <c r="B9218" s="43">
        <v>0</v>
      </c>
      <c r="C9218" s="43">
        <v>1.45772798755388E-2</v>
      </c>
      <c r="D9218" s="43">
        <f t="shared" si="143"/>
        <v>0.16632676337989771</v>
      </c>
      <c r="E9218" s="43">
        <f>IFERROR(INDEX(PSPS_Data!$C$2:$C$4275,MATCH(WF_Data!$A9218,PSPS_Data!$B$2:$B$4275,0)),0)</f>
        <v>0</v>
      </c>
      <c r="F9218" s="47"/>
    </row>
    <row r="9219" spans="1:6" x14ac:dyDescent="0.25">
      <c r="A9219" s="79"/>
      <c r="B9219" s="43">
        <v>0</v>
      </c>
      <c r="C9219" s="43">
        <v>1.6577358969698201E-3</v>
      </c>
      <c r="D9219" s="43">
        <f t="shared" ref="D9219:D9282" si="144">$C9219*11.41</f>
        <v>1.8914766584425646E-2</v>
      </c>
      <c r="E9219" s="43">
        <f>IFERROR(INDEX(PSPS_Data!$C$2:$C$4275,MATCH(WF_Data!$A9219,PSPS_Data!$B$2:$B$4275,0)),0)</f>
        <v>0</v>
      </c>
      <c r="F9219" s="47"/>
    </row>
    <row r="9220" spans="1:6" x14ac:dyDescent="0.25">
      <c r="A9220" s="79"/>
      <c r="B9220" s="43">
        <v>0</v>
      </c>
      <c r="C9220" s="43">
        <v>5.68079792386318E-3</v>
      </c>
      <c r="D9220" s="43">
        <f t="shared" si="144"/>
        <v>6.4817904311278887E-2</v>
      </c>
      <c r="E9220" s="43">
        <f>IFERROR(INDEX(PSPS_Data!$C$2:$C$4275,MATCH(WF_Data!$A9220,PSPS_Data!$B$2:$B$4275,0)),0)</f>
        <v>0</v>
      </c>
      <c r="F9220" s="47"/>
    </row>
    <row r="9221" spans="1:6" x14ac:dyDescent="0.25">
      <c r="A9221" s="79"/>
      <c r="B9221" s="43">
        <v>0.219614007005901</v>
      </c>
      <c r="C9221" s="43">
        <v>1.22352050442486E-3</v>
      </c>
      <c r="D9221" s="43">
        <f t="shared" si="144"/>
        <v>1.3960368955487653E-2</v>
      </c>
      <c r="E9221" s="43">
        <f>IFERROR(INDEX(PSPS_Data!$C$2:$C$4275,MATCH(WF_Data!$A9221,PSPS_Data!$B$2:$B$4275,0)),0)</f>
        <v>0</v>
      </c>
      <c r="F9221" s="47"/>
    </row>
    <row r="9222" spans="1:6" x14ac:dyDescent="0.25">
      <c r="A9222" s="79"/>
      <c r="B9222" s="43">
        <v>0</v>
      </c>
      <c r="C9222" s="43">
        <v>4.6602363659076201E-3</v>
      </c>
      <c r="D9222" s="43">
        <f t="shared" si="144"/>
        <v>5.3173296935005943E-2</v>
      </c>
      <c r="E9222" s="43">
        <f>IFERROR(INDEX(PSPS_Data!$C$2:$C$4275,MATCH(WF_Data!$A9222,PSPS_Data!$B$2:$B$4275,0)),0)</f>
        <v>0</v>
      </c>
      <c r="F9222" s="47"/>
    </row>
    <row r="9223" spans="1:6" x14ac:dyDescent="0.25">
      <c r="A9223" s="79"/>
      <c r="B9223" s="43">
        <v>0</v>
      </c>
      <c r="C9223" s="43">
        <v>1.6757025058154702E-2</v>
      </c>
      <c r="D9223" s="43">
        <f t="shared" si="144"/>
        <v>0.19119765591354515</v>
      </c>
      <c r="E9223" s="43">
        <f>IFERROR(INDEX(PSPS_Data!$C$2:$C$4275,MATCH(WF_Data!$A9223,PSPS_Data!$B$2:$B$4275,0)),0)</f>
        <v>0</v>
      </c>
      <c r="F9223" s="47"/>
    </row>
    <row r="9224" spans="1:6" x14ac:dyDescent="0.25">
      <c r="A9224" s="79"/>
      <c r="B9224" s="43">
        <v>0</v>
      </c>
      <c r="C9224" s="43">
        <v>5.8930191880790495E-4</v>
      </c>
      <c r="D9224" s="43">
        <f t="shared" si="144"/>
        <v>6.7239348935981954E-3</v>
      </c>
      <c r="E9224" s="43">
        <f>IFERROR(INDEX(PSPS_Data!$C$2:$C$4275,MATCH(WF_Data!$A9224,PSPS_Data!$B$2:$B$4275,0)),0)</f>
        <v>0</v>
      </c>
      <c r="F9224" s="47"/>
    </row>
    <row r="9225" spans="1:6" x14ac:dyDescent="0.25">
      <c r="A9225" s="79"/>
      <c r="B9225" s="43">
        <v>0</v>
      </c>
      <c r="C9225" s="43">
        <v>5.1583997426405404E-3</v>
      </c>
      <c r="D9225" s="43">
        <f t="shared" si="144"/>
        <v>5.8857341063528565E-2</v>
      </c>
      <c r="E9225" s="43">
        <f>IFERROR(INDEX(PSPS_Data!$C$2:$C$4275,MATCH(WF_Data!$A9225,PSPS_Data!$B$2:$B$4275,0)),0)</f>
        <v>0</v>
      </c>
      <c r="F9225" s="47"/>
    </row>
    <row r="9226" spans="1:6" x14ac:dyDescent="0.25">
      <c r="A9226" s="79"/>
      <c r="B9226" s="43">
        <v>0</v>
      </c>
      <c r="C9226" s="43">
        <v>1.5599260283731E-3</v>
      </c>
      <c r="D9226" s="43">
        <f t="shared" si="144"/>
        <v>1.779875598373707E-2</v>
      </c>
      <c r="E9226" s="43">
        <f>IFERROR(INDEX(PSPS_Data!$C$2:$C$4275,MATCH(WF_Data!$A9226,PSPS_Data!$B$2:$B$4275,0)),0)</f>
        <v>0</v>
      </c>
      <c r="F9226" s="47"/>
    </row>
    <row r="9227" spans="1:6" x14ac:dyDescent="0.25">
      <c r="A9227" s="79"/>
      <c r="B9227" s="43">
        <v>0</v>
      </c>
      <c r="C9227" s="43">
        <v>1.1854611488312601E-3</v>
      </c>
      <c r="D9227" s="43">
        <f t="shared" si="144"/>
        <v>1.3526111708164678E-2</v>
      </c>
      <c r="E9227" s="43">
        <f>IFERROR(INDEX(PSPS_Data!$C$2:$C$4275,MATCH(WF_Data!$A9227,PSPS_Data!$B$2:$B$4275,0)),0)</f>
        <v>0</v>
      </c>
      <c r="F9227" s="47"/>
    </row>
    <row r="9228" spans="1:6" x14ac:dyDescent="0.25">
      <c r="A9228" s="79"/>
      <c r="B9228" s="43">
        <v>0</v>
      </c>
      <c r="C9228" s="43">
        <v>1.1701108562931399E-2</v>
      </c>
      <c r="D9228" s="43">
        <f t="shared" si="144"/>
        <v>0.13350964870304727</v>
      </c>
      <c r="E9228" s="43">
        <f>IFERROR(INDEX(PSPS_Data!$C$2:$C$4275,MATCH(WF_Data!$A9228,PSPS_Data!$B$2:$B$4275,0)),0)</f>
        <v>0</v>
      </c>
      <c r="F9228" s="47"/>
    </row>
    <row r="9229" spans="1:6" x14ac:dyDescent="0.25">
      <c r="A9229" s="79"/>
      <c r="B9229" s="43">
        <v>0</v>
      </c>
      <c r="C9229" s="43">
        <v>2.3990586555555598E-3</v>
      </c>
      <c r="D9229" s="43">
        <f t="shared" si="144"/>
        <v>2.7373259259888937E-2</v>
      </c>
      <c r="E9229" s="43">
        <f>IFERROR(INDEX(PSPS_Data!$C$2:$C$4275,MATCH(WF_Data!$A9229,PSPS_Data!$B$2:$B$4275,0)),0)</f>
        <v>0</v>
      </c>
      <c r="F9229" s="47"/>
    </row>
    <row r="9230" spans="1:6" x14ac:dyDescent="0.25">
      <c r="A9230" s="79"/>
      <c r="B9230" s="43">
        <v>0</v>
      </c>
      <c r="C9230" s="43">
        <v>3.7758859316454601E-3</v>
      </c>
      <c r="D9230" s="43">
        <f t="shared" si="144"/>
        <v>4.3082858480074697E-2</v>
      </c>
      <c r="E9230" s="43">
        <f>IFERROR(INDEX(PSPS_Data!$C$2:$C$4275,MATCH(WF_Data!$A9230,PSPS_Data!$B$2:$B$4275,0)),0)</f>
        <v>0</v>
      </c>
      <c r="F9230" s="47"/>
    </row>
    <row r="9231" spans="1:6" x14ac:dyDescent="0.25">
      <c r="A9231" s="79"/>
      <c r="B9231" s="43">
        <v>0</v>
      </c>
      <c r="C9231" s="43">
        <v>2.9204809236489299E-3</v>
      </c>
      <c r="D9231" s="43">
        <f t="shared" si="144"/>
        <v>3.3322687338834291E-2</v>
      </c>
      <c r="E9231" s="43">
        <f>IFERROR(INDEX(PSPS_Data!$C$2:$C$4275,MATCH(WF_Data!$A9231,PSPS_Data!$B$2:$B$4275,0)),0)</f>
        <v>0</v>
      </c>
      <c r="F9231" s="47"/>
    </row>
    <row r="9232" spans="1:6" x14ac:dyDescent="0.25">
      <c r="A9232" s="79"/>
      <c r="B9232" s="43">
        <v>0</v>
      </c>
      <c r="C9232" s="43">
        <v>1.4063437477792199E-4</v>
      </c>
      <c r="D9232" s="43">
        <f t="shared" si="144"/>
        <v>1.60463821621609E-3</v>
      </c>
      <c r="E9232" s="43">
        <f>IFERROR(INDEX(PSPS_Data!$C$2:$C$4275,MATCH(WF_Data!$A9232,PSPS_Data!$B$2:$B$4275,0)),0)</f>
        <v>0</v>
      </c>
      <c r="F9232" s="47"/>
    </row>
    <row r="9233" spans="1:6" x14ac:dyDescent="0.25">
      <c r="A9233" s="79"/>
      <c r="B9233" s="43">
        <v>0</v>
      </c>
      <c r="C9233" s="43">
        <v>2.83852004592214E-3</v>
      </c>
      <c r="D9233" s="43">
        <f t="shared" si="144"/>
        <v>3.2387513723971618E-2</v>
      </c>
      <c r="E9233" s="43">
        <f>IFERROR(INDEX(PSPS_Data!$C$2:$C$4275,MATCH(WF_Data!$A9233,PSPS_Data!$B$2:$B$4275,0)),0)</f>
        <v>0</v>
      </c>
      <c r="F9233" s="47"/>
    </row>
    <row r="9234" spans="1:6" x14ac:dyDescent="0.25">
      <c r="A9234" s="79"/>
      <c r="B9234" s="43">
        <v>0</v>
      </c>
      <c r="C9234" s="43">
        <v>4.1956444354127598E-3</v>
      </c>
      <c r="D9234" s="43">
        <f t="shared" si="144"/>
        <v>4.7872303008059593E-2</v>
      </c>
      <c r="E9234" s="43">
        <f>IFERROR(INDEX(PSPS_Data!$C$2:$C$4275,MATCH(WF_Data!$A9234,PSPS_Data!$B$2:$B$4275,0)),0)</f>
        <v>0</v>
      </c>
      <c r="F9234" s="47"/>
    </row>
    <row r="9235" spans="1:6" x14ac:dyDescent="0.25">
      <c r="A9235" s="79"/>
      <c r="B9235" s="43">
        <v>0</v>
      </c>
      <c r="C9235" s="43">
        <v>3.6517563271445301E-3</v>
      </c>
      <c r="D9235" s="43">
        <f t="shared" si="144"/>
        <v>4.1666539692719093E-2</v>
      </c>
      <c r="E9235" s="43">
        <f>IFERROR(INDEX(PSPS_Data!$C$2:$C$4275,MATCH(WF_Data!$A9235,PSPS_Data!$B$2:$B$4275,0)),0)</f>
        <v>0</v>
      </c>
      <c r="F9235" s="47"/>
    </row>
    <row r="9236" spans="1:6" x14ac:dyDescent="0.25">
      <c r="A9236" s="79"/>
      <c r="B9236" s="43">
        <v>0</v>
      </c>
      <c r="C9236" s="43">
        <v>4.8506192027464997E-3</v>
      </c>
      <c r="D9236" s="43">
        <f t="shared" si="144"/>
        <v>5.534556510333756E-2</v>
      </c>
      <c r="E9236" s="43">
        <f>IFERROR(INDEX(PSPS_Data!$C$2:$C$4275,MATCH(WF_Data!$A9236,PSPS_Data!$B$2:$B$4275,0)),0)</f>
        <v>0</v>
      </c>
      <c r="F9236" s="47"/>
    </row>
    <row r="9237" spans="1:6" x14ac:dyDescent="0.25">
      <c r="A9237" s="79"/>
      <c r="B9237" s="43">
        <v>0</v>
      </c>
      <c r="C9237" s="43">
        <v>3.8548990200600501E-3</v>
      </c>
      <c r="D9237" s="43">
        <f t="shared" si="144"/>
        <v>4.3984397818885169E-2</v>
      </c>
      <c r="E9237" s="43">
        <f>IFERROR(INDEX(PSPS_Data!$C$2:$C$4275,MATCH(WF_Data!$A9237,PSPS_Data!$B$2:$B$4275,0)),0)</f>
        <v>0</v>
      </c>
      <c r="F9237" s="47"/>
    </row>
    <row r="9238" spans="1:6" x14ac:dyDescent="0.25">
      <c r="A9238" s="79"/>
      <c r="B9238" s="43">
        <v>0</v>
      </c>
      <c r="C9238" s="43">
        <v>6.2479173326437298E-3</v>
      </c>
      <c r="D9238" s="43">
        <f t="shared" si="144"/>
        <v>7.1288736765464961E-2</v>
      </c>
      <c r="E9238" s="43">
        <f>IFERROR(INDEX(PSPS_Data!$C$2:$C$4275,MATCH(WF_Data!$A9238,PSPS_Data!$B$2:$B$4275,0)),0)</f>
        <v>0</v>
      </c>
      <c r="F9238" s="47"/>
    </row>
    <row r="9239" spans="1:6" x14ac:dyDescent="0.25">
      <c r="A9239" s="79"/>
      <c r="B9239" s="43">
        <v>0</v>
      </c>
      <c r="C9239" s="43">
        <v>2.3503186278048798E-3</v>
      </c>
      <c r="D9239" s="43">
        <f t="shared" si="144"/>
        <v>2.6817135543253681E-2</v>
      </c>
      <c r="E9239" s="43">
        <f>IFERROR(INDEX(PSPS_Data!$C$2:$C$4275,MATCH(WF_Data!$A9239,PSPS_Data!$B$2:$B$4275,0)),0)</f>
        <v>0</v>
      </c>
      <c r="F9239" s="47"/>
    </row>
    <row r="9240" spans="1:6" x14ac:dyDescent="0.25">
      <c r="A9240" s="79"/>
      <c r="B9240" s="43">
        <v>0</v>
      </c>
      <c r="C9240" s="43">
        <v>3.0257428982167702E-3</v>
      </c>
      <c r="D9240" s="43">
        <f t="shared" si="144"/>
        <v>3.452372646865335E-2</v>
      </c>
      <c r="E9240" s="43">
        <f>IFERROR(INDEX(PSPS_Data!$C$2:$C$4275,MATCH(WF_Data!$A9240,PSPS_Data!$B$2:$B$4275,0)),0)</f>
        <v>0</v>
      </c>
      <c r="F9240" s="47"/>
    </row>
    <row r="9241" spans="1:6" x14ac:dyDescent="0.25">
      <c r="A9241" s="79"/>
      <c r="B9241" s="43">
        <v>0</v>
      </c>
      <c r="C9241" s="43">
        <v>3.7086406065706401E-3</v>
      </c>
      <c r="D9241" s="43">
        <f t="shared" si="144"/>
        <v>4.2315589320971007E-2</v>
      </c>
      <c r="E9241" s="43">
        <f>IFERROR(INDEX(PSPS_Data!$C$2:$C$4275,MATCH(WF_Data!$A9241,PSPS_Data!$B$2:$B$4275,0)),0)</f>
        <v>0</v>
      </c>
      <c r="F9241" s="47"/>
    </row>
    <row r="9242" spans="1:6" x14ac:dyDescent="0.25">
      <c r="A9242" s="79"/>
      <c r="B9242" s="43">
        <v>0</v>
      </c>
      <c r="C9242" s="43">
        <v>7.7548177266635304E-3</v>
      </c>
      <c r="D9242" s="43">
        <f t="shared" si="144"/>
        <v>8.8482470261230878E-2</v>
      </c>
      <c r="E9242" s="43">
        <f>IFERROR(INDEX(PSPS_Data!$C$2:$C$4275,MATCH(WF_Data!$A9242,PSPS_Data!$B$2:$B$4275,0)),0)</f>
        <v>0</v>
      </c>
      <c r="F9242" s="47"/>
    </row>
    <row r="9243" spans="1:6" x14ac:dyDescent="0.25">
      <c r="A9243" s="79"/>
      <c r="B9243" s="43">
        <v>0</v>
      </c>
      <c r="C9243" s="43">
        <v>4.7076286092533302E-3</v>
      </c>
      <c r="D9243" s="43">
        <f t="shared" si="144"/>
        <v>5.3714042431580497E-2</v>
      </c>
      <c r="E9243" s="43">
        <f>IFERROR(INDEX(PSPS_Data!$C$2:$C$4275,MATCH(WF_Data!$A9243,PSPS_Data!$B$2:$B$4275,0)),0)</f>
        <v>0</v>
      </c>
      <c r="F9243" s="47"/>
    </row>
    <row r="9244" spans="1:6" x14ac:dyDescent="0.25">
      <c r="A9244" s="79"/>
      <c r="B9244" s="43">
        <v>0</v>
      </c>
      <c r="C9244" s="43">
        <v>3.9263665867110796E-3</v>
      </c>
      <c r="D9244" s="43">
        <f t="shared" si="144"/>
        <v>4.4799842754373417E-2</v>
      </c>
      <c r="E9244" s="43">
        <f>IFERROR(INDEX(PSPS_Data!$C$2:$C$4275,MATCH(WF_Data!$A9244,PSPS_Data!$B$2:$B$4275,0)),0)</f>
        <v>0</v>
      </c>
      <c r="F9244" s="47"/>
    </row>
    <row r="9245" spans="1:6" x14ac:dyDescent="0.25">
      <c r="A9245" s="79"/>
      <c r="B9245" s="43">
        <v>0</v>
      </c>
      <c r="C9245" s="43">
        <v>1.1961175514443301E-3</v>
      </c>
      <c r="D9245" s="43">
        <f t="shared" si="144"/>
        <v>1.3647701261979806E-2</v>
      </c>
      <c r="E9245" s="43">
        <f>IFERROR(INDEX(PSPS_Data!$C$2:$C$4275,MATCH(WF_Data!$A9245,PSPS_Data!$B$2:$B$4275,0)),0)</f>
        <v>0</v>
      </c>
      <c r="F9245" s="47"/>
    </row>
    <row r="9246" spans="1:6" x14ac:dyDescent="0.25">
      <c r="A9246" s="79"/>
      <c r="B9246" s="43">
        <v>0</v>
      </c>
      <c r="C9246" s="43">
        <v>4.3192111079406398E-3</v>
      </c>
      <c r="D9246" s="43">
        <f t="shared" si="144"/>
        <v>4.9282198741602702E-2</v>
      </c>
      <c r="E9246" s="43">
        <f>IFERROR(INDEX(PSPS_Data!$C$2:$C$4275,MATCH(WF_Data!$A9246,PSPS_Data!$B$2:$B$4275,0)),0)</f>
        <v>0</v>
      </c>
      <c r="F9246" s="47"/>
    </row>
    <row r="9247" spans="1:6" x14ac:dyDescent="0.25">
      <c r="A9247" s="79"/>
      <c r="B9247" s="43">
        <v>0</v>
      </c>
      <c r="C9247" s="43">
        <v>3.4331142705923401E-4</v>
      </c>
      <c r="D9247" s="43">
        <f t="shared" si="144"/>
        <v>3.9171833827458605E-3</v>
      </c>
      <c r="E9247" s="43">
        <f>IFERROR(INDEX(PSPS_Data!$C$2:$C$4275,MATCH(WF_Data!$A9247,PSPS_Data!$B$2:$B$4275,0)),0)</f>
        <v>0</v>
      </c>
      <c r="F9247" s="47"/>
    </row>
    <row r="9248" spans="1:6" x14ac:dyDescent="0.25">
      <c r="A9248" s="79"/>
      <c r="B9248" s="43">
        <v>0</v>
      </c>
      <c r="C9248" s="43">
        <v>1.15124298478122E-2</v>
      </c>
      <c r="D9248" s="43">
        <f t="shared" si="144"/>
        <v>0.1313568245635372</v>
      </c>
      <c r="E9248" s="43">
        <f>IFERROR(INDEX(PSPS_Data!$C$2:$C$4275,MATCH(WF_Data!$A9248,PSPS_Data!$B$2:$B$4275,0)),0)</f>
        <v>0</v>
      </c>
      <c r="F9248" s="47"/>
    </row>
    <row r="9249" spans="1:6" x14ac:dyDescent="0.25">
      <c r="A9249" s="79"/>
      <c r="B9249" s="43">
        <v>0</v>
      </c>
      <c r="C9249" s="43">
        <v>2.2026347123755802E-3</v>
      </c>
      <c r="D9249" s="43">
        <f t="shared" si="144"/>
        <v>2.5132062068205369E-2</v>
      </c>
      <c r="E9249" s="43">
        <f>IFERROR(INDEX(PSPS_Data!$C$2:$C$4275,MATCH(WF_Data!$A9249,PSPS_Data!$B$2:$B$4275,0)),0)</f>
        <v>0</v>
      </c>
      <c r="F9249" s="47"/>
    </row>
    <row r="9250" spans="1:6" x14ac:dyDescent="0.25">
      <c r="A9250" s="79"/>
      <c r="B9250" s="43">
        <v>0</v>
      </c>
      <c r="C9250" s="43">
        <v>5.9769071201571898E-3</v>
      </c>
      <c r="D9250" s="43">
        <f t="shared" si="144"/>
        <v>6.8196510240993533E-2</v>
      </c>
      <c r="E9250" s="43">
        <f>IFERROR(INDEX(PSPS_Data!$C$2:$C$4275,MATCH(WF_Data!$A9250,PSPS_Data!$B$2:$B$4275,0)),0)</f>
        <v>0</v>
      </c>
      <c r="F9250" s="47"/>
    </row>
    <row r="9251" spans="1:6" x14ac:dyDescent="0.25">
      <c r="A9251" s="79"/>
      <c r="B9251" s="43">
        <v>0</v>
      </c>
      <c r="C9251" s="43">
        <v>3.8619267106696398E-3</v>
      </c>
      <c r="D9251" s="43">
        <f t="shared" si="144"/>
        <v>4.4064583768740589E-2</v>
      </c>
      <c r="E9251" s="43">
        <f>IFERROR(INDEX(PSPS_Data!$C$2:$C$4275,MATCH(WF_Data!$A9251,PSPS_Data!$B$2:$B$4275,0)),0)</f>
        <v>0</v>
      </c>
      <c r="F9251" s="47"/>
    </row>
    <row r="9252" spans="1:6" x14ac:dyDescent="0.25">
      <c r="A9252" s="79"/>
      <c r="B9252" s="43">
        <v>0</v>
      </c>
      <c r="C9252" s="43">
        <v>3.33311709032197E-3</v>
      </c>
      <c r="D9252" s="43">
        <f t="shared" si="144"/>
        <v>3.8030866000573676E-2</v>
      </c>
      <c r="E9252" s="43">
        <f>IFERROR(INDEX(PSPS_Data!$C$2:$C$4275,MATCH(WF_Data!$A9252,PSPS_Data!$B$2:$B$4275,0)),0)</f>
        <v>0</v>
      </c>
      <c r="F9252" s="47"/>
    </row>
    <row r="9253" spans="1:6" x14ac:dyDescent="0.25">
      <c r="A9253" s="79"/>
      <c r="B9253" s="43">
        <v>0</v>
      </c>
      <c r="C9253" s="43">
        <v>1.32773326276947E-3</v>
      </c>
      <c r="D9253" s="43">
        <f t="shared" si="144"/>
        <v>1.5149436528199653E-2</v>
      </c>
      <c r="E9253" s="43">
        <f>IFERROR(INDEX(PSPS_Data!$C$2:$C$4275,MATCH(WF_Data!$A9253,PSPS_Data!$B$2:$B$4275,0)),0)</f>
        <v>0</v>
      </c>
      <c r="F9253" s="47"/>
    </row>
    <row r="9254" spans="1:6" x14ac:dyDescent="0.25">
      <c r="A9254" s="79"/>
      <c r="B9254" s="43">
        <v>0</v>
      </c>
      <c r="C9254" s="43">
        <v>8.4852354716531408E-3</v>
      </c>
      <c r="D9254" s="43">
        <f t="shared" si="144"/>
        <v>9.6816536731562333E-2</v>
      </c>
      <c r="E9254" s="43">
        <f>IFERROR(INDEX(PSPS_Data!$C$2:$C$4275,MATCH(WF_Data!$A9254,PSPS_Data!$B$2:$B$4275,0)),0)</f>
        <v>0</v>
      </c>
      <c r="F9254" s="47"/>
    </row>
    <row r="9255" spans="1:6" x14ac:dyDescent="0.25">
      <c r="A9255" s="79"/>
      <c r="B9255" s="43">
        <v>0</v>
      </c>
      <c r="C9255" s="43">
        <v>6.8364099709015101E-3</v>
      </c>
      <c r="D9255" s="43">
        <f t="shared" si="144"/>
        <v>7.8003437767986225E-2</v>
      </c>
      <c r="E9255" s="43">
        <f>IFERROR(INDEX(PSPS_Data!$C$2:$C$4275,MATCH(WF_Data!$A9255,PSPS_Data!$B$2:$B$4275,0)),0)</f>
        <v>0</v>
      </c>
      <c r="F9255" s="47"/>
    </row>
    <row r="9256" spans="1:6" x14ac:dyDescent="0.25">
      <c r="A9256" s="79"/>
      <c r="B9256" s="43">
        <v>0</v>
      </c>
      <c r="C9256" s="43">
        <v>8.0459967351771394E-3</v>
      </c>
      <c r="D9256" s="43">
        <f t="shared" si="144"/>
        <v>9.1804822748371165E-2</v>
      </c>
      <c r="E9256" s="43">
        <f>IFERROR(INDEX(PSPS_Data!$C$2:$C$4275,MATCH(WF_Data!$A9256,PSPS_Data!$B$2:$B$4275,0)),0)</f>
        <v>0</v>
      </c>
      <c r="F9256" s="47"/>
    </row>
    <row r="9257" spans="1:6" x14ac:dyDescent="0.25">
      <c r="A9257" s="79"/>
      <c r="B9257" s="43">
        <v>0</v>
      </c>
      <c r="C9257" s="43">
        <v>7.7402965962392002E-4</v>
      </c>
      <c r="D9257" s="43">
        <f t="shared" si="144"/>
        <v>8.8316784163089274E-3</v>
      </c>
      <c r="E9257" s="43">
        <f>IFERROR(INDEX(PSPS_Data!$C$2:$C$4275,MATCH(WF_Data!$A9257,PSPS_Data!$B$2:$B$4275,0)),0)</f>
        <v>0</v>
      </c>
      <c r="F9257" s="47"/>
    </row>
    <row r="9258" spans="1:6" x14ac:dyDescent="0.25">
      <c r="A9258" s="79"/>
      <c r="B9258" s="43">
        <v>0</v>
      </c>
      <c r="C9258" s="43">
        <v>2.7642563509289101E-5</v>
      </c>
      <c r="D9258" s="43">
        <f t="shared" si="144"/>
        <v>3.1540164964098867E-4</v>
      </c>
      <c r="E9258" s="43">
        <f>IFERROR(INDEX(PSPS_Data!$C$2:$C$4275,MATCH(WF_Data!$A9258,PSPS_Data!$B$2:$B$4275,0)),0)</f>
        <v>0</v>
      </c>
      <c r="F9258" s="47"/>
    </row>
    <row r="9259" spans="1:6" x14ac:dyDescent="0.25">
      <c r="A9259" s="79"/>
      <c r="B9259" s="43">
        <v>0</v>
      </c>
      <c r="C9259" s="43">
        <v>2.8967584856331901E-3</v>
      </c>
      <c r="D9259" s="43">
        <f t="shared" si="144"/>
        <v>3.3052014321074699E-2</v>
      </c>
      <c r="E9259" s="43">
        <f>IFERROR(INDEX(PSPS_Data!$C$2:$C$4275,MATCH(WF_Data!$A9259,PSPS_Data!$B$2:$B$4275,0)),0)</f>
        <v>0</v>
      </c>
      <c r="F9259" s="47"/>
    </row>
    <row r="9260" spans="1:6" x14ac:dyDescent="0.25">
      <c r="A9260" s="79"/>
      <c r="B9260" s="43">
        <v>0</v>
      </c>
      <c r="C9260" s="43">
        <v>8.4422311301750597E-3</v>
      </c>
      <c r="D9260" s="43">
        <f t="shared" si="144"/>
        <v>9.6325857195297432E-2</v>
      </c>
      <c r="E9260" s="43">
        <f>IFERROR(INDEX(PSPS_Data!$C$2:$C$4275,MATCH(WF_Data!$A9260,PSPS_Data!$B$2:$B$4275,0)),0)</f>
        <v>0</v>
      </c>
      <c r="F9260" s="47"/>
    </row>
    <row r="9261" spans="1:6" x14ac:dyDescent="0.25">
      <c r="A9261" s="79"/>
      <c r="B9261" s="43">
        <v>0</v>
      </c>
      <c r="C9261" s="43">
        <v>3.4101964189024599E-3</v>
      </c>
      <c r="D9261" s="43">
        <f t="shared" si="144"/>
        <v>3.891034113967707E-2</v>
      </c>
      <c r="E9261" s="43">
        <f>IFERROR(INDEX(PSPS_Data!$C$2:$C$4275,MATCH(WF_Data!$A9261,PSPS_Data!$B$2:$B$4275,0)),0)</f>
        <v>0</v>
      </c>
      <c r="F9261" s="47"/>
    </row>
    <row r="9262" spans="1:6" x14ac:dyDescent="0.25">
      <c r="A9262" s="79"/>
      <c r="B9262" s="43">
        <v>0</v>
      </c>
      <c r="C9262" s="43">
        <v>8.7811380150810692E-3</v>
      </c>
      <c r="D9262" s="43">
        <f t="shared" si="144"/>
        <v>0.10019278475207501</v>
      </c>
      <c r="E9262" s="43">
        <f>IFERROR(INDEX(PSPS_Data!$C$2:$C$4275,MATCH(WF_Data!$A9262,PSPS_Data!$B$2:$B$4275,0)),0)</f>
        <v>0</v>
      </c>
      <c r="F9262" s="47"/>
    </row>
    <row r="9263" spans="1:6" x14ac:dyDescent="0.25">
      <c r="A9263" s="79"/>
      <c r="B9263" s="43">
        <v>0.32534944136313498</v>
      </c>
      <c r="C9263" s="43">
        <v>1.1265487050877701E-3</v>
      </c>
      <c r="D9263" s="43">
        <f t="shared" si="144"/>
        <v>1.2853920725051456E-2</v>
      </c>
      <c r="E9263" s="43">
        <f>IFERROR(INDEX(PSPS_Data!$C$2:$C$4275,MATCH(WF_Data!$A9263,PSPS_Data!$B$2:$B$4275,0)),0)</f>
        <v>0</v>
      </c>
      <c r="F9263" s="47"/>
    </row>
    <row r="9264" spans="1:6" x14ac:dyDescent="0.25">
      <c r="A9264" s="79"/>
      <c r="B9264" s="43">
        <v>0</v>
      </c>
      <c r="C9264" s="43">
        <v>3.7302100849956302E-3</v>
      </c>
      <c r="D9264" s="43">
        <f t="shared" si="144"/>
        <v>4.256169706980014E-2</v>
      </c>
      <c r="E9264" s="43">
        <f>IFERROR(INDEX(PSPS_Data!$C$2:$C$4275,MATCH(WF_Data!$A9264,PSPS_Data!$B$2:$B$4275,0)),0)</f>
        <v>0</v>
      </c>
      <c r="F9264" s="47"/>
    </row>
    <row r="9265" spans="1:6" x14ac:dyDescent="0.25">
      <c r="A9265" s="79"/>
      <c r="B9265" s="43">
        <v>0</v>
      </c>
      <c r="C9265" s="43">
        <v>3.16683381333859E-3</v>
      </c>
      <c r="D9265" s="43">
        <f t="shared" si="144"/>
        <v>3.613357381019331E-2</v>
      </c>
      <c r="E9265" s="43">
        <f>IFERROR(INDEX(PSPS_Data!$C$2:$C$4275,MATCH(WF_Data!$A9265,PSPS_Data!$B$2:$B$4275,0)),0)</f>
        <v>0</v>
      </c>
      <c r="F9265" s="47"/>
    </row>
    <row r="9266" spans="1:6" x14ac:dyDescent="0.25">
      <c r="A9266" s="79"/>
      <c r="B9266" s="43">
        <v>0</v>
      </c>
      <c r="C9266" s="43">
        <v>1.36440388844979E-3</v>
      </c>
      <c r="D9266" s="43">
        <f t="shared" si="144"/>
        <v>1.5567848367212105E-2</v>
      </c>
      <c r="E9266" s="43">
        <f>IFERROR(INDEX(PSPS_Data!$C$2:$C$4275,MATCH(WF_Data!$A9266,PSPS_Data!$B$2:$B$4275,0)),0)</f>
        <v>0</v>
      </c>
      <c r="F9266" s="47"/>
    </row>
    <row r="9267" spans="1:6" x14ac:dyDescent="0.25">
      <c r="A9267" s="79"/>
      <c r="B9267" s="43">
        <v>0</v>
      </c>
      <c r="C9267" s="43">
        <v>8.3614740328812297E-3</v>
      </c>
      <c r="D9267" s="43">
        <f t="shared" si="144"/>
        <v>9.5404418715174827E-2</v>
      </c>
      <c r="E9267" s="43">
        <f>IFERROR(INDEX(PSPS_Data!$C$2:$C$4275,MATCH(WF_Data!$A9267,PSPS_Data!$B$2:$B$4275,0)),0)</f>
        <v>0</v>
      </c>
      <c r="F9267" s="47"/>
    </row>
    <row r="9268" spans="1:6" x14ac:dyDescent="0.25">
      <c r="A9268" s="79"/>
      <c r="B9268" s="43">
        <v>0</v>
      </c>
      <c r="C9268" s="43">
        <v>1.1137422659430699E-3</v>
      </c>
      <c r="D9268" s="43">
        <f t="shared" si="144"/>
        <v>1.2707799254410427E-2</v>
      </c>
      <c r="E9268" s="43">
        <f>IFERROR(INDEX(PSPS_Data!$C$2:$C$4275,MATCH(WF_Data!$A9268,PSPS_Data!$B$2:$B$4275,0)),0)</f>
        <v>0</v>
      </c>
      <c r="F9268" s="47"/>
    </row>
    <row r="9269" spans="1:6" x14ac:dyDescent="0.25">
      <c r="A9269" s="79"/>
      <c r="B9269" s="43">
        <v>0</v>
      </c>
      <c r="C9269" s="43">
        <v>3.2526366010188199E-3</v>
      </c>
      <c r="D9269" s="43">
        <f t="shared" si="144"/>
        <v>3.7112583617624734E-2</v>
      </c>
      <c r="E9269" s="43">
        <f>IFERROR(INDEX(PSPS_Data!$C$2:$C$4275,MATCH(WF_Data!$A9269,PSPS_Data!$B$2:$B$4275,0)),0)</f>
        <v>0</v>
      </c>
      <c r="F9269" s="47"/>
    </row>
    <row r="9270" spans="1:6" x14ac:dyDescent="0.25">
      <c r="A9270" s="79"/>
      <c r="B9270" s="43">
        <v>0</v>
      </c>
      <c r="C9270" s="43">
        <v>7.9488316318929702E-3</v>
      </c>
      <c r="D9270" s="43">
        <f t="shared" si="144"/>
        <v>9.069616891989879E-2</v>
      </c>
      <c r="E9270" s="43">
        <f>IFERROR(INDEX(PSPS_Data!$C$2:$C$4275,MATCH(WF_Data!$A9270,PSPS_Data!$B$2:$B$4275,0)),0)</f>
        <v>0</v>
      </c>
      <c r="F9270" s="47"/>
    </row>
    <row r="9271" spans="1:6" x14ac:dyDescent="0.25">
      <c r="A9271" s="79"/>
      <c r="B9271" s="43">
        <v>0</v>
      </c>
      <c r="C9271" s="43">
        <v>4.7065655023743602E-3</v>
      </c>
      <c r="D9271" s="43">
        <f t="shared" si="144"/>
        <v>5.3701912382091453E-2</v>
      </c>
      <c r="E9271" s="43">
        <f>IFERROR(INDEX(PSPS_Data!$C$2:$C$4275,MATCH(WF_Data!$A9271,PSPS_Data!$B$2:$B$4275,0)),0)</f>
        <v>0</v>
      </c>
      <c r="F9271" s="47"/>
    </row>
    <row r="9272" spans="1:6" x14ac:dyDescent="0.25">
      <c r="A9272" s="79"/>
      <c r="B9272" s="43">
        <v>0</v>
      </c>
      <c r="C9272" s="43">
        <v>3.10059550990141E-3</v>
      </c>
      <c r="D9272" s="43">
        <f t="shared" si="144"/>
        <v>3.537779476797509E-2</v>
      </c>
      <c r="E9272" s="43">
        <f>IFERROR(INDEX(PSPS_Data!$C$2:$C$4275,MATCH(WF_Data!$A9272,PSPS_Data!$B$2:$B$4275,0)),0)</f>
        <v>0</v>
      </c>
      <c r="F9272" s="47"/>
    </row>
    <row r="9273" spans="1:6" x14ac:dyDescent="0.25">
      <c r="A9273" s="79"/>
      <c r="B9273" s="43">
        <v>0</v>
      </c>
      <c r="C9273" s="43">
        <v>1.8401797879050699E-3</v>
      </c>
      <c r="D9273" s="43">
        <f t="shared" si="144"/>
        <v>2.0996451379996849E-2</v>
      </c>
      <c r="E9273" s="43">
        <f>IFERROR(INDEX(PSPS_Data!$C$2:$C$4275,MATCH(WF_Data!$A9273,PSPS_Data!$B$2:$B$4275,0)),0)</f>
        <v>0</v>
      </c>
      <c r="F9273" s="47"/>
    </row>
    <row r="9274" spans="1:6" x14ac:dyDescent="0.25">
      <c r="A9274" s="79"/>
      <c r="B9274" s="43">
        <v>0</v>
      </c>
      <c r="C9274" s="43">
        <v>1.44330834018546E-3</v>
      </c>
      <c r="D9274" s="43">
        <f t="shared" si="144"/>
        <v>1.6468148161516098E-2</v>
      </c>
      <c r="E9274" s="43">
        <f>IFERROR(INDEX(PSPS_Data!$C$2:$C$4275,MATCH(WF_Data!$A9274,PSPS_Data!$B$2:$B$4275,0)),0)</f>
        <v>0</v>
      </c>
      <c r="F9274" s="47"/>
    </row>
    <row r="9275" spans="1:6" x14ac:dyDescent="0.25">
      <c r="A9275" s="79"/>
      <c r="B9275" s="43">
        <v>0</v>
      </c>
      <c r="C9275" s="43">
        <v>1.36583260882616E-3</v>
      </c>
      <c r="D9275" s="43">
        <f t="shared" si="144"/>
        <v>1.5584150066706486E-2</v>
      </c>
      <c r="E9275" s="43">
        <f>IFERROR(INDEX(PSPS_Data!$C$2:$C$4275,MATCH(WF_Data!$A9275,PSPS_Data!$B$2:$B$4275,0)),0)</f>
        <v>0</v>
      </c>
      <c r="F9275" s="47"/>
    </row>
    <row r="9276" spans="1:6" x14ac:dyDescent="0.25">
      <c r="A9276" s="79"/>
      <c r="B9276" s="43">
        <v>0.87066282704337405</v>
      </c>
      <c r="C9276" s="43">
        <v>3.4144602414016801E-3</v>
      </c>
      <c r="D9276" s="43">
        <f t="shared" si="144"/>
        <v>3.8958991354393173E-2</v>
      </c>
      <c r="E9276" s="43">
        <f>IFERROR(INDEX(PSPS_Data!$C$2:$C$4275,MATCH(WF_Data!$A9276,PSPS_Data!$B$2:$B$4275,0)),0)</f>
        <v>0</v>
      </c>
      <c r="F9276" s="47"/>
    </row>
    <row r="9277" spans="1:6" x14ac:dyDescent="0.25">
      <c r="A9277" s="79"/>
      <c r="B9277" s="43">
        <v>0</v>
      </c>
      <c r="C9277" s="43">
        <v>2.8406104506757401E-3</v>
      </c>
      <c r="D9277" s="43">
        <f t="shared" si="144"/>
        <v>3.2411365242210194E-2</v>
      </c>
      <c r="E9277" s="43">
        <f>IFERROR(INDEX(PSPS_Data!$C$2:$C$4275,MATCH(WF_Data!$A9277,PSPS_Data!$B$2:$B$4275,0)),0)</f>
        <v>0</v>
      </c>
      <c r="F9277" s="47"/>
    </row>
    <row r="9278" spans="1:6" x14ac:dyDescent="0.25">
      <c r="A9278" s="79"/>
      <c r="B9278" s="43">
        <v>0</v>
      </c>
      <c r="C9278" s="43">
        <v>9.2808412066460698E-3</v>
      </c>
      <c r="D9278" s="43">
        <f t="shared" si="144"/>
        <v>0.10589439816783165</v>
      </c>
      <c r="E9278" s="43">
        <f>IFERROR(INDEX(PSPS_Data!$C$2:$C$4275,MATCH(WF_Data!$A9278,PSPS_Data!$B$2:$B$4275,0)),0)</f>
        <v>0</v>
      </c>
      <c r="F9278" s="47"/>
    </row>
    <row r="9279" spans="1:6" x14ac:dyDescent="0.25">
      <c r="A9279" s="79"/>
      <c r="B9279" s="43">
        <v>0</v>
      </c>
      <c r="C9279" s="43">
        <v>1.55218035615689E-3</v>
      </c>
      <c r="D9279" s="43">
        <f t="shared" si="144"/>
        <v>1.7710377863750116E-2</v>
      </c>
      <c r="E9279" s="43">
        <f>IFERROR(INDEX(PSPS_Data!$C$2:$C$4275,MATCH(WF_Data!$A9279,PSPS_Data!$B$2:$B$4275,0)),0)</f>
        <v>0</v>
      </c>
      <c r="F9279" s="47"/>
    </row>
    <row r="9280" spans="1:6" x14ac:dyDescent="0.25">
      <c r="A9280" s="79"/>
      <c r="B9280" s="43">
        <v>0</v>
      </c>
      <c r="C9280" s="43">
        <v>5.1728498107195199E-4</v>
      </c>
      <c r="D9280" s="43">
        <f t="shared" si="144"/>
        <v>5.9022216340309727E-3</v>
      </c>
      <c r="E9280" s="43">
        <f>IFERROR(INDEX(PSPS_Data!$C$2:$C$4275,MATCH(WF_Data!$A9280,PSPS_Data!$B$2:$B$4275,0)),0)</f>
        <v>0</v>
      </c>
      <c r="F9280" s="47"/>
    </row>
    <row r="9281" spans="1:6" x14ac:dyDescent="0.25">
      <c r="A9281" s="79"/>
      <c r="B9281" s="43">
        <v>0</v>
      </c>
      <c r="C9281" s="43">
        <v>4.4847004216232202E-3</v>
      </c>
      <c r="D9281" s="43">
        <f t="shared" si="144"/>
        <v>5.1170431810720944E-2</v>
      </c>
      <c r="E9281" s="43">
        <f>IFERROR(INDEX(PSPS_Data!$C$2:$C$4275,MATCH(WF_Data!$A9281,PSPS_Data!$B$2:$B$4275,0)),0)</f>
        <v>0</v>
      </c>
      <c r="F9281" s="47"/>
    </row>
    <row r="9282" spans="1:6" x14ac:dyDescent="0.25">
      <c r="A9282" s="79"/>
      <c r="B9282" s="43">
        <v>0</v>
      </c>
      <c r="C9282" s="43">
        <v>4.372815307579E-3</v>
      </c>
      <c r="D9282" s="43">
        <f t="shared" si="144"/>
        <v>4.9893822659476388E-2</v>
      </c>
      <c r="E9282" s="43">
        <f>IFERROR(INDEX(PSPS_Data!$C$2:$C$4275,MATCH(WF_Data!$A9282,PSPS_Data!$B$2:$B$4275,0)),0)</f>
        <v>0</v>
      </c>
      <c r="F9282" s="47"/>
    </row>
    <row r="9283" spans="1:6" x14ac:dyDescent="0.25">
      <c r="A9283" s="79"/>
      <c r="B9283" s="43">
        <v>0</v>
      </c>
      <c r="C9283" s="43">
        <v>2.6463424355824801E-3</v>
      </c>
      <c r="D9283" s="43">
        <f t="shared" ref="D9283:D9346" si="145">$C9283*11.41</f>
        <v>3.01947671899961E-2</v>
      </c>
      <c r="E9283" s="43">
        <f>IFERROR(INDEX(PSPS_Data!$C$2:$C$4275,MATCH(WF_Data!$A9283,PSPS_Data!$B$2:$B$4275,0)),0)</f>
        <v>0</v>
      </c>
      <c r="F9283" s="47"/>
    </row>
    <row r="9284" spans="1:6" x14ac:dyDescent="0.25">
      <c r="A9284" s="79"/>
      <c r="B9284" s="43">
        <v>0</v>
      </c>
      <c r="C9284" s="43">
        <v>1.1655101031919899E-3</v>
      </c>
      <c r="D9284" s="43">
        <f t="shared" si="145"/>
        <v>1.3298470277420605E-2</v>
      </c>
      <c r="E9284" s="43">
        <f>IFERROR(INDEX(PSPS_Data!$C$2:$C$4275,MATCH(WF_Data!$A9284,PSPS_Data!$B$2:$B$4275,0)),0)</f>
        <v>0</v>
      </c>
      <c r="F9284" s="47"/>
    </row>
    <row r="9285" spans="1:6" x14ac:dyDescent="0.25">
      <c r="A9285" s="79"/>
      <c r="B9285" s="43">
        <v>0</v>
      </c>
      <c r="C9285" s="43">
        <v>6.2230552139226304E-3</v>
      </c>
      <c r="D9285" s="43">
        <f t="shared" si="145"/>
        <v>7.1005059990857211E-2</v>
      </c>
      <c r="E9285" s="43">
        <f>IFERROR(INDEX(PSPS_Data!$C$2:$C$4275,MATCH(WF_Data!$A9285,PSPS_Data!$B$2:$B$4275,0)),0)</f>
        <v>0</v>
      </c>
      <c r="F9285" s="47"/>
    </row>
    <row r="9286" spans="1:6" x14ac:dyDescent="0.25">
      <c r="A9286" s="79"/>
      <c r="B9286" s="43">
        <v>0</v>
      </c>
      <c r="C9286" s="43">
        <v>2.5654264269784699E-4</v>
      </c>
      <c r="D9286" s="43">
        <f t="shared" si="145"/>
        <v>2.9271515531824341E-3</v>
      </c>
      <c r="E9286" s="43">
        <f>IFERROR(INDEX(PSPS_Data!$C$2:$C$4275,MATCH(WF_Data!$A9286,PSPS_Data!$B$2:$B$4275,0)),0)</f>
        <v>0</v>
      </c>
      <c r="F9286" s="47"/>
    </row>
    <row r="9287" spans="1:6" x14ac:dyDescent="0.25">
      <c r="A9287" s="79"/>
      <c r="B9287" s="43">
        <v>0</v>
      </c>
      <c r="C9287" s="43">
        <v>1.57161832885321E-3</v>
      </c>
      <c r="D9287" s="43">
        <f t="shared" si="145"/>
        <v>1.7932165132215124E-2</v>
      </c>
      <c r="E9287" s="43">
        <f>IFERROR(INDEX(PSPS_Data!$C$2:$C$4275,MATCH(WF_Data!$A9287,PSPS_Data!$B$2:$B$4275,0)),0)</f>
        <v>0</v>
      </c>
      <c r="F9287" s="47"/>
    </row>
    <row r="9288" spans="1:6" x14ac:dyDescent="0.25">
      <c r="A9288" s="79"/>
      <c r="B9288" s="43">
        <v>0</v>
      </c>
      <c r="C9288" s="43">
        <v>6.6049233671492402E-3</v>
      </c>
      <c r="D9288" s="43">
        <f t="shared" si="145"/>
        <v>7.5362175619172828E-2</v>
      </c>
      <c r="E9288" s="43">
        <f>IFERROR(INDEX(PSPS_Data!$C$2:$C$4275,MATCH(WF_Data!$A9288,PSPS_Data!$B$2:$B$4275,0)),0)</f>
        <v>0</v>
      </c>
      <c r="F9288" s="47"/>
    </row>
    <row r="9289" spans="1:6" x14ac:dyDescent="0.25">
      <c r="A9289" s="79"/>
      <c r="B9289" s="43">
        <v>0</v>
      </c>
      <c r="C9289" s="43">
        <v>4.5276680277765904E-3</v>
      </c>
      <c r="D9289" s="43">
        <f t="shared" si="145"/>
        <v>5.1660692196930896E-2</v>
      </c>
      <c r="E9289" s="43">
        <f>IFERROR(INDEX(PSPS_Data!$C$2:$C$4275,MATCH(WF_Data!$A9289,PSPS_Data!$B$2:$B$4275,0)),0)</f>
        <v>0</v>
      </c>
      <c r="F9289" s="47"/>
    </row>
    <row r="9290" spans="1:6" x14ac:dyDescent="0.25">
      <c r="A9290" s="79"/>
      <c r="B9290" s="43">
        <v>0</v>
      </c>
      <c r="C9290" s="43">
        <v>1.9666710944269E-3</v>
      </c>
      <c r="D9290" s="43">
        <f t="shared" si="145"/>
        <v>2.2439717187410928E-2</v>
      </c>
      <c r="E9290" s="43">
        <f>IFERROR(INDEX(PSPS_Data!$C$2:$C$4275,MATCH(WF_Data!$A9290,PSPS_Data!$B$2:$B$4275,0)),0)</f>
        <v>0</v>
      </c>
      <c r="F9290" s="47"/>
    </row>
    <row r="9291" spans="1:6" x14ac:dyDescent="0.25">
      <c r="A9291" s="79"/>
      <c r="B9291" s="43">
        <v>0</v>
      </c>
      <c r="C9291" s="43">
        <v>1.0547434344516601E-3</v>
      </c>
      <c r="D9291" s="43">
        <f t="shared" si="145"/>
        <v>1.2034622587093442E-2</v>
      </c>
      <c r="E9291" s="43">
        <f>IFERROR(INDEX(PSPS_Data!$C$2:$C$4275,MATCH(WF_Data!$A9291,PSPS_Data!$B$2:$B$4275,0)),0)</f>
        <v>0</v>
      </c>
      <c r="F9291" s="47"/>
    </row>
    <row r="9292" spans="1:6" x14ac:dyDescent="0.25">
      <c r="A9292" s="79"/>
      <c r="B9292" s="43">
        <v>0</v>
      </c>
      <c r="C9292" s="43">
        <v>2.1969680346956001E-5</v>
      </c>
      <c r="D9292" s="43">
        <f t="shared" si="145"/>
        <v>2.50674052758768E-4</v>
      </c>
      <c r="E9292" s="43">
        <f>IFERROR(INDEX(PSPS_Data!$C$2:$C$4275,MATCH(WF_Data!$A9292,PSPS_Data!$B$2:$B$4275,0)),0)</f>
        <v>0</v>
      </c>
      <c r="F9292" s="47"/>
    </row>
    <row r="9293" spans="1:6" x14ac:dyDescent="0.25">
      <c r="A9293" s="79"/>
      <c r="B9293" s="43">
        <v>0</v>
      </c>
      <c r="C9293" s="43">
        <v>8.7648943108433706E-3</v>
      </c>
      <c r="D9293" s="43">
        <f t="shared" si="145"/>
        <v>0.10000744408672287</v>
      </c>
      <c r="E9293" s="43">
        <f>IFERROR(INDEX(PSPS_Data!$C$2:$C$4275,MATCH(WF_Data!$A9293,PSPS_Data!$B$2:$B$4275,0)),0)</f>
        <v>0</v>
      </c>
      <c r="F9293" s="47"/>
    </row>
    <row r="9294" spans="1:6" x14ac:dyDescent="0.25">
      <c r="A9294" s="79"/>
      <c r="B9294" s="43">
        <v>0</v>
      </c>
      <c r="C9294" s="43">
        <v>3.0457124804949302E-3</v>
      </c>
      <c r="D9294" s="43">
        <f t="shared" si="145"/>
        <v>3.4751579402447157E-2</v>
      </c>
      <c r="E9294" s="43">
        <f>IFERROR(INDEX(PSPS_Data!$C$2:$C$4275,MATCH(WF_Data!$A9294,PSPS_Data!$B$2:$B$4275,0)),0)</f>
        <v>0</v>
      </c>
      <c r="F9294" s="47"/>
    </row>
    <row r="9295" spans="1:6" x14ac:dyDescent="0.25">
      <c r="A9295" s="79"/>
      <c r="B9295" s="43">
        <v>0</v>
      </c>
      <c r="C9295" s="43">
        <v>4.3489159038472202E-3</v>
      </c>
      <c r="D9295" s="43">
        <f t="shared" si="145"/>
        <v>4.9621130462896783E-2</v>
      </c>
      <c r="E9295" s="43">
        <f>IFERROR(INDEX(PSPS_Data!$C$2:$C$4275,MATCH(WF_Data!$A9295,PSPS_Data!$B$2:$B$4275,0)),0)</f>
        <v>0</v>
      </c>
      <c r="F9295" s="47"/>
    </row>
    <row r="9296" spans="1:6" x14ac:dyDescent="0.25">
      <c r="A9296" s="79"/>
      <c r="B9296" s="43">
        <v>0</v>
      </c>
      <c r="C9296" s="43">
        <v>3.4584540534297E-3</v>
      </c>
      <c r="D9296" s="43">
        <f t="shared" si="145"/>
        <v>3.946096074963288E-2</v>
      </c>
      <c r="E9296" s="43">
        <f>IFERROR(INDEX(PSPS_Data!$C$2:$C$4275,MATCH(WF_Data!$A9296,PSPS_Data!$B$2:$B$4275,0)),0)</f>
        <v>0</v>
      </c>
      <c r="F9296" s="47"/>
    </row>
    <row r="9297" spans="1:6" x14ac:dyDescent="0.25">
      <c r="A9297" s="79"/>
      <c r="B9297" s="43">
        <v>0</v>
      </c>
      <c r="C9297" s="43">
        <v>6.6811661561890397E-3</v>
      </c>
      <c r="D9297" s="43">
        <f t="shared" si="145"/>
        <v>7.623210584211694E-2</v>
      </c>
      <c r="E9297" s="43">
        <f>IFERROR(INDEX(PSPS_Data!$C$2:$C$4275,MATCH(WF_Data!$A9297,PSPS_Data!$B$2:$B$4275,0)),0)</f>
        <v>0</v>
      </c>
      <c r="F9297" s="47"/>
    </row>
    <row r="9298" spans="1:6" x14ac:dyDescent="0.25">
      <c r="A9298" s="79"/>
      <c r="B9298" s="43">
        <v>0</v>
      </c>
      <c r="C9298" s="43">
        <v>4.5276687624209401E-3</v>
      </c>
      <c r="D9298" s="43">
        <f t="shared" si="145"/>
        <v>5.1660700579222923E-2</v>
      </c>
      <c r="E9298" s="43">
        <f>IFERROR(INDEX(PSPS_Data!$C$2:$C$4275,MATCH(WF_Data!$A9298,PSPS_Data!$B$2:$B$4275,0)),0)</f>
        <v>0</v>
      </c>
      <c r="F9298" s="47"/>
    </row>
    <row r="9299" spans="1:6" x14ac:dyDescent="0.25">
      <c r="A9299" s="79"/>
      <c r="B9299" s="43">
        <v>0</v>
      </c>
      <c r="C9299" s="43">
        <v>1.64642373420065E-4</v>
      </c>
      <c r="D9299" s="43">
        <f t="shared" si="145"/>
        <v>1.8785694807229416E-3</v>
      </c>
      <c r="E9299" s="43">
        <f>IFERROR(INDEX(PSPS_Data!$C$2:$C$4275,MATCH(WF_Data!$A9299,PSPS_Data!$B$2:$B$4275,0)),0)</f>
        <v>0</v>
      </c>
      <c r="F9299" s="47"/>
    </row>
    <row r="9300" spans="1:6" x14ac:dyDescent="0.25">
      <c r="A9300" s="79"/>
      <c r="B9300" s="43">
        <v>0</v>
      </c>
      <c r="C9300" s="43">
        <v>4.3967537832637904E-3</v>
      </c>
      <c r="D9300" s="43">
        <f t="shared" si="145"/>
        <v>5.016696066703985E-2</v>
      </c>
      <c r="E9300" s="43">
        <f>IFERROR(INDEX(PSPS_Data!$C$2:$C$4275,MATCH(WF_Data!$A9300,PSPS_Data!$B$2:$B$4275,0)),0)</f>
        <v>0</v>
      </c>
      <c r="F9300" s="47"/>
    </row>
    <row r="9301" spans="1:6" x14ac:dyDescent="0.25">
      <c r="A9301" s="79"/>
      <c r="B9301" s="43">
        <v>0</v>
      </c>
      <c r="C9301" s="43">
        <v>2.2161003075780099E-3</v>
      </c>
      <c r="D9301" s="43">
        <f t="shared" si="145"/>
        <v>2.5285704509465094E-2</v>
      </c>
      <c r="E9301" s="43">
        <f>IFERROR(INDEX(PSPS_Data!$C$2:$C$4275,MATCH(WF_Data!$A9301,PSPS_Data!$B$2:$B$4275,0)),0)</f>
        <v>0</v>
      </c>
      <c r="F9301" s="47"/>
    </row>
    <row r="9302" spans="1:6" x14ac:dyDescent="0.25">
      <c r="A9302" s="79"/>
      <c r="B9302" s="43">
        <v>0</v>
      </c>
      <c r="C9302" s="43">
        <v>5.1119692463998901E-3</v>
      </c>
      <c r="D9302" s="43">
        <f t="shared" si="145"/>
        <v>5.8327569101422748E-2</v>
      </c>
      <c r="E9302" s="43">
        <f>IFERROR(INDEX(PSPS_Data!$C$2:$C$4275,MATCH(WF_Data!$A9302,PSPS_Data!$B$2:$B$4275,0)),0)</f>
        <v>0</v>
      </c>
      <c r="F9302" s="47"/>
    </row>
    <row r="9303" spans="1:6" x14ac:dyDescent="0.25">
      <c r="A9303" s="79"/>
      <c r="B9303" s="43">
        <v>0</v>
      </c>
      <c r="C9303" s="43">
        <v>2.1936742996331301E-5</v>
      </c>
      <c r="D9303" s="43">
        <f t="shared" si="145"/>
        <v>2.5029823758814017E-4</v>
      </c>
      <c r="E9303" s="43">
        <f>IFERROR(INDEX(PSPS_Data!$C$2:$C$4275,MATCH(WF_Data!$A9303,PSPS_Data!$B$2:$B$4275,0)),0)</f>
        <v>0</v>
      </c>
      <c r="F9303" s="47"/>
    </row>
    <row r="9304" spans="1:6" x14ac:dyDescent="0.25">
      <c r="A9304" s="79"/>
      <c r="B9304" s="43">
        <v>0</v>
      </c>
      <c r="C9304" s="43">
        <v>6.5442008182496104E-4</v>
      </c>
      <c r="D9304" s="43">
        <f t="shared" si="145"/>
        <v>7.4669331336228058E-3</v>
      </c>
      <c r="E9304" s="43">
        <f>IFERROR(INDEX(PSPS_Data!$C$2:$C$4275,MATCH(WF_Data!$A9304,PSPS_Data!$B$2:$B$4275,0)),0)</f>
        <v>0</v>
      </c>
      <c r="F9304" s="47"/>
    </row>
    <row r="9305" spans="1:6" x14ac:dyDescent="0.25">
      <c r="A9305" s="79"/>
      <c r="B9305" s="43">
        <v>0</v>
      </c>
      <c r="C9305" s="43">
        <v>1.9850558963980798E-3</v>
      </c>
      <c r="D9305" s="43">
        <f t="shared" si="145"/>
        <v>2.2649487777902089E-2</v>
      </c>
      <c r="E9305" s="43">
        <f>IFERROR(INDEX(PSPS_Data!$C$2:$C$4275,MATCH(WF_Data!$A9305,PSPS_Data!$B$2:$B$4275,0)),0)</f>
        <v>0</v>
      </c>
      <c r="F9305" s="47"/>
    </row>
    <row r="9306" spans="1:6" x14ac:dyDescent="0.25">
      <c r="A9306" s="79"/>
      <c r="B9306" s="43">
        <v>0</v>
      </c>
      <c r="C9306" s="43">
        <v>7.5451212928783198E-3</v>
      </c>
      <c r="D9306" s="43">
        <f t="shared" si="145"/>
        <v>8.6089833951741634E-2</v>
      </c>
      <c r="E9306" s="43">
        <f>IFERROR(INDEX(PSPS_Data!$C$2:$C$4275,MATCH(WF_Data!$A9306,PSPS_Data!$B$2:$B$4275,0)),0)</f>
        <v>0</v>
      </c>
      <c r="F9306" s="47"/>
    </row>
    <row r="9307" spans="1:6" x14ac:dyDescent="0.25">
      <c r="A9307" s="79"/>
      <c r="B9307" s="43">
        <v>0</v>
      </c>
      <c r="C9307" s="43">
        <v>1.9554771059423102E-3</v>
      </c>
      <c r="D9307" s="43">
        <f t="shared" si="145"/>
        <v>2.2311993778801761E-2</v>
      </c>
      <c r="E9307" s="43">
        <f>IFERROR(INDEX(PSPS_Data!$C$2:$C$4275,MATCH(WF_Data!$A9307,PSPS_Data!$B$2:$B$4275,0)),0)</f>
        <v>0</v>
      </c>
      <c r="F9307" s="47"/>
    </row>
    <row r="9308" spans="1:6" x14ac:dyDescent="0.25">
      <c r="A9308" s="79"/>
      <c r="B9308" s="43">
        <v>0</v>
      </c>
      <c r="C9308" s="43">
        <v>2.3123531373130299E-3</v>
      </c>
      <c r="D9308" s="43">
        <f t="shared" si="145"/>
        <v>2.6383949296741673E-2</v>
      </c>
      <c r="E9308" s="43">
        <f>IFERROR(INDEX(PSPS_Data!$C$2:$C$4275,MATCH(WF_Data!$A9308,PSPS_Data!$B$2:$B$4275,0)),0)</f>
        <v>0</v>
      </c>
      <c r="F9308" s="47"/>
    </row>
    <row r="9309" spans="1:6" x14ac:dyDescent="0.25">
      <c r="A9309" s="79"/>
      <c r="B9309" s="43">
        <v>0</v>
      </c>
      <c r="C9309" s="43">
        <v>2.8054941656705502E-3</v>
      </c>
      <c r="D9309" s="43">
        <f t="shared" si="145"/>
        <v>3.2010688430300978E-2</v>
      </c>
      <c r="E9309" s="43">
        <f>IFERROR(INDEX(PSPS_Data!$C$2:$C$4275,MATCH(WF_Data!$A9309,PSPS_Data!$B$2:$B$4275,0)),0)</f>
        <v>0</v>
      </c>
      <c r="F9309" s="47"/>
    </row>
    <row r="9310" spans="1:6" x14ac:dyDescent="0.25">
      <c r="A9310" s="79"/>
      <c r="B9310" s="43">
        <v>0</v>
      </c>
      <c r="C9310" s="43">
        <v>1.0725551944005899E-2</v>
      </c>
      <c r="D9310" s="43">
        <f t="shared" si="145"/>
        <v>0.12237854768110731</v>
      </c>
      <c r="E9310" s="43">
        <f>IFERROR(INDEX(PSPS_Data!$C$2:$C$4275,MATCH(WF_Data!$A9310,PSPS_Data!$B$2:$B$4275,0)),0)</f>
        <v>0</v>
      </c>
      <c r="F9310" s="47"/>
    </row>
    <row r="9311" spans="1:6" x14ac:dyDescent="0.25">
      <c r="A9311" s="79"/>
      <c r="B9311" s="43">
        <v>0</v>
      </c>
      <c r="C9311" s="43">
        <v>2.1909791939833599E-5</v>
      </c>
      <c r="D9311" s="43">
        <f t="shared" si="145"/>
        <v>2.499907260335014E-4</v>
      </c>
      <c r="E9311" s="43">
        <f>IFERROR(INDEX(PSPS_Data!$C$2:$C$4275,MATCH(WF_Data!$A9311,PSPS_Data!$B$2:$B$4275,0)),0)</f>
        <v>0</v>
      </c>
      <c r="F9311" s="47"/>
    </row>
    <row r="9312" spans="1:6" x14ac:dyDescent="0.25">
      <c r="A9312" s="79"/>
      <c r="B9312" s="43">
        <v>0</v>
      </c>
      <c r="C9312" s="43">
        <v>4.8847230646060702E-3</v>
      </c>
      <c r="D9312" s="43">
        <f t="shared" si="145"/>
        <v>5.5734690167155258E-2</v>
      </c>
      <c r="E9312" s="43">
        <f>IFERROR(INDEX(PSPS_Data!$C$2:$C$4275,MATCH(WF_Data!$A9312,PSPS_Data!$B$2:$B$4275,0)),0)</f>
        <v>0</v>
      </c>
      <c r="F9312" s="47"/>
    </row>
    <row r="9313" spans="1:6" x14ac:dyDescent="0.25">
      <c r="A9313" s="79"/>
      <c r="B9313" s="43">
        <v>0</v>
      </c>
      <c r="C9313" s="43">
        <v>1.08299158089266E-2</v>
      </c>
      <c r="D9313" s="43">
        <f t="shared" si="145"/>
        <v>0.12356933937985251</v>
      </c>
      <c r="E9313" s="43">
        <f>IFERROR(INDEX(PSPS_Data!$C$2:$C$4275,MATCH(WF_Data!$A9313,PSPS_Data!$B$2:$B$4275,0)),0)</f>
        <v>0</v>
      </c>
      <c r="F9313" s="47"/>
    </row>
    <row r="9314" spans="1:6" x14ac:dyDescent="0.25">
      <c r="A9314" s="79"/>
      <c r="B9314" s="43">
        <v>0</v>
      </c>
      <c r="C9314" s="43">
        <v>5.7144971779052797E-3</v>
      </c>
      <c r="D9314" s="43">
        <f t="shared" si="145"/>
        <v>6.5202412799899245E-2</v>
      </c>
      <c r="E9314" s="43">
        <f>IFERROR(INDEX(PSPS_Data!$C$2:$C$4275,MATCH(WF_Data!$A9314,PSPS_Data!$B$2:$B$4275,0)),0)</f>
        <v>0</v>
      </c>
      <c r="F9314" s="47"/>
    </row>
    <row r="9315" spans="1:6" x14ac:dyDescent="0.25">
      <c r="A9315" s="79"/>
      <c r="B9315" s="43">
        <v>0</v>
      </c>
      <c r="C9315" s="43">
        <v>8.7561281316084205E-4</v>
      </c>
      <c r="D9315" s="43">
        <f t="shared" si="145"/>
        <v>9.9907421981652086E-3</v>
      </c>
      <c r="E9315" s="43">
        <f>IFERROR(INDEX(PSPS_Data!$C$2:$C$4275,MATCH(WF_Data!$A9315,PSPS_Data!$B$2:$B$4275,0)),0)</f>
        <v>0</v>
      </c>
      <c r="F9315" s="47"/>
    </row>
    <row r="9316" spans="1:6" x14ac:dyDescent="0.25">
      <c r="A9316" s="79"/>
      <c r="B9316" s="43">
        <v>0</v>
      </c>
      <c r="C9316" s="43">
        <v>3.52970757467119E-3</v>
      </c>
      <c r="D9316" s="43">
        <f t="shared" si="145"/>
        <v>4.027396342699828E-2</v>
      </c>
      <c r="E9316" s="43">
        <f>IFERROR(INDEX(PSPS_Data!$C$2:$C$4275,MATCH(WF_Data!$A9316,PSPS_Data!$B$2:$B$4275,0)),0)</f>
        <v>0</v>
      </c>
      <c r="F9316" s="47"/>
    </row>
    <row r="9317" spans="1:6" x14ac:dyDescent="0.25">
      <c r="A9317" s="79"/>
      <c r="B9317" s="43">
        <v>0</v>
      </c>
      <c r="C9317" s="43">
        <v>7.2226827410304395E-4</v>
      </c>
      <c r="D9317" s="43">
        <f t="shared" si="145"/>
        <v>8.2410810075157319E-3</v>
      </c>
      <c r="E9317" s="43">
        <f>IFERROR(INDEX(PSPS_Data!$C$2:$C$4275,MATCH(WF_Data!$A9317,PSPS_Data!$B$2:$B$4275,0)),0)</f>
        <v>0</v>
      </c>
      <c r="F9317" s="47"/>
    </row>
    <row r="9318" spans="1:6" x14ac:dyDescent="0.25">
      <c r="A9318" s="79"/>
      <c r="B9318" s="43">
        <v>0</v>
      </c>
      <c r="C9318" s="43">
        <v>4.4977418203870903E-3</v>
      </c>
      <c r="D9318" s="43">
        <f t="shared" si="145"/>
        <v>5.13192341706167E-2</v>
      </c>
      <c r="E9318" s="43">
        <f>IFERROR(INDEX(PSPS_Data!$C$2:$C$4275,MATCH(WF_Data!$A9318,PSPS_Data!$B$2:$B$4275,0)),0)</f>
        <v>0</v>
      </c>
      <c r="F9318" s="47"/>
    </row>
    <row r="9319" spans="1:6" x14ac:dyDescent="0.25">
      <c r="A9319" s="79"/>
      <c r="B9319" s="43">
        <v>0</v>
      </c>
      <c r="C9319" s="43">
        <v>1.3009710351298E-2</v>
      </c>
      <c r="D9319" s="43">
        <f t="shared" si="145"/>
        <v>0.14844079510831018</v>
      </c>
      <c r="E9319" s="43">
        <f>IFERROR(INDEX(PSPS_Data!$C$2:$C$4275,MATCH(WF_Data!$A9319,PSPS_Data!$B$2:$B$4275,0)),0)</f>
        <v>0</v>
      </c>
      <c r="F9319" s="47"/>
    </row>
    <row r="9320" spans="1:6" x14ac:dyDescent="0.25">
      <c r="A9320" s="79"/>
      <c r="B9320" s="43">
        <v>0</v>
      </c>
      <c r="C9320" s="43">
        <v>3.3918752797035203E-4</v>
      </c>
      <c r="D9320" s="43">
        <f t="shared" si="145"/>
        <v>3.8701296941417167E-3</v>
      </c>
      <c r="E9320" s="43">
        <f>IFERROR(INDEX(PSPS_Data!$C$2:$C$4275,MATCH(WF_Data!$A9320,PSPS_Data!$B$2:$B$4275,0)),0)</f>
        <v>0</v>
      </c>
      <c r="F9320" s="47"/>
    </row>
    <row r="9321" spans="1:6" x14ac:dyDescent="0.25">
      <c r="A9321" s="79"/>
      <c r="B9321" s="43">
        <v>0</v>
      </c>
      <c r="C9321" s="43">
        <v>5.03426912246141E-3</v>
      </c>
      <c r="D9321" s="43">
        <f t="shared" si="145"/>
        <v>5.7441010687284688E-2</v>
      </c>
      <c r="E9321" s="43">
        <f>IFERROR(INDEX(PSPS_Data!$C$2:$C$4275,MATCH(WF_Data!$A9321,PSPS_Data!$B$2:$B$4275,0)),0)</f>
        <v>0</v>
      </c>
      <c r="F9321" s="47"/>
    </row>
    <row r="9322" spans="1:6" x14ac:dyDescent="0.25">
      <c r="A9322" s="79"/>
      <c r="B9322" s="43">
        <v>0</v>
      </c>
      <c r="C9322" s="43">
        <v>3.9350004108200604E-3</v>
      </c>
      <c r="D9322" s="43">
        <f t="shared" si="145"/>
        <v>4.4898354687456891E-2</v>
      </c>
      <c r="E9322" s="43">
        <f>IFERROR(INDEX(PSPS_Data!$C$2:$C$4275,MATCH(WF_Data!$A9322,PSPS_Data!$B$2:$B$4275,0)),0)</f>
        <v>0</v>
      </c>
      <c r="F9322" s="47"/>
    </row>
    <row r="9323" spans="1:6" x14ac:dyDescent="0.25">
      <c r="A9323" s="79"/>
      <c r="B9323" s="43">
        <v>0</v>
      </c>
      <c r="C9323" s="43">
        <v>3.5633614634207299E-3</v>
      </c>
      <c r="D9323" s="43">
        <f t="shared" si="145"/>
        <v>4.0657954297630527E-2</v>
      </c>
      <c r="E9323" s="43">
        <f>IFERROR(INDEX(PSPS_Data!$C$2:$C$4275,MATCH(WF_Data!$A9323,PSPS_Data!$B$2:$B$4275,0)),0)</f>
        <v>0</v>
      </c>
      <c r="F9323" s="47"/>
    </row>
    <row r="9324" spans="1:6" x14ac:dyDescent="0.25">
      <c r="A9324" s="79"/>
      <c r="B9324" s="43">
        <v>0</v>
      </c>
      <c r="C9324" s="43">
        <v>3.5275025284135998E-3</v>
      </c>
      <c r="D9324" s="43">
        <f t="shared" si="145"/>
        <v>4.0248803849199176E-2</v>
      </c>
      <c r="E9324" s="43">
        <f>IFERROR(INDEX(PSPS_Data!$C$2:$C$4275,MATCH(WF_Data!$A9324,PSPS_Data!$B$2:$B$4275,0)),0)</f>
        <v>0</v>
      </c>
      <c r="F9324" s="47"/>
    </row>
    <row r="9325" spans="1:6" x14ac:dyDescent="0.25">
      <c r="A9325" s="79"/>
      <c r="B9325" s="43">
        <v>0</v>
      </c>
      <c r="C9325" s="43">
        <v>2.1615243413179901E-3</v>
      </c>
      <c r="D9325" s="43">
        <f t="shared" si="145"/>
        <v>2.4662992734438269E-2</v>
      </c>
      <c r="E9325" s="43">
        <f>IFERROR(INDEX(PSPS_Data!$C$2:$C$4275,MATCH(WF_Data!$A9325,PSPS_Data!$B$2:$B$4275,0)),0)</f>
        <v>0</v>
      </c>
      <c r="F9325" s="47"/>
    </row>
    <row r="9326" spans="1:6" x14ac:dyDescent="0.25">
      <c r="A9326" s="79"/>
      <c r="B9326" s="43">
        <v>0</v>
      </c>
      <c r="C9326" s="43">
        <v>8.0005852628346405E-3</v>
      </c>
      <c r="D9326" s="43">
        <f t="shared" si="145"/>
        <v>9.1286677848943246E-2</v>
      </c>
      <c r="E9326" s="43">
        <f>IFERROR(INDEX(PSPS_Data!$C$2:$C$4275,MATCH(WF_Data!$A9326,PSPS_Data!$B$2:$B$4275,0)),0)</f>
        <v>0</v>
      </c>
      <c r="F9326" s="47"/>
    </row>
    <row r="9327" spans="1:6" x14ac:dyDescent="0.25">
      <c r="A9327" s="79"/>
      <c r="B9327" s="43">
        <v>0</v>
      </c>
      <c r="C9327" s="43">
        <v>6.7739358489120596E-3</v>
      </c>
      <c r="D9327" s="43">
        <f t="shared" si="145"/>
        <v>7.7290608036086603E-2</v>
      </c>
      <c r="E9327" s="43">
        <f>IFERROR(INDEX(PSPS_Data!$C$2:$C$4275,MATCH(WF_Data!$A9327,PSPS_Data!$B$2:$B$4275,0)),0)</f>
        <v>0</v>
      </c>
      <c r="F9327" s="47"/>
    </row>
    <row r="9328" spans="1:6" x14ac:dyDescent="0.25">
      <c r="A9328" s="79"/>
      <c r="B9328" s="43">
        <v>0</v>
      </c>
      <c r="C9328" s="43">
        <v>2.6280942724952101E-3</v>
      </c>
      <c r="D9328" s="43">
        <f t="shared" si="145"/>
        <v>2.9986555649170347E-2</v>
      </c>
      <c r="E9328" s="43">
        <f>IFERROR(INDEX(PSPS_Data!$C$2:$C$4275,MATCH(WF_Data!$A9328,PSPS_Data!$B$2:$B$4275,0)),0)</f>
        <v>0</v>
      </c>
      <c r="F9328" s="47"/>
    </row>
    <row r="9329" spans="1:6" x14ac:dyDescent="0.25">
      <c r="A9329" s="79"/>
      <c r="B9329" s="43">
        <v>0</v>
      </c>
      <c r="C9329" s="43">
        <v>2.7914270272049102E-3</v>
      </c>
      <c r="D9329" s="43">
        <f t="shared" si="145"/>
        <v>3.1850182380408022E-2</v>
      </c>
      <c r="E9329" s="43">
        <f>IFERROR(INDEX(PSPS_Data!$C$2:$C$4275,MATCH(WF_Data!$A9329,PSPS_Data!$B$2:$B$4275,0)),0)</f>
        <v>0</v>
      </c>
      <c r="F9329" s="47"/>
    </row>
    <row r="9330" spans="1:6" x14ac:dyDescent="0.25">
      <c r="A9330" s="79"/>
      <c r="B9330" s="43">
        <v>0</v>
      </c>
      <c r="C9330" s="43">
        <v>1.51632358132095E-2</v>
      </c>
      <c r="D9330" s="43">
        <f t="shared" si="145"/>
        <v>0.17301252062872041</v>
      </c>
      <c r="E9330" s="43">
        <f>IFERROR(INDEX(PSPS_Data!$C$2:$C$4275,MATCH(WF_Data!$A9330,PSPS_Data!$B$2:$B$4275,0)),0)</f>
        <v>0</v>
      </c>
      <c r="F9330" s="47"/>
    </row>
    <row r="9331" spans="1:6" x14ac:dyDescent="0.25">
      <c r="A9331" s="79"/>
      <c r="B9331" s="43">
        <v>0</v>
      </c>
      <c r="C9331" s="43">
        <v>3.4999763611267502E-3</v>
      </c>
      <c r="D9331" s="43">
        <f t="shared" si="145"/>
        <v>3.9934730280456222E-2</v>
      </c>
      <c r="E9331" s="43">
        <f>IFERROR(INDEX(PSPS_Data!$C$2:$C$4275,MATCH(WF_Data!$A9331,PSPS_Data!$B$2:$B$4275,0)),0)</f>
        <v>0</v>
      </c>
      <c r="F9331" s="47"/>
    </row>
    <row r="9332" spans="1:6" x14ac:dyDescent="0.25">
      <c r="A9332" s="79"/>
      <c r="B9332" s="43">
        <v>0</v>
      </c>
      <c r="C9332" s="43">
        <v>5.0482328786074504E-3</v>
      </c>
      <c r="D9332" s="43">
        <f t="shared" si="145"/>
        <v>5.7600337144911008E-2</v>
      </c>
      <c r="E9332" s="43">
        <f>IFERROR(INDEX(PSPS_Data!$C$2:$C$4275,MATCH(WF_Data!$A9332,PSPS_Data!$B$2:$B$4275,0)),0)</f>
        <v>0</v>
      </c>
      <c r="F9332" s="47"/>
    </row>
    <row r="9333" spans="1:6" x14ac:dyDescent="0.25">
      <c r="A9333" s="79"/>
      <c r="B9333" s="43">
        <v>0</v>
      </c>
      <c r="C9333" s="43">
        <v>8.1550399138734502E-3</v>
      </c>
      <c r="D9333" s="43">
        <f t="shared" si="145"/>
        <v>9.3049005417296063E-2</v>
      </c>
      <c r="E9333" s="43">
        <f>IFERROR(INDEX(PSPS_Data!$C$2:$C$4275,MATCH(WF_Data!$A9333,PSPS_Data!$B$2:$B$4275,0)),0)</f>
        <v>0</v>
      </c>
      <c r="F9333" s="47"/>
    </row>
    <row r="9334" spans="1:6" x14ac:dyDescent="0.25">
      <c r="A9334" s="79"/>
      <c r="B9334" s="43">
        <v>0</v>
      </c>
      <c r="C9334" s="43">
        <v>1.2097471462766401E-3</v>
      </c>
      <c r="D9334" s="43">
        <f t="shared" si="145"/>
        <v>1.3803214939016463E-2</v>
      </c>
      <c r="E9334" s="43">
        <f>IFERROR(INDEX(PSPS_Data!$C$2:$C$4275,MATCH(WF_Data!$A9334,PSPS_Data!$B$2:$B$4275,0)),0)</f>
        <v>0</v>
      </c>
      <c r="F9334" s="47"/>
    </row>
    <row r="9335" spans="1:6" x14ac:dyDescent="0.25">
      <c r="A9335" s="79"/>
      <c r="B9335" s="43">
        <v>9.1209776499591708</v>
      </c>
      <c r="C9335" s="43">
        <v>3.3309879082992198E-3</v>
      </c>
      <c r="D9335" s="43">
        <f t="shared" si="145"/>
        <v>3.8006572033694098E-2</v>
      </c>
      <c r="E9335" s="43">
        <f>IFERROR(INDEX(PSPS_Data!$C$2:$C$4275,MATCH(WF_Data!$A9335,PSPS_Data!$B$2:$B$4275,0)),0)</f>
        <v>0</v>
      </c>
      <c r="F9335" s="47"/>
    </row>
    <row r="9336" spans="1:6" x14ac:dyDescent="0.25">
      <c r="A9336" s="79"/>
      <c r="B9336" s="43">
        <v>0</v>
      </c>
      <c r="C9336" s="43">
        <v>7.5078042118548096E-4</v>
      </c>
      <c r="D9336" s="43">
        <f t="shared" si="145"/>
        <v>8.5664046057263386E-3</v>
      </c>
      <c r="E9336" s="43">
        <f>IFERROR(INDEX(PSPS_Data!$C$2:$C$4275,MATCH(WF_Data!$A9336,PSPS_Data!$B$2:$B$4275,0)),0)</f>
        <v>0</v>
      </c>
      <c r="F9336" s="47"/>
    </row>
    <row r="9337" spans="1:6" x14ac:dyDescent="0.25">
      <c r="A9337" s="79"/>
      <c r="B9337" s="43">
        <v>0</v>
      </c>
      <c r="C9337" s="43">
        <v>1.4432335357620701E-3</v>
      </c>
      <c r="D9337" s="43">
        <f t="shared" si="145"/>
        <v>1.6467294643045218E-2</v>
      </c>
      <c r="E9337" s="43">
        <f>IFERROR(INDEX(PSPS_Data!$C$2:$C$4275,MATCH(WF_Data!$A9337,PSPS_Data!$B$2:$B$4275,0)),0)</f>
        <v>0</v>
      </c>
      <c r="F9337" s="47"/>
    </row>
    <row r="9338" spans="1:6" x14ac:dyDescent="0.25">
      <c r="A9338" s="79"/>
      <c r="B9338" s="43">
        <v>0</v>
      </c>
      <c r="C9338" s="43">
        <v>8.9193435906054198E-4</v>
      </c>
      <c r="D9338" s="43">
        <f t="shared" si="145"/>
        <v>1.0176971036880785E-2</v>
      </c>
      <c r="E9338" s="43">
        <f>IFERROR(INDEX(PSPS_Data!$C$2:$C$4275,MATCH(WF_Data!$A9338,PSPS_Data!$B$2:$B$4275,0)),0)</f>
        <v>0</v>
      </c>
      <c r="F9338" s="47"/>
    </row>
    <row r="9339" spans="1:6" x14ac:dyDescent="0.25">
      <c r="A9339" s="79"/>
      <c r="B9339" s="43">
        <v>0</v>
      </c>
      <c r="C9339" s="43">
        <v>9.2454819036902303E-4</v>
      </c>
      <c r="D9339" s="43">
        <f t="shared" si="145"/>
        <v>1.0549094852110552E-2</v>
      </c>
      <c r="E9339" s="43">
        <f>IFERROR(INDEX(PSPS_Data!$C$2:$C$4275,MATCH(WF_Data!$A9339,PSPS_Data!$B$2:$B$4275,0)),0)</f>
        <v>0</v>
      </c>
      <c r="F9339" s="47"/>
    </row>
    <row r="9340" spans="1:6" x14ac:dyDescent="0.25">
      <c r="A9340" s="79"/>
      <c r="B9340" s="43">
        <v>0</v>
      </c>
      <c r="C9340" s="43">
        <v>4.8071995611280701E-3</v>
      </c>
      <c r="D9340" s="43">
        <f t="shared" si="145"/>
        <v>5.4850146992471281E-2</v>
      </c>
      <c r="E9340" s="43">
        <f>IFERROR(INDEX(PSPS_Data!$C$2:$C$4275,MATCH(WF_Data!$A9340,PSPS_Data!$B$2:$B$4275,0)),0)</f>
        <v>0</v>
      </c>
      <c r="F9340" s="47"/>
    </row>
    <row r="9341" spans="1:6" x14ac:dyDescent="0.25">
      <c r="A9341" s="79"/>
      <c r="B9341" s="43">
        <v>0</v>
      </c>
      <c r="C9341" s="43">
        <v>5.5137191986887003E-3</v>
      </c>
      <c r="D9341" s="43">
        <f t="shared" si="145"/>
        <v>6.2911536057038073E-2</v>
      </c>
      <c r="E9341" s="43">
        <f>IFERROR(INDEX(PSPS_Data!$C$2:$C$4275,MATCH(WF_Data!$A9341,PSPS_Data!$B$2:$B$4275,0)),0)</f>
        <v>0</v>
      </c>
      <c r="F9341" s="47"/>
    </row>
    <row r="9342" spans="1:6" x14ac:dyDescent="0.25">
      <c r="A9342" s="79"/>
      <c r="B9342" s="43">
        <v>0</v>
      </c>
      <c r="C9342" s="43">
        <v>6.9915968349505402E-3</v>
      </c>
      <c r="D9342" s="43">
        <f t="shared" si="145"/>
        <v>7.9774119886785663E-2</v>
      </c>
      <c r="E9342" s="43">
        <f>IFERROR(INDEX(PSPS_Data!$C$2:$C$4275,MATCH(WF_Data!$A9342,PSPS_Data!$B$2:$B$4275,0)),0)</f>
        <v>0</v>
      </c>
      <c r="F9342" s="47"/>
    </row>
    <row r="9343" spans="1:6" x14ac:dyDescent="0.25">
      <c r="A9343" s="79"/>
      <c r="B9343" s="43">
        <v>0</v>
      </c>
      <c r="C9343" s="43">
        <v>3.23916899560572E-3</v>
      </c>
      <c r="D9343" s="43">
        <f t="shared" si="145"/>
        <v>3.6958918239861263E-2</v>
      </c>
      <c r="E9343" s="43">
        <f>IFERROR(INDEX(PSPS_Data!$C$2:$C$4275,MATCH(WF_Data!$A9343,PSPS_Data!$B$2:$B$4275,0)),0)</f>
        <v>0</v>
      </c>
      <c r="F9343" s="47"/>
    </row>
    <row r="9344" spans="1:6" x14ac:dyDescent="0.25">
      <c r="A9344" s="79"/>
      <c r="B9344" s="43">
        <v>0</v>
      </c>
      <c r="C9344" s="43">
        <v>4.67156742161023E-4</v>
      </c>
      <c r="D9344" s="43">
        <f t="shared" si="145"/>
        <v>5.3302584280572728E-3</v>
      </c>
      <c r="E9344" s="43">
        <f>IFERROR(INDEX(PSPS_Data!$C$2:$C$4275,MATCH(WF_Data!$A9344,PSPS_Data!$B$2:$B$4275,0)),0)</f>
        <v>0</v>
      </c>
      <c r="F9344" s="47"/>
    </row>
    <row r="9345" spans="1:6" x14ac:dyDescent="0.25">
      <c r="A9345" s="79"/>
      <c r="B9345" s="43">
        <v>0</v>
      </c>
      <c r="C9345" s="43">
        <v>2.1727872990595598E-5</v>
      </c>
      <c r="D9345" s="43">
        <f t="shared" si="145"/>
        <v>2.4791503082269577E-4</v>
      </c>
      <c r="E9345" s="43">
        <f>IFERROR(INDEX(PSPS_Data!$C$2:$C$4275,MATCH(WF_Data!$A9345,PSPS_Data!$B$2:$B$4275,0)),0)</f>
        <v>0</v>
      </c>
      <c r="F9345" s="47"/>
    </row>
    <row r="9346" spans="1:6" x14ac:dyDescent="0.25">
      <c r="A9346" s="79"/>
      <c r="B9346" s="43">
        <v>4.7803756648899E-2</v>
      </c>
      <c r="C9346" s="43">
        <v>1.9551160903574701E-4</v>
      </c>
      <c r="D9346" s="43">
        <f t="shared" si="145"/>
        <v>2.2307874590978736E-3</v>
      </c>
      <c r="E9346" s="43">
        <f>IFERROR(INDEX(PSPS_Data!$C$2:$C$4275,MATCH(WF_Data!$A9346,PSPS_Data!$B$2:$B$4275,0)),0)</f>
        <v>0</v>
      </c>
      <c r="F9346" s="47"/>
    </row>
    <row r="9347" spans="1:6" x14ac:dyDescent="0.25">
      <c r="A9347" s="79"/>
      <c r="B9347" s="43">
        <v>0</v>
      </c>
      <c r="C9347" s="43">
        <v>1.8208436555748101E-3</v>
      </c>
      <c r="D9347" s="43">
        <f t="shared" ref="D9347:D9410" si="146">$C9347*11.41</f>
        <v>2.0775826110108583E-2</v>
      </c>
      <c r="E9347" s="43">
        <f>IFERROR(INDEX(PSPS_Data!$C$2:$C$4275,MATCH(WF_Data!$A9347,PSPS_Data!$B$2:$B$4275,0)),0)</f>
        <v>0</v>
      </c>
      <c r="F9347" s="47"/>
    </row>
    <row r="9348" spans="1:6" x14ac:dyDescent="0.25">
      <c r="A9348" s="79"/>
      <c r="B9348" s="43">
        <v>0</v>
      </c>
      <c r="C9348" s="43">
        <v>6.99102497105741E-3</v>
      </c>
      <c r="D9348" s="43">
        <f t="shared" si="146"/>
        <v>7.9767594919765053E-2</v>
      </c>
      <c r="E9348" s="43">
        <f>IFERROR(INDEX(PSPS_Data!$C$2:$C$4275,MATCH(WF_Data!$A9348,PSPS_Data!$B$2:$B$4275,0)),0)</f>
        <v>0</v>
      </c>
      <c r="F9348" s="47"/>
    </row>
    <row r="9349" spans="1:6" x14ac:dyDescent="0.25">
      <c r="A9349" s="79"/>
      <c r="B9349" s="43">
        <v>0</v>
      </c>
      <c r="C9349" s="43">
        <v>2.25727029214795E-3</v>
      </c>
      <c r="D9349" s="43">
        <f t="shared" si="146"/>
        <v>2.575545403340811E-2</v>
      </c>
      <c r="E9349" s="43">
        <f>IFERROR(INDEX(PSPS_Data!$C$2:$C$4275,MATCH(WF_Data!$A9349,PSPS_Data!$B$2:$B$4275,0)),0)</f>
        <v>0</v>
      </c>
      <c r="F9349" s="47"/>
    </row>
    <row r="9350" spans="1:6" x14ac:dyDescent="0.25">
      <c r="A9350" s="79"/>
      <c r="B9350" s="43">
        <v>1.6461559962039098E-2</v>
      </c>
      <c r="C9350" s="43">
        <v>2.9807010218973998E-3</v>
      </c>
      <c r="D9350" s="43">
        <f t="shared" si="146"/>
        <v>3.4009798659849329E-2</v>
      </c>
      <c r="E9350" s="43">
        <f>IFERROR(INDEX(PSPS_Data!$C$2:$C$4275,MATCH(WF_Data!$A9350,PSPS_Data!$B$2:$B$4275,0)),0)</f>
        <v>0</v>
      </c>
      <c r="F9350" s="47"/>
    </row>
    <row r="9351" spans="1:6" x14ac:dyDescent="0.25">
      <c r="A9351" s="79"/>
      <c r="B9351" s="43">
        <v>0</v>
      </c>
      <c r="C9351" s="43">
        <v>4.9593691230711504E-3</v>
      </c>
      <c r="D9351" s="43">
        <f t="shared" si="146"/>
        <v>5.6586401694241825E-2</v>
      </c>
      <c r="E9351" s="43">
        <f>IFERROR(INDEX(PSPS_Data!$C$2:$C$4275,MATCH(WF_Data!$A9351,PSPS_Data!$B$2:$B$4275,0)),0)</f>
        <v>0</v>
      </c>
      <c r="F9351" s="47"/>
    </row>
    <row r="9352" spans="1:6" x14ac:dyDescent="0.25">
      <c r="A9352" s="79"/>
      <c r="B9352" s="43">
        <v>0</v>
      </c>
      <c r="C9352" s="43">
        <v>3.5546095263612101E-3</v>
      </c>
      <c r="D9352" s="43">
        <f t="shared" si="146"/>
        <v>4.0558094695781408E-2</v>
      </c>
      <c r="E9352" s="43">
        <f>IFERROR(INDEX(PSPS_Data!$C$2:$C$4275,MATCH(WF_Data!$A9352,PSPS_Data!$B$2:$B$4275,0)),0)</f>
        <v>0</v>
      </c>
      <c r="F9352" s="47"/>
    </row>
    <row r="9353" spans="1:6" x14ac:dyDescent="0.25">
      <c r="A9353" s="79"/>
      <c r="B9353" s="43">
        <v>0</v>
      </c>
      <c r="C9353" s="43">
        <v>2.0936235596309399E-3</v>
      </c>
      <c r="D9353" s="43">
        <f t="shared" si="146"/>
        <v>2.3888244815389023E-2</v>
      </c>
      <c r="E9353" s="43">
        <f>IFERROR(INDEX(PSPS_Data!$C$2:$C$4275,MATCH(WF_Data!$A9353,PSPS_Data!$B$2:$B$4275,0)),0)</f>
        <v>0</v>
      </c>
      <c r="F9353" s="47"/>
    </row>
    <row r="9354" spans="1:6" x14ac:dyDescent="0.25">
      <c r="A9354" s="79"/>
      <c r="B9354" s="43">
        <v>0</v>
      </c>
      <c r="C9354" s="43">
        <v>2.5960630319635399E-3</v>
      </c>
      <c r="D9354" s="43">
        <f t="shared" si="146"/>
        <v>2.9621079194703991E-2</v>
      </c>
      <c r="E9354" s="43">
        <f>IFERROR(INDEX(PSPS_Data!$C$2:$C$4275,MATCH(WF_Data!$A9354,PSPS_Data!$B$2:$B$4275,0)),0)</f>
        <v>0</v>
      </c>
      <c r="F9354" s="47"/>
    </row>
    <row r="9355" spans="1:6" x14ac:dyDescent="0.25">
      <c r="A9355" s="79"/>
      <c r="B9355" s="43">
        <v>0</v>
      </c>
      <c r="C9355" s="43">
        <v>4.2587529796189001E-3</v>
      </c>
      <c r="D9355" s="43">
        <f t="shared" si="146"/>
        <v>4.8592371497451652E-2</v>
      </c>
      <c r="E9355" s="43">
        <f>IFERROR(INDEX(PSPS_Data!$C$2:$C$4275,MATCH(WF_Data!$A9355,PSPS_Data!$B$2:$B$4275,0)),0)</f>
        <v>0</v>
      </c>
      <c r="F9355" s="47"/>
    </row>
    <row r="9356" spans="1:6" x14ac:dyDescent="0.25">
      <c r="A9356" s="79"/>
      <c r="B9356" s="43">
        <v>0</v>
      </c>
      <c r="C9356" s="43">
        <v>3.77213533556641E-3</v>
      </c>
      <c r="D9356" s="43">
        <f t="shared" si="146"/>
        <v>4.3040064178812738E-2</v>
      </c>
      <c r="E9356" s="43">
        <f>IFERROR(INDEX(PSPS_Data!$C$2:$C$4275,MATCH(WF_Data!$A9356,PSPS_Data!$B$2:$B$4275,0)),0)</f>
        <v>0</v>
      </c>
      <c r="F9356" s="47"/>
    </row>
    <row r="9357" spans="1:6" x14ac:dyDescent="0.25">
      <c r="A9357" s="79"/>
      <c r="B9357" s="43">
        <v>0</v>
      </c>
      <c r="C9357" s="43">
        <v>1.49563002059949E-3</v>
      </c>
      <c r="D9357" s="43">
        <f t="shared" si="146"/>
        <v>1.7065138535040179E-2</v>
      </c>
      <c r="E9357" s="43">
        <f>IFERROR(INDEX(PSPS_Data!$C$2:$C$4275,MATCH(WF_Data!$A9357,PSPS_Data!$B$2:$B$4275,0)),0)</f>
        <v>0</v>
      </c>
      <c r="F9357" s="47"/>
    </row>
    <row r="9358" spans="1:6" x14ac:dyDescent="0.25">
      <c r="A9358" s="79"/>
      <c r="B9358" s="43">
        <v>0</v>
      </c>
      <c r="C9358" s="43">
        <v>5.3102431138540797E-4</v>
      </c>
      <c r="D9358" s="43">
        <f t="shared" si="146"/>
        <v>6.0589873929075052E-3</v>
      </c>
      <c r="E9358" s="43">
        <f>IFERROR(INDEX(PSPS_Data!$C$2:$C$4275,MATCH(WF_Data!$A9358,PSPS_Data!$B$2:$B$4275,0)),0)</f>
        <v>0</v>
      </c>
      <c r="F9358" s="47"/>
    </row>
    <row r="9359" spans="1:6" x14ac:dyDescent="0.25">
      <c r="A9359" s="79"/>
      <c r="B9359" s="43">
        <v>0</v>
      </c>
      <c r="C9359" s="43">
        <v>8.2572317980975606E-3</v>
      </c>
      <c r="D9359" s="43">
        <f t="shared" si="146"/>
        <v>9.4215014816293172E-2</v>
      </c>
      <c r="E9359" s="43">
        <f>IFERROR(INDEX(PSPS_Data!$C$2:$C$4275,MATCH(WF_Data!$A9359,PSPS_Data!$B$2:$B$4275,0)),0)</f>
        <v>0</v>
      </c>
      <c r="F9359" s="47"/>
    </row>
    <row r="9360" spans="1:6" x14ac:dyDescent="0.25">
      <c r="A9360" s="79"/>
      <c r="B9360" s="43">
        <v>0</v>
      </c>
      <c r="C9360" s="43">
        <v>3.9199066247874699E-3</v>
      </c>
      <c r="D9360" s="43">
        <f t="shared" si="146"/>
        <v>4.4726134588825031E-2</v>
      </c>
      <c r="E9360" s="43">
        <f>IFERROR(INDEX(PSPS_Data!$C$2:$C$4275,MATCH(WF_Data!$A9360,PSPS_Data!$B$2:$B$4275,0)),0)</f>
        <v>0</v>
      </c>
      <c r="F9360" s="47"/>
    </row>
    <row r="9361" spans="1:6" x14ac:dyDescent="0.25">
      <c r="A9361" s="79"/>
      <c r="B9361" s="43">
        <v>0</v>
      </c>
      <c r="C9361" s="43">
        <v>7.36313693778356E-4</v>
      </c>
      <c r="D9361" s="43">
        <f t="shared" si="146"/>
        <v>8.4013392460110421E-3</v>
      </c>
      <c r="E9361" s="43">
        <f>IFERROR(INDEX(PSPS_Data!$C$2:$C$4275,MATCH(WF_Data!$A9361,PSPS_Data!$B$2:$B$4275,0)),0)</f>
        <v>0</v>
      </c>
      <c r="F9361" s="47"/>
    </row>
    <row r="9362" spans="1:6" x14ac:dyDescent="0.25">
      <c r="A9362" s="79"/>
      <c r="B9362" s="43">
        <v>0</v>
      </c>
      <c r="C9362" s="43">
        <v>9.5602070700806507E-3</v>
      </c>
      <c r="D9362" s="43">
        <f t="shared" si="146"/>
        <v>0.10908196266962022</v>
      </c>
      <c r="E9362" s="43">
        <f>IFERROR(INDEX(PSPS_Data!$C$2:$C$4275,MATCH(WF_Data!$A9362,PSPS_Data!$B$2:$B$4275,0)),0)</f>
        <v>0</v>
      </c>
      <c r="F9362" s="47"/>
    </row>
    <row r="9363" spans="1:6" x14ac:dyDescent="0.25">
      <c r="A9363" s="79"/>
      <c r="B9363" s="43">
        <v>0</v>
      </c>
      <c r="C9363" s="43">
        <v>1.4506120692203601E-2</v>
      </c>
      <c r="D9363" s="43">
        <f t="shared" si="146"/>
        <v>0.1655148370980431</v>
      </c>
      <c r="E9363" s="43">
        <f>IFERROR(INDEX(PSPS_Data!$C$2:$C$4275,MATCH(WF_Data!$A9363,PSPS_Data!$B$2:$B$4275,0)),0)</f>
        <v>0</v>
      </c>
      <c r="F9363" s="47"/>
    </row>
    <row r="9364" spans="1:6" x14ac:dyDescent="0.25">
      <c r="A9364" s="79"/>
      <c r="B9364" s="43">
        <v>0</v>
      </c>
      <c r="C9364" s="43">
        <v>3.63712774060331E-3</v>
      </c>
      <c r="D9364" s="43">
        <f t="shared" si="146"/>
        <v>4.1499627520283765E-2</v>
      </c>
      <c r="E9364" s="43">
        <f>IFERROR(INDEX(PSPS_Data!$C$2:$C$4275,MATCH(WF_Data!$A9364,PSPS_Data!$B$2:$B$4275,0)),0)</f>
        <v>0</v>
      </c>
      <c r="F9364" s="47"/>
    </row>
    <row r="9365" spans="1:6" x14ac:dyDescent="0.25">
      <c r="A9365" s="79"/>
      <c r="B9365" s="43">
        <v>0</v>
      </c>
      <c r="C9365" s="43">
        <v>1.33570812472498E-2</v>
      </c>
      <c r="D9365" s="43">
        <f t="shared" si="146"/>
        <v>0.15240429703112021</v>
      </c>
      <c r="E9365" s="43">
        <f>IFERROR(INDEX(PSPS_Data!$C$2:$C$4275,MATCH(WF_Data!$A9365,PSPS_Data!$B$2:$B$4275,0)),0)</f>
        <v>0</v>
      </c>
      <c r="F9365" s="47"/>
    </row>
    <row r="9366" spans="1:6" x14ac:dyDescent="0.25">
      <c r="A9366" s="79"/>
      <c r="B9366" s="43">
        <v>0</v>
      </c>
      <c r="C9366" s="43">
        <v>1.9699675053743699E-3</v>
      </c>
      <c r="D9366" s="43">
        <f t="shared" si="146"/>
        <v>2.247732923632156E-2</v>
      </c>
      <c r="E9366" s="43">
        <f>IFERROR(INDEX(PSPS_Data!$C$2:$C$4275,MATCH(WF_Data!$A9366,PSPS_Data!$B$2:$B$4275,0)),0)</f>
        <v>0</v>
      </c>
      <c r="F9366" s="47"/>
    </row>
    <row r="9367" spans="1:6" x14ac:dyDescent="0.25">
      <c r="A9367" s="79"/>
      <c r="B9367" s="43">
        <v>0</v>
      </c>
      <c r="C9367" s="43">
        <v>6.4931335145956796E-5</v>
      </c>
      <c r="D9367" s="43">
        <f t="shared" si="146"/>
        <v>7.4086653401536705E-4</v>
      </c>
      <c r="E9367" s="43">
        <f>IFERROR(INDEX(PSPS_Data!$C$2:$C$4275,MATCH(WF_Data!$A9367,PSPS_Data!$B$2:$B$4275,0)),0)</f>
        <v>0</v>
      </c>
      <c r="F9367" s="47"/>
    </row>
    <row r="9368" spans="1:6" x14ac:dyDescent="0.25">
      <c r="A9368" s="79"/>
      <c r="B9368" s="43">
        <v>0</v>
      </c>
      <c r="C9368" s="43">
        <v>1.0074966047341099E-2</v>
      </c>
      <c r="D9368" s="43">
        <f t="shared" si="146"/>
        <v>0.11495536260016194</v>
      </c>
      <c r="E9368" s="43">
        <f>IFERROR(INDEX(PSPS_Data!$C$2:$C$4275,MATCH(WF_Data!$A9368,PSPS_Data!$B$2:$B$4275,0)),0)</f>
        <v>0</v>
      </c>
      <c r="F9368" s="47"/>
    </row>
    <row r="9369" spans="1:6" x14ac:dyDescent="0.25">
      <c r="A9369" s="79"/>
      <c r="B9369" s="43">
        <v>0</v>
      </c>
      <c r="C9369" s="43">
        <v>4.7607682404304796E-3</v>
      </c>
      <c r="D9369" s="43">
        <f t="shared" si="146"/>
        <v>5.4320365623311773E-2</v>
      </c>
      <c r="E9369" s="43">
        <f>IFERROR(INDEX(PSPS_Data!$C$2:$C$4275,MATCH(WF_Data!$A9369,PSPS_Data!$B$2:$B$4275,0)),0)</f>
        <v>0</v>
      </c>
      <c r="F9369" s="47"/>
    </row>
    <row r="9370" spans="1:6" x14ac:dyDescent="0.25">
      <c r="A9370" s="79"/>
      <c r="B9370" s="43">
        <v>0</v>
      </c>
      <c r="C9370" s="43">
        <v>1.6049535846226099E-4</v>
      </c>
      <c r="D9370" s="43">
        <f t="shared" si="146"/>
        <v>1.831252040054398E-3</v>
      </c>
      <c r="E9370" s="43">
        <f>IFERROR(INDEX(PSPS_Data!$C$2:$C$4275,MATCH(WF_Data!$A9370,PSPS_Data!$B$2:$B$4275,0)),0)</f>
        <v>0</v>
      </c>
      <c r="F9370" s="47"/>
    </row>
    <row r="9371" spans="1:6" x14ac:dyDescent="0.25">
      <c r="A9371" s="79"/>
      <c r="B9371" s="43">
        <v>0</v>
      </c>
      <c r="C9371" s="43">
        <v>3.7544008551151299E-3</v>
      </c>
      <c r="D9371" s="43">
        <f t="shared" si="146"/>
        <v>4.2837713756863634E-2</v>
      </c>
      <c r="E9371" s="43">
        <f>IFERROR(INDEX(PSPS_Data!$C$2:$C$4275,MATCH(WF_Data!$A9371,PSPS_Data!$B$2:$B$4275,0)),0)</f>
        <v>0</v>
      </c>
      <c r="F9371" s="47"/>
    </row>
    <row r="9372" spans="1:6" x14ac:dyDescent="0.25">
      <c r="A9372" s="79"/>
      <c r="B9372" s="43">
        <v>0</v>
      </c>
      <c r="C9372" s="43">
        <v>2.2393502390514099E-3</v>
      </c>
      <c r="D9372" s="43">
        <f t="shared" si="146"/>
        <v>2.5550986227576587E-2</v>
      </c>
      <c r="E9372" s="43">
        <f>IFERROR(INDEX(PSPS_Data!$C$2:$C$4275,MATCH(WF_Data!$A9372,PSPS_Data!$B$2:$B$4275,0)),0)</f>
        <v>0</v>
      </c>
      <c r="F9372" s="47"/>
    </row>
    <row r="9373" spans="1:6" x14ac:dyDescent="0.25">
      <c r="A9373" s="79"/>
      <c r="B9373" s="43">
        <v>0</v>
      </c>
      <c r="C9373" s="43">
        <v>7.5831468557225803E-3</v>
      </c>
      <c r="D9373" s="43">
        <f t="shared" si="146"/>
        <v>8.6523705623794647E-2</v>
      </c>
      <c r="E9373" s="43">
        <f>IFERROR(INDEX(PSPS_Data!$C$2:$C$4275,MATCH(WF_Data!$A9373,PSPS_Data!$B$2:$B$4275,0)),0)</f>
        <v>0</v>
      </c>
      <c r="F9373" s="47"/>
    </row>
    <row r="9374" spans="1:6" x14ac:dyDescent="0.25">
      <c r="A9374" s="79"/>
      <c r="B9374" s="43">
        <v>0</v>
      </c>
      <c r="C9374" s="43">
        <v>3.0608937918259402E-3</v>
      </c>
      <c r="D9374" s="43">
        <f t="shared" si="146"/>
        <v>3.4924798164733976E-2</v>
      </c>
      <c r="E9374" s="43">
        <f>IFERROR(INDEX(PSPS_Data!$C$2:$C$4275,MATCH(WF_Data!$A9374,PSPS_Data!$B$2:$B$4275,0)),0)</f>
        <v>0</v>
      </c>
      <c r="F9374" s="47"/>
    </row>
    <row r="9375" spans="1:6" x14ac:dyDescent="0.25">
      <c r="A9375" s="79"/>
      <c r="B9375" s="43">
        <v>0</v>
      </c>
      <c r="C9375" s="43">
        <v>4.4407106065591498E-3</v>
      </c>
      <c r="D9375" s="43">
        <f t="shared" si="146"/>
        <v>5.06685080208399E-2</v>
      </c>
      <c r="E9375" s="43">
        <f>IFERROR(INDEX(PSPS_Data!$C$2:$C$4275,MATCH(WF_Data!$A9375,PSPS_Data!$B$2:$B$4275,0)),0)</f>
        <v>0</v>
      </c>
      <c r="F9375" s="47"/>
    </row>
    <row r="9376" spans="1:6" x14ac:dyDescent="0.25">
      <c r="A9376" s="79"/>
      <c r="B9376" s="43">
        <v>0</v>
      </c>
      <c r="C9376" s="43">
        <v>7.2028493984059098E-6</v>
      </c>
      <c r="D9376" s="43">
        <f t="shared" si="146"/>
        <v>8.2184511635811434E-5</v>
      </c>
      <c r="E9376" s="43">
        <f>IFERROR(INDEX(PSPS_Data!$C$2:$C$4275,MATCH(WF_Data!$A9376,PSPS_Data!$B$2:$B$4275,0)),0)</f>
        <v>0</v>
      </c>
      <c r="F9376" s="47"/>
    </row>
    <row r="9377" spans="1:6" x14ac:dyDescent="0.25">
      <c r="A9377" s="79"/>
      <c r="B9377" s="43">
        <v>0</v>
      </c>
      <c r="C9377" s="43">
        <v>2.8291385297052299E-3</v>
      </c>
      <c r="D9377" s="43">
        <f t="shared" si="146"/>
        <v>3.2280470623936672E-2</v>
      </c>
      <c r="E9377" s="43">
        <f>IFERROR(INDEX(PSPS_Data!$C$2:$C$4275,MATCH(WF_Data!$A9377,PSPS_Data!$B$2:$B$4275,0)),0)</f>
        <v>0</v>
      </c>
      <c r="F9377" s="47"/>
    </row>
    <row r="9378" spans="1:6" x14ac:dyDescent="0.25">
      <c r="A9378" s="79"/>
      <c r="B9378" s="43">
        <v>0</v>
      </c>
      <c r="C9378" s="43">
        <v>4.9671881902213499E-3</v>
      </c>
      <c r="D9378" s="43">
        <f t="shared" si="146"/>
        <v>5.6675617250425601E-2</v>
      </c>
      <c r="E9378" s="43">
        <f>IFERROR(INDEX(PSPS_Data!$C$2:$C$4275,MATCH(WF_Data!$A9378,PSPS_Data!$B$2:$B$4275,0)),0)</f>
        <v>0</v>
      </c>
      <c r="F9378" s="47"/>
    </row>
    <row r="9379" spans="1:6" x14ac:dyDescent="0.25">
      <c r="A9379" s="79"/>
      <c r="B9379" s="43">
        <v>0</v>
      </c>
      <c r="C9379" s="43">
        <v>3.4227704018121499E-3</v>
      </c>
      <c r="D9379" s="43">
        <f t="shared" si="146"/>
        <v>3.9053810284676631E-2</v>
      </c>
      <c r="E9379" s="43">
        <f>IFERROR(INDEX(PSPS_Data!$C$2:$C$4275,MATCH(WF_Data!$A9379,PSPS_Data!$B$2:$B$4275,0)),0)</f>
        <v>0</v>
      </c>
      <c r="F9379" s="47"/>
    </row>
    <row r="9380" spans="1:6" x14ac:dyDescent="0.25">
      <c r="A9380" s="79"/>
      <c r="B9380" s="43">
        <v>0</v>
      </c>
      <c r="C9380" s="43">
        <v>9.5663292984227103E-3</v>
      </c>
      <c r="D9380" s="43">
        <f t="shared" si="146"/>
        <v>0.10915181729500313</v>
      </c>
      <c r="E9380" s="43">
        <f>IFERROR(INDEX(PSPS_Data!$C$2:$C$4275,MATCH(WF_Data!$A9380,PSPS_Data!$B$2:$B$4275,0)),0)</f>
        <v>0</v>
      </c>
      <c r="F9380" s="47"/>
    </row>
    <row r="9381" spans="1:6" x14ac:dyDescent="0.25">
      <c r="A9381" s="79"/>
      <c r="B9381" s="43">
        <v>0</v>
      </c>
      <c r="C9381" s="43">
        <v>2.5876991931757698E-3</v>
      </c>
      <c r="D9381" s="43">
        <f t="shared" si="146"/>
        <v>2.9525647794135534E-2</v>
      </c>
      <c r="E9381" s="43">
        <f>IFERROR(INDEX(PSPS_Data!$C$2:$C$4275,MATCH(WF_Data!$A9381,PSPS_Data!$B$2:$B$4275,0)),0)</f>
        <v>0</v>
      </c>
      <c r="F9381" s="47"/>
    </row>
    <row r="9382" spans="1:6" x14ac:dyDescent="0.25">
      <c r="A9382" s="79"/>
      <c r="B9382" s="43">
        <v>0</v>
      </c>
      <c r="C9382" s="43">
        <v>1.7058709622688101E-2</v>
      </c>
      <c r="D9382" s="43">
        <f t="shared" si="146"/>
        <v>0.19463987679487124</v>
      </c>
      <c r="E9382" s="43">
        <f>IFERROR(INDEX(PSPS_Data!$C$2:$C$4275,MATCH(WF_Data!$A9382,PSPS_Data!$B$2:$B$4275,0)),0)</f>
        <v>0</v>
      </c>
      <c r="F9382" s="47"/>
    </row>
    <row r="9383" spans="1:6" x14ac:dyDescent="0.25">
      <c r="A9383" s="79"/>
      <c r="B9383" s="43">
        <v>0</v>
      </c>
      <c r="C9383" s="43">
        <v>3.0736257190824199E-3</v>
      </c>
      <c r="D9383" s="43">
        <f t="shared" si="146"/>
        <v>3.5070069454730408E-2</v>
      </c>
      <c r="E9383" s="43">
        <f>IFERROR(INDEX(PSPS_Data!$C$2:$C$4275,MATCH(WF_Data!$A9383,PSPS_Data!$B$2:$B$4275,0)),0)</f>
        <v>0</v>
      </c>
      <c r="F9383" s="47"/>
    </row>
    <row r="9384" spans="1:6" x14ac:dyDescent="0.25">
      <c r="A9384" s="79"/>
      <c r="B9384" s="43">
        <v>0</v>
      </c>
      <c r="C9384" s="43">
        <v>8.7309899390675095E-4</v>
      </c>
      <c r="D9384" s="43">
        <f t="shared" si="146"/>
        <v>9.9620595204760291E-3</v>
      </c>
      <c r="E9384" s="43">
        <f>IFERROR(INDEX(PSPS_Data!$C$2:$C$4275,MATCH(WF_Data!$A9384,PSPS_Data!$B$2:$B$4275,0)),0)</f>
        <v>0</v>
      </c>
      <c r="F9384" s="47"/>
    </row>
    <row r="9385" spans="1:6" x14ac:dyDescent="0.25">
      <c r="A9385" s="79"/>
      <c r="B9385" s="43">
        <v>0</v>
      </c>
      <c r="C9385" s="43">
        <v>9.1032334494229802E-3</v>
      </c>
      <c r="D9385" s="43">
        <f t="shared" si="146"/>
        <v>0.10386789365791621</v>
      </c>
      <c r="E9385" s="43">
        <f>IFERROR(INDEX(PSPS_Data!$C$2:$C$4275,MATCH(WF_Data!$A9385,PSPS_Data!$B$2:$B$4275,0)),0)</f>
        <v>0</v>
      </c>
      <c r="F9385" s="47"/>
    </row>
    <row r="9386" spans="1:6" x14ac:dyDescent="0.25">
      <c r="A9386" s="79"/>
      <c r="B9386" s="43">
        <v>0</v>
      </c>
      <c r="C9386" s="43">
        <v>2.2512548507620501E-3</v>
      </c>
      <c r="D9386" s="43">
        <f t="shared" si="146"/>
        <v>2.5686817847194992E-2</v>
      </c>
      <c r="E9386" s="43">
        <f>IFERROR(INDEX(PSPS_Data!$C$2:$C$4275,MATCH(WF_Data!$A9386,PSPS_Data!$B$2:$B$4275,0)),0)</f>
        <v>0</v>
      </c>
      <c r="F9386" s="47"/>
    </row>
    <row r="9387" spans="1:6" x14ac:dyDescent="0.25">
      <c r="A9387" s="79"/>
      <c r="B9387" s="43">
        <v>0</v>
      </c>
      <c r="C9387" s="43">
        <v>3.62959496814596E-3</v>
      </c>
      <c r="D9387" s="43">
        <f t="shared" si="146"/>
        <v>4.1413678586545405E-2</v>
      </c>
      <c r="E9387" s="43">
        <f>IFERROR(INDEX(PSPS_Data!$C$2:$C$4275,MATCH(WF_Data!$A9387,PSPS_Data!$B$2:$B$4275,0)),0)</f>
        <v>0</v>
      </c>
      <c r="F9387" s="47"/>
    </row>
    <row r="9388" spans="1:6" x14ac:dyDescent="0.25">
      <c r="A9388" s="79"/>
      <c r="B9388" s="43">
        <v>0</v>
      </c>
      <c r="C9388" s="43">
        <v>5.0835586173434404E-3</v>
      </c>
      <c r="D9388" s="43">
        <f t="shared" si="146"/>
        <v>5.8003403823888654E-2</v>
      </c>
      <c r="E9388" s="43">
        <f>IFERROR(INDEX(PSPS_Data!$C$2:$C$4275,MATCH(WF_Data!$A9388,PSPS_Data!$B$2:$B$4275,0)),0)</f>
        <v>0</v>
      </c>
      <c r="F9388" s="47"/>
    </row>
    <row r="9389" spans="1:6" x14ac:dyDescent="0.25">
      <c r="A9389" s="79"/>
      <c r="B9389" s="43">
        <v>0</v>
      </c>
      <c r="C9389" s="43">
        <v>6.3540368034864497E-3</v>
      </c>
      <c r="D9389" s="43">
        <f t="shared" si="146"/>
        <v>7.2499559927780385E-2</v>
      </c>
      <c r="E9389" s="43">
        <f>IFERROR(INDEX(PSPS_Data!$C$2:$C$4275,MATCH(WF_Data!$A9389,PSPS_Data!$B$2:$B$4275,0)),0)</f>
        <v>0</v>
      </c>
      <c r="F9389" s="47"/>
    </row>
    <row r="9390" spans="1:6" x14ac:dyDescent="0.25">
      <c r="A9390" s="79"/>
      <c r="B9390" s="43">
        <v>0</v>
      </c>
      <c r="C9390" s="43">
        <v>5.2436264572861503E-3</v>
      </c>
      <c r="D9390" s="43">
        <f t="shared" si="146"/>
        <v>5.9829777877634972E-2</v>
      </c>
      <c r="E9390" s="43">
        <f>IFERROR(INDEX(PSPS_Data!$C$2:$C$4275,MATCH(WF_Data!$A9390,PSPS_Data!$B$2:$B$4275,0)),0)</f>
        <v>0</v>
      </c>
      <c r="F9390" s="47"/>
    </row>
    <row r="9391" spans="1:6" x14ac:dyDescent="0.25">
      <c r="A9391" s="79"/>
      <c r="B9391" s="43">
        <v>0</v>
      </c>
      <c r="C9391" s="43">
        <v>3.6061637351849601E-3</v>
      </c>
      <c r="D9391" s="43">
        <f t="shared" si="146"/>
        <v>4.1146328218460398E-2</v>
      </c>
      <c r="E9391" s="43">
        <f>IFERROR(INDEX(PSPS_Data!$C$2:$C$4275,MATCH(WF_Data!$A9391,PSPS_Data!$B$2:$B$4275,0)),0)</f>
        <v>0</v>
      </c>
      <c r="F9391" s="47"/>
    </row>
    <row r="9392" spans="1:6" x14ac:dyDescent="0.25">
      <c r="A9392" s="79"/>
      <c r="B9392" s="43">
        <v>0</v>
      </c>
      <c r="C9392" s="43">
        <v>9.1822169233637396E-3</v>
      </c>
      <c r="D9392" s="43">
        <f t="shared" si="146"/>
        <v>0.10476909509558027</v>
      </c>
      <c r="E9392" s="43">
        <f>IFERROR(INDEX(PSPS_Data!$C$2:$C$4275,MATCH(WF_Data!$A9392,PSPS_Data!$B$2:$B$4275,0)),0)</f>
        <v>0</v>
      </c>
      <c r="F9392" s="47"/>
    </row>
    <row r="9393" spans="1:6" x14ac:dyDescent="0.25">
      <c r="A9393" s="79"/>
      <c r="B9393" s="43">
        <v>0</v>
      </c>
      <c r="C9393" s="43">
        <v>1.3562118888330501E-3</v>
      </c>
      <c r="D9393" s="43">
        <f t="shared" si="146"/>
        <v>1.5474377651585101E-2</v>
      </c>
      <c r="E9393" s="43">
        <f>IFERROR(INDEX(PSPS_Data!$C$2:$C$4275,MATCH(WF_Data!$A9393,PSPS_Data!$B$2:$B$4275,0)),0)</f>
        <v>0</v>
      </c>
      <c r="F9393" s="47"/>
    </row>
    <row r="9394" spans="1:6" x14ac:dyDescent="0.25">
      <c r="A9394" s="79"/>
      <c r="B9394" s="43">
        <v>0</v>
      </c>
      <c r="C9394" s="43">
        <v>3.57996713501052E-3</v>
      </c>
      <c r="D9394" s="43">
        <f t="shared" si="146"/>
        <v>4.0847425010470034E-2</v>
      </c>
      <c r="E9394" s="43">
        <f>IFERROR(INDEX(PSPS_Data!$C$2:$C$4275,MATCH(WF_Data!$A9394,PSPS_Data!$B$2:$B$4275,0)),0)</f>
        <v>0</v>
      </c>
      <c r="F9394" s="47"/>
    </row>
    <row r="9395" spans="1:6" x14ac:dyDescent="0.25">
      <c r="A9395" s="79"/>
      <c r="B9395" s="43">
        <v>0</v>
      </c>
      <c r="C9395" s="43">
        <v>3.9601110734110902E-3</v>
      </c>
      <c r="D9395" s="43">
        <f t="shared" si="146"/>
        <v>4.518486734762054E-2</v>
      </c>
      <c r="E9395" s="43">
        <f>IFERROR(INDEX(PSPS_Data!$C$2:$C$4275,MATCH(WF_Data!$A9395,PSPS_Data!$B$2:$B$4275,0)),0)</f>
        <v>0</v>
      </c>
      <c r="F9395" s="47"/>
    </row>
    <row r="9396" spans="1:6" x14ac:dyDescent="0.25">
      <c r="A9396" s="79"/>
      <c r="B9396" s="43">
        <v>0</v>
      </c>
      <c r="C9396" s="43">
        <v>1.55633993911881E-3</v>
      </c>
      <c r="D9396" s="43">
        <f t="shared" si="146"/>
        <v>1.775783870534562E-2</v>
      </c>
      <c r="E9396" s="43">
        <f>IFERROR(INDEX(PSPS_Data!$C$2:$C$4275,MATCH(WF_Data!$A9396,PSPS_Data!$B$2:$B$4275,0)),0)</f>
        <v>0</v>
      </c>
      <c r="F9396" s="47"/>
    </row>
    <row r="9397" spans="1:6" x14ac:dyDescent="0.25">
      <c r="A9397" s="79"/>
      <c r="B9397" s="43">
        <v>0</v>
      </c>
      <c r="C9397" s="43">
        <v>8.6466171876509092E-3</v>
      </c>
      <c r="D9397" s="43">
        <f t="shared" si="146"/>
        <v>9.8657902111096873E-2</v>
      </c>
      <c r="E9397" s="43">
        <f>IFERROR(INDEX(PSPS_Data!$C$2:$C$4275,MATCH(WF_Data!$A9397,PSPS_Data!$B$2:$B$4275,0)),0)</f>
        <v>0</v>
      </c>
      <c r="F9397" s="47"/>
    </row>
    <row r="9398" spans="1:6" x14ac:dyDescent="0.25">
      <c r="A9398" s="79"/>
      <c r="B9398" s="43">
        <v>0</v>
      </c>
      <c r="C9398" s="43">
        <v>5.0723276982201498E-3</v>
      </c>
      <c r="D9398" s="43">
        <f t="shared" si="146"/>
        <v>5.7875259036691912E-2</v>
      </c>
      <c r="E9398" s="43">
        <f>IFERROR(INDEX(PSPS_Data!$C$2:$C$4275,MATCH(WF_Data!$A9398,PSPS_Data!$B$2:$B$4275,0)),0)</f>
        <v>0</v>
      </c>
      <c r="F9398" s="47"/>
    </row>
    <row r="9399" spans="1:6" x14ac:dyDescent="0.25">
      <c r="A9399" s="79"/>
      <c r="B9399" s="43">
        <v>0</v>
      </c>
      <c r="C9399" s="43">
        <v>5.55625841351078E-3</v>
      </c>
      <c r="D9399" s="43">
        <f t="shared" si="146"/>
        <v>6.3396908498158003E-2</v>
      </c>
      <c r="E9399" s="43">
        <f>IFERROR(INDEX(PSPS_Data!$C$2:$C$4275,MATCH(WF_Data!$A9399,PSPS_Data!$B$2:$B$4275,0)),0)</f>
        <v>0</v>
      </c>
      <c r="F9399" s="47"/>
    </row>
    <row r="9400" spans="1:6" x14ac:dyDescent="0.25">
      <c r="A9400" s="79"/>
      <c r="B9400" s="43">
        <v>0</v>
      </c>
      <c r="C9400" s="43">
        <v>8.9990587221109308E-3</v>
      </c>
      <c r="D9400" s="43">
        <f t="shared" si="146"/>
        <v>0.10267926001928572</v>
      </c>
      <c r="E9400" s="43">
        <f>IFERROR(INDEX(PSPS_Data!$C$2:$C$4275,MATCH(WF_Data!$A9400,PSPS_Data!$B$2:$B$4275,0)),0)</f>
        <v>0</v>
      </c>
      <c r="F9400" s="47"/>
    </row>
    <row r="9401" spans="1:6" x14ac:dyDescent="0.25">
      <c r="A9401" s="79"/>
      <c r="B9401" s="43">
        <v>0</v>
      </c>
      <c r="C9401" s="43">
        <v>7.0569899987731298E-3</v>
      </c>
      <c r="D9401" s="43">
        <f t="shared" si="146"/>
        <v>8.052025588600141E-2</v>
      </c>
      <c r="E9401" s="43">
        <f>IFERROR(INDEX(PSPS_Data!$C$2:$C$4275,MATCH(WF_Data!$A9401,PSPS_Data!$B$2:$B$4275,0)),0)</f>
        <v>0</v>
      </c>
      <c r="F9401" s="47"/>
    </row>
    <row r="9402" spans="1:6" x14ac:dyDescent="0.25">
      <c r="A9402" s="79"/>
      <c r="B9402" s="43">
        <v>0</v>
      </c>
      <c r="C9402" s="43">
        <v>4.1702848081115402E-3</v>
      </c>
      <c r="D9402" s="43">
        <f t="shared" si="146"/>
        <v>4.7582949660552674E-2</v>
      </c>
      <c r="E9402" s="43">
        <f>IFERROR(INDEX(PSPS_Data!$C$2:$C$4275,MATCH(WF_Data!$A9402,PSPS_Data!$B$2:$B$4275,0)),0)</f>
        <v>0</v>
      </c>
      <c r="F9402" s="47"/>
    </row>
    <row r="9403" spans="1:6" x14ac:dyDescent="0.25">
      <c r="A9403" s="79"/>
      <c r="B9403" s="43">
        <v>0</v>
      </c>
      <c r="C9403" s="43">
        <v>3.7711079696691702E-3</v>
      </c>
      <c r="D9403" s="43">
        <f t="shared" si="146"/>
        <v>4.3028341933925233E-2</v>
      </c>
      <c r="E9403" s="43">
        <f>IFERROR(INDEX(PSPS_Data!$C$2:$C$4275,MATCH(WF_Data!$A9403,PSPS_Data!$B$2:$B$4275,0)),0)</f>
        <v>0</v>
      </c>
      <c r="F9403" s="47"/>
    </row>
    <row r="9404" spans="1:6" x14ac:dyDescent="0.25">
      <c r="A9404" s="79"/>
      <c r="B9404" s="43">
        <v>0</v>
      </c>
      <c r="C9404" s="43">
        <v>2.8358958675198599E-3</v>
      </c>
      <c r="D9404" s="43">
        <f t="shared" si="146"/>
        <v>3.2357571848401601E-2</v>
      </c>
      <c r="E9404" s="43">
        <f>IFERROR(INDEX(PSPS_Data!$C$2:$C$4275,MATCH(WF_Data!$A9404,PSPS_Data!$B$2:$B$4275,0)),0)</f>
        <v>0</v>
      </c>
      <c r="F9404" s="47"/>
    </row>
    <row r="9405" spans="1:6" x14ac:dyDescent="0.25">
      <c r="A9405" s="79"/>
      <c r="B9405" s="43">
        <v>0</v>
      </c>
      <c r="C9405" s="43">
        <v>1.8795745859279101E-3</v>
      </c>
      <c r="D9405" s="43">
        <f t="shared" si="146"/>
        <v>2.1445946025437455E-2</v>
      </c>
      <c r="E9405" s="43">
        <f>IFERROR(INDEX(PSPS_Data!$C$2:$C$4275,MATCH(WF_Data!$A9405,PSPS_Data!$B$2:$B$4275,0)),0)</f>
        <v>0</v>
      </c>
      <c r="F9405" s="47"/>
    </row>
    <row r="9406" spans="1:6" x14ac:dyDescent="0.25">
      <c r="A9406" s="79"/>
      <c r="B9406" s="43">
        <v>0</v>
      </c>
      <c r="C9406" s="43">
        <v>7.2061824510001298E-3</v>
      </c>
      <c r="D9406" s="43">
        <f t="shared" si="146"/>
        <v>8.2222541765911483E-2</v>
      </c>
      <c r="E9406" s="43">
        <f>IFERROR(INDEX(PSPS_Data!$C$2:$C$4275,MATCH(WF_Data!$A9406,PSPS_Data!$B$2:$B$4275,0)),0)</f>
        <v>0</v>
      </c>
      <c r="F9406" s="47"/>
    </row>
    <row r="9407" spans="1:6" x14ac:dyDescent="0.25">
      <c r="A9407" s="79"/>
      <c r="B9407" s="43">
        <v>0</v>
      </c>
      <c r="C9407" s="43">
        <v>5.1762071243501798E-3</v>
      </c>
      <c r="D9407" s="43">
        <f t="shared" si="146"/>
        <v>5.9060523288835549E-2</v>
      </c>
      <c r="E9407" s="43">
        <f>IFERROR(INDEX(PSPS_Data!$C$2:$C$4275,MATCH(WF_Data!$A9407,PSPS_Data!$B$2:$B$4275,0)),0)</f>
        <v>0</v>
      </c>
      <c r="F9407" s="47"/>
    </row>
    <row r="9408" spans="1:6" x14ac:dyDescent="0.25">
      <c r="A9408" s="79"/>
      <c r="B9408" s="43">
        <v>0</v>
      </c>
      <c r="C9408" s="43">
        <v>7.6226559761494103E-3</v>
      </c>
      <c r="D9408" s="43">
        <f t="shared" si="146"/>
        <v>8.6974504687864773E-2</v>
      </c>
      <c r="E9408" s="43">
        <f>IFERROR(INDEX(PSPS_Data!$C$2:$C$4275,MATCH(WF_Data!$A9408,PSPS_Data!$B$2:$B$4275,0)),0)</f>
        <v>0</v>
      </c>
      <c r="F9408" s="47"/>
    </row>
    <row r="9409" spans="1:6" x14ac:dyDescent="0.25">
      <c r="A9409" s="79"/>
      <c r="B9409" s="43">
        <v>0</v>
      </c>
      <c r="C9409" s="43">
        <v>4.3371234987716802E-3</v>
      </c>
      <c r="D9409" s="43">
        <f t="shared" si="146"/>
        <v>4.9486579120984871E-2</v>
      </c>
      <c r="E9409" s="43">
        <f>IFERROR(INDEX(PSPS_Data!$C$2:$C$4275,MATCH(WF_Data!$A9409,PSPS_Data!$B$2:$B$4275,0)),0)</f>
        <v>0</v>
      </c>
      <c r="F9409" s="47"/>
    </row>
    <row r="9410" spans="1:6" x14ac:dyDescent="0.25">
      <c r="A9410" s="79"/>
      <c r="B9410" s="43">
        <v>0</v>
      </c>
      <c r="C9410" s="43">
        <v>6.03249366668023E-3</v>
      </c>
      <c r="D9410" s="43">
        <f t="shared" si="146"/>
        <v>6.8830752736821418E-2</v>
      </c>
      <c r="E9410" s="43">
        <f>IFERROR(INDEX(PSPS_Data!$C$2:$C$4275,MATCH(WF_Data!$A9410,PSPS_Data!$B$2:$B$4275,0)),0)</f>
        <v>0</v>
      </c>
      <c r="F9410" s="47"/>
    </row>
    <row r="9411" spans="1:6" x14ac:dyDescent="0.25">
      <c r="A9411" s="79"/>
      <c r="B9411" s="43">
        <v>0</v>
      </c>
      <c r="C9411" s="43">
        <v>5.5946802044672898E-3</v>
      </c>
      <c r="D9411" s="43">
        <f t="shared" ref="D9411:D9474" si="147">$C9411*11.41</f>
        <v>6.3835301132971783E-2</v>
      </c>
      <c r="E9411" s="43">
        <f>IFERROR(INDEX(PSPS_Data!$C$2:$C$4275,MATCH(WF_Data!$A9411,PSPS_Data!$B$2:$B$4275,0)),0)</f>
        <v>0</v>
      </c>
      <c r="F9411" s="47"/>
    </row>
    <row r="9412" spans="1:6" x14ac:dyDescent="0.25">
      <c r="A9412" s="79"/>
      <c r="B9412" s="43">
        <v>0</v>
      </c>
      <c r="C9412" s="43">
        <v>1.94928973117688E-3</v>
      </c>
      <c r="D9412" s="43">
        <f t="shared" si="147"/>
        <v>2.22413958327282E-2</v>
      </c>
      <c r="E9412" s="43">
        <f>IFERROR(INDEX(PSPS_Data!$C$2:$C$4275,MATCH(WF_Data!$A9412,PSPS_Data!$B$2:$B$4275,0)),0)</f>
        <v>0</v>
      </c>
      <c r="F9412" s="47"/>
    </row>
    <row r="9413" spans="1:6" x14ac:dyDescent="0.25">
      <c r="A9413" s="79"/>
      <c r="B9413" s="43">
        <v>0</v>
      </c>
      <c r="C9413" s="43">
        <v>2.46781787609506E-4</v>
      </c>
      <c r="D9413" s="43">
        <f t="shared" si="147"/>
        <v>2.8157801966244636E-3</v>
      </c>
      <c r="E9413" s="43">
        <f>IFERROR(INDEX(PSPS_Data!$C$2:$C$4275,MATCH(WF_Data!$A9413,PSPS_Data!$B$2:$B$4275,0)),0)</f>
        <v>0</v>
      </c>
      <c r="F9413" s="47"/>
    </row>
    <row r="9414" spans="1:6" x14ac:dyDescent="0.25">
      <c r="A9414" s="79"/>
      <c r="B9414" s="43">
        <v>0</v>
      </c>
      <c r="C9414" s="43">
        <v>3.80804375663501E-3</v>
      </c>
      <c r="D9414" s="43">
        <f t="shared" si="147"/>
        <v>4.3449779263205465E-2</v>
      </c>
      <c r="E9414" s="43">
        <f>IFERROR(INDEX(PSPS_Data!$C$2:$C$4275,MATCH(WF_Data!$A9414,PSPS_Data!$B$2:$B$4275,0)),0)</f>
        <v>0</v>
      </c>
      <c r="F9414" s="47"/>
    </row>
    <row r="9415" spans="1:6" x14ac:dyDescent="0.25">
      <c r="A9415" s="79"/>
      <c r="B9415" s="43">
        <v>0</v>
      </c>
      <c r="C9415" s="43">
        <v>6.4351073888246901E-5</v>
      </c>
      <c r="D9415" s="43">
        <f t="shared" si="147"/>
        <v>7.3424575306489713E-4</v>
      </c>
      <c r="E9415" s="43">
        <f>IFERROR(INDEX(PSPS_Data!$C$2:$C$4275,MATCH(WF_Data!$A9415,PSPS_Data!$B$2:$B$4275,0)),0)</f>
        <v>0</v>
      </c>
      <c r="F9415" s="47"/>
    </row>
    <row r="9416" spans="1:6" x14ac:dyDescent="0.25">
      <c r="A9416" s="79"/>
      <c r="B9416" s="43">
        <v>0</v>
      </c>
      <c r="C9416" s="43">
        <v>2.8743189444639899E-3</v>
      </c>
      <c r="D9416" s="43">
        <f t="shared" si="147"/>
        <v>3.2795979156334122E-2</v>
      </c>
      <c r="E9416" s="43">
        <f>IFERROR(INDEX(PSPS_Data!$C$2:$C$4275,MATCH(WF_Data!$A9416,PSPS_Data!$B$2:$B$4275,0)),0)</f>
        <v>0</v>
      </c>
      <c r="F9416" s="47"/>
    </row>
    <row r="9417" spans="1:6" x14ac:dyDescent="0.25">
      <c r="A9417" s="79"/>
      <c r="B9417" s="43">
        <v>0</v>
      </c>
      <c r="C9417" s="43">
        <v>5.02707534064938E-3</v>
      </c>
      <c r="D9417" s="43">
        <f t="shared" si="147"/>
        <v>5.7358929636809428E-2</v>
      </c>
      <c r="E9417" s="43">
        <f>IFERROR(INDEX(PSPS_Data!$C$2:$C$4275,MATCH(WF_Data!$A9417,PSPS_Data!$B$2:$B$4275,0)),0)</f>
        <v>0</v>
      </c>
      <c r="F9417" s="47"/>
    </row>
    <row r="9418" spans="1:6" x14ac:dyDescent="0.25">
      <c r="A9418" s="79"/>
      <c r="B9418" s="43">
        <v>0</v>
      </c>
      <c r="C9418" s="43">
        <v>2.0791906199519798E-3</v>
      </c>
      <c r="D9418" s="43">
        <f t="shared" si="147"/>
        <v>2.3723564973652089E-2</v>
      </c>
      <c r="E9418" s="43">
        <f>IFERROR(INDEX(PSPS_Data!$C$2:$C$4275,MATCH(WF_Data!$A9418,PSPS_Data!$B$2:$B$4275,0)),0)</f>
        <v>0</v>
      </c>
      <c r="F9418" s="47"/>
    </row>
    <row r="9419" spans="1:6" x14ac:dyDescent="0.25">
      <c r="A9419" s="79"/>
      <c r="B9419" s="43">
        <v>0</v>
      </c>
      <c r="C9419" s="43">
        <v>1.0155470353765799E-2</v>
      </c>
      <c r="D9419" s="43">
        <f t="shared" si="147"/>
        <v>0.11587391673646777</v>
      </c>
      <c r="E9419" s="43">
        <f>IFERROR(INDEX(PSPS_Data!$C$2:$C$4275,MATCH(WF_Data!$A9419,PSPS_Data!$B$2:$B$4275,0)),0)</f>
        <v>0</v>
      </c>
      <c r="F9419" s="47"/>
    </row>
    <row r="9420" spans="1:6" x14ac:dyDescent="0.25">
      <c r="A9420" s="79"/>
      <c r="B9420" s="43">
        <v>0</v>
      </c>
      <c r="C9420" s="43">
        <v>1.8708747594852501E-3</v>
      </c>
      <c r="D9420" s="43">
        <f t="shared" si="147"/>
        <v>2.1346681005726703E-2</v>
      </c>
      <c r="E9420" s="43">
        <f>IFERROR(INDEX(PSPS_Data!$C$2:$C$4275,MATCH(WF_Data!$A9420,PSPS_Data!$B$2:$B$4275,0)),0)</f>
        <v>0</v>
      </c>
      <c r="F9420" s="47"/>
    </row>
    <row r="9421" spans="1:6" x14ac:dyDescent="0.25">
      <c r="A9421" s="79"/>
      <c r="B9421" s="43">
        <v>0</v>
      </c>
      <c r="C9421" s="43">
        <v>2.9543791183073102E-3</v>
      </c>
      <c r="D9421" s="43">
        <f t="shared" si="147"/>
        <v>3.370946573988641E-2</v>
      </c>
      <c r="E9421" s="43">
        <f>IFERROR(INDEX(PSPS_Data!$C$2:$C$4275,MATCH(WF_Data!$A9421,PSPS_Data!$B$2:$B$4275,0)),0)</f>
        <v>0</v>
      </c>
      <c r="F9421" s="47"/>
    </row>
    <row r="9422" spans="1:6" x14ac:dyDescent="0.25">
      <c r="A9422" s="79"/>
      <c r="B9422" s="43">
        <v>0</v>
      </c>
      <c r="C9422" s="43">
        <v>8.0652389278839092E-3</v>
      </c>
      <c r="D9422" s="43">
        <f t="shared" si="147"/>
        <v>9.2024376167155406E-2</v>
      </c>
      <c r="E9422" s="43">
        <f>IFERROR(INDEX(PSPS_Data!$C$2:$C$4275,MATCH(WF_Data!$A9422,PSPS_Data!$B$2:$B$4275,0)),0)</f>
        <v>0</v>
      </c>
      <c r="F9422" s="47"/>
    </row>
    <row r="9423" spans="1:6" x14ac:dyDescent="0.25">
      <c r="A9423" s="79"/>
      <c r="B9423" s="43">
        <v>0</v>
      </c>
      <c r="C9423" s="43">
        <v>1.4613283989698699E-4</v>
      </c>
      <c r="D9423" s="43">
        <f t="shared" si="147"/>
        <v>1.6673757032246216E-3</v>
      </c>
      <c r="E9423" s="43">
        <f>IFERROR(INDEX(PSPS_Data!$C$2:$C$4275,MATCH(WF_Data!$A9423,PSPS_Data!$B$2:$B$4275,0)),0)</f>
        <v>0</v>
      </c>
      <c r="F9423" s="47"/>
    </row>
    <row r="9424" spans="1:6" x14ac:dyDescent="0.25">
      <c r="A9424" s="79"/>
      <c r="B9424" s="43">
        <v>0</v>
      </c>
      <c r="C9424" s="43">
        <v>8.0825182033853003E-3</v>
      </c>
      <c r="D9424" s="43">
        <f t="shared" si="147"/>
        <v>9.2221532700626274E-2</v>
      </c>
      <c r="E9424" s="43">
        <f>IFERROR(INDEX(PSPS_Data!$C$2:$C$4275,MATCH(WF_Data!$A9424,PSPS_Data!$B$2:$B$4275,0)),0)</f>
        <v>0</v>
      </c>
      <c r="F9424" s="47"/>
    </row>
    <row r="9425" spans="1:6" x14ac:dyDescent="0.25">
      <c r="A9425" s="79"/>
      <c r="B9425" s="43">
        <v>0</v>
      </c>
      <c r="C9425" s="43">
        <v>1.5288099002646E-3</v>
      </c>
      <c r="D9425" s="43">
        <f t="shared" si="147"/>
        <v>1.7443720962019085E-2</v>
      </c>
      <c r="E9425" s="43">
        <f>IFERROR(INDEX(PSPS_Data!$C$2:$C$4275,MATCH(WF_Data!$A9425,PSPS_Data!$B$2:$B$4275,0)),0)</f>
        <v>0</v>
      </c>
      <c r="F9425" s="47"/>
    </row>
    <row r="9426" spans="1:6" x14ac:dyDescent="0.25">
      <c r="A9426" s="79"/>
      <c r="B9426" s="43">
        <v>0</v>
      </c>
      <c r="C9426" s="43">
        <v>1.7816810820173999E-5</v>
      </c>
      <c r="D9426" s="43">
        <f t="shared" si="147"/>
        <v>2.0328981145818534E-4</v>
      </c>
      <c r="E9426" s="43">
        <f>IFERROR(INDEX(PSPS_Data!$C$2:$C$4275,MATCH(WF_Data!$A9426,PSPS_Data!$B$2:$B$4275,0)),0)</f>
        <v>0</v>
      </c>
      <c r="F9426" s="47"/>
    </row>
    <row r="9427" spans="1:6" x14ac:dyDescent="0.25">
      <c r="A9427" s="79"/>
      <c r="B9427" s="43">
        <v>0</v>
      </c>
      <c r="C9427" s="43">
        <v>1.2299850310228001E-2</v>
      </c>
      <c r="D9427" s="43">
        <f t="shared" si="147"/>
        <v>0.1403412920397015</v>
      </c>
      <c r="E9427" s="43">
        <f>IFERROR(INDEX(PSPS_Data!$C$2:$C$4275,MATCH(WF_Data!$A9427,PSPS_Data!$B$2:$B$4275,0)),0)</f>
        <v>0</v>
      </c>
      <c r="F9427" s="47"/>
    </row>
    <row r="9428" spans="1:6" x14ac:dyDescent="0.25">
      <c r="A9428" s="79"/>
      <c r="B9428" s="43">
        <v>0</v>
      </c>
      <c r="C9428" s="43">
        <v>3.1297630523567902E-3</v>
      </c>
      <c r="D9428" s="43">
        <f t="shared" si="147"/>
        <v>3.5710596427390974E-2</v>
      </c>
      <c r="E9428" s="43">
        <f>IFERROR(INDEX(PSPS_Data!$C$2:$C$4275,MATCH(WF_Data!$A9428,PSPS_Data!$B$2:$B$4275,0)),0)</f>
        <v>0</v>
      </c>
      <c r="F9428" s="47"/>
    </row>
    <row r="9429" spans="1:6" x14ac:dyDescent="0.25">
      <c r="A9429" s="79"/>
      <c r="B9429" s="43">
        <v>0</v>
      </c>
      <c r="C9429" s="43">
        <v>1.0040620099971401E-3</v>
      </c>
      <c r="D9429" s="43">
        <f t="shared" si="147"/>
        <v>1.1456347534067369E-2</v>
      </c>
      <c r="E9429" s="43">
        <f>IFERROR(INDEX(PSPS_Data!$C$2:$C$4275,MATCH(WF_Data!$A9429,PSPS_Data!$B$2:$B$4275,0)),0)</f>
        <v>0</v>
      </c>
      <c r="F9429" s="47"/>
    </row>
    <row r="9430" spans="1:6" x14ac:dyDescent="0.25">
      <c r="A9430" s="79"/>
      <c r="B9430" s="43">
        <v>0</v>
      </c>
      <c r="C9430" s="43">
        <v>1.1993921554449101E-2</v>
      </c>
      <c r="D9430" s="43">
        <f t="shared" si="147"/>
        <v>0.13685064493626423</v>
      </c>
      <c r="E9430" s="43">
        <f>IFERROR(INDEX(PSPS_Data!$C$2:$C$4275,MATCH(WF_Data!$A9430,PSPS_Data!$B$2:$B$4275,0)),0)</f>
        <v>0</v>
      </c>
      <c r="F9430" s="47"/>
    </row>
    <row r="9431" spans="1:6" x14ac:dyDescent="0.25">
      <c r="A9431" s="79"/>
      <c r="B9431" s="43">
        <v>0</v>
      </c>
      <c r="C9431" s="43">
        <v>3.0210488203010698E-3</v>
      </c>
      <c r="D9431" s="43">
        <f t="shared" si="147"/>
        <v>3.4470167039635208E-2</v>
      </c>
      <c r="E9431" s="43">
        <f>IFERROR(INDEX(PSPS_Data!$C$2:$C$4275,MATCH(WF_Data!$A9431,PSPS_Data!$B$2:$B$4275,0)),0)</f>
        <v>0</v>
      </c>
      <c r="F9431" s="47"/>
    </row>
    <row r="9432" spans="1:6" x14ac:dyDescent="0.25">
      <c r="A9432" s="79"/>
      <c r="B9432" s="43">
        <v>0</v>
      </c>
      <c r="C9432" s="43">
        <v>3.8074041624440698E-3</v>
      </c>
      <c r="D9432" s="43">
        <f t="shared" si="147"/>
        <v>4.344248149348684E-2</v>
      </c>
      <c r="E9432" s="43">
        <f>IFERROR(INDEX(PSPS_Data!$C$2:$C$4275,MATCH(WF_Data!$A9432,PSPS_Data!$B$2:$B$4275,0)),0)</f>
        <v>0</v>
      </c>
      <c r="F9432" s="47"/>
    </row>
    <row r="9433" spans="1:6" x14ac:dyDescent="0.25">
      <c r="A9433" s="79"/>
      <c r="B9433" s="43">
        <v>0</v>
      </c>
      <c r="C9433" s="43">
        <v>6.08416313710336E-4</v>
      </c>
      <c r="D9433" s="43">
        <f t="shared" si="147"/>
        <v>6.9420301394349342E-3</v>
      </c>
      <c r="E9433" s="43">
        <f>IFERROR(INDEX(PSPS_Data!$C$2:$C$4275,MATCH(WF_Data!$A9433,PSPS_Data!$B$2:$B$4275,0)),0)</f>
        <v>0</v>
      </c>
      <c r="F9433" s="47"/>
    </row>
    <row r="9434" spans="1:6" x14ac:dyDescent="0.25">
      <c r="A9434" s="79"/>
      <c r="B9434" s="43">
        <v>0</v>
      </c>
      <c r="C9434" s="43">
        <v>4.4989876133361799E-3</v>
      </c>
      <c r="D9434" s="43">
        <f t="shared" si="147"/>
        <v>5.1333448668165811E-2</v>
      </c>
      <c r="E9434" s="43">
        <f>IFERROR(INDEX(PSPS_Data!$C$2:$C$4275,MATCH(WF_Data!$A9434,PSPS_Data!$B$2:$B$4275,0)),0)</f>
        <v>0</v>
      </c>
      <c r="F9434" s="47"/>
    </row>
    <row r="9435" spans="1:6" x14ac:dyDescent="0.25">
      <c r="A9435" s="79"/>
      <c r="B9435" s="43">
        <v>0</v>
      </c>
      <c r="C9435" s="43">
        <v>9.0714775296873995E-4</v>
      </c>
      <c r="D9435" s="43">
        <f t="shared" si="147"/>
        <v>1.0350555861373322E-2</v>
      </c>
      <c r="E9435" s="43">
        <f>IFERROR(INDEX(PSPS_Data!$C$2:$C$4275,MATCH(WF_Data!$A9435,PSPS_Data!$B$2:$B$4275,0)),0)</f>
        <v>0</v>
      </c>
      <c r="F9435" s="47"/>
    </row>
    <row r="9436" spans="1:6" x14ac:dyDescent="0.25">
      <c r="A9436" s="79"/>
      <c r="B9436" s="43">
        <v>0</v>
      </c>
      <c r="C9436" s="43">
        <v>5.41077830644098E-3</v>
      </c>
      <c r="D9436" s="43">
        <f t="shared" si="147"/>
        <v>6.1736980476491579E-2</v>
      </c>
      <c r="E9436" s="43">
        <f>IFERROR(INDEX(PSPS_Data!$C$2:$C$4275,MATCH(WF_Data!$A9436,PSPS_Data!$B$2:$B$4275,0)),0)</f>
        <v>0</v>
      </c>
      <c r="F9436" s="47"/>
    </row>
    <row r="9437" spans="1:6" x14ac:dyDescent="0.25">
      <c r="A9437" s="79"/>
      <c r="B9437" s="43">
        <v>0</v>
      </c>
      <c r="C9437" s="43">
        <v>4.2772416361458402E-3</v>
      </c>
      <c r="D9437" s="43">
        <f t="shared" si="147"/>
        <v>4.8803327068424038E-2</v>
      </c>
      <c r="E9437" s="43">
        <f>IFERROR(INDEX(PSPS_Data!$C$2:$C$4275,MATCH(WF_Data!$A9437,PSPS_Data!$B$2:$B$4275,0)),0)</f>
        <v>0</v>
      </c>
      <c r="F9437" s="47"/>
    </row>
    <row r="9438" spans="1:6" x14ac:dyDescent="0.25">
      <c r="A9438" s="79"/>
      <c r="B9438" s="43">
        <v>0</v>
      </c>
      <c r="C9438" s="43">
        <v>1.86599980565915E-3</v>
      </c>
      <c r="D9438" s="43">
        <f t="shared" si="147"/>
        <v>2.1291057782570903E-2</v>
      </c>
      <c r="E9438" s="43">
        <f>IFERROR(INDEX(PSPS_Data!$C$2:$C$4275,MATCH(WF_Data!$A9438,PSPS_Data!$B$2:$B$4275,0)),0)</f>
        <v>0</v>
      </c>
      <c r="F9438" s="47"/>
    </row>
    <row r="9439" spans="1:6" x14ac:dyDescent="0.25">
      <c r="A9439" s="79"/>
      <c r="B9439" s="43">
        <v>0</v>
      </c>
      <c r="C9439" s="43">
        <v>3.9345216555375304E-3</v>
      </c>
      <c r="D9439" s="43">
        <f t="shared" si="147"/>
        <v>4.4892892089683223E-2</v>
      </c>
      <c r="E9439" s="43">
        <f>IFERROR(INDEX(PSPS_Data!$C$2:$C$4275,MATCH(WF_Data!$A9439,PSPS_Data!$B$2:$B$4275,0)),0)</f>
        <v>0</v>
      </c>
      <c r="F9439" s="47"/>
    </row>
    <row r="9440" spans="1:6" x14ac:dyDescent="0.25">
      <c r="A9440" s="79"/>
      <c r="B9440" s="43">
        <v>0</v>
      </c>
      <c r="C9440" s="43">
        <v>2.6531058497312101E-3</v>
      </c>
      <c r="D9440" s="43">
        <f t="shared" si="147"/>
        <v>3.0271937745433106E-2</v>
      </c>
      <c r="E9440" s="43">
        <f>IFERROR(INDEX(PSPS_Data!$C$2:$C$4275,MATCH(WF_Data!$A9440,PSPS_Data!$B$2:$B$4275,0)),0)</f>
        <v>0</v>
      </c>
      <c r="F9440" s="47"/>
    </row>
    <row r="9441" spans="1:6" x14ac:dyDescent="0.25">
      <c r="A9441" s="79"/>
      <c r="B9441" s="43">
        <v>0</v>
      </c>
      <c r="C9441" s="43">
        <v>3.5480356965251702E-3</v>
      </c>
      <c r="D9441" s="43">
        <f t="shared" si="147"/>
        <v>4.0483087297352192E-2</v>
      </c>
      <c r="E9441" s="43">
        <f>IFERROR(INDEX(PSPS_Data!$C$2:$C$4275,MATCH(WF_Data!$A9441,PSPS_Data!$B$2:$B$4275,0)),0)</f>
        <v>0</v>
      </c>
      <c r="F9441" s="47"/>
    </row>
    <row r="9442" spans="1:6" x14ac:dyDescent="0.25">
      <c r="A9442" s="79"/>
      <c r="B9442" s="43">
        <v>0</v>
      </c>
      <c r="C9442" s="43">
        <v>1.4488267252090699E-3</v>
      </c>
      <c r="D9442" s="43">
        <f t="shared" si="147"/>
        <v>1.6531112934635488E-2</v>
      </c>
      <c r="E9442" s="43">
        <f>IFERROR(INDEX(PSPS_Data!$C$2:$C$4275,MATCH(WF_Data!$A9442,PSPS_Data!$B$2:$B$4275,0)),0)</f>
        <v>0</v>
      </c>
      <c r="F9442" s="47"/>
    </row>
    <row r="9443" spans="1:6" x14ac:dyDescent="0.25">
      <c r="A9443" s="79"/>
      <c r="B9443" s="43">
        <v>0</v>
      </c>
      <c r="C9443" s="43">
        <v>1.3066001656625299E-3</v>
      </c>
      <c r="D9443" s="43">
        <f t="shared" si="147"/>
        <v>1.4908307890209466E-2</v>
      </c>
      <c r="E9443" s="43">
        <f>IFERROR(INDEX(PSPS_Data!$C$2:$C$4275,MATCH(WF_Data!$A9443,PSPS_Data!$B$2:$B$4275,0)),0)</f>
        <v>0</v>
      </c>
      <c r="F9443" s="47"/>
    </row>
    <row r="9444" spans="1:6" x14ac:dyDescent="0.25">
      <c r="A9444" s="79"/>
      <c r="B9444" s="43">
        <v>0</v>
      </c>
      <c r="C9444" s="43">
        <v>5.3233516118780201E-3</v>
      </c>
      <c r="D9444" s="43">
        <f t="shared" si="147"/>
        <v>6.0739441891528211E-2</v>
      </c>
      <c r="E9444" s="43">
        <f>IFERROR(INDEX(PSPS_Data!$C$2:$C$4275,MATCH(WF_Data!$A9444,PSPS_Data!$B$2:$B$4275,0)),0)</f>
        <v>0</v>
      </c>
      <c r="F9444" s="47"/>
    </row>
    <row r="9445" spans="1:6" x14ac:dyDescent="0.25">
      <c r="A9445" s="79"/>
      <c r="B9445" s="43">
        <v>4.2071977297886802E-2</v>
      </c>
      <c r="C9445" s="43">
        <v>1.1284266527127301E-3</v>
      </c>
      <c r="D9445" s="43">
        <f t="shared" si="147"/>
        <v>1.287534810745225E-2</v>
      </c>
      <c r="E9445" s="43">
        <f>IFERROR(INDEX(PSPS_Data!$C$2:$C$4275,MATCH(WF_Data!$A9445,PSPS_Data!$B$2:$B$4275,0)),0)</f>
        <v>0</v>
      </c>
      <c r="F9445" s="47"/>
    </row>
    <row r="9446" spans="1:6" x14ac:dyDescent="0.25">
      <c r="A9446" s="79"/>
      <c r="B9446" s="43">
        <v>0</v>
      </c>
      <c r="C9446" s="43">
        <v>5.7373046568045503E-3</v>
      </c>
      <c r="D9446" s="43">
        <f t="shared" si="147"/>
        <v>6.5462646134139921E-2</v>
      </c>
      <c r="E9446" s="43">
        <f>IFERROR(INDEX(PSPS_Data!$C$2:$C$4275,MATCH(WF_Data!$A9446,PSPS_Data!$B$2:$B$4275,0)),0)</f>
        <v>0</v>
      </c>
      <c r="F9446" s="47"/>
    </row>
    <row r="9447" spans="1:6" x14ac:dyDescent="0.25">
      <c r="A9447" s="79"/>
      <c r="B9447" s="43">
        <v>0</v>
      </c>
      <c r="C9447" s="43">
        <v>1.2235053973199601E-3</v>
      </c>
      <c r="D9447" s="43">
        <f t="shared" si="147"/>
        <v>1.3960196583420745E-2</v>
      </c>
      <c r="E9447" s="43">
        <f>IFERROR(INDEX(PSPS_Data!$C$2:$C$4275,MATCH(WF_Data!$A9447,PSPS_Data!$B$2:$B$4275,0)),0)</f>
        <v>0</v>
      </c>
      <c r="F9447" s="47"/>
    </row>
    <row r="9448" spans="1:6" x14ac:dyDescent="0.25">
      <c r="A9448" s="79"/>
      <c r="B9448" s="43">
        <v>0</v>
      </c>
      <c r="C9448" s="43">
        <v>4.7548735988129903E-3</v>
      </c>
      <c r="D9448" s="43">
        <f t="shared" si="147"/>
        <v>5.4253107762456218E-2</v>
      </c>
      <c r="E9448" s="43">
        <f>IFERROR(INDEX(PSPS_Data!$C$2:$C$4275,MATCH(WF_Data!$A9448,PSPS_Data!$B$2:$B$4275,0)),0)</f>
        <v>0</v>
      </c>
      <c r="F9448" s="47"/>
    </row>
    <row r="9449" spans="1:6" x14ac:dyDescent="0.25">
      <c r="A9449" s="79"/>
      <c r="B9449" s="43">
        <v>0</v>
      </c>
      <c r="C9449" s="43">
        <v>1.09067209961419E-2</v>
      </c>
      <c r="D9449" s="43">
        <f t="shared" si="147"/>
        <v>0.12444568656597908</v>
      </c>
      <c r="E9449" s="43">
        <f>IFERROR(INDEX(PSPS_Data!$C$2:$C$4275,MATCH(WF_Data!$A9449,PSPS_Data!$B$2:$B$4275,0)),0)</f>
        <v>0</v>
      </c>
      <c r="F9449" s="47"/>
    </row>
    <row r="9450" spans="1:6" x14ac:dyDescent="0.25">
      <c r="A9450" s="79"/>
      <c r="B9450" s="43">
        <v>0</v>
      </c>
      <c r="C9450" s="43">
        <v>8.6066517808376305E-3</v>
      </c>
      <c r="D9450" s="43">
        <f t="shared" si="147"/>
        <v>9.820189681935737E-2</v>
      </c>
      <c r="E9450" s="43">
        <f>IFERROR(INDEX(PSPS_Data!$C$2:$C$4275,MATCH(WF_Data!$A9450,PSPS_Data!$B$2:$B$4275,0)),0)</f>
        <v>0</v>
      </c>
      <c r="F9450" s="47"/>
    </row>
    <row r="9451" spans="1:6" x14ac:dyDescent="0.25">
      <c r="A9451" s="79"/>
      <c r="B9451" s="43">
        <v>0</v>
      </c>
      <c r="C9451" s="43">
        <v>3.4001124631686201E-3</v>
      </c>
      <c r="D9451" s="43">
        <f t="shared" si="147"/>
        <v>3.8795283204753957E-2</v>
      </c>
      <c r="E9451" s="43">
        <f>IFERROR(INDEX(PSPS_Data!$C$2:$C$4275,MATCH(WF_Data!$A9451,PSPS_Data!$B$2:$B$4275,0)),0)</f>
        <v>0</v>
      </c>
      <c r="F9451" s="47"/>
    </row>
    <row r="9452" spans="1:6" x14ac:dyDescent="0.25">
      <c r="A9452" s="79"/>
      <c r="B9452" s="43">
        <v>0</v>
      </c>
      <c r="C9452" s="43">
        <v>2.3689447630203999E-3</v>
      </c>
      <c r="D9452" s="43">
        <f t="shared" si="147"/>
        <v>2.7029659746062765E-2</v>
      </c>
      <c r="E9452" s="43">
        <f>IFERROR(INDEX(PSPS_Data!$C$2:$C$4275,MATCH(WF_Data!$A9452,PSPS_Data!$B$2:$B$4275,0)),0)</f>
        <v>0</v>
      </c>
      <c r="F9452" s="47"/>
    </row>
    <row r="9453" spans="1:6" x14ac:dyDescent="0.25">
      <c r="A9453" s="79"/>
      <c r="B9453" s="43">
        <v>0</v>
      </c>
      <c r="C9453" s="43">
        <v>2.31546761460776E-3</v>
      </c>
      <c r="D9453" s="43">
        <f t="shared" si="147"/>
        <v>2.6419485482674542E-2</v>
      </c>
      <c r="E9453" s="43">
        <f>IFERROR(INDEX(PSPS_Data!$C$2:$C$4275,MATCH(WF_Data!$A9453,PSPS_Data!$B$2:$B$4275,0)),0)</f>
        <v>0</v>
      </c>
      <c r="F9453" s="47"/>
    </row>
    <row r="9454" spans="1:6" x14ac:dyDescent="0.25">
      <c r="A9454" s="79"/>
      <c r="B9454" s="43">
        <v>0</v>
      </c>
      <c r="C9454" s="43">
        <v>3.8075854196601201E-3</v>
      </c>
      <c r="D9454" s="43">
        <f t="shared" si="147"/>
        <v>4.3444549638321971E-2</v>
      </c>
      <c r="E9454" s="43">
        <f>IFERROR(INDEX(PSPS_Data!$C$2:$C$4275,MATCH(WF_Data!$A9454,PSPS_Data!$B$2:$B$4275,0)),0)</f>
        <v>0</v>
      </c>
      <c r="F9454" s="47"/>
    </row>
    <row r="9455" spans="1:6" x14ac:dyDescent="0.25">
      <c r="A9455" s="79"/>
      <c r="B9455" s="43">
        <v>0</v>
      </c>
      <c r="C9455" s="43">
        <v>4.0013227173005799E-3</v>
      </c>
      <c r="D9455" s="43">
        <f t="shared" si="147"/>
        <v>4.5655092204399617E-2</v>
      </c>
      <c r="E9455" s="43">
        <f>IFERROR(INDEX(PSPS_Data!$C$2:$C$4275,MATCH(WF_Data!$A9455,PSPS_Data!$B$2:$B$4275,0)),0)</f>
        <v>0</v>
      </c>
      <c r="F9455" s="47"/>
    </row>
    <row r="9456" spans="1:6" x14ac:dyDescent="0.25">
      <c r="A9456" s="79"/>
      <c r="B9456" s="43">
        <v>0</v>
      </c>
      <c r="C9456" s="43">
        <v>4.5645329708653001E-3</v>
      </c>
      <c r="D9456" s="43">
        <f t="shared" si="147"/>
        <v>5.2081321197573076E-2</v>
      </c>
      <c r="E9456" s="43">
        <f>IFERROR(INDEX(PSPS_Data!$C$2:$C$4275,MATCH(WF_Data!$A9456,PSPS_Data!$B$2:$B$4275,0)),0)</f>
        <v>0</v>
      </c>
      <c r="F9456" s="47"/>
    </row>
    <row r="9457" spans="1:6" x14ac:dyDescent="0.25">
      <c r="A9457" s="79"/>
      <c r="B9457" s="43">
        <v>0</v>
      </c>
      <c r="C9457" s="43">
        <v>1.1875115365607199E-2</v>
      </c>
      <c r="D9457" s="43">
        <f t="shared" si="147"/>
        <v>0.13549506632157815</v>
      </c>
      <c r="E9457" s="43">
        <f>IFERROR(INDEX(PSPS_Data!$C$2:$C$4275,MATCH(WF_Data!$A9457,PSPS_Data!$B$2:$B$4275,0)),0)</f>
        <v>0</v>
      </c>
      <c r="F9457" s="47"/>
    </row>
    <row r="9458" spans="1:6" x14ac:dyDescent="0.25">
      <c r="A9458" s="79"/>
      <c r="B9458" s="43">
        <v>0</v>
      </c>
      <c r="C9458" s="43">
        <v>2.9164646698518399E-3</v>
      </c>
      <c r="D9458" s="43">
        <f t="shared" si="147"/>
        <v>3.3276861883009497E-2</v>
      </c>
      <c r="E9458" s="43">
        <f>IFERROR(INDEX(PSPS_Data!$C$2:$C$4275,MATCH(WF_Data!$A9458,PSPS_Data!$B$2:$B$4275,0)),0)</f>
        <v>0</v>
      </c>
      <c r="F9458" s="47"/>
    </row>
    <row r="9459" spans="1:6" x14ac:dyDescent="0.25">
      <c r="A9459" s="79"/>
      <c r="B9459" s="43">
        <v>0</v>
      </c>
      <c r="C9459" s="43">
        <v>5.8962880088983998E-3</v>
      </c>
      <c r="D9459" s="43">
        <f t="shared" si="147"/>
        <v>6.7276646181530744E-2</v>
      </c>
      <c r="E9459" s="43">
        <f>IFERROR(INDEX(PSPS_Data!$C$2:$C$4275,MATCH(WF_Data!$A9459,PSPS_Data!$B$2:$B$4275,0)),0)</f>
        <v>0</v>
      </c>
      <c r="F9459" s="47"/>
    </row>
    <row r="9460" spans="1:6" x14ac:dyDescent="0.25">
      <c r="A9460" s="79"/>
      <c r="B9460" s="43">
        <v>0</v>
      </c>
      <c r="C9460" s="43">
        <v>1.76644847063774E-5</v>
      </c>
      <c r="D9460" s="43">
        <f t="shared" si="147"/>
        <v>2.0155177049976613E-4</v>
      </c>
      <c r="E9460" s="43">
        <f>IFERROR(INDEX(PSPS_Data!$C$2:$C$4275,MATCH(WF_Data!$A9460,PSPS_Data!$B$2:$B$4275,0)),0)</f>
        <v>0</v>
      </c>
      <c r="F9460" s="47"/>
    </row>
    <row r="9461" spans="1:6" x14ac:dyDescent="0.25">
      <c r="A9461" s="79"/>
      <c r="B9461" s="43">
        <v>0</v>
      </c>
      <c r="C9461" s="43">
        <v>7.09936201019445E-4</v>
      </c>
      <c r="D9461" s="43">
        <f t="shared" si="147"/>
        <v>8.1003720536318678E-3</v>
      </c>
      <c r="E9461" s="43">
        <f>IFERROR(INDEX(PSPS_Data!$C$2:$C$4275,MATCH(WF_Data!$A9461,PSPS_Data!$B$2:$B$4275,0)),0)</f>
        <v>0</v>
      </c>
      <c r="F9461" s="47"/>
    </row>
    <row r="9462" spans="1:6" x14ac:dyDescent="0.25">
      <c r="A9462" s="79"/>
      <c r="B9462" s="43">
        <v>0</v>
      </c>
      <c r="C9462" s="43">
        <v>4.4814528438337203E-3</v>
      </c>
      <c r="D9462" s="43">
        <f t="shared" si="147"/>
        <v>5.1133376948142746E-2</v>
      </c>
      <c r="E9462" s="43">
        <f>IFERROR(INDEX(PSPS_Data!$C$2:$C$4275,MATCH(WF_Data!$A9462,PSPS_Data!$B$2:$B$4275,0)),0)</f>
        <v>0</v>
      </c>
      <c r="F9462" s="47"/>
    </row>
    <row r="9463" spans="1:6" x14ac:dyDescent="0.25">
      <c r="A9463" s="79"/>
      <c r="B9463" s="43">
        <v>0</v>
      </c>
      <c r="C9463" s="43">
        <v>6.9772546314652503E-3</v>
      </c>
      <c r="D9463" s="43">
        <f t="shared" si="147"/>
        <v>7.9610475345018514E-2</v>
      </c>
      <c r="E9463" s="43">
        <f>IFERROR(INDEX(PSPS_Data!$C$2:$C$4275,MATCH(WF_Data!$A9463,PSPS_Data!$B$2:$B$4275,0)),0)</f>
        <v>0</v>
      </c>
      <c r="F9463" s="47"/>
    </row>
    <row r="9464" spans="1:6" x14ac:dyDescent="0.25">
      <c r="A9464" s="79"/>
      <c r="B9464" s="43">
        <v>0</v>
      </c>
      <c r="C9464" s="43">
        <v>9.2793793073724304E-3</v>
      </c>
      <c r="D9464" s="43">
        <f t="shared" si="147"/>
        <v>0.10587771789711943</v>
      </c>
      <c r="E9464" s="43">
        <f>IFERROR(INDEX(PSPS_Data!$C$2:$C$4275,MATCH(WF_Data!$A9464,PSPS_Data!$B$2:$B$4275,0)),0)</f>
        <v>0</v>
      </c>
      <c r="F9464" s="47"/>
    </row>
    <row r="9465" spans="1:6" x14ac:dyDescent="0.25">
      <c r="A9465" s="79"/>
      <c r="B9465" s="43">
        <v>0</v>
      </c>
      <c r="C9465" s="43">
        <v>1.47240454953134E-3</v>
      </c>
      <c r="D9465" s="43">
        <f t="shared" si="147"/>
        <v>1.6800135910152589E-2</v>
      </c>
      <c r="E9465" s="43">
        <f>IFERROR(INDEX(PSPS_Data!$C$2:$C$4275,MATCH(WF_Data!$A9465,PSPS_Data!$B$2:$B$4275,0)),0)</f>
        <v>0</v>
      </c>
      <c r="F9465" s="47"/>
    </row>
    <row r="9466" spans="1:6" x14ac:dyDescent="0.25">
      <c r="A9466" s="79"/>
      <c r="B9466" s="43">
        <v>0</v>
      </c>
      <c r="C9466" s="43">
        <v>1.0528082255859701E-2</v>
      </c>
      <c r="D9466" s="43">
        <f t="shared" si="147"/>
        <v>0.12012541853935919</v>
      </c>
      <c r="E9466" s="43">
        <f>IFERROR(INDEX(PSPS_Data!$C$2:$C$4275,MATCH(WF_Data!$A9466,PSPS_Data!$B$2:$B$4275,0)),0)</f>
        <v>0</v>
      </c>
      <c r="F9466" s="47"/>
    </row>
    <row r="9467" spans="1:6" x14ac:dyDescent="0.25">
      <c r="A9467" s="79"/>
      <c r="B9467" s="43">
        <v>0</v>
      </c>
      <c r="C9467" s="43">
        <v>2.24456483965695E-3</v>
      </c>
      <c r="D9467" s="43">
        <f t="shared" si="147"/>
        <v>2.56104848204858E-2</v>
      </c>
      <c r="E9467" s="43">
        <f>IFERROR(INDEX(PSPS_Data!$C$2:$C$4275,MATCH(WF_Data!$A9467,PSPS_Data!$B$2:$B$4275,0)),0)</f>
        <v>0</v>
      </c>
      <c r="F9467" s="47"/>
    </row>
    <row r="9468" spans="1:6" x14ac:dyDescent="0.25">
      <c r="A9468" s="79"/>
      <c r="B9468" s="43">
        <v>0</v>
      </c>
      <c r="C9468" s="43">
        <v>6.0657252488454097E-3</v>
      </c>
      <c r="D9468" s="43">
        <f t="shared" si="147"/>
        <v>6.9209925089326121E-2</v>
      </c>
      <c r="E9468" s="43">
        <f>IFERROR(INDEX(PSPS_Data!$C$2:$C$4275,MATCH(WF_Data!$A9468,PSPS_Data!$B$2:$B$4275,0)),0)</f>
        <v>0</v>
      </c>
      <c r="F9468" s="47"/>
    </row>
    <row r="9469" spans="1:6" x14ac:dyDescent="0.25">
      <c r="A9469" s="79"/>
      <c r="B9469" s="43">
        <v>0</v>
      </c>
      <c r="C9469" s="43">
        <v>5.40919826903518E-3</v>
      </c>
      <c r="D9469" s="43">
        <f t="shared" si="147"/>
        <v>6.1718952249691407E-2</v>
      </c>
      <c r="E9469" s="43">
        <f>IFERROR(INDEX(PSPS_Data!$C$2:$C$4275,MATCH(WF_Data!$A9469,PSPS_Data!$B$2:$B$4275,0)),0)</f>
        <v>0</v>
      </c>
      <c r="F9469" s="47"/>
    </row>
    <row r="9470" spans="1:6" x14ac:dyDescent="0.25">
      <c r="A9470" s="79"/>
      <c r="B9470" s="43">
        <v>0</v>
      </c>
      <c r="C9470" s="43">
        <v>1.0582855793472799E-5</v>
      </c>
      <c r="D9470" s="43">
        <f t="shared" si="147"/>
        <v>1.2075038460352464E-4</v>
      </c>
      <c r="E9470" s="43">
        <f>IFERROR(INDEX(PSPS_Data!$C$2:$C$4275,MATCH(WF_Data!$A9470,PSPS_Data!$B$2:$B$4275,0)),0)</f>
        <v>0</v>
      </c>
      <c r="F9470" s="47"/>
    </row>
    <row r="9471" spans="1:6" x14ac:dyDescent="0.25">
      <c r="A9471" s="79"/>
      <c r="B9471" s="43">
        <v>0</v>
      </c>
      <c r="C9471" s="43">
        <v>6.3455841882387095E-5</v>
      </c>
      <c r="D9471" s="43">
        <f t="shared" si="147"/>
        <v>7.240311558780368E-4</v>
      </c>
      <c r="E9471" s="43">
        <f>IFERROR(INDEX(PSPS_Data!$C$2:$C$4275,MATCH(WF_Data!$A9471,PSPS_Data!$B$2:$B$4275,0)),0)</f>
        <v>0</v>
      </c>
      <c r="F9471" s="47"/>
    </row>
    <row r="9472" spans="1:6" x14ac:dyDescent="0.25">
      <c r="A9472" s="79"/>
      <c r="B9472" s="43">
        <v>0</v>
      </c>
      <c r="C9472" s="43">
        <v>6.3447628804169599E-4</v>
      </c>
      <c r="D9472" s="43">
        <f t="shared" si="147"/>
        <v>7.2393744465557514E-3</v>
      </c>
      <c r="E9472" s="43">
        <f>IFERROR(INDEX(PSPS_Data!$C$2:$C$4275,MATCH(WF_Data!$A9472,PSPS_Data!$B$2:$B$4275,0)),0)</f>
        <v>0</v>
      </c>
      <c r="F9472" s="47"/>
    </row>
    <row r="9473" spans="1:6" x14ac:dyDescent="0.25">
      <c r="A9473" s="79"/>
      <c r="B9473" s="43">
        <v>0</v>
      </c>
      <c r="C9473" s="43">
        <v>2.7347798537296799E-3</v>
      </c>
      <c r="D9473" s="43">
        <f t="shared" si="147"/>
        <v>3.120383813105565E-2</v>
      </c>
      <c r="E9473" s="43">
        <f>IFERROR(INDEX(PSPS_Data!$C$2:$C$4275,MATCH(WF_Data!$A9473,PSPS_Data!$B$2:$B$4275,0)),0)</f>
        <v>0</v>
      </c>
      <c r="F9473" s="47"/>
    </row>
    <row r="9474" spans="1:6" x14ac:dyDescent="0.25">
      <c r="A9474" s="79"/>
      <c r="B9474" s="43">
        <v>0</v>
      </c>
      <c r="C9474" s="43">
        <v>1.2579375552377299E-3</v>
      </c>
      <c r="D9474" s="43">
        <f t="shared" si="147"/>
        <v>1.4353067505262499E-2</v>
      </c>
      <c r="E9474" s="43">
        <f>IFERROR(INDEX(PSPS_Data!$C$2:$C$4275,MATCH(WF_Data!$A9474,PSPS_Data!$B$2:$B$4275,0)),0)</f>
        <v>0</v>
      </c>
      <c r="F9474" s="47"/>
    </row>
    <row r="9475" spans="1:6" x14ac:dyDescent="0.25">
      <c r="A9475" s="79"/>
      <c r="B9475" s="43">
        <v>0</v>
      </c>
      <c r="C9475" s="43">
        <v>9.3339153286251496E-3</v>
      </c>
      <c r="D9475" s="43">
        <f t="shared" ref="D9475:D9538" si="148">$C9475*11.41</f>
        <v>0.10649997389961295</v>
      </c>
      <c r="E9475" s="43">
        <f>IFERROR(INDEX(PSPS_Data!$C$2:$C$4275,MATCH(WF_Data!$A9475,PSPS_Data!$B$2:$B$4275,0)),0)</f>
        <v>0</v>
      </c>
      <c r="F9475" s="47"/>
    </row>
    <row r="9476" spans="1:6" x14ac:dyDescent="0.25">
      <c r="A9476" s="79"/>
      <c r="B9476" s="43">
        <v>0</v>
      </c>
      <c r="C9476" s="43">
        <v>1.03273068183208E-2</v>
      </c>
      <c r="D9476" s="43">
        <f t="shared" si="148"/>
        <v>0.11783457079704032</v>
      </c>
      <c r="E9476" s="43">
        <f>IFERROR(INDEX(PSPS_Data!$C$2:$C$4275,MATCH(WF_Data!$A9476,PSPS_Data!$B$2:$B$4275,0)),0)</f>
        <v>0</v>
      </c>
      <c r="F9476" s="47"/>
    </row>
    <row r="9477" spans="1:6" x14ac:dyDescent="0.25">
      <c r="A9477" s="79"/>
      <c r="B9477" s="43">
        <v>0</v>
      </c>
      <c r="C9477" s="43">
        <v>1.13029271733466E-3</v>
      </c>
      <c r="D9477" s="43">
        <f t="shared" si="148"/>
        <v>1.289663990478847E-2</v>
      </c>
      <c r="E9477" s="43">
        <f>IFERROR(INDEX(PSPS_Data!$C$2:$C$4275,MATCH(WF_Data!$A9477,PSPS_Data!$B$2:$B$4275,0)),0)</f>
        <v>0</v>
      </c>
      <c r="F9477" s="47"/>
    </row>
    <row r="9478" spans="1:6" x14ac:dyDescent="0.25">
      <c r="A9478" s="79"/>
      <c r="B9478" s="43">
        <v>0</v>
      </c>
      <c r="C9478" s="43">
        <v>2.8623837488339601E-3</v>
      </c>
      <c r="D9478" s="43">
        <f t="shared" si="148"/>
        <v>3.2659798574195487E-2</v>
      </c>
      <c r="E9478" s="43">
        <f>IFERROR(INDEX(PSPS_Data!$C$2:$C$4275,MATCH(WF_Data!$A9478,PSPS_Data!$B$2:$B$4275,0)),0)</f>
        <v>0</v>
      </c>
      <c r="F9478" s="47"/>
    </row>
    <row r="9479" spans="1:6" x14ac:dyDescent="0.25">
      <c r="A9479" s="79"/>
      <c r="B9479" s="43">
        <v>0</v>
      </c>
      <c r="C9479" s="43">
        <v>3.8016407961549698E-4</v>
      </c>
      <c r="D9479" s="43">
        <f t="shared" si="148"/>
        <v>4.337672148412821E-3</v>
      </c>
      <c r="E9479" s="43">
        <f>IFERROR(INDEX(PSPS_Data!$C$2:$C$4275,MATCH(WF_Data!$A9479,PSPS_Data!$B$2:$B$4275,0)),0)</f>
        <v>0</v>
      </c>
      <c r="F9479" s="47"/>
    </row>
    <row r="9480" spans="1:6" x14ac:dyDescent="0.25">
      <c r="A9480" s="79"/>
      <c r="B9480" s="43">
        <v>0</v>
      </c>
      <c r="C9480" s="43">
        <v>3.0693561338921401E-3</v>
      </c>
      <c r="D9480" s="43">
        <f t="shared" si="148"/>
        <v>3.5021353487709315E-2</v>
      </c>
      <c r="E9480" s="43">
        <f>IFERROR(INDEX(PSPS_Data!$C$2:$C$4275,MATCH(WF_Data!$A9480,PSPS_Data!$B$2:$B$4275,0)),0)</f>
        <v>0</v>
      </c>
      <c r="F9480" s="47"/>
    </row>
    <row r="9481" spans="1:6" x14ac:dyDescent="0.25">
      <c r="A9481" s="79"/>
      <c r="B9481" s="43">
        <v>0</v>
      </c>
      <c r="C9481" s="43">
        <v>5.2779009820369504E-6</v>
      </c>
      <c r="D9481" s="43">
        <f t="shared" si="148"/>
        <v>6.0220850205041606E-5</v>
      </c>
      <c r="E9481" s="43">
        <f>IFERROR(INDEX(PSPS_Data!$C$2:$C$4275,MATCH(WF_Data!$A9481,PSPS_Data!$B$2:$B$4275,0)),0)</f>
        <v>0</v>
      </c>
      <c r="F9481" s="47"/>
    </row>
    <row r="9482" spans="1:6" x14ac:dyDescent="0.25">
      <c r="A9482" s="79"/>
      <c r="B9482" s="43">
        <v>0</v>
      </c>
      <c r="C9482" s="43">
        <v>1.5200200909930501E-3</v>
      </c>
      <c r="D9482" s="43">
        <f t="shared" si="148"/>
        <v>1.7343429238230703E-2</v>
      </c>
      <c r="E9482" s="43">
        <f>IFERROR(INDEX(PSPS_Data!$C$2:$C$4275,MATCH(WF_Data!$A9482,PSPS_Data!$B$2:$B$4275,0)),0)</f>
        <v>0</v>
      </c>
      <c r="F9482" s="47"/>
    </row>
    <row r="9483" spans="1:6" x14ac:dyDescent="0.25">
      <c r="A9483" s="79"/>
      <c r="B9483" s="43">
        <v>0</v>
      </c>
      <c r="C9483" s="43">
        <v>1.7731564921632499E-3</v>
      </c>
      <c r="D9483" s="43">
        <f t="shared" si="148"/>
        <v>2.0231715575582683E-2</v>
      </c>
      <c r="E9483" s="43">
        <f>IFERROR(INDEX(PSPS_Data!$C$2:$C$4275,MATCH(WF_Data!$A9483,PSPS_Data!$B$2:$B$4275,0)),0)</f>
        <v>0</v>
      </c>
      <c r="F9483" s="47"/>
    </row>
    <row r="9484" spans="1:6" x14ac:dyDescent="0.25">
      <c r="A9484" s="79"/>
      <c r="B9484" s="43">
        <v>0</v>
      </c>
      <c r="C9484" s="43">
        <v>1.88553698186903E-3</v>
      </c>
      <c r="D9484" s="43">
        <f t="shared" si="148"/>
        <v>2.1513976963125632E-2</v>
      </c>
      <c r="E9484" s="43">
        <f>IFERROR(INDEX(PSPS_Data!$C$2:$C$4275,MATCH(WF_Data!$A9484,PSPS_Data!$B$2:$B$4275,0)),0)</f>
        <v>0</v>
      </c>
      <c r="F9484" s="47"/>
    </row>
    <row r="9485" spans="1:6" x14ac:dyDescent="0.25">
      <c r="A9485" s="79"/>
      <c r="B9485" s="43">
        <v>0</v>
      </c>
      <c r="C9485" s="43">
        <v>1.45589390149325E-3</v>
      </c>
      <c r="D9485" s="43">
        <f t="shared" si="148"/>
        <v>1.6611749416037984E-2</v>
      </c>
      <c r="E9485" s="43">
        <f>IFERROR(INDEX(PSPS_Data!$C$2:$C$4275,MATCH(WF_Data!$A9485,PSPS_Data!$B$2:$B$4275,0)),0)</f>
        <v>0</v>
      </c>
      <c r="F9485" s="47"/>
    </row>
    <row r="9486" spans="1:6" x14ac:dyDescent="0.25">
      <c r="A9486" s="79"/>
      <c r="B9486" s="43">
        <v>0</v>
      </c>
      <c r="C9486" s="43">
        <v>5.3341636804210097E-3</v>
      </c>
      <c r="D9486" s="43">
        <f t="shared" si="148"/>
        <v>6.086280759360372E-2</v>
      </c>
      <c r="E9486" s="43">
        <f>IFERROR(INDEX(PSPS_Data!$C$2:$C$4275,MATCH(WF_Data!$A9486,PSPS_Data!$B$2:$B$4275,0)),0)</f>
        <v>0</v>
      </c>
      <c r="F9486" s="47"/>
    </row>
    <row r="9487" spans="1:6" x14ac:dyDescent="0.25">
      <c r="A9487" s="79"/>
      <c r="B9487" s="43">
        <v>0</v>
      </c>
      <c r="C9487" s="43">
        <v>6.1207873935927599E-3</v>
      </c>
      <c r="D9487" s="43">
        <f t="shared" si="148"/>
        <v>6.9838184160893393E-2</v>
      </c>
      <c r="E9487" s="43">
        <f>IFERROR(INDEX(PSPS_Data!$C$2:$C$4275,MATCH(WF_Data!$A9487,PSPS_Data!$B$2:$B$4275,0)),0)</f>
        <v>0</v>
      </c>
      <c r="F9487" s="47"/>
    </row>
    <row r="9488" spans="1:6" x14ac:dyDescent="0.25">
      <c r="A9488" s="79"/>
      <c r="B9488" s="43">
        <v>0</v>
      </c>
      <c r="C9488" s="43">
        <v>5.5556447933213298E-3</v>
      </c>
      <c r="D9488" s="43">
        <f t="shared" si="148"/>
        <v>6.3389907091796371E-2</v>
      </c>
      <c r="E9488" s="43">
        <f>IFERROR(INDEX(PSPS_Data!$C$2:$C$4275,MATCH(WF_Data!$A9488,PSPS_Data!$B$2:$B$4275,0)),0)</f>
        <v>0</v>
      </c>
      <c r="F9488" s="47"/>
    </row>
    <row r="9489" spans="1:6" x14ac:dyDescent="0.25">
      <c r="A9489" s="79"/>
      <c r="B9489" s="43">
        <v>0</v>
      </c>
      <c r="C9489" s="43">
        <v>4.3862770651230598E-3</v>
      </c>
      <c r="D9489" s="43">
        <f t="shared" si="148"/>
        <v>5.0047421313054112E-2</v>
      </c>
      <c r="E9489" s="43">
        <f>IFERROR(INDEX(PSPS_Data!$C$2:$C$4275,MATCH(WF_Data!$A9489,PSPS_Data!$B$2:$B$4275,0)),0)</f>
        <v>0</v>
      </c>
      <c r="F9489" s="47"/>
    </row>
    <row r="9490" spans="1:6" x14ac:dyDescent="0.25">
      <c r="A9490" s="79"/>
      <c r="B9490" s="43">
        <v>0</v>
      </c>
      <c r="C9490" s="43">
        <v>2.3086752294148001E-3</v>
      </c>
      <c r="D9490" s="43">
        <f t="shared" si="148"/>
        <v>2.6341984367622868E-2</v>
      </c>
      <c r="E9490" s="43">
        <f>IFERROR(INDEX(PSPS_Data!$C$2:$C$4275,MATCH(WF_Data!$A9490,PSPS_Data!$B$2:$B$4275,0)),0)</f>
        <v>0</v>
      </c>
      <c r="F9490" s="47"/>
    </row>
    <row r="9491" spans="1:6" x14ac:dyDescent="0.25">
      <c r="A9491" s="79"/>
      <c r="B9491" s="43">
        <v>0.74129228468928399</v>
      </c>
      <c r="C9491" s="43">
        <v>9.8017390337190591E-4</v>
      </c>
      <c r="D9491" s="43">
        <f t="shared" si="148"/>
        <v>1.1183784237473446E-2</v>
      </c>
      <c r="E9491" s="43">
        <f>IFERROR(INDEX(PSPS_Data!$C$2:$C$4275,MATCH(WF_Data!$A9491,PSPS_Data!$B$2:$B$4275,0)),0)</f>
        <v>0</v>
      </c>
      <c r="F9491" s="47"/>
    </row>
    <row r="9492" spans="1:6" x14ac:dyDescent="0.25">
      <c r="A9492" s="79"/>
      <c r="B9492" s="43">
        <v>0</v>
      </c>
      <c r="C9492" s="43">
        <v>4.2359895796835103E-3</v>
      </c>
      <c r="D9492" s="43">
        <f t="shared" si="148"/>
        <v>4.8332641104188855E-2</v>
      </c>
      <c r="E9492" s="43">
        <f>IFERROR(INDEX(PSPS_Data!$C$2:$C$4275,MATCH(WF_Data!$A9492,PSPS_Data!$B$2:$B$4275,0)),0)</f>
        <v>0</v>
      </c>
      <c r="F9492" s="47"/>
    </row>
    <row r="9493" spans="1:6" x14ac:dyDescent="0.25">
      <c r="A9493" s="79"/>
      <c r="B9493" s="43">
        <v>0</v>
      </c>
      <c r="C9493" s="43">
        <v>3.5820631894694002E-3</v>
      </c>
      <c r="D9493" s="43">
        <f t="shared" si="148"/>
        <v>4.0871340991845855E-2</v>
      </c>
      <c r="E9493" s="43">
        <f>IFERROR(INDEX(PSPS_Data!$C$2:$C$4275,MATCH(WF_Data!$A9493,PSPS_Data!$B$2:$B$4275,0)),0)</f>
        <v>0</v>
      </c>
      <c r="F9493" s="47"/>
    </row>
    <row r="9494" spans="1:6" x14ac:dyDescent="0.25">
      <c r="A9494" s="79"/>
      <c r="B9494" s="43">
        <v>0</v>
      </c>
      <c r="C9494" s="43">
        <v>2.8437472428777201E-4</v>
      </c>
      <c r="D9494" s="43">
        <f t="shared" si="148"/>
        <v>3.2447156041234787E-3</v>
      </c>
      <c r="E9494" s="43">
        <f>IFERROR(INDEX(PSPS_Data!$C$2:$C$4275,MATCH(WF_Data!$A9494,PSPS_Data!$B$2:$B$4275,0)),0)</f>
        <v>0</v>
      </c>
      <c r="F9494" s="47"/>
    </row>
    <row r="9495" spans="1:6" x14ac:dyDescent="0.25">
      <c r="A9495" s="79"/>
      <c r="B9495" s="43">
        <v>0</v>
      </c>
      <c r="C9495" s="43">
        <v>6.16128108958946E-4</v>
      </c>
      <c r="D9495" s="43">
        <f t="shared" si="148"/>
        <v>7.0300217232215738E-3</v>
      </c>
      <c r="E9495" s="43">
        <f>IFERROR(INDEX(PSPS_Data!$C$2:$C$4275,MATCH(WF_Data!$A9495,PSPS_Data!$B$2:$B$4275,0)),0)</f>
        <v>0</v>
      </c>
      <c r="F9495" s="47"/>
    </row>
    <row r="9496" spans="1:6" x14ac:dyDescent="0.25">
      <c r="A9496" s="79"/>
      <c r="B9496" s="43">
        <v>0</v>
      </c>
      <c r="C9496" s="43">
        <v>2.3376596839170798E-3</v>
      </c>
      <c r="D9496" s="43">
        <f t="shared" si="148"/>
        <v>2.667269699349388E-2</v>
      </c>
      <c r="E9496" s="43">
        <f>IFERROR(INDEX(PSPS_Data!$C$2:$C$4275,MATCH(WF_Data!$A9496,PSPS_Data!$B$2:$B$4275,0)),0)</f>
        <v>0</v>
      </c>
      <c r="F9496" s="47"/>
    </row>
    <row r="9497" spans="1:6" x14ac:dyDescent="0.25">
      <c r="A9497" s="79"/>
      <c r="B9497" s="43">
        <v>0</v>
      </c>
      <c r="C9497" s="43">
        <v>3.1484499495491002E-3</v>
      </c>
      <c r="D9497" s="43">
        <f t="shared" si="148"/>
        <v>3.592381392435523E-2</v>
      </c>
      <c r="E9497" s="43">
        <f>IFERROR(INDEX(PSPS_Data!$C$2:$C$4275,MATCH(WF_Data!$A9497,PSPS_Data!$B$2:$B$4275,0)),0)</f>
        <v>0</v>
      </c>
      <c r="F9497" s="47"/>
    </row>
    <row r="9498" spans="1:6" x14ac:dyDescent="0.25">
      <c r="A9498" s="79"/>
      <c r="B9498" s="43">
        <v>0</v>
      </c>
      <c r="C9498" s="43">
        <v>5.2629945739681699E-3</v>
      </c>
      <c r="D9498" s="43">
        <f t="shared" si="148"/>
        <v>6.0050768088976816E-2</v>
      </c>
      <c r="E9498" s="43">
        <f>IFERROR(INDEX(PSPS_Data!$C$2:$C$4275,MATCH(WF_Data!$A9498,PSPS_Data!$B$2:$B$4275,0)),0)</f>
        <v>0</v>
      </c>
      <c r="F9498" s="47"/>
    </row>
    <row r="9499" spans="1:6" x14ac:dyDescent="0.25">
      <c r="A9499" s="79"/>
      <c r="B9499" s="43">
        <v>0</v>
      </c>
      <c r="C9499" s="43">
        <v>4.2839550419557703E-3</v>
      </c>
      <c r="D9499" s="43">
        <f t="shared" si="148"/>
        <v>4.8879927028715339E-2</v>
      </c>
      <c r="E9499" s="43">
        <f>IFERROR(INDEX(PSPS_Data!$C$2:$C$4275,MATCH(WF_Data!$A9499,PSPS_Data!$B$2:$B$4275,0)),0)</f>
        <v>0</v>
      </c>
      <c r="F9499" s="47"/>
    </row>
    <row r="9500" spans="1:6" x14ac:dyDescent="0.25">
      <c r="A9500" s="79"/>
      <c r="B9500" s="43">
        <v>0</v>
      </c>
      <c r="C9500" s="43">
        <v>3.4273246462059098E-3</v>
      </c>
      <c r="D9500" s="43">
        <f t="shared" si="148"/>
        <v>3.9105774213209432E-2</v>
      </c>
      <c r="E9500" s="43">
        <f>IFERROR(INDEX(PSPS_Data!$C$2:$C$4275,MATCH(WF_Data!$A9500,PSPS_Data!$B$2:$B$4275,0)),0)</f>
        <v>0</v>
      </c>
      <c r="F9500" s="47"/>
    </row>
    <row r="9501" spans="1:6" x14ac:dyDescent="0.25">
      <c r="A9501" s="79"/>
      <c r="B9501" s="43">
        <v>0</v>
      </c>
      <c r="C9501" s="43">
        <v>6.5766519751377902E-3</v>
      </c>
      <c r="D9501" s="43">
        <f t="shared" si="148"/>
        <v>7.503959903632218E-2</v>
      </c>
      <c r="E9501" s="43">
        <f>IFERROR(INDEX(PSPS_Data!$C$2:$C$4275,MATCH(WF_Data!$A9501,PSPS_Data!$B$2:$B$4275,0)),0)</f>
        <v>0</v>
      </c>
      <c r="F9501" s="47"/>
    </row>
    <row r="9502" spans="1:6" x14ac:dyDescent="0.25">
      <c r="A9502" s="79"/>
      <c r="B9502" s="43">
        <v>0</v>
      </c>
      <c r="C9502" s="43">
        <v>3.1548490369459601E-5</v>
      </c>
      <c r="D9502" s="43">
        <f t="shared" si="148"/>
        <v>3.5996827511553404E-4</v>
      </c>
      <c r="E9502" s="43">
        <f>IFERROR(INDEX(PSPS_Data!$C$2:$C$4275,MATCH(WF_Data!$A9502,PSPS_Data!$B$2:$B$4275,0)),0)</f>
        <v>0</v>
      </c>
      <c r="F9502" s="47"/>
    </row>
    <row r="9503" spans="1:6" x14ac:dyDescent="0.25">
      <c r="A9503" s="79"/>
      <c r="B9503" s="43">
        <v>0</v>
      </c>
      <c r="C9503" s="43">
        <v>1.3039933546678999E-3</v>
      </c>
      <c r="D9503" s="43">
        <f t="shared" si="148"/>
        <v>1.4878564176760738E-2</v>
      </c>
      <c r="E9503" s="43">
        <f>IFERROR(INDEX(PSPS_Data!$C$2:$C$4275,MATCH(WF_Data!$A9503,PSPS_Data!$B$2:$B$4275,0)),0)</f>
        <v>0</v>
      </c>
      <c r="F9503" s="47"/>
    </row>
    <row r="9504" spans="1:6" x14ac:dyDescent="0.25">
      <c r="A9504" s="79"/>
      <c r="B9504" s="43">
        <v>0</v>
      </c>
      <c r="C9504" s="43">
        <v>8.5666310616829798E-3</v>
      </c>
      <c r="D9504" s="43">
        <f t="shared" si="148"/>
        <v>9.7745260413802798E-2</v>
      </c>
      <c r="E9504" s="43">
        <f>IFERROR(INDEX(PSPS_Data!$C$2:$C$4275,MATCH(WF_Data!$A9504,PSPS_Data!$B$2:$B$4275,0)),0)</f>
        <v>0</v>
      </c>
      <c r="F9504" s="47"/>
    </row>
    <row r="9505" spans="1:6" x14ac:dyDescent="0.25">
      <c r="A9505" s="79"/>
      <c r="B9505" s="43">
        <v>0</v>
      </c>
      <c r="C9505" s="43">
        <v>4.9375375451887705E-4</v>
      </c>
      <c r="D9505" s="43">
        <f t="shared" si="148"/>
        <v>5.6337303390603874E-3</v>
      </c>
      <c r="E9505" s="43">
        <f>IFERROR(INDEX(PSPS_Data!$C$2:$C$4275,MATCH(WF_Data!$A9505,PSPS_Data!$B$2:$B$4275,0)),0)</f>
        <v>0</v>
      </c>
      <c r="F9505" s="47"/>
    </row>
    <row r="9506" spans="1:6" x14ac:dyDescent="0.25">
      <c r="A9506" s="79"/>
      <c r="B9506" s="43">
        <v>0</v>
      </c>
      <c r="C9506" s="43">
        <v>4.8422836841837099E-3</v>
      </c>
      <c r="D9506" s="43">
        <f t="shared" si="148"/>
        <v>5.5250456836536128E-2</v>
      </c>
      <c r="E9506" s="43">
        <f>IFERROR(INDEX(PSPS_Data!$C$2:$C$4275,MATCH(WF_Data!$A9506,PSPS_Data!$B$2:$B$4275,0)),0)</f>
        <v>0</v>
      </c>
      <c r="F9506" s="47"/>
    </row>
    <row r="9507" spans="1:6" x14ac:dyDescent="0.25">
      <c r="A9507" s="79"/>
      <c r="B9507" s="43">
        <v>0</v>
      </c>
      <c r="C9507" s="43">
        <v>8.6442883662129991E-3</v>
      </c>
      <c r="D9507" s="43">
        <f t="shared" si="148"/>
        <v>9.8631330258490316E-2</v>
      </c>
      <c r="E9507" s="43">
        <f>IFERROR(INDEX(PSPS_Data!$C$2:$C$4275,MATCH(WF_Data!$A9507,PSPS_Data!$B$2:$B$4275,0)),0)</f>
        <v>0</v>
      </c>
      <c r="F9507" s="47"/>
    </row>
    <row r="9508" spans="1:6" x14ac:dyDescent="0.25">
      <c r="A9508" s="79"/>
      <c r="B9508" s="43">
        <v>0</v>
      </c>
      <c r="C9508" s="43">
        <v>4.4812144945656902E-4</v>
      </c>
      <c r="D9508" s="43">
        <f t="shared" si="148"/>
        <v>5.1130657382994528E-3</v>
      </c>
      <c r="E9508" s="43">
        <f>IFERROR(INDEX(PSPS_Data!$C$2:$C$4275,MATCH(WF_Data!$A9508,PSPS_Data!$B$2:$B$4275,0)),0)</f>
        <v>0</v>
      </c>
      <c r="F9508" s="47"/>
    </row>
    <row r="9509" spans="1:6" x14ac:dyDescent="0.25">
      <c r="A9509" s="79"/>
      <c r="B9509" s="43">
        <v>0</v>
      </c>
      <c r="C9509" s="43">
        <v>7.6119024390663903E-3</v>
      </c>
      <c r="D9509" s="43">
        <f t="shared" si="148"/>
        <v>8.685180682974751E-2</v>
      </c>
      <c r="E9509" s="43">
        <f>IFERROR(INDEX(PSPS_Data!$C$2:$C$4275,MATCH(WF_Data!$A9509,PSPS_Data!$B$2:$B$4275,0)),0)</f>
        <v>0</v>
      </c>
      <c r="F9509" s="47"/>
    </row>
    <row r="9510" spans="1:6" x14ac:dyDescent="0.25">
      <c r="A9510" s="79"/>
      <c r="B9510" s="43">
        <v>0</v>
      </c>
      <c r="C9510" s="43">
        <v>2.2044418019504502E-3</v>
      </c>
      <c r="D9510" s="43">
        <f t="shared" si="148"/>
        <v>2.5152680960254636E-2</v>
      </c>
      <c r="E9510" s="43">
        <f>IFERROR(INDEX(PSPS_Data!$C$2:$C$4275,MATCH(WF_Data!$A9510,PSPS_Data!$B$2:$B$4275,0)),0)</f>
        <v>0</v>
      </c>
      <c r="F9510" s="47"/>
    </row>
    <row r="9511" spans="1:6" x14ac:dyDescent="0.25">
      <c r="A9511" s="79"/>
      <c r="B9511" s="43">
        <v>0</v>
      </c>
      <c r="C9511" s="43">
        <v>3.2643248257499999E-3</v>
      </c>
      <c r="D9511" s="43">
        <f t="shared" si="148"/>
        <v>3.7245946261807501E-2</v>
      </c>
      <c r="E9511" s="43">
        <f>IFERROR(INDEX(PSPS_Data!$C$2:$C$4275,MATCH(WF_Data!$A9511,PSPS_Data!$B$2:$B$4275,0)),0)</f>
        <v>0</v>
      </c>
      <c r="F9511" s="47"/>
    </row>
    <row r="9512" spans="1:6" x14ac:dyDescent="0.25">
      <c r="A9512" s="79"/>
      <c r="B9512" s="43">
        <v>0</v>
      </c>
      <c r="C9512" s="43">
        <v>1.4542688487153999E-2</v>
      </c>
      <c r="D9512" s="43">
        <f t="shared" si="148"/>
        <v>0.16593207563842713</v>
      </c>
      <c r="E9512" s="43">
        <f>IFERROR(INDEX(PSPS_Data!$C$2:$C$4275,MATCH(WF_Data!$A9512,PSPS_Data!$B$2:$B$4275,0)),0)</f>
        <v>0</v>
      </c>
      <c r="F9512" s="47"/>
    </row>
    <row r="9513" spans="1:6" x14ac:dyDescent="0.25">
      <c r="A9513" s="79"/>
      <c r="B9513" s="43">
        <v>0</v>
      </c>
      <c r="C9513" s="43">
        <v>2.0040283098978701E-3</v>
      </c>
      <c r="D9513" s="43">
        <f t="shared" si="148"/>
        <v>2.2865963015934698E-2</v>
      </c>
      <c r="E9513" s="43">
        <f>IFERROR(INDEX(PSPS_Data!$C$2:$C$4275,MATCH(WF_Data!$A9513,PSPS_Data!$B$2:$B$4275,0)),0)</f>
        <v>0</v>
      </c>
      <c r="F9513" s="47"/>
    </row>
    <row r="9514" spans="1:6" x14ac:dyDescent="0.25">
      <c r="A9514" s="79"/>
      <c r="B9514" s="43">
        <v>0</v>
      </c>
      <c r="C9514" s="43">
        <v>2.10881934776807E-3</v>
      </c>
      <c r="D9514" s="43">
        <f t="shared" si="148"/>
        <v>2.4061628758033679E-2</v>
      </c>
      <c r="E9514" s="43">
        <f>IFERROR(INDEX(PSPS_Data!$C$2:$C$4275,MATCH(WF_Data!$A9514,PSPS_Data!$B$2:$B$4275,0)),0)</f>
        <v>0</v>
      </c>
      <c r="F9514" s="47"/>
    </row>
    <row r="9515" spans="1:6" x14ac:dyDescent="0.25">
      <c r="A9515" s="79"/>
      <c r="B9515" s="43">
        <v>0</v>
      </c>
      <c r="C9515" s="43">
        <v>8.0783676185092104E-4</v>
      </c>
      <c r="D9515" s="43">
        <f t="shared" si="148"/>
        <v>9.2174174527190084E-3</v>
      </c>
      <c r="E9515" s="43">
        <f>IFERROR(INDEX(PSPS_Data!$C$2:$C$4275,MATCH(WF_Data!$A9515,PSPS_Data!$B$2:$B$4275,0)),0)</f>
        <v>0</v>
      </c>
      <c r="F9515" s="47"/>
    </row>
    <row r="9516" spans="1:6" x14ac:dyDescent="0.25">
      <c r="A9516" s="79"/>
      <c r="B9516" s="43">
        <v>0</v>
      </c>
      <c r="C9516" s="43">
        <v>8.70706083333061E-4</v>
      </c>
      <c r="D9516" s="43">
        <f t="shared" si="148"/>
        <v>9.9347564108302269E-3</v>
      </c>
      <c r="E9516" s="43">
        <f>IFERROR(INDEX(PSPS_Data!$C$2:$C$4275,MATCH(WF_Data!$A9516,PSPS_Data!$B$2:$B$4275,0)),0)</f>
        <v>0</v>
      </c>
      <c r="F9516" s="47"/>
    </row>
    <row r="9517" spans="1:6" x14ac:dyDescent="0.25">
      <c r="A9517" s="79"/>
      <c r="B9517" s="43">
        <v>0</v>
      </c>
      <c r="C9517" s="43">
        <v>3.4198019152427098E-3</v>
      </c>
      <c r="D9517" s="43">
        <f t="shared" si="148"/>
        <v>3.9019939852919322E-2</v>
      </c>
      <c r="E9517" s="43">
        <f>IFERROR(INDEX(PSPS_Data!$C$2:$C$4275,MATCH(WF_Data!$A9517,PSPS_Data!$B$2:$B$4275,0)),0)</f>
        <v>0</v>
      </c>
      <c r="F9517" s="47"/>
    </row>
    <row r="9518" spans="1:6" x14ac:dyDescent="0.25">
      <c r="A9518" s="79"/>
      <c r="B9518" s="43">
        <v>0</v>
      </c>
      <c r="C9518" s="43">
        <v>1.18432206598129E-2</v>
      </c>
      <c r="D9518" s="43">
        <f t="shared" si="148"/>
        <v>0.13513114772846518</v>
      </c>
      <c r="E9518" s="43">
        <f>IFERROR(INDEX(PSPS_Data!$C$2:$C$4275,MATCH(WF_Data!$A9518,PSPS_Data!$B$2:$B$4275,0)),0)</f>
        <v>0</v>
      </c>
      <c r="F9518" s="47"/>
    </row>
    <row r="9519" spans="1:6" x14ac:dyDescent="0.25">
      <c r="A9519" s="79"/>
      <c r="B9519" s="43">
        <v>0</v>
      </c>
      <c r="C9519" s="43">
        <v>5.8076496179637598E-3</v>
      </c>
      <c r="D9519" s="43">
        <f t="shared" si="148"/>
        <v>6.6265282140966497E-2</v>
      </c>
      <c r="E9519" s="43">
        <f>IFERROR(INDEX(PSPS_Data!$C$2:$C$4275,MATCH(WF_Data!$A9519,PSPS_Data!$B$2:$B$4275,0)),0)</f>
        <v>0</v>
      </c>
      <c r="F9519" s="47"/>
    </row>
    <row r="9520" spans="1:6" x14ac:dyDescent="0.25">
      <c r="A9520" s="79"/>
      <c r="B9520" s="43">
        <v>0.61113270395492603</v>
      </c>
      <c r="C9520" s="43">
        <v>3.5420334778564198E-3</v>
      </c>
      <c r="D9520" s="43">
        <f t="shared" si="148"/>
        <v>4.0414601982341751E-2</v>
      </c>
      <c r="E9520" s="43">
        <f>IFERROR(INDEX(PSPS_Data!$C$2:$C$4275,MATCH(WF_Data!$A9520,PSPS_Data!$B$2:$B$4275,0)),0)</f>
        <v>0</v>
      </c>
      <c r="F9520" s="47"/>
    </row>
    <row r="9521" spans="1:6" x14ac:dyDescent="0.25">
      <c r="A9521" s="79"/>
      <c r="B9521" s="43">
        <v>0</v>
      </c>
      <c r="C9521" s="43">
        <v>1.88628626301579E-3</v>
      </c>
      <c r="D9521" s="43">
        <f t="shared" si="148"/>
        <v>2.1522526261010165E-2</v>
      </c>
      <c r="E9521" s="43">
        <f>IFERROR(INDEX(PSPS_Data!$C$2:$C$4275,MATCH(WF_Data!$A9521,PSPS_Data!$B$2:$B$4275,0)),0)</f>
        <v>0</v>
      </c>
      <c r="F9521" s="47"/>
    </row>
    <row r="9522" spans="1:6" x14ac:dyDescent="0.25">
      <c r="A9522" s="79"/>
      <c r="B9522" s="43">
        <v>0</v>
      </c>
      <c r="C9522" s="43">
        <v>8.5945025282399001E-3</v>
      </c>
      <c r="D9522" s="43">
        <f t="shared" si="148"/>
        <v>9.8063273847217261E-2</v>
      </c>
      <c r="E9522" s="43">
        <f>IFERROR(INDEX(PSPS_Data!$C$2:$C$4275,MATCH(WF_Data!$A9522,PSPS_Data!$B$2:$B$4275,0)),0)</f>
        <v>0</v>
      </c>
      <c r="F9522" s="47"/>
    </row>
    <row r="9523" spans="1:6" x14ac:dyDescent="0.25">
      <c r="A9523" s="79"/>
      <c r="B9523" s="43">
        <v>0</v>
      </c>
      <c r="C9523" s="43">
        <v>2.4809544679555901E-3</v>
      </c>
      <c r="D9523" s="43">
        <f t="shared" si="148"/>
        <v>2.8307690479373284E-2</v>
      </c>
      <c r="E9523" s="43">
        <f>IFERROR(INDEX(PSPS_Data!$C$2:$C$4275,MATCH(WF_Data!$A9523,PSPS_Data!$B$2:$B$4275,0)),0)</f>
        <v>0</v>
      </c>
      <c r="F9523" s="47"/>
    </row>
    <row r="9524" spans="1:6" x14ac:dyDescent="0.25">
      <c r="A9524" s="79"/>
      <c r="B9524" s="43">
        <v>0</v>
      </c>
      <c r="C9524" s="43">
        <v>2.5925126774382001E-3</v>
      </c>
      <c r="D9524" s="43">
        <f t="shared" si="148"/>
        <v>2.9580569649569864E-2</v>
      </c>
      <c r="E9524" s="43">
        <f>IFERROR(INDEX(PSPS_Data!$C$2:$C$4275,MATCH(WF_Data!$A9524,PSPS_Data!$B$2:$B$4275,0)),0)</f>
        <v>0</v>
      </c>
      <c r="F9524" s="47"/>
    </row>
    <row r="9525" spans="1:6" x14ac:dyDescent="0.25">
      <c r="A9525" s="79"/>
      <c r="B9525" s="43">
        <v>0</v>
      </c>
      <c r="C9525" s="43">
        <v>3.9613939422906697E-3</v>
      </c>
      <c r="D9525" s="43">
        <f t="shared" si="148"/>
        <v>4.519950488153654E-2</v>
      </c>
      <c r="E9525" s="43">
        <f>IFERROR(INDEX(PSPS_Data!$C$2:$C$4275,MATCH(WF_Data!$A9525,PSPS_Data!$B$2:$B$4275,0)),0)</f>
        <v>0</v>
      </c>
      <c r="F9525" s="47"/>
    </row>
    <row r="9526" spans="1:6" x14ac:dyDescent="0.25">
      <c r="A9526" s="79"/>
      <c r="B9526" s="43">
        <v>0</v>
      </c>
      <c r="C9526" s="43">
        <v>3.1951459916399398E-3</v>
      </c>
      <c r="D9526" s="43">
        <f t="shared" si="148"/>
        <v>3.6456615764611712E-2</v>
      </c>
      <c r="E9526" s="43">
        <f>IFERROR(INDEX(PSPS_Data!$C$2:$C$4275,MATCH(WF_Data!$A9526,PSPS_Data!$B$2:$B$4275,0)),0)</f>
        <v>0</v>
      </c>
      <c r="F9526" s="47"/>
    </row>
    <row r="9527" spans="1:6" x14ac:dyDescent="0.25">
      <c r="A9527" s="79"/>
      <c r="B9527" s="43">
        <v>0</v>
      </c>
      <c r="C9527" s="43">
        <v>4.3634423102503197E-3</v>
      </c>
      <c r="D9527" s="43">
        <f t="shared" si="148"/>
        <v>4.9786876759956147E-2</v>
      </c>
      <c r="E9527" s="43">
        <f>IFERROR(INDEX(PSPS_Data!$C$2:$C$4275,MATCH(WF_Data!$A9527,PSPS_Data!$B$2:$B$4275,0)),0)</f>
        <v>0</v>
      </c>
      <c r="F9527" s="47"/>
    </row>
    <row r="9528" spans="1:6" x14ac:dyDescent="0.25">
      <c r="A9528" s="79"/>
      <c r="B9528" s="43">
        <v>0</v>
      </c>
      <c r="C9528" s="43">
        <v>1.3023045599538799E-2</v>
      </c>
      <c r="D9528" s="43">
        <f t="shared" si="148"/>
        <v>0.14859295029073771</v>
      </c>
      <c r="E9528" s="43">
        <f>IFERROR(INDEX(PSPS_Data!$C$2:$C$4275,MATCH(WF_Data!$A9528,PSPS_Data!$B$2:$B$4275,0)),0)</f>
        <v>0</v>
      </c>
      <c r="F9528" s="47"/>
    </row>
    <row r="9529" spans="1:6" x14ac:dyDescent="0.25">
      <c r="A9529" s="79"/>
      <c r="B9529" s="43">
        <v>0</v>
      </c>
      <c r="C9529" s="43">
        <v>7.1114010897872504E-3</v>
      </c>
      <c r="D9529" s="43">
        <f t="shared" si="148"/>
        <v>8.1141086434472529E-2</v>
      </c>
      <c r="E9529" s="43">
        <f>IFERROR(INDEX(PSPS_Data!$C$2:$C$4275,MATCH(WF_Data!$A9529,PSPS_Data!$B$2:$B$4275,0)),0)</f>
        <v>0</v>
      </c>
      <c r="F9529" s="47"/>
    </row>
    <row r="9530" spans="1:6" x14ac:dyDescent="0.25">
      <c r="A9530" s="79"/>
      <c r="B9530" s="43">
        <v>0</v>
      </c>
      <c r="C9530" s="43">
        <v>6.9130135916282099E-3</v>
      </c>
      <c r="D9530" s="43">
        <f t="shared" si="148"/>
        <v>7.8877485080477872E-2</v>
      </c>
      <c r="E9530" s="43">
        <f>IFERROR(INDEX(PSPS_Data!$C$2:$C$4275,MATCH(WF_Data!$A9530,PSPS_Data!$B$2:$B$4275,0)),0)</f>
        <v>0</v>
      </c>
      <c r="F9530" s="47"/>
    </row>
    <row r="9531" spans="1:6" x14ac:dyDescent="0.25">
      <c r="A9531" s="79"/>
      <c r="B9531" s="43">
        <v>0</v>
      </c>
      <c r="C9531" s="43">
        <v>3.2321977710125701E-4</v>
      </c>
      <c r="D9531" s="43">
        <f t="shared" si="148"/>
        <v>3.6879376567253426E-3</v>
      </c>
      <c r="E9531" s="43">
        <f>IFERROR(INDEX(PSPS_Data!$C$2:$C$4275,MATCH(WF_Data!$A9531,PSPS_Data!$B$2:$B$4275,0)),0)</f>
        <v>0</v>
      </c>
      <c r="F9531" s="47"/>
    </row>
    <row r="9532" spans="1:6" x14ac:dyDescent="0.25">
      <c r="A9532" s="79"/>
      <c r="B9532" s="43">
        <v>0</v>
      </c>
      <c r="C9532" s="43">
        <v>3.4089295259036498E-3</v>
      </c>
      <c r="D9532" s="43">
        <f t="shared" si="148"/>
        <v>3.8895885890560644E-2</v>
      </c>
      <c r="E9532" s="43">
        <f>IFERROR(INDEX(PSPS_Data!$C$2:$C$4275,MATCH(WF_Data!$A9532,PSPS_Data!$B$2:$B$4275,0)),0)</f>
        <v>0</v>
      </c>
      <c r="F9532" s="47"/>
    </row>
    <row r="9533" spans="1:6" x14ac:dyDescent="0.25">
      <c r="A9533" s="79"/>
      <c r="B9533" s="43">
        <v>0</v>
      </c>
      <c r="C9533" s="43">
        <v>4.2085126060555896E-3</v>
      </c>
      <c r="D9533" s="43">
        <f t="shared" si="148"/>
        <v>4.801912883509428E-2</v>
      </c>
      <c r="E9533" s="43">
        <f>IFERROR(INDEX(PSPS_Data!$C$2:$C$4275,MATCH(WF_Data!$A9533,PSPS_Data!$B$2:$B$4275,0)),0)</f>
        <v>0</v>
      </c>
      <c r="F9533" s="47"/>
    </row>
    <row r="9534" spans="1:6" x14ac:dyDescent="0.25">
      <c r="A9534" s="79"/>
      <c r="B9534" s="43">
        <v>0</v>
      </c>
      <c r="C9534" s="43">
        <v>1.8646213366082501E-3</v>
      </c>
      <c r="D9534" s="43">
        <f t="shared" si="148"/>
        <v>2.1275329450700133E-2</v>
      </c>
      <c r="E9534" s="43">
        <f>IFERROR(INDEX(PSPS_Data!$C$2:$C$4275,MATCH(WF_Data!$A9534,PSPS_Data!$B$2:$B$4275,0)),0)</f>
        <v>0</v>
      </c>
      <c r="F9534" s="47"/>
    </row>
    <row r="9535" spans="1:6" x14ac:dyDescent="0.25">
      <c r="A9535" s="79"/>
      <c r="B9535" s="43">
        <v>0</v>
      </c>
      <c r="C9535" s="43">
        <v>6.5703453692549296E-3</v>
      </c>
      <c r="D9535" s="43">
        <f t="shared" si="148"/>
        <v>7.4967640663198748E-2</v>
      </c>
      <c r="E9535" s="43">
        <f>IFERROR(INDEX(PSPS_Data!$C$2:$C$4275,MATCH(WF_Data!$A9535,PSPS_Data!$B$2:$B$4275,0)),0)</f>
        <v>0</v>
      </c>
      <c r="F9535" s="47"/>
    </row>
    <row r="9536" spans="1:6" x14ac:dyDescent="0.25">
      <c r="A9536" s="79"/>
      <c r="B9536" s="43">
        <v>0</v>
      </c>
      <c r="C9536" s="43">
        <v>6.8197885407244004E-3</v>
      </c>
      <c r="D9536" s="43">
        <f t="shared" si="148"/>
        <v>7.7813787249665409E-2</v>
      </c>
      <c r="E9536" s="43">
        <f>IFERROR(INDEX(PSPS_Data!$C$2:$C$4275,MATCH(WF_Data!$A9536,PSPS_Data!$B$2:$B$4275,0)),0)</f>
        <v>0</v>
      </c>
      <c r="F9536" s="47"/>
    </row>
    <row r="9537" spans="1:6" x14ac:dyDescent="0.25">
      <c r="A9537" s="79"/>
      <c r="B9537" s="43">
        <v>0</v>
      </c>
      <c r="C9537" s="43">
        <v>6.0267191979619297E-3</v>
      </c>
      <c r="D9537" s="43">
        <f t="shared" si="148"/>
        <v>6.8764866048745613E-2</v>
      </c>
      <c r="E9537" s="43">
        <f>IFERROR(INDEX(PSPS_Data!$C$2:$C$4275,MATCH(WF_Data!$A9537,PSPS_Data!$B$2:$B$4275,0)),0)</f>
        <v>0</v>
      </c>
      <c r="F9537" s="47"/>
    </row>
    <row r="9538" spans="1:6" x14ac:dyDescent="0.25">
      <c r="A9538" s="79"/>
      <c r="B9538" s="43">
        <v>0</v>
      </c>
      <c r="C9538" s="43">
        <v>9.5430298872542993E-3</v>
      </c>
      <c r="D9538" s="43">
        <f t="shared" si="148"/>
        <v>0.10888597101357156</v>
      </c>
      <c r="E9538" s="43">
        <f>IFERROR(INDEX(PSPS_Data!$C$2:$C$4275,MATCH(WF_Data!$A9538,PSPS_Data!$B$2:$B$4275,0)),0)</f>
        <v>0</v>
      </c>
      <c r="F9538" s="47"/>
    </row>
    <row r="9539" spans="1:6" x14ac:dyDescent="0.25">
      <c r="A9539" s="79"/>
      <c r="B9539" s="43">
        <v>0</v>
      </c>
      <c r="C9539" s="43">
        <v>1.50897565171703E-3</v>
      </c>
      <c r="D9539" s="43">
        <f t="shared" ref="D9539:D9602" si="149">$C9539*11.41</f>
        <v>1.7217412186091314E-2</v>
      </c>
      <c r="E9539" s="43">
        <f>IFERROR(INDEX(PSPS_Data!$C$2:$C$4275,MATCH(WF_Data!$A9539,PSPS_Data!$B$2:$B$4275,0)),0)</f>
        <v>0</v>
      </c>
      <c r="F9539" s="47"/>
    </row>
    <row r="9540" spans="1:6" x14ac:dyDescent="0.25">
      <c r="A9540" s="79"/>
      <c r="B9540" s="43">
        <v>0</v>
      </c>
      <c r="C9540" s="43">
        <v>1.0954651191771801E-2</v>
      </c>
      <c r="D9540" s="43">
        <f t="shared" si="149"/>
        <v>0.12499257009811625</v>
      </c>
      <c r="E9540" s="43">
        <f>IFERROR(INDEX(PSPS_Data!$C$2:$C$4275,MATCH(WF_Data!$A9540,PSPS_Data!$B$2:$B$4275,0)),0)</f>
        <v>0</v>
      </c>
      <c r="F9540" s="47"/>
    </row>
    <row r="9541" spans="1:6" x14ac:dyDescent="0.25">
      <c r="A9541" s="79"/>
      <c r="B9541" s="43">
        <v>0</v>
      </c>
      <c r="C9541" s="43">
        <v>6.74938211481427E-3</v>
      </c>
      <c r="D9541" s="43">
        <f t="shared" si="149"/>
        <v>7.7010449930030825E-2</v>
      </c>
      <c r="E9541" s="43">
        <f>IFERROR(INDEX(PSPS_Data!$C$2:$C$4275,MATCH(WF_Data!$A9541,PSPS_Data!$B$2:$B$4275,0)),0)</f>
        <v>0</v>
      </c>
      <c r="F9541" s="47"/>
    </row>
    <row r="9542" spans="1:6" x14ac:dyDescent="0.25">
      <c r="A9542" s="79"/>
      <c r="B9542" s="43">
        <v>0</v>
      </c>
      <c r="C9542" s="43">
        <v>8.8211121119456896E-3</v>
      </c>
      <c r="D9542" s="43">
        <f t="shared" si="149"/>
        <v>0.10064888919730032</v>
      </c>
      <c r="E9542" s="43">
        <f>IFERROR(INDEX(PSPS_Data!$C$2:$C$4275,MATCH(WF_Data!$A9542,PSPS_Data!$B$2:$B$4275,0)),0)</f>
        <v>0</v>
      </c>
      <c r="F9542" s="47"/>
    </row>
    <row r="9543" spans="1:6" x14ac:dyDescent="0.25">
      <c r="A9543" s="79"/>
      <c r="B9543" s="43">
        <v>0</v>
      </c>
      <c r="C9543" s="43">
        <v>1.3724422851737401E-3</v>
      </c>
      <c r="D9543" s="43">
        <f t="shared" si="149"/>
        <v>1.5659566473832376E-2</v>
      </c>
      <c r="E9543" s="43">
        <f>IFERROR(INDEX(PSPS_Data!$C$2:$C$4275,MATCH(WF_Data!$A9543,PSPS_Data!$B$2:$B$4275,0)),0)</f>
        <v>0</v>
      </c>
      <c r="F9543" s="47"/>
    </row>
    <row r="9544" spans="1:6" x14ac:dyDescent="0.25">
      <c r="A9544" s="79"/>
      <c r="B9544" s="43">
        <v>0</v>
      </c>
      <c r="C9544" s="43">
        <v>1.6364123841555001E-2</v>
      </c>
      <c r="D9544" s="43">
        <f t="shared" si="149"/>
        <v>0.18671465303214255</v>
      </c>
      <c r="E9544" s="43">
        <f>IFERROR(INDEX(PSPS_Data!$C$2:$C$4275,MATCH(WF_Data!$A9544,PSPS_Data!$B$2:$B$4275,0)),0)</f>
        <v>0</v>
      </c>
      <c r="F9544" s="47"/>
    </row>
    <row r="9545" spans="1:6" x14ac:dyDescent="0.25">
      <c r="A9545" s="79"/>
      <c r="B9545" s="43">
        <v>0</v>
      </c>
      <c r="C9545" s="43">
        <v>1.11759615042501E-2</v>
      </c>
      <c r="D9545" s="43">
        <f t="shared" si="149"/>
        <v>0.12751772076349363</v>
      </c>
      <c r="E9545" s="43">
        <f>IFERROR(INDEX(PSPS_Data!$C$2:$C$4275,MATCH(WF_Data!$A9545,PSPS_Data!$B$2:$B$4275,0)),0)</f>
        <v>0</v>
      </c>
      <c r="F9545" s="47"/>
    </row>
    <row r="9546" spans="1:6" x14ac:dyDescent="0.25">
      <c r="A9546" s="79"/>
      <c r="B9546" s="43">
        <v>0</v>
      </c>
      <c r="C9546" s="43">
        <v>7.3807590069918595E-4</v>
      </c>
      <c r="D9546" s="43">
        <f t="shared" si="149"/>
        <v>8.4214460269777126E-3</v>
      </c>
      <c r="E9546" s="43">
        <f>IFERROR(INDEX(PSPS_Data!$C$2:$C$4275,MATCH(WF_Data!$A9546,PSPS_Data!$B$2:$B$4275,0)),0)</f>
        <v>0</v>
      </c>
      <c r="F9546" s="47"/>
    </row>
    <row r="9547" spans="1:6" x14ac:dyDescent="0.25">
      <c r="A9547" s="79"/>
      <c r="B9547" s="43">
        <v>0</v>
      </c>
      <c r="C9547" s="43">
        <v>3.2328459858490502E-3</v>
      </c>
      <c r="D9547" s="43">
        <f t="shared" si="149"/>
        <v>3.6886772698537663E-2</v>
      </c>
      <c r="E9547" s="43">
        <f>IFERROR(INDEX(PSPS_Data!$C$2:$C$4275,MATCH(WF_Data!$A9547,PSPS_Data!$B$2:$B$4275,0)),0)</f>
        <v>0</v>
      </c>
      <c r="F9547" s="47"/>
    </row>
    <row r="9548" spans="1:6" x14ac:dyDescent="0.25">
      <c r="A9548" s="79"/>
      <c r="B9548" s="43">
        <v>0</v>
      </c>
      <c r="C9548" s="43">
        <v>2.94113878499047E-3</v>
      </c>
      <c r="D9548" s="43">
        <f t="shared" si="149"/>
        <v>3.3558393536741261E-2</v>
      </c>
      <c r="E9548" s="43">
        <f>IFERROR(INDEX(PSPS_Data!$C$2:$C$4275,MATCH(WF_Data!$A9548,PSPS_Data!$B$2:$B$4275,0)),0)</f>
        <v>0</v>
      </c>
      <c r="F9548" s="47"/>
    </row>
    <row r="9549" spans="1:6" x14ac:dyDescent="0.25">
      <c r="A9549" s="79"/>
      <c r="B9549" s="43">
        <v>0</v>
      </c>
      <c r="C9549" s="43">
        <v>6.3644381931832498E-3</v>
      </c>
      <c r="D9549" s="43">
        <f t="shared" si="149"/>
        <v>7.2618239784220884E-2</v>
      </c>
      <c r="E9549" s="43">
        <f>IFERROR(INDEX(PSPS_Data!$C$2:$C$4275,MATCH(WF_Data!$A9549,PSPS_Data!$B$2:$B$4275,0)),0)</f>
        <v>0</v>
      </c>
      <c r="F9549" s="47"/>
    </row>
    <row r="9550" spans="1:6" x14ac:dyDescent="0.25">
      <c r="A9550" s="79"/>
      <c r="B9550" s="43">
        <v>0</v>
      </c>
      <c r="C9550" s="43">
        <v>3.2090197628349402E-3</v>
      </c>
      <c r="D9550" s="43">
        <f t="shared" si="149"/>
        <v>3.6614915493946666E-2</v>
      </c>
      <c r="E9550" s="43">
        <f>IFERROR(INDEX(PSPS_Data!$C$2:$C$4275,MATCH(WF_Data!$A9550,PSPS_Data!$B$2:$B$4275,0)),0)</f>
        <v>0</v>
      </c>
      <c r="F9550" s="47"/>
    </row>
    <row r="9551" spans="1:6" x14ac:dyDescent="0.25">
      <c r="A9551" s="79"/>
      <c r="B9551" s="43">
        <v>0</v>
      </c>
      <c r="C9551" s="43">
        <v>9.1907652476947901E-3</v>
      </c>
      <c r="D9551" s="43">
        <f t="shared" si="149"/>
        <v>0.10486663147619756</v>
      </c>
      <c r="E9551" s="43">
        <f>IFERROR(INDEX(PSPS_Data!$C$2:$C$4275,MATCH(WF_Data!$A9551,PSPS_Data!$B$2:$B$4275,0)),0)</f>
        <v>0</v>
      </c>
      <c r="F9551" s="47"/>
    </row>
    <row r="9552" spans="1:6" x14ac:dyDescent="0.25">
      <c r="A9552" s="79"/>
      <c r="B9552" s="43">
        <v>0</v>
      </c>
      <c r="C9552" s="43">
        <v>2.4498510133525902E-3</v>
      </c>
      <c r="D9552" s="43">
        <f t="shared" si="149"/>
        <v>2.7952800062353053E-2</v>
      </c>
      <c r="E9552" s="43">
        <f>IFERROR(INDEX(PSPS_Data!$C$2:$C$4275,MATCH(WF_Data!$A9552,PSPS_Data!$B$2:$B$4275,0)),0)</f>
        <v>0</v>
      </c>
      <c r="F9552" s="47"/>
    </row>
    <row r="9553" spans="1:6" x14ac:dyDescent="0.25">
      <c r="A9553" s="79"/>
      <c r="B9553" s="43">
        <v>0</v>
      </c>
      <c r="C9553" s="43">
        <v>2.0553288122755402E-3</v>
      </c>
      <c r="D9553" s="43">
        <f t="shared" si="149"/>
        <v>2.3451301748063914E-2</v>
      </c>
      <c r="E9553" s="43">
        <f>IFERROR(INDEX(PSPS_Data!$C$2:$C$4275,MATCH(WF_Data!$A9553,PSPS_Data!$B$2:$B$4275,0)),0)</f>
        <v>0</v>
      </c>
      <c r="F9553" s="47"/>
    </row>
    <row r="9554" spans="1:6" x14ac:dyDescent="0.25">
      <c r="A9554" s="79"/>
      <c r="B9554" s="43">
        <v>0</v>
      </c>
      <c r="C9554" s="43">
        <v>5.9064070305794303E-3</v>
      </c>
      <c r="D9554" s="43">
        <f t="shared" si="149"/>
        <v>6.73921042189113E-2</v>
      </c>
      <c r="E9554" s="43">
        <f>IFERROR(INDEX(PSPS_Data!$C$2:$C$4275,MATCH(WF_Data!$A9554,PSPS_Data!$B$2:$B$4275,0)),0)</f>
        <v>0</v>
      </c>
      <c r="F9554" s="47"/>
    </row>
    <row r="9555" spans="1:6" x14ac:dyDescent="0.25">
      <c r="A9555" s="79"/>
      <c r="B9555" s="43">
        <v>0</v>
      </c>
      <c r="C9555" s="43">
        <v>1.55703016798725E-3</v>
      </c>
      <c r="D9555" s="43">
        <f t="shared" si="149"/>
        <v>1.7765714216734525E-2</v>
      </c>
      <c r="E9555" s="43">
        <f>IFERROR(INDEX(PSPS_Data!$C$2:$C$4275,MATCH(WF_Data!$A9555,PSPS_Data!$B$2:$B$4275,0)),0)</f>
        <v>0</v>
      </c>
      <c r="F9555" s="47"/>
    </row>
    <row r="9556" spans="1:6" x14ac:dyDescent="0.25">
      <c r="A9556" s="79"/>
      <c r="B9556" s="43">
        <v>0</v>
      </c>
      <c r="C9556" s="43">
        <v>1.27970752560031E-2</v>
      </c>
      <c r="D9556" s="43">
        <f t="shared" si="149"/>
        <v>0.14601462867099538</v>
      </c>
      <c r="E9556" s="43">
        <f>IFERROR(INDEX(PSPS_Data!$C$2:$C$4275,MATCH(WF_Data!$A9556,PSPS_Data!$B$2:$B$4275,0)),0)</f>
        <v>0</v>
      </c>
      <c r="F9556" s="47"/>
    </row>
    <row r="9557" spans="1:6" x14ac:dyDescent="0.25">
      <c r="A9557" s="79"/>
      <c r="B9557" s="43">
        <v>0</v>
      </c>
      <c r="C9557" s="43">
        <v>2.0236013110661501E-3</v>
      </c>
      <c r="D9557" s="43">
        <f t="shared" si="149"/>
        <v>2.3089290959264774E-2</v>
      </c>
      <c r="E9557" s="43">
        <f>IFERROR(INDEX(PSPS_Data!$C$2:$C$4275,MATCH(WF_Data!$A9557,PSPS_Data!$B$2:$B$4275,0)),0)</f>
        <v>0</v>
      </c>
      <c r="F9557" s="47"/>
    </row>
    <row r="9558" spans="1:6" x14ac:dyDescent="0.25">
      <c r="A9558" s="79"/>
      <c r="B9558" s="43">
        <v>0</v>
      </c>
      <c r="C9558" s="43">
        <v>1.21721875314051E-2</v>
      </c>
      <c r="D9558" s="43">
        <f t="shared" si="149"/>
        <v>0.13888465973333219</v>
      </c>
      <c r="E9558" s="43">
        <f>IFERROR(INDEX(PSPS_Data!$C$2:$C$4275,MATCH(WF_Data!$A9558,PSPS_Data!$B$2:$B$4275,0)),0)</f>
        <v>0</v>
      </c>
      <c r="F9558" s="47"/>
    </row>
    <row r="9559" spans="1:6" x14ac:dyDescent="0.25">
      <c r="A9559" s="79"/>
      <c r="B9559" s="43">
        <v>0</v>
      </c>
      <c r="C9559" s="43">
        <v>7.0556175546698796E-4</v>
      </c>
      <c r="D9559" s="43">
        <f t="shared" si="149"/>
        <v>8.0504596298783329E-3</v>
      </c>
      <c r="E9559" s="43">
        <f>IFERROR(INDEX(PSPS_Data!$C$2:$C$4275,MATCH(WF_Data!$A9559,PSPS_Data!$B$2:$B$4275,0)),0)</f>
        <v>0</v>
      </c>
      <c r="F9559" s="47"/>
    </row>
    <row r="9560" spans="1:6" x14ac:dyDescent="0.25">
      <c r="A9560" s="79"/>
      <c r="B9560" s="43">
        <v>0</v>
      </c>
      <c r="C9560" s="43">
        <v>5.6332745896270301E-3</v>
      </c>
      <c r="D9560" s="43">
        <f t="shared" si="149"/>
        <v>6.4275663067644415E-2</v>
      </c>
      <c r="E9560" s="43">
        <f>IFERROR(INDEX(PSPS_Data!$C$2:$C$4275,MATCH(WF_Data!$A9560,PSPS_Data!$B$2:$B$4275,0)),0)</f>
        <v>0</v>
      </c>
      <c r="F9560" s="47"/>
    </row>
    <row r="9561" spans="1:6" x14ac:dyDescent="0.25">
      <c r="A9561" s="79"/>
      <c r="B9561" s="43">
        <v>0</v>
      </c>
      <c r="C9561" s="43">
        <v>1.3970586986336701E-3</v>
      </c>
      <c r="D9561" s="43">
        <f t="shared" si="149"/>
        <v>1.5940439751410174E-2</v>
      </c>
      <c r="E9561" s="43">
        <f>IFERROR(INDEX(PSPS_Data!$C$2:$C$4275,MATCH(WF_Data!$A9561,PSPS_Data!$B$2:$B$4275,0)),0)</f>
        <v>0</v>
      </c>
      <c r="F9561" s="47"/>
    </row>
    <row r="9562" spans="1:6" x14ac:dyDescent="0.25">
      <c r="A9562" s="79"/>
      <c r="B9562" s="43">
        <v>0</v>
      </c>
      <c r="C9562" s="43">
        <v>8.8145198717484094E-3</v>
      </c>
      <c r="D9562" s="43">
        <f t="shared" si="149"/>
        <v>0.10057367173664936</v>
      </c>
      <c r="E9562" s="43">
        <f>IFERROR(INDEX(PSPS_Data!$C$2:$C$4275,MATCH(WF_Data!$A9562,PSPS_Data!$B$2:$B$4275,0)),0)</f>
        <v>0</v>
      </c>
      <c r="F9562" s="47"/>
    </row>
    <row r="9563" spans="1:6" x14ac:dyDescent="0.25">
      <c r="A9563" s="79"/>
      <c r="B9563" s="43">
        <v>0</v>
      </c>
      <c r="C9563" s="43">
        <v>8.7163619609024502E-3</v>
      </c>
      <c r="D9563" s="43">
        <f t="shared" si="149"/>
        <v>9.9453689973896961E-2</v>
      </c>
      <c r="E9563" s="43">
        <f>IFERROR(INDEX(PSPS_Data!$C$2:$C$4275,MATCH(WF_Data!$A9563,PSPS_Data!$B$2:$B$4275,0)),0)</f>
        <v>0</v>
      </c>
      <c r="F9563" s="47"/>
    </row>
    <row r="9564" spans="1:6" x14ac:dyDescent="0.25">
      <c r="A9564" s="79"/>
      <c r="B9564" s="43">
        <v>0</v>
      </c>
      <c r="C9564" s="43">
        <v>4.06417671911185E-3</v>
      </c>
      <c r="D9564" s="43">
        <f t="shared" si="149"/>
        <v>4.6372256365066207E-2</v>
      </c>
      <c r="E9564" s="43">
        <f>IFERROR(INDEX(PSPS_Data!$C$2:$C$4275,MATCH(WF_Data!$A9564,PSPS_Data!$B$2:$B$4275,0)),0)</f>
        <v>0</v>
      </c>
      <c r="F9564" s="47"/>
    </row>
    <row r="9565" spans="1:6" x14ac:dyDescent="0.25">
      <c r="A9565" s="79"/>
      <c r="B9565" s="43">
        <v>0</v>
      </c>
      <c r="C9565" s="43">
        <v>9.95189563582243E-4</v>
      </c>
      <c r="D9565" s="43">
        <f t="shared" si="149"/>
        <v>1.1355112920473392E-2</v>
      </c>
      <c r="E9565" s="43">
        <f>IFERROR(INDEX(PSPS_Data!$C$2:$C$4275,MATCH(WF_Data!$A9565,PSPS_Data!$B$2:$B$4275,0)),0)</f>
        <v>0</v>
      </c>
      <c r="F9565" s="47"/>
    </row>
    <row r="9566" spans="1:6" x14ac:dyDescent="0.25">
      <c r="A9566" s="79"/>
      <c r="B9566" s="43">
        <v>0</v>
      </c>
      <c r="C9566" s="43">
        <v>8.0192073274171598E-3</v>
      </c>
      <c r="D9566" s="43">
        <f t="shared" si="149"/>
        <v>9.1499155605829788E-2</v>
      </c>
      <c r="E9566" s="43">
        <f>IFERROR(INDEX(PSPS_Data!$C$2:$C$4275,MATCH(WF_Data!$A9566,PSPS_Data!$B$2:$B$4275,0)),0)</f>
        <v>0</v>
      </c>
      <c r="F9566" s="47"/>
    </row>
    <row r="9567" spans="1:6" x14ac:dyDescent="0.25">
      <c r="A9567" s="79"/>
      <c r="B9567" s="43">
        <v>0</v>
      </c>
      <c r="C9567" s="43">
        <v>1.67648487346241E-2</v>
      </c>
      <c r="D9567" s="43">
        <f t="shared" si="149"/>
        <v>0.19128692406206099</v>
      </c>
      <c r="E9567" s="43">
        <f>IFERROR(INDEX(PSPS_Data!$C$2:$C$4275,MATCH(WF_Data!$A9567,PSPS_Data!$B$2:$B$4275,0)),0)</f>
        <v>0</v>
      </c>
      <c r="F9567" s="47"/>
    </row>
    <row r="9568" spans="1:6" x14ac:dyDescent="0.25">
      <c r="A9568" s="79"/>
      <c r="B9568" s="43">
        <v>0</v>
      </c>
      <c r="C9568" s="43">
        <v>1.09829377164108E-2</v>
      </c>
      <c r="D9568" s="43">
        <f t="shared" si="149"/>
        <v>0.12531531934424722</v>
      </c>
      <c r="E9568" s="43">
        <f>IFERROR(INDEX(PSPS_Data!$C$2:$C$4275,MATCH(WF_Data!$A9568,PSPS_Data!$B$2:$B$4275,0)),0)</f>
        <v>0</v>
      </c>
      <c r="F9568" s="47"/>
    </row>
    <row r="9569" spans="1:6" x14ac:dyDescent="0.25">
      <c r="A9569" s="79"/>
      <c r="B9569" s="43">
        <v>0</v>
      </c>
      <c r="C9569" s="43">
        <v>3.95907662095851E-3</v>
      </c>
      <c r="D9569" s="43">
        <f t="shared" si="149"/>
        <v>4.5173064245136597E-2</v>
      </c>
      <c r="E9569" s="43">
        <f>IFERROR(INDEX(PSPS_Data!$C$2:$C$4275,MATCH(WF_Data!$A9569,PSPS_Data!$B$2:$B$4275,0)),0)</f>
        <v>0</v>
      </c>
      <c r="F9569" s="47"/>
    </row>
    <row r="9570" spans="1:6" x14ac:dyDescent="0.25">
      <c r="A9570" s="79"/>
      <c r="B9570" s="43">
        <v>0</v>
      </c>
      <c r="C9570" s="43">
        <v>3.3875672964711599E-3</v>
      </c>
      <c r="D9570" s="43">
        <f t="shared" si="149"/>
        <v>3.8652142852735938E-2</v>
      </c>
      <c r="E9570" s="43">
        <f>IFERROR(INDEX(PSPS_Data!$C$2:$C$4275,MATCH(WF_Data!$A9570,PSPS_Data!$B$2:$B$4275,0)),0)</f>
        <v>0</v>
      </c>
      <c r="F9570" s="47"/>
    </row>
    <row r="9571" spans="1:6" x14ac:dyDescent="0.25">
      <c r="A9571" s="79"/>
      <c r="B9571" s="43">
        <v>0</v>
      </c>
      <c r="C9571" s="43">
        <v>7.52280103809729E-3</v>
      </c>
      <c r="D9571" s="43">
        <f t="shared" si="149"/>
        <v>8.5835159844690076E-2</v>
      </c>
      <c r="E9571" s="43">
        <f>IFERROR(INDEX(PSPS_Data!$C$2:$C$4275,MATCH(WF_Data!$A9571,PSPS_Data!$B$2:$B$4275,0)),0)</f>
        <v>0</v>
      </c>
      <c r="F9571" s="47"/>
    </row>
    <row r="9572" spans="1:6" x14ac:dyDescent="0.25">
      <c r="A9572" s="79"/>
      <c r="B9572" s="43">
        <v>0</v>
      </c>
      <c r="C9572" s="43">
        <v>1.4975511665700899E-3</v>
      </c>
      <c r="D9572" s="43">
        <f t="shared" si="149"/>
        <v>1.7087058810564725E-2</v>
      </c>
      <c r="E9572" s="43">
        <f>IFERROR(INDEX(PSPS_Data!$C$2:$C$4275,MATCH(WF_Data!$A9572,PSPS_Data!$B$2:$B$4275,0)),0)</f>
        <v>0</v>
      </c>
      <c r="F9572" s="47"/>
    </row>
    <row r="9573" spans="1:6" x14ac:dyDescent="0.25">
      <c r="A9573" s="79"/>
      <c r="B9573" s="43">
        <v>0</v>
      </c>
      <c r="C9573" s="43">
        <v>8.48792155011324E-4</v>
      </c>
      <c r="D9573" s="43">
        <f t="shared" si="149"/>
        <v>9.6847184886792066E-3</v>
      </c>
      <c r="E9573" s="43">
        <f>IFERROR(INDEX(PSPS_Data!$C$2:$C$4275,MATCH(WF_Data!$A9573,PSPS_Data!$B$2:$B$4275,0)),0)</f>
        <v>0</v>
      </c>
      <c r="F9573" s="47"/>
    </row>
    <row r="9574" spans="1:6" x14ac:dyDescent="0.25">
      <c r="A9574" s="79"/>
      <c r="B9574" s="43">
        <v>0</v>
      </c>
      <c r="C9574" s="43">
        <v>7.2440565872966504E-5</v>
      </c>
      <c r="D9574" s="43">
        <f t="shared" si="149"/>
        <v>8.2654685661054785E-4</v>
      </c>
      <c r="E9574" s="43">
        <f>IFERROR(INDEX(PSPS_Data!$C$2:$C$4275,MATCH(WF_Data!$A9574,PSPS_Data!$B$2:$B$4275,0)),0)</f>
        <v>0</v>
      </c>
      <c r="F9574" s="47"/>
    </row>
    <row r="9575" spans="1:6" x14ac:dyDescent="0.25">
      <c r="A9575" s="79"/>
      <c r="B9575" s="43">
        <v>0</v>
      </c>
      <c r="C9575" s="43">
        <v>5.8881853756247403E-3</v>
      </c>
      <c r="D9575" s="43">
        <f t="shared" si="149"/>
        <v>6.7184195135878283E-2</v>
      </c>
      <c r="E9575" s="43">
        <f>IFERROR(INDEX(PSPS_Data!$C$2:$C$4275,MATCH(WF_Data!$A9575,PSPS_Data!$B$2:$B$4275,0)),0)</f>
        <v>0</v>
      </c>
      <c r="F9575" s="47"/>
    </row>
    <row r="9576" spans="1:6" x14ac:dyDescent="0.25">
      <c r="A9576" s="79"/>
      <c r="B9576" s="43">
        <v>0</v>
      </c>
      <c r="C9576" s="43">
        <v>2.8043055149282702E-3</v>
      </c>
      <c r="D9576" s="43">
        <f t="shared" si="149"/>
        <v>3.1997125925331563E-2</v>
      </c>
      <c r="E9576" s="43">
        <f>IFERROR(INDEX(PSPS_Data!$C$2:$C$4275,MATCH(WF_Data!$A9576,PSPS_Data!$B$2:$B$4275,0)),0)</f>
        <v>0</v>
      </c>
      <c r="F9576" s="47"/>
    </row>
    <row r="9577" spans="1:6" x14ac:dyDescent="0.25">
      <c r="A9577" s="79"/>
      <c r="B9577" s="43">
        <v>0</v>
      </c>
      <c r="C9577" s="43">
        <v>2.2969223873587899E-3</v>
      </c>
      <c r="D9577" s="43">
        <f t="shared" si="149"/>
        <v>2.6207884439763792E-2</v>
      </c>
      <c r="E9577" s="43">
        <f>IFERROR(INDEX(PSPS_Data!$C$2:$C$4275,MATCH(WF_Data!$A9577,PSPS_Data!$B$2:$B$4275,0)),0)</f>
        <v>0</v>
      </c>
      <c r="F9577" s="47"/>
    </row>
    <row r="9578" spans="1:6" x14ac:dyDescent="0.25">
      <c r="A9578" s="79"/>
      <c r="B9578" s="43">
        <v>0</v>
      </c>
      <c r="C9578" s="43">
        <v>1.26657933071783E-2</v>
      </c>
      <c r="D9578" s="43">
        <f t="shared" si="149"/>
        <v>0.1445167016349044</v>
      </c>
      <c r="E9578" s="43">
        <f>IFERROR(INDEX(PSPS_Data!$C$2:$C$4275,MATCH(WF_Data!$A9578,PSPS_Data!$B$2:$B$4275,0)),0)</f>
        <v>0</v>
      </c>
      <c r="F9578" s="47"/>
    </row>
    <row r="9579" spans="1:6" x14ac:dyDescent="0.25">
      <c r="A9579" s="79"/>
      <c r="B9579" s="43">
        <v>0</v>
      </c>
      <c r="C9579" s="43">
        <v>1.80020965672156E-3</v>
      </c>
      <c r="D9579" s="43">
        <f t="shared" si="149"/>
        <v>2.0540392183193E-2</v>
      </c>
      <c r="E9579" s="43">
        <f>IFERROR(INDEX(PSPS_Data!$C$2:$C$4275,MATCH(WF_Data!$A9579,PSPS_Data!$B$2:$B$4275,0)),0)</f>
        <v>0</v>
      </c>
      <c r="F9579" s="47"/>
    </row>
    <row r="9580" spans="1:6" x14ac:dyDescent="0.25">
      <c r="A9580" s="79"/>
      <c r="B9580" s="43">
        <v>0</v>
      </c>
      <c r="C9580" s="43">
        <v>2.83472351293312E-3</v>
      </c>
      <c r="D9580" s="43">
        <f t="shared" si="149"/>
        <v>3.23441952825669E-2</v>
      </c>
      <c r="E9580" s="43">
        <f>IFERROR(INDEX(PSPS_Data!$C$2:$C$4275,MATCH(WF_Data!$A9580,PSPS_Data!$B$2:$B$4275,0)),0)</f>
        <v>0</v>
      </c>
      <c r="F9580" s="47"/>
    </row>
    <row r="9581" spans="1:6" x14ac:dyDescent="0.25">
      <c r="A9581" s="79"/>
      <c r="B9581" s="43">
        <v>0</v>
      </c>
      <c r="C9581" s="43">
        <v>2.0684169612650199E-5</v>
      </c>
      <c r="D9581" s="43">
        <f t="shared" si="149"/>
        <v>2.3600637528033876E-4</v>
      </c>
      <c r="E9581" s="43">
        <f>IFERROR(INDEX(PSPS_Data!$C$2:$C$4275,MATCH(WF_Data!$A9581,PSPS_Data!$B$2:$B$4275,0)),0)</f>
        <v>0</v>
      </c>
      <c r="F9581" s="47"/>
    </row>
    <row r="9582" spans="1:6" x14ac:dyDescent="0.25">
      <c r="A9582" s="79"/>
      <c r="B9582" s="43">
        <v>0</v>
      </c>
      <c r="C9582" s="43">
        <v>2.2131731628860498E-3</v>
      </c>
      <c r="D9582" s="43">
        <f t="shared" si="149"/>
        <v>2.5252305788529827E-2</v>
      </c>
      <c r="E9582" s="43">
        <f>IFERROR(INDEX(PSPS_Data!$C$2:$C$4275,MATCH(WF_Data!$A9582,PSPS_Data!$B$2:$B$4275,0)),0)</f>
        <v>0</v>
      </c>
      <c r="F9582" s="47"/>
    </row>
    <row r="9583" spans="1:6" x14ac:dyDescent="0.25">
      <c r="A9583" s="79"/>
      <c r="B9583" s="43">
        <v>0</v>
      </c>
      <c r="C9583" s="43">
        <v>1.6545970174774901E-4</v>
      </c>
      <c r="D9583" s="43">
        <f t="shared" si="149"/>
        <v>1.8878951969418163E-3</v>
      </c>
      <c r="E9583" s="43">
        <f>IFERROR(INDEX(PSPS_Data!$C$2:$C$4275,MATCH(WF_Data!$A9583,PSPS_Data!$B$2:$B$4275,0)),0)</f>
        <v>0</v>
      </c>
      <c r="F9583" s="47"/>
    </row>
    <row r="9584" spans="1:6" x14ac:dyDescent="0.25">
      <c r="A9584" s="79"/>
      <c r="B9584" s="43">
        <v>0</v>
      </c>
      <c r="C9584" s="43">
        <v>6.4733167132544596E-3</v>
      </c>
      <c r="D9584" s="43">
        <f t="shared" si="149"/>
        <v>7.3860543698233388E-2</v>
      </c>
      <c r="E9584" s="43">
        <f>IFERROR(INDEX(PSPS_Data!$C$2:$C$4275,MATCH(WF_Data!$A9584,PSPS_Data!$B$2:$B$4275,0)),0)</f>
        <v>0</v>
      </c>
      <c r="F9584" s="47"/>
    </row>
    <row r="9585" spans="1:6" x14ac:dyDescent="0.25">
      <c r="A9585" s="79"/>
      <c r="B9585" s="43">
        <v>0</v>
      </c>
      <c r="C9585" s="43">
        <v>9.3958553270567704E-3</v>
      </c>
      <c r="D9585" s="43">
        <f t="shared" si="149"/>
        <v>0.10720670928171776</v>
      </c>
      <c r="E9585" s="43">
        <f>IFERROR(INDEX(PSPS_Data!$C$2:$C$4275,MATCH(WF_Data!$A9585,PSPS_Data!$B$2:$B$4275,0)),0)</f>
        <v>0</v>
      </c>
      <c r="F9585" s="47"/>
    </row>
    <row r="9586" spans="1:6" x14ac:dyDescent="0.25">
      <c r="A9586" s="79"/>
      <c r="B9586" s="43">
        <v>0</v>
      </c>
      <c r="C9586" s="43">
        <v>4.4280700515173504E-3</v>
      </c>
      <c r="D9586" s="43">
        <f t="shared" si="149"/>
        <v>5.0524279287812966E-2</v>
      </c>
      <c r="E9586" s="43">
        <f>IFERROR(INDEX(PSPS_Data!$C$2:$C$4275,MATCH(WF_Data!$A9586,PSPS_Data!$B$2:$B$4275,0)),0)</f>
        <v>0</v>
      </c>
      <c r="F9586" s="47"/>
    </row>
    <row r="9587" spans="1:6" x14ac:dyDescent="0.25">
      <c r="A9587" s="79"/>
      <c r="B9587" s="43">
        <v>0.73862012640890395</v>
      </c>
      <c r="C9587" s="43">
        <v>5.1583389536062896E-3</v>
      </c>
      <c r="D9587" s="43">
        <f t="shared" si="149"/>
        <v>5.8856647460647768E-2</v>
      </c>
      <c r="E9587" s="43">
        <f>IFERROR(INDEX(PSPS_Data!$C$2:$C$4275,MATCH(WF_Data!$A9587,PSPS_Data!$B$2:$B$4275,0)),0)</f>
        <v>0</v>
      </c>
      <c r="F9587" s="47"/>
    </row>
    <row r="9588" spans="1:6" x14ac:dyDescent="0.25">
      <c r="A9588" s="79"/>
      <c r="B9588" s="43">
        <v>0</v>
      </c>
      <c r="C9588" s="43">
        <v>1.8984591491365099E-3</v>
      </c>
      <c r="D9588" s="43">
        <f t="shared" si="149"/>
        <v>2.1661418891647577E-2</v>
      </c>
      <c r="E9588" s="43">
        <f>IFERROR(INDEX(PSPS_Data!$C$2:$C$4275,MATCH(WF_Data!$A9588,PSPS_Data!$B$2:$B$4275,0)),0)</f>
        <v>0</v>
      </c>
      <c r="F9588" s="47"/>
    </row>
    <row r="9589" spans="1:6" x14ac:dyDescent="0.25">
      <c r="A9589" s="79"/>
      <c r="B9589" s="43">
        <v>0</v>
      </c>
      <c r="C9589" s="43">
        <v>1.06463687302493E-3</v>
      </c>
      <c r="D9589" s="43">
        <f t="shared" si="149"/>
        <v>1.2147506721214452E-2</v>
      </c>
      <c r="E9589" s="43">
        <f>IFERROR(INDEX(PSPS_Data!$C$2:$C$4275,MATCH(WF_Data!$A9589,PSPS_Data!$B$2:$B$4275,0)),0)</f>
        <v>0</v>
      </c>
      <c r="F9589" s="47"/>
    </row>
    <row r="9590" spans="1:6" x14ac:dyDescent="0.25">
      <c r="A9590" s="79"/>
      <c r="B9590" s="43">
        <v>0</v>
      </c>
      <c r="C9590" s="43">
        <v>2.4592377816645599E-3</v>
      </c>
      <c r="D9590" s="43">
        <f t="shared" si="149"/>
        <v>2.805990308879263E-2</v>
      </c>
      <c r="E9590" s="43">
        <f>IFERROR(INDEX(PSPS_Data!$C$2:$C$4275,MATCH(WF_Data!$A9590,PSPS_Data!$B$2:$B$4275,0)),0)</f>
        <v>0</v>
      </c>
      <c r="F9590" s="47"/>
    </row>
    <row r="9591" spans="1:6" x14ac:dyDescent="0.25">
      <c r="A9591" s="79"/>
      <c r="B9591" s="43">
        <v>0</v>
      </c>
      <c r="C9591" s="43">
        <v>1.6429020354280499E-3</v>
      </c>
      <c r="D9591" s="43">
        <f t="shared" si="149"/>
        <v>1.874551222423405E-2</v>
      </c>
      <c r="E9591" s="43">
        <f>IFERROR(INDEX(PSPS_Data!$C$2:$C$4275,MATCH(WF_Data!$A9591,PSPS_Data!$B$2:$B$4275,0)),0)</f>
        <v>0</v>
      </c>
      <c r="F9591" s="47"/>
    </row>
    <row r="9592" spans="1:6" x14ac:dyDescent="0.25">
      <c r="A9592" s="79"/>
      <c r="B9592" s="43">
        <v>0</v>
      </c>
      <c r="C9592" s="43">
        <v>9.0201542705017294E-3</v>
      </c>
      <c r="D9592" s="43">
        <f t="shared" si="149"/>
        <v>0.10291996022642473</v>
      </c>
      <c r="E9592" s="43">
        <f>IFERROR(INDEX(PSPS_Data!$C$2:$C$4275,MATCH(WF_Data!$A9592,PSPS_Data!$B$2:$B$4275,0)),0)</f>
        <v>0</v>
      </c>
      <c r="F9592" s="47"/>
    </row>
    <row r="9593" spans="1:6" x14ac:dyDescent="0.25">
      <c r="A9593" s="79"/>
      <c r="B9593" s="43">
        <v>0</v>
      </c>
      <c r="C9593" s="43">
        <v>1.9734004192741802E-3</v>
      </c>
      <c r="D9593" s="43">
        <f t="shared" si="149"/>
        <v>2.2516498783918395E-2</v>
      </c>
      <c r="E9593" s="43">
        <f>IFERROR(INDEX(PSPS_Data!$C$2:$C$4275,MATCH(WF_Data!$A9593,PSPS_Data!$B$2:$B$4275,0)),0)</f>
        <v>0</v>
      </c>
      <c r="F9593" s="47"/>
    </row>
    <row r="9594" spans="1:6" x14ac:dyDescent="0.25">
      <c r="A9594" s="79"/>
      <c r="B9594" s="43">
        <v>0</v>
      </c>
      <c r="C9594" s="43">
        <v>2.5192463058374402E-3</v>
      </c>
      <c r="D9594" s="43">
        <f t="shared" si="149"/>
        <v>2.8744600349605194E-2</v>
      </c>
      <c r="E9594" s="43">
        <f>IFERROR(INDEX(PSPS_Data!$C$2:$C$4275,MATCH(WF_Data!$A9594,PSPS_Data!$B$2:$B$4275,0)),0)</f>
        <v>0</v>
      </c>
      <c r="F9594" s="47"/>
    </row>
    <row r="9595" spans="1:6" x14ac:dyDescent="0.25">
      <c r="A9595" s="79"/>
      <c r="B9595" s="43">
        <v>0</v>
      </c>
      <c r="C9595" s="43">
        <v>1.4520921207197999E-3</v>
      </c>
      <c r="D9595" s="43">
        <f t="shared" si="149"/>
        <v>1.6568371097412916E-2</v>
      </c>
      <c r="E9595" s="43">
        <f>IFERROR(INDEX(PSPS_Data!$C$2:$C$4275,MATCH(WF_Data!$A9595,PSPS_Data!$B$2:$B$4275,0)),0)</f>
        <v>0</v>
      </c>
      <c r="F9595" s="47"/>
    </row>
    <row r="9596" spans="1:6" x14ac:dyDescent="0.25">
      <c r="A9596" s="79"/>
      <c r="B9596" s="43">
        <v>0</v>
      </c>
      <c r="C9596" s="43">
        <v>6.53905117458938E-3</v>
      </c>
      <c r="D9596" s="43">
        <f t="shared" si="149"/>
        <v>7.4610573902064825E-2</v>
      </c>
      <c r="E9596" s="43">
        <f>IFERROR(INDEX(PSPS_Data!$C$2:$C$4275,MATCH(WF_Data!$A9596,PSPS_Data!$B$2:$B$4275,0)),0)</f>
        <v>0</v>
      </c>
      <c r="F9596" s="47"/>
    </row>
    <row r="9597" spans="1:6" x14ac:dyDescent="0.25">
      <c r="A9597" s="79"/>
      <c r="B9597" s="43">
        <v>0</v>
      </c>
      <c r="C9597" s="43">
        <v>1.03176089396583E-5</v>
      </c>
      <c r="D9597" s="43">
        <f t="shared" si="149"/>
        <v>1.177239180015012E-4</v>
      </c>
      <c r="E9597" s="43">
        <f>IFERROR(INDEX(PSPS_Data!$C$2:$C$4275,MATCH(WF_Data!$A9597,PSPS_Data!$B$2:$B$4275,0)),0)</f>
        <v>0</v>
      </c>
      <c r="F9597" s="47"/>
    </row>
    <row r="9598" spans="1:6" x14ac:dyDescent="0.25">
      <c r="A9598" s="79"/>
      <c r="B9598" s="43">
        <v>0</v>
      </c>
      <c r="C9598" s="43">
        <v>3.9923560384522699E-3</v>
      </c>
      <c r="D9598" s="43">
        <f t="shared" si="149"/>
        <v>4.5552782398740402E-2</v>
      </c>
      <c r="E9598" s="43">
        <f>IFERROR(INDEX(PSPS_Data!$C$2:$C$4275,MATCH(WF_Data!$A9598,PSPS_Data!$B$2:$B$4275,0)),0)</f>
        <v>0</v>
      </c>
      <c r="F9598" s="47"/>
    </row>
    <row r="9599" spans="1:6" x14ac:dyDescent="0.25">
      <c r="A9599" s="79"/>
      <c r="B9599" s="43">
        <v>0</v>
      </c>
      <c r="C9599" s="43">
        <v>2.8265148671380298E-3</v>
      </c>
      <c r="D9599" s="43">
        <f t="shared" si="149"/>
        <v>3.2250534634044918E-2</v>
      </c>
      <c r="E9599" s="43">
        <f>IFERROR(INDEX(PSPS_Data!$C$2:$C$4275,MATCH(WF_Data!$A9599,PSPS_Data!$B$2:$B$4275,0)),0)</f>
        <v>0</v>
      </c>
      <c r="F9599" s="47"/>
    </row>
    <row r="9600" spans="1:6" x14ac:dyDescent="0.25">
      <c r="A9600" s="79"/>
      <c r="B9600" s="43">
        <v>0</v>
      </c>
      <c r="C9600" s="43">
        <v>3.0946498554840198E-5</v>
      </c>
      <c r="D9600" s="43">
        <f t="shared" si="149"/>
        <v>3.5309954851072664E-4</v>
      </c>
      <c r="E9600" s="43">
        <f>IFERROR(INDEX(PSPS_Data!$C$2:$C$4275,MATCH(WF_Data!$A9600,PSPS_Data!$B$2:$B$4275,0)),0)</f>
        <v>0</v>
      </c>
      <c r="F9600" s="47"/>
    </row>
    <row r="9601" spans="1:6" x14ac:dyDescent="0.25">
      <c r="A9601" s="79"/>
      <c r="B9601" s="43">
        <v>0</v>
      </c>
      <c r="C9601" s="43">
        <v>4.1757998844786899E-3</v>
      </c>
      <c r="D9601" s="43">
        <f t="shared" si="149"/>
        <v>4.7645876681901851E-2</v>
      </c>
      <c r="E9601" s="43">
        <f>IFERROR(INDEX(PSPS_Data!$C$2:$C$4275,MATCH(WF_Data!$A9601,PSPS_Data!$B$2:$B$4275,0)),0)</f>
        <v>0</v>
      </c>
      <c r="F9601" s="47"/>
    </row>
    <row r="9602" spans="1:6" x14ac:dyDescent="0.25">
      <c r="A9602" s="79"/>
      <c r="B9602" s="43">
        <v>0</v>
      </c>
      <c r="C9602" s="43">
        <v>3.7518986222266899E-3</v>
      </c>
      <c r="D9602" s="43">
        <f t="shared" si="149"/>
        <v>4.280916327960653E-2</v>
      </c>
      <c r="E9602" s="43">
        <f>IFERROR(INDEX(PSPS_Data!$C$2:$C$4275,MATCH(WF_Data!$A9602,PSPS_Data!$B$2:$B$4275,0)),0)</f>
        <v>0</v>
      </c>
      <c r="F9602" s="47"/>
    </row>
    <row r="9603" spans="1:6" x14ac:dyDescent="0.25">
      <c r="A9603" s="79"/>
      <c r="B9603" s="43">
        <v>0</v>
      </c>
      <c r="C9603" s="43">
        <v>2.4015849530769598E-3</v>
      </c>
      <c r="D9603" s="43">
        <f t="shared" ref="D9603:D9666" si="150">$C9603*11.41</f>
        <v>2.7402084314608111E-2</v>
      </c>
      <c r="E9603" s="43">
        <f>IFERROR(INDEX(PSPS_Data!$C$2:$C$4275,MATCH(WF_Data!$A9603,PSPS_Data!$B$2:$B$4275,0)),0)</f>
        <v>0</v>
      </c>
      <c r="F9603" s="47"/>
    </row>
    <row r="9604" spans="1:6" x14ac:dyDescent="0.25">
      <c r="A9604" s="79"/>
      <c r="B9604" s="43">
        <v>0</v>
      </c>
      <c r="C9604" s="43">
        <v>1.38716471087718E-2</v>
      </c>
      <c r="D9604" s="43">
        <f t="shared" si="150"/>
        <v>0.15827549351108625</v>
      </c>
      <c r="E9604" s="43">
        <f>IFERROR(INDEX(PSPS_Data!$C$2:$C$4275,MATCH(WF_Data!$A9604,PSPS_Data!$B$2:$B$4275,0)),0)</f>
        <v>0</v>
      </c>
      <c r="F9604" s="47"/>
    </row>
    <row r="9605" spans="1:6" x14ac:dyDescent="0.25">
      <c r="A9605" s="79"/>
      <c r="B9605" s="43">
        <v>0</v>
      </c>
      <c r="C9605" s="43">
        <v>8.6511273099176801E-4</v>
      </c>
      <c r="D9605" s="43">
        <f t="shared" si="150"/>
        <v>9.8709362606160724E-3</v>
      </c>
      <c r="E9605" s="43">
        <f>IFERROR(INDEX(PSPS_Data!$C$2:$C$4275,MATCH(WF_Data!$A9605,PSPS_Data!$B$2:$B$4275,0)),0)</f>
        <v>0</v>
      </c>
      <c r="F9605" s="47"/>
    </row>
    <row r="9606" spans="1:6" x14ac:dyDescent="0.25">
      <c r="A9606" s="79"/>
      <c r="B9606" s="43">
        <v>0</v>
      </c>
      <c r="C9606" s="43">
        <v>5.4623713217551899E-3</v>
      </c>
      <c r="D9606" s="43">
        <f t="shared" si="150"/>
        <v>6.2325656781226715E-2</v>
      </c>
      <c r="E9606" s="43">
        <f>IFERROR(INDEX(PSPS_Data!$C$2:$C$4275,MATCH(WF_Data!$A9606,PSPS_Data!$B$2:$B$4275,0)),0)</f>
        <v>0</v>
      </c>
      <c r="F9606" s="47"/>
    </row>
    <row r="9607" spans="1:6" x14ac:dyDescent="0.25">
      <c r="A9607" s="79"/>
      <c r="B9607" s="43">
        <v>0</v>
      </c>
      <c r="C9607" s="43">
        <v>5.0842340841086298E-3</v>
      </c>
      <c r="D9607" s="43">
        <f t="shared" si="150"/>
        <v>5.8011110899679467E-2</v>
      </c>
      <c r="E9607" s="43">
        <f>IFERROR(INDEX(PSPS_Data!$C$2:$C$4275,MATCH(WF_Data!$A9607,PSPS_Data!$B$2:$B$4275,0)),0)</f>
        <v>0</v>
      </c>
      <c r="F9607" s="47"/>
    </row>
    <row r="9608" spans="1:6" x14ac:dyDescent="0.25">
      <c r="A9608" s="79"/>
      <c r="B9608" s="43">
        <v>0</v>
      </c>
      <c r="C9608" s="43">
        <v>9.09625794929525E-3</v>
      </c>
      <c r="D9608" s="43">
        <f t="shared" si="150"/>
        <v>0.10378830320145881</v>
      </c>
      <c r="E9608" s="43">
        <f>IFERROR(INDEX(PSPS_Data!$C$2:$C$4275,MATCH(WF_Data!$A9608,PSPS_Data!$B$2:$B$4275,0)),0)</f>
        <v>0</v>
      </c>
      <c r="F9608" s="47"/>
    </row>
    <row r="9609" spans="1:6" x14ac:dyDescent="0.25">
      <c r="A9609" s="79"/>
      <c r="B9609" s="43">
        <v>0</v>
      </c>
      <c r="C9609" s="43">
        <v>7.53082491178247E-3</v>
      </c>
      <c r="D9609" s="43">
        <f t="shared" si="150"/>
        <v>8.592671224343798E-2</v>
      </c>
      <c r="E9609" s="43">
        <f>IFERROR(INDEX(PSPS_Data!$C$2:$C$4275,MATCH(WF_Data!$A9609,PSPS_Data!$B$2:$B$4275,0)),0)</f>
        <v>0</v>
      </c>
      <c r="F9609" s="47"/>
    </row>
    <row r="9610" spans="1:6" x14ac:dyDescent="0.25">
      <c r="A9610" s="79"/>
      <c r="B9610" s="43">
        <v>0</v>
      </c>
      <c r="C9610" s="43">
        <v>4.9379680513084103E-4</v>
      </c>
      <c r="D9610" s="43">
        <f t="shared" si="150"/>
        <v>5.634221546542896E-3</v>
      </c>
      <c r="E9610" s="43">
        <f>IFERROR(INDEX(PSPS_Data!$C$2:$C$4275,MATCH(WF_Data!$A9610,PSPS_Data!$B$2:$B$4275,0)),0)</f>
        <v>0</v>
      </c>
      <c r="F9610" s="47"/>
    </row>
    <row r="9611" spans="1:6" x14ac:dyDescent="0.25">
      <c r="A9611" s="79"/>
      <c r="B9611" s="43">
        <v>0</v>
      </c>
      <c r="C9611" s="43">
        <v>1.6664232412040201E-3</v>
      </c>
      <c r="D9611" s="43">
        <f t="shared" si="150"/>
        <v>1.901388918213787E-2</v>
      </c>
      <c r="E9611" s="43">
        <f>IFERROR(INDEX(PSPS_Data!$C$2:$C$4275,MATCH(WF_Data!$A9611,PSPS_Data!$B$2:$B$4275,0)),0)</f>
        <v>0</v>
      </c>
      <c r="F9611" s="47"/>
    </row>
    <row r="9612" spans="1:6" x14ac:dyDescent="0.25">
      <c r="A9612" s="79"/>
      <c r="B9612" s="43">
        <v>0</v>
      </c>
      <c r="C9612" s="43">
        <v>1.4297273696683901E-3</v>
      </c>
      <c r="D9612" s="43">
        <f t="shared" si="150"/>
        <v>1.6313189287916332E-2</v>
      </c>
      <c r="E9612" s="43">
        <f>IFERROR(INDEX(PSPS_Data!$C$2:$C$4275,MATCH(WF_Data!$A9612,PSPS_Data!$B$2:$B$4275,0)),0)</f>
        <v>0</v>
      </c>
      <c r="F9612" s="47"/>
    </row>
    <row r="9613" spans="1:6" x14ac:dyDescent="0.25">
      <c r="A9613" s="79"/>
      <c r="B9613" s="43">
        <v>0</v>
      </c>
      <c r="C9613" s="43">
        <v>3.79350178172899E-3</v>
      </c>
      <c r="D9613" s="43">
        <f t="shared" si="150"/>
        <v>4.3283855329527776E-2</v>
      </c>
      <c r="E9613" s="43">
        <f>IFERROR(INDEX(PSPS_Data!$C$2:$C$4275,MATCH(WF_Data!$A9613,PSPS_Data!$B$2:$B$4275,0)),0)</f>
        <v>0</v>
      </c>
      <c r="F9613" s="47"/>
    </row>
    <row r="9614" spans="1:6" x14ac:dyDescent="0.25">
      <c r="A9614" s="79"/>
      <c r="B9614" s="43">
        <v>0</v>
      </c>
      <c r="C9614" s="43">
        <v>7.2316771124860601E-3</v>
      </c>
      <c r="D9614" s="43">
        <f t="shared" si="150"/>
        <v>8.2513435853465947E-2</v>
      </c>
      <c r="E9614" s="43">
        <f>IFERROR(INDEX(PSPS_Data!$C$2:$C$4275,MATCH(WF_Data!$A9614,PSPS_Data!$B$2:$B$4275,0)),0)</f>
        <v>0</v>
      </c>
      <c r="F9614" s="47"/>
    </row>
    <row r="9615" spans="1:6" x14ac:dyDescent="0.25">
      <c r="A9615" s="79"/>
      <c r="B9615" s="43">
        <v>0</v>
      </c>
      <c r="C9615" s="43">
        <v>1.8588098396321499E-3</v>
      </c>
      <c r="D9615" s="43">
        <f t="shared" si="150"/>
        <v>2.1209020270202831E-2</v>
      </c>
      <c r="E9615" s="43">
        <f>IFERROR(INDEX(PSPS_Data!$C$2:$C$4275,MATCH(WF_Data!$A9615,PSPS_Data!$B$2:$B$4275,0)),0)</f>
        <v>0</v>
      </c>
      <c r="F9615" s="47"/>
    </row>
    <row r="9616" spans="1:6" x14ac:dyDescent="0.25">
      <c r="A9616" s="79"/>
      <c r="B9616" s="43">
        <v>0</v>
      </c>
      <c r="C9616" s="43">
        <v>1.7579196788574301E-2</v>
      </c>
      <c r="D9616" s="43">
        <f t="shared" si="150"/>
        <v>0.20057863535763279</v>
      </c>
      <c r="E9616" s="43">
        <f>IFERROR(INDEX(PSPS_Data!$C$2:$C$4275,MATCH(WF_Data!$A9616,PSPS_Data!$B$2:$B$4275,0)),0)</f>
        <v>0</v>
      </c>
      <c r="F9616" s="47"/>
    </row>
    <row r="9617" spans="1:6" x14ac:dyDescent="0.25">
      <c r="A9617" s="79"/>
      <c r="B9617" s="43">
        <v>0</v>
      </c>
      <c r="C9617" s="43">
        <v>9.4001306902100606E-3</v>
      </c>
      <c r="D9617" s="43">
        <f t="shared" si="150"/>
        <v>0.1072554911752968</v>
      </c>
      <c r="E9617" s="43">
        <f>IFERROR(INDEX(PSPS_Data!$C$2:$C$4275,MATCH(WF_Data!$A9617,PSPS_Data!$B$2:$B$4275,0)),0)</f>
        <v>0</v>
      </c>
      <c r="F9617" s="47"/>
    </row>
    <row r="9618" spans="1:6" x14ac:dyDescent="0.25">
      <c r="A9618" s="79"/>
      <c r="B9618" s="43">
        <v>1.9224737887911001</v>
      </c>
      <c r="C9618" s="43">
        <v>5.8466788914302004E-4</v>
      </c>
      <c r="D9618" s="43">
        <f t="shared" si="150"/>
        <v>6.6710606151218583E-3</v>
      </c>
      <c r="E9618" s="43">
        <f>IFERROR(INDEX(PSPS_Data!$C$2:$C$4275,MATCH(WF_Data!$A9618,PSPS_Data!$B$2:$B$4275,0)),0)</f>
        <v>0</v>
      </c>
      <c r="F9618" s="47"/>
    </row>
    <row r="9619" spans="1:6" x14ac:dyDescent="0.25">
      <c r="A9619" s="79"/>
      <c r="B9619" s="43">
        <v>0</v>
      </c>
      <c r="C9619" s="43">
        <v>3.5422504181497E-3</v>
      </c>
      <c r="D9619" s="43">
        <f t="shared" si="150"/>
        <v>4.0417077271088078E-2</v>
      </c>
      <c r="E9619" s="43">
        <f>IFERROR(INDEX(PSPS_Data!$C$2:$C$4275,MATCH(WF_Data!$A9619,PSPS_Data!$B$2:$B$4275,0)),0)</f>
        <v>0</v>
      </c>
      <c r="F9619" s="47"/>
    </row>
    <row r="9620" spans="1:6" x14ac:dyDescent="0.25">
      <c r="A9620" s="79"/>
      <c r="B9620" s="43">
        <v>9.6659430093787704E-2</v>
      </c>
      <c r="C9620" s="43">
        <v>3.3399112821825799E-3</v>
      </c>
      <c r="D9620" s="43">
        <f t="shared" si="150"/>
        <v>3.8108387729703236E-2</v>
      </c>
      <c r="E9620" s="43">
        <f>IFERROR(INDEX(PSPS_Data!$C$2:$C$4275,MATCH(WF_Data!$A9620,PSPS_Data!$B$2:$B$4275,0)),0)</f>
        <v>0</v>
      </c>
      <c r="F9620" s="47"/>
    </row>
    <row r="9621" spans="1:6" x14ac:dyDescent="0.25">
      <c r="A9621" s="79"/>
      <c r="B9621" s="43">
        <v>0</v>
      </c>
      <c r="C9621" s="43">
        <v>7.41159601170693E-3</v>
      </c>
      <c r="D9621" s="43">
        <f t="shared" si="150"/>
        <v>8.4566310493576075E-2</v>
      </c>
      <c r="E9621" s="43">
        <f>IFERROR(INDEX(PSPS_Data!$C$2:$C$4275,MATCH(WF_Data!$A9621,PSPS_Data!$B$2:$B$4275,0)),0)</f>
        <v>0</v>
      </c>
      <c r="F9621" s="47"/>
    </row>
    <row r="9622" spans="1:6" x14ac:dyDescent="0.25">
      <c r="A9622" s="79"/>
      <c r="B9622" s="43">
        <v>0</v>
      </c>
      <c r="C9622" s="43">
        <v>1.37807415709782E-3</v>
      </c>
      <c r="D9622" s="43">
        <f t="shared" si="150"/>
        <v>1.5723826132486126E-2</v>
      </c>
      <c r="E9622" s="43">
        <f>IFERROR(INDEX(PSPS_Data!$C$2:$C$4275,MATCH(WF_Data!$A9622,PSPS_Data!$B$2:$B$4275,0)),0)</f>
        <v>0</v>
      </c>
      <c r="F9622" s="47"/>
    </row>
    <row r="9623" spans="1:6" x14ac:dyDescent="0.25">
      <c r="A9623" s="79"/>
      <c r="B9623" s="43">
        <v>0</v>
      </c>
      <c r="C9623" s="43">
        <v>1.02322028396883E-5</v>
      </c>
      <c r="D9623" s="43">
        <f t="shared" si="150"/>
        <v>1.1674943440084351E-4</v>
      </c>
      <c r="E9623" s="43">
        <f>IFERROR(INDEX(PSPS_Data!$C$2:$C$4275,MATCH(WF_Data!$A9623,PSPS_Data!$B$2:$B$4275,0)),0)</f>
        <v>0</v>
      </c>
      <c r="F9623" s="47"/>
    </row>
    <row r="9624" spans="1:6" x14ac:dyDescent="0.25">
      <c r="A9624" s="79"/>
      <c r="B9624" s="43">
        <v>0</v>
      </c>
      <c r="C9624" s="43">
        <v>1.0228841347270599E-5</v>
      </c>
      <c r="D9624" s="43">
        <f t="shared" si="150"/>
        <v>1.1671107977235754E-4</v>
      </c>
      <c r="E9624" s="43">
        <f>IFERROR(INDEX(PSPS_Data!$C$2:$C$4275,MATCH(WF_Data!$A9624,PSPS_Data!$B$2:$B$4275,0)),0)</f>
        <v>0</v>
      </c>
      <c r="F9624" s="47"/>
    </row>
    <row r="9625" spans="1:6" x14ac:dyDescent="0.25">
      <c r="A9625" s="79"/>
      <c r="B9625" s="43">
        <v>0</v>
      </c>
      <c r="C9625" s="43">
        <v>1.2273939037186199E-3</v>
      </c>
      <c r="D9625" s="43">
        <f t="shared" si="150"/>
        <v>1.4004564441429453E-2</v>
      </c>
      <c r="E9625" s="43">
        <f>IFERROR(INDEX(PSPS_Data!$C$2:$C$4275,MATCH(WF_Data!$A9625,PSPS_Data!$B$2:$B$4275,0)),0)</f>
        <v>0</v>
      </c>
      <c r="F9625" s="47"/>
    </row>
    <row r="9626" spans="1:6" x14ac:dyDescent="0.25">
      <c r="A9626" s="79"/>
      <c r="B9626" s="43">
        <v>0</v>
      </c>
      <c r="C9626" s="43">
        <v>1.5750690790809999E-3</v>
      </c>
      <c r="D9626" s="43">
        <f t="shared" si="150"/>
        <v>1.7971538192314208E-2</v>
      </c>
      <c r="E9626" s="43">
        <f>IFERROR(INDEX(PSPS_Data!$C$2:$C$4275,MATCH(WF_Data!$A9626,PSPS_Data!$B$2:$B$4275,0)),0)</f>
        <v>0</v>
      </c>
      <c r="F9626" s="47"/>
    </row>
    <row r="9627" spans="1:6" x14ac:dyDescent="0.25">
      <c r="A9627" s="79"/>
      <c r="B9627" s="43">
        <v>0</v>
      </c>
      <c r="C9627" s="43">
        <v>5.8500606512552596E-3</v>
      </c>
      <c r="D9627" s="43">
        <f t="shared" si="150"/>
        <v>6.674919203082251E-2</v>
      </c>
      <c r="E9627" s="43">
        <f>IFERROR(INDEX(PSPS_Data!$C$2:$C$4275,MATCH(WF_Data!$A9627,PSPS_Data!$B$2:$B$4275,0)),0)</f>
        <v>0</v>
      </c>
      <c r="F9627" s="47"/>
    </row>
    <row r="9628" spans="1:6" x14ac:dyDescent="0.25">
      <c r="A9628" s="79"/>
      <c r="B9628" s="43">
        <v>0</v>
      </c>
      <c r="C9628" s="43">
        <v>7.7725724190713598E-4</v>
      </c>
      <c r="D9628" s="43">
        <f t="shared" si="150"/>
        <v>8.8685051301604211E-3</v>
      </c>
      <c r="E9628" s="43">
        <f>IFERROR(INDEX(PSPS_Data!$C$2:$C$4275,MATCH(WF_Data!$A9628,PSPS_Data!$B$2:$B$4275,0)),0)</f>
        <v>0</v>
      </c>
      <c r="F9628" s="47"/>
    </row>
    <row r="9629" spans="1:6" x14ac:dyDescent="0.25">
      <c r="A9629" s="79"/>
      <c r="B9629" s="43">
        <v>0</v>
      </c>
      <c r="C9629" s="43">
        <v>3.17000906625253E-3</v>
      </c>
      <c r="D9629" s="43">
        <f t="shared" si="150"/>
        <v>3.6169803445941368E-2</v>
      </c>
      <c r="E9629" s="43">
        <f>IFERROR(INDEX(PSPS_Data!$C$2:$C$4275,MATCH(WF_Data!$A9629,PSPS_Data!$B$2:$B$4275,0)),0)</f>
        <v>0</v>
      </c>
      <c r="F9629" s="47"/>
    </row>
    <row r="9630" spans="1:6" x14ac:dyDescent="0.25">
      <c r="A9630" s="79"/>
      <c r="B9630" s="43">
        <v>0</v>
      </c>
      <c r="C9630" s="43">
        <v>8.2817682823588203E-4</v>
      </c>
      <c r="D9630" s="43">
        <f t="shared" si="150"/>
        <v>9.4494976101714145E-3</v>
      </c>
      <c r="E9630" s="43">
        <f>IFERROR(INDEX(PSPS_Data!$C$2:$C$4275,MATCH(WF_Data!$A9630,PSPS_Data!$B$2:$B$4275,0)),0)</f>
        <v>0</v>
      </c>
      <c r="F9630" s="47"/>
    </row>
    <row r="9631" spans="1:6" x14ac:dyDescent="0.25">
      <c r="A9631" s="79"/>
      <c r="B9631" s="43">
        <v>0</v>
      </c>
      <c r="C9631" s="43">
        <v>3.2201364703041599E-3</v>
      </c>
      <c r="D9631" s="43">
        <f t="shared" si="150"/>
        <v>3.6741757126170463E-2</v>
      </c>
      <c r="E9631" s="43">
        <f>IFERROR(INDEX(PSPS_Data!$C$2:$C$4275,MATCH(WF_Data!$A9631,PSPS_Data!$B$2:$B$4275,0)),0)</f>
        <v>0</v>
      </c>
      <c r="F9631" s="47"/>
    </row>
    <row r="9632" spans="1:6" x14ac:dyDescent="0.25">
      <c r="A9632" s="79"/>
      <c r="B9632" s="43">
        <v>0</v>
      </c>
      <c r="C9632" s="43">
        <v>4.3946477787812901E-3</v>
      </c>
      <c r="D9632" s="43">
        <f t="shared" si="150"/>
        <v>5.0142931155894521E-2</v>
      </c>
      <c r="E9632" s="43">
        <f>IFERROR(INDEX(PSPS_Data!$C$2:$C$4275,MATCH(WF_Data!$A9632,PSPS_Data!$B$2:$B$4275,0)),0)</f>
        <v>0</v>
      </c>
      <c r="F9632" s="47"/>
    </row>
    <row r="9633" spans="1:6" x14ac:dyDescent="0.25">
      <c r="A9633" s="79"/>
      <c r="B9633" s="43">
        <v>0</v>
      </c>
      <c r="C9633" s="43">
        <v>1.1771948459113399E-2</v>
      </c>
      <c r="D9633" s="43">
        <f t="shared" si="150"/>
        <v>0.13431793191848387</v>
      </c>
      <c r="E9633" s="43">
        <f>IFERROR(INDEX(PSPS_Data!$C$2:$C$4275,MATCH(WF_Data!$A9633,PSPS_Data!$B$2:$B$4275,0)),0)</f>
        <v>0</v>
      </c>
      <c r="F9633" s="47"/>
    </row>
    <row r="9634" spans="1:6" x14ac:dyDescent="0.25">
      <c r="A9634" s="79"/>
      <c r="B9634" s="43">
        <v>0</v>
      </c>
      <c r="C9634" s="43">
        <v>2.1149177972574701E-3</v>
      </c>
      <c r="D9634" s="43">
        <f t="shared" si="150"/>
        <v>2.4131212066707736E-2</v>
      </c>
      <c r="E9634" s="43">
        <f>IFERROR(INDEX(PSPS_Data!$C$2:$C$4275,MATCH(WF_Data!$A9634,PSPS_Data!$B$2:$B$4275,0)),0)</f>
        <v>0</v>
      </c>
      <c r="F9634" s="47"/>
    </row>
    <row r="9635" spans="1:6" x14ac:dyDescent="0.25">
      <c r="A9635" s="79"/>
      <c r="B9635" s="43">
        <v>0</v>
      </c>
      <c r="C9635" s="43">
        <v>8.9360444051938704E-3</v>
      </c>
      <c r="D9635" s="43">
        <f t="shared" si="150"/>
        <v>0.10196026666326206</v>
      </c>
      <c r="E9635" s="43">
        <f>IFERROR(INDEX(PSPS_Data!$C$2:$C$4275,MATCH(WF_Data!$A9635,PSPS_Data!$B$2:$B$4275,0)),0)</f>
        <v>0</v>
      </c>
      <c r="F9635" s="47"/>
    </row>
    <row r="9636" spans="1:6" x14ac:dyDescent="0.25">
      <c r="A9636" s="79"/>
      <c r="B9636" s="43">
        <v>0</v>
      </c>
      <c r="C9636" s="43">
        <v>6.4918811353891197E-3</v>
      </c>
      <c r="D9636" s="43">
        <f t="shared" si="150"/>
        <v>7.4072363754789858E-2</v>
      </c>
      <c r="E9636" s="43">
        <f>IFERROR(INDEX(PSPS_Data!$C$2:$C$4275,MATCH(WF_Data!$A9636,PSPS_Data!$B$2:$B$4275,0)),0)</f>
        <v>0</v>
      </c>
      <c r="F9636" s="47"/>
    </row>
    <row r="9637" spans="1:6" x14ac:dyDescent="0.25">
      <c r="A9637" s="79"/>
      <c r="B9637" s="43">
        <v>0</v>
      </c>
      <c r="C9637" s="43">
        <v>2.86976570305341E-3</v>
      </c>
      <c r="D9637" s="43">
        <f t="shared" si="150"/>
        <v>3.2744026671839406E-2</v>
      </c>
      <c r="E9637" s="43">
        <f>IFERROR(INDEX(PSPS_Data!$C$2:$C$4275,MATCH(WF_Data!$A9637,PSPS_Data!$B$2:$B$4275,0)),0)</f>
        <v>0</v>
      </c>
      <c r="F9637" s="47"/>
    </row>
    <row r="9638" spans="1:6" x14ac:dyDescent="0.25">
      <c r="A9638" s="79"/>
      <c r="B9638" s="43">
        <v>0</v>
      </c>
      <c r="C9638" s="43">
        <v>3.2573455061140001E-3</v>
      </c>
      <c r="D9638" s="43">
        <f t="shared" si="150"/>
        <v>3.7166312224760745E-2</v>
      </c>
      <c r="E9638" s="43">
        <f>IFERROR(INDEX(PSPS_Data!$C$2:$C$4275,MATCH(WF_Data!$A9638,PSPS_Data!$B$2:$B$4275,0)),0)</f>
        <v>0</v>
      </c>
      <c r="F9638" s="47"/>
    </row>
    <row r="9639" spans="1:6" x14ac:dyDescent="0.25">
      <c r="A9639" s="79"/>
      <c r="B9639" s="43">
        <v>3.4341403423484101E-2</v>
      </c>
      <c r="C9639" s="43">
        <v>8.3687686787925399E-3</v>
      </c>
      <c r="D9639" s="43">
        <f t="shared" si="150"/>
        <v>9.5487650625022888E-2</v>
      </c>
      <c r="E9639" s="43">
        <f>IFERROR(INDEX(PSPS_Data!$C$2:$C$4275,MATCH(WF_Data!$A9639,PSPS_Data!$B$2:$B$4275,0)),0)</f>
        <v>0</v>
      </c>
      <c r="F9639" s="47"/>
    </row>
    <row r="9640" spans="1:6" x14ac:dyDescent="0.25">
      <c r="A9640" s="79"/>
      <c r="B9640" s="43">
        <v>0</v>
      </c>
      <c r="C9640" s="43">
        <v>1.1368548637847101E-2</v>
      </c>
      <c r="D9640" s="43">
        <f t="shared" si="150"/>
        <v>0.12971513995783543</v>
      </c>
      <c r="E9640" s="43">
        <f>IFERROR(INDEX(PSPS_Data!$C$2:$C$4275,MATCH(WF_Data!$A9640,PSPS_Data!$B$2:$B$4275,0)),0)</f>
        <v>0</v>
      </c>
      <c r="F9640" s="47"/>
    </row>
    <row r="9641" spans="1:6" x14ac:dyDescent="0.25">
      <c r="A9641" s="79"/>
      <c r="B9641" s="43">
        <v>0</v>
      </c>
      <c r="C9641" s="43">
        <v>3.8668654308366898E-3</v>
      </c>
      <c r="D9641" s="43">
        <f t="shared" si="150"/>
        <v>4.4120934565846634E-2</v>
      </c>
      <c r="E9641" s="43">
        <f>IFERROR(INDEX(PSPS_Data!$C$2:$C$4275,MATCH(WF_Data!$A9641,PSPS_Data!$B$2:$B$4275,0)),0)</f>
        <v>0</v>
      </c>
      <c r="F9641" s="47"/>
    </row>
    <row r="9642" spans="1:6" x14ac:dyDescent="0.25">
      <c r="A9642" s="79"/>
      <c r="B9642" s="43">
        <v>0</v>
      </c>
      <c r="C9642" s="43">
        <v>4.7950319822120903E-4</v>
      </c>
      <c r="D9642" s="43">
        <f t="shared" si="150"/>
        <v>5.471131491703995E-3</v>
      </c>
      <c r="E9642" s="43">
        <f>IFERROR(INDEX(PSPS_Data!$C$2:$C$4275,MATCH(WF_Data!$A9642,PSPS_Data!$B$2:$B$4275,0)),0)</f>
        <v>0</v>
      </c>
      <c r="F9642" s="47"/>
    </row>
    <row r="9643" spans="1:6" x14ac:dyDescent="0.25">
      <c r="A9643" s="79"/>
      <c r="B9643" s="43">
        <v>0</v>
      </c>
      <c r="C9643" s="43">
        <v>5.2331416609376902E-3</v>
      </c>
      <c r="D9643" s="43">
        <f t="shared" si="150"/>
        <v>5.9710146351299044E-2</v>
      </c>
      <c r="E9643" s="43">
        <f>IFERROR(INDEX(PSPS_Data!$C$2:$C$4275,MATCH(WF_Data!$A9643,PSPS_Data!$B$2:$B$4275,0)),0)</f>
        <v>0</v>
      </c>
      <c r="F9643" s="47"/>
    </row>
    <row r="9644" spans="1:6" x14ac:dyDescent="0.25">
      <c r="A9644" s="79"/>
      <c r="B9644" s="43">
        <v>0</v>
      </c>
      <c r="C9644" s="43">
        <v>2.0392812984937299E-5</v>
      </c>
      <c r="D9644" s="43">
        <f t="shared" si="150"/>
        <v>2.326819961581346E-4</v>
      </c>
      <c r="E9644" s="43">
        <f>IFERROR(INDEX(PSPS_Data!$C$2:$C$4275,MATCH(WF_Data!$A9644,PSPS_Data!$B$2:$B$4275,0)),0)</f>
        <v>0</v>
      </c>
      <c r="F9644" s="47"/>
    </row>
    <row r="9645" spans="1:6" x14ac:dyDescent="0.25">
      <c r="A9645" s="79"/>
      <c r="B9645" s="43">
        <v>0</v>
      </c>
      <c r="C9645" s="43">
        <v>1.40317883673901E-3</v>
      </c>
      <c r="D9645" s="43">
        <f t="shared" si="150"/>
        <v>1.6010270527192106E-2</v>
      </c>
      <c r="E9645" s="43">
        <f>IFERROR(INDEX(PSPS_Data!$C$2:$C$4275,MATCH(WF_Data!$A9645,PSPS_Data!$B$2:$B$4275,0)),0)</f>
        <v>0</v>
      </c>
      <c r="F9645" s="47"/>
    </row>
    <row r="9646" spans="1:6" x14ac:dyDescent="0.25">
      <c r="A9646" s="79"/>
      <c r="B9646" s="43">
        <v>0</v>
      </c>
      <c r="C9646" s="43">
        <v>1.1879516327724099E-2</v>
      </c>
      <c r="D9646" s="43">
        <f t="shared" si="150"/>
        <v>0.13554528129933197</v>
      </c>
      <c r="E9646" s="43">
        <f>IFERROR(INDEX(PSPS_Data!$C$2:$C$4275,MATCH(WF_Data!$A9646,PSPS_Data!$B$2:$B$4275,0)),0)</f>
        <v>0</v>
      </c>
      <c r="F9646" s="47"/>
    </row>
    <row r="9647" spans="1:6" x14ac:dyDescent="0.25">
      <c r="A9647" s="79"/>
      <c r="B9647" s="43">
        <v>0</v>
      </c>
      <c r="C9647" s="43">
        <v>4.2678075819821901E-3</v>
      </c>
      <c r="D9647" s="43">
        <f t="shared" si="150"/>
        <v>4.8695684510416788E-2</v>
      </c>
      <c r="E9647" s="43">
        <f>IFERROR(INDEX(PSPS_Data!$C$2:$C$4275,MATCH(WF_Data!$A9647,PSPS_Data!$B$2:$B$4275,0)),0)</f>
        <v>0</v>
      </c>
      <c r="F9647" s="47"/>
    </row>
    <row r="9648" spans="1:6" x14ac:dyDescent="0.25">
      <c r="A9648" s="79"/>
      <c r="B9648" s="43">
        <v>0</v>
      </c>
      <c r="C9648" s="43">
        <v>7.0281159651130998E-4</v>
      </c>
      <c r="D9648" s="43">
        <f t="shared" si="150"/>
        <v>8.0190803161940463E-3</v>
      </c>
      <c r="E9648" s="43">
        <f>IFERROR(INDEX(PSPS_Data!$C$2:$C$4275,MATCH(WF_Data!$A9648,PSPS_Data!$B$2:$B$4275,0)),0)</f>
        <v>0</v>
      </c>
      <c r="F9648" s="47"/>
    </row>
    <row r="9649" spans="1:6" x14ac:dyDescent="0.25">
      <c r="A9649" s="79"/>
      <c r="B9649" s="43">
        <v>0</v>
      </c>
      <c r="C9649" s="43">
        <v>6.6915249715293603E-3</v>
      </c>
      <c r="D9649" s="43">
        <f t="shared" si="150"/>
        <v>7.6350299925150009E-2</v>
      </c>
      <c r="E9649" s="43">
        <f>IFERROR(INDEX(PSPS_Data!$C$2:$C$4275,MATCH(WF_Data!$A9649,PSPS_Data!$B$2:$B$4275,0)),0)</f>
        <v>0</v>
      </c>
      <c r="F9649" s="47"/>
    </row>
    <row r="9650" spans="1:6" x14ac:dyDescent="0.25">
      <c r="A9650" s="79"/>
      <c r="B9650" s="43">
        <v>0</v>
      </c>
      <c r="C9650" s="43">
        <v>8.6192609891592494E-3</v>
      </c>
      <c r="D9650" s="43">
        <f t="shared" si="150"/>
        <v>9.8345767886307042E-2</v>
      </c>
      <c r="E9650" s="43">
        <f>IFERROR(INDEX(PSPS_Data!$C$2:$C$4275,MATCH(WF_Data!$A9650,PSPS_Data!$B$2:$B$4275,0)),0)</f>
        <v>0</v>
      </c>
      <c r="F9650" s="47"/>
    </row>
    <row r="9651" spans="1:6" x14ac:dyDescent="0.25">
      <c r="A9651" s="79"/>
      <c r="B9651" s="43">
        <v>0</v>
      </c>
      <c r="C9651" s="43">
        <v>1.22948641765106E-2</v>
      </c>
      <c r="D9651" s="43">
        <f t="shared" si="150"/>
        <v>0.14028440025398595</v>
      </c>
      <c r="E9651" s="43">
        <f>IFERROR(INDEX(PSPS_Data!$C$2:$C$4275,MATCH(WF_Data!$A9651,PSPS_Data!$B$2:$B$4275,0)),0)</f>
        <v>0</v>
      </c>
      <c r="F9651" s="47"/>
    </row>
    <row r="9652" spans="1:6" x14ac:dyDescent="0.25">
      <c r="A9652" s="79"/>
      <c r="B9652" s="43">
        <v>0</v>
      </c>
      <c r="C9652" s="43">
        <v>2.4117121901099299E-3</v>
      </c>
      <c r="D9652" s="43">
        <f t="shared" si="150"/>
        <v>2.75176360891543E-2</v>
      </c>
      <c r="E9652" s="43">
        <f>IFERROR(INDEX(PSPS_Data!$C$2:$C$4275,MATCH(WF_Data!$A9652,PSPS_Data!$B$2:$B$4275,0)),0)</f>
        <v>0</v>
      </c>
      <c r="F9652" s="47"/>
    </row>
    <row r="9653" spans="1:6" x14ac:dyDescent="0.25">
      <c r="A9653" s="79"/>
      <c r="B9653" s="43">
        <v>0</v>
      </c>
      <c r="C9653" s="43">
        <v>3.7309361687221099E-5</v>
      </c>
      <c r="D9653" s="43">
        <f t="shared" si="150"/>
        <v>4.2569981685119273E-4</v>
      </c>
      <c r="E9653" s="43">
        <f>IFERROR(INDEX(PSPS_Data!$C$2:$C$4275,MATCH(WF_Data!$A9653,PSPS_Data!$B$2:$B$4275,0)),0)</f>
        <v>0</v>
      </c>
      <c r="F9653" s="47"/>
    </row>
    <row r="9654" spans="1:6" x14ac:dyDescent="0.25">
      <c r="A9654" s="79"/>
      <c r="B9654" s="43">
        <v>0</v>
      </c>
      <c r="C9654" s="43">
        <v>2.35932150326334E-3</v>
      </c>
      <c r="D9654" s="43">
        <f t="shared" si="150"/>
        <v>2.6919858352234712E-2</v>
      </c>
      <c r="E9654" s="43">
        <f>IFERROR(INDEX(PSPS_Data!$C$2:$C$4275,MATCH(WF_Data!$A9654,PSPS_Data!$B$2:$B$4275,0)),0)</f>
        <v>0</v>
      </c>
      <c r="F9654" s="47"/>
    </row>
    <row r="9655" spans="1:6" x14ac:dyDescent="0.25">
      <c r="A9655" s="79"/>
      <c r="B9655" s="43">
        <v>0</v>
      </c>
      <c r="C9655" s="43">
        <v>5.5615328603835197E-3</v>
      </c>
      <c r="D9655" s="43">
        <f t="shared" si="150"/>
        <v>6.3457089936975963E-2</v>
      </c>
      <c r="E9655" s="43">
        <f>IFERROR(INDEX(PSPS_Data!$C$2:$C$4275,MATCH(WF_Data!$A9655,PSPS_Data!$B$2:$B$4275,0)),0)</f>
        <v>0</v>
      </c>
      <c r="F9655" s="47"/>
    </row>
    <row r="9656" spans="1:6" x14ac:dyDescent="0.25">
      <c r="A9656" s="79"/>
      <c r="B9656" s="43">
        <v>0</v>
      </c>
      <c r="C9656" s="43">
        <v>3.9374600881577201E-3</v>
      </c>
      <c r="D9656" s="43">
        <f t="shared" si="150"/>
        <v>4.4926419605879585E-2</v>
      </c>
      <c r="E9656" s="43">
        <f>IFERROR(INDEX(PSPS_Data!$C$2:$C$4275,MATCH(WF_Data!$A9656,PSPS_Data!$B$2:$B$4275,0)),0)</f>
        <v>0</v>
      </c>
      <c r="F9656" s="47"/>
    </row>
    <row r="9657" spans="1:6" x14ac:dyDescent="0.25">
      <c r="A9657" s="79"/>
      <c r="B9657" s="43">
        <v>0</v>
      </c>
      <c r="C9657" s="43">
        <v>8.2711347315580497E-3</v>
      </c>
      <c r="D9657" s="43">
        <f t="shared" si="150"/>
        <v>9.4373647287077353E-2</v>
      </c>
      <c r="E9657" s="43">
        <f>IFERROR(INDEX(PSPS_Data!$C$2:$C$4275,MATCH(WF_Data!$A9657,PSPS_Data!$B$2:$B$4275,0)),0)</f>
        <v>0</v>
      </c>
      <c r="F9657" s="47"/>
    </row>
    <row r="9658" spans="1:6" x14ac:dyDescent="0.25">
      <c r="A9658" s="79"/>
      <c r="B9658" s="43">
        <v>0</v>
      </c>
      <c r="C9658" s="43">
        <v>3.0374591647159802E-3</v>
      </c>
      <c r="D9658" s="43">
        <f t="shared" si="150"/>
        <v>3.4657409069409333E-2</v>
      </c>
      <c r="E9658" s="43">
        <f>IFERROR(INDEX(PSPS_Data!$C$2:$C$4275,MATCH(WF_Data!$A9658,PSPS_Data!$B$2:$B$4275,0)),0)</f>
        <v>0</v>
      </c>
      <c r="F9658" s="47"/>
    </row>
    <row r="9659" spans="1:6" x14ac:dyDescent="0.25">
      <c r="A9659" s="79"/>
      <c r="B9659" s="43">
        <v>0</v>
      </c>
      <c r="C9659" s="43">
        <v>5.7283194066712799E-3</v>
      </c>
      <c r="D9659" s="43">
        <f t="shared" si="150"/>
        <v>6.5360124430119307E-2</v>
      </c>
      <c r="E9659" s="43">
        <f>IFERROR(INDEX(PSPS_Data!$C$2:$C$4275,MATCH(WF_Data!$A9659,PSPS_Data!$B$2:$B$4275,0)),0)</f>
        <v>0</v>
      </c>
      <c r="F9659" s="47"/>
    </row>
    <row r="9660" spans="1:6" x14ac:dyDescent="0.25">
      <c r="A9660" s="79"/>
      <c r="B9660" s="43">
        <v>0</v>
      </c>
      <c r="C9660" s="43">
        <v>2.22157895177588E-3</v>
      </c>
      <c r="D9660" s="43">
        <f t="shared" si="150"/>
        <v>2.5348215839762791E-2</v>
      </c>
      <c r="E9660" s="43">
        <f>IFERROR(INDEX(PSPS_Data!$C$2:$C$4275,MATCH(WF_Data!$A9660,PSPS_Data!$B$2:$B$4275,0)),0)</f>
        <v>0</v>
      </c>
      <c r="F9660" s="47"/>
    </row>
    <row r="9661" spans="1:6" x14ac:dyDescent="0.25">
      <c r="A9661" s="79"/>
      <c r="B9661" s="43">
        <v>0</v>
      </c>
      <c r="C9661" s="43">
        <v>3.1445124559468201E-3</v>
      </c>
      <c r="D9661" s="43">
        <f t="shared" si="150"/>
        <v>3.5878887122353216E-2</v>
      </c>
      <c r="E9661" s="43">
        <f>IFERROR(INDEX(PSPS_Data!$C$2:$C$4275,MATCH(WF_Data!$A9661,PSPS_Data!$B$2:$B$4275,0)),0)</f>
        <v>0</v>
      </c>
      <c r="F9661" s="47"/>
    </row>
    <row r="9662" spans="1:6" x14ac:dyDescent="0.25">
      <c r="A9662" s="79"/>
      <c r="B9662" s="43">
        <v>0</v>
      </c>
      <c r="C9662" s="43">
        <v>7.6680264710375897E-3</v>
      </c>
      <c r="D9662" s="43">
        <f t="shared" si="150"/>
        <v>8.7492182034538901E-2</v>
      </c>
      <c r="E9662" s="43">
        <f>IFERROR(INDEX(PSPS_Data!$C$2:$C$4275,MATCH(WF_Data!$A9662,PSPS_Data!$B$2:$B$4275,0)),0)</f>
        <v>0</v>
      </c>
      <c r="F9662" s="47"/>
    </row>
    <row r="9663" spans="1:6" x14ac:dyDescent="0.25">
      <c r="A9663" s="79"/>
      <c r="B9663" s="43">
        <v>0</v>
      </c>
      <c r="C9663" s="43">
        <v>3.0427241654251699E-5</v>
      </c>
      <c r="D9663" s="43">
        <f t="shared" si="150"/>
        <v>3.471748272750119E-4</v>
      </c>
      <c r="E9663" s="43">
        <f>IFERROR(INDEX(PSPS_Data!$C$2:$C$4275,MATCH(WF_Data!$A9663,PSPS_Data!$B$2:$B$4275,0)),0)</f>
        <v>0</v>
      </c>
      <c r="F9663" s="47"/>
    </row>
    <row r="9664" spans="1:6" x14ac:dyDescent="0.25">
      <c r="A9664" s="79"/>
      <c r="B9664" s="43">
        <v>0</v>
      </c>
      <c r="C9664" s="43">
        <v>6.7244197828131196E-3</v>
      </c>
      <c r="D9664" s="43">
        <f t="shared" si="150"/>
        <v>7.6725629721897698E-2</v>
      </c>
      <c r="E9664" s="43">
        <f>IFERROR(INDEX(PSPS_Data!$C$2:$C$4275,MATCH(WF_Data!$A9664,PSPS_Data!$B$2:$B$4275,0)),0)</f>
        <v>0</v>
      </c>
      <c r="F9664" s="47"/>
    </row>
    <row r="9665" spans="1:6" x14ac:dyDescent="0.25">
      <c r="A9665" s="79"/>
      <c r="B9665" s="43">
        <v>0.195138140064128</v>
      </c>
      <c r="C9665" s="43">
        <v>1.0952720076602401E-3</v>
      </c>
      <c r="D9665" s="43">
        <f t="shared" si="150"/>
        <v>1.2497053607403339E-2</v>
      </c>
      <c r="E9665" s="43">
        <f>IFERROR(INDEX(PSPS_Data!$C$2:$C$4275,MATCH(WF_Data!$A9665,PSPS_Data!$B$2:$B$4275,0)),0)</f>
        <v>0</v>
      </c>
      <c r="F9665" s="47"/>
    </row>
    <row r="9666" spans="1:6" x14ac:dyDescent="0.25">
      <c r="A9666" s="79"/>
      <c r="B9666" s="43">
        <v>0</v>
      </c>
      <c r="C9666" s="43">
        <v>6.7744204534392304E-3</v>
      </c>
      <c r="D9666" s="43">
        <f t="shared" si="150"/>
        <v>7.7296137373741622E-2</v>
      </c>
      <c r="E9666" s="43">
        <f>IFERROR(INDEX(PSPS_Data!$C$2:$C$4275,MATCH(WF_Data!$A9666,PSPS_Data!$B$2:$B$4275,0)),0)</f>
        <v>0</v>
      </c>
      <c r="F9666" s="47"/>
    </row>
    <row r="9667" spans="1:6" x14ac:dyDescent="0.25">
      <c r="A9667" s="79"/>
      <c r="B9667" s="43">
        <v>0</v>
      </c>
      <c r="C9667" s="43">
        <v>1.4704779366638799E-3</v>
      </c>
      <c r="D9667" s="43">
        <f t="shared" ref="D9667:D9730" si="151">$C9667*11.41</f>
        <v>1.6778153257334869E-2</v>
      </c>
      <c r="E9667" s="43">
        <f>IFERROR(INDEX(PSPS_Data!$C$2:$C$4275,MATCH(WF_Data!$A9667,PSPS_Data!$B$2:$B$4275,0)),0)</f>
        <v>0</v>
      </c>
      <c r="F9667" s="47"/>
    </row>
    <row r="9668" spans="1:6" x14ac:dyDescent="0.25">
      <c r="A9668" s="79"/>
      <c r="B9668" s="43">
        <v>0</v>
      </c>
      <c r="C9668" s="43">
        <v>6.1432671423062796E-3</v>
      </c>
      <c r="D9668" s="43">
        <f t="shared" si="151"/>
        <v>7.0094678093714655E-2</v>
      </c>
      <c r="E9668" s="43">
        <f>IFERROR(INDEX(PSPS_Data!$C$2:$C$4275,MATCH(WF_Data!$A9668,PSPS_Data!$B$2:$B$4275,0)),0)</f>
        <v>0</v>
      </c>
      <c r="F9668" s="47"/>
    </row>
    <row r="9669" spans="1:6" x14ac:dyDescent="0.25">
      <c r="A9669" s="79"/>
      <c r="B9669" s="43">
        <v>0</v>
      </c>
      <c r="C9669" s="43">
        <v>1.59149864134633E-3</v>
      </c>
      <c r="D9669" s="43">
        <f t="shared" si="151"/>
        <v>1.8158999497761626E-2</v>
      </c>
      <c r="E9669" s="43">
        <f>IFERROR(INDEX(PSPS_Data!$C$2:$C$4275,MATCH(WF_Data!$A9669,PSPS_Data!$B$2:$B$4275,0)),0)</f>
        <v>0</v>
      </c>
      <c r="F9669" s="47"/>
    </row>
    <row r="9670" spans="1:6" x14ac:dyDescent="0.25">
      <c r="A9670" s="79"/>
      <c r="B9670" s="43">
        <v>0</v>
      </c>
      <c r="C9670" s="43">
        <v>7.4548057991705701E-3</v>
      </c>
      <c r="D9670" s="43">
        <f t="shared" si="151"/>
        <v>8.5059334168536199E-2</v>
      </c>
      <c r="E9670" s="43">
        <f>IFERROR(INDEX(PSPS_Data!$C$2:$C$4275,MATCH(WF_Data!$A9670,PSPS_Data!$B$2:$B$4275,0)),0)</f>
        <v>0</v>
      </c>
      <c r="F9670" s="47"/>
    </row>
    <row r="9671" spans="1:6" x14ac:dyDescent="0.25">
      <c r="A9671" s="79"/>
      <c r="B9671" s="43">
        <v>0</v>
      </c>
      <c r="C9671" s="43">
        <v>5.3700654232216004E-3</v>
      </c>
      <c r="D9671" s="43">
        <f t="shared" si="151"/>
        <v>6.1272446478958464E-2</v>
      </c>
      <c r="E9671" s="43">
        <f>IFERROR(INDEX(PSPS_Data!$C$2:$C$4275,MATCH(WF_Data!$A9671,PSPS_Data!$B$2:$B$4275,0)),0)</f>
        <v>0</v>
      </c>
      <c r="F9671" s="47"/>
    </row>
    <row r="9672" spans="1:6" x14ac:dyDescent="0.25">
      <c r="A9672" s="79"/>
      <c r="B9672" s="43">
        <v>0</v>
      </c>
      <c r="C9672" s="43">
        <v>7.9935494165965792E-3</v>
      </c>
      <c r="D9672" s="43">
        <f t="shared" si="151"/>
        <v>9.1206398843366968E-2</v>
      </c>
      <c r="E9672" s="43">
        <f>IFERROR(INDEX(PSPS_Data!$C$2:$C$4275,MATCH(WF_Data!$A9672,PSPS_Data!$B$2:$B$4275,0)),0)</f>
        <v>0</v>
      </c>
      <c r="F9672" s="47"/>
    </row>
    <row r="9673" spans="1:6" x14ac:dyDescent="0.25">
      <c r="A9673" s="79"/>
      <c r="B9673" s="43">
        <v>0</v>
      </c>
      <c r="C9673" s="43">
        <v>3.3220622258340799E-3</v>
      </c>
      <c r="D9673" s="43">
        <f t="shared" si="151"/>
        <v>3.7904729996766855E-2</v>
      </c>
      <c r="E9673" s="43">
        <f>IFERROR(INDEX(PSPS_Data!$C$2:$C$4275,MATCH(WF_Data!$A9673,PSPS_Data!$B$2:$B$4275,0)),0)</f>
        <v>0</v>
      </c>
      <c r="F9673" s="47"/>
    </row>
    <row r="9674" spans="1:6" x14ac:dyDescent="0.25">
      <c r="A9674" s="79"/>
      <c r="B9674" s="43">
        <v>0</v>
      </c>
      <c r="C9674" s="43">
        <v>1.6202713698021301E-3</v>
      </c>
      <c r="D9674" s="43">
        <f t="shared" si="151"/>
        <v>1.8487296329442304E-2</v>
      </c>
      <c r="E9674" s="43">
        <f>IFERROR(INDEX(PSPS_Data!$C$2:$C$4275,MATCH(WF_Data!$A9674,PSPS_Data!$B$2:$B$4275,0)),0)</f>
        <v>0</v>
      </c>
      <c r="F9674" s="47"/>
    </row>
    <row r="9675" spans="1:6" x14ac:dyDescent="0.25">
      <c r="A9675" s="79"/>
      <c r="B9675" s="43">
        <v>0</v>
      </c>
      <c r="C9675" s="43">
        <v>5.7246795314161601E-3</v>
      </c>
      <c r="D9675" s="43">
        <f t="shared" si="151"/>
        <v>6.531859345345839E-2</v>
      </c>
      <c r="E9675" s="43">
        <f>IFERROR(INDEX(PSPS_Data!$C$2:$C$4275,MATCH(WF_Data!$A9675,PSPS_Data!$B$2:$B$4275,0)),0)</f>
        <v>0</v>
      </c>
      <c r="F9675" s="47"/>
    </row>
    <row r="9676" spans="1:6" x14ac:dyDescent="0.25">
      <c r="A9676" s="79"/>
      <c r="B9676" s="43">
        <v>0</v>
      </c>
      <c r="C9676" s="43">
        <v>5.9438167654661802E-3</v>
      </c>
      <c r="D9676" s="43">
        <f t="shared" si="151"/>
        <v>6.7818949293969116E-2</v>
      </c>
      <c r="E9676" s="43">
        <f>IFERROR(INDEX(PSPS_Data!$C$2:$C$4275,MATCH(WF_Data!$A9676,PSPS_Data!$B$2:$B$4275,0)),0)</f>
        <v>0</v>
      </c>
      <c r="F9676" s="47"/>
    </row>
    <row r="9677" spans="1:6" x14ac:dyDescent="0.25">
      <c r="A9677" s="79"/>
      <c r="B9677" s="43">
        <v>0</v>
      </c>
      <c r="C9677" s="43">
        <v>8.4749240904784494E-3</v>
      </c>
      <c r="D9677" s="43">
        <f t="shared" si="151"/>
        <v>9.6698883872359115E-2</v>
      </c>
      <c r="E9677" s="43">
        <f>IFERROR(INDEX(PSPS_Data!$C$2:$C$4275,MATCH(WF_Data!$A9677,PSPS_Data!$B$2:$B$4275,0)),0)</f>
        <v>0</v>
      </c>
      <c r="F9677" s="47"/>
    </row>
    <row r="9678" spans="1:6" x14ac:dyDescent="0.25">
      <c r="A9678" s="79"/>
      <c r="B9678" s="43">
        <v>0</v>
      </c>
      <c r="C9678" s="43">
        <v>3.0370006243174399E-5</v>
      </c>
      <c r="D9678" s="43">
        <f t="shared" si="151"/>
        <v>3.4652177123461992E-4</v>
      </c>
      <c r="E9678" s="43">
        <f>IFERROR(INDEX(PSPS_Data!$C$2:$C$4275,MATCH(WF_Data!$A9678,PSPS_Data!$B$2:$B$4275,0)),0)</f>
        <v>0</v>
      </c>
      <c r="F9678" s="47"/>
    </row>
    <row r="9679" spans="1:6" x14ac:dyDescent="0.25">
      <c r="A9679" s="79"/>
      <c r="B9679" s="43">
        <v>0</v>
      </c>
      <c r="C9679" s="43">
        <v>3.3502305734600599E-3</v>
      </c>
      <c r="D9679" s="43">
        <f t="shared" si="151"/>
        <v>3.822613084317928E-2</v>
      </c>
      <c r="E9679" s="43">
        <f>IFERROR(INDEX(PSPS_Data!$C$2:$C$4275,MATCH(WF_Data!$A9679,PSPS_Data!$B$2:$B$4275,0)),0)</f>
        <v>0</v>
      </c>
      <c r="F9679" s="47"/>
    </row>
    <row r="9680" spans="1:6" x14ac:dyDescent="0.25">
      <c r="A9680" s="79"/>
      <c r="B9680" s="43">
        <v>0</v>
      </c>
      <c r="C9680" s="43">
        <v>1.2817868673664599E-4</v>
      </c>
      <c r="D9680" s="43">
        <f t="shared" si="151"/>
        <v>1.4625188156651308E-3</v>
      </c>
      <c r="E9680" s="43">
        <f>IFERROR(INDEX(PSPS_Data!$C$2:$C$4275,MATCH(WF_Data!$A9680,PSPS_Data!$B$2:$B$4275,0)),0)</f>
        <v>0</v>
      </c>
      <c r="F9680" s="47"/>
    </row>
    <row r="9681" spans="1:6" x14ac:dyDescent="0.25">
      <c r="A9681" s="79"/>
      <c r="B9681" s="43">
        <v>0</v>
      </c>
      <c r="C9681" s="43">
        <v>6.4965799260789901E-3</v>
      </c>
      <c r="D9681" s="43">
        <f t="shared" si="151"/>
        <v>7.4125976956561285E-2</v>
      </c>
      <c r="E9681" s="43">
        <f>IFERROR(INDEX(PSPS_Data!$C$2:$C$4275,MATCH(WF_Data!$A9681,PSPS_Data!$B$2:$B$4275,0)),0)</f>
        <v>0</v>
      </c>
      <c r="F9681" s="47"/>
    </row>
    <row r="9682" spans="1:6" x14ac:dyDescent="0.25">
      <c r="A9682" s="79"/>
      <c r="B9682" s="43">
        <v>0</v>
      </c>
      <c r="C9682" s="43">
        <v>6.2334780066066698E-3</v>
      </c>
      <c r="D9682" s="43">
        <f t="shared" si="151"/>
        <v>7.1123984055382103E-2</v>
      </c>
      <c r="E9682" s="43">
        <f>IFERROR(INDEX(PSPS_Data!$C$2:$C$4275,MATCH(WF_Data!$A9682,PSPS_Data!$B$2:$B$4275,0)),0)</f>
        <v>0</v>
      </c>
      <c r="F9682" s="47"/>
    </row>
    <row r="9683" spans="1:6" x14ac:dyDescent="0.25">
      <c r="A9683" s="79"/>
      <c r="B9683" s="43">
        <v>0</v>
      </c>
      <c r="C9683" s="43">
        <v>2.5163179272264299E-3</v>
      </c>
      <c r="D9683" s="43">
        <f t="shared" si="151"/>
        <v>2.8711187549653565E-2</v>
      </c>
      <c r="E9683" s="43">
        <f>IFERROR(INDEX(PSPS_Data!$C$2:$C$4275,MATCH(WF_Data!$A9683,PSPS_Data!$B$2:$B$4275,0)),0)</f>
        <v>0</v>
      </c>
      <c r="F9683" s="47"/>
    </row>
    <row r="9684" spans="1:6" x14ac:dyDescent="0.25">
      <c r="A9684" s="79"/>
      <c r="B9684" s="43">
        <v>0</v>
      </c>
      <c r="C9684" s="43">
        <v>2.02384580916259E-5</v>
      </c>
      <c r="D9684" s="43">
        <f t="shared" si="151"/>
        <v>2.3092080682545152E-4</v>
      </c>
      <c r="E9684" s="43">
        <f>IFERROR(INDEX(PSPS_Data!$C$2:$C$4275,MATCH(WF_Data!$A9684,PSPS_Data!$B$2:$B$4275,0)),0)</f>
        <v>0</v>
      </c>
      <c r="F9684" s="47"/>
    </row>
    <row r="9685" spans="1:6" x14ac:dyDescent="0.25">
      <c r="A9685" s="79"/>
      <c r="B9685" s="43">
        <v>0</v>
      </c>
      <c r="C9685" s="43">
        <v>2.2665056760615698E-3</v>
      </c>
      <c r="D9685" s="43">
        <f t="shared" si="151"/>
        <v>2.5860829763862513E-2</v>
      </c>
      <c r="E9685" s="43">
        <f>IFERROR(INDEX(PSPS_Data!$C$2:$C$4275,MATCH(WF_Data!$A9685,PSPS_Data!$B$2:$B$4275,0)),0)</f>
        <v>0</v>
      </c>
      <c r="F9685" s="47"/>
    </row>
    <row r="9686" spans="1:6" x14ac:dyDescent="0.25">
      <c r="A9686" s="79"/>
      <c r="B9686" s="43">
        <v>0</v>
      </c>
      <c r="C9686" s="43">
        <v>3.8749723773889798E-3</v>
      </c>
      <c r="D9686" s="43">
        <f t="shared" si="151"/>
        <v>4.4213434826008258E-2</v>
      </c>
      <c r="E9686" s="43">
        <f>IFERROR(INDEX(PSPS_Data!$C$2:$C$4275,MATCH(WF_Data!$A9686,PSPS_Data!$B$2:$B$4275,0)),0)</f>
        <v>0</v>
      </c>
      <c r="F9686" s="47"/>
    </row>
    <row r="9687" spans="1:6" x14ac:dyDescent="0.25">
      <c r="A9687" s="79"/>
      <c r="B9687" s="43">
        <v>0</v>
      </c>
      <c r="C9687" s="43">
        <v>7.9414611268475693E-3</v>
      </c>
      <c r="D9687" s="43">
        <f t="shared" si="151"/>
        <v>9.0612071457330773E-2</v>
      </c>
      <c r="E9687" s="43">
        <f>IFERROR(INDEX(PSPS_Data!$C$2:$C$4275,MATCH(WF_Data!$A9687,PSPS_Data!$B$2:$B$4275,0)),0)</f>
        <v>0</v>
      </c>
      <c r="F9687" s="47"/>
    </row>
    <row r="9688" spans="1:6" x14ac:dyDescent="0.25">
      <c r="A9688" s="79"/>
      <c r="B9688" s="43">
        <v>0</v>
      </c>
      <c r="C9688" s="43">
        <v>5.4622881509658302E-3</v>
      </c>
      <c r="D9688" s="43">
        <f t="shared" si="151"/>
        <v>6.232470780252012E-2</v>
      </c>
      <c r="E9688" s="43">
        <f>IFERROR(INDEX(PSPS_Data!$C$2:$C$4275,MATCH(WF_Data!$A9688,PSPS_Data!$B$2:$B$4275,0)),0)</f>
        <v>0</v>
      </c>
      <c r="F9688" s="47"/>
    </row>
    <row r="9689" spans="1:6" x14ac:dyDescent="0.25">
      <c r="A9689" s="79"/>
      <c r="B9689" s="43">
        <v>0</v>
      </c>
      <c r="C9689" s="43">
        <v>3.6005023562211101E-3</v>
      </c>
      <c r="D9689" s="43">
        <f t="shared" si="151"/>
        <v>4.1081731884482865E-2</v>
      </c>
      <c r="E9689" s="43">
        <f>IFERROR(INDEX(PSPS_Data!$C$2:$C$4275,MATCH(WF_Data!$A9689,PSPS_Data!$B$2:$B$4275,0)),0)</f>
        <v>0</v>
      </c>
      <c r="F9689" s="47"/>
    </row>
    <row r="9690" spans="1:6" x14ac:dyDescent="0.25">
      <c r="A9690" s="79"/>
      <c r="B9690" s="43">
        <v>0</v>
      </c>
      <c r="C9690" s="43">
        <v>4.0448378058499602E-5</v>
      </c>
      <c r="D9690" s="43">
        <f t="shared" si="151"/>
        <v>4.6151599364748045E-4</v>
      </c>
      <c r="E9690" s="43">
        <f>IFERROR(INDEX(PSPS_Data!$C$2:$C$4275,MATCH(WF_Data!$A9690,PSPS_Data!$B$2:$B$4275,0)),0)</f>
        <v>0</v>
      </c>
      <c r="F9690" s="47"/>
    </row>
    <row r="9691" spans="1:6" x14ac:dyDescent="0.25">
      <c r="A9691" s="79"/>
      <c r="B9691" s="43">
        <v>0</v>
      </c>
      <c r="C9691" s="43">
        <v>2.59811697060285E-3</v>
      </c>
      <c r="D9691" s="43">
        <f t="shared" si="151"/>
        <v>2.9644514634578518E-2</v>
      </c>
      <c r="E9691" s="43">
        <f>IFERROR(INDEX(PSPS_Data!$C$2:$C$4275,MATCH(WF_Data!$A9691,PSPS_Data!$B$2:$B$4275,0)),0)</f>
        <v>0</v>
      </c>
      <c r="F9691" s="47"/>
    </row>
    <row r="9692" spans="1:6" x14ac:dyDescent="0.25">
      <c r="A9692" s="79"/>
      <c r="B9692" s="43">
        <v>0</v>
      </c>
      <c r="C9692" s="43">
        <v>4.2358323639746197E-3</v>
      </c>
      <c r="D9692" s="43">
        <f t="shared" si="151"/>
        <v>4.8330847272950408E-2</v>
      </c>
      <c r="E9692" s="43">
        <f>IFERROR(INDEX(PSPS_Data!$C$2:$C$4275,MATCH(WF_Data!$A9692,PSPS_Data!$B$2:$B$4275,0)),0)</f>
        <v>0</v>
      </c>
      <c r="F9692" s="47"/>
    </row>
    <row r="9693" spans="1:6" x14ac:dyDescent="0.25">
      <c r="A9693" s="79"/>
      <c r="B9693" s="43">
        <v>0</v>
      </c>
      <c r="C9693" s="43">
        <v>3.6797968371047301E-3</v>
      </c>
      <c r="D9693" s="43">
        <f t="shared" si="151"/>
        <v>4.1986481911364969E-2</v>
      </c>
      <c r="E9693" s="43">
        <f>IFERROR(INDEX(PSPS_Data!$C$2:$C$4275,MATCH(WF_Data!$A9693,PSPS_Data!$B$2:$B$4275,0)),0)</f>
        <v>0</v>
      </c>
      <c r="F9693" s="47"/>
    </row>
    <row r="9694" spans="1:6" x14ac:dyDescent="0.25">
      <c r="A9694" s="79"/>
      <c r="B9694" s="43">
        <v>0</v>
      </c>
      <c r="C9694" s="43">
        <v>1.0369389414108801E-2</v>
      </c>
      <c r="D9694" s="43">
        <f t="shared" si="151"/>
        <v>0.11831473321498141</v>
      </c>
      <c r="E9694" s="43">
        <f>IFERROR(INDEX(PSPS_Data!$C$2:$C$4275,MATCH(WF_Data!$A9694,PSPS_Data!$B$2:$B$4275,0)),0)</f>
        <v>0</v>
      </c>
      <c r="F9694" s="47"/>
    </row>
    <row r="9695" spans="1:6" x14ac:dyDescent="0.25">
      <c r="A9695" s="79"/>
      <c r="B9695" s="43">
        <v>0</v>
      </c>
      <c r="C9695" s="43">
        <v>5.9584623795672E-4</v>
      </c>
      <c r="D9695" s="43">
        <f t="shared" si="151"/>
        <v>6.798605575086175E-3</v>
      </c>
      <c r="E9695" s="43">
        <f>IFERROR(INDEX(PSPS_Data!$C$2:$C$4275,MATCH(WF_Data!$A9695,PSPS_Data!$B$2:$B$4275,0)),0)</f>
        <v>0</v>
      </c>
      <c r="F9695" s="47"/>
    </row>
    <row r="9696" spans="1:6" x14ac:dyDescent="0.25">
      <c r="A9696" s="79"/>
      <c r="B9696" s="43">
        <v>0</v>
      </c>
      <c r="C9696" s="43">
        <v>1.39355455985423E-3</v>
      </c>
      <c r="D9696" s="43">
        <f t="shared" si="151"/>
        <v>1.5900457527936764E-2</v>
      </c>
      <c r="E9696" s="43">
        <f>IFERROR(INDEX(PSPS_Data!$C$2:$C$4275,MATCH(WF_Data!$A9696,PSPS_Data!$B$2:$B$4275,0)),0)</f>
        <v>0</v>
      </c>
      <c r="F9696" s="47"/>
    </row>
    <row r="9697" spans="1:6" x14ac:dyDescent="0.25">
      <c r="A9697" s="79"/>
      <c r="B9697" s="43">
        <v>0</v>
      </c>
      <c r="C9697" s="43">
        <v>3.2816900891248198E-3</v>
      </c>
      <c r="D9697" s="43">
        <f t="shared" si="151"/>
        <v>3.7444083916914193E-2</v>
      </c>
      <c r="E9697" s="43">
        <f>IFERROR(INDEX(PSPS_Data!$C$2:$C$4275,MATCH(WF_Data!$A9697,PSPS_Data!$B$2:$B$4275,0)),0)</f>
        <v>0</v>
      </c>
      <c r="F9697" s="47"/>
    </row>
    <row r="9698" spans="1:6" x14ac:dyDescent="0.25">
      <c r="A9698" s="79"/>
      <c r="B9698" s="43">
        <v>0</v>
      </c>
      <c r="C9698" s="43">
        <v>6.9361458993171202E-3</v>
      </c>
      <c r="D9698" s="43">
        <f t="shared" si="151"/>
        <v>7.9141424711208344E-2</v>
      </c>
      <c r="E9698" s="43">
        <f>IFERROR(INDEX(PSPS_Data!$C$2:$C$4275,MATCH(WF_Data!$A9698,PSPS_Data!$B$2:$B$4275,0)),0)</f>
        <v>0</v>
      </c>
      <c r="F9698" s="47"/>
    </row>
    <row r="9699" spans="1:6" x14ac:dyDescent="0.25">
      <c r="A9699" s="79"/>
      <c r="B9699" s="43">
        <v>0</v>
      </c>
      <c r="C9699" s="43">
        <v>4.3208587007938998E-3</v>
      </c>
      <c r="D9699" s="43">
        <f t="shared" si="151"/>
        <v>4.9300997776058397E-2</v>
      </c>
      <c r="E9699" s="43">
        <f>IFERROR(INDEX(PSPS_Data!$C$2:$C$4275,MATCH(WF_Data!$A9699,PSPS_Data!$B$2:$B$4275,0)),0)</f>
        <v>0</v>
      </c>
      <c r="F9699" s="47"/>
    </row>
    <row r="9700" spans="1:6" x14ac:dyDescent="0.25">
      <c r="A9700" s="79"/>
      <c r="B9700" s="43">
        <v>0.24120188727702799</v>
      </c>
      <c r="C9700" s="43">
        <v>3.6324295615486302E-4</v>
      </c>
      <c r="D9700" s="43">
        <f t="shared" si="151"/>
        <v>4.1446021297269868E-3</v>
      </c>
      <c r="E9700" s="43">
        <f>IFERROR(INDEX(PSPS_Data!$C$2:$C$4275,MATCH(WF_Data!$A9700,PSPS_Data!$B$2:$B$4275,0)),0)</f>
        <v>0</v>
      </c>
      <c r="F9700" s="47"/>
    </row>
    <row r="9701" spans="1:6" x14ac:dyDescent="0.25">
      <c r="A9701" s="79"/>
      <c r="B9701" s="43">
        <v>0</v>
      </c>
      <c r="C9701" s="43">
        <v>3.9444810528266299E-3</v>
      </c>
      <c r="D9701" s="43">
        <f t="shared" si="151"/>
        <v>4.5006528812751849E-2</v>
      </c>
      <c r="E9701" s="43">
        <f>IFERROR(INDEX(PSPS_Data!$C$2:$C$4275,MATCH(WF_Data!$A9701,PSPS_Data!$B$2:$B$4275,0)),0)</f>
        <v>0</v>
      </c>
      <c r="F9701" s="47"/>
    </row>
    <row r="9702" spans="1:6" x14ac:dyDescent="0.25">
      <c r="A9702" s="79"/>
      <c r="B9702" s="43">
        <v>0</v>
      </c>
      <c r="C9702" s="43">
        <v>2.7535003996490498E-3</v>
      </c>
      <c r="D9702" s="43">
        <f t="shared" si="151"/>
        <v>3.1417439559995659E-2</v>
      </c>
      <c r="E9702" s="43">
        <f>IFERROR(INDEX(PSPS_Data!$C$2:$C$4275,MATCH(WF_Data!$A9702,PSPS_Data!$B$2:$B$4275,0)),0)</f>
        <v>0</v>
      </c>
      <c r="F9702" s="47"/>
    </row>
    <row r="9703" spans="1:6" x14ac:dyDescent="0.25">
      <c r="A9703" s="79"/>
      <c r="B9703" s="43">
        <v>0</v>
      </c>
      <c r="C9703" s="43">
        <v>1.0767136601202701E-2</v>
      </c>
      <c r="D9703" s="43">
        <f t="shared" si="151"/>
        <v>0.12285302861972282</v>
      </c>
      <c r="E9703" s="43">
        <f>IFERROR(INDEX(PSPS_Data!$C$2:$C$4275,MATCH(WF_Data!$A9703,PSPS_Data!$B$2:$B$4275,0)),0)</f>
        <v>0</v>
      </c>
      <c r="F9703" s="47"/>
    </row>
    <row r="9704" spans="1:6" x14ac:dyDescent="0.25">
      <c r="A9704" s="79"/>
      <c r="B9704" s="43">
        <v>0</v>
      </c>
      <c r="C9704" s="43">
        <v>1.2568017137027701E-2</v>
      </c>
      <c r="D9704" s="43">
        <f t="shared" si="151"/>
        <v>0.14340107553348608</v>
      </c>
      <c r="E9704" s="43">
        <f>IFERROR(INDEX(PSPS_Data!$C$2:$C$4275,MATCH(WF_Data!$A9704,PSPS_Data!$B$2:$B$4275,0)),0)</f>
        <v>0</v>
      </c>
      <c r="F9704" s="47"/>
    </row>
    <row r="9705" spans="1:6" x14ac:dyDescent="0.25">
      <c r="A9705" s="79"/>
      <c r="B9705" s="43">
        <v>0</v>
      </c>
      <c r="C9705" s="43">
        <v>1.6422777757725199E-3</v>
      </c>
      <c r="D9705" s="43">
        <f t="shared" si="151"/>
        <v>1.8738389421564451E-2</v>
      </c>
      <c r="E9705" s="43">
        <f>IFERROR(INDEX(PSPS_Data!$C$2:$C$4275,MATCH(WF_Data!$A9705,PSPS_Data!$B$2:$B$4275,0)),0)</f>
        <v>0</v>
      </c>
      <c r="F9705" s="47"/>
    </row>
    <row r="9706" spans="1:6" x14ac:dyDescent="0.25">
      <c r="A9706" s="79"/>
      <c r="B9706" s="43">
        <v>0</v>
      </c>
      <c r="C9706" s="43">
        <v>5.2991041247878396E-3</v>
      </c>
      <c r="D9706" s="43">
        <f t="shared" si="151"/>
        <v>6.0462778063829249E-2</v>
      </c>
      <c r="E9706" s="43">
        <f>IFERROR(INDEX(PSPS_Data!$C$2:$C$4275,MATCH(WF_Data!$A9706,PSPS_Data!$B$2:$B$4275,0)),0)</f>
        <v>0</v>
      </c>
      <c r="F9706" s="47"/>
    </row>
    <row r="9707" spans="1:6" x14ac:dyDescent="0.25">
      <c r="A9707" s="79"/>
      <c r="B9707" s="43">
        <v>0</v>
      </c>
      <c r="C9707" s="43">
        <v>2.4676667298990599E-3</v>
      </c>
      <c r="D9707" s="43">
        <f t="shared" si="151"/>
        <v>2.8156077388148276E-2</v>
      </c>
      <c r="E9707" s="43">
        <f>IFERROR(INDEX(PSPS_Data!$C$2:$C$4275,MATCH(WF_Data!$A9707,PSPS_Data!$B$2:$B$4275,0)),0)</f>
        <v>0</v>
      </c>
      <c r="F9707" s="47"/>
    </row>
    <row r="9708" spans="1:6" x14ac:dyDescent="0.25">
      <c r="A9708" s="79"/>
      <c r="B9708" s="43">
        <v>0</v>
      </c>
      <c r="C9708" s="43">
        <v>4.5107565633770701E-3</v>
      </c>
      <c r="D9708" s="43">
        <f t="shared" si="151"/>
        <v>5.1467732388132369E-2</v>
      </c>
      <c r="E9708" s="43">
        <f>IFERROR(INDEX(PSPS_Data!$C$2:$C$4275,MATCH(WF_Data!$A9708,PSPS_Data!$B$2:$B$4275,0)),0)</f>
        <v>0</v>
      </c>
      <c r="F9708" s="47"/>
    </row>
    <row r="9709" spans="1:6" x14ac:dyDescent="0.25">
      <c r="A9709" s="79"/>
      <c r="B9709" s="43">
        <v>0</v>
      </c>
      <c r="C9709" s="43">
        <v>1.1179789145368499E-2</v>
      </c>
      <c r="D9709" s="43">
        <f t="shared" si="151"/>
        <v>0.12756139414865458</v>
      </c>
      <c r="E9709" s="43">
        <f>IFERROR(INDEX(PSPS_Data!$C$2:$C$4275,MATCH(WF_Data!$A9709,PSPS_Data!$B$2:$B$4275,0)),0)</f>
        <v>0</v>
      </c>
      <c r="F9709" s="47"/>
    </row>
    <row r="9710" spans="1:6" x14ac:dyDescent="0.25">
      <c r="A9710" s="79"/>
      <c r="B9710" s="43">
        <v>0</v>
      </c>
      <c r="C9710" s="43">
        <v>7.7500735460489501E-4</v>
      </c>
      <c r="D9710" s="43">
        <f t="shared" si="151"/>
        <v>8.8428339160418513E-3</v>
      </c>
      <c r="E9710" s="43">
        <f>IFERROR(INDEX(PSPS_Data!$C$2:$C$4275,MATCH(WF_Data!$A9710,PSPS_Data!$B$2:$B$4275,0)),0)</f>
        <v>0</v>
      </c>
      <c r="F9710" s="47"/>
    </row>
    <row r="9711" spans="1:6" x14ac:dyDescent="0.25">
      <c r="A9711" s="79"/>
      <c r="B9711" s="43">
        <v>0</v>
      </c>
      <c r="C9711" s="43">
        <v>4.66292039330558E-3</v>
      </c>
      <c r="D9711" s="43">
        <f t="shared" si="151"/>
        <v>5.3203921687616666E-2</v>
      </c>
      <c r="E9711" s="43">
        <f>IFERROR(INDEX(PSPS_Data!$C$2:$C$4275,MATCH(WF_Data!$A9711,PSPS_Data!$B$2:$B$4275,0)),0)</f>
        <v>0</v>
      </c>
      <c r="F9711" s="47"/>
    </row>
    <row r="9712" spans="1:6" x14ac:dyDescent="0.25">
      <c r="A9712" s="79"/>
      <c r="B9712" s="43">
        <v>0</v>
      </c>
      <c r="C9712" s="43">
        <v>2.2743435160919E-3</v>
      </c>
      <c r="D9712" s="43">
        <f t="shared" si="151"/>
        <v>2.595025951860858E-2</v>
      </c>
      <c r="E9712" s="43">
        <f>IFERROR(INDEX(PSPS_Data!$C$2:$C$4275,MATCH(WF_Data!$A9712,PSPS_Data!$B$2:$B$4275,0)),0)</f>
        <v>0</v>
      </c>
      <c r="F9712" s="47"/>
    </row>
    <row r="9713" spans="1:6" x14ac:dyDescent="0.25">
      <c r="A9713" s="79"/>
      <c r="B9713" s="43">
        <v>0</v>
      </c>
      <c r="C9713" s="43">
        <v>1.80135096070443E-3</v>
      </c>
      <c r="D9713" s="43">
        <f t="shared" si="151"/>
        <v>2.0553414461637547E-2</v>
      </c>
      <c r="E9713" s="43">
        <f>IFERROR(INDEX(PSPS_Data!$C$2:$C$4275,MATCH(WF_Data!$A9713,PSPS_Data!$B$2:$B$4275,0)),0)</f>
        <v>0</v>
      </c>
      <c r="F9713" s="47"/>
    </row>
    <row r="9714" spans="1:6" x14ac:dyDescent="0.25">
      <c r="A9714" s="79"/>
      <c r="B9714" s="43">
        <v>0</v>
      </c>
      <c r="C9714" s="43">
        <v>5.6920527172981796E-3</v>
      </c>
      <c r="D9714" s="43">
        <f t="shared" si="151"/>
        <v>6.4946321504372226E-2</v>
      </c>
      <c r="E9714" s="43">
        <f>IFERROR(INDEX(PSPS_Data!$C$2:$C$4275,MATCH(WF_Data!$A9714,PSPS_Data!$B$2:$B$4275,0)),0)</f>
        <v>0</v>
      </c>
      <c r="F9714" s="47"/>
    </row>
    <row r="9715" spans="1:6" x14ac:dyDescent="0.25">
      <c r="A9715" s="79"/>
      <c r="B9715" s="43">
        <v>0</v>
      </c>
      <c r="C9715" s="43">
        <v>1.87111409724138E-3</v>
      </c>
      <c r="D9715" s="43">
        <f t="shared" si="151"/>
        <v>2.1349411849524148E-2</v>
      </c>
      <c r="E9715" s="43">
        <f>IFERROR(INDEX(PSPS_Data!$C$2:$C$4275,MATCH(WF_Data!$A9715,PSPS_Data!$B$2:$B$4275,0)),0)</f>
        <v>0</v>
      </c>
      <c r="F9715" s="47"/>
    </row>
    <row r="9716" spans="1:6" x14ac:dyDescent="0.25">
      <c r="A9716" s="79"/>
      <c r="B9716" s="43">
        <v>0</v>
      </c>
      <c r="C9716" s="43">
        <v>2.1339123524436801E-3</v>
      </c>
      <c r="D9716" s="43">
        <f t="shared" si="151"/>
        <v>2.4347939941382391E-2</v>
      </c>
      <c r="E9716" s="43">
        <f>IFERROR(INDEX(PSPS_Data!$C$2:$C$4275,MATCH(WF_Data!$A9716,PSPS_Data!$B$2:$B$4275,0)),0)</f>
        <v>0</v>
      </c>
      <c r="F9716" s="47"/>
    </row>
    <row r="9717" spans="1:6" x14ac:dyDescent="0.25">
      <c r="A9717" s="79"/>
      <c r="B9717" s="43">
        <v>0</v>
      </c>
      <c r="C9717" s="43">
        <v>9.4022817688710295E-3</v>
      </c>
      <c r="D9717" s="43">
        <f t="shared" si="151"/>
        <v>0.10728003498281845</v>
      </c>
      <c r="E9717" s="43">
        <f>IFERROR(INDEX(PSPS_Data!$C$2:$C$4275,MATCH(WF_Data!$A9717,PSPS_Data!$B$2:$B$4275,0)),0)</f>
        <v>0</v>
      </c>
      <c r="F9717" s="47"/>
    </row>
    <row r="9718" spans="1:6" x14ac:dyDescent="0.25">
      <c r="A9718" s="79"/>
      <c r="B9718" s="43">
        <v>0</v>
      </c>
      <c r="C9718" s="43">
        <v>5.9925774671683004E-3</v>
      </c>
      <c r="D9718" s="43">
        <f t="shared" si="151"/>
        <v>6.8375308900390314E-2</v>
      </c>
      <c r="E9718" s="43">
        <f>IFERROR(INDEX(PSPS_Data!$C$2:$C$4275,MATCH(WF_Data!$A9718,PSPS_Data!$B$2:$B$4275,0)),0)</f>
        <v>0</v>
      </c>
      <c r="F9718" s="47"/>
    </row>
    <row r="9719" spans="1:6" x14ac:dyDescent="0.25">
      <c r="A9719" s="79"/>
      <c r="B9719" s="43">
        <v>0</v>
      </c>
      <c r="C9719" s="43">
        <v>2.6512316326261498E-3</v>
      </c>
      <c r="D9719" s="43">
        <f t="shared" si="151"/>
        <v>3.0250552928264368E-2</v>
      </c>
      <c r="E9719" s="43">
        <f>IFERROR(INDEX(PSPS_Data!$C$2:$C$4275,MATCH(WF_Data!$A9719,PSPS_Data!$B$2:$B$4275,0)),0)</f>
        <v>0</v>
      </c>
      <c r="F9719" s="47"/>
    </row>
    <row r="9720" spans="1:6" x14ac:dyDescent="0.25">
      <c r="A9720" s="79"/>
      <c r="B9720" s="43">
        <v>0</v>
      </c>
      <c r="C9720" s="43">
        <v>4.4775233382097204E-3</v>
      </c>
      <c r="D9720" s="43">
        <f t="shared" si="151"/>
        <v>5.1088541288972909E-2</v>
      </c>
      <c r="E9720" s="43">
        <f>IFERROR(INDEX(PSPS_Data!$C$2:$C$4275,MATCH(WF_Data!$A9720,PSPS_Data!$B$2:$B$4275,0)),0)</f>
        <v>0</v>
      </c>
      <c r="F9720" s="47"/>
    </row>
    <row r="9721" spans="1:6" x14ac:dyDescent="0.25">
      <c r="A9721" s="79"/>
      <c r="B9721" s="43">
        <v>0</v>
      </c>
      <c r="C9721" s="43">
        <v>4.4653988175013997E-3</v>
      </c>
      <c r="D9721" s="43">
        <f t="shared" si="151"/>
        <v>5.0950200507690974E-2</v>
      </c>
      <c r="E9721" s="43">
        <f>IFERROR(INDEX(PSPS_Data!$C$2:$C$4275,MATCH(WF_Data!$A9721,PSPS_Data!$B$2:$B$4275,0)),0)</f>
        <v>0</v>
      </c>
      <c r="F9721" s="47"/>
    </row>
    <row r="9722" spans="1:6" x14ac:dyDescent="0.25">
      <c r="A9722" s="79"/>
      <c r="B9722" s="43">
        <v>0</v>
      </c>
      <c r="C9722" s="43">
        <v>1.73518240308112E-3</v>
      </c>
      <c r="D9722" s="43">
        <f t="shared" si="151"/>
        <v>1.9798431219155577E-2</v>
      </c>
      <c r="E9722" s="43">
        <f>IFERROR(INDEX(PSPS_Data!$C$2:$C$4275,MATCH(WF_Data!$A9722,PSPS_Data!$B$2:$B$4275,0)),0)</f>
        <v>0</v>
      </c>
      <c r="F9722" s="47"/>
    </row>
    <row r="9723" spans="1:6" x14ac:dyDescent="0.25">
      <c r="A9723" s="79"/>
      <c r="B9723" s="43">
        <v>0</v>
      </c>
      <c r="C9723" s="43">
        <v>5.5621549771179401E-3</v>
      </c>
      <c r="D9723" s="43">
        <f t="shared" si="151"/>
        <v>6.3464188288915702E-2</v>
      </c>
      <c r="E9723" s="43">
        <f>IFERROR(INDEX(PSPS_Data!$C$2:$C$4275,MATCH(WF_Data!$A9723,PSPS_Data!$B$2:$B$4275,0)),0)</f>
        <v>0</v>
      </c>
      <c r="F9723" s="47"/>
    </row>
    <row r="9724" spans="1:6" x14ac:dyDescent="0.25">
      <c r="A9724" s="79"/>
      <c r="B9724" s="43">
        <v>0</v>
      </c>
      <c r="C9724" s="43">
        <v>3.30853197510805E-4</v>
      </c>
      <c r="D9724" s="43">
        <f t="shared" si="151"/>
        <v>3.7750349835982853E-3</v>
      </c>
      <c r="E9724" s="43">
        <f>IFERROR(INDEX(PSPS_Data!$C$2:$C$4275,MATCH(WF_Data!$A9724,PSPS_Data!$B$2:$B$4275,0)),0)</f>
        <v>0</v>
      </c>
      <c r="F9724" s="47"/>
    </row>
    <row r="9725" spans="1:6" x14ac:dyDescent="0.25">
      <c r="A9725" s="79"/>
      <c r="B9725" s="43">
        <v>0</v>
      </c>
      <c r="C9725" s="43">
        <v>7.9185464255715401E-4</v>
      </c>
      <c r="D9725" s="43">
        <f t="shared" si="151"/>
        <v>9.0350614715771268E-3</v>
      </c>
      <c r="E9725" s="43">
        <f>IFERROR(INDEX(PSPS_Data!$C$2:$C$4275,MATCH(WF_Data!$A9725,PSPS_Data!$B$2:$B$4275,0)),0)</f>
        <v>0</v>
      </c>
      <c r="F9725" s="47"/>
    </row>
    <row r="9726" spans="1:6" x14ac:dyDescent="0.25">
      <c r="A9726" s="79"/>
      <c r="B9726" s="43">
        <v>0</v>
      </c>
      <c r="C9726" s="43">
        <v>4.1262999006240302E-3</v>
      </c>
      <c r="D9726" s="43">
        <f t="shared" si="151"/>
        <v>4.7081081866120186E-2</v>
      </c>
      <c r="E9726" s="43">
        <f>IFERROR(INDEX(PSPS_Data!$C$2:$C$4275,MATCH(WF_Data!$A9726,PSPS_Data!$B$2:$B$4275,0)),0)</f>
        <v>0</v>
      </c>
      <c r="F9726" s="47"/>
    </row>
    <row r="9727" spans="1:6" x14ac:dyDescent="0.25">
      <c r="A9727" s="79"/>
      <c r="B9727" s="43">
        <v>0</v>
      </c>
      <c r="C9727" s="43">
        <v>3.9521914433654102E-3</v>
      </c>
      <c r="D9727" s="43">
        <f t="shared" si="151"/>
        <v>4.5094504368799332E-2</v>
      </c>
      <c r="E9727" s="43">
        <f>IFERROR(INDEX(PSPS_Data!$C$2:$C$4275,MATCH(WF_Data!$A9727,PSPS_Data!$B$2:$B$4275,0)),0)</f>
        <v>0</v>
      </c>
      <c r="F9727" s="47"/>
    </row>
    <row r="9728" spans="1:6" x14ac:dyDescent="0.25">
      <c r="A9728" s="79"/>
      <c r="B9728" s="43">
        <v>0</v>
      </c>
      <c r="C9728" s="43">
        <v>3.9447179451599299E-3</v>
      </c>
      <c r="D9728" s="43">
        <f t="shared" si="151"/>
        <v>4.5009231754274799E-2</v>
      </c>
      <c r="E9728" s="43">
        <f>IFERROR(INDEX(PSPS_Data!$C$2:$C$4275,MATCH(WF_Data!$A9728,PSPS_Data!$B$2:$B$4275,0)),0)</f>
        <v>0</v>
      </c>
      <c r="F9728" s="47"/>
    </row>
    <row r="9729" spans="1:6" x14ac:dyDescent="0.25">
      <c r="A9729" s="79"/>
      <c r="B9729" s="43">
        <v>0</v>
      </c>
      <c r="C9729" s="43">
        <v>4.8091059938997196E-3</v>
      </c>
      <c r="D9729" s="43">
        <f t="shared" si="151"/>
        <v>5.4871899390395801E-2</v>
      </c>
      <c r="E9729" s="43">
        <f>IFERROR(INDEX(PSPS_Data!$C$2:$C$4275,MATCH(WF_Data!$A9729,PSPS_Data!$B$2:$B$4275,0)),0)</f>
        <v>0</v>
      </c>
      <c r="F9729" s="47"/>
    </row>
    <row r="9730" spans="1:6" x14ac:dyDescent="0.25">
      <c r="A9730" s="79"/>
      <c r="B9730" s="43">
        <v>0</v>
      </c>
      <c r="C9730" s="43">
        <v>9.4433595606915298E-3</v>
      </c>
      <c r="D9730" s="43">
        <f t="shared" si="151"/>
        <v>0.10774873258749036</v>
      </c>
      <c r="E9730" s="43">
        <f>IFERROR(INDEX(PSPS_Data!$C$2:$C$4275,MATCH(WF_Data!$A9730,PSPS_Data!$B$2:$B$4275,0)),0)</f>
        <v>0</v>
      </c>
      <c r="F9730" s="47"/>
    </row>
    <row r="9731" spans="1:6" x14ac:dyDescent="0.25">
      <c r="A9731" s="79"/>
      <c r="B9731" s="43">
        <v>0</v>
      </c>
      <c r="C9731" s="43">
        <v>3.28444004230732E-3</v>
      </c>
      <c r="D9731" s="43">
        <f t="shared" ref="D9731:D9794" si="152">$C9731*11.41</f>
        <v>3.7475460882726519E-2</v>
      </c>
      <c r="E9731" s="43">
        <f>IFERROR(INDEX(PSPS_Data!$C$2:$C$4275,MATCH(WF_Data!$A9731,PSPS_Data!$B$2:$B$4275,0)),0)</f>
        <v>0</v>
      </c>
      <c r="F9731" s="47"/>
    </row>
    <row r="9732" spans="1:6" x14ac:dyDescent="0.25">
      <c r="A9732" s="79"/>
      <c r="B9732" s="43">
        <v>0</v>
      </c>
      <c r="C9732" s="43">
        <v>4.6253372215687696E-3</v>
      </c>
      <c r="D9732" s="43">
        <f t="shared" si="152"/>
        <v>5.2775097698099661E-2</v>
      </c>
      <c r="E9732" s="43">
        <f>IFERROR(INDEX(PSPS_Data!$C$2:$C$4275,MATCH(WF_Data!$A9732,PSPS_Data!$B$2:$B$4275,0)),0)</f>
        <v>0</v>
      </c>
      <c r="F9732" s="47"/>
    </row>
    <row r="9733" spans="1:6" x14ac:dyDescent="0.25">
      <c r="A9733" s="79"/>
      <c r="B9733" s="43">
        <v>0</v>
      </c>
      <c r="C9733" s="43">
        <v>9.4437028662923694E-3</v>
      </c>
      <c r="D9733" s="43">
        <f t="shared" si="152"/>
        <v>0.10775264970439594</v>
      </c>
      <c r="E9733" s="43">
        <f>IFERROR(INDEX(PSPS_Data!$C$2:$C$4275,MATCH(WF_Data!$A9733,PSPS_Data!$B$2:$B$4275,0)),0)</f>
        <v>0</v>
      </c>
      <c r="F9733" s="47"/>
    </row>
    <row r="9734" spans="1:6" x14ac:dyDescent="0.25">
      <c r="A9734" s="79"/>
      <c r="B9734" s="43">
        <v>0</v>
      </c>
      <c r="C9734" s="43">
        <v>6.04050170153414E-3</v>
      </c>
      <c r="D9734" s="43">
        <f t="shared" si="152"/>
        <v>6.8922124414504543E-2</v>
      </c>
      <c r="E9734" s="43">
        <f>IFERROR(INDEX(PSPS_Data!$C$2:$C$4275,MATCH(WF_Data!$A9734,PSPS_Data!$B$2:$B$4275,0)),0)</f>
        <v>0</v>
      </c>
      <c r="F9734" s="47"/>
    </row>
    <row r="9735" spans="1:6" x14ac:dyDescent="0.25">
      <c r="A9735" s="79"/>
      <c r="B9735" s="43">
        <v>0</v>
      </c>
      <c r="C9735" s="43">
        <v>9.1603385303642391E-3</v>
      </c>
      <c r="D9735" s="43">
        <f t="shared" si="152"/>
        <v>0.10451946263145596</v>
      </c>
      <c r="E9735" s="43">
        <f>IFERROR(INDEX(PSPS_Data!$C$2:$C$4275,MATCH(WF_Data!$A9735,PSPS_Data!$B$2:$B$4275,0)),0)</f>
        <v>0</v>
      </c>
      <c r="F9735" s="47"/>
    </row>
    <row r="9736" spans="1:6" x14ac:dyDescent="0.25">
      <c r="A9736" s="79"/>
      <c r="B9736" s="43">
        <v>0</v>
      </c>
      <c r="C9736" s="43">
        <v>4.6492182939345999E-3</v>
      </c>
      <c r="D9736" s="43">
        <f t="shared" si="152"/>
        <v>5.3047580733793787E-2</v>
      </c>
      <c r="E9736" s="43">
        <f>IFERROR(INDEX(PSPS_Data!$C$2:$C$4275,MATCH(WF_Data!$A9736,PSPS_Data!$B$2:$B$4275,0)),0)</f>
        <v>0</v>
      </c>
      <c r="F9736" s="47"/>
    </row>
    <row r="9737" spans="1:6" x14ac:dyDescent="0.25">
      <c r="A9737" s="79"/>
      <c r="B9737" s="43">
        <v>0</v>
      </c>
      <c r="C9737" s="43">
        <v>5.9982299308103295E-4</v>
      </c>
      <c r="D9737" s="43">
        <f t="shared" si="152"/>
        <v>6.843980351054586E-3</v>
      </c>
      <c r="E9737" s="43">
        <f>IFERROR(INDEX(PSPS_Data!$C$2:$C$4275,MATCH(WF_Data!$A9737,PSPS_Data!$B$2:$B$4275,0)),0)</f>
        <v>0</v>
      </c>
      <c r="F9737" s="47"/>
    </row>
    <row r="9738" spans="1:6" x14ac:dyDescent="0.25">
      <c r="A9738" s="79"/>
      <c r="B9738" s="43">
        <v>0</v>
      </c>
      <c r="C9738" s="43">
        <v>3.9383309642744202E-3</v>
      </c>
      <c r="D9738" s="43">
        <f t="shared" si="152"/>
        <v>4.4936356302371132E-2</v>
      </c>
      <c r="E9738" s="43">
        <f>IFERROR(INDEX(PSPS_Data!$C$2:$C$4275,MATCH(WF_Data!$A9738,PSPS_Data!$B$2:$B$4275,0)),0)</f>
        <v>0</v>
      </c>
      <c r="F9738" s="47"/>
    </row>
    <row r="9739" spans="1:6" x14ac:dyDescent="0.25">
      <c r="A9739" s="79"/>
      <c r="B9739" s="43">
        <v>0</v>
      </c>
      <c r="C9739" s="43">
        <v>1.24756265631731E-3</v>
      </c>
      <c r="D9739" s="43">
        <f t="shared" si="152"/>
        <v>1.4234689908580508E-2</v>
      </c>
      <c r="E9739" s="43">
        <f>IFERROR(INDEX(PSPS_Data!$C$2:$C$4275,MATCH(WF_Data!$A9739,PSPS_Data!$B$2:$B$4275,0)),0)</f>
        <v>0</v>
      </c>
      <c r="F9739" s="47"/>
    </row>
    <row r="9740" spans="1:6" x14ac:dyDescent="0.25">
      <c r="A9740" s="79"/>
      <c r="B9740" s="43">
        <v>0</v>
      </c>
      <c r="C9740" s="43">
        <v>1.0016915949904601E-2</v>
      </c>
      <c r="D9740" s="43">
        <f t="shared" si="152"/>
        <v>0.11429301098841149</v>
      </c>
      <c r="E9740" s="43">
        <f>IFERROR(INDEX(PSPS_Data!$C$2:$C$4275,MATCH(WF_Data!$A9740,PSPS_Data!$B$2:$B$4275,0)),0)</f>
        <v>0</v>
      </c>
      <c r="F9740" s="47"/>
    </row>
    <row r="9741" spans="1:6" x14ac:dyDescent="0.25">
      <c r="A9741" s="79"/>
      <c r="B9741" s="43">
        <v>0</v>
      </c>
      <c r="C9741" s="43">
        <v>3.6013844508033799E-3</v>
      </c>
      <c r="D9741" s="43">
        <f t="shared" si="152"/>
        <v>4.1091796583666566E-2</v>
      </c>
      <c r="E9741" s="43">
        <f>IFERROR(INDEX(PSPS_Data!$C$2:$C$4275,MATCH(WF_Data!$A9741,PSPS_Data!$B$2:$B$4275,0)),0)</f>
        <v>0</v>
      </c>
      <c r="F9741" s="47"/>
    </row>
    <row r="9742" spans="1:6" x14ac:dyDescent="0.25">
      <c r="A9742" s="79"/>
      <c r="B9742" s="43">
        <v>0</v>
      </c>
      <c r="C9742" s="43">
        <v>4.7581530116076404E-3</v>
      </c>
      <c r="D9742" s="43">
        <f t="shared" si="152"/>
        <v>5.4290525862443179E-2</v>
      </c>
      <c r="E9742" s="43">
        <f>IFERROR(INDEX(PSPS_Data!$C$2:$C$4275,MATCH(WF_Data!$A9742,PSPS_Data!$B$2:$B$4275,0)),0)</f>
        <v>0</v>
      </c>
      <c r="F9742" s="47"/>
    </row>
    <row r="9743" spans="1:6" x14ac:dyDescent="0.25">
      <c r="A9743" s="79"/>
      <c r="B9743" s="43">
        <v>0</v>
      </c>
      <c r="C9743" s="43">
        <v>1.8152546354031E-3</v>
      </c>
      <c r="D9743" s="43">
        <f t="shared" si="152"/>
        <v>2.0712055389949371E-2</v>
      </c>
      <c r="E9743" s="43">
        <f>IFERROR(INDEX(PSPS_Data!$C$2:$C$4275,MATCH(WF_Data!$A9743,PSPS_Data!$B$2:$B$4275,0)),0)</f>
        <v>0</v>
      </c>
      <c r="F9743" s="47"/>
    </row>
    <row r="9744" spans="1:6" x14ac:dyDescent="0.25">
      <c r="A9744" s="79"/>
      <c r="B9744" s="43">
        <v>1.62570629069657</v>
      </c>
      <c r="C9744" s="43">
        <v>1.2026217942832301E-2</v>
      </c>
      <c r="D9744" s="43">
        <f t="shared" si="152"/>
        <v>0.13721914672771654</v>
      </c>
      <c r="E9744" s="43">
        <f>IFERROR(INDEX(PSPS_Data!$C$2:$C$4275,MATCH(WF_Data!$A9744,PSPS_Data!$B$2:$B$4275,0)),0)</f>
        <v>0</v>
      </c>
      <c r="F9744" s="47"/>
    </row>
    <row r="9745" spans="1:6" x14ac:dyDescent="0.25">
      <c r="A9745" s="79"/>
      <c r="B9745" s="43">
        <v>0</v>
      </c>
      <c r="C9745" s="43">
        <v>2.6413713363808702E-3</v>
      </c>
      <c r="D9745" s="43">
        <f t="shared" si="152"/>
        <v>3.0138046948105731E-2</v>
      </c>
      <c r="E9745" s="43">
        <f>IFERROR(INDEX(PSPS_Data!$C$2:$C$4275,MATCH(WF_Data!$A9745,PSPS_Data!$B$2:$B$4275,0)),0)</f>
        <v>0</v>
      </c>
      <c r="F9745" s="47"/>
    </row>
    <row r="9746" spans="1:6" x14ac:dyDescent="0.25">
      <c r="A9746" s="79"/>
      <c r="B9746" s="43">
        <v>0</v>
      </c>
      <c r="C9746" s="43">
        <v>2.6110348831025398E-3</v>
      </c>
      <c r="D9746" s="43">
        <f t="shared" si="152"/>
        <v>2.9791908016199981E-2</v>
      </c>
      <c r="E9746" s="43">
        <f>IFERROR(INDEX(PSPS_Data!$C$2:$C$4275,MATCH(WF_Data!$A9746,PSPS_Data!$B$2:$B$4275,0)),0)</f>
        <v>0</v>
      </c>
      <c r="F9746" s="47"/>
    </row>
    <row r="9747" spans="1:6" x14ac:dyDescent="0.25">
      <c r="A9747" s="79"/>
      <c r="B9747" s="43">
        <v>0</v>
      </c>
      <c r="C9747" s="43">
        <v>1.6442028122582899E-3</v>
      </c>
      <c r="D9747" s="43">
        <f t="shared" si="152"/>
        <v>1.8760354087867089E-2</v>
      </c>
      <c r="E9747" s="43">
        <f>IFERROR(INDEX(PSPS_Data!$C$2:$C$4275,MATCH(WF_Data!$A9747,PSPS_Data!$B$2:$B$4275,0)),0)</f>
        <v>0</v>
      </c>
      <c r="F9747" s="47"/>
    </row>
    <row r="9748" spans="1:6" x14ac:dyDescent="0.25">
      <c r="A9748" s="79"/>
      <c r="B9748" s="43">
        <v>0</v>
      </c>
      <c r="C9748" s="43">
        <v>9.2623059913421403E-4</v>
      </c>
      <c r="D9748" s="43">
        <f t="shared" si="152"/>
        <v>1.0568291136121382E-2</v>
      </c>
      <c r="E9748" s="43">
        <f>IFERROR(INDEX(PSPS_Data!$C$2:$C$4275,MATCH(WF_Data!$A9748,PSPS_Data!$B$2:$B$4275,0)),0)</f>
        <v>0</v>
      </c>
      <c r="F9748" s="47"/>
    </row>
    <row r="9749" spans="1:6" x14ac:dyDescent="0.25">
      <c r="A9749" s="79"/>
      <c r="B9749" s="43">
        <v>0</v>
      </c>
      <c r="C9749" s="43">
        <v>1.99161621412713E-3</v>
      </c>
      <c r="D9749" s="43">
        <f t="shared" si="152"/>
        <v>2.2724341003190554E-2</v>
      </c>
      <c r="E9749" s="43">
        <f>IFERROR(INDEX(PSPS_Data!$C$2:$C$4275,MATCH(WF_Data!$A9749,PSPS_Data!$B$2:$B$4275,0)),0)</f>
        <v>0</v>
      </c>
      <c r="F9749" s="47"/>
    </row>
    <row r="9750" spans="1:6" x14ac:dyDescent="0.25">
      <c r="A9750" s="79"/>
      <c r="B9750" s="43">
        <v>0</v>
      </c>
      <c r="C9750" s="43">
        <v>4.7099443030068199E-3</v>
      </c>
      <c r="D9750" s="43">
        <f t="shared" si="152"/>
        <v>5.3740464497307815E-2</v>
      </c>
      <c r="E9750" s="43">
        <f>IFERROR(INDEX(PSPS_Data!$C$2:$C$4275,MATCH(WF_Data!$A9750,PSPS_Data!$B$2:$B$4275,0)),0)</f>
        <v>0</v>
      </c>
      <c r="F9750" s="47"/>
    </row>
    <row r="9751" spans="1:6" x14ac:dyDescent="0.25">
      <c r="A9751" s="79"/>
      <c r="B9751" s="43">
        <v>0</v>
      </c>
      <c r="C9751" s="43">
        <v>6.2722966742967401E-4</v>
      </c>
      <c r="D9751" s="43">
        <f t="shared" si="152"/>
        <v>7.1566905053725809E-3</v>
      </c>
      <c r="E9751" s="43">
        <f>IFERROR(INDEX(PSPS_Data!$C$2:$C$4275,MATCH(WF_Data!$A9751,PSPS_Data!$B$2:$B$4275,0)),0)</f>
        <v>0</v>
      </c>
      <c r="F9751" s="47"/>
    </row>
    <row r="9752" spans="1:6" x14ac:dyDescent="0.25">
      <c r="A9752" s="79"/>
      <c r="B9752" s="43">
        <v>0</v>
      </c>
      <c r="C9752" s="43">
        <v>4.5391498061917402E-3</v>
      </c>
      <c r="D9752" s="43">
        <f t="shared" si="152"/>
        <v>5.1791699288647755E-2</v>
      </c>
      <c r="E9752" s="43">
        <f>IFERROR(INDEX(PSPS_Data!$C$2:$C$4275,MATCH(WF_Data!$A9752,PSPS_Data!$B$2:$B$4275,0)),0)</f>
        <v>0</v>
      </c>
      <c r="F9752" s="47"/>
    </row>
    <row r="9753" spans="1:6" x14ac:dyDescent="0.25">
      <c r="A9753" s="79"/>
      <c r="B9753" s="43">
        <v>0</v>
      </c>
      <c r="C9753" s="43">
        <v>7.6640813267658803E-4</v>
      </c>
      <c r="D9753" s="43">
        <f t="shared" si="152"/>
        <v>8.7447167938398702E-3</v>
      </c>
      <c r="E9753" s="43">
        <f>IFERROR(INDEX(PSPS_Data!$C$2:$C$4275,MATCH(WF_Data!$A9753,PSPS_Data!$B$2:$B$4275,0)),0)</f>
        <v>0</v>
      </c>
      <c r="F9753" s="47"/>
    </row>
    <row r="9754" spans="1:6" x14ac:dyDescent="0.25">
      <c r="A9754" s="79"/>
      <c r="B9754" s="43">
        <v>0</v>
      </c>
      <c r="C9754" s="43">
        <v>2.68687320885874E-3</v>
      </c>
      <c r="D9754" s="43">
        <f t="shared" si="152"/>
        <v>3.0657223313078224E-2</v>
      </c>
      <c r="E9754" s="43">
        <f>IFERROR(INDEX(PSPS_Data!$C$2:$C$4275,MATCH(WF_Data!$A9754,PSPS_Data!$B$2:$B$4275,0)),0)</f>
        <v>0</v>
      </c>
      <c r="F9754" s="47"/>
    </row>
    <row r="9755" spans="1:6" x14ac:dyDescent="0.25">
      <c r="A9755" s="79"/>
      <c r="B9755" s="43">
        <v>0</v>
      </c>
      <c r="C9755" s="43">
        <v>2.9057368221856398E-3</v>
      </c>
      <c r="D9755" s="43">
        <f t="shared" si="152"/>
        <v>3.3154457141138148E-2</v>
      </c>
      <c r="E9755" s="43">
        <f>IFERROR(INDEX(PSPS_Data!$C$2:$C$4275,MATCH(WF_Data!$A9755,PSPS_Data!$B$2:$B$4275,0)),0)</f>
        <v>0</v>
      </c>
      <c r="F9755" s="47"/>
    </row>
    <row r="9756" spans="1:6" x14ac:dyDescent="0.25">
      <c r="A9756" s="79"/>
      <c r="B9756" s="43">
        <v>0</v>
      </c>
      <c r="C9756" s="43">
        <v>3.18311956704064E-3</v>
      </c>
      <c r="D9756" s="43">
        <f t="shared" si="152"/>
        <v>3.6319394259933704E-2</v>
      </c>
      <c r="E9756" s="43">
        <f>IFERROR(INDEX(PSPS_Data!$C$2:$C$4275,MATCH(WF_Data!$A9756,PSPS_Data!$B$2:$B$4275,0)),0)</f>
        <v>0</v>
      </c>
      <c r="F9756" s="47"/>
    </row>
    <row r="9757" spans="1:6" x14ac:dyDescent="0.25">
      <c r="A9757" s="79"/>
      <c r="B9757" s="43">
        <v>0</v>
      </c>
      <c r="C9757" s="43">
        <v>1.9694794436873001E-3</v>
      </c>
      <c r="D9757" s="43">
        <f t="shared" si="152"/>
        <v>2.2471760452472095E-2</v>
      </c>
      <c r="E9757" s="43">
        <f>IFERROR(INDEX(PSPS_Data!$C$2:$C$4275,MATCH(WF_Data!$A9757,PSPS_Data!$B$2:$B$4275,0)),0)</f>
        <v>0</v>
      </c>
      <c r="F9757" s="47"/>
    </row>
    <row r="9758" spans="1:6" x14ac:dyDescent="0.25">
      <c r="A9758" s="79"/>
      <c r="B9758" s="43">
        <v>0</v>
      </c>
      <c r="C9758" s="43">
        <v>1.17365333612724E-2</v>
      </c>
      <c r="D9758" s="43">
        <f t="shared" si="152"/>
        <v>0.13391384565211809</v>
      </c>
      <c r="E9758" s="43">
        <f>IFERROR(INDEX(PSPS_Data!$C$2:$C$4275,MATCH(WF_Data!$A9758,PSPS_Data!$B$2:$B$4275,0)),0)</f>
        <v>0</v>
      </c>
      <c r="F9758" s="47"/>
    </row>
    <row r="9759" spans="1:6" x14ac:dyDescent="0.25">
      <c r="A9759" s="79"/>
      <c r="B9759" s="43">
        <v>0</v>
      </c>
      <c r="C9759" s="43">
        <v>4.5850317972053701E-3</v>
      </c>
      <c r="D9759" s="43">
        <f t="shared" si="152"/>
        <v>5.2315212806113273E-2</v>
      </c>
      <c r="E9759" s="43">
        <f>IFERROR(INDEX(PSPS_Data!$C$2:$C$4275,MATCH(WF_Data!$A9759,PSPS_Data!$B$2:$B$4275,0)),0)</f>
        <v>0</v>
      </c>
      <c r="F9759" s="47"/>
    </row>
    <row r="9760" spans="1:6" x14ac:dyDescent="0.25">
      <c r="A9760" s="79"/>
      <c r="B9760" s="43">
        <v>0</v>
      </c>
      <c r="C9760" s="43">
        <v>1.0724013133540201E-2</v>
      </c>
      <c r="D9760" s="43">
        <f t="shared" si="152"/>
        <v>0.12236098985369369</v>
      </c>
      <c r="E9760" s="43">
        <f>IFERROR(INDEX(PSPS_Data!$C$2:$C$4275,MATCH(WF_Data!$A9760,PSPS_Data!$B$2:$B$4275,0)),0)</f>
        <v>0</v>
      </c>
      <c r="F9760" s="47"/>
    </row>
    <row r="9761" spans="1:6" x14ac:dyDescent="0.25">
      <c r="A9761" s="79"/>
      <c r="B9761" s="43">
        <v>0</v>
      </c>
      <c r="C9761" s="43">
        <v>9.8352676513968596E-4</v>
      </c>
      <c r="D9761" s="43">
        <f t="shared" si="152"/>
        <v>1.1222040390243817E-2</v>
      </c>
      <c r="E9761" s="43">
        <f>IFERROR(INDEX(PSPS_Data!$C$2:$C$4275,MATCH(WF_Data!$A9761,PSPS_Data!$B$2:$B$4275,0)),0)</f>
        <v>0</v>
      </c>
      <c r="F9761" s="47"/>
    </row>
    <row r="9762" spans="1:6" x14ac:dyDescent="0.25">
      <c r="A9762" s="79"/>
      <c r="B9762" s="43">
        <v>0</v>
      </c>
      <c r="C9762" s="43">
        <v>1.13234292166453E-3</v>
      </c>
      <c r="D9762" s="43">
        <f t="shared" si="152"/>
        <v>1.2920032736192287E-2</v>
      </c>
      <c r="E9762" s="43">
        <f>IFERROR(INDEX(PSPS_Data!$C$2:$C$4275,MATCH(WF_Data!$A9762,PSPS_Data!$B$2:$B$4275,0)),0)</f>
        <v>0</v>
      </c>
      <c r="F9762" s="47"/>
    </row>
    <row r="9763" spans="1:6" x14ac:dyDescent="0.25">
      <c r="A9763" s="79"/>
      <c r="B9763" s="43">
        <v>0</v>
      </c>
      <c r="C9763" s="43">
        <v>4.0276361646647196E-3</v>
      </c>
      <c r="D9763" s="43">
        <f t="shared" si="152"/>
        <v>4.5955328638824448E-2</v>
      </c>
      <c r="E9763" s="43">
        <f>IFERROR(INDEX(PSPS_Data!$C$2:$C$4275,MATCH(WF_Data!$A9763,PSPS_Data!$B$2:$B$4275,0)),0)</f>
        <v>0</v>
      </c>
      <c r="F9763" s="47"/>
    </row>
    <row r="9764" spans="1:6" x14ac:dyDescent="0.25">
      <c r="A9764" s="79"/>
      <c r="B9764" s="43">
        <v>0</v>
      </c>
      <c r="C9764" s="43">
        <v>8.6798343791087904E-3</v>
      </c>
      <c r="D9764" s="43">
        <f t="shared" si="152"/>
        <v>9.9036910265631301E-2</v>
      </c>
      <c r="E9764" s="43">
        <f>IFERROR(INDEX(PSPS_Data!$C$2:$C$4275,MATCH(WF_Data!$A9764,PSPS_Data!$B$2:$B$4275,0)),0)</f>
        <v>0</v>
      </c>
      <c r="F9764" s="47"/>
    </row>
    <row r="9765" spans="1:6" x14ac:dyDescent="0.25">
      <c r="A9765" s="79"/>
      <c r="B9765" s="43">
        <v>0</v>
      </c>
      <c r="C9765" s="43">
        <v>1.6054422462730101E-4</v>
      </c>
      <c r="D9765" s="43">
        <f t="shared" si="152"/>
        <v>1.8318096029975046E-3</v>
      </c>
      <c r="E9765" s="43">
        <f>IFERROR(INDEX(PSPS_Data!$C$2:$C$4275,MATCH(WF_Data!$A9765,PSPS_Data!$B$2:$B$4275,0)),0)</f>
        <v>0</v>
      </c>
      <c r="F9765" s="47"/>
    </row>
    <row r="9766" spans="1:6" x14ac:dyDescent="0.25">
      <c r="A9766" s="79"/>
      <c r="B9766" s="43">
        <v>0</v>
      </c>
      <c r="C9766" s="43">
        <v>2.7701786884790601E-3</v>
      </c>
      <c r="D9766" s="43">
        <f t="shared" si="152"/>
        <v>3.1607738835546073E-2</v>
      </c>
      <c r="E9766" s="43">
        <f>IFERROR(INDEX(PSPS_Data!$C$2:$C$4275,MATCH(WF_Data!$A9766,PSPS_Data!$B$2:$B$4275,0)),0)</f>
        <v>0</v>
      </c>
      <c r="F9766" s="47"/>
    </row>
    <row r="9767" spans="1:6" x14ac:dyDescent="0.25">
      <c r="A9767" s="79"/>
      <c r="B9767" s="43">
        <v>0</v>
      </c>
      <c r="C9767" s="43">
        <v>6.4518088947806897E-4</v>
      </c>
      <c r="D9767" s="43">
        <f t="shared" si="152"/>
        <v>7.3615139489447675E-3</v>
      </c>
      <c r="E9767" s="43">
        <f>IFERROR(INDEX(PSPS_Data!$C$2:$C$4275,MATCH(WF_Data!$A9767,PSPS_Data!$B$2:$B$4275,0)),0)</f>
        <v>0</v>
      </c>
      <c r="F9767" s="47"/>
    </row>
    <row r="9768" spans="1:6" x14ac:dyDescent="0.25">
      <c r="A9768" s="79"/>
      <c r="B9768" s="43">
        <v>0</v>
      </c>
      <c r="C9768" s="43">
        <v>6.9061270507972897E-3</v>
      </c>
      <c r="D9768" s="43">
        <f t="shared" si="152"/>
        <v>7.8798909649597071E-2</v>
      </c>
      <c r="E9768" s="43">
        <f>IFERROR(INDEX(PSPS_Data!$C$2:$C$4275,MATCH(WF_Data!$A9768,PSPS_Data!$B$2:$B$4275,0)),0)</f>
        <v>0</v>
      </c>
      <c r="F9768" s="47"/>
    </row>
    <row r="9769" spans="1:6" x14ac:dyDescent="0.25">
      <c r="A9769" s="79"/>
      <c r="B9769" s="43">
        <v>0</v>
      </c>
      <c r="C9769" s="43">
        <v>3.6709482969854402E-4</v>
      </c>
      <c r="D9769" s="43">
        <f t="shared" si="152"/>
        <v>4.1885520068603872E-3</v>
      </c>
      <c r="E9769" s="43">
        <f>IFERROR(INDEX(PSPS_Data!$C$2:$C$4275,MATCH(WF_Data!$A9769,PSPS_Data!$B$2:$B$4275,0)),0)</f>
        <v>0</v>
      </c>
      <c r="F9769" s="47"/>
    </row>
    <row r="9770" spans="1:6" x14ac:dyDescent="0.25">
      <c r="A9770" s="79"/>
      <c r="B9770" s="43">
        <v>0</v>
      </c>
      <c r="C9770" s="43">
        <v>2.0331249552327699E-3</v>
      </c>
      <c r="D9770" s="43">
        <f t="shared" si="152"/>
        <v>2.3197955739205904E-2</v>
      </c>
      <c r="E9770" s="43">
        <f>IFERROR(INDEX(PSPS_Data!$C$2:$C$4275,MATCH(WF_Data!$A9770,PSPS_Data!$B$2:$B$4275,0)),0)</f>
        <v>0</v>
      </c>
      <c r="F9770" s="47"/>
    </row>
    <row r="9771" spans="1:6" x14ac:dyDescent="0.25">
      <c r="A9771" s="79"/>
      <c r="B9771" s="43">
        <v>0</v>
      </c>
      <c r="C9771" s="43">
        <v>1.24619794620457E-2</v>
      </c>
      <c r="D9771" s="43">
        <f t="shared" si="152"/>
        <v>0.14219118566194144</v>
      </c>
      <c r="E9771" s="43">
        <f>IFERROR(INDEX(PSPS_Data!$C$2:$C$4275,MATCH(WF_Data!$A9771,PSPS_Data!$B$2:$B$4275,0)),0)</f>
        <v>0</v>
      </c>
      <c r="F9771" s="47"/>
    </row>
    <row r="9772" spans="1:6" x14ac:dyDescent="0.25">
      <c r="A9772" s="79"/>
      <c r="B9772" s="43">
        <v>0</v>
      </c>
      <c r="C9772" s="43">
        <v>2.9132871445654001E-3</v>
      </c>
      <c r="D9772" s="43">
        <f t="shared" si="152"/>
        <v>3.3240606319491217E-2</v>
      </c>
      <c r="E9772" s="43">
        <f>IFERROR(INDEX(PSPS_Data!$C$2:$C$4275,MATCH(WF_Data!$A9772,PSPS_Data!$B$2:$B$4275,0)),0)</f>
        <v>0</v>
      </c>
      <c r="F9772" s="47"/>
    </row>
    <row r="9773" spans="1:6" x14ac:dyDescent="0.25">
      <c r="A9773" s="79"/>
      <c r="B9773" s="43">
        <v>0</v>
      </c>
      <c r="C9773" s="43">
        <v>1.58533681360495E-3</v>
      </c>
      <c r="D9773" s="43">
        <f t="shared" si="152"/>
        <v>1.808869304323248E-2</v>
      </c>
      <c r="E9773" s="43">
        <f>IFERROR(INDEX(PSPS_Data!$C$2:$C$4275,MATCH(WF_Data!$A9773,PSPS_Data!$B$2:$B$4275,0)),0)</f>
        <v>0</v>
      </c>
      <c r="F9773" s="47"/>
    </row>
    <row r="9774" spans="1:6" x14ac:dyDescent="0.25">
      <c r="A9774" s="79"/>
      <c r="B9774" s="43">
        <v>0</v>
      </c>
      <c r="C9774" s="43">
        <v>9.2436559421003005E-3</v>
      </c>
      <c r="D9774" s="43">
        <f t="shared" si="152"/>
        <v>0.10547011429936443</v>
      </c>
      <c r="E9774" s="43">
        <f>IFERROR(INDEX(PSPS_Data!$C$2:$C$4275,MATCH(WF_Data!$A9774,PSPS_Data!$B$2:$B$4275,0)),0)</f>
        <v>0</v>
      </c>
      <c r="F9774" s="47"/>
    </row>
    <row r="9775" spans="1:6" x14ac:dyDescent="0.25">
      <c r="A9775" s="79"/>
      <c r="B9775" s="43">
        <v>0</v>
      </c>
      <c r="C9775" s="43">
        <v>9.7948705740691297E-3</v>
      </c>
      <c r="D9775" s="43">
        <f t="shared" si="152"/>
        <v>0.11175947325012878</v>
      </c>
      <c r="E9775" s="43">
        <f>IFERROR(INDEX(PSPS_Data!$C$2:$C$4275,MATCH(WF_Data!$A9775,PSPS_Data!$B$2:$B$4275,0)),0)</f>
        <v>0</v>
      </c>
      <c r="F9775" s="47"/>
    </row>
    <row r="9776" spans="1:6" x14ac:dyDescent="0.25">
      <c r="A9776" s="79"/>
      <c r="B9776" s="43">
        <v>0</v>
      </c>
      <c r="C9776" s="43">
        <v>5.0194293967251698E-3</v>
      </c>
      <c r="D9776" s="43">
        <f t="shared" si="152"/>
        <v>5.7271689416634186E-2</v>
      </c>
      <c r="E9776" s="43">
        <f>IFERROR(INDEX(PSPS_Data!$C$2:$C$4275,MATCH(WF_Data!$A9776,PSPS_Data!$B$2:$B$4275,0)),0)</f>
        <v>0</v>
      </c>
      <c r="F9776" s="47"/>
    </row>
    <row r="9777" spans="1:6" x14ac:dyDescent="0.25">
      <c r="A9777" s="79"/>
      <c r="B9777" s="43">
        <v>0</v>
      </c>
      <c r="C9777" s="43">
        <v>3.9699916424069601E-3</v>
      </c>
      <c r="D9777" s="43">
        <f t="shared" si="152"/>
        <v>4.5297604639863417E-2</v>
      </c>
      <c r="E9777" s="43">
        <f>IFERROR(INDEX(PSPS_Data!$C$2:$C$4275,MATCH(WF_Data!$A9777,PSPS_Data!$B$2:$B$4275,0)),0)</f>
        <v>0</v>
      </c>
      <c r="F9777" s="47"/>
    </row>
    <row r="9778" spans="1:6" x14ac:dyDescent="0.25">
      <c r="A9778" s="79"/>
      <c r="B9778" s="43">
        <v>0</v>
      </c>
      <c r="C9778" s="43">
        <v>3.6326542947335799E-3</v>
      </c>
      <c r="D9778" s="43">
        <f t="shared" si="152"/>
        <v>4.1448585502910147E-2</v>
      </c>
      <c r="E9778" s="43">
        <f>IFERROR(INDEX(PSPS_Data!$C$2:$C$4275,MATCH(WF_Data!$A9778,PSPS_Data!$B$2:$B$4275,0)),0)</f>
        <v>0</v>
      </c>
      <c r="F9778" s="47"/>
    </row>
    <row r="9779" spans="1:6" x14ac:dyDescent="0.25">
      <c r="A9779" s="79"/>
      <c r="B9779" s="43">
        <v>0.179280170563235</v>
      </c>
      <c r="C9779" s="43">
        <v>4.2553404409773001E-4</v>
      </c>
      <c r="D9779" s="43">
        <f t="shared" si="152"/>
        <v>4.8553434431550992E-3</v>
      </c>
      <c r="E9779" s="43">
        <f>IFERROR(INDEX(PSPS_Data!$C$2:$C$4275,MATCH(WF_Data!$A9779,PSPS_Data!$B$2:$B$4275,0)),0)</f>
        <v>0</v>
      </c>
      <c r="F9779" s="47"/>
    </row>
    <row r="9780" spans="1:6" x14ac:dyDescent="0.25">
      <c r="A9780" s="79"/>
      <c r="B9780" s="43">
        <v>0</v>
      </c>
      <c r="C9780" s="43">
        <v>2.82036983639955E-3</v>
      </c>
      <c r="D9780" s="43">
        <f t="shared" si="152"/>
        <v>3.2180419833318867E-2</v>
      </c>
      <c r="E9780" s="43">
        <f>IFERROR(INDEX(PSPS_Data!$C$2:$C$4275,MATCH(WF_Data!$A9780,PSPS_Data!$B$2:$B$4275,0)),0)</f>
        <v>0</v>
      </c>
      <c r="F9780" s="47"/>
    </row>
    <row r="9781" spans="1:6" x14ac:dyDescent="0.25">
      <c r="A9781" s="79"/>
      <c r="B9781" s="43">
        <v>0</v>
      </c>
      <c r="C9781" s="43">
        <v>3.42268531630907E-3</v>
      </c>
      <c r="D9781" s="43">
        <f t="shared" si="152"/>
        <v>3.905283945908649E-2</v>
      </c>
      <c r="E9781" s="43">
        <f>IFERROR(INDEX(PSPS_Data!$C$2:$C$4275,MATCH(WF_Data!$A9781,PSPS_Data!$B$2:$B$4275,0)),0)</f>
        <v>0</v>
      </c>
      <c r="F9781" s="47"/>
    </row>
    <row r="9782" spans="1:6" x14ac:dyDescent="0.25">
      <c r="A9782" s="79"/>
      <c r="B9782" s="43">
        <v>0</v>
      </c>
      <c r="C9782" s="43">
        <v>5.7768527908592599E-3</v>
      </c>
      <c r="D9782" s="43">
        <f t="shared" si="152"/>
        <v>6.5913890343704151E-2</v>
      </c>
      <c r="E9782" s="43">
        <f>IFERROR(INDEX(PSPS_Data!$C$2:$C$4275,MATCH(WF_Data!$A9782,PSPS_Data!$B$2:$B$4275,0)),0)</f>
        <v>0</v>
      </c>
      <c r="F9782" s="47"/>
    </row>
    <row r="9783" spans="1:6" x14ac:dyDescent="0.25">
      <c r="A9783" s="79"/>
      <c r="B9783" s="43">
        <v>0</v>
      </c>
      <c r="C9783" s="43">
        <v>6.2999108201893198E-3</v>
      </c>
      <c r="D9783" s="43">
        <f t="shared" si="152"/>
        <v>7.1881982458360139E-2</v>
      </c>
      <c r="E9783" s="43">
        <f>IFERROR(INDEX(PSPS_Data!$C$2:$C$4275,MATCH(WF_Data!$A9783,PSPS_Data!$B$2:$B$4275,0)),0)</f>
        <v>0</v>
      </c>
      <c r="F9783" s="47"/>
    </row>
    <row r="9784" spans="1:6" x14ac:dyDescent="0.25">
      <c r="A9784" s="79"/>
      <c r="B9784" s="43">
        <v>0</v>
      </c>
      <c r="C9784" s="43">
        <v>7.5154350142838597E-3</v>
      </c>
      <c r="D9784" s="43">
        <f t="shared" si="152"/>
        <v>8.5751113512978844E-2</v>
      </c>
      <c r="E9784" s="43">
        <f>IFERROR(INDEX(PSPS_Data!$C$2:$C$4275,MATCH(WF_Data!$A9784,PSPS_Data!$B$2:$B$4275,0)),0)</f>
        <v>0</v>
      </c>
      <c r="F9784" s="47"/>
    </row>
    <row r="9785" spans="1:6" x14ac:dyDescent="0.25">
      <c r="A9785" s="79"/>
      <c r="B9785" s="43">
        <v>0</v>
      </c>
      <c r="C9785" s="43">
        <v>3.2724086672715198E-3</v>
      </c>
      <c r="D9785" s="43">
        <f t="shared" si="152"/>
        <v>3.7338182893568043E-2</v>
      </c>
      <c r="E9785" s="43">
        <f>IFERROR(INDEX(PSPS_Data!$C$2:$C$4275,MATCH(WF_Data!$A9785,PSPS_Data!$B$2:$B$4275,0)),0)</f>
        <v>0</v>
      </c>
      <c r="F9785" s="47"/>
    </row>
    <row r="9786" spans="1:6" x14ac:dyDescent="0.25">
      <c r="A9786" s="79"/>
      <c r="B9786" s="43">
        <v>0</v>
      </c>
      <c r="C9786" s="43">
        <v>2.8358421282064202E-3</v>
      </c>
      <c r="D9786" s="43">
        <f t="shared" si="152"/>
        <v>3.2356958682835252E-2</v>
      </c>
      <c r="E9786" s="43">
        <f>IFERROR(INDEX(PSPS_Data!$C$2:$C$4275,MATCH(WF_Data!$A9786,PSPS_Data!$B$2:$B$4275,0)),0)</f>
        <v>0</v>
      </c>
      <c r="F9786" s="47"/>
    </row>
    <row r="9787" spans="1:6" x14ac:dyDescent="0.25">
      <c r="A9787" s="79"/>
      <c r="B9787" s="43">
        <v>0</v>
      </c>
      <c r="C9787" s="43">
        <v>3.1704022883331999E-3</v>
      </c>
      <c r="D9787" s="43">
        <f t="shared" si="152"/>
        <v>3.617429010988181E-2</v>
      </c>
      <c r="E9787" s="43">
        <f>IFERROR(INDEX(PSPS_Data!$C$2:$C$4275,MATCH(WF_Data!$A9787,PSPS_Data!$B$2:$B$4275,0)),0)</f>
        <v>0</v>
      </c>
      <c r="F9787" s="47"/>
    </row>
    <row r="9788" spans="1:6" x14ac:dyDescent="0.25">
      <c r="A9788" s="79"/>
      <c r="B9788" s="43">
        <v>0</v>
      </c>
      <c r="C9788" s="43">
        <v>7.2476716496367999E-3</v>
      </c>
      <c r="D9788" s="43">
        <f t="shared" si="152"/>
        <v>8.2695933522355894E-2</v>
      </c>
      <c r="E9788" s="43">
        <f>IFERROR(INDEX(PSPS_Data!$C$2:$C$4275,MATCH(WF_Data!$A9788,PSPS_Data!$B$2:$B$4275,0)),0)</f>
        <v>0</v>
      </c>
      <c r="F9788" s="47"/>
    </row>
    <row r="9789" spans="1:6" x14ac:dyDescent="0.25">
      <c r="A9789" s="79"/>
      <c r="B9789" s="43">
        <v>0</v>
      </c>
      <c r="C9789" s="43">
        <v>1.0077285788725E-2</v>
      </c>
      <c r="D9789" s="43">
        <f t="shared" si="152"/>
        <v>0.11498183084935225</v>
      </c>
      <c r="E9789" s="43">
        <f>IFERROR(INDEX(PSPS_Data!$C$2:$C$4275,MATCH(WF_Data!$A9789,PSPS_Data!$B$2:$B$4275,0)),0)</f>
        <v>0</v>
      </c>
      <c r="F9789" s="47"/>
    </row>
    <row r="9790" spans="1:6" x14ac:dyDescent="0.25">
      <c r="A9790" s="79"/>
      <c r="B9790" s="43">
        <v>0</v>
      </c>
      <c r="C9790" s="43">
        <v>8.3094716158598203E-3</v>
      </c>
      <c r="D9790" s="43">
        <f t="shared" si="152"/>
        <v>9.4811071136960551E-2</v>
      </c>
      <c r="E9790" s="43">
        <f>IFERROR(INDEX(PSPS_Data!$C$2:$C$4275,MATCH(WF_Data!$A9790,PSPS_Data!$B$2:$B$4275,0)),0)</f>
        <v>0</v>
      </c>
      <c r="F9790" s="47"/>
    </row>
    <row r="9791" spans="1:6" x14ac:dyDescent="0.25">
      <c r="A9791" s="79"/>
      <c r="B9791" s="43">
        <v>0</v>
      </c>
      <c r="C9791" s="43">
        <v>3.3420032402015402E-3</v>
      </c>
      <c r="D9791" s="43">
        <f t="shared" si="152"/>
        <v>3.8132256970699573E-2</v>
      </c>
      <c r="E9791" s="43">
        <f>IFERROR(INDEX(PSPS_Data!$C$2:$C$4275,MATCH(WF_Data!$A9791,PSPS_Data!$B$2:$B$4275,0)),0)</f>
        <v>0</v>
      </c>
      <c r="F9791" s="47"/>
    </row>
    <row r="9792" spans="1:6" x14ac:dyDescent="0.25">
      <c r="A9792" s="79"/>
      <c r="B9792" s="43">
        <v>0</v>
      </c>
      <c r="C9792" s="43">
        <v>3.4532783320173599E-4</v>
      </c>
      <c r="D9792" s="43">
        <f t="shared" si="152"/>
        <v>3.9401905768318077E-3</v>
      </c>
      <c r="E9792" s="43">
        <f>IFERROR(INDEX(PSPS_Data!$C$2:$C$4275,MATCH(WF_Data!$A9792,PSPS_Data!$B$2:$B$4275,0)),0)</f>
        <v>0</v>
      </c>
      <c r="F9792" s="47"/>
    </row>
    <row r="9793" spans="1:6" x14ac:dyDescent="0.25">
      <c r="A9793" s="79"/>
      <c r="B9793" s="43">
        <v>0</v>
      </c>
      <c r="C9793" s="43">
        <v>6.5412892636231802E-3</v>
      </c>
      <c r="D9793" s="43">
        <f t="shared" si="152"/>
        <v>7.4636110497940486E-2</v>
      </c>
      <c r="E9793" s="43">
        <f>IFERROR(INDEX(PSPS_Data!$C$2:$C$4275,MATCH(WF_Data!$A9793,PSPS_Data!$B$2:$B$4275,0)),0)</f>
        <v>0</v>
      </c>
      <c r="F9793" s="47"/>
    </row>
    <row r="9794" spans="1:6" x14ac:dyDescent="0.25">
      <c r="A9794" s="79"/>
      <c r="B9794" s="43">
        <v>0</v>
      </c>
      <c r="C9794" s="43">
        <v>1.7856097774710999E-3</v>
      </c>
      <c r="D9794" s="43">
        <f t="shared" si="152"/>
        <v>2.0373807560945249E-2</v>
      </c>
      <c r="E9794" s="43">
        <f>IFERROR(INDEX(PSPS_Data!$C$2:$C$4275,MATCH(WF_Data!$A9794,PSPS_Data!$B$2:$B$4275,0)),0)</f>
        <v>0</v>
      </c>
      <c r="F9794" s="47"/>
    </row>
    <row r="9795" spans="1:6" x14ac:dyDescent="0.25">
      <c r="A9795" s="79"/>
      <c r="B9795" s="43">
        <v>0</v>
      </c>
      <c r="C9795" s="43">
        <v>3.05800626165364E-3</v>
      </c>
      <c r="D9795" s="43">
        <f t="shared" ref="D9795:D9858" si="153">$C9795*11.41</f>
        <v>3.4891851445468032E-2</v>
      </c>
      <c r="E9795" s="43">
        <f>IFERROR(INDEX(PSPS_Data!$C$2:$C$4275,MATCH(WF_Data!$A9795,PSPS_Data!$B$2:$B$4275,0)),0)</f>
        <v>0</v>
      </c>
      <c r="F9795" s="47"/>
    </row>
    <row r="9796" spans="1:6" x14ac:dyDescent="0.25">
      <c r="A9796" s="79"/>
      <c r="B9796" s="43">
        <v>0</v>
      </c>
      <c r="C9796" s="43">
        <v>4.6429661465481296E-3</v>
      </c>
      <c r="D9796" s="43">
        <f t="shared" si="153"/>
        <v>5.297624373211416E-2</v>
      </c>
      <c r="E9796" s="43">
        <f>IFERROR(INDEX(PSPS_Data!$C$2:$C$4275,MATCH(WF_Data!$A9796,PSPS_Data!$B$2:$B$4275,0)),0)</f>
        <v>0</v>
      </c>
      <c r="F9796" s="47"/>
    </row>
    <row r="9797" spans="1:6" x14ac:dyDescent="0.25">
      <c r="A9797" s="79"/>
      <c r="B9797" s="43">
        <v>0</v>
      </c>
      <c r="C9797" s="43">
        <v>4.4925129091097898E-3</v>
      </c>
      <c r="D9797" s="43">
        <f t="shared" si="153"/>
        <v>5.1259572292942701E-2</v>
      </c>
      <c r="E9797" s="43">
        <f>IFERROR(INDEX(PSPS_Data!$C$2:$C$4275,MATCH(WF_Data!$A9797,PSPS_Data!$B$2:$B$4275,0)),0)</f>
        <v>0</v>
      </c>
      <c r="F9797" s="47"/>
    </row>
    <row r="9798" spans="1:6" x14ac:dyDescent="0.25">
      <c r="A9798" s="79"/>
      <c r="B9798" s="43">
        <v>0</v>
      </c>
      <c r="C9798" s="43">
        <v>3.8408605996664798E-4</v>
      </c>
      <c r="D9798" s="43">
        <f t="shared" si="153"/>
        <v>4.3824219442194536E-3</v>
      </c>
      <c r="E9798" s="43">
        <f>IFERROR(INDEX(PSPS_Data!$C$2:$C$4275,MATCH(WF_Data!$A9798,PSPS_Data!$B$2:$B$4275,0)),0)</f>
        <v>0</v>
      </c>
      <c r="F9798" s="47"/>
    </row>
    <row r="9799" spans="1:6" x14ac:dyDescent="0.25">
      <c r="A9799" s="79"/>
      <c r="B9799" s="43">
        <v>0</v>
      </c>
      <c r="C9799" s="43">
        <v>1.72335054503491E-3</v>
      </c>
      <c r="D9799" s="43">
        <f t="shared" si="153"/>
        <v>1.9663429718848324E-2</v>
      </c>
      <c r="E9799" s="43">
        <f>IFERROR(INDEX(PSPS_Data!$C$2:$C$4275,MATCH(WF_Data!$A9799,PSPS_Data!$B$2:$B$4275,0)),0)</f>
        <v>0</v>
      </c>
      <c r="F9799" s="47"/>
    </row>
    <row r="9800" spans="1:6" x14ac:dyDescent="0.25">
      <c r="A9800" s="79"/>
      <c r="B9800" s="43">
        <v>0</v>
      </c>
      <c r="C9800" s="43">
        <v>3.5352587985926199E-3</v>
      </c>
      <c r="D9800" s="43">
        <f t="shared" si="153"/>
        <v>4.0337302891941797E-2</v>
      </c>
      <c r="E9800" s="43">
        <f>IFERROR(INDEX(PSPS_Data!$C$2:$C$4275,MATCH(WF_Data!$A9800,PSPS_Data!$B$2:$B$4275,0)),0)</f>
        <v>0</v>
      </c>
      <c r="F9800" s="47"/>
    </row>
    <row r="9801" spans="1:6" x14ac:dyDescent="0.25">
      <c r="A9801" s="79"/>
      <c r="B9801" s="43">
        <v>0</v>
      </c>
      <c r="C9801" s="43">
        <v>2.7769106127379902E-3</v>
      </c>
      <c r="D9801" s="43">
        <f t="shared" si="153"/>
        <v>3.1684550091340469E-2</v>
      </c>
      <c r="E9801" s="43">
        <f>IFERROR(INDEX(PSPS_Data!$C$2:$C$4275,MATCH(WF_Data!$A9801,PSPS_Data!$B$2:$B$4275,0)),0)</f>
        <v>0</v>
      </c>
      <c r="F9801" s="47"/>
    </row>
    <row r="9802" spans="1:6" x14ac:dyDescent="0.25">
      <c r="A9802" s="79"/>
      <c r="B9802" s="43">
        <v>0</v>
      </c>
      <c r="C9802" s="43">
        <v>3.6624698757350398E-3</v>
      </c>
      <c r="D9802" s="43">
        <f t="shared" si="153"/>
        <v>4.1788781282136804E-2</v>
      </c>
      <c r="E9802" s="43">
        <f>IFERROR(INDEX(PSPS_Data!$C$2:$C$4275,MATCH(WF_Data!$A9802,PSPS_Data!$B$2:$B$4275,0)),0)</f>
        <v>0</v>
      </c>
      <c r="F9802" s="47"/>
    </row>
    <row r="9803" spans="1:6" x14ac:dyDescent="0.25">
      <c r="A9803" s="79"/>
      <c r="B9803" s="43">
        <v>0</v>
      </c>
      <c r="C9803" s="43">
        <v>2.2620925210503599E-4</v>
      </c>
      <c r="D9803" s="43">
        <f t="shared" si="153"/>
        <v>2.5810475665184606E-3</v>
      </c>
      <c r="E9803" s="43">
        <f>IFERROR(INDEX(PSPS_Data!$C$2:$C$4275,MATCH(WF_Data!$A9803,PSPS_Data!$B$2:$B$4275,0)),0)</f>
        <v>0</v>
      </c>
      <c r="F9803" s="47"/>
    </row>
    <row r="9804" spans="1:6" x14ac:dyDescent="0.25">
      <c r="A9804" s="79"/>
      <c r="B9804" s="43">
        <v>0</v>
      </c>
      <c r="C9804" s="43">
        <v>1.5735289798612901E-4</v>
      </c>
      <c r="D9804" s="43">
        <f t="shared" si="153"/>
        <v>1.795396566021732E-3</v>
      </c>
      <c r="E9804" s="43">
        <f>IFERROR(INDEX(PSPS_Data!$C$2:$C$4275,MATCH(WF_Data!$A9804,PSPS_Data!$B$2:$B$4275,0)),0)</f>
        <v>0</v>
      </c>
      <c r="F9804" s="47"/>
    </row>
    <row r="9805" spans="1:6" x14ac:dyDescent="0.25">
      <c r="A9805" s="79"/>
      <c r="B9805" s="43">
        <v>0</v>
      </c>
      <c r="C9805" s="43">
        <v>3.9799566641249796E-3</v>
      </c>
      <c r="D9805" s="43">
        <f t="shared" si="153"/>
        <v>4.5411305537666015E-2</v>
      </c>
      <c r="E9805" s="43">
        <f>IFERROR(INDEX(PSPS_Data!$C$2:$C$4275,MATCH(WF_Data!$A9805,PSPS_Data!$B$2:$B$4275,0)),0)</f>
        <v>0</v>
      </c>
      <c r="F9805" s="47"/>
    </row>
    <row r="9806" spans="1:6" x14ac:dyDescent="0.25">
      <c r="A9806" s="79"/>
      <c r="B9806" s="43">
        <v>0</v>
      </c>
      <c r="C9806" s="43">
        <v>4.5693875115375704E-3</v>
      </c>
      <c r="D9806" s="43">
        <f t="shared" si="153"/>
        <v>5.2136711506643681E-2</v>
      </c>
      <c r="E9806" s="43">
        <f>IFERROR(INDEX(PSPS_Data!$C$2:$C$4275,MATCH(WF_Data!$A9806,PSPS_Data!$B$2:$B$4275,0)),0)</f>
        <v>0</v>
      </c>
      <c r="F9806" s="47"/>
    </row>
    <row r="9807" spans="1:6" x14ac:dyDescent="0.25">
      <c r="A9807" s="79"/>
      <c r="B9807" s="43">
        <v>0</v>
      </c>
      <c r="C9807" s="43">
        <v>1.36589580597501E-3</v>
      </c>
      <c r="D9807" s="43">
        <f t="shared" si="153"/>
        <v>1.5584871146174864E-2</v>
      </c>
      <c r="E9807" s="43">
        <f>IFERROR(INDEX(PSPS_Data!$C$2:$C$4275,MATCH(WF_Data!$A9807,PSPS_Data!$B$2:$B$4275,0)),0)</f>
        <v>0</v>
      </c>
      <c r="F9807" s="47"/>
    </row>
    <row r="9808" spans="1:6" x14ac:dyDescent="0.25">
      <c r="A9808" s="79"/>
      <c r="B9808" s="43">
        <v>0</v>
      </c>
      <c r="C9808" s="43">
        <v>6.1892301982879796E-4</v>
      </c>
      <c r="D9808" s="43">
        <f t="shared" si="153"/>
        <v>7.0619116562465846E-3</v>
      </c>
      <c r="E9808" s="43">
        <f>IFERROR(INDEX(PSPS_Data!$C$2:$C$4275,MATCH(WF_Data!$A9808,PSPS_Data!$B$2:$B$4275,0)),0)</f>
        <v>0</v>
      </c>
      <c r="F9808" s="47"/>
    </row>
    <row r="9809" spans="1:6" x14ac:dyDescent="0.25">
      <c r="A9809" s="79"/>
      <c r="B9809" s="43">
        <v>0</v>
      </c>
      <c r="C9809" s="43">
        <v>9.4676484736737603E-3</v>
      </c>
      <c r="D9809" s="43">
        <f t="shared" si="153"/>
        <v>0.1080258690846176</v>
      </c>
      <c r="E9809" s="43">
        <f>IFERROR(INDEX(PSPS_Data!$C$2:$C$4275,MATCH(WF_Data!$A9809,PSPS_Data!$B$2:$B$4275,0)),0)</f>
        <v>0</v>
      </c>
      <c r="F9809" s="47"/>
    </row>
    <row r="9810" spans="1:6" x14ac:dyDescent="0.25">
      <c r="A9810" s="79"/>
      <c r="B9810" s="43">
        <v>0</v>
      </c>
      <c r="C9810" s="43">
        <v>2.471373927771E-3</v>
      </c>
      <c r="D9810" s="43">
        <f t="shared" si="153"/>
        <v>2.819837651586711E-2</v>
      </c>
      <c r="E9810" s="43">
        <f>IFERROR(INDEX(PSPS_Data!$C$2:$C$4275,MATCH(WF_Data!$A9810,PSPS_Data!$B$2:$B$4275,0)),0)</f>
        <v>0</v>
      </c>
      <c r="F9810" s="47"/>
    </row>
    <row r="9811" spans="1:6" x14ac:dyDescent="0.25">
      <c r="A9811" s="79"/>
      <c r="B9811" s="43">
        <v>0</v>
      </c>
      <c r="C9811" s="43">
        <v>6.5158084855738698E-3</v>
      </c>
      <c r="D9811" s="43">
        <f t="shared" si="153"/>
        <v>7.4345374820397853E-2</v>
      </c>
      <c r="E9811" s="43">
        <f>IFERROR(INDEX(PSPS_Data!$C$2:$C$4275,MATCH(WF_Data!$A9811,PSPS_Data!$B$2:$B$4275,0)),0)</f>
        <v>0</v>
      </c>
      <c r="F9811" s="47"/>
    </row>
    <row r="9812" spans="1:6" x14ac:dyDescent="0.25">
      <c r="A9812" s="79"/>
      <c r="B9812" s="43">
        <v>0</v>
      </c>
      <c r="C9812" s="43">
        <v>5.3516758016485203E-3</v>
      </c>
      <c r="D9812" s="43">
        <f t="shared" si="153"/>
        <v>6.1062620896809618E-2</v>
      </c>
      <c r="E9812" s="43">
        <f>IFERROR(INDEX(PSPS_Data!$C$2:$C$4275,MATCH(WF_Data!$A9812,PSPS_Data!$B$2:$B$4275,0)),0)</f>
        <v>0</v>
      </c>
      <c r="F9812" s="47"/>
    </row>
    <row r="9813" spans="1:6" x14ac:dyDescent="0.25">
      <c r="A9813" s="79"/>
      <c r="B9813" s="43">
        <v>0</v>
      </c>
      <c r="C9813" s="43">
        <v>2.0470893709898502E-3</v>
      </c>
      <c r="D9813" s="43">
        <f t="shared" si="153"/>
        <v>2.3357289722994192E-2</v>
      </c>
      <c r="E9813" s="43">
        <f>IFERROR(INDEX(PSPS_Data!$C$2:$C$4275,MATCH(WF_Data!$A9813,PSPS_Data!$B$2:$B$4275,0)),0)</f>
        <v>0</v>
      </c>
      <c r="F9813" s="47"/>
    </row>
    <row r="9814" spans="1:6" x14ac:dyDescent="0.25">
      <c r="A9814" s="79"/>
      <c r="B9814" s="43">
        <v>0</v>
      </c>
      <c r="C9814" s="43">
        <v>3.42717307830753E-5</v>
      </c>
      <c r="D9814" s="43">
        <f t="shared" si="153"/>
        <v>3.910404482348892E-4</v>
      </c>
      <c r="E9814" s="43">
        <f>IFERROR(INDEX(PSPS_Data!$C$2:$C$4275,MATCH(WF_Data!$A9814,PSPS_Data!$B$2:$B$4275,0)),0)</f>
        <v>0</v>
      </c>
      <c r="F9814" s="47"/>
    </row>
    <row r="9815" spans="1:6" x14ac:dyDescent="0.25">
      <c r="A9815" s="79"/>
      <c r="B9815" s="43">
        <v>0</v>
      </c>
      <c r="C9815" s="43">
        <v>3.9320302057603796E-3</v>
      </c>
      <c r="D9815" s="43">
        <f t="shared" si="153"/>
        <v>4.4864464647725935E-2</v>
      </c>
      <c r="E9815" s="43">
        <f>IFERROR(INDEX(PSPS_Data!$C$2:$C$4275,MATCH(WF_Data!$A9815,PSPS_Data!$B$2:$B$4275,0)),0)</f>
        <v>0</v>
      </c>
      <c r="F9815" s="47"/>
    </row>
    <row r="9816" spans="1:6" x14ac:dyDescent="0.25">
      <c r="A9816" s="79"/>
      <c r="B9816" s="43">
        <v>0</v>
      </c>
      <c r="C9816" s="43">
        <v>1.71103562161079E-3</v>
      </c>
      <c r="D9816" s="43">
        <f t="shared" si="153"/>
        <v>1.9522916442579114E-2</v>
      </c>
      <c r="E9816" s="43">
        <f>IFERROR(INDEX(PSPS_Data!$C$2:$C$4275,MATCH(WF_Data!$A9816,PSPS_Data!$B$2:$B$4275,0)),0)</f>
        <v>0</v>
      </c>
      <c r="F9816" s="47"/>
    </row>
    <row r="9817" spans="1:6" x14ac:dyDescent="0.25">
      <c r="A9817" s="79"/>
      <c r="B9817" s="43">
        <v>0</v>
      </c>
      <c r="C9817" s="43">
        <v>6.8537339316208003E-3</v>
      </c>
      <c r="D9817" s="43">
        <f t="shared" si="153"/>
        <v>7.8201104159793339E-2</v>
      </c>
      <c r="E9817" s="43">
        <f>IFERROR(INDEX(PSPS_Data!$C$2:$C$4275,MATCH(WF_Data!$A9817,PSPS_Data!$B$2:$B$4275,0)),0)</f>
        <v>0</v>
      </c>
      <c r="F9817" s="47"/>
    </row>
    <row r="9818" spans="1:6" x14ac:dyDescent="0.25">
      <c r="A9818" s="79"/>
      <c r="B9818" s="43">
        <v>0</v>
      </c>
      <c r="C9818" s="43">
        <v>4.8849197774719199E-3</v>
      </c>
      <c r="D9818" s="43">
        <f t="shared" si="153"/>
        <v>5.5736934660954605E-2</v>
      </c>
      <c r="E9818" s="43">
        <f>IFERROR(INDEX(PSPS_Data!$C$2:$C$4275,MATCH(WF_Data!$A9818,PSPS_Data!$B$2:$B$4275,0)),0)</f>
        <v>0</v>
      </c>
      <c r="F9818" s="47"/>
    </row>
    <row r="9819" spans="1:6" x14ac:dyDescent="0.25">
      <c r="A9819" s="79"/>
      <c r="B9819" s="43">
        <v>0</v>
      </c>
      <c r="C9819" s="43">
        <v>8.0821766878216295E-3</v>
      </c>
      <c r="D9819" s="43">
        <f t="shared" si="153"/>
        <v>9.2217636008044793E-2</v>
      </c>
      <c r="E9819" s="43">
        <f>IFERROR(INDEX(PSPS_Data!$C$2:$C$4275,MATCH(WF_Data!$A9819,PSPS_Data!$B$2:$B$4275,0)),0)</f>
        <v>0</v>
      </c>
      <c r="F9819" s="47"/>
    </row>
    <row r="9820" spans="1:6" x14ac:dyDescent="0.25">
      <c r="A9820" s="79"/>
      <c r="B9820" s="43">
        <v>0</v>
      </c>
      <c r="C9820" s="43">
        <v>8.7954891569097499E-5</v>
      </c>
      <c r="D9820" s="43">
        <f t="shared" si="153"/>
        <v>1.0035653128034024E-3</v>
      </c>
      <c r="E9820" s="43">
        <f>IFERROR(INDEX(PSPS_Data!$C$2:$C$4275,MATCH(WF_Data!$A9820,PSPS_Data!$B$2:$B$4275,0)),0)</f>
        <v>0</v>
      </c>
      <c r="F9820" s="47"/>
    </row>
    <row r="9821" spans="1:6" x14ac:dyDescent="0.25">
      <c r="A9821" s="79"/>
      <c r="B9821" s="43">
        <v>0</v>
      </c>
      <c r="C9821" s="43">
        <v>3.1954633054169699E-3</v>
      </c>
      <c r="D9821" s="43">
        <f t="shared" si="153"/>
        <v>3.6460236314807624E-2</v>
      </c>
      <c r="E9821" s="43">
        <f>IFERROR(INDEX(PSPS_Data!$C$2:$C$4275,MATCH(WF_Data!$A9821,PSPS_Data!$B$2:$B$4275,0)),0)</f>
        <v>0</v>
      </c>
      <c r="F9821" s="47"/>
    </row>
    <row r="9822" spans="1:6" x14ac:dyDescent="0.25">
      <c r="A9822" s="79"/>
      <c r="B9822" s="43">
        <v>0</v>
      </c>
      <c r="C9822" s="43">
        <v>1.40379115223367E-2</v>
      </c>
      <c r="D9822" s="43">
        <f t="shared" si="153"/>
        <v>0.16017257046986175</v>
      </c>
      <c r="E9822" s="43">
        <f>IFERROR(INDEX(PSPS_Data!$C$2:$C$4275,MATCH(WF_Data!$A9822,PSPS_Data!$B$2:$B$4275,0)),0)</f>
        <v>0</v>
      </c>
      <c r="F9822" s="47"/>
    </row>
    <row r="9823" spans="1:6" x14ac:dyDescent="0.25">
      <c r="A9823" s="79"/>
      <c r="B9823" s="43">
        <v>0</v>
      </c>
      <c r="C9823" s="43">
        <v>3.3505878873256699E-3</v>
      </c>
      <c r="D9823" s="43">
        <f t="shared" si="153"/>
        <v>3.8230207794385893E-2</v>
      </c>
      <c r="E9823" s="43">
        <f>IFERROR(INDEX(PSPS_Data!$C$2:$C$4275,MATCH(WF_Data!$A9823,PSPS_Data!$B$2:$B$4275,0)),0)</f>
        <v>0</v>
      </c>
      <c r="F9823" s="47"/>
    </row>
    <row r="9824" spans="1:6" x14ac:dyDescent="0.25">
      <c r="A9824" s="79"/>
      <c r="B9824" s="43">
        <v>0</v>
      </c>
      <c r="C9824" s="43">
        <v>4.3071789302757601E-3</v>
      </c>
      <c r="D9824" s="43">
        <f t="shared" si="153"/>
        <v>4.9144911594446422E-2</v>
      </c>
      <c r="E9824" s="43">
        <f>IFERROR(INDEX(PSPS_Data!$C$2:$C$4275,MATCH(WF_Data!$A9824,PSPS_Data!$B$2:$B$4275,0)),0)</f>
        <v>0</v>
      </c>
      <c r="F9824" s="47"/>
    </row>
    <row r="9825" spans="1:6" x14ac:dyDescent="0.25">
      <c r="A9825" s="79"/>
      <c r="B9825" s="43">
        <v>0</v>
      </c>
      <c r="C9825" s="43">
        <v>2.85123996347162E-3</v>
      </c>
      <c r="D9825" s="43">
        <f t="shared" si="153"/>
        <v>3.2532647983211184E-2</v>
      </c>
      <c r="E9825" s="43">
        <f>IFERROR(INDEX(PSPS_Data!$C$2:$C$4275,MATCH(WF_Data!$A9825,PSPS_Data!$B$2:$B$4275,0)),0)</f>
        <v>0</v>
      </c>
      <c r="F9825" s="47"/>
    </row>
    <row r="9826" spans="1:6" x14ac:dyDescent="0.25">
      <c r="A9826" s="79"/>
      <c r="B9826" s="43">
        <v>0</v>
      </c>
      <c r="C9826" s="43">
        <v>8.0021585420126905E-3</v>
      </c>
      <c r="D9826" s="43">
        <f t="shared" si="153"/>
        <v>9.1304628964364795E-2</v>
      </c>
      <c r="E9826" s="43">
        <f>IFERROR(INDEX(PSPS_Data!$C$2:$C$4275,MATCH(WF_Data!$A9826,PSPS_Data!$B$2:$B$4275,0)),0)</f>
        <v>0</v>
      </c>
      <c r="F9826" s="47"/>
    </row>
    <row r="9827" spans="1:6" x14ac:dyDescent="0.25">
      <c r="A9827" s="79"/>
      <c r="B9827" s="43">
        <v>0</v>
      </c>
      <c r="C9827" s="43">
        <v>1.78573709308693E-3</v>
      </c>
      <c r="D9827" s="43">
        <f t="shared" si="153"/>
        <v>2.0375260232121873E-2</v>
      </c>
      <c r="E9827" s="43">
        <f>IFERROR(INDEX(PSPS_Data!$C$2:$C$4275,MATCH(WF_Data!$A9827,PSPS_Data!$B$2:$B$4275,0)),0)</f>
        <v>0</v>
      </c>
      <c r="F9827" s="47"/>
    </row>
    <row r="9828" spans="1:6" x14ac:dyDescent="0.25">
      <c r="A9828" s="79"/>
      <c r="B9828" s="43">
        <v>0</v>
      </c>
      <c r="C9828" s="43">
        <v>9.9512428386105902E-4</v>
      </c>
      <c r="D9828" s="43">
        <f t="shared" si="153"/>
        <v>1.1354368078854683E-2</v>
      </c>
      <c r="E9828" s="43">
        <f>IFERROR(INDEX(PSPS_Data!$C$2:$C$4275,MATCH(WF_Data!$A9828,PSPS_Data!$B$2:$B$4275,0)),0)</f>
        <v>0</v>
      </c>
      <c r="F9828" s="47"/>
    </row>
    <row r="9829" spans="1:6" x14ac:dyDescent="0.25">
      <c r="A9829" s="79"/>
      <c r="B9829" s="43">
        <v>0</v>
      </c>
      <c r="C9829" s="43">
        <v>1.34631555215491E-3</v>
      </c>
      <c r="D9829" s="43">
        <f t="shared" si="153"/>
        <v>1.5361460450087523E-2</v>
      </c>
      <c r="E9829" s="43">
        <f>IFERROR(INDEX(PSPS_Data!$C$2:$C$4275,MATCH(WF_Data!$A9829,PSPS_Data!$B$2:$B$4275,0)),0)</f>
        <v>0</v>
      </c>
      <c r="F9829" s="47"/>
    </row>
    <row r="9830" spans="1:6" x14ac:dyDescent="0.25">
      <c r="A9830" s="79"/>
      <c r="B9830" s="43">
        <v>0</v>
      </c>
      <c r="C9830" s="43">
        <v>2.3413993392296102E-3</v>
      </c>
      <c r="D9830" s="43">
        <f t="shared" si="153"/>
        <v>2.6715366460609853E-2</v>
      </c>
      <c r="E9830" s="43">
        <f>IFERROR(INDEX(PSPS_Data!$C$2:$C$4275,MATCH(WF_Data!$A9830,PSPS_Data!$B$2:$B$4275,0)),0)</f>
        <v>0</v>
      </c>
      <c r="F9830" s="47"/>
    </row>
    <row r="9831" spans="1:6" x14ac:dyDescent="0.25">
      <c r="A9831" s="79"/>
      <c r="B9831" s="43">
        <v>0</v>
      </c>
      <c r="C9831" s="43">
        <v>2.14600072467874E-4</v>
      </c>
      <c r="D9831" s="43">
        <f t="shared" si="153"/>
        <v>2.4485868268584424E-3</v>
      </c>
      <c r="E9831" s="43">
        <f>IFERROR(INDEX(PSPS_Data!$C$2:$C$4275,MATCH(WF_Data!$A9831,PSPS_Data!$B$2:$B$4275,0)),0)</f>
        <v>0</v>
      </c>
      <c r="F9831" s="47"/>
    </row>
    <row r="9832" spans="1:6" x14ac:dyDescent="0.25">
      <c r="A9832" s="79"/>
      <c r="B9832" s="43">
        <v>0</v>
      </c>
      <c r="C9832" s="43">
        <v>8.7364153150701895E-3</v>
      </c>
      <c r="D9832" s="43">
        <f t="shared" si="153"/>
        <v>9.9682498744950859E-2</v>
      </c>
      <c r="E9832" s="43">
        <f>IFERROR(INDEX(PSPS_Data!$C$2:$C$4275,MATCH(WF_Data!$A9832,PSPS_Data!$B$2:$B$4275,0)),0)</f>
        <v>0</v>
      </c>
      <c r="F9832" s="47"/>
    </row>
    <row r="9833" spans="1:6" x14ac:dyDescent="0.25">
      <c r="A9833" s="79"/>
      <c r="B9833" s="43">
        <v>0</v>
      </c>
      <c r="C9833" s="43">
        <v>1.5694973253630401E-3</v>
      </c>
      <c r="D9833" s="43">
        <f t="shared" si="153"/>
        <v>1.7907964482392288E-2</v>
      </c>
      <c r="E9833" s="43">
        <f>IFERROR(INDEX(PSPS_Data!$C$2:$C$4275,MATCH(WF_Data!$A9833,PSPS_Data!$B$2:$B$4275,0)),0)</f>
        <v>0</v>
      </c>
      <c r="F9833" s="47"/>
    </row>
    <row r="9834" spans="1:6" x14ac:dyDescent="0.25">
      <c r="A9834" s="79"/>
      <c r="B9834" s="43">
        <v>0</v>
      </c>
      <c r="C9834" s="43">
        <v>1.0342782415136699E-2</v>
      </c>
      <c r="D9834" s="43">
        <f t="shared" si="153"/>
        <v>0.11801114735670974</v>
      </c>
      <c r="E9834" s="43">
        <f>IFERROR(INDEX(PSPS_Data!$C$2:$C$4275,MATCH(WF_Data!$A9834,PSPS_Data!$B$2:$B$4275,0)),0)</f>
        <v>0</v>
      </c>
      <c r="F9834" s="47"/>
    </row>
    <row r="9835" spans="1:6" x14ac:dyDescent="0.25">
      <c r="A9835" s="79"/>
      <c r="B9835" s="43">
        <v>0</v>
      </c>
      <c r="C9835" s="43">
        <v>2.0075803440704398E-3</v>
      </c>
      <c r="D9835" s="43">
        <f t="shared" si="153"/>
        <v>2.290649172584372E-2</v>
      </c>
      <c r="E9835" s="43">
        <f>IFERROR(INDEX(PSPS_Data!$C$2:$C$4275,MATCH(WF_Data!$A9835,PSPS_Data!$B$2:$B$4275,0)),0)</f>
        <v>0</v>
      </c>
      <c r="F9835" s="47"/>
    </row>
    <row r="9836" spans="1:6" x14ac:dyDescent="0.25">
      <c r="A9836" s="79"/>
      <c r="B9836" s="43">
        <v>0</v>
      </c>
      <c r="C9836" s="43">
        <v>3.3227887349767098E-3</v>
      </c>
      <c r="D9836" s="43">
        <f t="shared" si="153"/>
        <v>3.7913019466084261E-2</v>
      </c>
      <c r="E9836" s="43">
        <f>IFERROR(INDEX(PSPS_Data!$C$2:$C$4275,MATCH(WF_Data!$A9836,PSPS_Data!$B$2:$B$4275,0)),0)</f>
        <v>0</v>
      </c>
      <c r="F9836" s="47"/>
    </row>
    <row r="9837" spans="1:6" x14ac:dyDescent="0.25">
      <c r="A9837" s="79"/>
      <c r="B9837" s="43">
        <v>0</v>
      </c>
      <c r="C9837" s="43">
        <v>4.9689354967767897E-3</v>
      </c>
      <c r="D9837" s="43">
        <f t="shared" si="153"/>
        <v>5.6695554018223168E-2</v>
      </c>
      <c r="E9837" s="43">
        <f>IFERROR(INDEX(PSPS_Data!$C$2:$C$4275,MATCH(WF_Data!$A9837,PSPS_Data!$B$2:$B$4275,0)),0)</f>
        <v>0</v>
      </c>
      <c r="F9837" s="47"/>
    </row>
    <row r="9838" spans="1:6" x14ac:dyDescent="0.25">
      <c r="A9838" s="79"/>
      <c r="B9838" s="43">
        <v>0</v>
      </c>
      <c r="C9838" s="43">
        <v>5.3682887080412902E-3</v>
      </c>
      <c r="D9838" s="43">
        <f t="shared" si="153"/>
        <v>6.1252174158751123E-2</v>
      </c>
      <c r="E9838" s="43">
        <f>IFERROR(INDEX(PSPS_Data!$C$2:$C$4275,MATCH(WF_Data!$A9838,PSPS_Data!$B$2:$B$4275,0)),0)</f>
        <v>0</v>
      </c>
      <c r="F9838" s="47"/>
    </row>
    <row r="9839" spans="1:6" x14ac:dyDescent="0.25">
      <c r="A9839" s="79"/>
      <c r="B9839" s="43">
        <v>0</v>
      </c>
      <c r="C9839" s="43">
        <v>2.4160040251445001E-2</v>
      </c>
      <c r="D9839" s="43">
        <f t="shared" si="153"/>
        <v>0.27566605926898746</v>
      </c>
      <c r="E9839" s="43">
        <f>IFERROR(INDEX(PSPS_Data!$C$2:$C$4275,MATCH(WF_Data!$A9839,PSPS_Data!$B$2:$B$4275,0)),0)</f>
        <v>0</v>
      </c>
      <c r="F9839" s="47"/>
    </row>
    <row r="9840" spans="1:6" x14ac:dyDescent="0.25">
      <c r="A9840" s="79"/>
      <c r="B9840" s="43">
        <v>0</v>
      </c>
      <c r="C9840" s="43">
        <v>3.4676398072122001E-3</v>
      </c>
      <c r="D9840" s="43">
        <f t="shared" si="153"/>
        <v>3.95657702002912E-2</v>
      </c>
      <c r="E9840" s="43">
        <f>IFERROR(INDEX(PSPS_Data!$C$2:$C$4275,MATCH(WF_Data!$A9840,PSPS_Data!$B$2:$B$4275,0)),0)</f>
        <v>0</v>
      </c>
      <c r="F9840" s="47"/>
    </row>
    <row r="9841" spans="1:6" x14ac:dyDescent="0.25">
      <c r="A9841" s="79"/>
      <c r="B9841" s="43">
        <v>0</v>
      </c>
      <c r="C9841" s="43">
        <v>1.2175692620530699E-3</v>
      </c>
      <c r="D9841" s="43">
        <f t="shared" si="153"/>
        <v>1.3892465280025528E-2</v>
      </c>
      <c r="E9841" s="43">
        <f>IFERROR(INDEX(PSPS_Data!$C$2:$C$4275,MATCH(WF_Data!$A9841,PSPS_Data!$B$2:$B$4275,0)),0)</f>
        <v>0</v>
      </c>
      <c r="F9841" s="47"/>
    </row>
    <row r="9842" spans="1:6" x14ac:dyDescent="0.25">
      <c r="A9842" s="79"/>
      <c r="B9842" s="43">
        <v>0</v>
      </c>
      <c r="C9842" s="43">
        <v>5.2661263644040402E-3</v>
      </c>
      <c r="D9842" s="43">
        <f t="shared" si="153"/>
        <v>6.0086501817850101E-2</v>
      </c>
      <c r="E9842" s="43">
        <f>IFERROR(INDEX(PSPS_Data!$C$2:$C$4275,MATCH(WF_Data!$A9842,PSPS_Data!$B$2:$B$4275,0)),0)</f>
        <v>0</v>
      </c>
      <c r="F9842" s="47"/>
    </row>
    <row r="9843" spans="1:6" x14ac:dyDescent="0.25">
      <c r="A9843" s="79"/>
      <c r="B9843" s="43">
        <v>0</v>
      </c>
      <c r="C9843" s="43">
        <v>3.4062166696458002E-4</v>
      </c>
      <c r="D9843" s="43">
        <f t="shared" si="153"/>
        <v>3.8864932200658579E-3</v>
      </c>
      <c r="E9843" s="43">
        <f>IFERROR(INDEX(PSPS_Data!$C$2:$C$4275,MATCH(WF_Data!$A9843,PSPS_Data!$B$2:$B$4275,0)),0)</f>
        <v>0</v>
      </c>
      <c r="F9843" s="47"/>
    </row>
    <row r="9844" spans="1:6" x14ac:dyDescent="0.25">
      <c r="A9844" s="79"/>
      <c r="B9844" s="43">
        <v>0</v>
      </c>
      <c r="C9844" s="43">
        <v>9.7313841251889193E-6</v>
      </c>
      <c r="D9844" s="43">
        <f t="shared" si="153"/>
        <v>1.1103509286840558E-4</v>
      </c>
      <c r="E9844" s="43">
        <f>IFERROR(INDEX(PSPS_Data!$C$2:$C$4275,MATCH(WF_Data!$A9844,PSPS_Data!$B$2:$B$4275,0)),0)</f>
        <v>0</v>
      </c>
      <c r="F9844" s="47"/>
    </row>
    <row r="9845" spans="1:6" x14ac:dyDescent="0.25">
      <c r="A9845" s="79"/>
      <c r="B9845" s="43">
        <v>0</v>
      </c>
      <c r="C9845" s="43">
        <v>6.1637431927010697E-3</v>
      </c>
      <c r="D9845" s="43">
        <f t="shared" si="153"/>
        <v>7.032830982871921E-2</v>
      </c>
      <c r="E9845" s="43">
        <f>IFERROR(INDEX(PSPS_Data!$C$2:$C$4275,MATCH(WF_Data!$A9845,PSPS_Data!$B$2:$B$4275,0)),0)</f>
        <v>0</v>
      </c>
      <c r="F9845" s="47"/>
    </row>
    <row r="9846" spans="1:6" x14ac:dyDescent="0.25">
      <c r="A9846" s="79"/>
      <c r="B9846" s="43">
        <v>0</v>
      </c>
      <c r="C9846" s="43">
        <v>3.3446946122239699E-3</v>
      </c>
      <c r="D9846" s="43">
        <f t="shared" si="153"/>
        <v>3.8162965525475497E-2</v>
      </c>
      <c r="E9846" s="43">
        <f>IFERROR(INDEX(PSPS_Data!$C$2:$C$4275,MATCH(WF_Data!$A9846,PSPS_Data!$B$2:$B$4275,0)),0)</f>
        <v>0</v>
      </c>
      <c r="F9846" s="47"/>
    </row>
    <row r="9847" spans="1:6" x14ac:dyDescent="0.25">
      <c r="A9847" s="79"/>
      <c r="B9847" s="43">
        <v>0</v>
      </c>
      <c r="C9847" s="43">
        <v>2.4501786401742698E-3</v>
      </c>
      <c r="D9847" s="43">
        <f t="shared" si="153"/>
        <v>2.7956538284388419E-2</v>
      </c>
      <c r="E9847" s="43">
        <f>IFERROR(INDEX(PSPS_Data!$C$2:$C$4275,MATCH(WF_Data!$A9847,PSPS_Data!$B$2:$B$4275,0)),0)</f>
        <v>0</v>
      </c>
      <c r="F9847" s="47"/>
    </row>
    <row r="9848" spans="1:6" x14ac:dyDescent="0.25">
      <c r="A9848" s="79"/>
      <c r="B9848" s="43">
        <v>0</v>
      </c>
      <c r="C9848" s="43">
        <v>7.2500174255575598E-3</v>
      </c>
      <c r="D9848" s="43">
        <f t="shared" si="153"/>
        <v>8.2722698825611757E-2</v>
      </c>
      <c r="E9848" s="43">
        <f>IFERROR(INDEX(PSPS_Data!$C$2:$C$4275,MATCH(WF_Data!$A9848,PSPS_Data!$B$2:$B$4275,0)),0)</f>
        <v>0</v>
      </c>
      <c r="F9848" s="47"/>
    </row>
    <row r="9849" spans="1:6" x14ac:dyDescent="0.25">
      <c r="A9849" s="79"/>
      <c r="B9849" s="43">
        <v>0</v>
      </c>
      <c r="C9849" s="43">
        <v>9.0750809617361396E-3</v>
      </c>
      <c r="D9849" s="43">
        <f t="shared" si="153"/>
        <v>0.10354667377340936</v>
      </c>
      <c r="E9849" s="43">
        <f>IFERROR(INDEX(PSPS_Data!$C$2:$C$4275,MATCH(WF_Data!$A9849,PSPS_Data!$B$2:$B$4275,0)),0)</f>
        <v>0</v>
      </c>
      <c r="F9849" s="47"/>
    </row>
    <row r="9850" spans="1:6" x14ac:dyDescent="0.25">
      <c r="A9850" s="79"/>
      <c r="B9850" s="43">
        <v>0</v>
      </c>
      <c r="C9850" s="43">
        <v>3.2546913855640001E-3</v>
      </c>
      <c r="D9850" s="43">
        <f t="shared" si="153"/>
        <v>3.7136028709285243E-2</v>
      </c>
      <c r="E9850" s="43">
        <f>IFERROR(INDEX(PSPS_Data!$C$2:$C$4275,MATCH(WF_Data!$A9850,PSPS_Data!$B$2:$B$4275,0)),0)</f>
        <v>0</v>
      </c>
      <c r="F9850" s="47"/>
    </row>
    <row r="9851" spans="1:6" x14ac:dyDescent="0.25">
      <c r="A9851" s="79"/>
      <c r="B9851" s="43">
        <v>0</v>
      </c>
      <c r="C9851" s="43">
        <v>3.36792368671012E-4</v>
      </c>
      <c r="D9851" s="43">
        <f t="shared" si="153"/>
        <v>3.842800926536247E-3</v>
      </c>
      <c r="E9851" s="43">
        <f>IFERROR(INDEX(PSPS_Data!$C$2:$C$4275,MATCH(WF_Data!$A9851,PSPS_Data!$B$2:$B$4275,0)),0)</f>
        <v>0</v>
      </c>
      <c r="F9851" s="47"/>
    </row>
    <row r="9852" spans="1:6" x14ac:dyDescent="0.25">
      <c r="A9852" s="79"/>
      <c r="B9852" s="43">
        <v>0</v>
      </c>
      <c r="C9852" s="43">
        <v>5.1380067170612104E-3</v>
      </c>
      <c r="D9852" s="43">
        <f t="shared" si="153"/>
        <v>5.862465664166841E-2</v>
      </c>
      <c r="E9852" s="43">
        <f>IFERROR(INDEX(PSPS_Data!$C$2:$C$4275,MATCH(WF_Data!$A9852,PSPS_Data!$B$2:$B$4275,0)),0)</f>
        <v>0</v>
      </c>
      <c r="F9852" s="47"/>
    </row>
    <row r="9853" spans="1:6" x14ac:dyDescent="0.25">
      <c r="A9853" s="79"/>
      <c r="B9853" s="43">
        <v>0</v>
      </c>
      <c r="C9853" s="43">
        <v>2.3589991869812301E-3</v>
      </c>
      <c r="D9853" s="43">
        <f t="shared" si="153"/>
        <v>2.6916180723455835E-2</v>
      </c>
      <c r="E9853" s="43">
        <f>IFERROR(INDEX(PSPS_Data!$C$2:$C$4275,MATCH(WF_Data!$A9853,PSPS_Data!$B$2:$B$4275,0)),0)</f>
        <v>0</v>
      </c>
      <c r="F9853" s="47"/>
    </row>
    <row r="9854" spans="1:6" x14ac:dyDescent="0.25">
      <c r="A9854" s="79"/>
      <c r="B9854" s="43">
        <v>0</v>
      </c>
      <c r="C9854" s="43">
        <v>4.2809132160073196E-3</v>
      </c>
      <c r="D9854" s="43">
        <f t="shared" si="153"/>
        <v>4.884521979464352E-2</v>
      </c>
      <c r="E9854" s="43">
        <f>IFERROR(INDEX(PSPS_Data!$C$2:$C$4275,MATCH(WF_Data!$A9854,PSPS_Data!$B$2:$B$4275,0)),0)</f>
        <v>0</v>
      </c>
      <c r="F9854" s="47"/>
    </row>
    <row r="9855" spans="1:6" x14ac:dyDescent="0.25">
      <c r="A9855" s="79"/>
      <c r="B9855" s="43">
        <v>0</v>
      </c>
      <c r="C9855" s="43">
        <v>7.1823572852736095E-4</v>
      </c>
      <c r="D9855" s="43">
        <f t="shared" si="153"/>
        <v>8.1950696624971883E-3</v>
      </c>
      <c r="E9855" s="43">
        <f>IFERROR(INDEX(PSPS_Data!$C$2:$C$4275,MATCH(WF_Data!$A9855,PSPS_Data!$B$2:$B$4275,0)),0)</f>
        <v>0</v>
      </c>
      <c r="F9855" s="47"/>
    </row>
    <row r="9856" spans="1:6" x14ac:dyDescent="0.25">
      <c r="A9856" s="79"/>
      <c r="B9856" s="43">
        <v>0</v>
      </c>
      <c r="C9856" s="43">
        <v>3.2029425801738398E-4</v>
      </c>
      <c r="D9856" s="43">
        <f t="shared" si="153"/>
        <v>3.6545574839783514E-3</v>
      </c>
      <c r="E9856" s="43">
        <f>IFERROR(INDEX(PSPS_Data!$C$2:$C$4275,MATCH(WF_Data!$A9856,PSPS_Data!$B$2:$B$4275,0)),0)</f>
        <v>0</v>
      </c>
      <c r="F9856" s="47"/>
    </row>
    <row r="9857" spans="1:6" x14ac:dyDescent="0.25">
      <c r="A9857" s="79"/>
      <c r="B9857" s="43">
        <v>0</v>
      </c>
      <c r="C9857" s="43">
        <v>1.15863027492366E-2</v>
      </c>
      <c r="D9857" s="43">
        <f t="shared" si="153"/>
        <v>0.13219971436878961</v>
      </c>
      <c r="E9857" s="43">
        <f>IFERROR(INDEX(PSPS_Data!$C$2:$C$4275,MATCH(WF_Data!$A9857,PSPS_Data!$B$2:$B$4275,0)),0)</f>
        <v>0</v>
      </c>
      <c r="F9857" s="47"/>
    </row>
    <row r="9858" spans="1:6" x14ac:dyDescent="0.25">
      <c r="A9858" s="79"/>
      <c r="B9858" s="43">
        <v>0</v>
      </c>
      <c r="C9858" s="43">
        <v>6.7918250351794995E-5</v>
      </c>
      <c r="D9858" s="43">
        <f t="shared" si="153"/>
        <v>7.7494723651398093E-4</v>
      </c>
      <c r="E9858" s="43">
        <f>IFERROR(INDEX(PSPS_Data!$C$2:$C$4275,MATCH(WF_Data!$A9858,PSPS_Data!$B$2:$B$4275,0)),0)</f>
        <v>0</v>
      </c>
      <c r="F9858" s="47"/>
    </row>
    <row r="9859" spans="1:6" x14ac:dyDescent="0.25">
      <c r="A9859" s="79"/>
      <c r="B9859" s="43">
        <v>0</v>
      </c>
      <c r="C9859" s="43">
        <v>3.9712897599504899E-3</v>
      </c>
      <c r="D9859" s="43">
        <f t="shared" ref="D9859:D9922" si="154">$C9859*11.41</f>
        <v>4.5312416161035089E-2</v>
      </c>
      <c r="E9859" s="43">
        <f>IFERROR(INDEX(PSPS_Data!$C$2:$C$4275,MATCH(WF_Data!$A9859,PSPS_Data!$B$2:$B$4275,0)),0)</f>
        <v>0</v>
      </c>
      <c r="F9859" s="47"/>
    </row>
    <row r="9860" spans="1:6" x14ac:dyDescent="0.25">
      <c r="A9860" s="79"/>
      <c r="B9860" s="43">
        <v>0</v>
      </c>
      <c r="C9860" s="43">
        <v>5.6255792524098E-3</v>
      </c>
      <c r="D9860" s="43">
        <f t="shared" si="154"/>
        <v>6.4187859269995817E-2</v>
      </c>
      <c r="E9860" s="43">
        <f>IFERROR(INDEX(PSPS_Data!$C$2:$C$4275,MATCH(WF_Data!$A9860,PSPS_Data!$B$2:$B$4275,0)),0)</f>
        <v>0</v>
      </c>
      <c r="F9860" s="47"/>
    </row>
    <row r="9861" spans="1:6" x14ac:dyDescent="0.25">
      <c r="A9861" s="79"/>
      <c r="B9861" s="43">
        <v>0</v>
      </c>
      <c r="C9861" s="43">
        <v>1.67270982683476E-3</v>
      </c>
      <c r="D9861" s="43">
        <f t="shared" si="154"/>
        <v>1.9085619124184612E-2</v>
      </c>
      <c r="E9861" s="43">
        <f>IFERROR(INDEX(PSPS_Data!$C$2:$C$4275,MATCH(WF_Data!$A9861,PSPS_Data!$B$2:$B$4275,0)),0)</f>
        <v>0</v>
      </c>
      <c r="F9861" s="47"/>
    </row>
    <row r="9862" spans="1:6" x14ac:dyDescent="0.25">
      <c r="A9862" s="79"/>
      <c r="B9862" s="43">
        <v>0</v>
      </c>
      <c r="C9862" s="43">
        <v>1.66772535135351E-3</v>
      </c>
      <c r="D9862" s="43">
        <f t="shared" si="154"/>
        <v>1.902874625894355E-2</v>
      </c>
      <c r="E9862" s="43">
        <f>IFERROR(INDEX(PSPS_Data!$C$2:$C$4275,MATCH(WF_Data!$A9862,PSPS_Data!$B$2:$B$4275,0)),0)</f>
        <v>0</v>
      </c>
      <c r="F9862" s="47"/>
    </row>
    <row r="9863" spans="1:6" x14ac:dyDescent="0.25">
      <c r="A9863" s="79"/>
      <c r="B9863" s="43">
        <v>0</v>
      </c>
      <c r="C9863" s="43">
        <v>4.0413581404360804E-3</v>
      </c>
      <c r="D9863" s="43">
        <f t="shared" si="154"/>
        <v>4.6111896382375679E-2</v>
      </c>
      <c r="E9863" s="43">
        <f>IFERROR(INDEX(PSPS_Data!$C$2:$C$4275,MATCH(WF_Data!$A9863,PSPS_Data!$B$2:$B$4275,0)),0)</f>
        <v>0</v>
      </c>
      <c r="F9863" s="47"/>
    </row>
    <row r="9864" spans="1:6" x14ac:dyDescent="0.25">
      <c r="A9864" s="79"/>
      <c r="B9864" s="43">
        <v>0</v>
      </c>
      <c r="C9864" s="43">
        <v>7.8625498397286702E-3</v>
      </c>
      <c r="D9864" s="43">
        <f t="shared" si="154"/>
        <v>8.9711693671304132E-2</v>
      </c>
      <c r="E9864" s="43">
        <f>IFERROR(INDEX(PSPS_Data!$C$2:$C$4275,MATCH(WF_Data!$A9864,PSPS_Data!$B$2:$B$4275,0)),0)</f>
        <v>0</v>
      </c>
      <c r="F9864" s="47"/>
    </row>
    <row r="9865" spans="1:6" x14ac:dyDescent="0.25">
      <c r="A9865" s="79"/>
      <c r="B9865" s="43">
        <v>0</v>
      </c>
      <c r="C9865" s="43">
        <v>8.8216902713611402E-4</v>
      </c>
      <c r="D9865" s="43">
        <f t="shared" si="154"/>
        <v>1.0065548599623062E-2</v>
      </c>
      <c r="E9865" s="43">
        <f>IFERROR(INDEX(PSPS_Data!$C$2:$C$4275,MATCH(WF_Data!$A9865,PSPS_Data!$B$2:$B$4275,0)),0)</f>
        <v>0</v>
      </c>
      <c r="F9865" s="47"/>
    </row>
    <row r="9866" spans="1:6" x14ac:dyDescent="0.25">
      <c r="A9866" s="79"/>
      <c r="B9866" s="43">
        <v>0</v>
      </c>
      <c r="C9866" s="43">
        <v>7.3428067722337096E-3</v>
      </c>
      <c r="D9866" s="43">
        <f t="shared" si="154"/>
        <v>8.3781425271186621E-2</v>
      </c>
      <c r="E9866" s="43">
        <f>IFERROR(INDEX(PSPS_Data!$C$2:$C$4275,MATCH(WF_Data!$A9866,PSPS_Data!$B$2:$B$4275,0)),0)</f>
        <v>0</v>
      </c>
      <c r="F9866" s="47"/>
    </row>
    <row r="9867" spans="1:6" x14ac:dyDescent="0.25">
      <c r="A9867" s="79"/>
      <c r="B9867" s="43">
        <v>0</v>
      </c>
      <c r="C9867" s="43">
        <v>5.4365579136970103E-3</v>
      </c>
      <c r="D9867" s="43">
        <f t="shared" si="154"/>
        <v>6.2031125795282888E-2</v>
      </c>
      <c r="E9867" s="43">
        <f>IFERROR(INDEX(PSPS_Data!$C$2:$C$4275,MATCH(WF_Data!$A9867,PSPS_Data!$B$2:$B$4275,0)),0)</f>
        <v>0</v>
      </c>
      <c r="F9867" s="47"/>
    </row>
    <row r="9868" spans="1:6" x14ac:dyDescent="0.25">
      <c r="A9868" s="79"/>
      <c r="B9868" s="43">
        <v>0</v>
      </c>
      <c r="C9868" s="43">
        <v>4.4863919924864604E-3</v>
      </c>
      <c r="D9868" s="43">
        <f t="shared" si="154"/>
        <v>5.1189732634270513E-2</v>
      </c>
      <c r="E9868" s="43">
        <f>IFERROR(INDEX(PSPS_Data!$C$2:$C$4275,MATCH(WF_Data!$A9868,PSPS_Data!$B$2:$B$4275,0)),0)</f>
        <v>0</v>
      </c>
      <c r="F9868" s="47"/>
    </row>
    <row r="9869" spans="1:6" x14ac:dyDescent="0.25">
      <c r="A9869" s="79"/>
      <c r="B9869" s="43">
        <v>0</v>
      </c>
      <c r="C9869" s="43">
        <v>9.2730111578021007E-3</v>
      </c>
      <c r="D9869" s="43">
        <f t="shared" si="154"/>
        <v>0.10580505731052196</v>
      </c>
      <c r="E9869" s="43">
        <f>IFERROR(INDEX(PSPS_Data!$C$2:$C$4275,MATCH(WF_Data!$A9869,PSPS_Data!$B$2:$B$4275,0)),0)</f>
        <v>0</v>
      </c>
      <c r="F9869" s="47"/>
    </row>
    <row r="9870" spans="1:6" x14ac:dyDescent="0.25">
      <c r="A9870" s="79"/>
      <c r="B9870" s="43">
        <v>0</v>
      </c>
      <c r="C9870" s="43">
        <v>8.6524279501531895E-3</v>
      </c>
      <c r="D9870" s="43">
        <f t="shared" si="154"/>
        <v>9.8724202911247894E-2</v>
      </c>
      <c r="E9870" s="43">
        <f>IFERROR(INDEX(PSPS_Data!$C$2:$C$4275,MATCH(WF_Data!$A9870,PSPS_Data!$B$2:$B$4275,0)),0)</f>
        <v>0</v>
      </c>
      <c r="F9870" s="47"/>
    </row>
    <row r="9871" spans="1:6" x14ac:dyDescent="0.25">
      <c r="A9871" s="79"/>
      <c r="B9871" s="43">
        <v>0</v>
      </c>
      <c r="C9871" s="43">
        <v>7.5573735057332604E-4</v>
      </c>
      <c r="D9871" s="43">
        <f t="shared" si="154"/>
        <v>8.62296317004165E-3</v>
      </c>
      <c r="E9871" s="43">
        <f>IFERROR(INDEX(PSPS_Data!$C$2:$C$4275,MATCH(WF_Data!$A9871,PSPS_Data!$B$2:$B$4275,0)),0)</f>
        <v>0</v>
      </c>
      <c r="F9871" s="47"/>
    </row>
    <row r="9872" spans="1:6" x14ac:dyDescent="0.25">
      <c r="A9872" s="79"/>
      <c r="B9872" s="43">
        <v>0</v>
      </c>
      <c r="C9872" s="43">
        <v>1.2447597694745099E-2</v>
      </c>
      <c r="D9872" s="43">
        <f t="shared" si="154"/>
        <v>0.14202708969704159</v>
      </c>
      <c r="E9872" s="43">
        <f>IFERROR(INDEX(PSPS_Data!$C$2:$C$4275,MATCH(WF_Data!$A9872,PSPS_Data!$B$2:$B$4275,0)),0)</f>
        <v>0</v>
      </c>
      <c r="F9872" s="47"/>
    </row>
    <row r="9873" spans="1:6" x14ac:dyDescent="0.25">
      <c r="A9873" s="79"/>
      <c r="B9873" s="43">
        <v>0</v>
      </c>
      <c r="C9873" s="43">
        <v>3.3886533560689702E-4</v>
      </c>
      <c r="D9873" s="43">
        <f t="shared" si="154"/>
        <v>3.8664534792746952E-3</v>
      </c>
      <c r="E9873" s="43">
        <f>IFERROR(INDEX(PSPS_Data!$C$2:$C$4275,MATCH(WF_Data!$A9873,PSPS_Data!$B$2:$B$4275,0)),0)</f>
        <v>0</v>
      </c>
      <c r="F9873" s="47"/>
    </row>
    <row r="9874" spans="1:6" x14ac:dyDescent="0.25">
      <c r="A9874" s="79"/>
      <c r="B9874" s="43">
        <v>0</v>
      </c>
      <c r="C9874" s="43">
        <v>4.3567126067500702E-4</v>
      </c>
      <c r="D9874" s="43">
        <f t="shared" si="154"/>
        <v>4.9710090843018305E-3</v>
      </c>
      <c r="E9874" s="43">
        <f>IFERROR(INDEX(PSPS_Data!$C$2:$C$4275,MATCH(WF_Data!$A9874,PSPS_Data!$B$2:$B$4275,0)),0)</f>
        <v>0</v>
      </c>
      <c r="F9874" s="47"/>
    </row>
    <row r="9875" spans="1:6" x14ac:dyDescent="0.25">
      <c r="A9875" s="79"/>
      <c r="B9875" s="43">
        <v>0</v>
      </c>
      <c r="C9875" s="43">
        <v>6.4751744866953197E-3</v>
      </c>
      <c r="D9875" s="43">
        <f t="shared" si="154"/>
        <v>7.3881740893193604E-2</v>
      </c>
      <c r="E9875" s="43">
        <f>IFERROR(INDEX(PSPS_Data!$C$2:$C$4275,MATCH(WF_Data!$A9875,PSPS_Data!$B$2:$B$4275,0)),0)</f>
        <v>0</v>
      </c>
      <c r="F9875" s="47"/>
    </row>
    <row r="9876" spans="1:6" x14ac:dyDescent="0.25">
      <c r="A9876" s="79"/>
      <c r="B9876" s="43">
        <v>0</v>
      </c>
      <c r="C9876" s="43">
        <v>1.3452202535972899E-3</v>
      </c>
      <c r="D9876" s="43">
        <f t="shared" si="154"/>
        <v>1.5348963093545078E-2</v>
      </c>
      <c r="E9876" s="43">
        <f>IFERROR(INDEX(PSPS_Data!$C$2:$C$4275,MATCH(WF_Data!$A9876,PSPS_Data!$B$2:$B$4275,0)),0)</f>
        <v>0</v>
      </c>
      <c r="F9876" s="47"/>
    </row>
    <row r="9877" spans="1:6" x14ac:dyDescent="0.25">
      <c r="A9877" s="79"/>
      <c r="B9877" s="43">
        <v>0</v>
      </c>
      <c r="C9877" s="43">
        <v>1.01110477382917E-2</v>
      </c>
      <c r="D9877" s="43">
        <f t="shared" si="154"/>
        <v>0.1153670546939083</v>
      </c>
      <c r="E9877" s="43">
        <f>IFERROR(INDEX(PSPS_Data!$C$2:$C$4275,MATCH(WF_Data!$A9877,PSPS_Data!$B$2:$B$4275,0)),0)</f>
        <v>0</v>
      </c>
      <c r="F9877" s="47"/>
    </row>
    <row r="9878" spans="1:6" x14ac:dyDescent="0.25">
      <c r="A9878" s="79"/>
      <c r="B9878" s="43">
        <v>0</v>
      </c>
      <c r="C9878" s="43">
        <v>4.7373656957461202E-4</v>
      </c>
      <c r="D9878" s="43">
        <f t="shared" si="154"/>
        <v>5.4053342588463232E-3</v>
      </c>
      <c r="E9878" s="43">
        <f>IFERROR(INDEX(PSPS_Data!$C$2:$C$4275,MATCH(WF_Data!$A9878,PSPS_Data!$B$2:$B$4275,0)),0)</f>
        <v>0</v>
      </c>
      <c r="F9878" s="47"/>
    </row>
    <row r="9879" spans="1:6" x14ac:dyDescent="0.25">
      <c r="A9879" s="79"/>
      <c r="B9879" s="43">
        <v>0</v>
      </c>
      <c r="C9879" s="43">
        <v>1.9344198721488E-4</v>
      </c>
      <c r="D9879" s="43">
        <f t="shared" si="154"/>
        <v>2.207173074121781E-3</v>
      </c>
      <c r="E9879" s="43">
        <f>IFERROR(INDEX(PSPS_Data!$C$2:$C$4275,MATCH(WF_Data!$A9879,PSPS_Data!$B$2:$B$4275,0)),0)</f>
        <v>0</v>
      </c>
      <c r="F9879" s="47"/>
    </row>
    <row r="9880" spans="1:6" x14ac:dyDescent="0.25">
      <c r="A9880" s="79"/>
      <c r="B9880" s="43">
        <v>0</v>
      </c>
      <c r="C9880" s="43">
        <v>4.9825861299268503E-3</v>
      </c>
      <c r="D9880" s="43">
        <f t="shared" si="154"/>
        <v>5.6851307742465364E-2</v>
      </c>
      <c r="E9880" s="43">
        <f>IFERROR(INDEX(PSPS_Data!$C$2:$C$4275,MATCH(WF_Data!$A9880,PSPS_Data!$B$2:$B$4275,0)),0)</f>
        <v>0</v>
      </c>
      <c r="F9880" s="47"/>
    </row>
    <row r="9881" spans="1:6" x14ac:dyDescent="0.25">
      <c r="A9881" s="79"/>
      <c r="B9881" s="43">
        <v>0</v>
      </c>
      <c r="C9881" s="43">
        <v>4.75946826062075E-3</v>
      </c>
      <c r="D9881" s="43">
        <f t="shared" si="154"/>
        <v>5.430553285368276E-2</v>
      </c>
      <c r="E9881" s="43">
        <f>IFERROR(INDEX(PSPS_Data!$C$2:$C$4275,MATCH(WF_Data!$A9881,PSPS_Data!$B$2:$B$4275,0)),0)</f>
        <v>0</v>
      </c>
      <c r="F9881" s="47"/>
    </row>
    <row r="9882" spans="1:6" x14ac:dyDescent="0.25">
      <c r="A9882" s="79"/>
      <c r="B9882" s="43">
        <v>0</v>
      </c>
      <c r="C9882" s="43">
        <v>2.0382729362608998E-3</v>
      </c>
      <c r="D9882" s="43">
        <f t="shared" si="154"/>
        <v>2.3256694202736867E-2</v>
      </c>
      <c r="E9882" s="43">
        <f>IFERROR(INDEX(PSPS_Data!$C$2:$C$4275,MATCH(WF_Data!$A9882,PSPS_Data!$B$2:$B$4275,0)),0)</f>
        <v>0</v>
      </c>
      <c r="F9882" s="47"/>
    </row>
    <row r="9883" spans="1:6" x14ac:dyDescent="0.25">
      <c r="A9883" s="79"/>
      <c r="B9883" s="43">
        <v>0</v>
      </c>
      <c r="C9883" s="43">
        <v>5.8539621693398597E-3</v>
      </c>
      <c r="D9883" s="43">
        <f t="shared" si="154"/>
        <v>6.6793708352167802E-2</v>
      </c>
      <c r="E9883" s="43">
        <f>IFERROR(INDEX(PSPS_Data!$C$2:$C$4275,MATCH(WF_Data!$A9883,PSPS_Data!$B$2:$B$4275,0)),0)</f>
        <v>0</v>
      </c>
      <c r="F9883" s="47"/>
    </row>
    <row r="9884" spans="1:6" x14ac:dyDescent="0.25">
      <c r="A9884" s="79"/>
      <c r="B9884" s="43">
        <v>0</v>
      </c>
      <c r="C9884" s="43">
        <v>1.03798691102762E-2</v>
      </c>
      <c r="D9884" s="43">
        <f t="shared" si="154"/>
        <v>0.11843430654825143</v>
      </c>
      <c r="E9884" s="43">
        <f>IFERROR(INDEX(PSPS_Data!$C$2:$C$4275,MATCH(WF_Data!$A9884,PSPS_Data!$B$2:$B$4275,0)),0)</f>
        <v>0</v>
      </c>
      <c r="F9884" s="47"/>
    </row>
    <row r="9885" spans="1:6" x14ac:dyDescent="0.25">
      <c r="A9885" s="79"/>
      <c r="B9885" s="43">
        <v>0</v>
      </c>
      <c r="C9885" s="43">
        <v>9.3581993050975108E-3</v>
      </c>
      <c r="D9885" s="43">
        <f t="shared" si="154"/>
        <v>0.1067770540711626</v>
      </c>
      <c r="E9885" s="43">
        <f>IFERROR(INDEX(PSPS_Data!$C$2:$C$4275,MATCH(WF_Data!$A9885,PSPS_Data!$B$2:$B$4275,0)),0)</f>
        <v>0</v>
      </c>
      <c r="F9885" s="47"/>
    </row>
    <row r="9886" spans="1:6" x14ac:dyDescent="0.25">
      <c r="A9886" s="79"/>
      <c r="B9886" s="43">
        <v>0</v>
      </c>
      <c r="C9886" s="43">
        <v>1.06896876114888E-2</v>
      </c>
      <c r="D9886" s="43">
        <f t="shared" si="154"/>
        <v>0.12196933564708722</v>
      </c>
      <c r="E9886" s="43">
        <f>IFERROR(INDEX(PSPS_Data!$C$2:$C$4275,MATCH(WF_Data!$A9886,PSPS_Data!$B$2:$B$4275,0)),0)</f>
        <v>0</v>
      </c>
      <c r="F9886" s="47"/>
    </row>
    <row r="9887" spans="1:6" x14ac:dyDescent="0.25">
      <c r="A9887" s="79"/>
      <c r="B9887" s="43">
        <v>0</v>
      </c>
      <c r="C9887" s="43">
        <v>2.0655985299526899E-3</v>
      </c>
      <c r="D9887" s="43">
        <f t="shared" si="154"/>
        <v>2.356847922676019E-2</v>
      </c>
      <c r="E9887" s="43">
        <f>IFERROR(INDEX(PSPS_Data!$C$2:$C$4275,MATCH(WF_Data!$A9887,PSPS_Data!$B$2:$B$4275,0)),0)</f>
        <v>0</v>
      </c>
      <c r="F9887" s="47"/>
    </row>
    <row r="9888" spans="1:6" x14ac:dyDescent="0.25">
      <c r="A9888" s="79"/>
      <c r="B9888" s="43">
        <v>0</v>
      </c>
      <c r="C9888" s="43">
        <v>2.1234257269497898E-3</v>
      </c>
      <c r="D9888" s="43">
        <f t="shared" si="154"/>
        <v>2.4228287544497101E-2</v>
      </c>
      <c r="E9888" s="43">
        <f>IFERROR(INDEX(PSPS_Data!$C$2:$C$4275,MATCH(WF_Data!$A9888,PSPS_Data!$B$2:$B$4275,0)),0)</f>
        <v>0</v>
      </c>
      <c r="F9888" s="47"/>
    </row>
    <row r="9889" spans="1:6" x14ac:dyDescent="0.25">
      <c r="A9889" s="79"/>
      <c r="B9889" s="43">
        <v>0</v>
      </c>
      <c r="C9889" s="43">
        <v>1.9427019919930899E-3</v>
      </c>
      <c r="D9889" s="43">
        <f t="shared" si="154"/>
        <v>2.2166229728641157E-2</v>
      </c>
      <c r="E9889" s="43">
        <f>IFERROR(INDEX(PSPS_Data!$C$2:$C$4275,MATCH(WF_Data!$A9889,PSPS_Data!$B$2:$B$4275,0)),0)</f>
        <v>0</v>
      </c>
      <c r="F9889" s="47"/>
    </row>
    <row r="9890" spans="1:6" x14ac:dyDescent="0.25">
      <c r="A9890" s="79"/>
      <c r="B9890" s="43">
        <v>0</v>
      </c>
      <c r="C9890" s="43">
        <v>5.4994483252812599E-4</v>
      </c>
      <c r="D9890" s="43">
        <f t="shared" si="154"/>
        <v>6.2748705391459172E-3</v>
      </c>
      <c r="E9890" s="43">
        <f>IFERROR(INDEX(PSPS_Data!$C$2:$C$4275,MATCH(WF_Data!$A9890,PSPS_Data!$B$2:$B$4275,0)),0)</f>
        <v>0</v>
      </c>
      <c r="F9890" s="47"/>
    </row>
    <row r="9891" spans="1:6" x14ac:dyDescent="0.25">
      <c r="A9891" s="79"/>
      <c r="B9891" s="43">
        <v>0</v>
      </c>
      <c r="C9891" s="43">
        <v>3.4023411636402E-3</v>
      </c>
      <c r="D9891" s="43">
        <f t="shared" si="154"/>
        <v>3.8820712677134682E-2</v>
      </c>
      <c r="E9891" s="43">
        <f>IFERROR(INDEX(PSPS_Data!$C$2:$C$4275,MATCH(WF_Data!$A9891,PSPS_Data!$B$2:$B$4275,0)),0)</f>
        <v>0</v>
      </c>
      <c r="F9891" s="47"/>
    </row>
    <row r="9892" spans="1:6" x14ac:dyDescent="0.25">
      <c r="A9892" s="79"/>
      <c r="B9892" s="43">
        <v>0</v>
      </c>
      <c r="C9892" s="43">
        <v>7.68481475893167E-3</v>
      </c>
      <c r="D9892" s="43">
        <f t="shared" si="154"/>
        <v>8.768373639941035E-2</v>
      </c>
      <c r="E9892" s="43">
        <f>IFERROR(INDEX(PSPS_Data!$C$2:$C$4275,MATCH(WF_Data!$A9892,PSPS_Data!$B$2:$B$4275,0)),0)</f>
        <v>0</v>
      </c>
      <c r="F9892" s="47"/>
    </row>
    <row r="9893" spans="1:6" x14ac:dyDescent="0.25">
      <c r="A9893" s="79"/>
      <c r="B9893" s="43">
        <v>0</v>
      </c>
      <c r="C9893" s="43">
        <v>3.5662789387060898E-3</v>
      </c>
      <c r="D9893" s="43">
        <f t="shared" si="154"/>
        <v>4.0691242690636488E-2</v>
      </c>
      <c r="E9893" s="43">
        <f>IFERROR(INDEX(PSPS_Data!$C$2:$C$4275,MATCH(WF_Data!$A9893,PSPS_Data!$B$2:$B$4275,0)),0)</f>
        <v>0</v>
      </c>
      <c r="F9893" s="47"/>
    </row>
    <row r="9894" spans="1:6" x14ac:dyDescent="0.25">
      <c r="A9894" s="79"/>
      <c r="B9894" s="43">
        <v>0</v>
      </c>
      <c r="C9894" s="43">
        <v>2.4189851806113399E-3</v>
      </c>
      <c r="D9894" s="43">
        <f t="shared" si="154"/>
        <v>2.7600620910775388E-2</v>
      </c>
      <c r="E9894" s="43">
        <f>IFERROR(INDEX(PSPS_Data!$C$2:$C$4275,MATCH(WF_Data!$A9894,PSPS_Data!$B$2:$B$4275,0)),0)</f>
        <v>0</v>
      </c>
      <c r="F9894" s="47"/>
    </row>
    <row r="9895" spans="1:6" x14ac:dyDescent="0.25">
      <c r="A9895" s="79"/>
      <c r="B9895" s="43">
        <v>0</v>
      </c>
      <c r="C9895" s="43">
        <v>2.7454279922949302E-3</v>
      </c>
      <c r="D9895" s="43">
        <f t="shared" si="154"/>
        <v>3.1325333392085153E-2</v>
      </c>
      <c r="E9895" s="43">
        <f>IFERROR(INDEX(PSPS_Data!$C$2:$C$4275,MATCH(WF_Data!$A9895,PSPS_Data!$B$2:$B$4275,0)),0)</f>
        <v>0</v>
      </c>
      <c r="F9895" s="47"/>
    </row>
    <row r="9896" spans="1:6" x14ac:dyDescent="0.25">
      <c r="A9896" s="79"/>
      <c r="B9896" s="43">
        <v>0</v>
      </c>
      <c r="C9896" s="43">
        <v>3.10153239070132E-3</v>
      </c>
      <c r="D9896" s="43">
        <f t="shared" si="154"/>
        <v>3.5388484577902064E-2</v>
      </c>
      <c r="E9896" s="43">
        <f>IFERROR(INDEX(PSPS_Data!$C$2:$C$4275,MATCH(WF_Data!$A9896,PSPS_Data!$B$2:$B$4275,0)),0)</f>
        <v>0</v>
      </c>
      <c r="F9896" s="47"/>
    </row>
    <row r="9897" spans="1:6" x14ac:dyDescent="0.25">
      <c r="A9897" s="79"/>
      <c r="B9897" s="43">
        <v>0</v>
      </c>
      <c r="C9897" s="43">
        <v>5.61620332728125E-3</v>
      </c>
      <c r="D9897" s="43">
        <f t="shared" si="154"/>
        <v>6.4080879964279067E-2</v>
      </c>
      <c r="E9897" s="43">
        <f>IFERROR(INDEX(PSPS_Data!$C$2:$C$4275,MATCH(WF_Data!$A9897,PSPS_Data!$B$2:$B$4275,0)),0)</f>
        <v>0</v>
      </c>
      <c r="F9897" s="47"/>
    </row>
    <row r="9898" spans="1:6" x14ac:dyDescent="0.25">
      <c r="A9898" s="79"/>
      <c r="B9898" s="43">
        <v>0</v>
      </c>
      <c r="C9898" s="43">
        <v>4.9192161313555902E-3</v>
      </c>
      <c r="D9898" s="43">
        <f t="shared" si="154"/>
        <v>5.6128256058767284E-2</v>
      </c>
      <c r="E9898" s="43">
        <f>IFERROR(INDEX(PSPS_Data!$C$2:$C$4275,MATCH(WF_Data!$A9898,PSPS_Data!$B$2:$B$4275,0)),0)</f>
        <v>0</v>
      </c>
      <c r="F9898" s="47"/>
    </row>
    <row r="9899" spans="1:6" x14ac:dyDescent="0.25">
      <c r="A9899" s="79"/>
      <c r="B9899" s="43">
        <v>0</v>
      </c>
      <c r="C9899" s="43">
        <v>2.1563408854490202E-3</v>
      </c>
      <c r="D9899" s="43">
        <f t="shared" si="154"/>
        <v>2.460384950297332E-2</v>
      </c>
      <c r="E9899" s="43">
        <f>IFERROR(INDEX(PSPS_Data!$C$2:$C$4275,MATCH(WF_Data!$A9899,PSPS_Data!$B$2:$B$4275,0)),0)</f>
        <v>0</v>
      </c>
      <c r="F9899" s="47"/>
    </row>
    <row r="9900" spans="1:6" x14ac:dyDescent="0.25">
      <c r="A9900" s="79"/>
      <c r="B9900" s="43">
        <v>0</v>
      </c>
      <c r="C9900" s="43">
        <v>1.36209043729801E-2</v>
      </c>
      <c r="D9900" s="43">
        <f t="shared" si="154"/>
        <v>0.15541451889570293</v>
      </c>
      <c r="E9900" s="43">
        <f>IFERROR(INDEX(PSPS_Data!$C$2:$C$4275,MATCH(WF_Data!$A9900,PSPS_Data!$B$2:$B$4275,0)),0)</f>
        <v>0</v>
      </c>
      <c r="F9900" s="47"/>
    </row>
    <row r="9901" spans="1:6" x14ac:dyDescent="0.25">
      <c r="A9901" s="79"/>
      <c r="B9901" s="43">
        <v>0</v>
      </c>
      <c r="C9901" s="43">
        <v>3.18493901431793E-3</v>
      </c>
      <c r="D9901" s="43">
        <f t="shared" si="154"/>
        <v>3.6340154153367582E-2</v>
      </c>
      <c r="E9901" s="43">
        <f>IFERROR(INDEX(PSPS_Data!$C$2:$C$4275,MATCH(WF_Data!$A9901,PSPS_Data!$B$2:$B$4275,0)),0)</f>
        <v>0</v>
      </c>
      <c r="F9901" s="47"/>
    </row>
    <row r="9902" spans="1:6" x14ac:dyDescent="0.25">
      <c r="A9902" s="79"/>
      <c r="B9902" s="43">
        <v>0</v>
      </c>
      <c r="C9902" s="43">
        <v>6.8202181371361803E-3</v>
      </c>
      <c r="D9902" s="43">
        <f t="shared" si="154"/>
        <v>7.7818688944723824E-2</v>
      </c>
      <c r="E9902" s="43">
        <f>IFERROR(INDEX(PSPS_Data!$C$2:$C$4275,MATCH(WF_Data!$A9902,PSPS_Data!$B$2:$B$4275,0)),0)</f>
        <v>0</v>
      </c>
      <c r="F9902" s="47"/>
    </row>
    <row r="9903" spans="1:6" x14ac:dyDescent="0.25">
      <c r="A9903" s="79"/>
      <c r="B9903" s="43">
        <v>0</v>
      </c>
      <c r="C9903" s="43">
        <v>3.8467502236016999E-5</v>
      </c>
      <c r="D9903" s="43">
        <f t="shared" si="154"/>
        <v>4.3891420051295394E-4</v>
      </c>
      <c r="E9903" s="43">
        <f>IFERROR(INDEX(PSPS_Data!$C$2:$C$4275,MATCH(WF_Data!$A9903,PSPS_Data!$B$2:$B$4275,0)),0)</f>
        <v>0</v>
      </c>
      <c r="F9903" s="47"/>
    </row>
    <row r="9904" spans="1:6" x14ac:dyDescent="0.25">
      <c r="A9904" s="79"/>
      <c r="B9904" s="43">
        <v>0</v>
      </c>
      <c r="C9904" s="43">
        <v>5.4268957001681797E-3</v>
      </c>
      <c r="D9904" s="43">
        <f t="shared" si="154"/>
        <v>6.1920879938918934E-2</v>
      </c>
      <c r="E9904" s="43">
        <f>IFERROR(INDEX(PSPS_Data!$C$2:$C$4275,MATCH(WF_Data!$A9904,PSPS_Data!$B$2:$B$4275,0)),0)</f>
        <v>0</v>
      </c>
      <c r="F9904" s="47"/>
    </row>
    <row r="9905" spans="1:6" x14ac:dyDescent="0.25">
      <c r="A9905" s="79"/>
      <c r="B9905" s="43">
        <v>0</v>
      </c>
      <c r="C9905" s="43">
        <v>6.0518434429468395E-4</v>
      </c>
      <c r="D9905" s="43">
        <f t="shared" si="154"/>
        <v>6.905153368402344E-3</v>
      </c>
      <c r="E9905" s="43">
        <f>IFERROR(INDEX(PSPS_Data!$C$2:$C$4275,MATCH(WF_Data!$A9905,PSPS_Data!$B$2:$B$4275,0)),0)</f>
        <v>0</v>
      </c>
      <c r="F9905" s="47"/>
    </row>
    <row r="9906" spans="1:6" x14ac:dyDescent="0.25">
      <c r="A9906" s="79"/>
      <c r="B9906" s="43">
        <v>0</v>
      </c>
      <c r="C9906" s="43">
        <v>5.5688541146992E-4</v>
      </c>
      <c r="D9906" s="43">
        <f t="shared" si="154"/>
        <v>6.3540625448717872E-3</v>
      </c>
      <c r="E9906" s="43">
        <f>IFERROR(INDEX(PSPS_Data!$C$2:$C$4275,MATCH(WF_Data!$A9906,PSPS_Data!$B$2:$B$4275,0)),0)</f>
        <v>0</v>
      </c>
      <c r="F9906" s="47"/>
    </row>
    <row r="9907" spans="1:6" x14ac:dyDescent="0.25">
      <c r="A9907" s="79"/>
      <c r="B9907" s="43">
        <v>0</v>
      </c>
      <c r="C9907" s="43">
        <v>8.3954026040373702E-3</v>
      </c>
      <c r="D9907" s="43">
        <f t="shared" si="154"/>
        <v>9.5791543712066399E-2</v>
      </c>
      <c r="E9907" s="43">
        <f>IFERROR(INDEX(PSPS_Data!$C$2:$C$4275,MATCH(WF_Data!$A9907,PSPS_Data!$B$2:$B$4275,0)),0)</f>
        <v>0</v>
      </c>
      <c r="F9907" s="47"/>
    </row>
    <row r="9908" spans="1:6" x14ac:dyDescent="0.25">
      <c r="A9908" s="79"/>
      <c r="B9908" s="43">
        <v>0</v>
      </c>
      <c r="C9908" s="43">
        <v>6.6875338704903697E-3</v>
      </c>
      <c r="D9908" s="43">
        <f t="shared" si="154"/>
        <v>7.6304761462295118E-2</v>
      </c>
      <c r="E9908" s="43">
        <f>IFERROR(INDEX(PSPS_Data!$C$2:$C$4275,MATCH(WF_Data!$A9908,PSPS_Data!$B$2:$B$4275,0)),0)</f>
        <v>0</v>
      </c>
      <c r="F9908" s="47"/>
    </row>
    <row r="9909" spans="1:6" x14ac:dyDescent="0.25">
      <c r="A9909" s="79"/>
      <c r="B9909" s="43">
        <v>0</v>
      </c>
      <c r="C9909" s="43">
        <v>5.08479700329189E-4</v>
      </c>
      <c r="D9909" s="43">
        <f t="shared" si="154"/>
        <v>5.8017533807560463E-3</v>
      </c>
      <c r="E9909" s="43">
        <f>IFERROR(INDEX(PSPS_Data!$C$2:$C$4275,MATCH(WF_Data!$A9909,PSPS_Data!$B$2:$B$4275,0)),0)</f>
        <v>0</v>
      </c>
      <c r="F9909" s="47"/>
    </row>
    <row r="9910" spans="1:6" x14ac:dyDescent="0.25">
      <c r="A9910" s="79"/>
      <c r="B9910" s="43">
        <v>0</v>
      </c>
      <c r="C9910" s="43">
        <v>4.0291809409609396E-3</v>
      </c>
      <c r="D9910" s="43">
        <f t="shared" si="154"/>
        <v>4.5972954536364324E-2</v>
      </c>
      <c r="E9910" s="43">
        <f>IFERROR(INDEX(PSPS_Data!$C$2:$C$4275,MATCH(WF_Data!$A9910,PSPS_Data!$B$2:$B$4275,0)),0)</f>
        <v>0</v>
      </c>
      <c r="F9910" s="47"/>
    </row>
    <row r="9911" spans="1:6" x14ac:dyDescent="0.25">
      <c r="A9911" s="79"/>
      <c r="B9911" s="43">
        <v>0</v>
      </c>
      <c r="C9911" s="43">
        <v>3.2607666980766199E-4</v>
      </c>
      <c r="D9911" s="43">
        <f t="shared" si="154"/>
        <v>3.7205348025054234E-3</v>
      </c>
      <c r="E9911" s="43">
        <f>IFERROR(INDEX(PSPS_Data!$C$2:$C$4275,MATCH(WF_Data!$A9911,PSPS_Data!$B$2:$B$4275,0)),0)</f>
        <v>0</v>
      </c>
      <c r="F9911" s="47"/>
    </row>
    <row r="9912" spans="1:6" x14ac:dyDescent="0.25">
      <c r="A9912" s="79"/>
      <c r="B9912" s="43">
        <v>0</v>
      </c>
      <c r="C9912" s="43">
        <v>5.0434816851065902E-3</v>
      </c>
      <c r="D9912" s="43">
        <f t="shared" si="154"/>
        <v>5.7546126027066193E-2</v>
      </c>
      <c r="E9912" s="43">
        <f>IFERROR(INDEX(PSPS_Data!$C$2:$C$4275,MATCH(WF_Data!$A9912,PSPS_Data!$B$2:$B$4275,0)),0)</f>
        <v>0</v>
      </c>
      <c r="F9912" s="47"/>
    </row>
    <row r="9913" spans="1:6" x14ac:dyDescent="0.25">
      <c r="A9913" s="79"/>
      <c r="B9913" s="43">
        <v>0</v>
      </c>
      <c r="C9913" s="43">
        <v>5.4747455524193304E-3</v>
      </c>
      <c r="D9913" s="43">
        <f t="shared" si="154"/>
        <v>6.2466846753104557E-2</v>
      </c>
      <c r="E9913" s="43">
        <f>IFERROR(INDEX(PSPS_Data!$C$2:$C$4275,MATCH(WF_Data!$A9913,PSPS_Data!$B$2:$B$4275,0)),0)</f>
        <v>0</v>
      </c>
      <c r="F9913" s="47"/>
    </row>
    <row r="9914" spans="1:6" x14ac:dyDescent="0.25">
      <c r="A9914" s="79"/>
      <c r="B9914" s="43">
        <v>0</v>
      </c>
      <c r="C9914" s="43">
        <v>8.4563333530240908E-3</v>
      </c>
      <c r="D9914" s="43">
        <f t="shared" si="154"/>
        <v>9.6486763558004882E-2</v>
      </c>
      <c r="E9914" s="43">
        <f>IFERROR(INDEX(PSPS_Data!$C$2:$C$4275,MATCH(WF_Data!$A9914,PSPS_Data!$B$2:$B$4275,0)),0)</f>
        <v>0</v>
      </c>
      <c r="F9914" s="47"/>
    </row>
    <row r="9915" spans="1:6" x14ac:dyDescent="0.25">
      <c r="A9915" s="79"/>
      <c r="B9915" s="43">
        <v>0</v>
      </c>
      <c r="C9915" s="43">
        <v>1.0256235818246701E-3</v>
      </c>
      <c r="D9915" s="43">
        <f t="shared" si="154"/>
        <v>1.1702365068619486E-2</v>
      </c>
      <c r="E9915" s="43">
        <f>IFERROR(INDEX(PSPS_Data!$C$2:$C$4275,MATCH(WF_Data!$A9915,PSPS_Data!$B$2:$B$4275,0)),0)</f>
        <v>0</v>
      </c>
      <c r="F9915" s="47"/>
    </row>
    <row r="9916" spans="1:6" x14ac:dyDescent="0.25">
      <c r="A9916" s="79"/>
      <c r="B9916" s="43">
        <v>0</v>
      </c>
      <c r="C9916" s="43">
        <v>2.424816450457E-3</v>
      </c>
      <c r="D9916" s="43">
        <f t="shared" si="154"/>
        <v>2.7667155699714372E-2</v>
      </c>
      <c r="E9916" s="43">
        <f>IFERROR(INDEX(PSPS_Data!$C$2:$C$4275,MATCH(WF_Data!$A9916,PSPS_Data!$B$2:$B$4275,0)),0)</f>
        <v>0</v>
      </c>
      <c r="F9916" s="47"/>
    </row>
    <row r="9917" spans="1:6" x14ac:dyDescent="0.25">
      <c r="A9917" s="79"/>
      <c r="B9917" s="43">
        <v>0</v>
      </c>
      <c r="C9917" s="43">
        <v>4.7533099973406899E-3</v>
      </c>
      <c r="D9917" s="43">
        <f t="shared" si="154"/>
        <v>5.423526706965727E-2</v>
      </c>
      <c r="E9917" s="43">
        <f>IFERROR(INDEX(PSPS_Data!$C$2:$C$4275,MATCH(WF_Data!$A9917,PSPS_Data!$B$2:$B$4275,0)),0)</f>
        <v>0</v>
      </c>
      <c r="F9917" s="47"/>
    </row>
    <row r="9918" spans="1:6" x14ac:dyDescent="0.25">
      <c r="A9918" s="79"/>
      <c r="B9918" s="43">
        <v>0</v>
      </c>
      <c r="C9918" s="43">
        <v>3.0272494202563298E-3</v>
      </c>
      <c r="D9918" s="43">
        <f t="shared" si="154"/>
        <v>3.4540915885124722E-2</v>
      </c>
      <c r="E9918" s="43">
        <f>IFERROR(INDEX(PSPS_Data!$C$2:$C$4275,MATCH(WF_Data!$A9918,PSPS_Data!$B$2:$B$4275,0)),0)</f>
        <v>0</v>
      </c>
      <c r="F9918" s="47"/>
    </row>
    <row r="9919" spans="1:6" x14ac:dyDescent="0.25">
      <c r="A9919" s="79"/>
      <c r="B9919" s="43">
        <v>0</v>
      </c>
      <c r="C9919" s="43">
        <v>1.0521428307583801E-3</v>
      </c>
      <c r="D9919" s="43">
        <f t="shared" si="154"/>
        <v>1.2004949698953117E-2</v>
      </c>
      <c r="E9919" s="43">
        <f>IFERROR(INDEX(PSPS_Data!$C$2:$C$4275,MATCH(WF_Data!$A9919,PSPS_Data!$B$2:$B$4275,0)),0)</f>
        <v>0</v>
      </c>
      <c r="F9919" s="47"/>
    </row>
    <row r="9920" spans="1:6" x14ac:dyDescent="0.25">
      <c r="A9920" s="79"/>
      <c r="B9920" s="43">
        <v>0</v>
      </c>
      <c r="C9920" s="43">
        <v>2.0083871449969501E-3</v>
      </c>
      <c r="D9920" s="43">
        <f t="shared" si="154"/>
        <v>2.2915697324415202E-2</v>
      </c>
      <c r="E9920" s="43">
        <f>IFERROR(INDEX(PSPS_Data!$C$2:$C$4275,MATCH(WF_Data!$A9920,PSPS_Data!$B$2:$B$4275,0)),0)</f>
        <v>0</v>
      </c>
      <c r="F9920" s="47"/>
    </row>
    <row r="9921" spans="1:6" x14ac:dyDescent="0.25">
      <c r="A9921" s="79"/>
      <c r="B9921" s="43">
        <v>0</v>
      </c>
      <c r="C9921" s="43">
        <v>2.74247271863714E-3</v>
      </c>
      <c r="D9921" s="43">
        <f t="shared" si="154"/>
        <v>3.1291613719649766E-2</v>
      </c>
      <c r="E9921" s="43">
        <f>IFERROR(INDEX(PSPS_Data!$C$2:$C$4275,MATCH(WF_Data!$A9921,PSPS_Data!$B$2:$B$4275,0)),0)</f>
        <v>0</v>
      </c>
      <c r="F9921" s="47"/>
    </row>
    <row r="9922" spans="1:6" x14ac:dyDescent="0.25">
      <c r="A9922" s="79"/>
      <c r="B9922" s="43">
        <v>0</v>
      </c>
      <c r="C9922" s="43">
        <v>4.6144666091549802E-3</v>
      </c>
      <c r="D9922" s="43">
        <f t="shared" si="154"/>
        <v>5.2651064010458326E-2</v>
      </c>
      <c r="E9922" s="43">
        <f>IFERROR(INDEX(PSPS_Data!$C$2:$C$4275,MATCH(WF_Data!$A9922,PSPS_Data!$B$2:$B$4275,0)),0)</f>
        <v>0</v>
      </c>
      <c r="F9922" s="47"/>
    </row>
    <row r="9923" spans="1:6" x14ac:dyDescent="0.25">
      <c r="A9923" s="79"/>
      <c r="B9923" s="43">
        <v>0</v>
      </c>
      <c r="C9923" s="43">
        <v>2.3736018143457201E-3</v>
      </c>
      <c r="D9923" s="43">
        <f t="shared" ref="D9923:D9986" si="155">$C9923*11.41</f>
        <v>2.7082796701684668E-2</v>
      </c>
      <c r="E9923" s="43">
        <f>IFERROR(INDEX(PSPS_Data!$C$2:$C$4275,MATCH(WF_Data!$A9923,PSPS_Data!$B$2:$B$4275,0)),0)</f>
        <v>0</v>
      </c>
      <c r="F9923" s="47"/>
    </row>
    <row r="9924" spans="1:6" x14ac:dyDescent="0.25">
      <c r="A9924" s="79"/>
      <c r="B9924" s="43">
        <v>0</v>
      </c>
      <c r="C9924" s="43">
        <v>1.50887781469464E-2</v>
      </c>
      <c r="D9924" s="43">
        <f t="shared" si="155"/>
        <v>0.17216295865665843</v>
      </c>
      <c r="E9924" s="43">
        <f>IFERROR(INDEX(PSPS_Data!$C$2:$C$4275,MATCH(WF_Data!$A9924,PSPS_Data!$B$2:$B$4275,0)),0)</f>
        <v>0</v>
      </c>
      <c r="F9924" s="47"/>
    </row>
    <row r="9925" spans="1:6" x14ac:dyDescent="0.25">
      <c r="A9925" s="79"/>
      <c r="B9925" s="43">
        <v>0</v>
      </c>
      <c r="C9925" s="43">
        <v>6.9044413851315697E-3</v>
      </c>
      <c r="D9925" s="43">
        <f t="shared" si="155"/>
        <v>7.8779676204351209E-2</v>
      </c>
      <c r="E9925" s="43">
        <f>IFERROR(INDEX(PSPS_Data!$C$2:$C$4275,MATCH(WF_Data!$A9925,PSPS_Data!$B$2:$B$4275,0)),0)</f>
        <v>0</v>
      </c>
      <c r="F9925" s="47"/>
    </row>
    <row r="9926" spans="1:6" x14ac:dyDescent="0.25">
      <c r="A9926" s="79"/>
      <c r="B9926" s="43">
        <v>0</v>
      </c>
      <c r="C9926" s="43">
        <v>1.14569147626752E-4</v>
      </c>
      <c r="D9926" s="43">
        <f t="shared" si="155"/>
        <v>1.3072339744212404E-3</v>
      </c>
      <c r="E9926" s="43">
        <f>IFERROR(INDEX(PSPS_Data!$C$2:$C$4275,MATCH(WF_Data!$A9926,PSPS_Data!$B$2:$B$4275,0)),0)</f>
        <v>0</v>
      </c>
      <c r="F9926" s="47"/>
    </row>
    <row r="9927" spans="1:6" x14ac:dyDescent="0.25">
      <c r="A9927" s="79"/>
      <c r="B9927" s="43">
        <v>0</v>
      </c>
      <c r="C9927" s="43">
        <v>2.4998994172165099E-3</v>
      </c>
      <c r="D9927" s="43">
        <f t="shared" si="155"/>
        <v>2.8523852350440377E-2</v>
      </c>
      <c r="E9927" s="43">
        <f>IFERROR(INDEX(PSPS_Data!$C$2:$C$4275,MATCH(WF_Data!$A9927,PSPS_Data!$B$2:$B$4275,0)),0)</f>
        <v>0</v>
      </c>
      <c r="F9927" s="47"/>
    </row>
    <row r="9928" spans="1:6" x14ac:dyDescent="0.25">
      <c r="A9928" s="79"/>
      <c r="B9928" s="43">
        <v>0</v>
      </c>
      <c r="C9928" s="43">
        <v>4.00537344376061E-4</v>
      </c>
      <c r="D9928" s="43">
        <f t="shared" si="155"/>
        <v>4.5701310993308559E-3</v>
      </c>
      <c r="E9928" s="43">
        <f>IFERROR(INDEX(PSPS_Data!$C$2:$C$4275,MATCH(WF_Data!$A9928,PSPS_Data!$B$2:$B$4275,0)),0)</f>
        <v>0</v>
      </c>
      <c r="F9928" s="47"/>
    </row>
    <row r="9929" spans="1:6" x14ac:dyDescent="0.25">
      <c r="A9929" s="79"/>
      <c r="B9929" s="43">
        <v>0</v>
      </c>
      <c r="C9929" s="43">
        <v>9.5320165200973793E-6</v>
      </c>
      <c r="D9929" s="43">
        <f t="shared" si="155"/>
        <v>1.0876030849431111E-4</v>
      </c>
      <c r="E9929" s="43">
        <f>IFERROR(INDEX(PSPS_Data!$C$2:$C$4275,MATCH(WF_Data!$A9929,PSPS_Data!$B$2:$B$4275,0)),0)</f>
        <v>0</v>
      </c>
      <c r="F9929" s="47"/>
    </row>
    <row r="9930" spans="1:6" x14ac:dyDescent="0.25">
      <c r="A9930" s="79"/>
      <c r="B9930" s="43">
        <v>0</v>
      </c>
      <c r="C9930" s="43">
        <v>1.44967947870782E-2</v>
      </c>
      <c r="D9930" s="43">
        <f t="shared" si="155"/>
        <v>0.16540842852056226</v>
      </c>
      <c r="E9930" s="43">
        <f>IFERROR(INDEX(PSPS_Data!$C$2:$C$4275,MATCH(WF_Data!$A9930,PSPS_Data!$B$2:$B$4275,0)),0)</f>
        <v>0</v>
      </c>
      <c r="F9930" s="47"/>
    </row>
    <row r="9931" spans="1:6" x14ac:dyDescent="0.25">
      <c r="A9931" s="79"/>
      <c r="B9931" s="43">
        <v>0</v>
      </c>
      <c r="C9931" s="43">
        <v>1.5201145228729699E-2</v>
      </c>
      <c r="D9931" s="43">
        <f t="shared" si="155"/>
        <v>0.17344506705980586</v>
      </c>
      <c r="E9931" s="43">
        <f>IFERROR(INDEX(PSPS_Data!$C$2:$C$4275,MATCH(WF_Data!$A9931,PSPS_Data!$B$2:$B$4275,0)),0)</f>
        <v>0</v>
      </c>
      <c r="F9931" s="47"/>
    </row>
    <row r="9932" spans="1:6" x14ac:dyDescent="0.25">
      <c r="A9932" s="79"/>
      <c r="B9932" s="43">
        <v>0</v>
      </c>
      <c r="C9932" s="43">
        <v>5.8596574760940703E-3</v>
      </c>
      <c r="D9932" s="43">
        <f t="shared" si="155"/>
        <v>6.6858691802233347E-2</v>
      </c>
      <c r="E9932" s="43">
        <f>IFERROR(INDEX(PSPS_Data!$C$2:$C$4275,MATCH(WF_Data!$A9932,PSPS_Data!$B$2:$B$4275,0)),0)</f>
        <v>0</v>
      </c>
      <c r="F9932" s="47"/>
    </row>
    <row r="9933" spans="1:6" x14ac:dyDescent="0.25">
      <c r="A9933" s="79"/>
      <c r="B9933" s="43">
        <v>0</v>
      </c>
      <c r="C9933" s="43">
        <v>9.5204895842471092E-6</v>
      </c>
      <c r="D9933" s="43">
        <f t="shared" si="155"/>
        <v>1.0862878615625952E-4</v>
      </c>
      <c r="E9933" s="43">
        <f>IFERROR(INDEX(PSPS_Data!$C$2:$C$4275,MATCH(WF_Data!$A9933,PSPS_Data!$B$2:$B$4275,0)),0)</f>
        <v>0</v>
      </c>
      <c r="F9933" s="47"/>
    </row>
    <row r="9934" spans="1:6" x14ac:dyDescent="0.25">
      <c r="A9934" s="79"/>
      <c r="B9934" s="43">
        <v>0</v>
      </c>
      <c r="C9934" s="43">
        <v>7.4162189330309004E-3</v>
      </c>
      <c r="D9934" s="43">
        <f t="shared" si="155"/>
        <v>8.4619058025882571E-2</v>
      </c>
      <c r="E9934" s="43">
        <f>IFERROR(INDEX(PSPS_Data!$C$2:$C$4275,MATCH(WF_Data!$A9934,PSPS_Data!$B$2:$B$4275,0)),0)</f>
        <v>0</v>
      </c>
      <c r="F9934" s="47"/>
    </row>
    <row r="9935" spans="1:6" x14ac:dyDescent="0.25">
      <c r="A9935" s="79"/>
      <c r="B9935" s="43">
        <v>0</v>
      </c>
      <c r="C9935" s="43">
        <v>1.56064774091646E-3</v>
      </c>
      <c r="D9935" s="43">
        <f t="shared" si="155"/>
        <v>1.780699072385681E-2</v>
      </c>
      <c r="E9935" s="43">
        <f>IFERROR(INDEX(PSPS_Data!$C$2:$C$4275,MATCH(WF_Data!$A9935,PSPS_Data!$B$2:$B$4275,0)),0)</f>
        <v>0</v>
      </c>
      <c r="F9935" s="47"/>
    </row>
    <row r="9936" spans="1:6" x14ac:dyDescent="0.25">
      <c r="A9936" s="79"/>
      <c r="B9936" s="43">
        <v>0</v>
      </c>
      <c r="C9936" s="43">
        <v>2.0553080007630299E-3</v>
      </c>
      <c r="D9936" s="43">
        <f t="shared" si="155"/>
        <v>2.3451064288706171E-2</v>
      </c>
      <c r="E9936" s="43">
        <f>IFERROR(INDEX(PSPS_Data!$C$2:$C$4275,MATCH(WF_Data!$A9936,PSPS_Data!$B$2:$B$4275,0)),0)</f>
        <v>0</v>
      </c>
      <c r="F9936" s="47"/>
    </row>
    <row r="9937" spans="1:6" x14ac:dyDescent="0.25">
      <c r="A9937" s="79"/>
      <c r="B9937" s="43">
        <v>0</v>
      </c>
      <c r="C9937" s="43">
        <v>4.4805514412473704E-3</v>
      </c>
      <c r="D9937" s="43">
        <f t="shared" si="155"/>
        <v>5.11230919446325E-2</v>
      </c>
      <c r="E9937" s="43">
        <f>IFERROR(INDEX(PSPS_Data!$C$2:$C$4275,MATCH(WF_Data!$A9937,PSPS_Data!$B$2:$B$4275,0)),0)</f>
        <v>0</v>
      </c>
      <c r="F9937" s="47"/>
    </row>
    <row r="9938" spans="1:6" x14ac:dyDescent="0.25">
      <c r="A9938" s="79"/>
      <c r="B9938" s="43">
        <v>0</v>
      </c>
      <c r="C9938" s="43">
        <v>3.9633860069443397E-5</v>
      </c>
      <c r="D9938" s="43">
        <f t="shared" si="155"/>
        <v>4.5222234339234918E-4</v>
      </c>
      <c r="E9938" s="43">
        <f>IFERROR(INDEX(PSPS_Data!$C$2:$C$4275,MATCH(WF_Data!$A9938,PSPS_Data!$B$2:$B$4275,0)),0)</f>
        <v>0</v>
      </c>
      <c r="F9938" s="47"/>
    </row>
    <row r="9939" spans="1:6" x14ac:dyDescent="0.25">
      <c r="A9939" s="79"/>
      <c r="B9939" s="43">
        <v>0</v>
      </c>
      <c r="C9939" s="43">
        <v>6.4775827551386504E-3</v>
      </c>
      <c r="D9939" s="43">
        <f t="shared" si="155"/>
        <v>7.3909219236132001E-2</v>
      </c>
      <c r="E9939" s="43">
        <f>IFERROR(INDEX(PSPS_Data!$C$2:$C$4275,MATCH(WF_Data!$A9939,PSPS_Data!$B$2:$B$4275,0)),0)</f>
        <v>0</v>
      </c>
      <c r="F9939" s="47"/>
    </row>
    <row r="9940" spans="1:6" x14ac:dyDescent="0.25">
      <c r="A9940" s="79"/>
      <c r="B9940" s="43">
        <v>0</v>
      </c>
      <c r="C9940" s="43">
        <v>7.7035624735799502E-4</v>
      </c>
      <c r="D9940" s="43">
        <f t="shared" si="155"/>
        <v>8.7897647823547229E-3</v>
      </c>
      <c r="E9940" s="43">
        <f>IFERROR(INDEX(PSPS_Data!$C$2:$C$4275,MATCH(WF_Data!$A9940,PSPS_Data!$B$2:$B$4275,0)),0)</f>
        <v>0</v>
      </c>
      <c r="F9940" s="47"/>
    </row>
    <row r="9941" spans="1:6" x14ac:dyDescent="0.25">
      <c r="A9941" s="79"/>
      <c r="B9941" s="43">
        <v>0</v>
      </c>
      <c r="C9941" s="43">
        <v>8.1533591630886804E-3</v>
      </c>
      <c r="D9941" s="43">
        <f t="shared" si="155"/>
        <v>9.302982805084184E-2</v>
      </c>
      <c r="E9941" s="43">
        <f>IFERROR(INDEX(PSPS_Data!$C$2:$C$4275,MATCH(WF_Data!$A9941,PSPS_Data!$B$2:$B$4275,0)),0)</f>
        <v>0</v>
      </c>
      <c r="F9941" s="47"/>
    </row>
    <row r="9942" spans="1:6" x14ac:dyDescent="0.25">
      <c r="A9942" s="79"/>
      <c r="B9942" s="43">
        <v>0</v>
      </c>
      <c r="C9942" s="43">
        <v>6.7642345040894699E-3</v>
      </c>
      <c r="D9942" s="43">
        <f t="shared" si="155"/>
        <v>7.7179915691660855E-2</v>
      </c>
      <c r="E9942" s="43">
        <f>IFERROR(INDEX(PSPS_Data!$C$2:$C$4275,MATCH(WF_Data!$A9942,PSPS_Data!$B$2:$B$4275,0)),0)</f>
        <v>0</v>
      </c>
      <c r="F9942" s="47"/>
    </row>
    <row r="9943" spans="1:6" x14ac:dyDescent="0.25">
      <c r="A9943" s="79"/>
      <c r="B9943" s="43">
        <v>0.45787844886355999</v>
      </c>
      <c r="C9943" s="43">
        <v>3.2014043688448602E-3</v>
      </c>
      <c r="D9943" s="43">
        <f t="shared" si="155"/>
        <v>3.6528023848519858E-2</v>
      </c>
      <c r="E9943" s="43">
        <f>IFERROR(INDEX(PSPS_Data!$C$2:$C$4275,MATCH(WF_Data!$A9943,PSPS_Data!$B$2:$B$4275,0)),0)</f>
        <v>0</v>
      </c>
      <c r="F9943" s="47"/>
    </row>
    <row r="9944" spans="1:6" x14ac:dyDescent="0.25">
      <c r="A9944" s="79"/>
      <c r="B9944" s="43">
        <v>0</v>
      </c>
      <c r="C9944" s="43">
        <v>4.7481240471824997E-5</v>
      </c>
      <c r="D9944" s="43">
        <f t="shared" si="155"/>
        <v>5.4176095378352326E-4</v>
      </c>
      <c r="E9944" s="43">
        <f>IFERROR(INDEX(PSPS_Data!$C$2:$C$4275,MATCH(WF_Data!$A9944,PSPS_Data!$B$2:$B$4275,0)),0)</f>
        <v>0</v>
      </c>
      <c r="F9944" s="47"/>
    </row>
    <row r="9945" spans="1:6" x14ac:dyDescent="0.25">
      <c r="A9945" s="79"/>
      <c r="B9945" s="43">
        <v>0</v>
      </c>
      <c r="C9945" s="43">
        <v>7.2596473291923697E-3</v>
      </c>
      <c r="D9945" s="43">
        <f t="shared" si="155"/>
        <v>8.2832576026084945E-2</v>
      </c>
      <c r="E9945" s="43">
        <f>IFERROR(INDEX(PSPS_Data!$C$2:$C$4275,MATCH(WF_Data!$A9945,PSPS_Data!$B$2:$B$4275,0)),0)</f>
        <v>0</v>
      </c>
      <c r="F9945" s="47"/>
    </row>
    <row r="9946" spans="1:6" x14ac:dyDescent="0.25">
      <c r="A9946" s="79"/>
      <c r="B9946" s="43">
        <v>0</v>
      </c>
      <c r="C9946" s="43">
        <v>3.52006797265858E-3</v>
      </c>
      <c r="D9946" s="43">
        <f t="shared" si="155"/>
        <v>4.0163975568034395E-2</v>
      </c>
      <c r="E9946" s="43">
        <f>IFERROR(INDEX(PSPS_Data!$C$2:$C$4275,MATCH(WF_Data!$A9946,PSPS_Data!$B$2:$B$4275,0)),0)</f>
        <v>0</v>
      </c>
      <c r="F9946" s="47"/>
    </row>
    <row r="9947" spans="1:6" x14ac:dyDescent="0.25">
      <c r="A9947" s="79"/>
      <c r="B9947" s="43">
        <v>0</v>
      </c>
      <c r="C9947" s="43">
        <v>1.8310543828192699E-3</v>
      </c>
      <c r="D9947" s="43">
        <f t="shared" si="155"/>
        <v>2.089233050796787E-2</v>
      </c>
      <c r="E9947" s="43">
        <f>IFERROR(INDEX(PSPS_Data!$C$2:$C$4275,MATCH(WF_Data!$A9947,PSPS_Data!$B$2:$B$4275,0)),0)</f>
        <v>0</v>
      </c>
      <c r="F9947" s="47"/>
    </row>
    <row r="9948" spans="1:6" x14ac:dyDescent="0.25">
      <c r="A9948" s="79"/>
      <c r="B9948" s="43">
        <v>0</v>
      </c>
      <c r="C9948" s="43">
        <v>8.7251816667048808E-3</v>
      </c>
      <c r="D9948" s="43">
        <f t="shared" si="155"/>
        <v>9.9554322817102692E-2</v>
      </c>
      <c r="E9948" s="43">
        <f>IFERROR(INDEX(PSPS_Data!$C$2:$C$4275,MATCH(WF_Data!$A9948,PSPS_Data!$B$2:$B$4275,0)),0)</f>
        <v>0</v>
      </c>
      <c r="F9948" s="47"/>
    </row>
    <row r="9949" spans="1:6" x14ac:dyDescent="0.25">
      <c r="A9949" s="79"/>
      <c r="B9949" s="43">
        <v>0</v>
      </c>
      <c r="C9949" s="43">
        <v>2.2284105020844401E-3</v>
      </c>
      <c r="D9949" s="43">
        <f t="shared" si="155"/>
        <v>2.5426163828783464E-2</v>
      </c>
      <c r="E9949" s="43">
        <f>IFERROR(INDEX(PSPS_Data!$C$2:$C$4275,MATCH(WF_Data!$A9949,PSPS_Data!$B$2:$B$4275,0)),0)</f>
        <v>0</v>
      </c>
      <c r="F9949" s="47"/>
    </row>
    <row r="9950" spans="1:6" x14ac:dyDescent="0.25">
      <c r="A9950" s="79"/>
      <c r="B9950" s="43">
        <v>0</v>
      </c>
      <c r="C9950" s="43">
        <v>3.6593080513966899E-3</v>
      </c>
      <c r="D9950" s="43">
        <f t="shared" si="155"/>
        <v>4.175270486643623E-2</v>
      </c>
      <c r="E9950" s="43">
        <f>IFERROR(INDEX(PSPS_Data!$C$2:$C$4275,MATCH(WF_Data!$A9950,PSPS_Data!$B$2:$B$4275,0)),0)</f>
        <v>0</v>
      </c>
      <c r="F9950" s="47"/>
    </row>
    <row r="9951" spans="1:6" x14ac:dyDescent="0.25">
      <c r="A9951" s="79"/>
      <c r="B9951" s="43">
        <v>0</v>
      </c>
      <c r="C9951" s="43">
        <v>2.3405614019225101E-3</v>
      </c>
      <c r="D9951" s="43">
        <f t="shared" si="155"/>
        <v>2.6705805595935841E-2</v>
      </c>
      <c r="E9951" s="43">
        <f>IFERROR(INDEX(PSPS_Data!$C$2:$C$4275,MATCH(WF_Data!$A9951,PSPS_Data!$B$2:$B$4275,0)),0)</f>
        <v>0</v>
      </c>
      <c r="F9951" s="47"/>
    </row>
    <row r="9952" spans="1:6" x14ac:dyDescent="0.25">
      <c r="A9952" s="79"/>
      <c r="B9952" s="43">
        <v>0</v>
      </c>
      <c r="C9952" s="43">
        <v>8.9585162531875505E-3</v>
      </c>
      <c r="D9952" s="43">
        <f t="shared" si="155"/>
        <v>0.10221667044886995</v>
      </c>
      <c r="E9952" s="43">
        <f>IFERROR(INDEX(PSPS_Data!$C$2:$C$4275,MATCH(WF_Data!$A9952,PSPS_Data!$B$2:$B$4275,0)),0)</f>
        <v>0</v>
      </c>
      <c r="F9952" s="47"/>
    </row>
    <row r="9953" spans="1:6" x14ac:dyDescent="0.25">
      <c r="A9953" s="79"/>
      <c r="B9953" s="43">
        <v>0</v>
      </c>
      <c r="C9953" s="43">
        <v>7.2502414454902403E-3</v>
      </c>
      <c r="D9953" s="43">
        <f t="shared" si="155"/>
        <v>8.2725254893043637E-2</v>
      </c>
      <c r="E9953" s="43">
        <f>IFERROR(INDEX(PSPS_Data!$C$2:$C$4275,MATCH(WF_Data!$A9953,PSPS_Data!$B$2:$B$4275,0)),0)</f>
        <v>0</v>
      </c>
      <c r="F9953" s="47"/>
    </row>
    <row r="9954" spans="1:6" x14ac:dyDescent="0.25">
      <c r="A9954" s="79"/>
      <c r="B9954" s="43">
        <v>0</v>
      </c>
      <c r="C9954" s="43">
        <v>3.1503501845122602E-3</v>
      </c>
      <c r="D9954" s="43">
        <f t="shared" si="155"/>
        <v>3.5945495605284893E-2</v>
      </c>
      <c r="E9954" s="43">
        <f>IFERROR(INDEX(PSPS_Data!$C$2:$C$4275,MATCH(WF_Data!$A9954,PSPS_Data!$B$2:$B$4275,0)),0)</f>
        <v>0</v>
      </c>
      <c r="F9954" s="47"/>
    </row>
    <row r="9955" spans="1:6" x14ac:dyDescent="0.25">
      <c r="A9955" s="79"/>
      <c r="B9955" s="43">
        <v>0</v>
      </c>
      <c r="C9955" s="43">
        <v>5.7803569047791799E-3</v>
      </c>
      <c r="D9955" s="43">
        <f t="shared" si="155"/>
        <v>6.5953872283530446E-2</v>
      </c>
      <c r="E9955" s="43">
        <f>IFERROR(INDEX(PSPS_Data!$C$2:$C$4275,MATCH(WF_Data!$A9955,PSPS_Data!$B$2:$B$4275,0)),0)</f>
        <v>0</v>
      </c>
      <c r="F9955" s="47"/>
    </row>
    <row r="9956" spans="1:6" x14ac:dyDescent="0.25">
      <c r="A9956" s="79"/>
      <c r="B9956" s="43">
        <v>0</v>
      </c>
      <c r="C9956" s="43">
        <v>3.3733322909483801E-3</v>
      </c>
      <c r="D9956" s="43">
        <f t="shared" si="155"/>
        <v>3.8489721439721021E-2</v>
      </c>
      <c r="E9956" s="43">
        <f>IFERROR(INDEX(PSPS_Data!$C$2:$C$4275,MATCH(WF_Data!$A9956,PSPS_Data!$B$2:$B$4275,0)),0)</f>
        <v>0</v>
      </c>
      <c r="F9956" s="47"/>
    </row>
    <row r="9957" spans="1:6" x14ac:dyDescent="0.25">
      <c r="A9957" s="79"/>
      <c r="B9957" s="43">
        <v>0</v>
      </c>
      <c r="C9957" s="43">
        <v>1.41715416521037E-3</v>
      </c>
      <c r="D9957" s="43">
        <f t="shared" si="155"/>
        <v>1.6169729025050324E-2</v>
      </c>
      <c r="E9957" s="43">
        <f>IFERROR(INDEX(PSPS_Data!$C$2:$C$4275,MATCH(WF_Data!$A9957,PSPS_Data!$B$2:$B$4275,0)),0)</f>
        <v>0</v>
      </c>
      <c r="F9957" s="47"/>
    </row>
    <row r="9958" spans="1:6" x14ac:dyDescent="0.25">
      <c r="A9958" s="79"/>
      <c r="B9958" s="43">
        <v>0</v>
      </c>
      <c r="C9958" s="43">
        <v>2.6672424622423301E-3</v>
      </c>
      <c r="D9958" s="43">
        <f t="shared" si="155"/>
        <v>3.0433236494184987E-2</v>
      </c>
      <c r="E9958" s="43">
        <f>IFERROR(INDEX(PSPS_Data!$C$2:$C$4275,MATCH(WF_Data!$A9958,PSPS_Data!$B$2:$B$4275,0)),0)</f>
        <v>0</v>
      </c>
      <c r="F9958" s="47"/>
    </row>
    <row r="9959" spans="1:6" x14ac:dyDescent="0.25">
      <c r="A9959" s="79"/>
      <c r="B9959" s="43">
        <v>0</v>
      </c>
      <c r="C9959" s="43">
        <v>3.7785963286296397E-5</v>
      </c>
      <c r="D9959" s="43">
        <f t="shared" si="155"/>
        <v>4.3113784109664188E-4</v>
      </c>
      <c r="E9959" s="43">
        <f>IFERROR(INDEX(PSPS_Data!$C$2:$C$4275,MATCH(WF_Data!$A9959,PSPS_Data!$B$2:$B$4275,0)),0)</f>
        <v>0</v>
      </c>
      <c r="F9959" s="47"/>
    </row>
    <row r="9960" spans="1:6" x14ac:dyDescent="0.25">
      <c r="A9960" s="79"/>
      <c r="B9960" s="43">
        <v>0</v>
      </c>
      <c r="C9960" s="43">
        <v>2.5125225738520298E-3</v>
      </c>
      <c r="D9960" s="43">
        <f t="shared" si="155"/>
        <v>2.866788256765166E-2</v>
      </c>
      <c r="E9960" s="43">
        <f>IFERROR(INDEX(PSPS_Data!$C$2:$C$4275,MATCH(WF_Data!$A9960,PSPS_Data!$B$2:$B$4275,0)),0)</f>
        <v>0</v>
      </c>
      <c r="F9960" s="47"/>
    </row>
    <row r="9961" spans="1:6" x14ac:dyDescent="0.25">
      <c r="A9961" s="79"/>
      <c r="B9961" s="43">
        <v>0</v>
      </c>
      <c r="C9961" s="43">
        <v>2.0211064015711599E-3</v>
      </c>
      <c r="D9961" s="43">
        <f t="shared" si="155"/>
        <v>2.3060824041926935E-2</v>
      </c>
      <c r="E9961" s="43">
        <f>IFERROR(INDEX(PSPS_Data!$C$2:$C$4275,MATCH(WF_Data!$A9961,PSPS_Data!$B$2:$B$4275,0)),0)</f>
        <v>0</v>
      </c>
      <c r="F9961" s="47"/>
    </row>
    <row r="9962" spans="1:6" x14ac:dyDescent="0.25">
      <c r="A9962" s="79"/>
      <c r="B9962" s="43">
        <v>0</v>
      </c>
      <c r="C9962" s="43">
        <v>1.39018343475072E-2</v>
      </c>
      <c r="D9962" s="43">
        <f t="shared" si="155"/>
        <v>0.15861992990505716</v>
      </c>
      <c r="E9962" s="43">
        <f>IFERROR(INDEX(PSPS_Data!$C$2:$C$4275,MATCH(WF_Data!$A9962,PSPS_Data!$B$2:$B$4275,0)),0)</f>
        <v>0</v>
      </c>
      <c r="F9962" s="47"/>
    </row>
    <row r="9963" spans="1:6" x14ac:dyDescent="0.25">
      <c r="A9963" s="79"/>
      <c r="B9963" s="43">
        <v>0</v>
      </c>
      <c r="C9963" s="43">
        <v>1.29369203068563E-3</v>
      </c>
      <c r="D9963" s="43">
        <f t="shared" si="155"/>
        <v>1.4761026070123038E-2</v>
      </c>
      <c r="E9963" s="43">
        <f>IFERROR(INDEX(PSPS_Data!$C$2:$C$4275,MATCH(WF_Data!$A9963,PSPS_Data!$B$2:$B$4275,0)),0)</f>
        <v>0</v>
      </c>
      <c r="F9963" s="47"/>
    </row>
    <row r="9964" spans="1:6" x14ac:dyDescent="0.25">
      <c r="A9964" s="79"/>
      <c r="B9964" s="43">
        <v>0</v>
      </c>
      <c r="C9964" s="43">
        <v>3.5777007453816601E-3</v>
      </c>
      <c r="D9964" s="43">
        <f t="shared" si="155"/>
        <v>4.0821565504804744E-2</v>
      </c>
      <c r="E9964" s="43">
        <f>IFERROR(INDEX(PSPS_Data!$C$2:$C$4275,MATCH(WF_Data!$A9964,PSPS_Data!$B$2:$B$4275,0)),0)</f>
        <v>0</v>
      </c>
      <c r="F9964" s="47"/>
    </row>
    <row r="9965" spans="1:6" x14ac:dyDescent="0.25">
      <c r="A9965" s="79"/>
      <c r="B9965" s="43">
        <v>0</v>
      </c>
      <c r="C9965" s="43">
        <v>8.3041113180115601E-4</v>
      </c>
      <c r="D9965" s="43">
        <f t="shared" si="155"/>
        <v>9.4749910138511896E-3</v>
      </c>
      <c r="E9965" s="43">
        <f>IFERROR(INDEX(PSPS_Data!$C$2:$C$4275,MATCH(WF_Data!$A9965,PSPS_Data!$B$2:$B$4275,0)),0)</f>
        <v>0</v>
      </c>
      <c r="F9965" s="47"/>
    </row>
    <row r="9966" spans="1:6" x14ac:dyDescent="0.25">
      <c r="A9966" s="79"/>
      <c r="B9966" s="43">
        <v>0</v>
      </c>
      <c r="C9966" s="43">
        <v>1.1417484911362399E-3</v>
      </c>
      <c r="D9966" s="43">
        <f t="shared" si="155"/>
        <v>1.3027350283864498E-2</v>
      </c>
      <c r="E9966" s="43">
        <f>IFERROR(INDEX(PSPS_Data!$C$2:$C$4275,MATCH(WF_Data!$A9966,PSPS_Data!$B$2:$B$4275,0)),0)</f>
        <v>0</v>
      </c>
      <c r="F9966" s="47"/>
    </row>
    <row r="9967" spans="1:6" x14ac:dyDescent="0.25">
      <c r="A9967" s="79"/>
      <c r="B9967" s="43">
        <v>0</v>
      </c>
      <c r="C9967" s="43">
        <v>4.6140984936755497E-3</v>
      </c>
      <c r="D9967" s="43">
        <f t="shared" si="155"/>
        <v>5.2646863812838021E-2</v>
      </c>
      <c r="E9967" s="43">
        <f>IFERROR(INDEX(PSPS_Data!$C$2:$C$4275,MATCH(WF_Data!$A9967,PSPS_Data!$B$2:$B$4275,0)),0)</f>
        <v>0</v>
      </c>
      <c r="F9967" s="47"/>
    </row>
    <row r="9968" spans="1:6" x14ac:dyDescent="0.25">
      <c r="A9968" s="79"/>
      <c r="B9968" s="43">
        <v>0</v>
      </c>
      <c r="C9968" s="43">
        <v>5.3782280610903399E-4</v>
      </c>
      <c r="D9968" s="43">
        <f t="shared" si="155"/>
        <v>6.1365582177040781E-3</v>
      </c>
      <c r="E9968" s="43">
        <f>IFERROR(INDEX(PSPS_Data!$C$2:$C$4275,MATCH(WF_Data!$A9968,PSPS_Data!$B$2:$B$4275,0)),0)</f>
        <v>0</v>
      </c>
      <c r="F9968" s="47"/>
    </row>
    <row r="9969" spans="1:6" x14ac:dyDescent="0.25">
      <c r="A9969" s="79"/>
      <c r="B9969" s="43">
        <v>0</v>
      </c>
      <c r="C9969" s="43">
        <v>1.94345655336292E-3</v>
      </c>
      <c r="D9969" s="43">
        <f t="shared" si="155"/>
        <v>2.2174839273870917E-2</v>
      </c>
      <c r="E9969" s="43">
        <f>IFERROR(INDEX(PSPS_Data!$C$2:$C$4275,MATCH(WF_Data!$A9969,PSPS_Data!$B$2:$B$4275,0)),0)</f>
        <v>0</v>
      </c>
      <c r="F9969" s="47"/>
    </row>
    <row r="9970" spans="1:6" x14ac:dyDescent="0.25">
      <c r="A9970" s="79"/>
      <c r="B9970" s="43">
        <v>0</v>
      </c>
      <c r="C9970" s="43">
        <v>2.4774989239328199E-3</v>
      </c>
      <c r="D9970" s="43">
        <f t="shared" si="155"/>
        <v>2.8268262722073476E-2</v>
      </c>
      <c r="E9970" s="43">
        <f>IFERROR(INDEX(PSPS_Data!$C$2:$C$4275,MATCH(WF_Data!$A9970,PSPS_Data!$B$2:$B$4275,0)),0)</f>
        <v>0</v>
      </c>
      <c r="F9970" s="47"/>
    </row>
    <row r="9971" spans="1:6" x14ac:dyDescent="0.25">
      <c r="A9971" s="79"/>
      <c r="B9971" s="43">
        <v>0</v>
      </c>
      <c r="C9971" s="43">
        <v>6.6401053006757103E-3</v>
      </c>
      <c r="D9971" s="43">
        <f t="shared" si="155"/>
        <v>7.5763601480709861E-2</v>
      </c>
      <c r="E9971" s="43">
        <f>IFERROR(INDEX(PSPS_Data!$C$2:$C$4275,MATCH(WF_Data!$A9971,PSPS_Data!$B$2:$B$4275,0)),0)</f>
        <v>0</v>
      </c>
      <c r="F9971" s="47"/>
    </row>
    <row r="9972" spans="1:6" x14ac:dyDescent="0.25">
      <c r="A9972" s="79"/>
      <c r="B9972" s="43">
        <v>0</v>
      </c>
      <c r="C9972" s="43">
        <v>4.0926939473138104E-3</v>
      </c>
      <c r="D9972" s="43">
        <f t="shared" si="155"/>
        <v>4.6697637938850581E-2</v>
      </c>
      <c r="E9972" s="43">
        <f>IFERROR(INDEX(PSPS_Data!$C$2:$C$4275,MATCH(WF_Data!$A9972,PSPS_Data!$B$2:$B$4275,0)),0)</f>
        <v>0</v>
      </c>
      <c r="F9972" s="47"/>
    </row>
    <row r="9973" spans="1:6" x14ac:dyDescent="0.25">
      <c r="A9973" s="79"/>
      <c r="B9973" s="43">
        <v>0</v>
      </c>
      <c r="C9973" s="43">
        <v>4.4837972156983597E-3</v>
      </c>
      <c r="D9973" s="43">
        <f t="shared" si="155"/>
        <v>5.1160126231118284E-2</v>
      </c>
      <c r="E9973" s="43">
        <f>IFERROR(INDEX(PSPS_Data!$C$2:$C$4275,MATCH(WF_Data!$A9973,PSPS_Data!$B$2:$B$4275,0)),0)</f>
        <v>0</v>
      </c>
      <c r="F9973" s="47"/>
    </row>
    <row r="9974" spans="1:6" x14ac:dyDescent="0.25">
      <c r="A9974" s="79"/>
      <c r="B9974" s="43">
        <v>0</v>
      </c>
      <c r="C9974" s="43">
        <v>2.5445828850934001E-3</v>
      </c>
      <c r="D9974" s="43">
        <f t="shared" si="155"/>
        <v>2.9033690718915695E-2</v>
      </c>
      <c r="E9974" s="43">
        <f>IFERROR(INDEX(PSPS_Data!$C$2:$C$4275,MATCH(WF_Data!$A9974,PSPS_Data!$B$2:$B$4275,0)),0)</f>
        <v>0</v>
      </c>
      <c r="F9974" s="47"/>
    </row>
    <row r="9975" spans="1:6" x14ac:dyDescent="0.25">
      <c r="A9975" s="79"/>
      <c r="B9975" s="43">
        <v>0</v>
      </c>
      <c r="C9975" s="43">
        <v>7.4410644765521197E-4</v>
      </c>
      <c r="D9975" s="43">
        <f t="shared" si="155"/>
        <v>8.4902545677459692E-3</v>
      </c>
      <c r="E9975" s="43">
        <f>IFERROR(INDEX(PSPS_Data!$C$2:$C$4275,MATCH(WF_Data!$A9975,PSPS_Data!$B$2:$B$4275,0)),0)</f>
        <v>0</v>
      </c>
      <c r="F9975" s="47"/>
    </row>
    <row r="9976" spans="1:6" x14ac:dyDescent="0.25">
      <c r="A9976" s="79"/>
      <c r="B9976" s="43">
        <v>0</v>
      </c>
      <c r="C9976" s="43">
        <v>9.6059414836418E-3</v>
      </c>
      <c r="D9976" s="43">
        <f t="shared" si="155"/>
        <v>0.10960379232835293</v>
      </c>
      <c r="E9976" s="43">
        <f>IFERROR(INDEX(PSPS_Data!$C$2:$C$4275,MATCH(WF_Data!$A9976,PSPS_Data!$B$2:$B$4275,0)),0)</f>
        <v>0</v>
      </c>
      <c r="F9976" s="47"/>
    </row>
    <row r="9977" spans="1:6" x14ac:dyDescent="0.25">
      <c r="A9977" s="79"/>
      <c r="B9977" s="43">
        <v>0</v>
      </c>
      <c r="C9977" s="43">
        <v>5.1977906566662499E-3</v>
      </c>
      <c r="D9977" s="43">
        <f t="shared" si="155"/>
        <v>5.9306791392561911E-2</v>
      </c>
      <c r="E9977" s="43">
        <f>IFERROR(INDEX(PSPS_Data!$C$2:$C$4275,MATCH(WF_Data!$A9977,PSPS_Data!$B$2:$B$4275,0)),0)</f>
        <v>0</v>
      </c>
      <c r="F9977" s="47"/>
    </row>
    <row r="9978" spans="1:6" x14ac:dyDescent="0.25">
      <c r="A9978" s="79"/>
      <c r="B9978" s="43">
        <v>0</v>
      </c>
      <c r="C9978" s="43">
        <v>5.4298839918374099E-3</v>
      </c>
      <c r="D9978" s="43">
        <f t="shared" si="155"/>
        <v>6.1954976346864844E-2</v>
      </c>
      <c r="E9978" s="43">
        <f>IFERROR(INDEX(PSPS_Data!$C$2:$C$4275,MATCH(WF_Data!$A9978,PSPS_Data!$B$2:$B$4275,0)),0)</f>
        <v>0</v>
      </c>
      <c r="F9978" s="47"/>
    </row>
    <row r="9979" spans="1:6" x14ac:dyDescent="0.25">
      <c r="A9979" s="79"/>
      <c r="B9979" s="43">
        <v>0</v>
      </c>
      <c r="C9979" s="43">
        <v>5.6732381287929396E-3</v>
      </c>
      <c r="D9979" s="43">
        <f t="shared" si="155"/>
        <v>6.4731647049527441E-2</v>
      </c>
      <c r="E9979" s="43">
        <f>IFERROR(INDEX(PSPS_Data!$C$2:$C$4275,MATCH(WF_Data!$A9979,PSPS_Data!$B$2:$B$4275,0)),0)</f>
        <v>0</v>
      </c>
      <c r="F9979" s="47"/>
    </row>
    <row r="9980" spans="1:6" x14ac:dyDescent="0.25">
      <c r="A9980" s="79"/>
      <c r="B9980" s="43">
        <v>0</v>
      </c>
      <c r="C9980" s="43">
        <v>4.1204927119906599E-3</v>
      </c>
      <c r="D9980" s="43">
        <f t="shared" si="155"/>
        <v>4.7014821843813427E-2</v>
      </c>
      <c r="E9980" s="43">
        <f>IFERROR(INDEX(PSPS_Data!$C$2:$C$4275,MATCH(WF_Data!$A9980,PSPS_Data!$B$2:$B$4275,0)),0)</f>
        <v>0</v>
      </c>
      <c r="F9980" s="47"/>
    </row>
    <row r="9981" spans="1:6" x14ac:dyDescent="0.25">
      <c r="A9981" s="79"/>
      <c r="B9981" s="43">
        <v>0</v>
      </c>
      <c r="C9981" s="43">
        <v>2.8215057682245899E-5</v>
      </c>
      <c r="D9981" s="43">
        <f t="shared" si="155"/>
        <v>3.219338081544257E-4</v>
      </c>
      <c r="E9981" s="43">
        <f>IFERROR(INDEX(PSPS_Data!$C$2:$C$4275,MATCH(WF_Data!$A9981,PSPS_Data!$B$2:$B$4275,0)),0)</f>
        <v>0</v>
      </c>
      <c r="F9981" s="47"/>
    </row>
    <row r="9982" spans="1:6" x14ac:dyDescent="0.25">
      <c r="A9982" s="79"/>
      <c r="B9982" s="43">
        <v>0</v>
      </c>
      <c r="C9982" s="43">
        <v>1.4858995305075901E-3</v>
      </c>
      <c r="D9982" s="43">
        <f t="shared" si="155"/>
        <v>1.6954113643091604E-2</v>
      </c>
      <c r="E9982" s="43">
        <f>IFERROR(INDEX(PSPS_Data!$C$2:$C$4275,MATCH(WF_Data!$A9982,PSPS_Data!$B$2:$B$4275,0)),0)</f>
        <v>0</v>
      </c>
      <c r="F9982" s="47"/>
    </row>
    <row r="9983" spans="1:6" x14ac:dyDescent="0.25">
      <c r="A9983" s="79"/>
      <c r="B9983" s="43">
        <v>0</v>
      </c>
      <c r="C9983" s="43">
        <v>4.7011853712319802E-4</v>
      </c>
      <c r="D9983" s="43">
        <f t="shared" si="155"/>
        <v>5.3640525085756896E-3</v>
      </c>
      <c r="E9983" s="43">
        <f>IFERROR(INDEX(PSPS_Data!$C$2:$C$4275,MATCH(WF_Data!$A9983,PSPS_Data!$B$2:$B$4275,0)),0)</f>
        <v>0</v>
      </c>
      <c r="F9983" s="47"/>
    </row>
    <row r="9984" spans="1:6" x14ac:dyDescent="0.25">
      <c r="A9984" s="79"/>
      <c r="B9984" s="43">
        <v>0</v>
      </c>
      <c r="C9984" s="43">
        <v>2.6135758271266202E-3</v>
      </c>
      <c r="D9984" s="43">
        <f t="shared" si="155"/>
        <v>2.9820900187514737E-2</v>
      </c>
      <c r="E9984" s="43">
        <f>IFERROR(INDEX(PSPS_Data!$C$2:$C$4275,MATCH(WF_Data!$A9984,PSPS_Data!$B$2:$B$4275,0)),0)</f>
        <v>0</v>
      </c>
      <c r="F9984" s="47"/>
    </row>
    <row r="9985" spans="1:6" x14ac:dyDescent="0.25">
      <c r="A9985" s="79"/>
      <c r="B9985" s="43">
        <v>0</v>
      </c>
      <c r="C9985" s="43">
        <v>3.25250515314223E-3</v>
      </c>
      <c r="D9985" s="43">
        <f t="shared" si="155"/>
        <v>3.7111083797352847E-2</v>
      </c>
      <c r="E9985" s="43">
        <f>IFERROR(INDEX(PSPS_Data!$C$2:$C$4275,MATCH(WF_Data!$A9985,PSPS_Data!$B$2:$B$4275,0)),0)</f>
        <v>0</v>
      </c>
      <c r="F9985" s="47"/>
    </row>
    <row r="9986" spans="1:6" x14ac:dyDescent="0.25">
      <c r="A9986" s="79"/>
      <c r="B9986" s="43">
        <v>0.68836273481740096</v>
      </c>
      <c r="C9986" s="43">
        <v>8.44895805516898E-3</v>
      </c>
      <c r="D9986" s="43">
        <f t="shared" si="155"/>
        <v>9.6402611409478062E-2</v>
      </c>
      <c r="E9986" s="43">
        <f>IFERROR(INDEX(PSPS_Data!$C$2:$C$4275,MATCH(WF_Data!$A9986,PSPS_Data!$B$2:$B$4275,0)),0)</f>
        <v>0</v>
      </c>
      <c r="F9986" s="47"/>
    </row>
    <row r="9987" spans="1:6" x14ac:dyDescent="0.25">
      <c r="A9987" s="79"/>
      <c r="B9987" s="43">
        <v>0</v>
      </c>
      <c r="C9987" s="43">
        <v>2.56555598934937E-3</v>
      </c>
      <c r="D9987" s="43">
        <f t="shared" ref="D9987:D10050" si="156">$C9987*11.41</f>
        <v>2.9272993838476313E-2</v>
      </c>
      <c r="E9987" s="43">
        <f>IFERROR(INDEX(PSPS_Data!$C$2:$C$4275,MATCH(WF_Data!$A9987,PSPS_Data!$B$2:$B$4275,0)),0)</f>
        <v>0</v>
      </c>
      <c r="F9987" s="47"/>
    </row>
    <row r="9988" spans="1:6" x14ac:dyDescent="0.25">
      <c r="A9988" s="79"/>
      <c r="B9988" s="43">
        <v>0</v>
      </c>
      <c r="C9988" s="43">
        <v>3.23255248258647E-3</v>
      </c>
      <c r="D9988" s="43">
        <f t="shared" si="156"/>
        <v>3.6883423826311622E-2</v>
      </c>
      <c r="E9988" s="43">
        <f>IFERROR(INDEX(PSPS_Data!$C$2:$C$4275,MATCH(WF_Data!$A9988,PSPS_Data!$B$2:$B$4275,0)),0)</f>
        <v>0</v>
      </c>
      <c r="F9988" s="47"/>
    </row>
    <row r="9989" spans="1:6" x14ac:dyDescent="0.25">
      <c r="A9989" s="79"/>
      <c r="B9989" s="43">
        <v>0</v>
      </c>
      <c r="C9989" s="43">
        <v>6.4179882078860802E-3</v>
      </c>
      <c r="D9989" s="43">
        <f t="shared" si="156"/>
        <v>7.3229245451980174E-2</v>
      </c>
      <c r="E9989" s="43">
        <f>IFERROR(INDEX(PSPS_Data!$C$2:$C$4275,MATCH(WF_Data!$A9989,PSPS_Data!$B$2:$B$4275,0)),0)</f>
        <v>0</v>
      </c>
      <c r="F9989" s="47"/>
    </row>
    <row r="9990" spans="1:6" x14ac:dyDescent="0.25">
      <c r="A9990" s="79"/>
      <c r="B9990" s="43">
        <v>0</v>
      </c>
      <c r="C9990" s="43">
        <v>4.6978693762866799E-4</v>
      </c>
      <c r="D9990" s="43">
        <f t="shared" si="156"/>
        <v>5.3602689583431016E-3</v>
      </c>
      <c r="E9990" s="43">
        <f>IFERROR(INDEX(PSPS_Data!$C$2:$C$4275,MATCH(WF_Data!$A9990,PSPS_Data!$B$2:$B$4275,0)),0)</f>
        <v>0</v>
      </c>
      <c r="F9990" s="47"/>
    </row>
    <row r="9991" spans="1:6" x14ac:dyDescent="0.25">
      <c r="A9991" s="79"/>
      <c r="B9991" s="43">
        <v>0</v>
      </c>
      <c r="C9991" s="43">
        <v>3.0778125256839899E-3</v>
      </c>
      <c r="D9991" s="43">
        <f t="shared" si="156"/>
        <v>3.5117840918054324E-2</v>
      </c>
      <c r="E9991" s="43">
        <f>IFERROR(INDEX(PSPS_Data!$C$2:$C$4275,MATCH(WF_Data!$A9991,PSPS_Data!$B$2:$B$4275,0)),0)</f>
        <v>0</v>
      </c>
      <c r="F9991" s="47"/>
    </row>
    <row r="9992" spans="1:6" x14ac:dyDescent="0.25">
      <c r="A9992" s="79"/>
      <c r="B9992" s="43">
        <v>0</v>
      </c>
      <c r="C9992" s="43">
        <v>6.0082833488195298E-4</v>
      </c>
      <c r="D9992" s="43">
        <f t="shared" si="156"/>
        <v>6.8554513010030838E-3</v>
      </c>
      <c r="E9992" s="43">
        <f>IFERROR(INDEX(PSPS_Data!$C$2:$C$4275,MATCH(WF_Data!$A9992,PSPS_Data!$B$2:$B$4275,0)),0)</f>
        <v>0</v>
      </c>
      <c r="F9992" s="47"/>
    </row>
    <row r="9993" spans="1:6" x14ac:dyDescent="0.25">
      <c r="A9993" s="79"/>
      <c r="B9993" s="43">
        <v>0</v>
      </c>
      <c r="C9993" s="43">
        <v>1.0810791902585401E-2</v>
      </c>
      <c r="D9993" s="43">
        <f t="shared" si="156"/>
        <v>0.12335113560849942</v>
      </c>
      <c r="E9993" s="43">
        <f>IFERROR(INDEX(PSPS_Data!$C$2:$C$4275,MATCH(WF_Data!$A9993,PSPS_Data!$B$2:$B$4275,0)),0)</f>
        <v>0</v>
      </c>
      <c r="F9993" s="47"/>
    </row>
    <row r="9994" spans="1:6" x14ac:dyDescent="0.25">
      <c r="A9994" s="79"/>
      <c r="B9994" s="43">
        <v>0</v>
      </c>
      <c r="C9994" s="43">
        <v>1.0063743058935801E-2</v>
      </c>
      <c r="D9994" s="43">
        <f t="shared" si="156"/>
        <v>0.11482730830245749</v>
      </c>
      <c r="E9994" s="43">
        <f>IFERROR(INDEX(PSPS_Data!$C$2:$C$4275,MATCH(WF_Data!$A9994,PSPS_Data!$B$2:$B$4275,0)),0)</f>
        <v>0</v>
      </c>
      <c r="F9994" s="47"/>
    </row>
    <row r="9995" spans="1:6" x14ac:dyDescent="0.25">
      <c r="A9995" s="79"/>
      <c r="B9995" s="43">
        <v>0</v>
      </c>
      <c r="C9995" s="43">
        <v>2.23469011128448E-3</v>
      </c>
      <c r="D9995" s="43">
        <f t="shared" si="156"/>
        <v>2.5497814169755918E-2</v>
      </c>
      <c r="E9995" s="43">
        <f>IFERROR(INDEX(PSPS_Data!$C$2:$C$4275,MATCH(WF_Data!$A9995,PSPS_Data!$B$2:$B$4275,0)),0)</f>
        <v>0</v>
      </c>
      <c r="F9995" s="47"/>
    </row>
    <row r="9996" spans="1:6" x14ac:dyDescent="0.25">
      <c r="A9996" s="79"/>
      <c r="B9996" s="43">
        <v>0</v>
      </c>
      <c r="C9996" s="43">
        <v>7.8204517597744907E-3</v>
      </c>
      <c r="D9996" s="43">
        <f t="shared" si="156"/>
        <v>8.9231354579026936E-2</v>
      </c>
      <c r="E9996" s="43">
        <f>IFERROR(INDEX(PSPS_Data!$C$2:$C$4275,MATCH(WF_Data!$A9996,PSPS_Data!$B$2:$B$4275,0)),0)</f>
        <v>0</v>
      </c>
      <c r="F9996" s="47"/>
    </row>
    <row r="9997" spans="1:6" x14ac:dyDescent="0.25">
      <c r="A9997" s="79"/>
      <c r="B9997" s="43">
        <v>0</v>
      </c>
      <c r="C9997" s="43">
        <v>9.3700491561321508E-6</v>
      </c>
      <c r="D9997" s="43">
        <f t="shared" si="156"/>
        <v>1.0691226087146784E-4</v>
      </c>
      <c r="E9997" s="43">
        <f>IFERROR(INDEX(PSPS_Data!$C$2:$C$4275,MATCH(WF_Data!$A9997,PSPS_Data!$B$2:$B$4275,0)),0)</f>
        <v>0</v>
      </c>
      <c r="F9997" s="47"/>
    </row>
    <row r="9998" spans="1:6" x14ac:dyDescent="0.25">
      <c r="A9998" s="79"/>
      <c r="B9998" s="43">
        <v>0</v>
      </c>
      <c r="C9998" s="43">
        <v>8.9075240350666701E-3</v>
      </c>
      <c r="D9998" s="43">
        <f t="shared" si="156"/>
        <v>0.10163484924011071</v>
      </c>
      <c r="E9998" s="43">
        <f>IFERROR(INDEX(PSPS_Data!$C$2:$C$4275,MATCH(WF_Data!$A9998,PSPS_Data!$B$2:$B$4275,0)),0)</f>
        <v>0</v>
      </c>
      <c r="F9998" s="47"/>
    </row>
    <row r="9999" spans="1:6" x14ac:dyDescent="0.25">
      <c r="A9999" s="79"/>
      <c r="B9999" s="43">
        <v>0</v>
      </c>
      <c r="C9999" s="43">
        <v>3.1196817692489198E-3</v>
      </c>
      <c r="D9999" s="43">
        <f t="shared" si="156"/>
        <v>3.5595568987130177E-2</v>
      </c>
      <c r="E9999" s="43">
        <f>IFERROR(INDEX(PSPS_Data!$C$2:$C$4275,MATCH(WF_Data!$A9999,PSPS_Data!$B$2:$B$4275,0)),0)</f>
        <v>0</v>
      </c>
      <c r="F9999" s="47"/>
    </row>
    <row r="10000" spans="1:6" x14ac:dyDescent="0.25">
      <c r="A10000" s="79"/>
      <c r="B10000" s="43">
        <v>0</v>
      </c>
      <c r="C10000" s="43">
        <v>1.9016667824871499E-3</v>
      </c>
      <c r="D10000" s="43">
        <f t="shared" si="156"/>
        <v>2.1698017988178379E-2</v>
      </c>
      <c r="E10000" s="43">
        <f>IFERROR(INDEX(PSPS_Data!$C$2:$C$4275,MATCH(WF_Data!$A10000,PSPS_Data!$B$2:$B$4275,0)),0)</f>
        <v>0</v>
      </c>
      <c r="F10000" s="47"/>
    </row>
    <row r="10001" spans="1:6" x14ac:dyDescent="0.25">
      <c r="A10001" s="79"/>
      <c r="B10001" s="43">
        <v>0</v>
      </c>
      <c r="C10001" s="43">
        <v>3.98096278331649E-3</v>
      </c>
      <c r="D10001" s="43">
        <f t="shared" si="156"/>
        <v>4.5422785357641153E-2</v>
      </c>
      <c r="E10001" s="43">
        <f>IFERROR(INDEX(PSPS_Data!$C$2:$C$4275,MATCH(WF_Data!$A10001,PSPS_Data!$B$2:$B$4275,0)),0)</f>
        <v>0</v>
      </c>
      <c r="F10001" s="47"/>
    </row>
    <row r="10002" spans="1:6" x14ac:dyDescent="0.25">
      <c r="A10002" s="79"/>
      <c r="B10002" s="43">
        <v>0</v>
      </c>
      <c r="C10002" s="43">
        <v>6.30438078133011E-3</v>
      </c>
      <c r="D10002" s="43">
        <f t="shared" si="156"/>
        <v>7.1932984714976556E-2</v>
      </c>
      <c r="E10002" s="43">
        <f>IFERROR(INDEX(PSPS_Data!$C$2:$C$4275,MATCH(WF_Data!$A10002,PSPS_Data!$B$2:$B$4275,0)),0)</f>
        <v>0</v>
      </c>
      <c r="F10002" s="47"/>
    </row>
    <row r="10003" spans="1:6" x14ac:dyDescent="0.25">
      <c r="A10003" s="79"/>
      <c r="B10003" s="43">
        <v>0</v>
      </c>
      <c r="C10003" s="43">
        <v>3.6785452491585602E-3</v>
      </c>
      <c r="D10003" s="43">
        <f t="shared" si="156"/>
        <v>4.1972201292899171E-2</v>
      </c>
      <c r="E10003" s="43">
        <f>IFERROR(INDEX(PSPS_Data!$C$2:$C$4275,MATCH(WF_Data!$A10003,PSPS_Data!$B$2:$B$4275,0)),0)</f>
        <v>0</v>
      </c>
      <c r="F10003" s="47"/>
    </row>
    <row r="10004" spans="1:6" x14ac:dyDescent="0.25">
      <c r="A10004" s="79"/>
      <c r="B10004" s="43">
        <v>0</v>
      </c>
      <c r="C10004" s="43">
        <v>2.38669939608371E-3</v>
      </c>
      <c r="D10004" s="43">
        <f t="shared" si="156"/>
        <v>2.7232240109315131E-2</v>
      </c>
      <c r="E10004" s="43">
        <f>IFERROR(INDEX(PSPS_Data!$C$2:$C$4275,MATCH(WF_Data!$A10004,PSPS_Data!$B$2:$B$4275,0)),0)</f>
        <v>0</v>
      </c>
      <c r="F10004" s="47"/>
    </row>
    <row r="10005" spans="1:6" x14ac:dyDescent="0.25">
      <c r="A10005" s="79"/>
      <c r="B10005" s="43">
        <v>0</v>
      </c>
      <c r="C10005" s="43">
        <v>4.9225609877794297E-3</v>
      </c>
      <c r="D10005" s="43">
        <f t="shared" si="156"/>
        <v>5.6166420870563297E-2</v>
      </c>
      <c r="E10005" s="43">
        <f>IFERROR(INDEX(PSPS_Data!$C$2:$C$4275,MATCH(WF_Data!$A10005,PSPS_Data!$B$2:$B$4275,0)),0)</f>
        <v>0</v>
      </c>
      <c r="F10005" s="47"/>
    </row>
    <row r="10006" spans="1:6" x14ac:dyDescent="0.25">
      <c r="A10006" s="79"/>
      <c r="B10006" s="43">
        <v>0</v>
      </c>
      <c r="C10006" s="43">
        <v>5.3890014885382698E-3</v>
      </c>
      <c r="D10006" s="43">
        <f t="shared" si="156"/>
        <v>6.1488506984221661E-2</v>
      </c>
      <c r="E10006" s="43">
        <f>IFERROR(INDEX(PSPS_Data!$C$2:$C$4275,MATCH(WF_Data!$A10006,PSPS_Data!$B$2:$B$4275,0)),0)</f>
        <v>0</v>
      </c>
      <c r="F10006" s="47"/>
    </row>
    <row r="10007" spans="1:6" x14ac:dyDescent="0.25">
      <c r="A10007" s="79"/>
      <c r="B10007" s="43">
        <v>0</v>
      </c>
      <c r="C10007" s="43">
        <v>9.2577596183218702E-4</v>
      </c>
      <c r="D10007" s="43">
        <f t="shared" si="156"/>
        <v>1.0563103724505253E-2</v>
      </c>
      <c r="E10007" s="43">
        <f>IFERROR(INDEX(PSPS_Data!$C$2:$C$4275,MATCH(WF_Data!$A10007,PSPS_Data!$B$2:$B$4275,0)),0)</f>
        <v>0</v>
      </c>
      <c r="F10007" s="47"/>
    </row>
    <row r="10008" spans="1:6" x14ac:dyDescent="0.25">
      <c r="A10008" s="79"/>
      <c r="B10008" s="43">
        <v>0</v>
      </c>
      <c r="C10008" s="43">
        <v>2.9362503478296202E-3</v>
      </c>
      <c r="D10008" s="43">
        <f t="shared" si="156"/>
        <v>3.3502616468735966E-2</v>
      </c>
      <c r="E10008" s="43">
        <f>IFERROR(INDEX(PSPS_Data!$C$2:$C$4275,MATCH(WF_Data!$A10008,PSPS_Data!$B$2:$B$4275,0)),0)</f>
        <v>0</v>
      </c>
      <c r="F10008" s="47"/>
    </row>
    <row r="10009" spans="1:6" x14ac:dyDescent="0.25">
      <c r="A10009" s="79"/>
      <c r="B10009" s="43">
        <v>0</v>
      </c>
      <c r="C10009" s="43">
        <v>7.5690228868552302E-4</v>
      </c>
      <c r="D10009" s="43">
        <f t="shared" si="156"/>
        <v>8.6362551139018175E-3</v>
      </c>
      <c r="E10009" s="43">
        <f>IFERROR(INDEX(PSPS_Data!$C$2:$C$4275,MATCH(WF_Data!$A10009,PSPS_Data!$B$2:$B$4275,0)),0)</f>
        <v>0</v>
      </c>
      <c r="F10009" s="47"/>
    </row>
    <row r="10010" spans="1:6" x14ac:dyDescent="0.25">
      <c r="A10010" s="79"/>
      <c r="B10010" s="43">
        <v>5.8559265131707901E-2</v>
      </c>
      <c r="C10010" s="43">
        <v>2.7654770240133002E-3</v>
      </c>
      <c r="D10010" s="43">
        <f t="shared" si="156"/>
        <v>3.1554092843991757E-2</v>
      </c>
      <c r="E10010" s="43">
        <f>IFERROR(INDEX(PSPS_Data!$C$2:$C$4275,MATCH(WF_Data!$A10010,PSPS_Data!$B$2:$B$4275,0)),0)</f>
        <v>0</v>
      </c>
      <c r="F10010" s="47"/>
    </row>
    <row r="10011" spans="1:6" x14ac:dyDescent="0.25">
      <c r="A10011" s="79"/>
      <c r="B10011" s="43">
        <v>0</v>
      </c>
      <c r="C10011" s="43">
        <v>1.04639044866416E-3</v>
      </c>
      <c r="D10011" s="43">
        <f t="shared" si="156"/>
        <v>1.1939315019258066E-2</v>
      </c>
      <c r="E10011" s="43">
        <f>IFERROR(INDEX(PSPS_Data!$C$2:$C$4275,MATCH(WF_Data!$A10011,PSPS_Data!$B$2:$B$4275,0)),0)</f>
        <v>0</v>
      </c>
      <c r="F10011" s="47"/>
    </row>
    <row r="10012" spans="1:6" x14ac:dyDescent="0.25">
      <c r="A10012" s="79"/>
      <c r="B10012" s="43">
        <v>0</v>
      </c>
      <c r="C10012" s="43">
        <v>9.3398730314220302E-6</v>
      </c>
      <c r="D10012" s="43">
        <f t="shared" si="156"/>
        <v>1.0656795128852537E-4</v>
      </c>
      <c r="E10012" s="43">
        <f>IFERROR(INDEX(PSPS_Data!$C$2:$C$4275,MATCH(WF_Data!$A10012,PSPS_Data!$B$2:$B$4275,0)),0)</f>
        <v>0</v>
      </c>
      <c r="F10012" s="47"/>
    </row>
    <row r="10013" spans="1:6" x14ac:dyDescent="0.25">
      <c r="A10013" s="79"/>
      <c r="B10013" s="43">
        <v>0</v>
      </c>
      <c r="C10013" s="43">
        <v>6.5352179861974903E-3</v>
      </c>
      <c r="D10013" s="43">
        <f t="shared" si="156"/>
        <v>7.4566837222513366E-2</v>
      </c>
      <c r="E10013" s="43">
        <f>IFERROR(INDEX(PSPS_Data!$C$2:$C$4275,MATCH(WF_Data!$A10013,PSPS_Data!$B$2:$B$4275,0)),0)</f>
        <v>0</v>
      </c>
      <c r="F10013" s="47"/>
    </row>
    <row r="10014" spans="1:6" x14ac:dyDescent="0.25">
      <c r="A10014" s="79"/>
      <c r="B10014" s="43">
        <v>0</v>
      </c>
      <c r="C10014" s="43">
        <v>4.6680109477392701E-3</v>
      </c>
      <c r="D10014" s="43">
        <f t="shared" si="156"/>
        <v>5.3262004913705072E-2</v>
      </c>
      <c r="E10014" s="43">
        <f>IFERROR(INDEX(PSPS_Data!$C$2:$C$4275,MATCH(WF_Data!$A10014,PSPS_Data!$B$2:$B$4275,0)),0)</f>
        <v>0</v>
      </c>
      <c r="F10014" s="47"/>
    </row>
    <row r="10015" spans="1:6" x14ac:dyDescent="0.25">
      <c r="A10015" s="79"/>
      <c r="B10015" s="43">
        <v>0</v>
      </c>
      <c r="C10015" s="43">
        <v>2.21833770122733E-3</v>
      </c>
      <c r="D10015" s="43">
        <f t="shared" si="156"/>
        <v>2.5311233171003835E-2</v>
      </c>
      <c r="E10015" s="43">
        <f>IFERROR(INDEX(PSPS_Data!$C$2:$C$4275,MATCH(WF_Data!$A10015,PSPS_Data!$B$2:$B$4275,0)),0)</f>
        <v>0</v>
      </c>
      <c r="F10015" s="47"/>
    </row>
    <row r="10016" spans="1:6" x14ac:dyDescent="0.25">
      <c r="A10016" s="79"/>
      <c r="B10016" s="43">
        <v>0</v>
      </c>
      <c r="C10016" s="43">
        <v>1.0268395378034201E-2</v>
      </c>
      <c r="D10016" s="43">
        <f t="shared" si="156"/>
        <v>0.11716239126337023</v>
      </c>
      <c r="E10016" s="43">
        <f>IFERROR(INDEX(PSPS_Data!$C$2:$C$4275,MATCH(WF_Data!$A10016,PSPS_Data!$B$2:$B$4275,0)),0)</f>
        <v>0</v>
      </c>
      <c r="F10016" s="47"/>
    </row>
    <row r="10017" spans="1:6" x14ac:dyDescent="0.25">
      <c r="A10017" s="79"/>
      <c r="B10017" s="43">
        <v>0</v>
      </c>
      <c r="C10017" s="43">
        <v>9.9509566396136506E-3</v>
      </c>
      <c r="D10017" s="43">
        <f t="shared" si="156"/>
        <v>0.11354041525799176</v>
      </c>
      <c r="E10017" s="43">
        <f>IFERROR(INDEX(PSPS_Data!$C$2:$C$4275,MATCH(WF_Data!$A10017,PSPS_Data!$B$2:$B$4275,0)),0)</f>
        <v>0</v>
      </c>
      <c r="F10017" s="47"/>
    </row>
    <row r="10018" spans="1:6" x14ac:dyDescent="0.25">
      <c r="A10018" s="79"/>
      <c r="B10018" s="43">
        <v>0</v>
      </c>
      <c r="C10018" s="43">
        <v>7.2161861105115499E-3</v>
      </c>
      <c r="D10018" s="43">
        <f t="shared" si="156"/>
        <v>8.2336683520936788E-2</v>
      </c>
      <c r="E10018" s="43">
        <f>IFERROR(INDEX(PSPS_Data!$C$2:$C$4275,MATCH(WF_Data!$A10018,PSPS_Data!$B$2:$B$4275,0)),0)</f>
        <v>0</v>
      </c>
      <c r="F10018" s="47"/>
    </row>
    <row r="10019" spans="1:6" x14ac:dyDescent="0.25">
      <c r="A10019" s="79"/>
      <c r="B10019" s="43">
        <v>0</v>
      </c>
      <c r="C10019" s="43">
        <v>3.9895823374536104E-3</v>
      </c>
      <c r="D10019" s="43">
        <f t="shared" si="156"/>
        <v>4.5521134470345698E-2</v>
      </c>
      <c r="E10019" s="43">
        <f>IFERROR(INDEX(PSPS_Data!$C$2:$C$4275,MATCH(WF_Data!$A10019,PSPS_Data!$B$2:$B$4275,0)),0)</f>
        <v>0</v>
      </c>
      <c r="F10019" s="47"/>
    </row>
    <row r="10020" spans="1:6" x14ac:dyDescent="0.25">
      <c r="A10020" s="79"/>
      <c r="B10020" s="43">
        <v>0</v>
      </c>
      <c r="C10020" s="43">
        <v>5.4061477885625198E-4</v>
      </c>
      <c r="D10020" s="43">
        <f t="shared" si="156"/>
        <v>6.1684146267498349E-3</v>
      </c>
      <c r="E10020" s="43">
        <f>IFERROR(INDEX(PSPS_Data!$C$2:$C$4275,MATCH(WF_Data!$A10020,PSPS_Data!$B$2:$B$4275,0)),0)</f>
        <v>0</v>
      </c>
      <c r="F10020" s="47"/>
    </row>
    <row r="10021" spans="1:6" x14ac:dyDescent="0.25">
      <c r="A10021" s="79"/>
      <c r="B10021" s="43">
        <v>0</v>
      </c>
      <c r="C10021" s="43">
        <v>4.8002622961575902E-3</v>
      </c>
      <c r="D10021" s="43">
        <f t="shared" si="156"/>
        <v>5.4770992799158105E-2</v>
      </c>
      <c r="E10021" s="43">
        <f>IFERROR(INDEX(PSPS_Data!$C$2:$C$4275,MATCH(WF_Data!$A10021,PSPS_Data!$B$2:$B$4275,0)),0)</f>
        <v>0</v>
      </c>
      <c r="F10021" s="47"/>
    </row>
    <row r="10022" spans="1:6" x14ac:dyDescent="0.25">
      <c r="A10022" s="79"/>
      <c r="B10022" s="43">
        <v>0</v>
      </c>
      <c r="C10022" s="43">
        <v>5.9649769034422198E-3</v>
      </c>
      <c r="D10022" s="43">
        <f t="shared" si="156"/>
        <v>6.8060386468275724E-2</v>
      </c>
      <c r="E10022" s="43">
        <f>IFERROR(INDEX(PSPS_Data!$C$2:$C$4275,MATCH(WF_Data!$A10022,PSPS_Data!$B$2:$B$4275,0)),0)</f>
        <v>0</v>
      </c>
      <c r="F10022" s="47"/>
    </row>
    <row r="10023" spans="1:6" x14ac:dyDescent="0.25">
      <c r="A10023" s="79"/>
      <c r="B10023" s="43">
        <v>4.3023289506978202E-2</v>
      </c>
      <c r="C10023" s="43">
        <v>3.7280007745721303E-5</v>
      </c>
      <c r="D10023" s="43">
        <f t="shared" si="156"/>
        <v>4.253648883786801E-4</v>
      </c>
      <c r="E10023" s="43">
        <f>IFERROR(INDEX(PSPS_Data!$C$2:$C$4275,MATCH(WF_Data!$A10023,PSPS_Data!$B$2:$B$4275,0)),0)</f>
        <v>0</v>
      </c>
      <c r="F10023" s="47"/>
    </row>
    <row r="10024" spans="1:6" x14ac:dyDescent="0.25">
      <c r="A10024" s="79"/>
      <c r="B10024" s="43">
        <v>0</v>
      </c>
      <c r="C10024" s="43">
        <v>8.2422721131933906E-3</v>
      </c>
      <c r="D10024" s="43">
        <f t="shared" si="156"/>
        <v>9.4044324811536587E-2</v>
      </c>
      <c r="E10024" s="43">
        <f>IFERROR(INDEX(PSPS_Data!$C$2:$C$4275,MATCH(WF_Data!$A10024,PSPS_Data!$B$2:$B$4275,0)),0)</f>
        <v>0</v>
      </c>
      <c r="F10024" s="47"/>
    </row>
    <row r="10025" spans="1:6" x14ac:dyDescent="0.25">
      <c r="A10025" s="79"/>
      <c r="B10025" s="43">
        <v>0</v>
      </c>
      <c r="C10025" s="43">
        <v>8.5565162494276592E-3</v>
      </c>
      <c r="D10025" s="43">
        <f t="shared" si="156"/>
        <v>9.7629850405969595E-2</v>
      </c>
      <c r="E10025" s="43">
        <f>IFERROR(INDEX(PSPS_Data!$C$2:$C$4275,MATCH(WF_Data!$A10025,PSPS_Data!$B$2:$B$4275,0)),0)</f>
        <v>0</v>
      </c>
      <c r="F10025" s="47"/>
    </row>
    <row r="10026" spans="1:6" x14ac:dyDescent="0.25">
      <c r="A10026" s="79"/>
      <c r="B10026" s="43">
        <v>0</v>
      </c>
      <c r="C10026" s="43">
        <v>1.0018177945767001E-2</v>
      </c>
      <c r="D10026" s="43">
        <f t="shared" si="156"/>
        <v>0.11430741036120148</v>
      </c>
      <c r="E10026" s="43">
        <f>IFERROR(INDEX(PSPS_Data!$C$2:$C$4275,MATCH(WF_Data!$A10026,PSPS_Data!$B$2:$B$4275,0)),0)</f>
        <v>0</v>
      </c>
      <c r="F10026" s="47"/>
    </row>
    <row r="10027" spans="1:6" x14ac:dyDescent="0.25">
      <c r="A10027" s="79"/>
      <c r="B10027" s="43">
        <v>0</v>
      </c>
      <c r="C10027" s="43">
        <v>2.1879202913623799E-3</v>
      </c>
      <c r="D10027" s="43">
        <f t="shared" si="156"/>
        <v>2.4964170524444756E-2</v>
      </c>
      <c r="E10027" s="43">
        <f>IFERROR(INDEX(PSPS_Data!$C$2:$C$4275,MATCH(WF_Data!$A10027,PSPS_Data!$B$2:$B$4275,0)),0)</f>
        <v>0</v>
      </c>
      <c r="F10027" s="47"/>
    </row>
    <row r="10028" spans="1:6" x14ac:dyDescent="0.25">
      <c r="A10028" s="79"/>
      <c r="B10028" s="43">
        <v>0</v>
      </c>
      <c r="C10028" s="43">
        <v>5.4064049245425797E-3</v>
      </c>
      <c r="D10028" s="43">
        <f t="shared" si="156"/>
        <v>6.1687080189030838E-2</v>
      </c>
      <c r="E10028" s="43">
        <f>IFERROR(INDEX(PSPS_Data!$C$2:$C$4275,MATCH(WF_Data!$A10028,PSPS_Data!$B$2:$B$4275,0)),0)</f>
        <v>0</v>
      </c>
      <c r="F10028" s="47"/>
    </row>
    <row r="10029" spans="1:6" x14ac:dyDescent="0.25">
      <c r="A10029" s="79"/>
      <c r="B10029" s="43">
        <v>0</v>
      </c>
      <c r="C10029" s="43">
        <v>3.6918048135703399E-3</v>
      </c>
      <c r="D10029" s="43">
        <f t="shared" si="156"/>
        <v>4.2123492922837576E-2</v>
      </c>
      <c r="E10029" s="43">
        <f>IFERROR(INDEX(PSPS_Data!$C$2:$C$4275,MATCH(WF_Data!$A10029,PSPS_Data!$B$2:$B$4275,0)),0)</f>
        <v>0</v>
      </c>
      <c r="F10029" s="47"/>
    </row>
    <row r="10030" spans="1:6" x14ac:dyDescent="0.25">
      <c r="A10030" s="79"/>
      <c r="B10030" s="43">
        <v>0</v>
      </c>
      <c r="C10030" s="43">
        <v>5.0710145490029303E-3</v>
      </c>
      <c r="D10030" s="43">
        <f t="shared" si="156"/>
        <v>5.7860276004123433E-2</v>
      </c>
      <c r="E10030" s="43">
        <f>IFERROR(INDEX(PSPS_Data!$C$2:$C$4275,MATCH(WF_Data!$A10030,PSPS_Data!$B$2:$B$4275,0)),0)</f>
        <v>0</v>
      </c>
      <c r="F10030" s="47"/>
    </row>
    <row r="10031" spans="1:6" x14ac:dyDescent="0.25">
      <c r="A10031" s="79"/>
      <c r="B10031" s="43">
        <v>0</v>
      </c>
      <c r="C10031" s="43">
        <v>2.3184247361314101E-3</v>
      </c>
      <c r="D10031" s="43">
        <f t="shared" si="156"/>
        <v>2.645322623925939E-2</v>
      </c>
      <c r="E10031" s="43">
        <f>IFERROR(INDEX(PSPS_Data!$C$2:$C$4275,MATCH(WF_Data!$A10031,PSPS_Data!$B$2:$B$4275,0)),0)</f>
        <v>0</v>
      </c>
      <c r="F10031" s="47"/>
    </row>
    <row r="10032" spans="1:6" x14ac:dyDescent="0.25">
      <c r="A10032" s="79"/>
      <c r="B10032" s="43">
        <v>0</v>
      </c>
      <c r="C10032" s="43">
        <v>1.1692466009662801E-3</v>
      </c>
      <c r="D10032" s="43">
        <f t="shared" si="156"/>
        <v>1.3341103717025255E-2</v>
      </c>
      <c r="E10032" s="43">
        <f>IFERROR(INDEX(PSPS_Data!$C$2:$C$4275,MATCH(WF_Data!$A10032,PSPS_Data!$B$2:$B$4275,0)),0)</f>
        <v>0</v>
      </c>
      <c r="F10032" s="47"/>
    </row>
    <row r="10033" spans="1:6" x14ac:dyDescent="0.25">
      <c r="A10033" s="79"/>
      <c r="B10033" s="43">
        <v>0</v>
      </c>
      <c r="C10033" s="43">
        <v>2.6910894284810599E-3</v>
      </c>
      <c r="D10033" s="43">
        <f t="shared" si="156"/>
        <v>3.0705330378968894E-2</v>
      </c>
      <c r="E10033" s="43">
        <f>IFERROR(INDEX(PSPS_Data!$C$2:$C$4275,MATCH(WF_Data!$A10033,PSPS_Data!$B$2:$B$4275,0)),0)</f>
        <v>0</v>
      </c>
      <c r="F10033" s="47"/>
    </row>
    <row r="10034" spans="1:6" x14ac:dyDescent="0.25">
      <c r="A10034" s="79"/>
      <c r="B10034" s="43">
        <v>0</v>
      </c>
      <c r="C10034" s="43">
        <v>7.23750987208404E-3</v>
      </c>
      <c r="D10034" s="43">
        <f t="shared" si="156"/>
        <v>8.25799876404789E-2</v>
      </c>
      <c r="E10034" s="43">
        <f>IFERROR(INDEX(PSPS_Data!$C$2:$C$4275,MATCH(WF_Data!$A10034,PSPS_Data!$B$2:$B$4275,0)),0)</f>
        <v>0</v>
      </c>
      <c r="F10034" s="47"/>
    </row>
    <row r="10035" spans="1:6" x14ac:dyDescent="0.25">
      <c r="A10035" s="79"/>
      <c r="B10035" s="43">
        <v>0</v>
      </c>
      <c r="C10035" s="43">
        <v>1.3701566569049301E-2</v>
      </c>
      <c r="D10035" s="43">
        <f t="shared" si="156"/>
        <v>0.15633487455285253</v>
      </c>
      <c r="E10035" s="43">
        <f>IFERROR(INDEX(PSPS_Data!$C$2:$C$4275,MATCH(WF_Data!$A10035,PSPS_Data!$B$2:$B$4275,0)),0)</f>
        <v>0</v>
      </c>
      <c r="F10035" s="47"/>
    </row>
    <row r="10036" spans="1:6" x14ac:dyDescent="0.25">
      <c r="A10036" s="79"/>
      <c r="B10036" s="43">
        <v>0</v>
      </c>
      <c r="C10036" s="43">
        <v>4.9045784326153799E-3</v>
      </c>
      <c r="D10036" s="43">
        <f t="shared" si="156"/>
        <v>5.5961239916141485E-2</v>
      </c>
      <c r="E10036" s="43">
        <f>IFERROR(INDEX(PSPS_Data!$C$2:$C$4275,MATCH(WF_Data!$A10036,PSPS_Data!$B$2:$B$4275,0)),0)</f>
        <v>0</v>
      </c>
      <c r="F10036" s="47"/>
    </row>
    <row r="10037" spans="1:6" x14ac:dyDescent="0.25">
      <c r="A10037" s="79"/>
      <c r="B10037" s="43">
        <v>0</v>
      </c>
      <c r="C10037" s="43">
        <v>1.2480986515583899E-3</v>
      </c>
      <c r="D10037" s="43">
        <f t="shared" si="156"/>
        <v>1.4240805614281229E-2</v>
      </c>
      <c r="E10037" s="43">
        <f>IFERROR(INDEX(PSPS_Data!$C$2:$C$4275,MATCH(WF_Data!$A10037,PSPS_Data!$B$2:$B$4275,0)),0)</f>
        <v>0</v>
      </c>
      <c r="F10037" s="47"/>
    </row>
    <row r="10038" spans="1:6" x14ac:dyDescent="0.25">
      <c r="A10038" s="79"/>
      <c r="B10038" s="43">
        <v>0</v>
      </c>
      <c r="C10038" s="43">
        <v>6.8568091592169302E-4</v>
      </c>
      <c r="D10038" s="43">
        <f t="shared" si="156"/>
        <v>7.8236192506665175E-3</v>
      </c>
      <c r="E10038" s="43">
        <f>IFERROR(INDEX(PSPS_Data!$C$2:$C$4275,MATCH(WF_Data!$A10038,PSPS_Data!$B$2:$B$4275,0)),0)</f>
        <v>0</v>
      </c>
      <c r="F10038" s="47"/>
    </row>
    <row r="10039" spans="1:6" x14ac:dyDescent="0.25">
      <c r="A10039" s="79"/>
      <c r="B10039" s="43">
        <v>0</v>
      </c>
      <c r="C10039" s="43">
        <v>4.5457550293121997E-3</v>
      </c>
      <c r="D10039" s="43">
        <f t="shared" si="156"/>
        <v>5.1867064884452196E-2</v>
      </c>
      <c r="E10039" s="43">
        <f>IFERROR(INDEX(PSPS_Data!$C$2:$C$4275,MATCH(WF_Data!$A10039,PSPS_Data!$B$2:$B$4275,0)),0)</f>
        <v>0</v>
      </c>
      <c r="F10039" s="47"/>
    </row>
    <row r="10040" spans="1:6" x14ac:dyDescent="0.25">
      <c r="A10040" s="79"/>
      <c r="B10040" s="43">
        <v>0</v>
      </c>
      <c r="C10040" s="43">
        <v>5.4157562943449502E-3</v>
      </c>
      <c r="D10040" s="43">
        <f t="shared" si="156"/>
        <v>6.1793779318475885E-2</v>
      </c>
      <c r="E10040" s="43">
        <f>IFERROR(INDEX(PSPS_Data!$C$2:$C$4275,MATCH(WF_Data!$A10040,PSPS_Data!$B$2:$B$4275,0)),0)</f>
        <v>0</v>
      </c>
      <c r="F10040" s="47"/>
    </row>
    <row r="10041" spans="1:6" x14ac:dyDescent="0.25">
      <c r="A10041" s="79"/>
      <c r="B10041" s="43">
        <v>0</v>
      </c>
      <c r="C10041" s="43">
        <v>5.8851057328865803E-3</v>
      </c>
      <c r="D10041" s="43">
        <f t="shared" si="156"/>
        <v>6.7149056412235883E-2</v>
      </c>
      <c r="E10041" s="43">
        <f>IFERROR(INDEX(PSPS_Data!$C$2:$C$4275,MATCH(WF_Data!$A10041,PSPS_Data!$B$2:$B$4275,0)),0)</f>
        <v>0</v>
      </c>
      <c r="F10041" s="47"/>
    </row>
    <row r="10042" spans="1:6" x14ac:dyDescent="0.25">
      <c r="A10042" s="79"/>
      <c r="B10042" s="43">
        <v>4.4660580805551799E-3</v>
      </c>
      <c r="C10042" s="43">
        <v>4.65201610381882E-3</v>
      </c>
      <c r="D10042" s="43">
        <f t="shared" si="156"/>
        <v>5.3079503744572737E-2</v>
      </c>
      <c r="E10042" s="43">
        <f>IFERROR(INDEX(PSPS_Data!$C$2:$C$4275,MATCH(WF_Data!$A10042,PSPS_Data!$B$2:$B$4275,0)),0)</f>
        <v>0</v>
      </c>
      <c r="F10042" s="47"/>
    </row>
    <row r="10043" spans="1:6" x14ac:dyDescent="0.25">
      <c r="A10043" s="79"/>
      <c r="B10043" s="43">
        <v>0</v>
      </c>
      <c r="C10043" s="43">
        <v>8.8683208641668898E-3</v>
      </c>
      <c r="D10043" s="43">
        <f t="shared" si="156"/>
        <v>0.10118754106014421</v>
      </c>
      <c r="E10043" s="43">
        <f>IFERROR(INDEX(PSPS_Data!$C$2:$C$4275,MATCH(WF_Data!$A10043,PSPS_Data!$B$2:$B$4275,0)),0)</f>
        <v>0</v>
      </c>
      <c r="F10043" s="47"/>
    </row>
    <row r="10044" spans="1:6" x14ac:dyDescent="0.25">
      <c r="A10044" s="79"/>
      <c r="B10044" s="43">
        <v>0</v>
      </c>
      <c r="C10044" s="43">
        <v>9.3583364157438995E-3</v>
      </c>
      <c r="D10044" s="43">
        <f t="shared" si="156"/>
        <v>0.1067786185036379</v>
      </c>
      <c r="E10044" s="43">
        <f>IFERROR(INDEX(PSPS_Data!$C$2:$C$4275,MATCH(WF_Data!$A10044,PSPS_Data!$B$2:$B$4275,0)),0)</f>
        <v>0</v>
      </c>
      <c r="F10044" s="47"/>
    </row>
    <row r="10045" spans="1:6" x14ac:dyDescent="0.25">
      <c r="A10045" s="79"/>
      <c r="B10045" s="43">
        <v>0</v>
      </c>
      <c r="C10045" s="43">
        <v>5.0939172608650499E-3</v>
      </c>
      <c r="D10045" s="43">
        <f t="shared" si="156"/>
        <v>5.812159594647022E-2</v>
      </c>
      <c r="E10045" s="43">
        <f>IFERROR(INDEX(PSPS_Data!$C$2:$C$4275,MATCH(WF_Data!$A10045,PSPS_Data!$B$2:$B$4275,0)),0)</f>
        <v>0</v>
      </c>
      <c r="F10045" s="47"/>
    </row>
    <row r="10046" spans="1:6" x14ac:dyDescent="0.25">
      <c r="A10046" s="79"/>
      <c r="B10046" s="43">
        <v>0</v>
      </c>
      <c r="C10046" s="43">
        <v>2.6527983413870901E-3</v>
      </c>
      <c r="D10046" s="43">
        <f t="shared" si="156"/>
        <v>3.0268429075226699E-2</v>
      </c>
      <c r="E10046" s="43">
        <f>IFERROR(INDEX(PSPS_Data!$C$2:$C$4275,MATCH(WF_Data!$A10046,PSPS_Data!$B$2:$B$4275,0)),0)</f>
        <v>0</v>
      </c>
      <c r="F10046" s="47"/>
    </row>
    <row r="10047" spans="1:6" x14ac:dyDescent="0.25">
      <c r="A10047" s="79"/>
      <c r="B10047" s="43">
        <v>0</v>
      </c>
      <c r="C10047" s="43">
        <v>6.1958541072328899E-3</v>
      </c>
      <c r="D10047" s="43">
        <f t="shared" si="156"/>
        <v>7.069469536352728E-2</v>
      </c>
      <c r="E10047" s="43">
        <f>IFERROR(INDEX(PSPS_Data!$C$2:$C$4275,MATCH(WF_Data!$A10047,PSPS_Data!$B$2:$B$4275,0)),0)</f>
        <v>0</v>
      </c>
      <c r="F10047" s="47"/>
    </row>
    <row r="10048" spans="1:6" x14ac:dyDescent="0.25">
      <c r="A10048" s="79"/>
      <c r="B10048" s="43">
        <v>0</v>
      </c>
      <c r="C10048" s="43">
        <v>7.6862610021635096E-3</v>
      </c>
      <c r="D10048" s="43">
        <f t="shared" si="156"/>
        <v>8.7700238034685643E-2</v>
      </c>
      <c r="E10048" s="43">
        <f>IFERROR(INDEX(PSPS_Data!$C$2:$C$4275,MATCH(WF_Data!$A10048,PSPS_Data!$B$2:$B$4275,0)),0)</f>
        <v>0</v>
      </c>
      <c r="F10048" s="47"/>
    </row>
    <row r="10049" spans="1:6" x14ac:dyDescent="0.25">
      <c r="A10049" s="79"/>
      <c r="B10049" s="43">
        <v>0</v>
      </c>
      <c r="C10049" s="43">
        <v>9.8052276492429195E-3</v>
      </c>
      <c r="D10049" s="43">
        <f t="shared" si="156"/>
        <v>0.11187764747786172</v>
      </c>
      <c r="E10049" s="43">
        <f>IFERROR(INDEX(PSPS_Data!$C$2:$C$4275,MATCH(WF_Data!$A10049,PSPS_Data!$B$2:$B$4275,0)),0)</f>
        <v>0</v>
      </c>
      <c r="F10049" s="47"/>
    </row>
    <row r="10050" spans="1:6" x14ac:dyDescent="0.25">
      <c r="A10050" s="79"/>
      <c r="B10050" s="43">
        <v>0.10044841843876801</v>
      </c>
      <c r="C10050" s="43">
        <v>3.3601714374071798E-3</v>
      </c>
      <c r="D10050" s="43">
        <f t="shared" si="156"/>
        <v>3.8339556100815922E-2</v>
      </c>
      <c r="E10050" s="43">
        <f>IFERROR(INDEX(PSPS_Data!$C$2:$C$4275,MATCH(WF_Data!$A10050,PSPS_Data!$B$2:$B$4275,0)),0)</f>
        <v>0</v>
      </c>
      <c r="F10050" s="47"/>
    </row>
    <row r="10051" spans="1:6" x14ac:dyDescent="0.25">
      <c r="A10051" s="79"/>
      <c r="B10051" s="43">
        <v>0</v>
      </c>
      <c r="C10051" s="43">
        <v>8.6796222176417307E-3</v>
      </c>
      <c r="D10051" s="43">
        <f t="shared" ref="D10051:D10114" si="157">$C10051*11.41</f>
        <v>9.9034489503292147E-2</v>
      </c>
      <c r="E10051" s="43">
        <f>IFERROR(INDEX(PSPS_Data!$C$2:$C$4275,MATCH(WF_Data!$A10051,PSPS_Data!$B$2:$B$4275,0)),0)</f>
        <v>0</v>
      </c>
      <c r="F10051" s="47"/>
    </row>
    <row r="10052" spans="1:6" x14ac:dyDescent="0.25">
      <c r="A10052" s="79"/>
      <c r="B10052" s="43">
        <v>0</v>
      </c>
      <c r="C10052" s="43">
        <v>3.6867766742053202E-3</v>
      </c>
      <c r="D10052" s="43">
        <f t="shared" si="157"/>
        <v>4.20661218526827E-2</v>
      </c>
      <c r="E10052" s="43">
        <f>IFERROR(INDEX(PSPS_Data!$C$2:$C$4275,MATCH(WF_Data!$A10052,PSPS_Data!$B$2:$B$4275,0)),0)</f>
        <v>0</v>
      </c>
      <c r="F10052" s="47"/>
    </row>
    <row r="10053" spans="1:6" x14ac:dyDescent="0.25">
      <c r="A10053" s="79"/>
      <c r="B10053" s="43">
        <v>0</v>
      </c>
      <c r="C10053" s="43">
        <v>3.20634259469443E-3</v>
      </c>
      <c r="D10053" s="43">
        <f t="shared" si="157"/>
        <v>3.6584369005463448E-2</v>
      </c>
      <c r="E10053" s="43">
        <f>IFERROR(INDEX(PSPS_Data!$C$2:$C$4275,MATCH(WF_Data!$A10053,PSPS_Data!$B$2:$B$4275,0)),0)</f>
        <v>0</v>
      </c>
      <c r="F10053" s="47"/>
    </row>
    <row r="10054" spans="1:6" x14ac:dyDescent="0.25">
      <c r="A10054" s="79"/>
      <c r="B10054" s="43">
        <v>0</v>
      </c>
      <c r="C10054" s="43">
        <v>5.3792793519278296E-3</v>
      </c>
      <c r="D10054" s="43">
        <f t="shared" si="157"/>
        <v>6.1377577405496535E-2</v>
      </c>
      <c r="E10054" s="43">
        <f>IFERROR(INDEX(PSPS_Data!$C$2:$C$4275,MATCH(WF_Data!$A10054,PSPS_Data!$B$2:$B$4275,0)),0)</f>
        <v>0</v>
      </c>
      <c r="F10054" s="47"/>
    </row>
    <row r="10055" spans="1:6" x14ac:dyDescent="0.25">
      <c r="A10055" s="79"/>
      <c r="B10055" s="43">
        <v>0</v>
      </c>
      <c r="C10055" s="43">
        <v>5.6168606806750101E-4</v>
      </c>
      <c r="D10055" s="43">
        <f t="shared" si="157"/>
        <v>6.4088380366501864E-3</v>
      </c>
      <c r="E10055" s="43">
        <f>IFERROR(INDEX(PSPS_Data!$C$2:$C$4275,MATCH(WF_Data!$A10055,PSPS_Data!$B$2:$B$4275,0)),0)</f>
        <v>0</v>
      </c>
      <c r="F10055" s="47"/>
    </row>
    <row r="10056" spans="1:6" x14ac:dyDescent="0.25">
      <c r="A10056" s="79"/>
      <c r="B10056" s="43">
        <v>0</v>
      </c>
      <c r="C10056" s="43">
        <v>4.22488824733591E-3</v>
      </c>
      <c r="D10056" s="43">
        <f t="shared" si="157"/>
        <v>4.8205974902102731E-2</v>
      </c>
      <c r="E10056" s="43">
        <f>IFERROR(INDEX(PSPS_Data!$C$2:$C$4275,MATCH(WF_Data!$A10056,PSPS_Data!$B$2:$B$4275,0)),0)</f>
        <v>0</v>
      </c>
      <c r="F10056" s="47"/>
    </row>
    <row r="10057" spans="1:6" x14ac:dyDescent="0.25">
      <c r="A10057" s="79"/>
      <c r="B10057" s="43">
        <v>0</v>
      </c>
      <c r="C10057" s="43">
        <v>9.1223775129947102E-3</v>
      </c>
      <c r="D10057" s="43">
        <f t="shared" si="157"/>
        <v>0.10408632742326965</v>
      </c>
      <c r="E10057" s="43">
        <f>IFERROR(INDEX(PSPS_Data!$C$2:$C$4275,MATCH(WF_Data!$A10057,PSPS_Data!$B$2:$B$4275,0)),0)</f>
        <v>0</v>
      </c>
      <c r="F10057" s="47"/>
    </row>
    <row r="10058" spans="1:6" x14ac:dyDescent="0.25">
      <c r="A10058" s="79"/>
      <c r="B10058" s="43">
        <v>0</v>
      </c>
      <c r="C10058" s="43">
        <v>9.4779488932772403E-3</v>
      </c>
      <c r="D10058" s="43">
        <f t="shared" si="157"/>
        <v>0.10814339687229331</v>
      </c>
      <c r="E10058" s="43">
        <f>IFERROR(INDEX(PSPS_Data!$C$2:$C$4275,MATCH(WF_Data!$A10058,PSPS_Data!$B$2:$B$4275,0)),0)</f>
        <v>0</v>
      </c>
      <c r="F10058" s="47"/>
    </row>
    <row r="10059" spans="1:6" x14ac:dyDescent="0.25">
      <c r="A10059" s="79"/>
      <c r="B10059" s="43">
        <v>0</v>
      </c>
      <c r="C10059" s="43">
        <v>7.9384107709756704E-3</v>
      </c>
      <c r="D10059" s="43">
        <f t="shared" si="157"/>
        <v>9.0577266896832404E-2</v>
      </c>
      <c r="E10059" s="43">
        <f>IFERROR(INDEX(PSPS_Data!$C$2:$C$4275,MATCH(WF_Data!$A10059,PSPS_Data!$B$2:$B$4275,0)),0)</f>
        <v>0</v>
      </c>
      <c r="F10059" s="47"/>
    </row>
    <row r="10060" spans="1:6" x14ac:dyDescent="0.25">
      <c r="A10060" s="79"/>
      <c r="B10060" s="43">
        <v>0</v>
      </c>
      <c r="C10060" s="43">
        <v>4.8560305697264898E-3</v>
      </c>
      <c r="D10060" s="43">
        <f t="shared" si="157"/>
        <v>5.5407308800579251E-2</v>
      </c>
      <c r="E10060" s="43">
        <f>IFERROR(INDEX(PSPS_Data!$C$2:$C$4275,MATCH(WF_Data!$A10060,PSPS_Data!$B$2:$B$4275,0)),0)</f>
        <v>0</v>
      </c>
      <c r="F10060" s="47"/>
    </row>
    <row r="10061" spans="1:6" x14ac:dyDescent="0.25">
      <c r="A10061" s="79"/>
      <c r="B10061" s="43">
        <v>0</v>
      </c>
      <c r="C10061" s="43">
        <v>1.79336649716788E-3</v>
      </c>
      <c r="D10061" s="43">
        <f t="shared" si="157"/>
        <v>2.046231173268551E-2</v>
      </c>
      <c r="E10061" s="43">
        <f>IFERROR(INDEX(PSPS_Data!$C$2:$C$4275,MATCH(WF_Data!$A10061,PSPS_Data!$B$2:$B$4275,0)),0)</f>
        <v>0</v>
      </c>
      <c r="F10061" s="47"/>
    </row>
    <row r="10062" spans="1:6" x14ac:dyDescent="0.25">
      <c r="A10062" s="79"/>
      <c r="B10062" s="43">
        <v>0</v>
      </c>
      <c r="C10062" s="43">
        <v>2.75853717539575E-5</v>
      </c>
      <c r="D10062" s="43">
        <f t="shared" si="157"/>
        <v>3.1474909171265507E-4</v>
      </c>
      <c r="E10062" s="43">
        <f>IFERROR(INDEX(PSPS_Data!$C$2:$C$4275,MATCH(WF_Data!$A10062,PSPS_Data!$B$2:$B$4275,0)),0)</f>
        <v>0</v>
      </c>
      <c r="F10062" s="47"/>
    </row>
    <row r="10063" spans="1:6" x14ac:dyDescent="0.25">
      <c r="A10063" s="79"/>
      <c r="B10063" s="43">
        <v>0</v>
      </c>
      <c r="C10063" s="43">
        <v>5.2674901467071296E-3</v>
      </c>
      <c r="D10063" s="43">
        <f t="shared" si="157"/>
        <v>6.0102062573928347E-2</v>
      </c>
      <c r="E10063" s="43">
        <f>IFERROR(INDEX(PSPS_Data!$C$2:$C$4275,MATCH(WF_Data!$A10063,PSPS_Data!$B$2:$B$4275,0)),0)</f>
        <v>0</v>
      </c>
      <c r="F10063" s="47"/>
    </row>
    <row r="10064" spans="1:6" x14ac:dyDescent="0.25">
      <c r="A10064" s="79"/>
      <c r="B10064" s="43">
        <v>0</v>
      </c>
      <c r="C10064" s="43">
        <v>4.0352138771595396E-3</v>
      </c>
      <c r="D10064" s="43">
        <f t="shared" si="157"/>
        <v>4.604179033839035E-2</v>
      </c>
      <c r="E10064" s="43">
        <f>IFERROR(INDEX(PSPS_Data!$C$2:$C$4275,MATCH(WF_Data!$A10064,PSPS_Data!$B$2:$B$4275,0)),0)</f>
        <v>0</v>
      </c>
      <c r="F10064" s="47"/>
    </row>
    <row r="10065" spans="1:6" x14ac:dyDescent="0.25">
      <c r="A10065" s="79"/>
      <c r="B10065" s="43">
        <v>0</v>
      </c>
      <c r="C10065" s="43">
        <v>7.6470284243441702E-3</v>
      </c>
      <c r="D10065" s="43">
        <f t="shared" si="157"/>
        <v>8.7252594321766977E-2</v>
      </c>
      <c r="E10065" s="43">
        <f>IFERROR(INDEX(PSPS_Data!$C$2:$C$4275,MATCH(WF_Data!$A10065,PSPS_Data!$B$2:$B$4275,0)),0)</f>
        <v>0</v>
      </c>
      <c r="F10065" s="47"/>
    </row>
    <row r="10066" spans="1:6" x14ac:dyDescent="0.25">
      <c r="A10066" s="79"/>
      <c r="B10066" s="43">
        <v>0</v>
      </c>
      <c r="C10066" s="43">
        <v>6.4714655652551301E-3</v>
      </c>
      <c r="D10066" s="43">
        <f t="shared" si="157"/>
        <v>7.3839422099561042E-2</v>
      </c>
      <c r="E10066" s="43">
        <f>IFERROR(INDEX(PSPS_Data!$C$2:$C$4275,MATCH(WF_Data!$A10066,PSPS_Data!$B$2:$B$4275,0)),0)</f>
        <v>0</v>
      </c>
      <c r="F10066" s="47"/>
    </row>
    <row r="10067" spans="1:6" x14ac:dyDescent="0.25">
      <c r="A10067" s="79"/>
      <c r="B10067" s="43">
        <v>0</v>
      </c>
      <c r="C10067" s="43">
        <v>8.3686679824950191E-3</v>
      </c>
      <c r="D10067" s="43">
        <f t="shared" si="157"/>
        <v>9.5486501680268177E-2</v>
      </c>
      <c r="E10067" s="43">
        <f>IFERROR(INDEX(PSPS_Data!$C$2:$C$4275,MATCH(WF_Data!$A10067,PSPS_Data!$B$2:$B$4275,0)),0)</f>
        <v>0</v>
      </c>
      <c r="F10067" s="47"/>
    </row>
    <row r="10068" spans="1:6" x14ac:dyDescent="0.25">
      <c r="A10068" s="79"/>
      <c r="B10068" s="43">
        <v>0</v>
      </c>
      <c r="C10068" s="43">
        <v>1.4679952030291999E-3</v>
      </c>
      <c r="D10068" s="43">
        <f t="shared" si="157"/>
        <v>1.674982526656317E-2</v>
      </c>
      <c r="E10068" s="43">
        <f>IFERROR(INDEX(PSPS_Data!$C$2:$C$4275,MATCH(WF_Data!$A10068,PSPS_Data!$B$2:$B$4275,0)),0)</f>
        <v>0</v>
      </c>
      <c r="F10068" s="47"/>
    </row>
    <row r="10069" spans="1:6" x14ac:dyDescent="0.25">
      <c r="A10069" s="79"/>
      <c r="B10069" s="43">
        <v>0</v>
      </c>
      <c r="C10069" s="43">
        <v>1.1883564322715701E-2</v>
      </c>
      <c r="D10069" s="43">
        <f t="shared" si="157"/>
        <v>0.13559146892218615</v>
      </c>
      <c r="E10069" s="43">
        <f>IFERROR(INDEX(PSPS_Data!$C$2:$C$4275,MATCH(WF_Data!$A10069,PSPS_Data!$B$2:$B$4275,0)),0)</f>
        <v>0</v>
      </c>
      <c r="F10069" s="47"/>
    </row>
    <row r="10070" spans="1:6" x14ac:dyDescent="0.25">
      <c r="A10070" s="79"/>
      <c r="B10070" s="43">
        <v>0</v>
      </c>
      <c r="C10070" s="43">
        <v>6.1193994949917396E-3</v>
      </c>
      <c r="D10070" s="43">
        <f t="shared" si="157"/>
        <v>6.9822348237855755E-2</v>
      </c>
      <c r="E10070" s="43">
        <f>IFERROR(INDEX(PSPS_Data!$C$2:$C$4275,MATCH(WF_Data!$A10070,PSPS_Data!$B$2:$B$4275,0)),0)</f>
        <v>0</v>
      </c>
      <c r="F10070" s="47"/>
    </row>
    <row r="10071" spans="1:6" x14ac:dyDescent="0.25">
      <c r="A10071" s="79"/>
      <c r="B10071" s="43">
        <v>0</v>
      </c>
      <c r="C10071" s="43">
        <v>3.46189051037981E-3</v>
      </c>
      <c r="D10071" s="43">
        <f t="shared" si="157"/>
        <v>3.9500170723433634E-2</v>
      </c>
      <c r="E10071" s="43">
        <f>IFERROR(INDEX(PSPS_Data!$C$2:$C$4275,MATCH(WF_Data!$A10071,PSPS_Data!$B$2:$B$4275,0)),0)</f>
        <v>0</v>
      </c>
      <c r="F10071" s="47"/>
    </row>
    <row r="10072" spans="1:6" x14ac:dyDescent="0.25">
      <c r="A10072" s="79"/>
      <c r="B10072" s="43">
        <v>0</v>
      </c>
      <c r="C10072" s="43">
        <v>2.7470103304949501E-5</v>
      </c>
      <c r="D10072" s="43">
        <f t="shared" si="157"/>
        <v>3.1343387870947379E-4</v>
      </c>
      <c r="E10072" s="43">
        <f>IFERROR(INDEX(PSPS_Data!$C$2:$C$4275,MATCH(WF_Data!$A10072,PSPS_Data!$B$2:$B$4275,0)),0)</f>
        <v>0</v>
      </c>
      <c r="F10072" s="47"/>
    </row>
    <row r="10073" spans="1:6" x14ac:dyDescent="0.25">
      <c r="A10073" s="79"/>
      <c r="B10073" s="43">
        <v>0</v>
      </c>
      <c r="C10073" s="43">
        <v>2.1789423760765199E-3</v>
      </c>
      <c r="D10073" s="43">
        <f t="shared" si="157"/>
        <v>2.4861732511033092E-2</v>
      </c>
      <c r="E10073" s="43">
        <f>IFERROR(INDEX(PSPS_Data!$C$2:$C$4275,MATCH(WF_Data!$A10073,PSPS_Data!$B$2:$B$4275,0)),0)</f>
        <v>0</v>
      </c>
      <c r="F10073" s="47"/>
    </row>
    <row r="10074" spans="1:6" x14ac:dyDescent="0.25">
      <c r="A10074" s="79"/>
      <c r="B10074" s="43">
        <v>0</v>
      </c>
      <c r="C10074" s="43">
        <v>3.8141742985923501E-3</v>
      </c>
      <c r="D10074" s="43">
        <f t="shared" si="157"/>
        <v>4.3519728746938713E-2</v>
      </c>
      <c r="E10074" s="43">
        <f>IFERROR(INDEX(PSPS_Data!$C$2:$C$4275,MATCH(WF_Data!$A10074,PSPS_Data!$B$2:$B$4275,0)),0)</f>
        <v>0</v>
      </c>
      <c r="F10074" s="47"/>
    </row>
    <row r="10075" spans="1:6" x14ac:dyDescent="0.25">
      <c r="A10075" s="79"/>
      <c r="B10075" s="43">
        <v>0</v>
      </c>
      <c r="C10075" s="43">
        <v>7.76809881062945E-3</v>
      </c>
      <c r="D10075" s="43">
        <f t="shared" si="157"/>
        <v>8.8634007429282027E-2</v>
      </c>
      <c r="E10075" s="43">
        <f>IFERROR(INDEX(PSPS_Data!$C$2:$C$4275,MATCH(WF_Data!$A10075,PSPS_Data!$B$2:$B$4275,0)),0)</f>
        <v>0</v>
      </c>
      <c r="F10075" s="47"/>
    </row>
    <row r="10076" spans="1:6" x14ac:dyDescent="0.25">
      <c r="A10076" s="79"/>
      <c r="B10076" s="43">
        <v>0</v>
      </c>
      <c r="C10076" s="43">
        <v>1.2752249072264001E-2</v>
      </c>
      <c r="D10076" s="43">
        <f t="shared" si="157"/>
        <v>0.14550316191453225</v>
      </c>
      <c r="E10076" s="43">
        <f>IFERROR(INDEX(PSPS_Data!$C$2:$C$4275,MATCH(WF_Data!$A10076,PSPS_Data!$B$2:$B$4275,0)),0)</f>
        <v>0</v>
      </c>
      <c r="F10076" s="47"/>
    </row>
    <row r="10077" spans="1:6" x14ac:dyDescent="0.25">
      <c r="A10077" s="79"/>
      <c r="B10077" s="43">
        <v>0</v>
      </c>
      <c r="C10077" s="43">
        <v>5.1102528083219996E-3</v>
      </c>
      <c r="D10077" s="43">
        <f t="shared" si="157"/>
        <v>5.8307984542954015E-2</v>
      </c>
      <c r="E10077" s="43">
        <f>IFERROR(INDEX(PSPS_Data!$C$2:$C$4275,MATCH(WF_Data!$A10077,PSPS_Data!$B$2:$B$4275,0)),0)</f>
        <v>0</v>
      </c>
      <c r="F10077" s="47"/>
    </row>
    <row r="10078" spans="1:6" x14ac:dyDescent="0.25">
      <c r="A10078" s="79"/>
      <c r="B10078" s="43">
        <v>0</v>
      </c>
      <c r="C10078" s="43">
        <v>8.4640344789477205E-3</v>
      </c>
      <c r="D10078" s="43">
        <f t="shared" si="157"/>
        <v>9.6574633404793497E-2</v>
      </c>
      <c r="E10078" s="43">
        <f>IFERROR(INDEX(PSPS_Data!$C$2:$C$4275,MATCH(WF_Data!$A10078,PSPS_Data!$B$2:$B$4275,0)),0)</f>
        <v>0</v>
      </c>
      <c r="F10078" s="47"/>
    </row>
    <row r="10079" spans="1:6" x14ac:dyDescent="0.25">
      <c r="A10079" s="79"/>
      <c r="B10079" s="43">
        <v>0</v>
      </c>
      <c r="C10079" s="43">
        <v>4.7630292327388198E-3</v>
      </c>
      <c r="D10079" s="43">
        <f t="shared" si="157"/>
        <v>5.4346163545549935E-2</v>
      </c>
      <c r="E10079" s="43">
        <f>IFERROR(INDEX(PSPS_Data!$C$2:$C$4275,MATCH(WF_Data!$A10079,PSPS_Data!$B$2:$B$4275,0)),0)</f>
        <v>0</v>
      </c>
      <c r="F10079" s="47"/>
    </row>
    <row r="10080" spans="1:6" x14ac:dyDescent="0.25">
      <c r="A10080" s="79"/>
      <c r="B10080" s="43">
        <v>0</v>
      </c>
      <c r="C10080" s="43">
        <v>3.5478337226019598E-3</v>
      </c>
      <c r="D10080" s="43">
        <f t="shared" si="157"/>
        <v>4.0480782774888362E-2</v>
      </c>
      <c r="E10080" s="43">
        <f>IFERROR(INDEX(PSPS_Data!$C$2:$C$4275,MATCH(WF_Data!$A10080,PSPS_Data!$B$2:$B$4275,0)),0)</f>
        <v>0</v>
      </c>
      <c r="F10080" s="47"/>
    </row>
    <row r="10081" spans="1:6" x14ac:dyDescent="0.25">
      <c r="A10081" s="79"/>
      <c r="B10081" s="43">
        <v>0</v>
      </c>
      <c r="C10081" s="43">
        <v>3.0785050962549498E-3</v>
      </c>
      <c r="D10081" s="43">
        <f t="shared" si="157"/>
        <v>3.5125743148268974E-2</v>
      </c>
      <c r="E10081" s="43">
        <f>IFERROR(INDEX(PSPS_Data!$C$2:$C$4275,MATCH(WF_Data!$A10081,PSPS_Data!$B$2:$B$4275,0)),0)</f>
        <v>0</v>
      </c>
      <c r="F10081" s="47"/>
    </row>
    <row r="10082" spans="1:6" x14ac:dyDescent="0.25">
      <c r="A10082" s="79"/>
      <c r="B10082" s="43">
        <v>0</v>
      </c>
      <c r="C10082" s="43">
        <v>1.61655205056376E-3</v>
      </c>
      <c r="D10082" s="43">
        <f t="shared" si="157"/>
        <v>1.8444858896932502E-2</v>
      </c>
      <c r="E10082" s="43">
        <f>IFERROR(INDEX(PSPS_Data!$C$2:$C$4275,MATCH(WF_Data!$A10082,PSPS_Data!$B$2:$B$4275,0)),0)</f>
        <v>0</v>
      </c>
      <c r="F10082" s="47"/>
    </row>
    <row r="10083" spans="1:6" x14ac:dyDescent="0.25">
      <c r="A10083" s="79"/>
      <c r="B10083" s="43">
        <v>0</v>
      </c>
      <c r="C10083" s="43">
        <v>1.14581436630392E-2</v>
      </c>
      <c r="D10083" s="43">
        <f t="shared" si="157"/>
        <v>0.13073741919527729</v>
      </c>
      <c r="E10083" s="43">
        <f>IFERROR(INDEX(PSPS_Data!$C$2:$C$4275,MATCH(WF_Data!$A10083,PSPS_Data!$B$2:$B$4275,0)),0)</f>
        <v>0</v>
      </c>
      <c r="F10083" s="47"/>
    </row>
    <row r="10084" spans="1:6" x14ac:dyDescent="0.25">
      <c r="A10084" s="79"/>
      <c r="B10084" s="43">
        <v>0</v>
      </c>
      <c r="C10084" s="43">
        <v>3.9542559876508598E-3</v>
      </c>
      <c r="D10084" s="43">
        <f t="shared" si="157"/>
        <v>4.5118060819096313E-2</v>
      </c>
      <c r="E10084" s="43">
        <f>IFERROR(INDEX(PSPS_Data!$C$2:$C$4275,MATCH(WF_Data!$A10084,PSPS_Data!$B$2:$B$4275,0)),0)</f>
        <v>0</v>
      </c>
      <c r="F10084" s="47"/>
    </row>
    <row r="10085" spans="1:6" x14ac:dyDescent="0.25">
      <c r="A10085" s="79"/>
      <c r="B10085" s="43">
        <v>0.214428959343619</v>
      </c>
      <c r="C10085" s="43">
        <v>1.0865698336601701E-3</v>
      </c>
      <c r="D10085" s="43">
        <f t="shared" si="157"/>
        <v>1.2397761802062542E-2</v>
      </c>
      <c r="E10085" s="43">
        <f>IFERROR(INDEX(PSPS_Data!$C$2:$C$4275,MATCH(WF_Data!$A10085,PSPS_Data!$B$2:$B$4275,0)),0)</f>
        <v>0</v>
      </c>
      <c r="F10085" s="47"/>
    </row>
    <row r="10086" spans="1:6" x14ac:dyDescent="0.25">
      <c r="A10086" s="79"/>
      <c r="B10086" s="43">
        <v>0</v>
      </c>
      <c r="C10086" s="43">
        <v>3.7405007333290898E-4</v>
      </c>
      <c r="D10086" s="43">
        <f t="shared" si="157"/>
        <v>4.2679113367284915E-3</v>
      </c>
      <c r="E10086" s="43">
        <f>IFERROR(INDEX(PSPS_Data!$C$2:$C$4275,MATCH(WF_Data!$A10086,PSPS_Data!$B$2:$B$4275,0)),0)</f>
        <v>0</v>
      </c>
      <c r="F10086" s="47"/>
    </row>
    <row r="10087" spans="1:6" x14ac:dyDescent="0.25">
      <c r="A10087" s="79"/>
      <c r="B10087" s="43">
        <v>0</v>
      </c>
      <c r="C10087" s="43">
        <v>1.5415968596244E-3</v>
      </c>
      <c r="D10087" s="43">
        <f t="shared" si="157"/>
        <v>1.7589620168314404E-2</v>
      </c>
      <c r="E10087" s="43">
        <f>IFERROR(INDEX(PSPS_Data!$C$2:$C$4275,MATCH(WF_Data!$A10087,PSPS_Data!$B$2:$B$4275,0)),0)</f>
        <v>0</v>
      </c>
      <c r="F10087" s="47"/>
    </row>
    <row r="10088" spans="1:6" x14ac:dyDescent="0.25">
      <c r="A10088" s="79"/>
      <c r="B10088" s="43">
        <v>0</v>
      </c>
      <c r="C10088" s="43">
        <v>2.3712427559985298E-3</v>
      </c>
      <c r="D10088" s="43">
        <f t="shared" si="157"/>
        <v>2.7055879845943227E-2</v>
      </c>
      <c r="E10088" s="43">
        <f>IFERROR(INDEX(PSPS_Data!$C$2:$C$4275,MATCH(WF_Data!$A10088,PSPS_Data!$B$2:$B$4275,0)),0)</f>
        <v>0</v>
      </c>
      <c r="F10088" s="47"/>
    </row>
    <row r="10089" spans="1:6" x14ac:dyDescent="0.25">
      <c r="A10089" s="79"/>
      <c r="B10089" s="43">
        <v>0</v>
      </c>
      <c r="C10089" s="43">
        <v>1.45868461277132E-3</v>
      </c>
      <c r="D10089" s="43">
        <f t="shared" si="157"/>
        <v>1.6643591431720763E-2</v>
      </c>
      <c r="E10089" s="43">
        <f>IFERROR(INDEX(PSPS_Data!$C$2:$C$4275,MATCH(WF_Data!$A10089,PSPS_Data!$B$2:$B$4275,0)),0)</f>
        <v>0</v>
      </c>
      <c r="F10089" s="47"/>
    </row>
    <row r="10090" spans="1:6" x14ac:dyDescent="0.25">
      <c r="A10090" s="79"/>
      <c r="B10090" s="43">
        <v>0</v>
      </c>
      <c r="C10090" s="43">
        <v>1.26068354645667E-2</v>
      </c>
      <c r="D10090" s="43">
        <f t="shared" si="157"/>
        <v>0.14384399265070605</v>
      </c>
      <c r="E10090" s="43">
        <f>IFERROR(INDEX(PSPS_Data!$C$2:$C$4275,MATCH(WF_Data!$A10090,PSPS_Data!$B$2:$B$4275,0)),0)</f>
        <v>0</v>
      </c>
      <c r="F10090" s="47"/>
    </row>
    <row r="10091" spans="1:6" x14ac:dyDescent="0.25">
      <c r="A10091" s="79"/>
      <c r="B10091" s="43">
        <v>0</v>
      </c>
      <c r="C10091" s="43">
        <v>5.9764509903743601E-3</v>
      </c>
      <c r="D10091" s="43">
        <f t="shared" si="157"/>
        <v>6.8191305800171451E-2</v>
      </c>
      <c r="E10091" s="43">
        <f>IFERROR(INDEX(PSPS_Data!$C$2:$C$4275,MATCH(WF_Data!$A10091,PSPS_Data!$B$2:$B$4275,0)),0)</f>
        <v>0</v>
      </c>
      <c r="F10091" s="47"/>
    </row>
    <row r="10092" spans="1:6" x14ac:dyDescent="0.25">
      <c r="A10092" s="79"/>
      <c r="B10092" s="43">
        <v>0</v>
      </c>
      <c r="C10092" s="43">
        <v>5.58699579869426E-3</v>
      </c>
      <c r="D10092" s="43">
        <f t="shared" si="157"/>
        <v>6.3747622063101514E-2</v>
      </c>
      <c r="E10092" s="43">
        <f>IFERROR(INDEX(PSPS_Data!$C$2:$C$4275,MATCH(WF_Data!$A10092,PSPS_Data!$B$2:$B$4275,0)),0)</f>
        <v>0</v>
      </c>
      <c r="F10092" s="47"/>
    </row>
    <row r="10093" spans="1:6" x14ac:dyDescent="0.25">
      <c r="A10093" s="79"/>
      <c r="B10093" s="43">
        <v>0</v>
      </c>
      <c r="C10093" s="43">
        <v>9.0991543402196806E-6</v>
      </c>
      <c r="D10093" s="43">
        <f t="shared" si="157"/>
        <v>1.0382135102190655E-4</v>
      </c>
      <c r="E10093" s="43">
        <f>IFERROR(INDEX(PSPS_Data!$C$2:$C$4275,MATCH(WF_Data!$A10093,PSPS_Data!$B$2:$B$4275,0)),0)</f>
        <v>0</v>
      </c>
      <c r="F10093" s="47"/>
    </row>
    <row r="10094" spans="1:6" x14ac:dyDescent="0.25">
      <c r="A10094" s="79"/>
      <c r="B10094" s="43">
        <v>0</v>
      </c>
      <c r="C10094" s="43">
        <v>6.3419385728593599E-3</v>
      </c>
      <c r="D10094" s="43">
        <f t="shared" si="157"/>
        <v>7.2361519116325296E-2</v>
      </c>
      <c r="E10094" s="43">
        <f>IFERROR(INDEX(PSPS_Data!$C$2:$C$4275,MATCH(WF_Data!$A10094,PSPS_Data!$B$2:$B$4275,0)),0)</f>
        <v>0</v>
      </c>
      <c r="F10094" s="47"/>
    </row>
    <row r="10095" spans="1:6" x14ac:dyDescent="0.25">
      <c r="A10095" s="79"/>
      <c r="B10095" s="43">
        <v>0</v>
      </c>
      <c r="C10095" s="43">
        <v>4.2022539751087598E-3</v>
      </c>
      <c r="D10095" s="43">
        <f t="shared" si="157"/>
        <v>4.7947717855990953E-2</v>
      </c>
      <c r="E10095" s="43">
        <f>IFERROR(INDEX(PSPS_Data!$C$2:$C$4275,MATCH(WF_Data!$A10095,PSPS_Data!$B$2:$B$4275,0)),0)</f>
        <v>0</v>
      </c>
      <c r="F10095" s="47"/>
    </row>
    <row r="10096" spans="1:6" x14ac:dyDescent="0.25">
      <c r="A10096" s="79"/>
      <c r="B10096" s="43">
        <v>0</v>
      </c>
      <c r="C10096" s="43">
        <v>5.6476086156180801E-3</v>
      </c>
      <c r="D10096" s="43">
        <f t="shared" si="157"/>
        <v>6.4439214304202297E-2</v>
      </c>
      <c r="E10096" s="43">
        <f>IFERROR(INDEX(PSPS_Data!$C$2:$C$4275,MATCH(WF_Data!$A10096,PSPS_Data!$B$2:$B$4275,0)),0)</f>
        <v>0</v>
      </c>
      <c r="F10096" s="47"/>
    </row>
    <row r="10097" spans="1:6" x14ac:dyDescent="0.25">
      <c r="A10097" s="79"/>
      <c r="B10097" s="43">
        <v>0</v>
      </c>
      <c r="C10097" s="43">
        <v>1.25478809786727E-3</v>
      </c>
      <c r="D10097" s="43">
        <f t="shared" si="157"/>
        <v>1.4317132196665552E-2</v>
      </c>
      <c r="E10097" s="43">
        <f>IFERROR(INDEX(PSPS_Data!$C$2:$C$4275,MATCH(WF_Data!$A10097,PSPS_Data!$B$2:$B$4275,0)),0)</f>
        <v>0</v>
      </c>
      <c r="F10097" s="47"/>
    </row>
    <row r="10098" spans="1:6" x14ac:dyDescent="0.25">
      <c r="A10098" s="79"/>
      <c r="B10098" s="43">
        <v>0</v>
      </c>
      <c r="C10098" s="43">
        <v>7.4466605022962496E-3</v>
      </c>
      <c r="D10098" s="43">
        <f t="shared" si="157"/>
        <v>8.4966396331200206E-2</v>
      </c>
      <c r="E10098" s="43">
        <f>IFERROR(INDEX(PSPS_Data!$C$2:$C$4275,MATCH(WF_Data!$A10098,PSPS_Data!$B$2:$B$4275,0)),0)</f>
        <v>0</v>
      </c>
      <c r="F10098" s="47"/>
    </row>
    <row r="10099" spans="1:6" x14ac:dyDescent="0.25">
      <c r="A10099" s="79"/>
      <c r="B10099" s="43">
        <v>0</v>
      </c>
      <c r="C10099" s="43">
        <v>3.77073679004524E-3</v>
      </c>
      <c r="D10099" s="43">
        <f t="shared" si="157"/>
        <v>4.302410677441619E-2</v>
      </c>
      <c r="E10099" s="43">
        <f>IFERROR(INDEX(PSPS_Data!$C$2:$C$4275,MATCH(WF_Data!$A10099,PSPS_Data!$B$2:$B$4275,0)),0)</f>
        <v>0</v>
      </c>
      <c r="F10099" s="47"/>
    </row>
    <row r="10100" spans="1:6" x14ac:dyDescent="0.25">
      <c r="A10100" s="79"/>
      <c r="B10100" s="43">
        <v>0</v>
      </c>
      <c r="C10100" s="43">
        <v>4.40595575219049E-3</v>
      </c>
      <c r="D10100" s="43">
        <f t="shared" si="157"/>
        <v>5.0271955132493495E-2</v>
      </c>
      <c r="E10100" s="43">
        <f>IFERROR(INDEX(PSPS_Data!$C$2:$C$4275,MATCH(WF_Data!$A10100,PSPS_Data!$B$2:$B$4275,0)),0)</f>
        <v>0</v>
      </c>
      <c r="F10100" s="47"/>
    </row>
    <row r="10101" spans="1:6" x14ac:dyDescent="0.25">
      <c r="A10101" s="79"/>
      <c r="B10101" s="43">
        <v>0</v>
      </c>
      <c r="C10101" s="43">
        <v>5.9307874807927796E-3</v>
      </c>
      <c r="D10101" s="43">
        <f t="shared" si="157"/>
        <v>6.7670285155845611E-2</v>
      </c>
      <c r="E10101" s="43">
        <f>IFERROR(INDEX(PSPS_Data!$C$2:$C$4275,MATCH(WF_Data!$A10101,PSPS_Data!$B$2:$B$4275,0)),0)</f>
        <v>0</v>
      </c>
      <c r="F10101" s="47"/>
    </row>
    <row r="10102" spans="1:6" x14ac:dyDescent="0.25">
      <c r="A10102" s="79"/>
      <c r="B10102" s="43">
        <v>0</v>
      </c>
      <c r="C10102" s="43">
        <v>6.5054678389818302E-3</v>
      </c>
      <c r="D10102" s="43">
        <f t="shared" si="157"/>
        <v>7.4227388042782685E-2</v>
      </c>
      <c r="E10102" s="43">
        <f>IFERROR(INDEX(PSPS_Data!$C$2:$C$4275,MATCH(WF_Data!$A10102,PSPS_Data!$B$2:$B$4275,0)),0)</f>
        <v>0</v>
      </c>
      <c r="F10102" s="47"/>
    </row>
    <row r="10103" spans="1:6" x14ac:dyDescent="0.25">
      <c r="A10103" s="79"/>
      <c r="B10103" s="43">
        <v>0</v>
      </c>
      <c r="C10103" s="43">
        <v>7.81904356568929E-3</v>
      </c>
      <c r="D10103" s="43">
        <f t="shared" si="157"/>
        <v>8.9215287084514802E-2</v>
      </c>
      <c r="E10103" s="43">
        <f>IFERROR(INDEX(PSPS_Data!$C$2:$C$4275,MATCH(WF_Data!$A10103,PSPS_Data!$B$2:$B$4275,0)),0)</f>
        <v>0</v>
      </c>
      <c r="F10103" s="47"/>
    </row>
    <row r="10104" spans="1:6" x14ac:dyDescent="0.25">
      <c r="A10104" s="79"/>
      <c r="B10104" s="43">
        <v>0</v>
      </c>
      <c r="C10104" s="43">
        <v>1.1247608663324999E-3</v>
      </c>
      <c r="D10104" s="43">
        <f t="shared" si="157"/>
        <v>1.2833521484853824E-2</v>
      </c>
      <c r="E10104" s="43">
        <f>IFERROR(INDEX(PSPS_Data!$C$2:$C$4275,MATCH(WF_Data!$A10104,PSPS_Data!$B$2:$B$4275,0)),0)</f>
        <v>0</v>
      </c>
      <c r="F10104" s="47"/>
    </row>
    <row r="10105" spans="1:6" x14ac:dyDescent="0.25">
      <c r="A10105" s="79"/>
      <c r="B10105" s="43">
        <v>0</v>
      </c>
      <c r="C10105" s="43">
        <v>6.9295404754825497E-3</v>
      </c>
      <c r="D10105" s="43">
        <f t="shared" si="157"/>
        <v>7.9066056825255887E-2</v>
      </c>
      <c r="E10105" s="43">
        <f>IFERROR(INDEX(PSPS_Data!$C$2:$C$4275,MATCH(WF_Data!$A10105,PSPS_Data!$B$2:$B$4275,0)),0)</f>
        <v>0</v>
      </c>
      <c r="F10105" s="47"/>
    </row>
    <row r="10106" spans="1:6" x14ac:dyDescent="0.25">
      <c r="A10106" s="79"/>
      <c r="B10106" s="43">
        <v>0</v>
      </c>
      <c r="C10106" s="43">
        <v>1.48704833691226E-3</v>
      </c>
      <c r="D10106" s="43">
        <f t="shared" si="157"/>
        <v>1.6967221524168886E-2</v>
      </c>
      <c r="E10106" s="43">
        <f>IFERROR(INDEX(PSPS_Data!$C$2:$C$4275,MATCH(WF_Data!$A10106,PSPS_Data!$B$2:$B$4275,0)),0)</f>
        <v>0</v>
      </c>
      <c r="F10106" s="47"/>
    </row>
    <row r="10107" spans="1:6" x14ac:dyDescent="0.25">
      <c r="A10107" s="79"/>
      <c r="B10107" s="43">
        <v>0</v>
      </c>
      <c r="C10107" s="43">
        <v>1.9119621836466601E-2</v>
      </c>
      <c r="D10107" s="43">
        <f t="shared" si="157"/>
        <v>0.21815488515408391</v>
      </c>
      <c r="E10107" s="43">
        <f>IFERROR(INDEX(PSPS_Data!$C$2:$C$4275,MATCH(WF_Data!$A10107,PSPS_Data!$B$2:$B$4275,0)),0)</f>
        <v>0</v>
      </c>
      <c r="F10107" s="47"/>
    </row>
    <row r="10108" spans="1:6" x14ac:dyDescent="0.25">
      <c r="A10108" s="79"/>
      <c r="B10108" s="43">
        <v>0</v>
      </c>
      <c r="C10108" s="43">
        <v>1.05077234456985E-3</v>
      </c>
      <c r="D10108" s="43">
        <f t="shared" si="157"/>
        <v>1.198931245154199E-2</v>
      </c>
      <c r="E10108" s="43">
        <f>IFERROR(INDEX(PSPS_Data!$C$2:$C$4275,MATCH(WF_Data!$A10108,PSPS_Data!$B$2:$B$4275,0)),0)</f>
        <v>0</v>
      </c>
      <c r="F10108" s="47"/>
    </row>
    <row r="10109" spans="1:6" x14ac:dyDescent="0.25">
      <c r="A10109" s="79"/>
      <c r="B10109" s="43">
        <v>0</v>
      </c>
      <c r="C10109" s="43">
        <v>1.9925326100746999E-3</v>
      </c>
      <c r="D10109" s="43">
        <f t="shared" si="157"/>
        <v>2.2734797080952326E-2</v>
      </c>
      <c r="E10109" s="43">
        <f>IFERROR(INDEX(PSPS_Data!$C$2:$C$4275,MATCH(WF_Data!$A10109,PSPS_Data!$B$2:$B$4275,0)),0)</f>
        <v>0</v>
      </c>
      <c r="F10109" s="47"/>
    </row>
    <row r="10110" spans="1:6" x14ac:dyDescent="0.25">
      <c r="A10110" s="79"/>
      <c r="B10110" s="43">
        <v>0</v>
      </c>
      <c r="C10110" s="43">
        <v>2.7613513088908799E-3</v>
      </c>
      <c r="D10110" s="43">
        <f t="shared" si="157"/>
        <v>3.1507018434444943E-2</v>
      </c>
      <c r="E10110" s="43">
        <f>IFERROR(INDEX(PSPS_Data!$C$2:$C$4275,MATCH(WF_Data!$A10110,PSPS_Data!$B$2:$B$4275,0)),0)</f>
        <v>0</v>
      </c>
      <c r="F10110" s="47"/>
    </row>
    <row r="10111" spans="1:6" x14ac:dyDescent="0.25">
      <c r="A10111" s="79"/>
      <c r="B10111" s="43">
        <v>0</v>
      </c>
      <c r="C10111" s="43">
        <v>4.0549762359205401E-3</v>
      </c>
      <c r="D10111" s="43">
        <f t="shared" si="157"/>
        <v>4.6267278851853361E-2</v>
      </c>
      <c r="E10111" s="43">
        <f>IFERROR(INDEX(PSPS_Data!$C$2:$C$4275,MATCH(WF_Data!$A10111,PSPS_Data!$B$2:$B$4275,0)),0)</f>
        <v>0</v>
      </c>
      <c r="F10111" s="47"/>
    </row>
    <row r="10112" spans="1:6" x14ac:dyDescent="0.25">
      <c r="A10112" s="79"/>
      <c r="B10112" s="43">
        <v>0</v>
      </c>
      <c r="C10112" s="43">
        <v>4.2511345645834797E-4</v>
      </c>
      <c r="D10112" s="43">
        <f t="shared" si="157"/>
        <v>4.8505445381897506E-3</v>
      </c>
      <c r="E10112" s="43">
        <f>IFERROR(INDEX(PSPS_Data!$C$2:$C$4275,MATCH(WF_Data!$A10112,PSPS_Data!$B$2:$B$4275,0)),0)</f>
        <v>0</v>
      </c>
      <c r="F10112" s="47"/>
    </row>
    <row r="10113" spans="1:6" x14ac:dyDescent="0.25">
      <c r="A10113" s="79"/>
      <c r="B10113" s="43">
        <v>0</v>
      </c>
      <c r="C10113" s="43">
        <v>3.6269958034154102E-3</v>
      </c>
      <c r="D10113" s="43">
        <f t="shared" si="157"/>
        <v>4.1384022116969829E-2</v>
      </c>
      <c r="E10113" s="43">
        <f>IFERROR(INDEX(PSPS_Data!$C$2:$C$4275,MATCH(WF_Data!$A10113,PSPS_Data!$B$2:$B$4275,0)),0)</f>
        <v>0</v>
      </c>
      <c r="F10113" s="47"/>
    </row>
    <row r="10114" spans="1:6" x14ac:dyDescent="0.25">
      <c r="A10114" s="79"/>
      <c r="B10114" s="43">
        <v>0</v>
      </c>
      <c r="C10114" s="43">
        <v>1.06324621645702E-2</v>
      </c>
      <c r="D10114" s="43">
        <f t="shared" si="157"/>
        <v>0.12131639329774599</v>
      </c>
      <c r="E10114" s="43">
        <f>IFERROR(INDEX(PSPS_Data!$C$2:$C$4275,MATCH(WF_Data!$A10114,PSPS_Data!$B$2:$B$4275,0)),0)</f>
        <v>0</v>
      </c>
      <c r="F10114" s="47"/>
    </row>
    <row r="10115" spans="1:6" x14ac:dyDescent="0.25">
      <c r="A10115" s="79"/>
      <c r="B10115" s="43">
        <v>0</v>
      </c>
      <c r="C10115" s="43">
        <v>6.6018375305247901E-3</v>
      </c>
      <c r="D10115" s="43">
        <f t="shared" ref="D10115:D10178" si="158">$C10115*11.41</f>
        <v>7.5326966223287856E-2</v>
      </c>
      <c r="E10115" s="43">
        <f>IFERROR(INDEX(PSPS_Data!$C$2:$C$4275,MATCH(WF_Data!$A10115,PSPS_Data!$B$2:$B$4275,0)),0)</f>
        <v>0</v>
      </c>
      <c r="F10115" s="47"/>
    </row>
    <row r="10116" spans="1:6" x14ac:dyDescent="0.25">
      <c r="A10116" s="79"/>
      <c r="B10116" s="43">
        <v>0</v>
      </c>
      <c r="C10116" s="43">
        <v>3.8500366504194898E-3</v>
      </c>
      <c r="D10116" s="43">
        <f t="shared" si="158"/>
        <v>4.3928918181286379E-2</v>
      </c>
      <c r="E10116" s="43">
        <f>IFERROR(INDEX(PSPS_Data!$C$2:$C$4275,MATCH(WF_Data!$A10116,PSPS_Data!$B$2:$B$4275,0)),0)</f>
        <v>0</v>
      </c>
      <c r="F10116" s="47"/>
    </row>
    <row r="10117" spans="1:6" x14ac:dyDescent="0.25">
      <c r="A10117" s="79"/>
      <c r="B10117" s="43">
        <v>0</v>
      </c>
      <c r="C10117" s="43">
        <v>8.9612909172842592E-3</v>
      </c>
      <c r="D10117" s="43">
        <f t="shared" si="158"/>
        <v>0.10224832936621339</v>
      </c>
      <c r="E10117" s="43">
        <f>IFERROR(INDEX(PSPS_Data!$C$2:$C$4275,MATCH(WF_Data!$A10117,PSPS_Data!$B$2:$B$4275,0)),0)</f>
        <v>0</v>
      </c>
      <c r="F10117" s="47"/>
    </row>
    <row r="10118" spans="1:6" x14ac:dyDescent="0.25">
      <c r="A10118" s="79"/>
      <c r="B10118" s="43">
        <v>0</v>
      </c>
      <c r="C10118" s="43">
        <v>2.3573141065753498E-3</v>
      </c>
      <c r="D10118" s="43">
        <f t="shared" si="158"/>
        <v>2.689695395602474E-2</v>
      </c>
      <c r="E10118" s="43">
        <f>IFERROR(INDEX(PSPS_Data!$C$2:$C$4275,MATCH(WF_Data!$A10118,PSPS_Data!$B$2:$B$4275,0)),0)</f>
        <v>0</v>
      </c>
      <c r="F10118" s="47"/>
    </row>
    <row r="10119" spans="1:6" x14ac:dyDescent="0.25">
      <c r="A10119" s="79"/>
      <c r="B10119" s="43">
        <v>0</v>
      </c>
      <c r="C10119" s="43">
        <v>9.4291727791642101E-3</v>
      </c>
      <c r="D10119" s="43">
        <f t="shared" si="158"/>
        <v>0.10758686141026363</v>
      </c>
      <c r="E10119" s="43">
        <f>IFERROR(INDEX(PSPS_Data!$C$2:$C$4275,MATCH(WF_Data!$A10119,PSPS_Data!$B$2:$B$4275,0)),0)</f>
        <v>0</v>
      </c>
      <c r="F10119" s="47"/>
    </row>
    <row r="10120" spans="1:6" x14ac:dyDescent="0.25">
      <c r="A10120" s="79"/>
      <c r="B10120" s="43">
        <v>0</v>
      </c>
      <c r="C10120" s="43">
        <v>1.8062841263599599E-5</v>
      </c>
      <c r="D10120" s="43">
        <f t="shared" si="158"/>
        <v>2.0609701881767144E-4</v>
      </c>
      <c r="E10120" s="43">
        <f>IFERROR(INDEX(PSPS_Data!$C$2:$C$4275,MATCH(WF_Data!$A10120,PSPS_Data!$B$2:$B$4275,0)),0)</f>
        <v>0</v>
      </c>
      <c r="F10120" s="47"/>
    </row>
    <row r="10121" spans="1:6" x14ac:dyDescent="0.25">
      <c r="A10121" s="79"/>
      <c r="B10121" s="43">
        <v>0</v>
      </c>
      <c r="C10121" s="43">
        <v>8.2013785430111296E-3</v>
      </c>
      <c r="D10121" s="43">
        <f t="shared" si="158"/>
        <v>9.3577729175756991E-2</v>
      </c>
      <c r="E10121" s="43">
        <f>IFERROR(INDEX(PSPS_Data!$C$2:$C$4275,MATCH(WF_Data!$A10121,PSPS_Data!$B$2:$B$4275,0)),0)</f>
        <v>0</v>
      </c>
      <c r="F10121" s="47"/>
    </row>
    <row r="10122" spans="1:6" x14ac:dyDescent="0.25">
      <c r="A10122" s="79"/>
      <c r="B10122" s="43">
        <v>0</v>
      </c>
      <c r="C10122" s="43">
        <v>3.0144051256684101E-3</v>
      </c>
      <c r="D10122" s="43">
        <f t="shared" si="158"/>
        <v>3.4394362483876562E-2</v>
      </c>
      <c r="E10122" s="43">
        <f>IFERROR(INDEX(PSPS_Data!$C$2:$C$4275,MATCH(WF_Data!$A10122,PSPS_Data!$B$2:$B$4275,0)),0)</f>
        <v>0</v>
      </c>
      <c r="F10122" s="47"/>
    </row>
    <row r="10123" spans="1:6" x14ac:dyDescent="0.25">
      <c r="A10123" s="79"/>
      <c r="B10123" s="43">
        <v>0</v>
      </c>
      <c r="C10123" s="43">
        <v>3.6990355952184399E-3</v>
      </c>
      <c r="D10123" s="43">
        <f t="shared" si="158"/>
        <v>4.2205996141442402E-2</v>
      </c>
      <c r="E10123" s="43">
        <f>IFERROR(INDEX(PSPS_Data!$C$2:$C$4275,MATCH(WF_Data!$A10123,PSPS_Data!$B$2:$B$4275,0)),0)</f>
        <v>0</v>
      </c>
      <c r="F10123" s="47"/>
    </row>
    <row r="10124" spans="1:6" x14ac:dyDescent="0.25">
      <c r="A10124" s="79"/>
      <c r="B10124" s="43">
        <v>0</v>
      </c>
      <c r="C10124" s="43">
        <v>3.3378208900103302E-4</v>
      </c>
      <c r="D10124" s="43">
        <f t="shared" si="158"/>
        <v>3.8084536355017869E-3</v>
      </c>
      <c r="E10124" s="43">
        <f>IFERROR(INDEX(PSPS_Data!$C$2:$C$4275,MATCH(WF_Data!$A10124,PSPS_Data!$B$2:$B$4275,0)),0)</f>
        <v>0</v>
      </c>
      <c r="F10124" s="47"/>
    </row>
    <row r="10125" spans="1:6" x14ac:dyDescent="0.25">
      <c r="A10125" s="79"/>
      <c r="B10125" s="43">
        <v>0</v>
      </c>
      <c r="C10125" s="43">
        <v>2.3989561350390401E-3</v>
      </c>
      <c r="D10125" s="43">
        <f t="shared" si="158"/>
        <v>2.7372089500795449E-2</v>
      </c>
      <c r="E10125" s="43">
        <f>IFERROR(INDEX(PSPS_Data!$C$2:$C$4275,MATCH(WF_Data!$A10125,PSPS_Data!$B$2:$B$4275,0)),0)</f>
        <v>0</v>
      </c>
      <c r="F10125" s="47"/>
    </row>
    <row r="10126" spans="1:6" x14ac:dyDescent="0.25">
      <c r="A10126" s="79"/>
      <c r="B10126" s="43">
        <v>0</v>
      </c>
      <c r="C10126" s="43">
        <v>5.69895831790745E-3</v>
      </c>
      <c r="D10126" s="43">
        <f t="shared" si="158"/>
        <v>6.5025114407324003E-2</v>
      </c>
      <c r="E10126" s="43">
        <f>IFERROR(INDEX(PSPS_Data!$C$2:$C$4275,MATCH(WF_Data!$A10126,PSPS_Data!$B$2:$B$4275,0)),0)</f>
        <v>0</v>
      </c>
      <c r="F10126" s="47"/>
    </row>
    <row r="10127" spans="1:6" x14ac:dyDescent="0.25">
      <c r="A10127" s="79"/>
      <c r="B10127" s="43">
        <v>0</v>
      </c>
      <c r="C10127" s="43">
        <v>6.9882870902802097E-3</v>
      </c>
      <c r="D10127" s="43">
        <f t="shared" si="158"/>
        <v>7.9736355700097197E-2</v>
      </c>
      <c r="E10127" s="43">
        <f>IFERROR(INDEX(PSPS_Data!$C$2:$C$4275,MATCH(WF_Data!$A10127,PSPS_Data!$B$2:$B$4275,0)),0)</f>
        <v>0</v>
      </c>
      <c r="F10127" s="47"/>
    </row>
    <row r="10128" spans="1:6" x14ac:dyDescent="0.25">
      <c r="A10128" s="79"/>
      <c r="B10128" s="43">
        <v>0</v>
      </c>
      <c r="C10128" s="43">
        <v>6.7150800866026296E-4</v>
      </c>
      <c r="D10128" s="43">
        <f t="shared" si="158"/>
        <v>7.6619063788136007E-3</v>
      </c>
      <c r="E10128" s="43">
        <f>IFERROR(INDEX(PSPS_Data!$C$2:$C$4275,MATCH(WF_Data!$A10128,PSPS_Data!$B$2:$B$4275,0)),0)</f>
        <v>0</v>
      </c>
      <c r="F10128" s="47"/>
    </row>
    <row r="10129" spans="1:6" x14ac:dyDescent="0.25">
      <c r="A10129" s="79"/>
      <c r="B10129" s="43">
        <v>0</v>
      </c>
      <c r="C10129" s="43">
        <v>1.1774614869182101E-2</v>
      </c>
      <c r="D10129" s="43">
        <f t="shared" si="158"/>
        <v>0.13434835565736777</v>
      </c>
      <c r="E10129" s="43">
        <f>IFERROR(INDEX(PSPS_Data!$C$2:$C$4275,MATCH(WF_Data!$A10129,PSPS_Data!$B$2:$B$4275,0)),0)</f>
        <v>0</v>
      </c>
      <c r="F10129" s="47"/>
    </row>
    <row r="10130" spans="1:6" x14ac:dyDescent="0.25">
      <c r="A10130" s="79"/>
      <c r="B10130" s="43">
        <v>0</v>
      </c>
      <c r="C10130" s="43">
        <v>1.8681880315853001E-2</v>
      </c>
      <c r="D10130" s="43">
        <f t="shared" si="158"/>
        <v>0.21316025440388275</v>
      </c>
      <c r="E10130" s="43">
        <f>IFERROR(INDEX(PSPS_Data!$C$2:$C$4275,MATCH(WF_Data!$A10130,PSPS_Data!$B$2:$B$4275,0)),0)</f>
        <v>0</v>
      </c>
      <c r="F10130" s="47"/>
    </row>
    <row r="10131" spans="1:6" x14ac:dyDescent="0.25">
      <c r="A10131" s="79"/>
      <c r="B10131" s="43">
        <v>0</v>
      </c>
      <c r="C10131" s="43">
        <v>6.13103780392521E-3</v>
      </c>
      <c r="D10131" s="43">
        <f t="shared" si="158"/>
        <v>6.9955141342786645E-2</v>
      </c>
      <c r="E10131" s="43">
        <f>IFERROR(INDEX(PSPS_Data!$C$2:$C$4275,MATCH(WF_Data!$A10131,PSPS_Data!$B$2:$B$4275,0)),0)</f>
        <v>0</v>
      </c>
      <c r="F10131" s="47"/>
    </row>
    <row r="10132" spans="1:6" x14ac:dyDescent="0.25">
      <c r="A10132" s="79"/>
      <c r="B10132" s="43">
        <v>0</v>
      </c>
      <c r="C10132" s="43">
        <v>7.4483166474692501E-3</v>
      </c>
      <c r="D10132" s="43">
        <f t="shared" si="158"/>
        <v>8.498529294762415E-2</v>
      </c>
      <c r="E10132" s="43">
        <f>IFERROR(INDEX(PSPS_Data!$C$2:$C$4275,MATCH(WF_Data!$A10132,PSPS_Data!$B$2:$B$4275,0)),0)</f>
        <v>0</v>
      </c>
      <c r="F10132" s="47"/>
    </row>
    <row r="10133" spans="1:6" x14ac:dyDescent="0.25">
      <c r="A10133" s="79"/>
      <c r="B10133" s="43">
        <v>0</v>
      </c>
      <c r="C10133" s="43">
        <v>9.6984382196865192E-3</v>
      </c>
      <c r="D10133" s="43">
        <f t="shared" si="158"/>
        <v>0.11065918008662319</v>
      </c>
      <c r="E10133" s="43">
        <f>IFERROR(INDEX(PSPS_Data!$C$2:$C$4275,MATCH(WF_Data!$A10133,PSPS_Data!$B$2:$B$4275,0)),0)</f>
        <v>0</v>
      </c>
      <c r="F10133" s="47"/>
    </row>
    <row r="10134" spans="1:6" x14ac:dyDescent="0.25">
      <c r="A10134" s="79"/>
      <c r="B10134" s="43">
        <v>0</v>
      </c>
      <c r="C10134" s="43">
        <v>3.5113429037210101E-3</v>
      </c>
      <c r="D10134" s="43">
        <f t="shared" si="158"/>
        <v>4.0064422531456728E-2</v>
      </c>
      <c r="E10134" s="43">
        <f>IFERROR(INDEX(PSPS_Data!$C$2:$C$4275,MATCH(WF_Data!$A10134,PSPS_Data!$B$2:$B$4275,0)),0)</f>
        <v>0</v>
      </c>
      <c r="F10134" s="47"/>
    </row>
    <row r="10135" spans="1:6" x14ac:dyDescent="0.25">
      <c r="A10135" s="79"/>
      <c r="B10135" s="43">
        <v>0</v>
      </c>
      <c r="C10135" s="43">
        <v>4.5660743911867E-3</v>
      </c>
      <c r="D10135" s="43">
        <f t="shared" si="158"/>
        <v>5.2098908803440251E-2</v>
      </c>
      <c r="E10135" s="43">
        <f>IFERROR(INDEX(PSPS_Data!$C$2:$C$4275,MATCH(WF_Data!$A10135,PSPS_Data!$B$2:$B$4275,0)),0)</f>
        <v>0</v>
      </c>
      <c r="F10135" s="47"/>
    </row>
    <row r="10136" spans="1:6" x14ac:dyDescent="0.25">
      <c r="A10136" s="79"/>
      <c r="B10136" s="43">
        <v>0</v>
      </c>
      <c r="C10136" s="43">
        <v>2.69015995877452E-3</v>
      </c>
      <c r="D10136" s="43">
        <f t="shared" si="158"/>
        <v>3.0694725129617274E-2</v>
      </c>
      <c r="E10136" s="43">
        <f>IFERROR(INDEX(PSPS_Data!$C$2:$C$4275,MATCH(WF_Data!$A10136,PSPS_Data!$B$2:$B$4275,0)),0)</f>
        <v>0</v>
      </c>
      <c r="F10136" s="47"/>
    </row>
    <row r="10137" spans="1:6" x14ac:dyDescent="0.25">
      <c r="A10137" s="79"/>
      <c r="B10137" s="43">
        <v>0</v>
      </c>
      <c r="C10137" s="43">
        <v>4.76625564476762E-3</v>
      </c>
      <c r="D10137" s="43">
        <f t="shared" si="158"/>
        <v>5.4382976906798546E-2</v>
      </c>
      <c r="E10137" s="43">
        <f>IFERROR(INDEX(PSPS_Data!$C$2:$C$4275,MATCH(WF_Data!$A10137,PSPS_Data!$B$2:$B$4275,0)),0)</f>
        <v>0</v>
      </c>
      <c r="F10137" s="47"/>
    </row>
    <row r="10138" spans="1:6" x14ac:dyDescent="0.25">
      <c r="A10138" s="79"/>
      <c r="B10138" s="43">
        <v>0</v>
      </c>
      <c r="C10138" s="43">
        <v>1.6366995805014899E-3</v>
      </c>
      <c r="D10138" s="43">
        <f t="shared" si="158"/>
        <v>1.8674742213522E-2</v>
      </c>
      <c r="E10138" s="43">
        <f>IFERROR(INDEX(PSPS_Data!$C$2:$C$4275,MATCH(WF_Data!$A10138,PSPS_Data!$B$2:$B$4275,0)),0)</f>
        <v>0</v>
      </c>
      <c r="F10138" s="47"/>
    </row>
    <row r="10139" spans="1:6" x14ac:dyDescent="0.25">
      <c r="A10139" s="79"/>
      <c r="B10139" s="43">
        <v>0</v>
      </c>
      <c r="C10139" s="43">
        <v>1.7354341950976901E-3</v>
      </c>
      <c r="D10139" s="43">
        <f t="shared" si="158"/>
        <v>1.9801304166064643E-2</v>
      </c>
      <c r="E10139" s="43">
        <f>IFERROR(INDEX(PSPS_Data!$C$2:$C$4275,MATCH(WF_Data!$A10139,PSPS_Data!$B$2:$B$4275,0)),0)</f>
        <v>0</v>
      </c>
      <c r="F10139" s="47"/>
    </row>
    <row r="10140" spans="1:6" x14ac:dyDescent="0.25">
      <c r="A10140" s="79"/>
      <c r="B10140" s="43">
        <v>0</v>
      </c>
      <c r="C10140" s="43">
        <v>3.3355806592680801E-3</v>
      </c>
      <c r="D10140" s="43">
        <f t="shared" si="158"/>
        <v>3.8058975322248792E-2</v>
      </c>
      <c r="E10140" s="43">
        <f>IFERROR(INDEX(PSPS_Data!$C$2:$C$4275,MATCH(WF_Data!$A10140,PSPS_Data!$B$2:$B$4275,0)),0)</f>
        <v>0</v>
      </c>
      <c r="F10140" s="47"/>
    </row>
    <row r="10141" spans="1:6" x14ac:dyDescent="0.25">
      <c r="A10141" s="79"/>
      <c r="B10141" s="43">
        <v>0</v>
      </c>
      <c r="C10141" s="43">
        <v>3.1005494793134802E-3</v>
      </c>
      <c r="D10141" s="43">
        <f t="shared" si="158"/>
        <v>3.5377269558966806E-2</v>
      </c>
      <c r="E10141" s="43">
        <f>IFERROR(INDEX(PSPS_Data!$C$2:$C$4275,MATCH(WF_Data!$A10141,PSPS_Data!$B$2:$B$4275,0)),0)</f>
        <v>0</v>
      </c>
      <c r="F10141" s="47"/>
    </row>
    <row r="10142" spans="1:6" x14ac:dyDescent="0.25">
      <c r="A10142" s="79"/>
      <c r="B10142" s="43">
        <v>0</v>
      </c>
      <c r="C10142" s="43">
        <v>8.9855184342013604E-6</v>
      </c>
      <c r="D10142" s="43">
        <f t="shared" si="158"/>
        <v>1.0252476533423752E-4</v>
      </c>
      <c r="E10142" s="43">
        <f>IFERROR(INDEX(PSPS_Data!$C$2:$C$4275,MATCH(WF_Data!$A10142,PSPS_Data!$B$2:$B$4275,0)),0)</f>
        <v>0</v>
      </c>
      <c r="F10142" s="47"/>
    </row>
    <row r="10143" spans="1:6" x14ac:dyDescent="0.25">
      <c r="A10143" s="79"/>
      <c r="B10143" s="43">
        <v>0</v>
      </c>
      <c r="C10143" s="43">
        <v>3.3055789892841802E-3</v>
      </c>
      <c r="D10143" s="43">
        <f t="shared" si="158"/>
        <v>3.7716656267732497E-2</v>
      </c>
      <c r="E10143" s="43">
        <f>IFERROR(INDEX(PSPS_Data!$C$2:$C$4275,MATCH(WF_Data!$A10143,PSPS_Data!$B$2:$B$4275,0)),0)</f>
        <v>0</v>
      </c>
      <c r="F10143" s="47"/>
    </row>
    <row r="10144" spans="1:6" x14ac:dyDescent="0.25">
      <c r="A10144" s="79"/>
      <c r="B10144" s="43">
        <v>0</v>
      </c>
      <c r="C10144" s="43">
        <v>1.6316092934782001E-3</v>
      </c>
      <c r="D10144" s="43">
        <f t="shared" si="158"/>
        <v>1.8616662038586262E-2</v>
      </c>
      <c r="E10144" s="43">
        <f>IFERROR(INDEX(PSPS_Data!$C$2:$C$4275,MATCH(WF_Data!$A10144,PSPS_Data!$B$2:$B$4275,0)),0)</f>
        <v>0</v>
      </c>
      <c r="F10144" s="47"/>
    </row>
    <row r="10145" spans="1:6" x14ac:dyDescent="0.25">
      <c r="A10145" s="79"/>
      <c r="B10145" s="43">
        <v>0</v>
      </c>
      <c r="C10145" s="43">
        <v>4.6072629259015204E-3</v>
      </c>
      <c r="D10145" s="43">
        <f t="shared" si="158"/>
        <v>5.2568869984536346E-2</v>
      </c>
      <c r="E10145" s="43">
        <f>IFERROR(INDEX(PSPS_Data!$C$2:$C$4275,MATCH(WF_Data!$A10145,PSPS_Data!$B$2:$B$4275,0)),0)</f>
        <v>0</v>
      </c>
      <c r="F10145" s="47"/>
    </row>
    <row r="10146" spans="1:6" x14ac:dyDescent="0.25">
      <c r="A10146" s="79"/>
      <c r="B10146" s="43">
        <v>0</v>
      </c>
      <c r="C10146" s="43">
        <v>5.1801710879999501E-3</v>
      </c>
      <c r="D10146" s="43">
        <f t="shared" si="158"/>
        <v>5.9105752114079431E-2</v>
      </c>
      <c r="E10146" s="43">
        <f>IFERROR(INDEX(PSPS_Data!$C$2:$C$4275,MATCH(WF_Data!$A10146,PSPS_Data!$B$2:$B$4275,0)),0)</f>
        <v>0</v>
      </c>
      <c r="F10146" s="47"/>
    </row>
    <row r="10147" spans="1:6" x14ac:dyDescent="0.25">
      <c r="A10147" s="79"/>
      <c r="B10147" s="43">
        <v>0</v>
      </c>
      <c r="C10147" s="43">
        <v>5.3411857429637097E-3</v>
      </c>
      <c r="D10147" s="43">
        <f t="shared" si="158"/>
        <v>6.0942929327215928E-2</v>
      </c>
      <c r="E10147" s="43">
        <f>IFERROR(INDEX(PSPS_Data!$C$2:$C$4275,MATCH(WF_Data!$A10147,PSPS_Data!$B$2:$B$4275,0)),0)</f>
        <v>0</v>
      </c>
      <c r="F10147" s="47"/>
    </row>
    <row r="10148" spans="1:6" x14ac:dyDescent="0.25">
      <c r="A10148" s="79"/>
      <c r="B10148" s="43">
        <v>0</v>
      </c>
      <c r="C10148" s="43">
        <v>7.2976979356553697E-3</v>
      </c>
      <c r="D10148" s="43">
        <f t="shared" si="158"/>
        <v>8.3266733445827773E-2</v>
      </c>
      <c r="E10148" s="43">
        <f>IFERROR(INDEX(PSPS_Data!$C$2:$C$4275,MATCH(WF_Data!$A10148,PSPS_Data!$B$2:$B$4275,0)),0)</f>
        <v>0</v>
      </c>
      <c r="F10148" s="47"/>
    </row>
    <row r="10149" spans="1:6" x14ac:dyDescent="0.25">
      <c r="A10149" s="79"/>
      <c r="B10149" s="43">
        <v>0</v>
      </c>
      <c r="C10149" s="43">
        <v>6.6670315140981897E-3</v>
      </c>
      <c r="D10149" s="43">
        <f t="shared" si="158"/>
        <v>7.6070829575860352E-2</v>
      </c>
      <c r="E10149" s="43">
        <f>IFERROR(INDEX(PSPS_Data!$C$2:$C$4275,MATCH(WF_Data!$A10149,PSPS_Data!$B$2:$B$4275,0)),0)</f>
        <v>0</v>
      </c>
      <c r="F10149" s="47"/>
    </row>
    <row r="10150" spans="1:6" x14ac:dyDescent="0.25">
      <c r="A10150" s="79"/>
      <c r="B10150" s="43">
        <v>0</v>
      </c>
      <c r="C10150" s="43">
        <v>3.3464046750850602E-3</v>
      </c>
      <c r="D10150" s="43">
        <f t="shared" si="158"/>
        <v>3.8182477342720539E-2</v>
      </c>
      <c r="E10150" s="43">
        <f>IFERROR(INDEX(PSPS_Data!$C$2:$C$4275,MATCH(WF_Data!$A10150,PSPS_Data!$B$2:$B$4275,0)),0)</f>
        <v>0</v>
      </c>
      <c r="F10150" s="47"/>
    </row>
    <row r="10151" spans="1:6" x14ac:dyDescent="0.25">
      <c r="A10151" s="79"/>
      <c r="B10151" s="43">
        <v>0.27113708731105302</v>
      </c>
      <c r="C10151" s="43">
        <v>5.9837525381425298E-3</v>
      </c>
      <c r="D10151" s="43">
        <f t="shared" si="158"/>
        <v>6.8274616460206272E-2</v>
      </c>
      <c r="E10151" s="43">
        <f>IFERROR(INDEX(PSPS_Data!$C$2:$C$4275,MATCH(WF_Data!$A10151,PSPS_Data!$B$2:$B$4275,0)),0)</f>
        <v>0</v>
      </c>
      <c r="F10151" s="47"/>
    </row>
    <row r="10152" spans="1:6" x14ac:dyDescent="0.25">
      <c r="A10152" s="79"/>
      <c r="B10152" s="43">
        <v>0</v>
      </c>
      <c r="C10152" s="43">
        <v>3.8636594350691601E-3</v>
      </c>
      <c r="D10152" s="43">
        <f t="shared" si="158"/>
        <v>4.4084354154139117E-2</v>
      </c>
      <c r="E10152" s="43">
        <f>IFERROR(INDEX(PSPS_Data!$C$2:$C$4275,MATCH(WF_Data!$A10152,PSPS_Data!$B$2:$B$4275,0)),0)</f>
        <v>0</v>
      </c>
      <c r="F10152" s="47"/>
    </row>
    <row r="10153" spans="1:6" x14ac:dyDescent="0.25">
      <c r="A10153" s="79"/>
      <c r="B10153" s="43">
        <v>0</v>
      </c>
      <c r="C10153" s="43">
        <v>4.12353408137278E-4</v>
      </c>
      <c r="D10153" s="43">
        <f t="shared" si="158"/>
        <v>4.7049523868463424E-3</v>
      </c>
      <c r="E10153" s="43">
        <f>IFERROR(INDEX(PSPS_Data!$C$2:$C$4275,MATCH(WF_Data!$A10153,PSPS_Data!$B$2:$B$4275,0)),0)</f>
        <v>0</v>
      </c>
      <c r="F10153" s="47"/>
    </row>
    <row r="10154" spans="1:6" x14ac:dyDescent="0.25">
      <c r="A10154" s="79"/>
      <c r="B10154" s="43">
        <v>0</v>
      </c>
      <c r="C10154" s="43">
        <v>2.4974733235438801E-3</v>
      </c>
      <c r="D10154" s="43">
        <f t="shared" si="158"/>
        <v>2.8496170621635671E-2</v>
      </c>
      <c r="E10154" s="43">
        <f>IFERROR(INDEX(PSPS_Data!$C$2:$C$4275,MATCH(WF_Data!$A10154,PSPS_Data!$B$2:$B$4275,0)),0)</f>
        <v>0</v>
      </c>
      <c r="F10154" s="47"/>
    </row>
    <row r="10155" spans="1:6" x14ac:dyDescent="0.25">
      <c r="A10155" s="79"/>
      <c r="B10155" s="43">
        <v>0</v>
      </c>
      <c r="C10155" s="43">
        <v>4.7707836589173198E-3</v>
      </c>
      <c r="D10155" s="43">
        <f t="shared" si="158"/>
        <v>5.4434641548246621E-2</v>
      </c>
      <c r="E10155" s="43">
        <f>IFERROR(INDEX(PSPS_Data!$C$2:$C$4275,MATCH(WF_Data!$A10155,PSPS_Data!$B$2:$B$4275,0)),0)</f>
        <v>0</v>
      </c>
      <c r="F10155" s="47"/>
    </row>
    <row r="10156" spans="1:6" x14ac:dyDescent="0.25">
      <c r="A10156" s="79"/>
      <c r="B10156" s="43">
        <v>0</v>
      </c>
      <c r="C10156" s="43">
        <v>1.4150524359592899E-3</v>
      </c>
      <c r="D10156" s="43">
        <f t="shared" si="158"/>
        <v>1.6145748294295499E-2</v>
      </c>
      <c r="E10156" s="43">
        <f>IFERROR(INDEX(PSPS_Data!$C$2:$C$4275,MATCH(WF_Data!$A10156,PSPS_Data!$B$2:$B$4275,0)),0)</f>
        <v>0</v>
      </c>
      <c r="F10156" s="47"/>
    </row>
    <row r="10157" spans="1:6" x14ac:dyDescent="0.25">
      <c r="A10157" s="79"/>
      <c r="B10157" s="43">
        <v>0</v>
      </c>
      <c r="C10157" s="43">
        <v>1.3341601074898699E-3</v>
      </c>
      <c r="D10157" s="43">
        <f t="shared" si="158"/>
        <v>1.5222766826459415E-2</v>
      </c>
      <c r="E10157" s="43">
        <f>IFERROR(INDEX(PSPS_Data!$C$2:$C$4275,MATCH(WF_Data!$A10157,PSPS_Data!$B$2:$B$4275,0)),0)</f>
        <v>0</v>
      </c>
      <c r="F10157" s="47"/>
    </row>
    <row r="10158" spans="1:6" x14ac:dyDescent="0.25">
      <c r="A10158" s="79"/>
      <c r="B10158" s="43">
        <v>0</v>
      </c>
      <c r="C10158" s="43">
        <v>3.8309541114358498E-3</v>
      </c>
      <c r="D10158" s="43">
        <f t="shared" si="158"/>
        <v>4.3711186411483048E-2</v>
      </c>
      <c r="E10158" s="43">
        <f>IFERROR(INDEX(PSPS_Data!$C$2:$C$4275,MATCH(WF_Data!$A10158,PSPS_Data!$B$2:$B$4275,0)),0)</f>
        <v>0</v>
      </c>
      <c r="F10158" s="47"/>
    </row>
    <row r="10159" spans="1:6" x14ac:dyDescent="0.25">
      <c r="A10159" s="79"/>
      <c r="B10159" s="43">
        <v>0</v>
      </c>
      <c r="C10159" s="43">
        <v>8.0594490167034804E-3</v>
      </c>
      <c r="D10159" s="43">
        <f t="shared" si="158"/>
        <v>9.1958313280586707E-2</v>
      </c>
      <c r="E10159" s="43">
        <f>IFERROR(INDEX(PSPS_Data!$C$2:$C$4275,MATCH(WF_Data!$A10159,PSPS_Data!$B$2:$B$4275,0)),0)</f>
        <v>0</v>
      </c>
      <c r="F10159" s="47"/>
    </row>
    <row r="10160" spans="1:6" x14ac:dyDescent="0.25">
      <c r="A10160" s="79"/>
      <c r="B10160" s="43">
        <v>0</v>
      </c>
      <c r="C10160" s="43">
        <v>1.9858535383718802E-3</v>
      </c>
      <c r="D10160" s="43">
        <f t="shared" si="158"/>
        <v>2.2658588872823154E-2</v>
      </c>
      <c r="E10160" s="43">
        <f>IFERROR(INDEX(PSPS_Data!$C$2:$C$4275,MATCH(WF_Data!$A10160,PSPS_Data!$B$2:$B$4275,0)),0)</f>
        <v>0</v>
      </c>
      <c r="F10160" s="47"/>
    </row>
    <row r="10161" spans="1:6" x14ac:dyDescent="0.25">
      <c r="A10161" s="79"/>
      <c r="B10161" s="43">
        <v>0</v>
      </c>
      <c r="C10161" s="43">
        <v>5.2740971874906404E-3</v>
      </c>
      <c r="D10161" s="43">
        <f t="shared" si="158"/>
        <v>6.0177448909268204E-2</v>
      </c>
      <c r="E10161" s="43">
        <f>IFERROR(INDEX(PSPS_Data!$C$2:$C$4275,MATCH(WF_Data!$A10161,PSPS_Data!$B$2:$B$4275,0)),0)</f>
        <v>0</v>
      </c>
      <c r="F10161" s="47"/>
    </row>
    <row r="10162" spans="1:6" x14ac:dyDescent="0.25">
      <c r="A10162" s="79"/>
      <c r="B10162" s="43">
        <v>0</v>
      </c>
      <c r="C10162" s="43">
        <v>2.4133763745339798E-3</v>
      </c>
      <c r="D10162" s="43">
        <f t="shared" si="158"/>
        <v>2.7536624433432709E-2</v>
      </c>
      <c r="E10162" s="43">
        <f>IFERROR(INDEX(PSPS_Data!$C$2:$C$4275,MATCH(WF_Data!$A10162,PSPS_Data!$B$2:$B$4275,0)),0)</f>
        <v>0</v>
      </c>
      <c r="F10162" s="47"/>
    </row>
    <row r="10163" spans="1:6" x14ac:dyDescent="0.25">
      <c r="A10163" s="79"/>
      <c r="B10163" s="43">
        <v>0</v>
      </c>
      <c r="C10163" s="43">
        <v>7.3896992403206197E-3</v>
      </c>
      <c r="D10163" s="43">
        <f t="shared" si="158"/>
        <v>8.4316468332058275E-2</v>
      </c>
      <c r="E10163" s="43">
        <f>IFERROR(INDEX(PSPS_Data!$C$2:$C$4275,MATCH(WF_Data!$A10163,PSPS_Data!$B$2:$B$4275,0)),0)</f>
        <v>0</v>
      </c>
      <c r="F10163" s="47"/>
    </row>
    <row r="10164" spans="1:6" x14ac:dyDescent="0.25">
      <c r="A10164" s="79"/>
      <c r="B10164" s="43">
        <v>0</v>
      </c>
      <c r="C10164" s="43">
        <v>9.3457583345752902E-3</v>
      </c>
      <c r="D10164" s="43">
        <f t="shared" si="158"/>
        <v>0.10663510259750407</v>
      </c>
      <c r="E10164" s="43">
        <f>IFERROR(INDEX(PSPS_Data!$C$2:$C$4275,MATCH(WF_Data!$A10164,PSPS_Data!$B$2:$B$4275,0)),0)</f>
        <v>0</v>
      </c>
      <c r="F10164" s="47"/>
    </row>
    <row r="10165" spans="1:6" x14ac:dyDescent="0.25">
      <c r="A10165" s="79"/>
      <c r="B10165" s="43">
        <v>0</v>
      </c>
      <c r="C10165" s="43">
        <v>4.98526347746519E-3</v>
      </c>
      <c r="D10165" s="43">
        <f t="shared" si="158"/>
        <v>5.6881856277877819E-2</v>
      </c>
      <c r="E10165" s="43">
        <f>IFERROR(INDEX(PSPS_Data!$C$2:$C$4275,MATCH(WF_Data!$A10165,PSPS_Data!$B$2:$B$4275,0)),0)</f>
        <v>0</v>
      </c>
      <c r="F10165" s="47"/>
    </row>
    <row r="10166" spans="1:6" x14ac:dyDescent="0.25">
      <c r="A10166" s="79"/>
      <c r="B10166" s="43">
        <v>0</v>
      </c>
      <c r="C10166" s="43">
        <v>2.5460348072101598E-3</v>
      </c>
      <c r="D10166" s="43">
        <f t="shared" si="158"/>
        <v>2.9050257150267923E-2</v>
      </c>
      <c r="E10166" s="43">
        <f>IFERROR(INDEX(PSPS_Data!$C$2:$C$4275,MATCH(WF_Data!$A10166,PSPS_Data!$B$2:$B$4275,0)),0)</f>
        <v>0</v>
      </c>
      <c r="F10166" s="47"/>
    </row>
    <row r="10167" spans="1:6" x14ac:dyDescent="0.25">
      <c r="A10167" s="79"/>
      <c r="B10167" s="43">
        <v>0</v>
      </c>
      <c r="C10167" s="43">
        <v>3.36783783940575E-3</v>
      </c>
      <c r="D10167" s="43">
        <f t="shared" si="158"/>
        <v>3.8427029747619607E-2</v>
      </c>
      <c r="E10167" s="43">
        <f>IFERROR(INDEX(PSPS_Data!$C$2:$C$4275,MATCH(WF_Data!$A10167,PSPS_Data!$B$2:$B$4275,0)),0)</f>
        <v>0</v>
      </c>
      <c r="F10167" s="47"/>
    </row>
    <row r="10168" spans="1:6" x14ac:dyDescent="0.25">
      <c r="A10168" s="79"/>
      <c r="B10168" s="43">
        <v>0</v>
      </c>
      <c r="C10168" s="43">
        <v>5.4334652259058203E-3</v>
      </c>
      <c r="D10168" s="43">
        <f t="shared" si="158"/>
        <v>6.1995838227585413E-2</v>
      </c>
      <c r="E10168" s="43">
        <f>IFERROR(INDEX(PSPS_Data!$C$2:$C$4275,MATCH(WF_Data!$A10168,PSPS_Data!$B$2:$B$4275,0)),0)</f>
        <v>0</v>
      </c>
      <c r="F10168" s="47"/>
    </row>
    <row r="10169" spans="1:6" x14ac:dyDescent="0.25">
      <c r="A10169" s="79"/>
      <c r="B10169" s="43">
        <v>0</v>
      </c>
      <c r="C10169" s="43">
        <v>4.9432608659571997E-3</v>
      </c>
      <c r="D10169" s="43">
        <f t="shared" si="158"/>
        <v>5.6402606480571653E-2</v>
      </c>
      <c r="E10169" s="43">
        <f>IFERROR(INDEX(PSPS_Data!$C$2:$C$4275,MATCH(WF_Data!$A10169,PSPS_Data!$B$2:$B$4275,0)),0)</f>
        <v>0</v>
      </c>
      <c r="F10169" s="47"/>
    </row>
    <row r="10170" spans="1:6" x14ac:dyDescent="0.25">
      <c r="A10170" s="79"/>
      <c r="B10170" s="43">
        <v>0</v>
      </c>
      <c r="C10170" s="43">
        <v>5.0029680169245598E-3</v>
      </c>
      <c r="D10170" s="43">
        <f t="shared" si="158"/>
        <v>5.7083865073109231E-2</v>
      </c>
      <c r="E10170" s="43">
        <f>IFERROR(INDEX(PSPS_Data!$C$2:$C$4275,MATCH(WF_Data!$A10170,PSPS_Data!$B$2:$B$4275,0)),0)</f>
        <v>0</v>
      </c>
      <c r="F10170" s="47"/>
    </row>
    <row r="10171" spans="1:6" x14ac:dyDescent="0.25">
      <c r="A10171" s="79"/>
      <c r="B10171" s="43">
        <v>0</v>
      </c>
      <c r="C10171" s="43">
        <v>3.9324159110947204E-3</v>
      </c>
      <c r="D10171" s="43">
        <f t="shared" si="158"/>
        <v>4.4868865545590761E-2</v>
      </c>
      <c r="E10171" s="43">
        <f>IFERROR(INDEX(PSPS_Data!$C$2:$C$4275,MATCH(WF_Data!$A10171,PSPS_Data!$B$2:$B$4275,0)),0)</f>
        <v>0</v>
      </c>
      <c r="F10171" s="47"/>
    </row>
    <row r="10172" spans="1:6" x14ac:dyDescent="0.25">
      <c r="A10172" s="79"/>
      <c r="B10172" s="43">
        <v>0</v>
      </c>
      <c r="C10172" s="43">
        <v>7.5616303511196704E-3</v>
      </c>
      <c r="D10172" s="43">
        <f t="shared" si="158"/>
        <v>8.6278202306275434E-2</v>
      </c>
      <c r="E10172" s="43">
        <f>IFERROR(INDEX(PSPS_Data!$C$2:$C$4275,MATCH(WF_Data!$A10172,PSPS_Data!$B$2:$B$4275,0)),0)</f>
        <v>0</v>
      </c>
      <c r="F10172" s="47"/>
    </row>
    <row r="10173" spans="1:6" x14ac:dyDescent="0.25">
      <c r="A10173" s="79"/>
      <c r="B10173" s="43">
        <v>0</v>
      </c>
      <c r="C10173" s="43">
        <v>8.30499091443925E-3</v>
      </c>
      <c r="D10173" s="43">
        <f t="shared" si="158"/>
        <v>9.4759946333751843E-2</v>
      </c>
      <c r="E10173" s="43">
        <f>IFERROR(INDEX(PSPS_Data!$C$2:$C$4275,MATCH(WF_Data!$A10173,PSPS_Data!$B$2:$B$4275,0)),0)</f>
        <v>0</v>
      </c>
      <c r="F10173" s="47"/>
    </row>
    <row r="10174" spans="1:6" x14ac:dyDescent="0.25">
      <c r="A10174" s="79"/>
      <c r="B10174" s="43">
        <v>0</v>
      </c>
      <c r="C10174" s="43">
        <v>8.9155910245608505E-6</v>
      </c>
      <c r="D10174" s="43">
        <f t="shared" si="158"/>
        <v>1.017268935902393E-4</v>
      </c>
      <c r="E10174" s="43">
        <f>IFERROR(INDEX(PSPS_Data!$C$2:$C$4275,MATCH(WF_Data!$A10174,PSPS_Data!$B$2:$B$4275,0)),0)</f>
        <v>0</v>
      </c>
      <c r="F10174" s="47"/>
    </row>
    <row r="10175" spans="1:6" x14ac:dyDescent="0.25">
      <c r="A10175" s="79"/>
      <c r="B10175" s="43">
        <v>0</v>
      </c>
      <c r="C10175" s="43">
        <v>2.6746186449599901E-5</v>
      </c>
      <c r="D10175" s="43">
        <f t="shared" si="158"/>
        <v>3.051739873899349E-4</v>
      </c>
      <c r="E10175" s="43">
        <f>IFERROR(INDEX(PSPS_Data!$C$2:$C$4275,MATCH(WF_Data!$A10175,PSPS_Data!$B$2:$B$4275,0)),0)</f>
        <v>0</v>
      </c>
      <c r="F10175" s="47"/>
    </row>
    <row r="10176" spans="1:6" x14ac:dyDescent="0.25">
      <c r="A10176" s="79"/>
      <c r="B10176" s="43">
        <v>0</v>
      </c>
      <c r="C10176" s="43">
        <v>3.4045908020630101E-3</v>
      </c>
      <c r="D10176" s="43">
        <f t="shared" si="158"/>
        <v>3.8846381051538946E-2</v>
      </c>
      <c r="E10176" s="43">
        <f>IFERROR(INDEX(PSPS_Data!$C$2:$C$4275,MATCH(WF_Data!$A10176,PSPS_Data!$B$2:$B$4275,0)),0)</f>
        <v>0</v>
      </c>
      <c r="F10176" s="47"/>
    </row>
    <row r="10177" spans="1:6" x14ac:dyDescent="0.25">
      <c r="A10177" s="79"/>
      <c r="B10177" s="43">
        <v>0</v>
      </c>
      <c r="C10177" s="43">
        <v>8.0192805398837595E-5</v>
      </c>
      <c r="D10177" s="43">
        <f t="shared" si="158"/>
        <v>9.1499990960073696E-4</v>
      </c>
      <c r="E10177" s="43">
        <f>IFERROR(INDEX(PSPS_Data!$C$2:$C$4275,MATCH(WF_Data!$A10177,PSPS_Data!$B$2:$B$4275,0)),0)</f>
        <v>0</v>
      </c>
      <c r="F10177" s="47"/>
    </row>
    <row r="10178" spans="1:6" x14ac:dyDescent="0.25">
      <c r="A10178" s="79"/>
      <c r="B10178" s="43">
        <v>0</v>
      </c>
      <c r="C10178" s="43">
        <v>6.65594022473214E-3</v>
      </c>
      <c r="D10178" s="43">
        <f t="shared" si="158"/>
        <v>7.5944277964193715E-2</v>
      </c>
      <c r="E10178" s="43">
        <f>IFERROR(INDEX(PSPS_Data!$C$2:$C$4275,MATCH(WF_Data!$A10178,PSPS_Data!$B$2:$B$4275,0)),0)</f>
        <v>0</v>
      </c>
      <c r="F10178" s="47"/>
    </row>
    <row r="10179" spans="1:6" x14ac:dyDescent="0.25">
      <c r="A10179" s="79"/>
      <c r="B10179" s="43">
        <v>9.4326206209330104E-4</v>
      </c>
      <c r="C10179" s="43">
        <v>1.49670556606906E-3</v>
      </c>
      <c r="D10179" s="43">
        <f t="shared" ref="D10179:D10242" si="159">$C10179*11.41</f>
        <v>1.7077410508847975E-2</v>
      </c>
      <c r="E10179" s="43">
        <f>IFERROR(INDEX(PSPS_Data!$C$2:$C$4275,MATCH(WF_Data!$A10179,PSPS_Data!$B$2:$B$4275,0)),0)</f>
        <v>0</v>
      </c>
      <c r="F10179" s="47"/>
    </row>
    <row r="10180" spans="1:6" x14ac:dyDescent="0.25">
      <c r="A10180" s="79"/>
      <c r="B10180" s="43">
        <v>0</v>
      </c>
      <c r="C10180" s="43">
        <v>4.3647115114708798E-3</v>
      </c>
      <c r="D10180" s="43">
        <f t="shared" si="159"/>
        <v>4.9801358345882736E-2</v>
      </c>
      <c r="E10180" s="43">
        <f>IFERROR(INDEX(PSPS_Data!$C$2:$C$4275,MATCH(WF_Data!$A10180,PSPS_Data!$B$2:$B$4275,0)),0)</f>
        <v>0</v>
      </c>
      <c r="F10180" s="47"/>
    </row>
    <row r="10181" spans="1:6" x14ac:dyDescent="0.25">
      <c r="A10181" s="79"/>
      <c r="B10181" s="43">
        <v>0</v>
      </c>
      <c r="C10181" s="43">
        <v>1.98618079934931E-3</v>
      </c>
      <c r="D10181" s="43">
        <f t="shared" si="159"/>
        <v>2.2662322920575628E-2</v>
      </c>
      <c r="E10181" s="43">
        <f>IFERROR(INDEX(PSPS_Data!$C$2:$C$4275,MATCH(WF_Data!$A10181,PSPS_Data!$B$2:$B$4275,0)),0)</f>
        <v>0</v>
      </c>
      <c r="F10181" s="47"/>
    </row>
    <row r="10182" spans="1:6" x14ac:dyDescent="0.25">
      <c r="A10182" s="79"/>
      <c r="B10182" s="43">
        <v>0</v>
      </c>
      <c r="C10182" s="43">
        <v>6.6207067297909799E-3</v>
      </c>
      <c r="D10182" s="43">
        <f t="shared" si="159"/>
        <v>7.5542263786915087E-2</v>
      </c>
      <c r="E10182" s="43">
        <f>IFERROR(INDEX(PSPS_Data!$C$2:$C$4275,MATCH(WF_Data!$A10182,PSPS_Data!$B$2:$B$4275,0)),0)</f>
        <v>0</v>
      </c>
      <c r="F10182" s="47"/>
    </row>
    <row r="10183" spans="1:6" x14ac:dyDescent="0.25">
      <c r="A10183" s="79"/>
      <c r="B10183" s="43">
        <v>0</v>
      </c>
      <c r="C10183" s="43">
        <v>2.0197662918235398E-3</v>
      </c>
      <c r="D10183" s="43">
        <f t="shared" si="159"/>
        <v>2.304553338970659E-2</v>
      </c>
      <c r="E10183" s="43">
        <f>IFERROR(INDEX(PSPS_Data!$C$2:$C$4275,MATCH(WF_Data!$A10183,PSPS_Data!$B$2:$B$4275,0)),0)</f>
        <v>0</v>
      </c>
      <c r="F10183" s="47"/>
    </row>
    <row r="10184" spans="1:6" x14ac:dyDescent="0.25">
      <c r="A10184" s="79"/>
      <c r="B10184" s="43">
        <v>0</v>
      </c>
      <c r="C10184" s="43">
        <v>7.3669453074671704E-3</v>
      </c>
      <c r="D10184" s="43">
        <f t="shared" si="159"/>
        <v>8.4056845958200413E-2</v>
      </c>
      <c r="E10184" s="43">
        <f>IFERROR(INDEX(PSPS_Data!$C$2:$C$4275,MATCH(WF_Data!$A10184,PSPS_Data!$B$2:$B$4275,0)),0)</f>
        <v>0</v>
      </c>
      <c r="F10184" s="47"/>
    </row>
    <row r="10185" spans="1:6" x14ac:dyDescent="0.25">
      <c r="A10185" s="79"/>
      <c r="B10185" s="43">
        <v>0</v>
      </c>
      <c r="C10185" s="43">
        <v>2.94427248013562E-3</v>
      </c>
      <c r="D10185" s="43">
        <f t="shared" si="159"/>
        <v>3.3594148998347423E-2</v>
      </c>
      <c r="E10185" s="43">
        <f>IFERROR(INDEX(PSPS_Data!$C$2:$C$4275,MATCH(WF_Data!$A10185,PSPS_Data!$B$2:$B$4275,0)),0)</f>
        <v>0</v>
      </c>
      <c r="F10185" s="47"/>
    </row>
    <row r="10186" spans="1:6" x14ac:dyDescent="0.25">
      <c r="A10186" s="79"/>
      <c r="B10186" s="43">
        <v>0</v>
      </c>
      <c r="C10186" s="43">
        <v>8.2093833711951395E-3</v>
      </c>
      <c r="D10186" s="43">
        <f t="shared" si="159"/>
        <v>9.3669064265336541E-2</v>
      </c>
      <c r="E10186" s="43">
        <f>IFERROR(INDEX(PSPS_Data!$C$2:$C$4275,MATCH(WF_Data!$A10186,PSPS_Data!$B$2:$B$4275,0)),0)</f>
        <v>0</v>
      </c>
      <c r="F10186" s="47"/>
    </row>
    <row r="10187" spans="1:6" x14ac:dyDescent="0.25">
      <c r="A10187" s="79"/>
      <c r="B10187" s="43">
        <v>0</v>
      </c>
      <c r="C10187" s="43">
        <v>9.0682048676171603E-4</v>
      </c>
      <c r="D10187" s="43">
        <f t="shared" si="159"/>
        <v>1.034682175395118E-2</v>
      </c>
      <c r="E10187" s="43">
        <f>IFERROR(INDEX(PSPS_Data!$C$2:$C$4275,MATCH(WF_Data!$A10187,PSPS_Data!$B$2:$B$4275,0)),0)</f>
        <v>0</v>
      </c>
      <c r="F10187" s="47"/>
    </row>
    <row r="10188" spans="1:6" x14ac:dyDescent="0.25">
      <c r="A10188" s="79"/>
      <c r="B10188" s="43">
        <v>0</v>
      </c>
      <c r="C10188" s="43">
        <v>4.4746817017464002E-4</v>
      </c>
      <c r="D10188" s="43">
        <f t="shared" si="159"/>
        <v>5.1056118216926431E-3</v>
      </c>
      <c r="E10188" s="43">
        <f>IFERROR(INDEX(PSPS_Data!$C$2:$C$4275,MATCH(WF_Data!$A10188,PSPS_Data!$B$2:$B$4275,0)),0)</f>
        <v>0</v>
      </c>
      <c r="F10188" s="47"/>
    </row>
    <row r="10189" spans="1:6" x14ac:dyDescent="0.25">
      <c r="A10189" s="79"/>
      <c r="B10189" s="43">
        <v>0</v>
      </c>
      <c r="C10189" s="43">
        <v>6.1781813174093198E-3</v>
      </c>
      <c r="D10189" s="43">
        <f t="shared" si="159"/>
        <v>7.0493048831640343E-2</v>
      </c>
      <c r="E10189" s="43">
        <f>IFERROR(INDEX(PSPS_Data!$C$2:$C$4275,MATCH(WF_Data!$A10189,PSPS_Data!$B$2:$B$4275,0)),0)</f>
        <v>0</v>
      </c>
      <c r="F10189" s="47"/>
    </row>
    <row r="10190" spans="1:6" x14ac:dyDescent="0.25">
      <c r="A10190" s="79"/>
      <c r="B10190" s="43">
        <v>0</v>
      </c>
      <c r="C10190" s="43">
        <v>6.4268769654063302E-3</v>
      </c>
      <c r="D10190" s="43">
        <f t="shared" si="159"/>
        <v>7.3330666175286233E-2</v>
      </c>
      <c r="E10190" s="43">
        <f>IFERROR(INDEX(PSPS_Data!$C$2:$C$4275,MATCH(WF_Data!$A10190,PSPS_Data!$B$2:$B$4275,0)),0)</f>
        <v>0</v>
      </c>
      <c r="F10190" s="47"/>
    </row>
    <row r="10191" spans="1:6" x14ac:dyDescent="0.25">
      <c r="A10191" s="79"/>
      <c r="B10191" s="43">
        <v>0</v>
      </c>
      <c r="C10191" s="43">
        <v>6.1685094401013798E-3</v>
      </c>
      <c r="D10191" s="43">
        <f t="shared" si="159"/>
        <v>7.0382692711556741E-2</v>
      </c>
      <c r="E10191" s="43">
        <f>IFERROR(INDEX(PSPS_Data!$C$2:$C$4275,MATCH(WF_Data!$A10191,PSPS_Data!$B$2:$B$4275,0)),0)</f>
        <v>0</v>
      </c>
      <c r="F10191" s="47"/>
    </row>
    <row r="10192" spans="1:6" x14ac:dyDescent="0.25">
      <c r="A10192" s="79"/>
      <c r="B10192" s="43">
        <v>0</v>
      </c>
      <c r="C10192" s="43">
        <v>8.5226210355813202E-3</v>
      </c>
      <c r="D10192" s="43">
        <f t="shared" si="159"/>
        <v>9.7243106015982864E-2</v>
      </c>
      <c r="E10192" s="43">
        <f>IFERROR(INDEX(PSPS_Data!$C$2:$C$4275,MATCH(WF_Data!$A10192,PSPS_Data!$B$2:$B$4275,0)),0)</f>
        <v>0</v>
      </c>
      <c r="F10192" s="47"/>
    </row>
    <row r="10193" spans="1:6" x14ac:dyDescent="0.25">
      <c r="A10193" s="79"/>
      <c r="B10193" s="43">
        <v>0</v>
      </c>
      <c r="C10193" s="43">
        <v>2.10319741381681E-3</v>
      </c>
      <c r="D10193" s="43">
        <f t="shared" si="159"/>
        <v>2.3997482491649801E-2</v>
      </c>
      <c r="E10193" s="43">
        <f>IFERROR(INDEX(PSPS_Data!$C$2:$C$4275,MATCH(WF_Data!$A10193,PSPS_Data!$B$2:$B$4275,0)),0)</f>
        <v>0</v>
      </c>
      <c r="F10193" s="47"/>
    </row>
    <row r="10194" spans="1:6" x14ac:dyDescent="0.25">
      <c r="A10194" s="79"/>
      <c r="B10194" s="43">
        <v>0</v>
      </c>
      <c r="C10194" s="43">
        <v>1.6520767671863699E-3</v>
      </c>
      <c r="D10194" s="43">
        <f t="shared" si="159"/>
        <v>1.885019591359648E-2</v>
      </c>
      <c r="E10194" s="43">
        <f>IFERROR(INDEX(PSPS_Data!$C$2:$C$4275,MATCH(WF_Data!$A10194,PSPS_Data!$B$2:$B$4275,0)),0)</f>
        <v>0</v>
      </c>
      <c r="F10194" s="47"/>
    </row>
    <row r="10195" spans="1:6" x14ac:dyDescent="0.25">
      <c r="A10195" s="79"/>
      <c r="B10195" s="43">
        <v>0</v>
      </c>
      <c r="C10195" s="43">
        <v>6.50951001566113E-3</v>
      </c>
      <c r="D10195" s="43">
        <f t="shared" si="159"/>
        <v>7.42735092786935E-2</v>
      </c>
      <c r="E10195" s="43">
        <f>IFERROR(INDEX(PSPS_Data!$C$2:$C$4275,MATCH(WF_Data!$A10195,PSPS_Data!$B$2:$B$4275,0)),0)</f>
        <v>0</v>
      </c>
      <c r="F10195" s="47"/>
    </row>
    <row r="10196" spans="1:6" x14ac:dyDescent="0.25">
      <c r="A10196" s="79"/>
      <c r="B10196" s="43">
        <v>0</v>
      </c>
      <c r="C10196" s="43">
        <v>4.3771011455646597E-3</v>
      </c>
      <c r="D10196" s="43">
        <f t="shared" si="159"/>
        <v>4.9942724070892765E-2</v>
      </c>
      <c r="E10196" s="43">
        <f>IFERROR(INDEX(PSPS_Data!$C$2:$C$4275,MATCH(WF_Data!$A10196,PSPS_Data!$B$2:$B$4275,0)),0)</f>
        <v>0</v>
      </c>
      <c r="F10196" s="47"/>
    </row>
    <row r="10197" spans="1:6" x14ac:dyDescent="0.25">
      <c r="A10197" s="79"/>
      <c r="B10197" s="43">
        <v>0</v>
      </c>
      <c r="C10197" s="43">
        <v>1.5085005725268199E-4</v>
      </c>
      <c r="D10197" s="43">
        <f t="shared" si="159"/>
        <v>1.7211991532531015E-3</v>
      </c>
      <c r="E10197" s="43">
        <f>IFERROR(INDEX(PSPS_Data!$C$2:$C$4275,MATCH(WF_Data!$A10197,PSPS_Data!$B$2:$B$4275,0)),0)</f>
        <v>0</v>
      </c>
      <c r="F10197" s="47"/>
    </row>
    <row r="10198" spans="1:6" x14ac:dyDescent="0.25">
      <c r="A10198" s="79"/>
      <c r="B10198" s="43">
        <v>0</v>
      </c>
      <c r="C10198" s="43">
        <v>3.1938527722559199E-3</v>
      </c>
      <c r="D10198" s="43">
        <f t="shared" si="159"/>
        <v>3.6441860131440046E-2</v>
      </c>
      <c r="E10198" s="43">
        <f>IFERROR(INDEX(PSPS_Data!$C$2:$C$4275,MATCH(WF_Data!$A10198,PSPS_Data!$B$2:$B$4275,0)),0)</f>
        <v>0</v>
      </c>
      <c r="F10198" s="47"/>
    </row>
    <row r="10199" spans="1:6" x14ac:dyDescent="0.25">
      <c r="A10199" s="79"/>
      <c r="B10199" s="43">
        <v>0</v>
      </c>
      <c r="C10199" s="43">
        <v>2.0227470594136299E-3</v>
      </c>
      <c r="D10199" s="43">
        <f t="shared" si="159"/>
        <v>2.3079543947909519E-2</v>
      </c>
      <c r="E10199" s="43">
        <f>IFERROR(INDEX(PSPS_Data!$C$2:$C$4275,MATCH(WF_Data!$A10199,PSPS_Data!$B$2:$B$4275,0)),0)</f>
        <v>0</v>
      </c>
      <c r="F10199" s="47"/>
    </row>
    <row r="10200" spans="1:6" x14ac:dyDescent="0.25">
      <c r="A10200" s="79"/>
      <c r="B10200" s="43">
        <v>0</v>
      </c>
      <c r="C10200" s="43">
        <v>3.6101730402151502E-3</v>
      </c>
      <c r="D10200" s="43">
        <f t="shared" si="159"/>
        <v>4.1192074388854867E-2</v>
      </c>
      <c r="E10200" s="43">
        <f>IFERROR(INDEX(PSPS_Data!$C$2:$C$4275,MATCH(WF_Data!$A10200,PSPS_Data!$B$2:$B$4275,0)),0)</f>
        <v>0</v>
      </c>
      <c r="F10200" s="47"/>
    </row>
    <row r="10201" spans="1:6" x14ac:dyDescent="0.25">
      <c r="A10201" s="79"/>
      <c r="B10201" s="43">
        <v>0</v>
      </c>
      <c r="C10201" s="43">
        <v>1.57867863777028E-3</v>
      </c>
      <c r="D10201" s="43">
        <f t="shared" si="159"/>
        <v>1.8012723256958893E-2</v>
      </c>
      <c r="E10201" s="43">
        <f>IFERROR(INDEX(PSPS_Data!$C$2:$C$4275,MATCH(WF_Data!$A10201,PSPS_Data!$B$2:$B$4275,0)),0)</f>
        <v>0</v>
      </c>
      <c r="F10201" s="47"/>
    </row>
    <row r="10202" spans="1:6" x14ac:dyDescent="0.25">
      <c r="A10202" s="79"/>
      <c r="B10202" s="43">
        <v>0</v>
      </c>
      <c r="C10202" s="43">
        <v>3.9895258669275698E-4</v>
      </c>
      <c r="D10202" s="43">
        <f t="shared" si="159"/>
        <v>4.552049014164357E-3</v>
      </c>
      <c r="E10202" s="43">
        <f>IFERROR(INDEX(PSPS_Data!$C$2:$C$4275,MATCH(WF_Data!$A10202,PSPS_Data!$B$2:$B$4275,0)),0)</f>
        <v>0</v>
      </c>
      <c r="F10202" s="47"/>
    </row>
    <row r="10203" spans="1:6" x14ac:dyDescent="0.25">
      <c r="A10203" s="79"/>
      <c r="B10203" s="43">
        <v>0</v>
      </c>
      <c r="C10203" s="43">
        <v>8.8655096988077208E-6</v>
      </c>
      <c r="D10203" s="43">
        <f t="shared" si="159"/>
        <v>1.011554656633961E-4</v>
      </c>
      <c r="E10203" s="43">
        <f>IFERROR(INDEX(PSPS_Data!$C$2:$C$4275,MATCH(WF_Data!$A10203,PSPS_Data!$B$2:$B$4275,0)),0)</f>
        <v>0</v>
      </c>
      <c r="F10203" s="47"/>
    </row>
    <row r="10204" spans="1:6" x14ac:dyDescent="0.25">
      <c r="A10204" s="79"/>
      <c r="B10204" s="43">
        <v>0</v>
      </c>
      <c r="C10204" s="43">
        <v>1.24962014024276E-3</v>
      </c>
      <c r="D10204" s="43">
        <f t="shared" si="159"/>
        <v>1.4258165800169892E-2</v>
      </c>
      <c r="E10204" s="43">
        <f>IFERROR(INDEX(PSPS_Data!$C$2:$C$4275,MATCH(WF_Data!$A10204,PSPS_Data!$B$2:$B$4275,0)),0)</f>
        <v>0</v>
      </c>
      <c r="F10204" s="47"/>
    </row>
    <row r="10205" spans="1:6" x14ac:dyDescent="0.25">
      <c r="A10205" s="79"/>
      <c r="B10205" s="43">
        <v>0</v>
      </c>
      <c r="C10205" s="43">
        <v>7.9748696612114102E-4</v>
      </c>
      <c r="D10205" s="43">
        <f t="shared" si="159"/>
        <v>9.0993262834422189E-3</v>
      </c>
      <c r="E10205" s="43">
        <f>IFERROR(INDEX(PSPS_Data!$C$2:$C$4275,MATCH(WF_Data!$A10205,PSPS_Data!$B$2:$B$4275,0)),0)</f>
        <v>0</v>
      </c>
      <c r="F10205" s="47"/>
    </row>
    <row r="10206" spans="1:6" x14ac:dyDescent="0.25">
      <c r="A10206" s="79"/>
      <c r="B10206" s="43">
        <v>0</v>
      </c>
      <c r="C10206" s="43">
        <v>1.2306831119985799E-3</v>
      </c>
      <c r="D10206" s="43">
        <f t="shared" si="159"/>
        <v>1.4042094307903796E-2</v>
      </c>
      <c r="E10206" s="43">
        <f>IFERROR(INDEX(PSPS_Data!$C$2:$C$4275,MATCH(WF_Data!$A10206,PSPS_Data!$B$2:$B$4275,0)),0)</f>
        <v>0</v>
      </c>
      <c r="F10206" s="47"/>
    </row>
    <row r="10207" spans="1:6" x14ac:dyDescent="0.25">
      <c r="A10207" s="79"/>
      <c r="B10207" s="43">
        <v>0</v>
      </c>
      <c r="C10207" s="43">
        <v>4.1338204332532699E-3</v>
      </c>
      <c r="D10207" s="43">
        <f t="shared" si="159"/>
        <v>4.7166891143419813E-2</v>
      </c>
      <c r="E10207" s="43">
        <f>IFERROR(INDEX(PSPS_Data!$C$2:$C$4275,MATCH(WF_Data!$A10207,PSPS_Data!$B$2:$B$4275,0)),0)</f>
        <v>0</v>
      </c>
      <c r="F10207" s="47"/>
    </row>
    <row r="10208" spans="1:6" x14ac:dyDescent="0.25">
      <c r="A10208" s="79"/>
      <c r="B10208" s="43">
        <v>0</v>
      </c>
      <c r="C10208" s="43">
        <v>6.5490713200233499E-4</v>
      </c>
      <c r="D10208" s="43">
        <f t="shared" si="159"/>
        <v>7.4724903761466425E-3</v>
      </c>
      <c r="E10208" s="43">
        <f>IFERROR(INDEX(PSPS_Data!$C$2:$C$4275,MATCH(WF_Data!$A10208,PSPS_Data!$B$2:$B$4275,0)),0)</f>
        <v>0</v>
      </c>
      <c r="F10208" s="47"/>
    </row>
    <row r="10209" spans="1:6" x14ac:dyDescent="0.25">
      <c r="A10209" s="79"/>
      <c r="B10209" s="43">
        <v>0</v>
      </c>
      <c r="C10209" s="43">
        <v>6.91351360334616E-3</v>
      </c>
      <c r="D10209" s="43">
        <f t="shared" si="159"/>
        <v>7.888319021417968E-2</v>
      </c>
      <c r="E10209" s="43">
        <f>IFERROR(INDEX(PSPS_Data!$C$2:$C$4275,MATCH(WF_Data!$A10209,PSPS_Data!$B$2:$B$4275,0)),0)</f>
        <v>0</v>
      </c>
      <c r="F10209" s="47"/>
    </row>
    <row r="10210" spans="1:6" x14ac:dyDescent="0.25">
      <c r="A10210" s="79"/>
      <c r="B10210" s="43">
        <v>0</v>
      </c>
      <c r="C10210" s="43">
        <v>3.2429202789595901E-3</v>
      </c>
      <c r="D10210" s="43">
        <f t="shared" si="159"/>
        <v>3.7001720382928927E-2</v>
      </c>
      <c r="E10210" s="43">
        <f>IFERROR(INDEX(PSPS_Data!$C$2:$C$4275,MATCH(WF_Data!$A10210,PSPS_Data!$B$2:$B$4275,0)),0)</f>
        <v>0</v>
      </c>
      <c r="F10210" s="47"/>
    </row>
    <row r="10211" spans="1:6" x14ac:dyDescent="0.25">
      <c r="A10211" s="79"/>
      <c r="B10211" s="43">
        <v>0</v>
      </c>
      <c r="C10211" s="43">
        <v>3.9357087131293104E-3</v>
      </c>
      <c r="D10211" s="43">
        <f t="shared" si="159"/>
        <v>4.4906436416805431E-2</v>
      </c>
      <c r="E10211" s="43">
        <f>IFERROR(INDEX(PSPS_Data!$C$2:$C$4275,MATCH(WF_Data!$A10211,PSPS_Data!$B$2:$B$4275,0)),0)</f>
        <v>0</v>
      </c>
      <c r="F10211" s="47"/>
    </row>
    <row r="10212" spans="1:6" x14ac:dyDescent="0.25">
      <c r="A10212" s="79"/>
      <c r="B10212" s="43">
        <v>0</v>
      </c>
      <c r="C10212" s="43">
        <v>3.8556376100586901E-3</v>
      </c>
      <c r="D10212" s="43">
        <f t="shared" si="159"/>
        <v>4.3992825130769651E-2</v>
      </c>
      <c r="E10212" s="43">
        <f>IFERROR(INDEX(PSPS_Data!$C$2:$C$4275,MATCH(WF_Data!$A10212,PSPS_Data!$B$2:$B$4275,0)),0)</f>
        <v>0</v>
      </c>
      <c r="F10212" s="47"/>
    </row>
    <row r="10213" spans="1:6" x14ac:dyDescent="0.25">
      <c r="A10213" s="79"/>
      <c r="B10213" s="43">
        <v>0</v>
      </c>
      <c r="C10213" s="43">
        <v>5.5222834459982498E-3</v>
      </c>
      <c r="D10213" s="43">
        <f t="shared" si="159"/>
        <v>6.3009254118840036E-2</v>
      </c>
      <c r="E10213" s="43">
        <f>IFERROR(INDEX(PSPS_Data!$C$2:$C$4275,MATCH(WF_Data!$A10213,PSPS_Data!$B$2:$B$4275,0)),0)</f>
        <v>0</v>
      </c>
      <c r="F10213" s="47"/>
    </row>
    <row r="10214" spans="1:6" x14ac:dyDescent="0.25">
      <c r="A10214" s="79"/>
      <c r="B10214" s="43">
        <v>0</v>
      </c>
      <c r="C10214" s="43">
        <v>3.6820539576183299E-3</v>
      </c>
      <c r="D10214" s="43">
        <f t="shared" si="159"/>
        <v>4.2012235656425145E-2</v>
      </c>
      <c r="E10214" s="43">
        <f>IFERROR(INDEX(PSPS_Data!$C$2:$C$4275,MATCH(WF_Data!$A10214,PSPS_Data!$B$2:$B$4275,0)),0)</f>
        <v>0</v>
      </c>
      <c r="F10214" s="47"/>
    </row>
    <row r="10215" spans="1:6" x14ac:dyDescent="0.25">
      <c r="A10215" s="79"/>
      <c r="B10215" s="43">
        <v>0</v>
      </c>
      <c r="C10215" s="43">
        <v>2.3712694058607002E-3</v>
      </c>
      <c r="D10215" s="43">
        <f t="shared" si="159"/>
        <v>2.7056183920870589E-2</v>
      </c>
      <c r="E10215" s="43">
        <f>IFERROR(INDEX(PSPS_Data!$C$2:$C$4275,MATCH(WF_Data!$A10215,PSPS_Data!$B$2:$B$4275,0)),0)</f>
        <v>0</v>
      </c>
      <c r="F10215" s="47"/>
    </row>
    <row r="10216" spans="1:6" x14ac:dyDescent="0.25">
      <c r="A10216" s="79"/>
      <c r="B10216" s="43">
        <v>0</v>
      </c>
      <c r="C10216" s="43">
        <v>2.10819004701079E-3</v>
      </c>
      <c r="D10216" s="43">
        <f t="shared" si="159"/>
        <v>2.4054448436393115E-2</v>
      </c>
      <c r="E10216" s="43">
        <f>IFERROR(INDEX(PSPS_Data!$C$2:$C$4275,MATCH(WF_Data!$A10216,PSPS_Data!$B$2:$B$4275,0)),0)</f>
        <v>0</v>
      </c>
      <c r="F10216" s="47"/>
    </row>
    <row r="10217" spans="1:6" x14ac:dyDescent="0.25">
      <c r="A10217" s="79"/>
      <c r="B10217" s="43">
        <v>0</v>
      </c>
      <c r="C10217" s="43">
        <v>2.8578213459695598E-3</v>
      </c>
      <c r="D10217" s="43">
        <f t="shared" si="159"/>
        <v>3.2607741557512677E-2</v>
      </c>
      <c r="E10217" s="43">
        <f>IFERROR(INDEX(PSPS_Data!$C$2:$C$4275,MATCH(WF_Data!$A10217,PSPS_Data!$B$2:$B$4275,0)),0)</f>
        <v>0</v>
      </c>
      <c r="F10217" s="47"/>
    </row>
    <row r="10218" spans="1:6" x14ac:dyDescent="0.25">
      <c r="A10218" s="79"/>
      <c r="B10218" s="43">
        <v>0</v>
      </c>
      <c r="C10218" s="43">
        <v>3.2543792983688001E-3</v>
      </c>
      <c r="D10218" s="43">
        <f t="shared" si="159"/>
        <v>3.7132467794388009E-2</v>
      </c>
      <c r="E10218" s="43">
        <f>IFERROR(INDEX(PSPS_Data!$C$2:$C$4275,MATCH(WF_Data!$A10218,PSPS_Data!$B$2:$B$4275,0)),0)</f>
        <v>0</v>
      </c>
      <c r="F10218" s="47"/>
    </row>
    <row r="10219" spans="1:6" x14ac:dyDescent="0.25">
      <c r="A10219" s="79"/>
      <c r="B10219" s="43">
        <v>0</v>
      </c>
      <c r="C10219" s="43">
        <v>8.2901337373186802E-4</v>
      </c>
      <c r="D10219" s="43">
        <f t="shared" si="159"/>
        <v>9.4590425942806134E-3</v>
      </c>
      <c r="E10219" s="43">
        <f>IFERROR(INDEX(PSPS_Data!$C$2:$C$4275,MATCH(WF_Data!$A10219,PSPS_Data!$B$2:$B$4275,0)),0)</f>
        <v>0</v>
      </c>
      <c r="F10219" s="47"/>
    </row>
    <row r="10220" spans="1:6" x14ac:dyDescent="0.25">
      <c r="A10220" s="79"/>
      <c r="B10220" s="43">
        <v>0</v>
      </c>
      <c r="C10220" s="43">
        <v>6.9225469110278902E-3</v>
      </c>
      <c r="D10220" s="43">
        <f t="shared" si="159"/>
        <v>7.8986260254828231E-2</v>
      </c>
      <c r="E10220" s="43">
        <f>IFERROR(INDEX(PSPS_Data!$C$2:$C$4275,MATCH(WF_Data!$A10220,PSPS_Data!$B$2:$B$4275,0)),0)</f>
        <v>0</v>
      </c>
      <c r="F10220" s="47"/>
    </row>
    <row r="10221" spans="1:6" x14ac:dyDescent="0.25">
      <c r="A10221" s="79"/>
      <c r="B10221" s="43">
        <v>0</v>
      </c>
      <c r="C10221" s="43">
        <v>7.2305629146285301E-4</v>
      </c>
      <c r="D10221" s="43">
        <f t="shared" si="159"/>
        <v>8.2500722855911521E-3</v>
      </c>
      <c r="E10221" s="43">
        <f>IFERROR(INDEX(PSPS_Data!$C$2:$C$4275,MATCH(WF_Data!$A10221,PSPS_Data!$B$2:$B$4275,0)),0)</f>
        <v>0</v>
      </c>
      <c r="F10221" s="47"/>
    </row>
    <row r="10222" spans="1:6" x14ac:dyDescent="0.25">
      <c r="A10222" s="79"/>
      <c r="B10222" s="43">
        <v>0</v>
      </c>
      <c r="C10222" s="43">
        <v>2.6714479421343601E-3</v>
      </c>
      <c r="D10222" s="43">
        <f t="shared" si="159"/>
        <v>3.0481221019753049E-2</v>
      </c>
      <c r="E10222" s="43">
        <f>IFERROR(INDEX(PSPS_Data!$C$2:$C$4275,MATCH(WF_Data!$A10222,PSPS_Data!$B$2:$B$4275,0)),0)</f>
        <v>0</v>
      </c>
      <c r="F10222" s="47"/>
    </row>
    <row r="10223" spans="1:6" x14ac:dyDescent="0.25">
      <c r="A10223" s="79"/>
      <c r="B10223" s="43">
        <v>0</v>
      </c>
      <c r="C10223" s="43">
        <v>2.2744973404087401E-3</v>
      </c>
      <c r="D10223" s="43">
        <f t="shared" si="159"/>
        <v>2.5952014654063726E-2</v>
      </c>
      <c r="E10223" s="43">
        <f>IFERROR(INDEX(PSPS_Data!$C$2:$C$4275,MATCH(WF_Data!$A10223,PSPS_Data!$B$2:$B$4275,0)),0)</f>
        <v>0</v>
      </c>
      <c r="F10223" s="47"/>
    </row>
    <row r="10224" spans="1:6" x14ac:dyDescent="0.25">
      <c r="A10224" s="79"/>
      <c r="B10224" s="43">
        <v>0</v>
      </c>
      <c r="C10224" s="43">
        <v>3.4278203290796201E-3</v>
      </c>
      <c r="D10224" s="43">
        <f t="shared" si="159"/>
        <v>3.9111429954798466E-2</v>
      </c>
      <c r="E10224" s="43">
        <f>IFERROR(INDEX(PSPS_Data!$C$2:$C$4275,MATCH(WF_Data!$A10224,PSPS_Data!$B$2:$B$4275,0)),0)</f>
        <v>0</v>
      </c>
      <c r="F10224" s="47"/>
    </row>
    <row r="10225" spans="1:6" x14ac:dyDescent="0.25">
      <c r="A10225" s="79"/>
      <c r="B10225" s="43">
        <v>0</v>
      </c>
      <c r="C10225" s="43">
        <v>1.1191025525931701E-3</v>
      </c>
      <c r="D10225" s="43">
        <f t="shared" si="159"/>
        <v>1.2768960125088071E-2</v>
      </c>
      <c r="E10225" s="43">
        <f>IFERROR(INDEX(PSPS_Data!$C$2:$C$4275,MATCH(WF_Data!$A10225,PSPS_Data!$B$2:$B$4275,0)),0)</f>
        <v>0</v>
      </c>
      <c r="F10225" s="47"/>
    </row>
    <row r="10226" spans="1:6" x14ac:dyDescent="0.25">
      <c r="A10226" s="79"/>
      <c r="B10226" s="43">
        <v>0</v>
      </c>
      <c r="C10226" s="43">
        <v>8.2294190660832101E-3</v>
      </c>
      <c r="D10226" s="43">
        <f t="shared" si="159"/>
        <v>9.3897671544009423E-2</v>
      </c>
      <c r="E10226" s="43">
        <f>IFERROR(INDEX(PSPS_Data!$C$2:$C$4275,MATCH(WF_Data!$A10226,PSPS_Data!$B$2:$B$4275,0)),0)</f>
        <v>0</v>
      </c>
      <c r="F10226" s="47"/>
    </row>
    <row r="10227" spans="1:6" x14ac:dyDescent="0.25">
      <c r="A10227" s="79"/>
      <c r="B10227" s="43">
        <v>0</v>
      </c>
      <c r="C10227" s="43">
        <v>2.2718305458511098E-3</v>
      </c>
      <c r="D10227" s="43">
        <f t="shared" si="159"/>
        <v>2.5921586528161164E-2</v>
      </c>
      <c r="E10227" s="43">
        <f>IFERROR(INDEX(PSPS_Data!$C$2:$C$4275,MATCH(WF_Data!$A10227,PSPS_Data!$B$2:$B$4275,0)),0)</f>
        <v>0</v>
      </c>
      <c r="F10227" s="47"/>
    </row>
    <row r="10228" spans="1:6" x14ac:dyDescent="0.25">
      <c r="A10228" s="79"/>
      <c r="B10228" s="43">
        <v>0</v>
      </c>
      <c r="C10228" s="43">
        <v>6.0751331137396296E-3</v>
      </c>
      <c r="D10228" s="43">
        <f t="shared" si="159"/>
        <v>6.9317268827769174E-2</v>
      </c>
      <c r="E10228" s="43">
        <f>IFERROR(INDEX(PSPS_Data!$C$2:$C$4275,MATCH(WF_Data!$A10228,PSPS_Data!$B$2:$B$4275,0)),0)</f>
        <v>0</v>
      </c>
      <c r="F10228" s="47"/>
    </row>
    <row r="10229" spans="1:6" x14ac:dyDescent="0.25">
      <c r="A10229" s="79"/>
      <c r="B10229" s="43">
        <v>0</v>
      </c>
      <c r="C10229" s="43">
        <v>4.0234560224234796E-3</v>
      </c>
      <c r="D10229" s="43">
        <f t="shared" si="159"/>
        <v>4.5907633215851902E-2</v>
      </c>
      <c r="E10229" s="43">
        <f>IFERROR(INDEX(PSPS_Data!$C$2:$C$4275,MATCH(WF_Data!$A10229,PSPS_Data!$B$2:$B$4275,0)),0)</f>
        <v>0</v>
      </c>
      <c r="F10229" s="47"/>
    </row>
    <row r="10230" spans="1:6" x14ac:dyDescent="0.25">
      <c r="A10230" s="79"/>
      <c r="B10230" s="43">
        <v>0</v>
      </c>
      <c r="C10230" s="43">
        <v>4.3137932334502601E-4</v>
      </c>
      <c r="D10230" s="43">
        <f t="shared" si="159"/>
        <v>4.9220380793667468E-3</v>
      </c>
      <c r="E10230" s="43">
        <f>IFERROR(INDEX(PSPS_Data!$C$2:$C$4275,MATCH(WF_Data!$A10230,PSPS_Data!$B$2:$B$4275,0)),0)</f>
        <v>0</v>
      </c>
      <c r="F10230" s="47"/>
    </row>
    <row r="10231" spans="1:6" x14ac:dyDescent="0.25">
      <c r="A10231" s="79"/>
      <c r="B10231" s="43">
        <v>0</v>
      </c>
      <c r="C10231" s="43">
        <v>1.28495796639072E-3</v>
      </c>
      <c r="D10231" s="43">
        <f t="shared" si="159"/>
        <v>1.4661370396518115E-2</v>
      </c>
      <c r="E10231" s="43">
        <f>IFERROR(INDEX(PSPS_Data!$C$2:$C$4275,MATCH(WF_Data!$A10231,PSPS_Data!$B$2:$B$4275,0)),0)</f>
        <v>0</v>
      </c>
      <c r="F10231" s="47"/>
    </row>
    <row r="10232" spans="1:6" x14ac:dyDescent="0.25">
      <c r="A10232" s="79"/>
      <c r="B10232" s="43">
        <v>0</v>
      </c>
      <c r="C10232" s="43">
        <v>4.5928448055292297E-3</v>
      </c>
      <c r="D10232" s="43">
        <f t="shared" si="159"/>
        <v>5.2404359231088514E-2</v>
      </c>
      <c r="E10232" s="43">
        <f>IFERROR(INDEX(PSPS_Data!$C$2:$C$4275,MATCH(WF_Data!$A10232,PSPS_Data!$B$2:$B$4275,0)),0)</f>
        <v>0</v>
      </c>
      <c r="F10232" s="47"/>
    </row>
    <row r="10233" spans="1:6" x14ac:dyDescent="0.25">
      <c r="A10233" s="79"/>
      <c r="B10233" s="43">
        <v>0</v>
      </c>
      <c r="C10233" s="43">
        <v>7.02103269190956E-3</v>
      </c>
      <c r="D10233" s="43">
        <f t="shared" si="159"/>
        <v>8.010998301468808E-2</v>
      </c>
      <c r="E10233" s="43">
        <f>IFERROR(INDEX(PSPS_Data!$C$2:$C$4275,MATCH(WF_Data!$A10233,PSPS_Data!$B$2:$B$4275,0)),0)</f>
        <v>0</v>
      </c>
      <c r="F10233" s="47"/>
    </row>
    <row r="10234" spans="1:6" x14ac:dyDescent="0.25">
      <c r="A10234" s="79"/>
      <c r="B10234" s="43">
        <v>0</v>
      </c>
      <c r="C10234" s="43">
        <v>8.8748201940234105E-3</v>
      </c>
      <c r="D10234" s="43">
        <f t="shared" si="159"/>
        <v>0.10126169841380711</v>
      </c>
      <c r="E10234" s="43">
        <f>IFERROR(INDEX(PSPS_Data!$C$2:$C$4275,MATCH(WF_Data!$A10234,PSPS_Data!$B$2:$B$4275,0)),0)</f>
        <v>0</v>
      </c>
      <c r="F10234" s="47"/>
    </row>
    <row r="10235" spans="1:6" x14ac:dyDescent="0.25">
      <c r="A10235" s="79"/>
      <c r="B10235" s="43">
        <v>0</v>
      </c>
      <c r="C10235" s="43">
        <v>3.6411806336218398E-3</v>
      </c>
      <c r="D10235" s="43">
        <f t="shared" si="159"/>
        <v>4.1545871029625196E-2</v>
      </c>
      <c r="E10235" s="43">
        <f>IFERROR(INDEX(PSPS_Data!$C$2:$C$4275,MATCH(WF_Data!$A10235,PSPS_Data!$B$2:$B$4275,0)),0)</f>
        <v>0</v>
      </c>
      <c r="F10235" s="47"/>
    </row>
    <row r="10236" spans="1:6" x14ac:dyDescent="0.25">
      <c r="A10236" s="79"/>
      <c r="B10236" s="43">
        <v>0</v>
      </c>
      <c r="C10236" s="43">
        <v>2.5343553317422099E-3</v>
      </c>
      <c r="D10236" s="43">
        <f t="shared" si="159"/>
        <v>2.8916994335178615E-2</v>
      </c>
      <c r="E10236" s="43">
        <f>IFERROR(INDEX(PSPS_Data!$C$2:$C$4275,MATCH(WF_Data!$A10236,PSPS_Data!$B$2:$B$4275,0)),0)</f>
        <v>0</v>
      </c>
      <c r="F10236" s="47"/>
    </row>
    <row r="10237" spans="1:6" x14ac:dyDescent="0.25">
      <c r="A10237" s="79"/>
      <c r="B10237" s="43">
        <v>0</v>
      </c>
      <c r="C10237" s="43">
        <v>5.3377500896658603E-3</v>
      </c>
      <c r="D10237" s="43">
        <f t="shared" si="159"/>
        <v>6.0903728523087466E-2</v>
      </c>
      <c r="E10237" s="43">
        <f>IFERROR(INDEX(PSPS_Data!$C$2:$C$4275,MATCH(WF_Data!$A10237,PSPS_Data!$B$2:$B$4275,0)),0)</f>
        <v>0</v>
      </c>
      <c r="F10237" s="47"/>
    </row>
    <row r="10238" spans="1:6" x14ac:dyDescent="0.25">
      <c r="A10238" s="79"/>
      <c r="B10238" s="43">
        <v>0</v>
      </c>
      <c r="C10238" s="43">
        <v>2.1800312703135201E-3</v>
      </c>
      <c r="D10238" s="43">
        <f t="shared" si="159"/>
        <v>2.4874156794277263E-2</v>
      </c>
      <c r="E10238" s="43">
        <f>IFERROR(INDEX(PSPS_Data!$C$2:$C$4275,MATCH(WF_Data!$A10238,PSPS_Data!$B$2:$B$4275,0)),0)</f>
        <v>0</v>
      </c>
      <c r="F10238" s="47"/>
    </row>
    <row r="10239" spans="1:6" x14ac:dyDescent="0.25">
      <c r="A10239" s="79"/>
      <c r="B10239" s="43">
        <v>0</v>
      </c>
      <c r="C10239" s="43">
        <v>2.7338231939211199E-3</v>
      </c>
      <c r="D10239" s="43">
        <f t="shared" si="159"/>
        <v>3.1192922642639977E-2</v>
      </c>
      <c r="E10239" s="43">
        <f>IFERROR(INDEX(PSPS_Data!$C$2:$C$4275,MATCH(WF_Data!$A10239,PSPS_Data!$B$2:$B$4275,0)),0)</f>
        <v>0</v>
      </c>
      <c r="F10239" s="47"/>
    </row>
    <row r="10240" spans="1:6" x14ac:dyDescent="0.25">
      <c r="A10240" s="79"/>
      <c r="B10240" s="43">
        <v>0</v>
      </c>
      <c r="C10240" s="43">
        <v>3.8763387096878402E-3</v>
      </c>
      <c r="D10240" s="43">
        <f t="shared" si="159"/>
        <v>4.422902467753826E-2</v>
      </c>
      <c r="E10240" s="43">
        <f>IFERROR(INDEX(PSPS_Data!$C$2:$C$4275,MATCH(WF_Data!$A10240,PSPS_Data!$B$2:$B$4275,0)),0)</f>
        <v>0</v>
      </c>
      <c r="F10240" s="47"/>
    </row>
    <row r="10241" spans="1:6" x14ac:dyDescent="0.25">
      <c r="A10241" s="79"/>
      <c r="B10241" s="43">
        <v>0</v>
      </c>
      <c r="C10241" s="43">
        <v>2.63511547018424E-5</v>
      </c>
      <c r="D10241" s="43">
        <f t="shared" si="159"/>
        <v>3.006666751480218E-4</v>
      </c>
      <c r="E10241" s="43">
        <f>IFERROR(INDEX(PSPS_Data!$C$2:$C$4275,MATCH(WF_Data!$A10241,PSPS_Data!$B$2:$B$4275,0)),0)</f>
        <v>0</v>
      </c>
      <c r="F10241" s="47"/>
    </row>
    <row r="10242" spans="1:6" x14ac:dyDescent="0.25">
      <c r="A10242" s="79"/>
      <c r="B10242" s="43">
        <v>0</v>
      </c>
      <c r="C10242" s="43">
        <v>5.1794230569157601E-3</v>
      </c>
      <c r="D10242" s="43">
        <f t="shared" si="159"/>
        <v>5.9097217079408827E-2</v>
      </c>
      <c r="E10242" s="43">
        <f>IFERROR(INDEX(PSPS_Data!$C$2:$C$4275,MATCH(WF_Data!$A10242,PSPS_Data!$B$2:$B$4275,0)),0)</f>
        <v>0</v>
      </c>
      <c r="F10242" s="47"/>
    </row>
    <row r="10243" spans="1:6" x14ac:dyDescent="0.25">
      <c r="A10243" s="79"/>
      <c r="B10243" s="43">
        <v>0</v>
      </c>
      <c r="C10243" s="43">
        <v>4.0380893051405998E-4</v>
      </c>
      <c r="D10243" s="43">
        <f t="shared" ref="D10243:D10306" si="160">$C10243*11.41</f>
        <v>4.6074598971654248E-3</v>
      </c>
      <c r="E10243" s="43">
        <f>IFERROR(INDEX(PSPS_Data!$C$2:$C$4275,MATCH(WF_Data!$A10243,PSPS_Data!$B$2:$B$4275,0)),0)</f>
        <v>0</v>
      </c>
      <c r="F10243" s="47"/>
    </row>
    <row r="10244" spans="1:6" x14ac:dyDescent="0.25">
      <c r="A10244" s="79"/>
      <c r="B10244" s="43">
        <v>0</v>
      </c>
      <c r="C10244" s="43">
        <v>6.1412340983224499E-5</v>
      </c>
      <c r="D10244" s="43">
        <f t="shared" si="160"/>
        <v>7.0071481061859152E-4</v>
      </c>
      <c r="E10244" s="43">
        <f>IFERROR(INDEX(PSPS_Data!$C$2:$C$4275,MATCH(WF_Data!$A10244,PSPS_Data!$B$2:$B$4275,0)),0)</f>
        <v>0</v>
      </c>
      <c r="F10244" s="47"/>
    </row>
    <row r="10245" spans="1:6" x14ac:dyDescent="0.25">
      <c r="A10245" s="79"/>
      <c r="B10245" s="43">
        <v>0</v>
      </c>
      <c r="C10245" s="43">
        <v>3.5167163077858199E-3</v>
      </c>
      <c r="D10245" s="43">
        <f t="shared" si="160"/>
        <v>4.0125733071836207E-2</v>
      </c>
      <c r="E10245" s="43">
        <f>IFERROR(INDEX(PSPS_Data!$C$2:$C$4275,MATCH(WF_Data!$A10245,PSPS_Data!$B$2:$B$4275,0)),0)</f>
        <v>0</v>
      </c>
      <c r="F10245" s="47"/>
    </row>
    <row r="10246" spans="1:6" x14ac:dyDescent="0.25">
      <c r="A10246" s="79"/>
      <c r="B10246" s="43">
        <v>0</v>
      </c>
      <c r="C10246" s="43">
        <v>4.55901807072223E-4</v>
      </c>
      <c r="D10246" s="43">
        <f t="shared" si="160"/>
        <v>5.2018396186940645E-3</v>
      </c>
      <c r="E10246" s="43">
        <f>IFERROR(INDEX(PSPS_Data!$C$2:$C$4275,MATCH(WF_Data!$A10246,PSPS_Data!$B$2:$B$4275,0)),0)</f>
        <v>0</v>
      </c>
      <c r="F10246" s="47"/>
    </row>
    <row r="10247" spans="1:6" x14ac:dyDescent="0.25">
      <c r="A10247" s="79"/>
      <c r="B10247" s="43">
        <v>0</v>
      </c>
      <c r="C10247" s="43">
        <v>4.2867134939115203E-3</v>
      </c>
      <c r="D10247" s="43">
        <f t="shared" si="160"/>
        <v>4.8911400965530448E-2</v>
      </c>
      <c r="E10247" s="43">
        <f>IFERROR(INDEX(PSPS_Data!$C$2:$C$4275,MATCH(WF_Data!$A10247,PSPS_Data!$B$2:$B$4275,0)),0)</f>
        <v>0</v>
      </c>
      <c r="F10247" s="47"/>
    </row>
    <row r="10248" spans="1:6" x14ac:dyDescent="0.25">
      <c r="A10248" s="79"/>
      <c r="B10248" s="43">
        <v>0</v>
      </c>
      <c r="C10248" s="43">
        <v>8.8444445238167104E-3</v>
      </c>
      <c r="D10248" s="43">
        <f t="shared" si="160"/>
        <v>0.10091511201674867</v>
      </c>
      <c r="E10248" s="43">
        <f>IFERROR(INDEX(PSPS_Data!$C$2:$C$4275,MATCH(WF_Data!$A10248,PSPS_Data!$B$2:$B$4275,0)),0)</f>
        <v>0</v>
      </c>
      <c r="F10248" s="47"/>
    </row>
    <row r="10249" spans="1:6" x14ac:dyDescent="0.25">
      <c r="A10249" s="79"/>
      <c r="B10249" s="43">
        <v>0</v>
      </c>
      <c r="C10249" s="43">
        <v>2.6879345679541602E-3</v>
      </c>
      <c r="D10249" s="43">
        <f t="shared" si="160"/>
        <v>3.0669333420356968E-2</v>
      </c>
      <c r="E10249" s="43">
        <f>IFERROR(INDEX(PSPS_Data!$C$2:$C$4275,MATCH(WF_Data!$A10249,PSPS_Data!$B$2:$B$4275,0)),0)</f>
        <v>0</v>
      </c>
      <c r="F10249" s="47"/>
    </row>
    <row r="10250" spans="1:6" x14ac:dyDescent="0.25">
      <c r="A10250" s="79"/>
      <c r="B10250" s="43">
        <v>0</v>
      </c>
      <c r="C10250" s="43">
        <v>5.2202993101673201E-3</v>
      </c>
      <c r="D10250" s="43">
        <f t="shared" si="160"/>
        <v>5.9563615129009123E-2</v>
      </c>
      <c r="E10250" s="43">
        <f>IFERROR(INDEX(PSPS_Data!$C$2:$C$4275,MATCH(WF_Data!$A10250,PSPS_Data!$B$2:$B$4275,0)),0)</f>
        <v>0</v>
      </c>
      <c r="F10250" s="47"/>
    </row>
    <row r="10251" spans="1:6" x14ac:dyDescent="0.25">
      <c r="A10251" s="79"/>
      <c r="B10251" s="43">
        <v>0</v>
      </c>
      <c r="C10251" s="43">
        <v>1.59405196768602E-3</v>
      </c>
      <c r="D10251" s="43">
        <f t="shared" si="160"/>
        <v>1.8188132951297488E-2</v>
      </c>
      <c r="E10251" s="43">
        <f>IFERROR(INDEX(PSPS_Data!$C$2:$C$4275,MATCH(WF_Data!$A10251,PSPS_Data!$B$2:$B$4275,0)),0)</f>
        <v>0</v>
      </c>
      <c r="F10251" s="47"/>
    </row>
    <row r="10252" spans="1:6" x14ac:dyDescent="0.25">
      <c r="A10252" s="79"/>
      <c r="B10252" s="43">
        <v>0</v>
      </c>
      <c r="C10252" s="43">
        <v>2.5311005392723001E-3</v>
      </c>
      <c r="D10252" s="43">
        <f t="shared" si="160"/>
        <v>2.8879857153096943E-2</v>
      </c>
      <c r="E10252" s="43">
        <f>IFERROR(INDEX(PSPS_Data!$C$2:$C$4275,MATCH(WF_Data!$A10252,PSPS_Data!$B$2:$B$4275,0)),0)</f>
        <v>0</v>
      </c>
      <c r="F10252" s="47"/>
    </row>
    <row r="10253" spans="1:6" x14ac:dyDescent="0.25">
      <c r="A10253" s="79"/>
      <c r="B10253" s="43">
        <v>3.8866956717811998E-2</v>
      </c>
      <c r="C10253" s="43">
        <v>8.4555362236642395E-3</v>
      </c>
      <c r="D10253" s="43">
        <f t="shared" si="160"/>
        <v>9.6477668312008977E-2</v>
      </c>
      <c r="E10253" s="43">
        <f>IFERROR(INDEX(PSPS_Data!$C$2:$C$4275,MATCH(WF_Data!$A10253,PSPS_Data!$B$2:$B$4275,0)),0)</f>
        <v>0</v>
      </c>
      <c r="F10253" s="47"/>
    </row>
    <row r="10254" spans="1:6" x14ac:dyDescent="0.25">
      <c r="A10254" s="79"/>
      <c r="B10254" s="43">
        <v>0</v>
      </c>
      <c r="C10254" s="43">
        <v>8.7488597273477302E-6</v>
      </c>
      <c r="D10254" s="43">
        <f t="shared" si="160"/>
        <v>9.9824489489037599E-5</v>
      </c>
      <c r="E10254" s="43">
        <f>IFERROR(INDEX(PSPS_Data!$C$2:$C$4275,MATCH(WF_Data!$A10254,PSPS_Data!$B$2:$B$4275,0)),0)</f>
        <v>0</v>
      </c>
      <c r="F10254" s="47"/>
    </row>
    <row r="10255" spans="1:6" x14ac:dyDescent="0.25">
      <c r="A10255" s="79"/>
      <c r="B10255" s="43">
        <v>0</v>
      </c>
      <c r="C10255" s="43">
        <v>3.350322325673E-3</v>
      </c>
      <c r="D10255" s="43">
        <f t="shared" si="160"/>
        <v>3.822717773592893E-2</v>
      </c>
      <c r="E10255" s="43">
        <f>IFERROR(INDEX(PSPS_Data!$C$2:$C$4275,MATCH(WF_Data!$A10255,PSPS_Data!$B$2:$B$4275,0)),0)</f>
        <v>0</v>
      </c>
      <c r="F10255" s="47"/>
    </row>
    <row r="10256" spans="1:6" x14ac:dyDescent="0.25">
      <c r="A10256" s="79"/>
      <c r="B10256" s="43">
        <v>0</v>
      </c>
      <c r="C10256" s="43">
        <v>2.2306240889520199E-3</v>
      </c>
      <c r="D10256" s="43">
        <f t="shared" si="160"/>
        <v>2.5451420854942546E-2</v>
      </c>
      <c r="E10256" s="43">
        <f>IFERROR(INDEX(PSPS_Data!$C$2:$C$4275,MATCH(WF_Data!$A10256,PSPS_Data!$B$2:$B$4275,0)),0)</f>
        <v>0</v>
      </c>
      <c r="F10256" s="47"/>
    </row>
    <row r="10257" spans="1:6" x14ac:dyDescent="0.25">
      <c r="A10257" s="79"/>
      <c r="B10257" s="43">
        <v>0</v>
      </c>
      <c r="C10257" s="43">
        <v>3.6705299862660403E-4</v>
      </c>
      <c r="D10257" s="43">
        <f t="shared" si="160"/>
        <v>4.1880747143295521E-3</v>
      </c>
      <c r="E10257" s="43">
        <f>IFERROR(INDEX(PSPS_Data!$C$2:$C$4275,MATCH(WF_Data!$A10257,PSPS_Data!$B$2:$B$4275,0)),0)</f>
        <v>0</v>
      </c>
      <c r="F10257" s="47"/>
    </row>
    <row r="10258" spans="1:6" x14ac:dyDescent="0.25">
      <c r="A10258" s="79"/>
      <c r="B10258" s="43">
        <v>0</v>
      </c>
      <c r="C10258" s="43">
        <v>3.28587558260551E-3</v>
      </c>
      <c r="D10258" s="43">
        <f t="shared" si="160"/>
        <v>3.7491840397528869E-2</v>
      </c>
      <c r="E10258" s="43">
        <f>IFERROR(INDEX(PSPS_Data!$C$2:$C$4275,MATCH(WF_Data!$A10258,PSPS_Data!$B$2:$B$4275,0)),0)</f>
        <v>0</v>
      </c>
      <c r="F10258" s="47"/>
    </row>
    <row r="10259" spans="1:6" x14ac:dyDescent="0.25">
      <c r="A10259" s="79"/>
      <c r="B10259" s="43">
        <v>0</v>
      </c>
      <c r="C10259" s="43">
        <v>5.73228962525718E-3</v>
      </c>
      <c r="D10259" s="43">
        <f t="shared" si="160"/>
        <v>6.540542462418443E-2</v>
      </c>
      <c r="E10259" s="43">
        <f>IFERROR(INDEX(PSPS_Data!$C$2:$C$4275,MATCH(WF_Data!$A10259,PSPS_Data!$B$2:$B$4275,0)),0)</f>
        <v>0</v>
      </c>
      <c r="F10259" s="47"/>
    </row>
    <row r="10260" spans="1:6" x14ac:dyDescent="0.25">
      <c r="A10260" s="79"/>
      <c r="B10260" s="43">
        <v>0</v>
      </c>
      <c r="C10260" s="43">
        <v>8.3183212175299507E-3</v>
      </c>
      <c r="D10260" s="43">
        <f t="shared" si="160"/>
        <v>9.4912045092016742E-2</v>
      </c>
      <c r="E10260" s="43">
        <f>IFERROR(INDEX(PSPS_Data!$C$2:$C$4275,MATCH(WF_Data!$A10260,PSPS_Data!$B$2:$B$4275,0)),0)</f>
        <v>0</v>
      </c>
      <c r="F10260" s="47"/>
    </row>
    <row r="10261" spans="1:6" x14ac:dyDescent="0.25">
      <c r="A10261" s="79"/>
      <c r="B10261" s="43">
        <v>0</v>
      </c>
      <c r="C10261" s="43">
        <v>1.2187186489882099E-2</v>
      </c>
      <c r="D10261" s="43">
        <f t="shared" si="160"/>
        <v>0.13905579784955477</v>
      </c>
      <c r="E10261" s="43">
        <f>IFERROR(INDEX(PSPS_Data!$C$2:$C$4275,MATCH(WF_Data!$A10261,PSPS_Data!$B$2:$B$4275,0)),0)</f>
        <v>0</v>
      </c>
      <c r="F10261" s="47"/>
    </row>
    <row r="10262" spans="1:6" x14ac:dyDescent="0.25">
      <c r="A10262" s="79"/>
      <c r="B10262" s="43">
        <v>0</v>
      </c>
      <c r="C10262" s="43">
        <v>4.0622973417612203E-3</v>
      </c>
      <c r="D10262" s="43">
        <f t="shared" si="160"/>
        <v>4.6350812669495527E-2</v>
      </c>
      <c r="E10262" s="43">
        <f>IFERROR(INDEX(PSPS_Data!$C$2:$C$4275,MATCH(WF_Data!$A10262,PSPS_Data!$B$2:$B$4275,0)),0)</f>
        <v>0</v>
      </c>
      <c r="F10262" s="47"/>
    </row>
    <row r="10263" spans="1:6" x14ac:dyDescent="0.25">
      <c r="A10263" s="79"/>
      <c r="B10263" s="43">
        <v>0</v>
      </c>
      <c r="C10263" s="43">
        <v>1.6655903539988901E-3</v>
      </c>
      <c r="D10263" s="43">
        <f t="shared" si="160"/>
        <v>1.9004385939127337E-2</v>
      </c>
      <c r="E10263" s="43">
        <f>IFERROR(INDEX(PSPS_Data!$C$2:$C$4275,MATCH(WF_Data!$A10263,PSPS_Data!$B$2:$B$4275,0)),0)</f>
        <v>0</v>
      </c>
      <c r="F10263" s="47"/>
    </row>
    <row r="10264" spans="1:6" x14ac:dyDescent="0.25">
      <c r="A10264" s="79"/>
      <c r="B10264" s="43">
        <v>1.30812214948879</v>
      </c>
      <c r="C10264" s="43">
        <v>5.11712245452145E-3</v>
      </c>
      <c r="D10264" s="43">
        <f t="shared" si="160"/>
        <v>5.8386367206089744E-2</v>
      </c>
      <c r="E10264" s="43">
        <f>IFERROR(INDEX(PSPS_Data!$C$2:$C$4275,MATCH(WF_Data!$A10264,PSPS_Data!$B$2:$B$4275,0)),0)</f>
        <v>0</v>
      </c>
      <c r="F10264" s="47"/>
    </row>
    <row r="10265" spans="1:6" x14ac:dyDescent="0.25">
      <c r="A10265" s="79"/>
      <c r="B10265" s="43">
        <v>0</v>
      </c>
      <c r="C10265" s="43">
        <v>3.5348061201148002E-3</v>
      </c>
      <c r="D10265" s="43">
        <f t="shared" si="160"/>
        <v>4.0332137830509873E-2</v>
      </c>
      <c r="E10265" s="43">
        <f>IFERROR(INDEX(PSPS_Data!$C$2:$C$4275,MATCH(WF_Data!$A10265,PSPS_Data!$B$2:$B$4275,0)),0)</f>
        <v>0</v>
      </c>
      <c r="F10265" s="47"/>
    </row>
    <row r="10266" spans="1:6" x14ac:dyDescent="0.25">
      <c r="A10266" s="79"/>
      <c r="B10266" s="43">
        <v>0</v>
      </c>
      <c r="C10266" s="43">
        <v>6.2832907860865795E-4</v>
      </c>
      <c r="D10266" s="43">
        <f t="shared" si="160"/>
        <v>7.1692347869247875E-3</v>
      </c>
      <c r="E10266" s="43">
        <f>IFERROR(INDEX(PSPS_Data!$C$2:$C$4275,MATCH(WF_Data!$A10266,PSPS_Data!$B$2:$B$4275,0)),0)</f>
        <v>0</v>
      </c>
      <c r="F10266" s="47"/>
    </row>
    <row r="10267" spans="1:6" x14ac:dyDescent="0.25">
      <c r="A10267" s="79"/>
      <c r="B10267" s="43">
        <v>0</v>
      </c>
      <c r="C10267" s="43">
        <v>5.8158257161267102E-6</v>
      </c>
      <c r="D10267" s="43">
        <f t="shared" si="160"/>
        <v>6.6358571421005759E-5</v>
      </c>
      <c r="E10267" s="43">
        <f>IFERROR(INDEX(PSPS_Data!$C$2:$C$4275,MATCH(WF_Data!$A10267,PSPS_Data!$B$2:$B$4275,0)),0)</f>
        <v>0</v>
      </c>
      <c r="F10267" s="47"/>
    </row>
    <row r="10268" spans="1:6" x14ac:dyDescent="0.25">
      <c r="A10268" s="79"/>
      <c r="B10268" s="43">
        <v>0</v>
      </c>
      <c r="C10268" s="43">
        <v>2.6345112514718399E-3</v>
      </c>
      <c r="D10268" s="43">
        <f t="shared" si="160"/>
        <v>3.0059773379293692E-2</v>
      </c>
      <c r="E10268" s="43">
        <f>IFERROR(INDEX(PSPS_Data!$C$2:$C$4275,MATCH(WF_Data!$A10268,PSPS_Data!$B$2:$B$4275,0)),0)</f>
        <v>0</v>
      </c>
      <c r="F10268" s="47"/>
    </row>
    <row r="10269" spans="1:6" x14ac:dyDescent="0.25">
      <c r="A10269" s="79"/>
      <c r="B10269" s="43">
        <v>0</v>
      </c>
      <c r="C10269" s="43">
        <v>7.0922901553179402E-3</v>
      </c>
      <c r="D10269" s="43">
        <f t="shared" si="160"/>
        <v>8.0923030672177695E-2</v>
      </c>
      <c r="E10269" s="43">
        <f>IFERROR(INDEX(PSPS_Data!$C$2:$C$4275,MATCH(WF_Data!$A10269,PSPS_Data!$B$2:$B$4275,0)),0)</f>
        <v>0</v>
      </c>
      <c r="F10269" s="47"/>
    </row>
    <row r="10270" spans="1:6" x14ac:dyDescent="0.25">
      <c r="A10270" s="79"/>
      <c r="B10270" s="43">
        <v>3.6161762078688903E-2</v>
      </c>
      <c r="C10270" s="43">
        <v>9.5863049864419695E-5</v>
      </c>
      <c r="D10270" s="43">
        <f t="shared" si="160"/>
        <v>1.0937973989530287E-3</v>
      </c>
      <c r="E10270" s="43">
        <f>IFERROR(INDEX(PSPS_Data!$C$2:$C$4275,MATCH(WF_Data!$A10270,PSPS_Data!$B$2:$B$4275,0)),0)</f>
        <v>0</v>
      </c>
      <c r="F10270" s="47"/>
    </row>
    <row r="10271" spans="1:6" x14ac:dyDescent="0.25">
      <c r="A10271" s="79"/>
      <c r="B10271" s="43">
        <v>0</v>
      </c>
      <c r="C10271" s="43">
        <v>4.0058606496131601E-3</v>
      </c>
      <c r="D10271" s="43">
        <f t="shared" si="160"/>
        <v>4.5706870012086155E-2</v>
      </c>
      <c r="E10271" s="43">
        <f>IFERROR(INDEX(PSPS_Data!$C$2:$C$4275,MATCH(WF_Data!$A10271,PSPS_Data!$B$2:$B$4275,0)),0)</f>
        <v>0</v>
      </c>
      <c r="F10271" s="47"/>
    </row>
    <row r="10272" spans="1:6" x14ac:dyDescent="0.25">
      <c r="A10272" s="79"/>
      <c r="B10272" s="43">
        <v>0</v>
      </c>
      <c r="C10272" s="43">
        <v>1.6545500144502501E-3</v>
      </c>
      <c r="D10272" s="43">
        <f t="shared" si="160"/>
        <v>1.8878415664877354E-2</v>
      </c>
      <c r="E10272" s="43">
        <f>IFERROR(INDEX(PSPS_Data!$C$2:$C$4275,MATCH(WF_Data!$A10272,PSPS_Data!$B$2:$B$4275,0)),0)</f>
        <v>0</v>
      </c>
      <c r="F10272" s="47"/>
    </row>
    <row r="10273" spans="1:6" x14ac:dyDescent="0.25">
      <c r="A10273" s="79"/>
      <c r="B10273" s="43">
        <v>0</v>
      </c>
      <c r="C10273" s="43">
        <v>3.3515435129629601E-3</v>
      </c>
      <c r="D10273" s="43">
        <f t="shared" si="160"/>
        <v>3.8241111482907375E-2</v>
      </c>
      <c r="E10273" s="43">
        <f>IFERROR(INDEX(PSPS_Data!$C$2:$C$4275,MATCH(WF_Data!$A10273,PSPS_Data!$B$2:$B$4275,0)),0)</f>
        <v>0</v>
      </c>
      <c r="F10273" s="47"/>
    </row>
    <row r="10274" spans="1:6" x14ac:dyDescent="0.25">
      <c r="A10274" s="79"/>
      <c r="B10274" s="43">
        <v>0</v>
      </c>
      <c r="C10274" s="43">
        <v>9.5412525856772793E-3</v>
      </c>
      <c r="D10274" s="43">
        <f t="shared" si="160"/>
        <v>0.10886569200257776</v>
      </c>
      <c r="E10274" s="43">
        <f>IFERROR(INDEX(PSPS_Data!$C$2:$C$4275,MATCH(WF_Data!$A10274,PSPS_Data!$B$2:$B$4275,0)),0)</f>
        <v>0</v>
      </c>
      <c r="F10274" s="47"/>
    </row>
    <row r="10275" spans="1:6" x14ac:dyDescent="0.25">
      <c r="A10275" s="79"/>
      <c r="B10275" s="43">
        <v>0</v>
      </c>
      <c r="C10275" s="43">
        <v>3.9791628475995804E-3</v>
      </c>
      <c r="D10275" s="43">
        <f t="shared" si="160"/>
        <v>4.5402248091111215E-2</v>
      </c>
      <c r="E10275" s="43">
        <f>IFERROR(INDEX(PSPS_Data!$C$2:$C$4275,MATCH(WF_Data!$A10275,PSPS_Data!$B$2:$B$4275,0)),0)</f>
        <v>0</v>
      </c>
      <c r="F10275" s="47"/>
    </row>
    <row r="10276" spans="1:6" x14ac:dyDescent="0.25">
      <c r="A10276" s="79"/>
      <c r="B10276" s="43">
        <v>0</v>
      </c>
      <c r="C10276" s="43">
        <v>3.89187684186254E-3</v>
      </c>
      <c r="D10276" s="43">
        <f t="shared" si="160"/>
        <v>4.4406314765651579E-2</v>
      </c>
      <c r="E10276" s="43">
        <f>IFERROR(INDEX(PSPS_Data!$C$2:$C$4275,MATCH(WF_Data!$A10276,PSPS_Data!$B$2:$B$4275,0)),0)</f>
        <v>0</v>
      </c>
      <c r="F10276" s="47"/>
    </row>
    <row r="10277" spans="1:6" x14ac:dyDescent="0.25">
      <c r="A10277" s="79"/>
      <c r="B10277" s="43">
        <v>0</v>
      </c>
      <c r="C10277" s="43">
        <v>2.2845451912871699E-3</v>
      </c>
      <c r="D10277" s="43">
        <f t="shared" si="160"/>
        <v>2.606666063258661E-2</v>
      </c>
      <c r="E10277" s="43">
        <f>IFERROR(INDEX(PSPS_Data!$C$2:$C$4275,MATCH(WF_Data!$A10277,PSPS_Data!$B$2:$B$4275,0)),0)</f>
        <v>0</v>
      </c>
      <c r="F10277" s="47"/>
    </row>
    <row r="10278" spans="1:6" x14ac:dyDescent="0.25">
      <c r="A10278" s="79"/>
      <c r="B10278" s="43">
        <v>0</v>
      </c>
      <c r="C10278" s="43">
        <v>6.22291759648874E-3</v>
      </c>
      <c r="D10278" s="43">
        <f t="shared" si="160"/>
        <v>7.1003489775936526E-2</v>
      </c>
      <c r="E10278" s="43">
        <f>IFERROR(INDEX(PSPS_Data!$C$2:$C$4275,MATCH(WF_Data!$A10278,PSPS_Data!$B$2:$B$4275,0)),0)</f>
        <v>0</v>
      </c>
      <c r="F10278" s="47"/>
    </row>
    <row r="10279" spans="1:6" x14ac:dyDescent="0.25">
      <c r="A10279" s="79"/>
      <c r="B10279" s="43">
        <v>0</v>
      </c>
      <c r="C10279" s="43">
        <v>6.4198440600193797E-4</v>
      </c>
      <c r="D10279" s="43">
        <f t="shared" si="160"/>
        <v>7.3250420724821127E-3</v>
      </c>
      <c r="E10279" s="43">
        <f>IFERROR(INDEX(PSPS_Data!$C$2:$C$4275,MATCH(WF_Data!$A10279,PSPS_Data!$B$2:$B$4275,0)),0)</f>
        <v>0</v>
      </c>
      <c r="F10279" s="47"/>
    </row>
    <row r="10280" spans="1:6" x14ac:dyDescent="0.25">
      <c r="A10280" s="79"/>
      <c r="B10280" s="43">
        <v>0</v>
      </c>
      <c r="C10280" s="43">
        <v>1.8214097190139E-4</v>
      </c>
      <c r="D10280" s="43">
        <f t="shared" si="160"/>
        <v>2.0782284893948598E-3</v>
      </c>
      <c r="E10280" s="43">
        <f>IFERROR(INDEX(PSPS_Data!$C$2:$C$4275,MATCH(WF_Data!$A10280,PSPS_Data!$B$2:$B$4275,0)),0)</f>
        <v>0</v>
      </c>
      <c r="F10280" s="47"/>
    </row>
    <row r="10281" spans="1:6" x14ac:dyDescent="0.25">
      <c r="A10281" s="79"/>
      <c r="B10281" s="43">
        <v>0</v>
      </c>
      <c r="C10281" s="43">
        <v>2.7752803705046299E-4</v>
      </c>
      <c r="D10281" s="43">
        <f t="shared" si="160"/>
        <v>3.1665949027457826E-3</v>
      </c>
      <c r="E10281" s="43">
        <f>IFERROR(INDEX(PSPS_Data!$C$2:$C$4275,MATCH(WF_Data!$A10281,PSPS_Data!$B$2:$B$4275,0)),0)</f>
        <v>0</v>
      </c>
      <c r="F10281" s="47"/>
    </row>
    <row r="10282" spans="1:6" x14ac:dyDescent="0.25">
      <c r="A10282" s="79"/>
      <c r="B10282" s="43">
        <v>0</v>
      </c>
      <c r="C10282" s="43">
        <v>5.71604316473894E-3</v>
      </c>
      <c r="D10282" s="43">
        <f t="shared" si="160"/>
        <v>6.5220052509671306E-2</v>
      </c>
      <c r="E10282" s="43">
        <f>IFERROR(INDEX(PSPS_Data!$C$2:$C$4275,MATCH(WF_Data!$A10282,PSPS_Data!$B$2:$B$4275,0)),0)</f>
        <v>0</v>
      </c>
      <c r="F10282" s="47"/>
    </row>
    <row r="10283" spans="1:6" x14ac:dyDescent="0.25">
      <c r="A10283" s="79"/>
      <c r="B10283" s="43">
        <v>0</v>
      </c>
      <c r="C10283" s="43">
        <v>6.4808736251507001E-3</v>
      </c>
      <c r="D10283" s="43">
        <f t="shared" si="160"/>
        <v>7.3946768062969487E-2</v>
      </c>
      <c r="E10283" s="43">
        <f>IFERROR(INDEX(PSPS_Data!$C$2:$C$4275,MATCH(WF_Data!$A10283,PSPS_Data!$B$2:$B$4275,0)),0)</f>
        <v>0</v>
      </c>
      <c r="F10283" s="47"/>
    </row>
    <row r="10284" spans="1:6" x14ac:dyDescent="0.25">
      <c r="A10284" s="79"/>
      <c r="B10284" s="43">
        <v>0</v>
      </c>
      <c r="C10284" s="43">
        <v>8.6543241195613501E-6</v>
      </c>
      <c r="D10284" s="43">
        <f t="shared" si="160"/>
        <v>9.8745838204195008E-5</v>
      </c>
      <c r="E10284" s="43">
        <f>IFERROR(INDEX(PSPS_Data!$C$2:$C$4275,MATCH(WF_Data!$A10284,PSPS_Data!$B$2:$B$4275,0)),0)</f>
        <v>0</v>
      </c>
      <c r="F10284" s="47"/>
    </row>
    <row r="10285" spans="1:6" x14ac:dyDescent="0.25">
      <c r="A10285" s="79"/>
      <c r="B10285" s="43">
        <v>0</v>
      </c>
      <c r="C10285" s="43">
        <v>5.3104399898984403E-3</v>
      </c>
      <c r="D10285" s="43">
        <f t="shared" si="160"/>
        <v>6.0592120284741202E-2</v>
      </c>
      <c r="E10285" s="43">
        <f>IFERROR(INDEX(PSPS_Data!$C$2:$C$4275,MATCH(WF_Data!$A10285,PSPS_Data!$B$2:$B$4275,0)),0)</f>
        <v>0</v>
      </c>
      <c r="F10285" s="47"/>
    </row>
    <row r="10286" spans="1:6" x14ac:dyDescent="0.25">
      <c r="A10286" s="79"/>
      <c r="B10286" s="43">
        <v>0</v>
      </c>
      <c r="C10286" s="43">
        <v>2.27236708178679E-3</v>
      </c>
      <c r="D10286" s="43">
        <f t="shared" si="160"/>
        <v>2.5927708403187272E-2</v>
      </c>
      <c r="E10286" s="43">
        <f>IFERROR(INDEX(PSPS_Data!$C$2:$C$4275,MATCH(WF_Data!$A10286,PSPS_Data!$B$2:$B$4275,0)),0)</f>
        <v>0</v>
      </c>
      <c r="F10286" s="47"/>
    </row>
    <row r="10287" spans="1:6" x14ac:dyDescent="0.25">
      <c r="A10287" s="79"/>
      <c r="B10287" s="43">
        <v>0</v>
      </c>
      <c r="C10287" s="43">
        <v>7.6100282674360599E-3</v>
      </c>
      <c r="D10287" s="43">
        <f t="shared" si="160"/>
        <v>8.6830422531445448E-2</v>
      </c>
      <c r="E10287" s="43">
        <f>IFERROR(INDEX(PSPS_Data!$C$2:$C$4275,MATCH(WF_Data!$A10287,PSPS_Data!$B$2:$B$4275,0)),0)</f>
        <v>0</v>
      </c>
      <c r="F10287" s="47"/>
    </row>
    <row r="10288" spans="1:6" x14ac:dyDescent="0.25">
      <c r="A10288" s="79"/>
      <c r="B10288" s="43">
        <v>0</v>
      </c>
      <c r="C10288" s="43">
        <v>4.7495578746747902E-4</v>
      </c>
      <c r="D10288" s="43">
        <f t="shared" si="160"/>
        <v>5.4192455350039357E-3</v>
      </c>
      <c r="E10288" s="43">
        <f>IFERROR(INDEX(PSPS_Data!$C$2:$C$4275,MATCH(WF_Data!$A10288,PSPS_Data!$B$2:$B$4275,0)),0)</f>
        <v>0</v>
      </c>
      <c r="F10288" s="47"/>
    </row>
    <row r="10289" spans="1:6" x14ac:dyDescent="0.25">
      <c r="A10289" s="79"/>
      <c r="B10289" s="43">
        <v>0</v>
      </c>
      <c r="C10289" s="43">
        <v>1.2087115912891E-3</v>
      </c>
      <c r="D10289" s="43">
        <f t="shared" si="160"/>
        <v>1.3791399256608631E-2</v>
      </c>
      <c r="E10289" s="43">
        <f>IFERROR(INDEX(PSPS_Data!$C$2:$C$4275,MATCH(WF_Data!$A10289,PSPS_Data!$B$2:$B$4275,0)),0)</f>
        <v>0</v>
      </c>
      <c r="F10289" s="47"/>
    </row>
    <row r="10290" spans="1:6" x14ac:dyDescent="0.25">
      <c r="A10290" s="79"/>
      <c r="B10290" s="43">
        <v>0</v>
      </c>
      <c r="C10290" s="43">
        <v>5.6634475729424498E-3</v>
      </c>
      <c r="D10290" s="43">
        <f t="shared" si="160"/>
        <v>6.4619936807273348E-2</v>
      </c>
      <c r="E10290" s="43">
        <f>IFERROR(INDEX(PSPS_Data!$C$2:$C$4275,MATCH(WF_Data!$A10290,PSPS_Data!$B$2:$B$4275,0)),0)</f>
        <v>0</v>
      </c>
      <c r="F10290" s="47"/>
    </row>
    <row r="10291" spans="1:6" x14ac:dyDescent="0.25">
      <c r="A10291" s="79"/>
      <c r="B10291" s="43">
        <v>0</v>
      </c>
      <c r="C10291" s="43">
        <v>2.6321629300127799E-3</v>
      </c>
      <c r="D10291" s="43">
        <f t="shared" si="160"/>
        <v>3.0032979031445819E-2</v>
      </c>
      <c r="E10291" s="43">
        <f>IFERROR(INDEX(PSPS_Data!$C$2:$C$4275,MATCH(WF_Data!$A10291,PSPS_Data!$B$2:$B$4275,0)),0)</f>
        <v>0</v>
      </c>
      <c r="F10291" s="47"/>
    </row>
    <row r="10292" spans="1:6" x14ac:dyDescent="0.25">
      <c r="A10292" s="79"/>
      <c r="B10292" s="43">
        <v>0</v>
      </c>
      <c r="C10292" s="43">
        <v>1.4667967161585601E-4</v>
      </c>
      <c r="D10292" s="43">
        <f t="shared" si="160"/>
        <v>1.673615053136917E-3</v>
      </c>
      <c r="E10292" s="43">
        <f>IFERROR(INDEX(PSPS_Data!$C$2:$C$4275,MATCH(WF_Data!$A10292,PSPS_Data!$B$2:$B$4275,0)),0)</f>
        <v>0</v>
      </c>
      <c r="F10292" s="47"/>
    </row>
    <row r="10293" spans="1:6" x14ac:dyDescent="0.25">
      <c r="A10293" s="79"/>
      <c r="B10293" s="43">
        <v>0</v>
      </c>
      <c r="C10293" s="43">
        <v>2.5965922413888599E-3</v>
      </c>
      <c r="D10293" s="43">
        <f t="shared" si="160"/>
        <v>2.962711747424689E-2</v>
      </c>
      <c r="E10293" s="43">
        <f>IFERROR(INDEX(PSPS_Data!$C$2:$C$4275,MATCH(WF_Data!$A10293,PSPS_Data!$B$2:$B$4275,0)),0)</f>
        <v>0</v>
      </c>
      <c r="F10293" s="47"/>
    </row>
    <row r="10294" spans="1:6" x14ac:dyDescent="0.25">
      <c r="A10294" s="79"/>
      <c r="B10294" s="43">
        <v>0</v>
      </c>
      <c r="C10294" s="43">
        <v>2.76888728126323E-3</v>
      </c>
      <c r="D10294" s="43">
        <f t="shared" si="160"/>
        <v>3.1593003879213453E-2</v>
      </c>
      <c r="E10294" s="43">
        <f>IFERROR(INDEX(PSPS_Data!$C$2:$C$4275,MATCH(WF_Data!$A10294,PSPS_Data!$B$2:$B$4275,0)),0)</f>
        <v>0</v>
      </c>
      <c r="F10294" s="47"/>
    </row>
    <row r="10295" spans="1:6" x14ac:dyDescent="0.25">
      <c r="A10295" s="79"/>
      <c r="B10295" s="43">
        <v>0</v>
      </c>
      <c r="C10295" s="43">
        <v>3.22878694676849E-3</v>
      </c>
      <c r="D10295" s="43">
        <f t="shared" si="160"/>
        <v>3.6840459062628471E-2</v>
      </c>
      <c r="E10295" s="43">
        <f>IFERROR(INDEX(PSPS_Data!$C$2:$C$4275,MATCH(WF_Data!$A10295,PSPS_Data!$B$2:$B$4275,0)),0)</f>
        <v>0</v>
      </c>
      <c r="F10295" s="47"/>
    </row>
    <row r="10296" spans="1:6" x14ac:dyDescent="0.25">
      <c r="A10296" s="79"/>
      <c r="B10296" s="43">
        <v>0</v>
      </c>
      <c r="C10296" s="43">
        <v>1.7244836726604201E-5</v>
      </c>
      <c r="D10296" s="43">
        <f t="shared" si="160"/>
        <v>1.9676358705055395E-4</v>
      </c>
      <c r="E10296" s="43">
        <f>IFERROR(INDEX(PSPS_Data!$C$2:$C$4275,MATCH(WF_Data!$A10296,PSPS_Data!$B$2:$B$4275,0)),0)</f>
        <v>0</v>
      </c>
      <c r="F10296" s="47"/>
    </row>
    <row r="10297" spans="1:6" x14ac:dyDescent="0.25">
      <c r="A10297" s="79"/>
      <c r="B10297" s="43">
        <v>0</v>
      </c>
      <c r="C10297" s="43">
        <v>1.94484721259868E-3</v>
      </c>
      <c r="D10297" s="43">
        <f t="shared" si="160"/>
        <v>2.2190706695750937E-2</v>
      </c>
      <c r="E10297" s="43">
        <f>IFERROR(INDEX(PSPS_Data!$C$2:$C$4275,MATCH(WF_Data!$A10297,PSPS_Data!$B$2:$B$4275,0)),0)</f>
        <v>0</v>
      </c>
      <c r="F10297" s="47"/>
    </row>
    <row r="10298" spans="1:6" x14ac:dyDescent="0.25">
      <c r="A10298" s="79"/>
      <c r="B10298" s="43">
        <v>0</v>
      </c>
      <c r="C10298" s="43">
        <v>3.7229137960821299E-3</v>
      </c>
      <c r="D10298" s="43">
        <f t="shared" si="160"/>
        <v>4.2478446413297101E-2</v>
      </c>
      <c r="E10298" s="43">
        <f>IFERROR(INDEX(PSPS_Data!$C$2:$C$4275,MATCH(WF_Data!$A10298,PSPS_Data!$B$2:$B$4275,0)),0)</f>
        <v>0</v>
      </c>
      <c r="F10298" s="47"/>
    </row>
    <row r="10299" spans="1:6" x14ac:dyDescent="0.25">
      <c r="A10299" s="79"/>
      <c r="B10299" s="43">
        <v>0</v>
      </c>
      <c r="C10299" s="43">
        <v>4.5322883393055201E-3</v>
      </c>
      <c r="D10299" s="43">
        <f t="shared" si="160"/>
        <v>5.1713409951475983E-2</v>
      </c>
      <c r="E10299" s="43">
        <f>IFERROR(INDEX(PSPS_Data!$C$2:$C$4275,MATCH(WF_Data!$A10299,PSPS_Data!$B$2:$B$4275,0)),0)</f>
        <v>0</v>
      </c>
      <c r="F10299" s="47"/>
    </row>
    <row r="10300" spans="1:6" x14ac:dyDescent="0.25">
      <c r="A10300" s="79"/>
      <c r="B10300" s="43">
        <v>0</v>
      </c>
      <c r="C10300" s="43">
        <v>4.0138688391380102E-3</v>
      </c>
      <c r="D10300" s="43">
        <f t="shared" si="160"/>
        <v>4.5798243454564701E-2</v>
      </c>
      <c r="E10300" s="43">
        <f>IFERROR(INDEX(PSPS_Data!$C$2:$C$4275,MATCH(WF_Data!$A10300,PSPS_Data!$B$2:$B$4275,0)),0)</f>
        <v>0</v>
      </c>
      <c r="F10300" s="47"/>
    </row>
    <row r="10301" spans="1:6" x14ac:dyDescent="0.25">
      <c r="A10301" s="79"/>
      <c r="B10301" s="43">
        <v>0</v>
      </c>
      <c r="C10301" s="43">
        <v>9.5303685482879996E-4</v>
      </c>
      <c r="D10301" s="43">
        <f t="shared" si="160"/>
        <v>1.0874150513596607E-2</v>
      </c>
      <c r="E10301" s="43">
        <f>IFERROR(INDEX(PSPS_Data!$C$2:$C$4275,MATCH(WF_Data!$A10301,PSPS_Data!$B$2:$B$4275,0)),0)</f>
        <v>0</v>
      </c>
      <c r="F10301" s="47"/>
    </row>
    <row r="10302" spans="1:6" x14ac:dyDescent="0.25">
      <c r="A10302" s="79"/>
      <c r="B10302" s="43">
        <v>0</v>
      </c>
      <c r="C10302" s="43">
        <v>6.0621895429448999E-3</v>
      </c>
      <c r="D10302" s="43">
        <f t="shared" si="160"/>
        <v>6.9169582685001313E-2</v>
      </c>
      <c r="E10302" s="43">
        <f>IFERROR(INDEX(PSPS_Data!$C$2:$C$4275,MATCH(WF_Data!$A10302,PSPS_Data!$B$2:$B$4275,0)),0)</f>
        <v>0</v>
      </c>
      <c r="F10302" s="47"/>
    </row>
    <row r="10303" spans="1:6" x14ac:dyDescent="0.25">
      <c r="A10303" s="79"/>
      <c r="B10303" s="43">
        <v>0</v>
      </c>
      <c r="C10303" s="43">
        <v>3.15681936475205E-4</v>
      </c>
      <c r="D10303" s="43">
        <f t="shared" si="160"/>
        <v>3.6019308951820892E-3</v>
      </c>
      <c r="E10303" s="43">
        <f>IFERROR(INDEX(PSPS_Data!$C$2:$C$4275,MATCH(WF_Data!$A10303,PSPS_Data!$B$2:$B$4275,0)),0)</f>
        <v>0</v>
      </c>
      <c r="F10303" s="47"/>
    </row>
    <row r="10304" spans="1:6" x14ac:dyDescent="0.25">
      <c r="A10304" s="79"/>
      <c r="B10304" s="43">
        <v>0</v>
      </c>
      <c r="C10304" s="43">
        <v>6.0178976100360099E-3</v>
      </c>
      <c r="D10304" s="43">
        <f t="shared" si="160"/>
        <v>6.8664211730510877E-2</v>
      </c>
      <c r="E10304" s="43">
        <f>IFERROR(INDEX(PSPS_Data!$C$2:$C$4275,MATCH(WF_Data!$A10304,PSPS_Data!$B$2:$B$4275,0)),0)</f>
        <v>0</v>
      </c>
      <c r="F10304" s="47"/>
    </row>
    <row r="10305" spans="1:6" x14ac:dyDescent="0.25">
      <c r="A10305" s="79"/>
      <c r="B10305" s="43">
        <v>0</v>
      </c>
      <c r="C10305" s="43">
        <v>4.1408341660371601E-3</v>
      </c>
      <c r="D10305" s="43">
        <f t="shared" si="160"/>
        <v>4.7246917834483995E-2</v>
      </c>
      <c r="E10305" s="43">
        <f>IFERROR(INDEX(PSPS_Data!$C$2:$C$4275,MATCH(WF_Data!$A10305,PSPS_Data!$B$2:$B$4275,0)),0)</f>
        <v>0</v>
      </c>
      <c r="F10305" s="47"/>
    </row>
    <row r="10306" spans="1:6" x14ac:dyDescent="0.25">
      <c r="A10306" s="79"/>
      <c r="B10306" s="43">
        <v>0.107009732412173</v>
      </c>
      <c r="C10306" s="43">
        <v>2.3832907918403998E-3</v>
      </c>
      <c r="D10306" s="43">
        <f t="shared" si="160"/>
        <v>2.7193347934898963E-2</v>
      </c>
      <c r="E10306" s="43">
        <f>IFERROR(INDEX(PSPS_Data!$C$2:$C$4275,MATCH(WF_Data!$A10306,PSPS_Data!$B$2:$B$4275,0)),0)</f>
        <v>0</v>
      </c>
      <c r="F10306" s="47"/>
    </row>
    <row r="10307" spans="1:6" x14ac:dyDescent="0.25">
      <c r="A10307" s="79"/>
      <c r="B10307" s="43">
        <v>0</v>
      </c>
      <c r="C10307" s="43">
        <v>8.6954815837998398E-3</v>
      </c>
      <c r="D10307" s="43">
        <f t="shared" ref="D10307:D10370" si="161">$C10307*11.41</f>
        <v>9.9215444871156175E-2</v>
      </c>
      <c r="E10307" s="43">
        <f>IFERROR(INDEX(PSPS_Data!$C$2:$C$4275,MATCH(WF_Data!$A10307,PSPS_Data!$B$2:$B$4275,0)),0)</f>
        <v>0</v>
      </c>
      <c r="F10307" s="47"/>
    </row>
    <row r="10308" spans="1:6" x14ac:dyDescent="0.25">
      <c r="A10308" s="79"/>
      <c r="B10308" s="43">
        <v>0</v>
      </c>
      <c r="C10308" s="43">
        <v>3.1815597437798702E-3</v>
      </c>
      <c r="D10308" s="43">
        <f t="shared" si="161"/>
        <v>3.6301596676528318E-2</v>
      </c>
      <c r="E10308" s="43">
        <f>IFERROR(INDEX(PSPS_Data!$C$2:$C$4275,MATCH(WF_Data!$A10308,PSPS_Data!$B$2:$B$4275,0)),0)</f>
        <v>0</v>
      </c>
      <c r="F10308" s="47"/>
    </row>
    <row r="10309" spans="1:6" x14ac:dyDescent="0.25">
      <c r="A10309" s="79"/>
      <c r="B10309" s="43">
        <v>0</v>
      </c>
      <c r="C10309" s="43">
        <v>9.4580846507597003E-5</v>
      </c>
      <c r="D10309" s="43">
        <f t="shared" si="161"/>
        <v>1.0791674586516818E-3</v>
      </c>
      <c r="E10309" s="43">
        <f>IFERROR(INDEX(PSPS_Data!$C$2:$C$4275,MATCH(WF_Data!$A10309,PSPS_Data!$B$2:$B$4275,0)),0)</f>
        <v>0</v>
      </c>
      <c r="F10309" s="47"/>
    </row>
    <row r="10310" spans="1:6" x14ac:dyDescent="0.25">
      <c r="A10310" s="79"/>
      <c r="B10310" s="43">
        <v>0</v>
      </c>
      <c r="C10310" s="43">
        <v>4.1635951391754099E-3</v>
      </c>
      <c r="D10310" s="43">
        <f t="shared" si="161"/>
        <v>4.7506620537991429E-2</v>
      </c>
      <c r="E10310" s="43">
        <f>IFERROR(INDEX(PSPS_Data!$C$2:$C$4275,MATCH(WF_Data!$A10310,PSPS_Data!$B$2:$B$4275,0)),0)</f>
        <v>0</v>
      </c>
      <c r="F10310" s="47"/>
    </row>
    <row r="10311" spans="1:6" x14ac:dyDescent="0.25">
      <c r="A10311" s="79"/>
      <c r="B10311" s="43">
        <v>0</v>
      </c>
      <c r="C10311" s="43">
        <v>8.5094056976231503E-4</v>
      </c>
      <c r="D10311" s="43">
        <f t="shared" si="161"/>
        <v>9.7092319009880138E-3</v>
      </c>
      <c r="E10311" s="43">
        <f>IFERROR(INDEX(PSPS_Data!$C$2:$C$4275,MATCH(WF_Data!$A10311,PSPS_Data!$B$2:$B$4275,0)),0)</f>
        <v>0</v>
      </c>
      <c r="F10311" s="47"/>
    </row>
    <row r="10312" spans="1:6" x14ac:dyDescent="0.25">
      <c r="A10312" s="79"/>
      <c r="B10312" s="43">
        <v>0</v>
      </c>
      <c r="C10312" s="43">
        <v>7.6569098337889302E-3</v>
      </c>
      <c r="D10312" s="43">
        <f t="shared" si="161"/>
        <v>8.7365341203531691E-2</v>
      </c>
      <c r="E10312" s="43">
        <f>IFERROR(INDEX(PSPS_Data!$C$2:$C$4275,MATCH(WF_Data!$A10312,PSPS_Data!$B$2:$B$4275,0)),0)</f>
        <v>0</v>
      </c>
      <c r="F10312" s="47"/>
    </row>
    <row r="10313" spans="1:6" x14ac:dyDescent="0.25">
      <c r="A10313" s="79"/>
      <c r="B10313" s="43">
        <v>0</v>
      </c>
      <c r="C10313" s="43">
        <v>6.4573043430300398E-3</v>
      </c>
      <c r="D10313" s="43">
        <f t="shared" si="161"/>
        <v>7.367784255397275E-2</v>
      </c>
      <c r="E10313" s="43">
        <f>IFERROR(INDEX(PSPS_Data!$C$2:$C$4275,MATCH(WF_Data!$A10313,PSPS_Data!$B$2:$B$4275,0)),0)</f>
        <v>0</v>
      </c>
      <c r="F10313" s="47"/>
    </row>
    <row r="10314" spans="1:6" x14ac:dyDescent="0.25">
      <c r="A10314" s="79"/>
      <c r="B10314" s="43">
        <v>0</v>
      </c>
      <c r="C10314" s="43">
        <v>4.7559371055285703E-3</v>
      </c>
      <c r="D10314" s="43">
        <f t="shared" si="161"/>
        <v>5.4265242374080987E-2</v>
      </c>
      <c r="E10314" s="43">
        <f>IFERROR(INDEX(PSPS_Data!$C$2:$C$4275,MATCH(WF_Data!$A10314,PSPS_Data!$B$2:$B$4275,0)),0)</f>
        <v>0</v>
      </c>
      <c r="F10314" s="47"/>
    </row>
    <row r="10315" spans="1:6" x14ac:dyDescent="0.25">
      <c r="A10315" s="79"/>
      <c r="B10315" s="43">
        <v>0</v>
      </c>
      <c r="C10315" s="43">
        <v>4.4274954911997996E-3</v>
      </c>
      <c r="D10315" s="43">
        <f t="shared" si="161"/>
        <v>5.0517723554589715E-2</v>
      </c>
      <c r="E10315" s="43">
        <f>IFERROR(INDEX(PSPS_Data!$C$2:$C$4275,MATCH(WF_Data!$A10315,PSPS_Data!$B$2:$B$4275,0)),0)</f>
        <v>0</v>
      </c>
      <c r="F10315" s="47"/>
    </row>
    <row r="10316" spans="1:6" x14ac:dyDescent="0.25">
      <c r="A10316" s="79"/>
      <c r="B10316" s="43">
        <v>0</v>
      </c>
      <c r="C10316" s="43">
        <v>2.0491421305450699E-3</v>
      </c>
      <c r="D10316" s="43">
        <f t="shared" si="161"/>
        <v>2.3380711709519247E-2</v>
      </c>
      <c r="E10316" s="43">
        <f>IFERROR(INDEX(PSPS_Data!$C$2:$C$4275,MATCH(WF_Data!$A10316,PSPS_Data!$B$2:$B$4275,0)),0)</f>
        <v>0</v>
      </c>
      <c r="F10316" s="47"/>
    </row>
    <row r="10317" spans="1:6" x14ac:dyDescent="0.25">
      <c r="A10317" s="79"/>
      <c r="B10317" s="43">
        <v>0</v>
      </c>
      <c r="C10317" s="43">
        <v>1.2339941154095801E-3</v>
      </c>
      <c r="D10317" s="43">
        <f t="shared" si="161"/>
        <v>1.4079872856823309E-2</v>
      </c>
      <c r="E10317" s="43">
        <f>IFERROR(INDEX(PSPS_Data!$C$2:$C$4275,MATCH(WF_Data!$A10317,PSPS_Data!$B$2:$B$4275,0)),0)</f>
        <v>0</v>
      </c>
      <c r="F10317" s="47"/>
    </row>
    <row r="10318" spans="1:6" x14ac:dyDescent="0.25">
      <c r="A10318" s="79"/>
      <c r="B10318" s="43">
        <v>0</v>
      </c>
      <c r="C10318" s="43">
        <v>5.30281556893896E-3</v>
      </c>
      <c r="D10318" s="43">
        <f t="shared" si="161"/>
        <v>6.0505125641593535E-2</v>
      </c>
      <c r="E10318" s="43">
        <f>IFERROR(INDEX(PSPS_Data!$C$2:$C$4275,MATCH(WF_Data!$A10318,PSPS_Data!$B$2:$B$4275,0)),0)</f>
        <v>0</v>
      </c>
      <c r="F10318" s="47"/>
    </row>
    <row r="10319" spans="1:6" x14ac:dyDescent="0.25">
      <c r="A10319" s="79"/>
      <c r="B10319" s="43">
        <v>0</v>
      </c>
      <c r="C10319" s="43">
        <v>5.60183015943493E-3</v>
      </c>
      <c r="D10319" s="43">
        <f t="shared" si="161"/>
        <v>6.3916882119152557E-2</v>
      </c>
      <c r="E10319" s="43">
        <f>IFERROR(INDEX(PSPS_Data!$C$2:$C$4275,MATCH(WF_Data!$A10319,PSPS_Data!$B$2:$B$4275,0)),0)</f>
        <v>0</v>
      </c>
      <c r="F10319" s="47"/>
    </row>
    <row r="10320" spans="1:6" x14ac:dyDescent="0.25">
      <c r="A10320" s="79"/>
      <c r="B10320" s="43">
        <v>0</v>
      </c>
      <c r="C10320" s="43">
        <v>1.6273569092163501E-2</v>
      </c>
      <c r="D10320" s="43">
        <f t="shared" si="161"/>
        <v>0.18568142334158555</v>
      </c>
      <c r="E10320" s="43">
        <f>IFERROR(INDEX(PSPS_Data!$C$2:$C$4275,MATCH(WF_Data!$A10320,PSPS_Data!$B$2:$B$4275,0)),0)</f>
        <v>0</v>
      </c>
      <c r="F10320" s="47"/>
    </row>
    <row r="10321" spans="1:6" x14ac:dyDescent="0.25">
      <c r="A10321" s="79"/>
      <c r="B10321" s="43">
        <v>0</v>
      </c>
      <c r="C10321" s="43">
        <v>6.5947494294959998E-4</v>
      </c>
      <c r="D10321" s="43">
        <f t="shared" si="161"/>
        <v>7.5246090990549359E-3</v>
      </c>
      <c r="E10321" s="43">
        <f>IFERROR(INDEX(PSPS_Data!$C$2:$C$4275,MATCH(WF_Data!$A10321,PSPS_Data!$B$2:$B$4275,0)),0)</f>
        <v>0</v>
      </c>
      <c r="F10321" s="47"/>
    </row>
    <row r="10322" spans="1:6" x14ac:dyDescent="0.25">
      <c r="A10322" s="79"/>
      <c r="B10322" s="43">
        <v>0</v>
      </c>
      <c r="C10322" s="43">
        <v>8.8197264881273397E-4</v>
      </c>
      <c r="D10322" s="43">
        <f t="shared" si="161"/>
        <v>1.0063307922953294E-2</v>
      </c>
      <c r="E10322" s="43">
        <f>IFERROR(INDEX(PSPS_Data!$C$2:$C$4275,MATCH(WF_Data!$A10322,PSPS_Data!$B$2:$B$4275,0)),0)</f>
        <v>0</v>
      </c>
      <c r="F10322" s="47"/>
    </row>
    <row r="10323" spans="1:6" x14ac:dyDescent="0.25">
      <c r="A10323" s="79"/>
      <c r="B10323" s="43">
        <v>0</v>
      </c>
      <c r="C10323" s="43">
        <v>1.3525802383981E-2</v>
      </c>
      <c r="D10323" s="43">
        <f t="shared" si="161"/>
        <v>0.15432940520122321</v>
      </c>
      <c r="E10323" s="43">
        <f>IFERROR(INDEX(PSPS_Data!$C$2:$C$4275,MATCH(WF_Data!$A10323,PSPS_Data!$B$2:$B$4275,0)),0)</f>
        <v>0</v>
      </c>
      <c r="F10323" s="47"/>
    </row>
    <row r="10324" spans="1:6" x14ac:dyDescent="0.25">
      <c r="A10324" s="79"/>
      <c r="B10324" s="43">
        <v>0</v>
      </c>
      <c r="C10324" s="43">
        <v>4.7129885742833704E-3</v>
      </c>
      <c r="D10324" s="43">
        <f t="shared" si="161"/>
        <v>5.377519963257326E-2</v>
      </c>
      <c r="E10324" s="43">
        <f>IFERROR(INDEX(PSPS_Data!$C$2:$C$4275,MATCH(WF_Data!$A10324,PSPS_Data!$B$2:$B$4275,0)),0)</f>
        <v>0</v>
      </c>
      <c r="F10324" s="47"/>
    </row>
    <row r="10325" spans="1:6" x14ac:dyDescent="0.25">
      <c r="A10325" s="79"/>
      <c r="B10325" s="43">
        <v>0</v>
      </c>
      <c r="C10325" s="43">
        <v>2.0153518364622799E-3</v>
      </c>
      <c r="D10325" s="43">
        <f t="shared" si="161"/>
        <v>2.2995164454034614E-2</v>
      </c>
      <c r="E10325" s="43">
        <f>IFERROR(INDEX(PSPS_Data!$C$2:$C$4275,MATCH(WF_Data!$A10325,PSPS_Data!$B$2:$B$4275,0)),0)</f>
        <v>0</v>
      </c>
      <c r="F10325" s="47"/>
    </row>
    <row r="10326" spans="1:6" x14ac:dyDescent="0.25">
      <c r="A10326" s="79"/>
      <c r="B10326" s="43">
        <v>0</v>
      </c>
      <c r="C10326" s="43">
        <v>4.5665902222822297E-3</v>
      </c>
      <c r="D10326" s="43">
        <f t="shared" si="161"/>
        <v>5.2104794436240241E-2</v>
      </c>
      <c r="E10326" s="43">
        <f>IFERROR(INDEX(PSPS_Data!$C$2:$C$4275,MATCH(WF_Data!$A10326,PSPS_Data!$B$2:$B$4275,0)),0)</f>
        <v>0</v>
      </c>
      <c r="F10326" s="47"/>
    </row>
    <row r="10327" spans="1:6" x14ac:dyDescent="0.25">
      <c r="A10327" s="79"/>
      <c r="B10327" s="43">
        <v>0</v>
      </c>
      <c r="C10327" s="43">
        <v>2.2987283364273E-3</v>
      </c>
      <c r="D10327" s="43">
        <f t="shared" si="161"/>
        <v>2.6228490318635493E-2</v>
      </c>
      <c r="E10327" s="43">
        <f>IFERROR(INDEX(PSPS_Data!$C$2:$C$4275,MATCH(WF_Data!$A10327,PSPS_Data!$B$2:$B$4275,0)),0)</f>
        <v>0</v>
      </c>
      <c r="F10327" s="47"/>
    </row>
    <row r="10328" spans="1:6" x14ac:dyDescent="0.25">
      <c r="A10328" s="79"/>
      <c r="B10328" s="43">
        <v>0</v>
      </c>
      <c r="C10328" s="43">
        <v>2.9480252148914501E-3</v>
      </c>
      <c r="D10328" s="43">
        <f t="shared" si="161"/>
        <v>3.3636967701911442E-2</v>
      </c>
      <c r="E10328" s="43">
        <f>IFERROR(INDEX(PSPS_Data!$C$2:$C$4275,MATCH(WF_Data!$A10328,PSPS_Data!$B$2:$B$4275,0)),0)</f>
        <v>0</v>
      </c>
      <c r="F10328" s="47"/>
    </row>
    <row r="10329" spans="1:6" x14ac:dyDescent="0.25">
      <c r="A10329" s="79"/>
      <c r="B10329" s="43">
        <v>0</v>
      </c>
      <c r="C10329" s="43">
        <v>4.2540014355836302E-3</v>
      </c>
      <c r="D10329" s="43">
        <f t="shared" si="161"/>
        <v>4.8538156380009224E-2</v>
      </c>
      <c r="E10329" s="43">
        <f>IFERROR(INDEX(PSPS_Data!$C$2:$C$4275,MATCH(WF_Data!$A10329,PSPS_Data!$B$2:$B$4275,0)),0)</f>
        <v>0</v>
      </c>
      <c r="F10329" s="47"/>
    </row>
    <row r="10330" spans="1:6" x14ac:dyDescent="0.25">
      <c r="A10330" s="79"/>
      <c r="B10330" s="43">
        <v>0</v>
      </c>
      <c r="C10330" s="43">
        <v>4.84198648882738E-3</v>
      </c>
      <c r="D10330" s="43">
        <f t="shared" si="161"/>
        <v>5.5247065837520405E-2</v>
      </c>
      <c r="E10330" s="43">
        <f>IFERROR(INDEX(PSPS_Data!$C$2:$C$4275,MATCH(WF_Data!$A10330,PSPS_Data!$B$2:$B$4275,0)),0)</f>
        <v>0</v>
      </c>
      <c r="F10330" s="47"/>
    </row>
    <row r="10331" spans="1:6" x14ac:dyDescent="0.25">
      <c r="A10331" s="79"/>
      <c r="B10331" s="43">
        <v>0</v>
      </c>
      <c r="C10331" s="43">
        <v>1.02712582810227E-2</v>
      </c>
      <c r="D10331" s="43">
        <f t="shared" si="161"/>
        <v>0.11719505698646901</v>
      </c>
      <c r="E10331" s="43">
        <f>IFERROR(INDEX(PSPS_Data!$C$2:$C$4275,MATCH(WF_Data!$A10331,PSPS_Data!$B$2:$B$4275,0)),0)</f>
        <v>0</v>
      </c>
      <c r="F10331" s="47"/>
    </row>
    <row r="10332" spans="1:6" x14ac:dyDescent="0.25">
      <c r="A10332" s="79"/>
      <c r="B10332" s="43">
        <v>0</v>
      </c>
      <c r="C10332" s="43">
        <v>6.5734106692616403E-4</v>
      </c>
      <c r="D10332" s="43">
        <f t="shared" si="161"/>
        <v>7.500261573627532E-3</v>
      </c>
      <c r="E10332" s="43">
        <f>IFERROR(INDEX(PSPS_Data!$C$2:$C$4275,MATCH(WF_Data!$A10332,PSPS_Data!$B$2:$B$4275,0)),0)</f>
        <v>0</v>
      </c>
      <c r="F10332" s="47"/>
    </row>
    <row r="10333" spans="1:6" x14ac:dyDescent="0.25">
      <c r="A10333" s="79"/>
      <c r="B10333" s="43">
        <v>0</v>
      </c>
      <c r="C10333" s="43">
        <v>7.9808299723254095E-3</v>
      </c>
      <c r="D10333" s="43">
        <f t="shared" si="161"/>
        <v>9.1061269984232918E-2</v>
      </c>
      <c r="E10333" s="43">
        <f>IFERROR(INDEX(PSPS_Data!$C$2:$C$4275,MATCH(WF_Data!$A10333,PSPS_Data!$B$2:$B$4275,0)),0)</f>
        <v>0</v>
      </c>
      <c r="F10333" s="47"/>
    </row>
    <row r="10334" spans="1:6" x14ac:dyDescent="0.25">
      <c r="A10334" s="79"/>
      <c r="B10334" s="43">
        <v>0</v>
      </c>
      <c r="C10334" s="43">
        <v>6.0584138964259095E-4</v>
      </c>
      <c r="D10334" s="43">
        <f t="shared" si="161"/>
        <v>6.9126502558219628E-3</v>
      </c>
      <c r="E10334" s="43">
        <f>IFERROR(INDEX(PSPS_Data!$C$2:$C$4275,MATCH(WF_Data!$A10334,PSPS_Data!$B$2:$B$4275,0)),0)</f>
        <v>0</v>
      </c>
      <c r="F10334" s="47"/>
    </row>
    <row r="10335" spans="1:6" x14ac:dyDescent="0.25">
      <c r="A10335" s="79"/>
      <c r="B10335" s="43">
        <v>0</v>
      </c>
      <c r="C10335" s="43">
        <v>4.2638587769943097E-3</v>
      </c>
      <c r="D10335" s="43">
        <f t="shared" si="161"/>
        <v>4.8650628645505074E-2</v>
      </c>
      <c r="E10335" s="43">
        <f>IFERROR(INDEX(PSPS_Data!$C$2:$C$4275,MATCH(WF_Data!$A10335,PSPS_Data!$B$2:$B$4275,0)),0)</f>
        <v>0</v>
      </c>
      <c r="F10335" s="47"/>
    </row>
    <row r="10336" spans="1:6" x14ac:dyDescent="0.25">
      <c r="A10336" s="79"/>
      <c r="B10336" s="43">
        <v>0</v>
      </c>
      <c r="C10336" s="43">
        <v>5.5603470069627197E-3</v>
      </c>
      <c r="D10336" s="43">
        <f t="shared" si="161"/>
        <v>6.3443559349444636E-2</v>
      </c>
      <c r="E10336" s="43">
        <f>IFERROR(INDEX(PSPS_Data!$C$2:$C$4275,MATCH(WF_Data!$A10336,PSPS_Data!$B$2:$B$4275,0)),0)</f>
        <v>0</v>
      </c>
      <c r="F10336" s="47"/>
    </row>
    <row r="10337" spans="1:6" x14ac:dyDescent="0.25">
      <c r="A10337" s="79"/>
      <c r="B10337" s="43">
        <v>0</v>
      </c>
      <c r="C10337" s="43">
        <v>4.2124443332340802E-3</v>
      </c>
      <c r="D10337" s="43">
        <f t="shared" si="161"/>
        <v>4.8063989842200852E-2</v>
      </c>
      <c r="E10337" s="43">
        <f>IFERROR(INDEX(PSPS_Data!$C$2:$C$4275,MATCH(WF_Data!$A10337,PSPS_Data!$B$2:$B$4275,0)),0)</f>
        <v>0</v>
      </c>
      <c r="F10337" s="47"/>
    </row>
    <row r="10338" spans="1:6" x14ac:dyDescent="0.25">
      <c r="A10338" s="79"/>
      <c r="B10338" s="43">
        <v>0</v>
      </c>
      <c r="C10338" s="43">
        <v>8.5071033026906594E-6</v>
      </c>
      <c r="D10338" s="43">
        <f t="shared" si="161"/>
        <v>9.7066048683700431E-5</v>
      </c>
      <c r="E10338" s="43">
        <f>IFERROR(INDEX(PSPS_Data!$C$2:$C$4275,MATCH(WF_Data!$A10338,PSPS_Data!$B$2:$B$4275,0)),0)</f>
        <v>0</v>
      </c>
      <c r="F10338" s="47"/>
    </row>
    <row r="10339" spans="1:6" x14ac:dyDescent="0.25">
      <c r="A10339" s="79"/>
      <c r="B10339" s="43">
        <v>0</v>
      </c>
      <c r="C10339" s="43">
        <v>8.50151627673767E-6</v>
      </c>
      <c r="D10339" s="43">
        <f t="shared" si="161"/>
        <v>9.7002300717576821E-5</v>
      </c>
      <c r="E10339" s="43">
        <f>IFERROR(INDEX(PSPS_Data!$C$2:$C$4275,MATCH(WF_Data!$A10339,PSPS_Data!$B$2:$B$4275,0)),0)</f>
        <v>0</v>
      </c>
      <c r="F10339" s="47"/>
    </row>
    <row r="10340" spans="1:6" x14ac:dyDescent="0.25">
      <c r="A10340" s="79"/>
      <c r="B10340" s="43">
        <v>0</v>
      </c>
      <c r="C10340" s="43">
        <v>2.8305358732723098E-3</v>
      </c>
      <c r="D10340" s="43">
        <f t="shared" si="161"/>
        <v>3.2296414314037056E-2</v>
      </c>
      <c r="E10340" s="43">
        <f>IFERROR(INDEX(PSPS_Data!$C$2:$C$4275,MATCH(WF_Data!$A10340,PSPS_Data!$B$2:$B$4275,0)),0)</f>
        <v>0</v>
      </c>
      <c r="F10340" s="47"/>
    </row>
    <row r="10341" spans="1:6" x14ac:dyDescent="0.25">
      <c r="A10341" s="79"/>
      <c r="B10341" s="43">
        <v>0</v>
      </c>
      <c r="C10341" s="43">
        <v>7.4279033628385999E-3</v>
      </c>
      <c r="D10341" s="43">
        <f t="shared" si="161"/>
        <v>8.4752377369988433E-2</v>
      </c>
      <c r="E10341" s="43">
        <f>IFERROR(INDEX(PSPS_Data!$C$2:$C$4275,MATCH(WF_Data!$A10341,PSPS_Data!$B$2:$B$4275,0)),0)</f>
        <v>0</v>
      </c>
      <c r="F10341" s="47"/>
    </row>
    <row r="10342" spans="1:6" x14ac:dyDescent="0.25">
      <c r="A10342" s="79"/>
      <c r="B10342" s="43">
        <v>0</v>
      </c>
      <c r="C10342" s="43">
        <v>3.2545482022214799E-3</v>
      </c>
      <c r="D10342" s="43">
        <f t="shared" si="161"/>
        <v>3.7134394987347087E-2</v>
      </c>
      <c r="E10342" s="43">
        <f>IFERROR(INDEX(PSPS_Data!$C$2:$C$4275,MATCH(WF_Data!$A10342,PSPS_Data!$B$2:$B$4275,0)),0)</f>
        <v>0</v>
      </c>
      <c r="F10342" s="47"/>
    </row>
    <row r="10343" spans="1:6" x14ac:dyDescent="0.25">
      <c r="A10343" s="79"/>
      <c r="B10343" s="43">
        <v>0</v>
      </c>
      <c r="C10343" s="43">
        <v>6.7909976147196398E-3</v>
      </c>
      <c r="D10343" s="43">
        <f t="shared" si="161"/>
        <v>7.7485282783951087E-2</v>
      </c>
      <c r="E10343" s="43">
        <f>IFERROR(INDEX(PSPS_Data!$C$2:$C$4275,MATCH(WF_Data!$A10343,PSPS_Data!$B$2:$B$4275,0)),0)</f>
        <v>0</v>
      </c>
      <c r="F10343" s="47"/>
    </row>
    <row r="10344" spans="1:6" x14ac:dyDescent="0.25">
      <c r="A10344" s="79"/>
      <c r="B10344" s="43">
        <v>0</v>
      </c>
      <c r="C10344" s="43">
        <v>3.21060945407225E-3</v>
      </c>
      <c r="D10344" s="43">
        <f t="shared" si="161"/>
        <v>3.6633053870964376E-2</v>
      </c>
      <c r="E10344" s="43">
        <f>IFERROR(INDEX(PSPS_Data!$C$2:$C$4275,MATCH(WF_Data!$A10344,PSPS_Data!$B$2:$B$4275,0)),0)</f>
        <v>0</v>
      </c>
      <c r="F10344" s="47"/>
    </row>
    <row r="10345" spans="1:6" x14ac:dyDescent="0.25">
      <c r="A10345" s="79"/>
      <c r="B10345" s="43">
        <v>0</v>
      </c>
      <c r="C10345" s="43">
        <v>8.4932580648455701E-6</v>
      </c>
      <c r="D10345" s="43">
        <f t="shared" si="161"/>
        <v>9.6908074519887956E-5</v>
      </c>
      <c r="E10345" s="43">
        <f>IFERROR(INDEX(PSPS_Data!$C$2:$C$4275,MATCH(WF_Data!$A10345,PSPS_Data!$B$2:$B$4275,0)),0)</f>
        <v>0</v>
      </c>
      <c r="F10345" s="47"/>
    </row>
    <row r="10346" spans="1:6" x14ac:dyDescent="0.25">
      <c r="A10346" s="79"/>
      <c r="B10346" s="43">
        <v>0</v>
      </c>
      <c r="C10346" s="43">
        <v>1.89397108806588E-3</v>
      </c>
      <c r="D10346" s="43">
        <f t="shared" si="161"/>
        <v>2.1610210114831691E-2</v>
      </c>
      <c r="E10346" s="43">
        <f>IFERROR(INDEX(PSPS_Data!$C$2:$C$4275,MATCH(WF_Data!$A10346,PSPS_Data!$B$2:$B$4275,0)),0)</f>
        <v>0</v>
      </c>
      <c r="F10346" s="47"/>
    </row>
    <row r="10347" spans="1:6" x14ac:dyDescent="0.25">
      <c r="A10347" s="79"/>
      <c r="B10347" s="43">
        <v>0</v>
      </c>
      <c r="C10347" s="43">
        <v>3.9128883811372301E-3</v>
      </c>
      <c r="D10347" s="43">
        <f t="shared" si="161"/>
        <v>4.4646056428775796E-2</v>
      </c>
      <c r="E10347" s="43">
        <f>IFERROR(INDEX(PSPS_Data!$C$2:$C$4275,MATCH(WF_Data!$A10347,PSPS_Data!$B$2:$B$4275,0)),0)</f>
        <v>0</v>
      </c>
      <c r="F10347" s="47"/>
    </row>
    <row r="10348" spans="1:6" x14ac:dyDescent="0.25">
      <c r="A10348" s="79"/>
      <c r="B10348" s="43">
        <v>0</v>
      </c>
      <c r="C10348" s="43">
        <v>3.0295012593342099E-3</v>
      </c>
      <c r="D10348" s="43">
        <f t="shared" si="161"/>
        <v>3.4566609369003333E-2</v>
      </c>
      <c r="E10348" s="43">
        <f>IFERROR(INDEX(PSPS_Data!$C$2:$C$4275,MATCH(WF_Data!$A10348,PSPS_Data!$B$2:$B$4275,0)),0)</f>
        <v>0</v>
      </c>
      <c r="F10348" s="47"/>
    </row>
    <row r="10349" spans="1:6" x14ac:dyDescent="0.25">
      <c r="A10349" s="79"/>
      <c r="B10349" s="43">
        <v>0</v>
      </c>
      <c r="C10349" s="43">
        <v>6.5571971035751596E-3</v>
      </c>
      <c r="D10349" s="43">
        <f t="shared" si="161"/>
        <v>7.4817618951792578E-2</v>
      </c>
      <c r="E10349" s="43">
        <f>IFERROR(INDEX(PSPS_Data!$C$2:$C$4275,MATCH(WF_Data!$A10349,PSPS_Data!$B$2:$B$4275,0)),0)</f>
        <v>0</v>
      </c>
      <c r="F10349" s="47"/>
    </row>
    <row r="10350" spans="1:6" x14ac:dyDescent="0.25">
      <c r="A10350" s="79"/>
      <c r="B10350" s="43">
        <v>0</v>
      </c>
      <c r="C10350" s="43">
        <v>2.4424285161330698E-3</v>
      </c>
      <c r="D10350" s="43">
        <f t="shared" si="161"/>
        <v>2.7868109369078325E-2</v>
      </c>
      <c r="E10350" s="43">
        <f>IFERROR(INDEX(PSPS_Data!$C$2:$C$4275,MATCH(WF_Data!$A10350,PSPS_Data!$B$2:$B$4275,0)),0)</f>
        <v>0</v>
      </c>
      <c r="F10350" s="47"/>
    </row>
    <row r="10351" spans="1:6" x14ac:dyDescent="0.25">
      <c r="A10351" s="79"/>
      <c r="B10351" s="43">
        <v>0</v>
      </c>
      <c r="C10351" s="43">
        <v>7.1185204094490404E-3</v>
      </c>
      <c r="D10351" s="43">
        <f t="shared" si="161"/>
        <v>8.1222317871813554E-2</v>
      </c>
      <c r="E10351" s="43">
        <f>IFERROR(INDEX(PSPS_Data!$C$2:$C$4275,MATCH(WF_Data!$A10351,PSPS_Data!$B$2:$B$4275,0)),0)</f>
        <v>0</v>
      </c>
      <c r="F10351" s="47"/>
    </row>
    <row r="10352" spans="1:6" x14ac:dyDescent="0.25">
      <c r="A10352" s="79"/>
      <c r="B10352" s="43">
        <v>0</v>
      </c>
      <c r="C10352" s="43">
        <v>1.38802460413671E-2</v>
      </c>
      <c r="D10352" s="43">
        <f t="shared" si="161"/>
        <v>0.15837360733199859</v>
      </c>
      <c r="E10352" s="43">
        <f>IFERROR(INDEX(PSPS_Data!$C$2:$C$4275,MATCH(WF_Data!$A10352,PSPS_Data!$B$2:$B$4275,0)),0)</f>
        <v>0</v>
      </c>
      <c r="F10352" s="47"/>
    </row>
    <row r="10353" spans="1:6" x14ac:dyDescent="0.25">
      <c r="A10353" s="79"/>
      <c r="B10353" s="43">
        <v>0</v>
      </c>
      <c r="C10353" s="43">
        <v>2.1947200850718201E-3</v>
      </c>
      <c r="D10353" s="43">
        <f t="shared" si="161"/>
        <v>2.5041756170669466E-2</v>
      </c>
      <c r="E10353" s="43">
        <f>IFERROR(INDEX(PSPS_Data!$C$2:$C$4275,MATCH(WF_Data!$A10353,PSPS_Data!$B$2:$B$4275,0)),0)</f>
        <v>0</v>
      </c>
      <c r="F10353" s="47"/>
    </row>
    <row r="10354" spans="1:6" x14ac:dyDescent="0.25">
      <c r="A10354" s="79"/>
      <c r="B10354" s="43">
        <v>0</v>
      </c>
      <c r="C10354" s="43">
        <v>7.8615543002342695E-3</v>
      </c>
      <c r="D10354" s="43">
        <f t="shared" si="161"/>
        <v>8.9700334565673015E-2</v>
      </c>
      <c r="E10354" s="43">
        <f>IFERROR(INDEX(PSPS_Data!$C$2:$C$4275,MATCH(WF_Data!$A10354,PSPS_Data!$B$2:$B$4275,0)),0)</f>
        <v>0</v>
      </c>
      <c r="F10354" s="47"/>
    </row>
    <row r="10355" spans="1:6" x14ac:dyDescent="0.25">
      <c r="A10355" s="79"/>
      <c r="B10355" s="43">
        <v>0</v>
      </c>
      <c r="C10355" s="43">
        <v>3.4979514775841298E-3</v>
      </c>
      <c r="D10355" s="43">
        <f t="shared" si="161"/>
        <v>3.9911626359234918E-2</v>
      </c>
      <c r="E10355" s="43">
        <f>IFERROR(INDEX(PSPS_Data!$C$2:$C$4275,MATCH(WF_Data!$A10355,PSPS_Data!$B$2:$B$4275,0)),0)</f>
        <v>0</v>
      </c>
      <c r="F10355" s="47"/>
    </row>
    <row r="10356" spans="1:6" x14ac:dyDescent="0.25">
      <c r="A10356" s="79"/>
      <c r="B10356" s="43">
        <v>0</v>
      </c>
      <c r="C10356" s="43">
        <v>9.8214195395485105E-4</v>
      </c>
      <c r="D10356" s="43">
        <f t="shared" si="161"/>
        <v>1.120623969462485E-2</v>
      </c>
      <c r="E10356" s="43">
        <f>IFERROR(INDEX(PSPS_Data!$C$2:$C$4275,MATCH(WF_Data!$A10356,PSPS_Data!$B$2:$B$4275,0)),0)</f>
        <v>0</v>
      </c>
      <c r="F10356" s="47"/>
    </row>
    <row r="10357" spans="1:6" x14ac:dyDescent="0.25">
      <c r="A10357" s="79"/>
      <c r="B10357" s="43">
        <v>0</v>
      </c>
      <c r="C10357" s="43">
        <v>1.0667104334061101E-3</v>
      </c>
      <c r="D10357" s="43">
        <f t="shared" si="161"/>
        <v>1.2171166045163715E-2</v>
      </c>
      <c r="E10357" s="43">
        <f>IFERROR(INDEX(PSPS_Data!$C$2:$C$4275,MATCH(WF_Data!$A10357,PSPS_Data!$B$2:$B$4275,0)),0)</f>
        <v>0</v>
      </c>
      <c r="F10357" s="47"/>
    </row>
    <row r="10358" spans="1:6" x14ac:dyDescent="0.25">
      <c r="A10358" s="79"/>
      <c r="B10358" s="43">
        <v>0</v>
      </c>
      <c r="C10358" s="43">
        <v>6.9328960884149603E-3</v>
      </c>
      <c r="D10358" s="43">
        <f t="shared" si="161"/>
        <v>7.9104344368814694E-2</v>
      </c>
      <c r="E10358" s="43">
        <f>IFERROR(INDEX(PSPS_Data!$C$2:$C$4275,MATCH(WF_Data!$A10358,PSPS_Data!$B$2:$B$4275,0)),0)</f>
        <v>0</v>
      </c>
      <c r="F10358" s="47"/>
    </row>
    <row r="10359" spans="1:6" x14ac:dyDescent="0.25">
      <c r="A10359" s="79"/>
      <c r="B10359" s="43">
        <v>0</v>
      </c>
      <c r="C10359" s="43">
        <v>4.9941934776143095E-4</v>
      </c>
      <c r="D10359" s="43">
        <f t="shared" si="161"/>
        <v>5.6983747579579273E-3</v>
      </c>
      <c r="E10359" s="43">
        <f>IFERROR(INDEX(PSPS_Data!$C$2:$C$4275,MATCH(WF_Data!$A10359,PSPS_Data!$B$2:$B$4275,0)),0)</f>
        <v>0</v>
      </c>
      <c r="F10359" s="47"/>
    </row>
    <row r="10360" spans="1:6" x14ac:dyDescent="0.25">
      <c r="A10360" s="79"/>
      <c r="B10360" s="43">
        <v>0</v>
      </c>
      <c r="C10360" s="43">
        <v>8.46318653202615E-6</v>
      </c>
      <c r="D10360" s="43">
        <f t="shared" si="161"/>
        <v>9.6564958330418377E-5</v>
      </c>
      <c r="E10360" s="43">
        <f>IFERROR(INDEX(PSPS_Data!$C$2:$C$4275,MATCH(WF_Data!$A10360,PSPS_Data!$B$2:$B$4275,0)),0)</f>
        <v>0</v>
      </c>
      <c r="F10360" s="47"/>
    </row>
    <row r="10361" spans="1:6" x14ac:dyDescent="0.25">
      <c r="A10361" s="79"/>
      <c r="B10361" s="43">
        <v>0</v>
      </c>
      <c r="C10361" s="43">
        <v>4.2346498505594302E-3</v>
      </c>
      <c r="D10361" s="43">
        <f t="shared" si="161"/>
        <v>4.8317354794883097E-2</v>
      </c>
      <c r="E10361" s="43">
        <f>IFERROR(INDEX(PSPS_Data!$C$2:$C$4275,MATCH(WF_Data!$A10361,PSPS_Data!$B$2:$B$4275,0)),0)</f>
        <v>0</v>
      </c>
      <c r="F10361" s="47"/>
    </row>
    <row r="10362" spans="1:6" x14ac:dyDescent="0.25">
      <c r="A10362" s="79"/>
      <c r="B10362" s="43">
        <v>0.16964085871258899</v>
      </c>
      <c r="C10362" s="43">
        <v>6.1354642720345904E-3</v>
      </c>
      <c r="D10362" s="43">
        <f t="shared" si="161"/>
        <v>7.0005647343914679E-2</v>
      </c>
      <c r="E10362" s="43">
        <f>IFERROR(INDEX(PSPS_Data!$C$2:$C$4275,MATCH(WF_Data!$A10362,PSPS_Data!$B$2:$B$4275,0)),0)</f>
        <v>0</v>
      </c>
      <c r="F10362" s="47"/>
    </row>
    <row r="10363" spans="1:6" x14ac:dyDescent="0.25">
      <c r="A10363" s="79"/>
      <c r="B10363" s="43">
        <v>0</v>
      </c>
      <c r="C10363" s="43">
        <v>3.78898892745382E-3</v>
      </c>
      <c r="D10363" s="43">
        <f t="shared" si="161"/>
        <v>4.3232363662248086E-2</v>
      </c>
      <c r="E10363" s="43">
        <f>IFERROR(INDEX(PSPS_Data!$C$2:$C$4275,MATCH(WF_Data!$A10363,PSPS_Data!$B$2:$B$4275,0)),0)</f>
        <v>0</v>
      </c>
      <c r="F10363" s="47"/>
    </row>
    <row r="10364" spans="1:6" x14ac:dyDescent="0.25">
      <c r="A10364" s="79"/>
      <c r="B10364" s="43">
        <v>0</v>
      </c>
      <c r="C10364" s="43">
        <v>5.13715368629164E-3</v>
      </c>
      <c r="D10364" s="43">
        <f t="shared" si="161"/>
        <v>5.861492356058761E-2</v>
      </c>
      <c r="E10364" s="43">
        <f>IFERROR(INDEX(PSPS_Data!$C$2:$C$4275,MATCH(WF_Data!$A10364,PSPS_Data!$B$2:$B$4275,0)),0)</f>
        <v>0</v>
      </c>
      <c r="F10364" s="47"/>
    </row>
    <row r="10365" spans="1:6" x14ac:dyDescent="0.25">
      <c r="A10365" s="79"/>
      <c r="B10365" s="43">
        <v>0</v>
      </c>
      <c r="C10365" s="43">
        <v>2.06442083299407E-3</v>
      </c>
      <c r="D10365" s="43">
        <f t="shared" si="161"/>
        <v>2.3555041704462338E-2</v>
      </c>
      <c r="E10365" s="43">
        <f>IFERROR(INDEX(PSPS_Data!$C$2:$C$4275,MATCH(WF_Data!$A10365,PSPS_Data!$B$2:$B$4275,0)),0)</f>
        <v>0</v>
      </c>
      <c r="F10365" s="47"/>
    </row>
    <row r="10366" spans="1:6" x14ac:dyDescent="0.25">
      <c r="A10366" s="79"/>
      <c r="B10366" s="43">
        <v>0</v>
      </c>
      <c r="C10366" s="43">
        <v>3.1497578529808799E-3</v>
      </c>
      <c r="D10366" s="43">
        <f t="shared" si="161"/>
        <v>3.5938737102511838E-2</v>
      </c>
      <c r="E10366" s="43">
        <f>IFERROR(INDEX(PSPS_Data!$C$2:$C$4275,MATCH(WF_Data!$A10366,PSPS_Data!$B$2:$B$4275,0)),0)</f>
        <v>0</v>
      </c>
      <c r="F10366" s="47"/>
    </row>
    <row r="10367" spans="1:6" x14ac:dyDescent="0.25">
      <c r="A10367" s="79"/>
      <c r="B10367" s="43">
        <v>0</v>
      </c>
      <c r="C10367" s="43">
        <v>1.1121026635805701E-2</v>
      </c>
      <c r="D10367" s="43">
        <f t="shared" si="161"/>
        <v>0.12689091391454305</v>
      </c>
      <c r="E10367" s="43">
        <f>IFERROR(INDEX(PSPS_Data!$C$2:$C$4275,MATCH(WF_Data!$A10367,PSPS_Data!$B$2:$B$4275,0)),0)</f>
        <v>0</v>
      </c>
      <c r="F10367" s="47"/>
    </row>
    <row r="10368" spans="1:6" x14ac:dyDescent="0.25">
      <c r="A10368" s="79"/>
      <c r="B10368" s="43">
        <v>0</v>
      </c>
      <c r="C10368" s="43">
        <v>1.17603782005062E-2</v>
      </c>
      <c r="D10368" s="43">
        <f t="shared" si="161"/>
        <v>0.13418591526777573</v>
      </c>
      <c r="E10368" s="43">
        <f>IFERROR(INDEX(PSPS_Data!$C$2:$C$4275,MATCH(WF_Data!$A10368,PSPS_Data!$B$2:$B$4275,0)),0)</f>
        <v>0</v>
      </c>
      <c r="F10368" s="47"/>
    </row>
    <row r="10369" spans="1:6" x14ac:dyDescent="0.25">
      <c r="A10369" s="79"/>
      <c r="B10369" s="43">
        <v>0</v>
      </c>
      <c r="C10369" s="43">
        <v>3.4745280056540599E-3</v>
      </c>
      <c r="D10369" s="43">
        <f t="shared" si="161"/>
        <v>3.9644364544512825E-2</v>
      </c>
      <c r="E10369" s="43">
        <f>IFERROR(INDEX(PSPS_Data!$C$2:$C$4275,MATCH(WF_Data!$A10369,PSPS_Data!$B$2:$B$4275,0)),0)</f>
        <v>0</v>
      </c>
      <c r="F10369" s="47"/>
    </row>
    <row r="10370" spans="1:6" x14ac:dyDescent="0.25">
      <c r="A10370" s="79"/>
      <c r="B10370" s="43">
        <v>0</v>
      </c>
      <c r="C10370" s="43">
        <v>1.42998968294705E-3</v>
      </c>
      <c r="D10370" s="43">
        <f t="shared" si="161"/>
        <v>1.6316182282425842E-2</v>
      </c>
      <c r="E10370" s="43">
        <f>IFERROR(INDEX(PSPS_Data!$C$2:$C$4275,MATCH(WF_Data!$A10370,PSPS_Data!$B$2:$B$4275,0)),0)</f>
        <v>0</v>
      </c>
      <c r="F10370" s="47"/>
    </row>
    <row r="10371" spans="1:6" x14ac:dyDescent="0.25">
      <c r="A10371" s="79"/>
      <c r="B10371" s="43">
        <v>0</v>
      </c>
      <c r="C10371" s="43">
        <v>4.1215065616597704E-3</v>
      </c>
      <c r="D10371" s="43">
        <f t="shared" ref="D10371:D10434" si="162">$C10371*11.41</f>
        <v>4.7026389868537979E-2</v>
      </c>
      <c r="E10371" s="43">
        <f>IFERROR(INDEX(PSPS_Data!$C$2:$C$4275,MATCH(WF_Data!$A10371,PSPS_Data!$B$2:$B$4275,0)),0)</f>
        <v>0</v>
      </c>
      <c r="F10371" s="47"/>
    </row>
    <row r="10372" spans="1:6" x14ac:dyDescent="0.25">
      <c r="A10372" s="79"/>
      <c r="B10372" s="43">
        <v>0</v>
      </c>
      <c r="C10372" s="43">
        <v>1.6706000873606701E-3</v>
      </c>
      <c r="D10372" s="43">
        <f t="shared" si="162"/>
        <v>1.9061546996785247E-2</v>
      </c>
      <c r="E10372" s="43">
        <f>IFERROR(INDEX(PSPS_Data!$C$2:$C$4275,MATCH(WF_Data!$A10372,PSPS_Data!$B$2:$B$4275,0)),0)</f>
        <v>0</v>
      </c>
      <c r="F10372" s="47"/>
    </row>
    <row r="10373" spans="1:6" x14ac:dyDescent="0.25">
      <c r="A10373" s="79"/>
      <c r="B10373" s="43">
        <v>0</v>
      </c>
      <c r="C10373" s="43">
        <v>1.5383253494292101E-3</v>
      </c>
      <c r="D10373" s="43">
        <f t="shared" si="162"/>
        <v>1.7552292236987288E-2</v>
      </c>
      <c r="E10373" s="43">
        <f>IFERROR(INDEX(PSPS_Data!$C$2:$C$4275,MATCH(WF_Data!$A10373,PSPS_Data!$B$2:$B$4275,0)),0)</f>
        <v>0</v>
      </c>
      <c r="F10373" s="47"/>
    </row>
    <row r="10374" spans="1:6" x14ac:dyDescent="0.25">
      <c r="A10374" s="79"/>
      <c r="B10374" s="43">
        <v>0</v>
      </c>
      <c r="C10374" s="43">
        <v>2.14818731478771E-3</v>
      </c>
      <c r="D10374" s="43">
        <f t="shared" si="162"/>
        <v>2.4510817261727772E-2</v>
      </c>
      <c r="E10374" s="43">
        <f>IFERROR(INDEX(PSPS_Data!$C$2:$C$4275,MATCH(WF_Data!$A10374,PSPS_Data!$B$2:$B$4275,0)),0)</f>
        <v>0</v>
      </c>
      <c r="F10374" s="47"/>
    </row>
    <row r="10375" spans="1:6" x14ac:dyDescent="0.25">
      <c r="A10375" s="79"/>
      <c r="B10375" s="43">
        <v>0</v>
      </c>
      <c r="C10375" s="43">
        <v>3.3302881488452801E-3</v>
      </c>
      <c r="D10375" s="43">
        <f t="shared" si="162"/>
        <v>3.7998587778324648E-2</v>
      </c>
      <c r="E10375" s="43">
        <f>IFERROR(INDEX(PSPS_Data!$C$2:$C$4275,MATCH(WF_Data!$A10375,PSPS_Data!$B$2:$B$4275,0)),0)</f>
        <v>0</v>
      </c>
      <c r="F10375" s="47"/>
    </row>
    <row r="10376" spans="1:6" x14ac:dyDescent="0.25">
      <c r="A10376" s="79"/>
      <c r="B10376" s="43">
        <v>0</v>
      </c>
      <c r="C10376" s="43">
        <v>2.9769239731649499E-3</v>
      </c>
      <c r="D10376" s="43">
        <f t="shared" si="162"/>
        <v>3.3966702533812079E-2</v>
      </c>
      <c r="E10376" s="43">
        <f>IFERROR(INDEX(PSPS_Data!$C$2:$C$4275,MATCH(WF_Data!$A10376,PSPS_Data!$B$2:$B$4275,0)),0)</f>
        <v>0</v>
      </c>
      <c r="F10376" s="47"/>
    </row>
    <row r="10377" spans="1:6" x14ac:dyDescent="0.25">
      <c r="A10377" s="79"/>
      <c r="B10377" s="43">
        <v>0</v>
      </c>
      <c r="C10377" s="43">
        <v>8.3824517423636204E-4</v>
      </c>
      <c r="D10377" s="43">
        <f t="shared" si="162"/>
        <v>9.5643774380368904E-3</v>
      </c>
      <c r="E10377" s="43">
        <f>IFERROR(INDEX(PSPS_Data!$C$2:$C$4275,MATCH(WF_Data!$A10377,PSPS_Data!$B$2:$B$4275,0)),0)</f>
        <v>0</v>
      </c>
      <c r="F10377" s="47"/>
    </row>
    <row r="10378" spans="1:6" x14ac:dyDescent="0.25">
      <c r="A10378" s="79"/>
      <c r="B10378" s="43">
        <v>0</v>
      </c>
      <c r="C10378" s="43">
        <v>5.9923282624367797E-3</v>
      </c>
      <c r="D10378" s="43">
        <f t="shared" si="162"/>
        <v>6.8372465474403663E-2</v>
      </c>
      <c r="E10378" s="43">
        <f>IFERROR(INDEX(PSPS_Data!$C$2:$C$4275,MATCH(WF_Data!$A10378,PSPS_Data!$B$2:$B$4275,0)),0)</f>
        <v>0</v>
      </c>
      <c r="F10378" s="47"/>
    </row>
    <row r="10379" spans="1:6" x14ac:dyDescent="0.25">
      <c r="A10379" s="79"/>
      <c r="B10379" s="43">
        <v>0</v>
      </c>
      <c r="C10379" s="43">
        <v>4.8176432078435001E-3</v>
      </c>
      <c r="D10379" s="43">
        <f t="shared" si="162"/>
        <v>5.496930900149434E-2</v>
      </c>
      <c r="E10379" s="43">
        <f>IFERROR(INDEX(PSPS_Data!$C$2:$C$4275,MATCH(WF_Data!$A10379,PSPS_Data!$B$2:$B$4275,0)),0)</f>
        <v>0</v>
      </c>
      <c r="F10379" s="47"/>
    </row>
    <row r="10380" spans="1:6" x14ac:dyDescent="0.25">
      <c r="A10380" s="79"/>
      <c r="B10380" s="43">
        <v>0</v>
      </c>
      <c r="C10380" s="43">
        <v>5.4238238946406102E-3</v>
      </c>
      <c r="D10380" s="43">
        <f t="shared" si="162"/>
        <v>6.1885830637849366E-2</v>
      </c>
      <c r="E10380" s="43">
        <f>IFERROR(INDEX(PSPS_Data!$C$2:$C$4275,MATCH(WF_Data!$A10380,PSPS_Data!$B$2:$B$4275,0)),0)</f>
        <v>0</v>
      </c>
      <c r="F10380" s="47"/>
    </row>
    <row r="10381" spans="1:6" x14ac:dyDescent="0.25">
      <c r="A10381" s="79"/>
      <c r="B10381" s="43">
        <v>0</v>
      </c>
      <c r="C10381" s="43">
        <v>4.2173951654452396E-3</v>
      </c>
      <c r="D10381" s="43">
        <f t="shared" si="162"/>
        <v>4.8120478837730185E-2</v>
      </c>
      <c r="E10381" s="43">
        <f>IFERROR(INDEX(PSPS_Data!$C$2:$C$4275,MATCH(WF_Data!$A10381,PSPS_Data!$B$2:$B$4275,0)),0)</f>
        <v>0</v>
      </c>
      <c r="F10381" s="47"/>
    </row>
    <row r="10382" spans="1:6" x14ac:dyDescent="0.25">
      <c r="A10382" s="79"/>
      <c r="B10382" s="43">
        <v>0</v>
      </c>
      <c r="C10382" s="43">
        <v>1.6743300225243701E-3</v>
      </c>
      <c r="D10382" s="43">
        <f t="shared" si="162"/>
        <v>1.9104105557003061E-2</v>
      </c>
      <c r="E10382" s="43">
        <f>IFERROR(INDEX(PSPS_Data!$C$2:$C$4275,MATCH(WF_Data!$A10382,PSPS_Data!$B$2:$B$4275,0)),0)</f>
        <v>0</v>
      </c>
      <c r="F10382" s="47"/>
    </row>
    <row r="10383" spans="1:6" x14ac:dyDescent="0.25">
      <c r="A10383" s="79"/>
      <c r="B10383" s="43">
        <v>0</v>
      </c>
      <c r="C10383" s="43">
        <v>1.06486532642975E-2</v>
      </c>
      <c r="D10383" s="43">
        <f t="shared" si="162"/>
        <v>0.12150113374563447</v>
      </c>
      <c r="E10383" s="43">
        <f>IFERROR(INDEX(PSPS_Data!$C$2:$C$4275,MATCH(WF_Data!$A10383,PSPS_Data!$B$2:$B$4275,0)),0)</f>
        <v>0</v>
      </c>
      <c r="F10383" s="47"/>
    </row>
    <row r="10384" spans="1:6" x14ac:dyDescent="0.25">
      <c r="A10384" s="79"/>
      <c r="B10384" s="43">
        <v>0</v>
      </c>
      <c r="C10384" s="43">
        <v>4.6537812502265297E-3</v>
      </c>
      <c r="D10384" s="43">
        <f t="shared" si="162"/>
        <v>5.3099644065084703E-2</v>
      </c>
      <c r="E10384" s="43">
        <f>IFERROR(INDEX(PSPS_Data!$C$2:$C$4275,MATCH(WF_Data!$A10384,PSPS_Data!$B$2:$B$4275,0)),0)</f>
        <v>0</v>
      </c>
      <c r="F10384" s="47"/>
    </row>
    <row r="10385" spans="1:6" x14ac:dyDescent="0.25">
      <c r="A10385" s="79"/>
      <c r="B10385" s="43">
        <v>0</v>
      </c>
      <c r="C10385" s="43">
        <v>1.9829397647299599E-3</v>
      </c>
      <c r="D10385" s="43">
        <f t="shared" si="162"/>
        <v>2.2625342715568843E-2</v>
      </c>
      <c r="E10385" s="43">
        <f>IFERROR(INDEX(PSPS_Data!$C$2:$C$4275,MATCH(WF_Data!$A10385,PSPS_Data!$B$2:$B$4275,0)),0)</f>
        <v>0</v>
      </c>
      <c r="F10385" s="47"/>
    </row>
    <row r="10386" spans="1:6" x14ac:dyDescent="0.25">
      <c r="A10386" s="79"/>
      <c r="B10386" s="43">
        <v>0</v>
      </c>
      <c r="C10386" s="43">
        <v>1.4770655707252401E-4</v>
      </c>
      <c r="D10386" s="43">
        <f t="shared" si="162"/>
        <v>1.6853318161974991E-3</v>
      </c>
      <c r="E10386" s="43">
        <f>IFERROR(INDEX(PSPS_Data!$C$2:$C$4275,MATCH(WF_Data!$A10386,PSPS_Data!$B$2:$B$4275,0)),0)</f>
        <v>0</v>
      </c>
      <c r="F10386" s="47"/>
    </row>
    <row r="10387" spans="1:6" x14ac:dyDescent="0.25">
      <c r="A10387" s="79"/>
      <c r="B10387" s="43">
        <v>0</v>
      </c>
      <c r="C10387" s="43">
        <v>2.5746219050688502E-3</v>
      </c>
      <c r="D10387" s="43">
        <f t="shared" si="162"/>
        <v>2.9376435936835581E-2</v>
      </c>
      <c r="E10387" s="43">
        <f>IFERROR(INDEX(PSPS_Data!$C$2:$C$4275,MATCH(WF_Data!$A10387,PSPS_Data!$B$2:$B$4275,0)),0)</f>
        <v>0</v>
      </c>
      <c r="F10387" s="47"/>
    </row>
    <row r="10388" spans="1:6" x14ac:dyDescent="0.25">
      <c r="A10388" s="79"/>
      <c r="B10388" s="43">
        <v>0</v>
      </c>
      <c r="C10388" s="43">
        <v>7.3521251901335401E-3</v>
      </c>
      <c r="D10388" s="43">
        <f t="shared" si="162"/>
        <v>8.3887748419423688E-2</v>
      </c>
      <c r="E10388" s="43">
        <f>IFERROR(INDEX(PSPS_Data!$C$2:$C$4275,MATCH(WF_Data!$A10388,PSPS_Data!$B$2:$B$4275,0)),0)</f>
        <v>0</v>
      </c>
      <c r="F10388" s="47"/>
    </row>
    <row r="10389" spans="1:6" x14ac:dyDescent="0.25">
      <c r="A10389" s="79"/>
      <c r="B10389" s="43">
        <v>0</v>
      </c>
      <c r="C10389" s="43">
        <v>3.0753417501045901E-3</v>
      </c>
      <c r="D10389" s="43">
        <f t="shared" si="162"/>
        <v>3.5089649368693375E-2</v>
      </c>
      <c r="E10389" s="43">
        <f>IFERROR(INDEX(PSPS_Data!$C$2:$C$4275,MATCH(WF_Data!$A10389,PSPS_Data!$B$2:$B$4275,0)),0)</f>
        <v>0</v>
      </c>
      <c r="F10389" s="47"/>
    </row>
    <row r="10390" spans="1:6" x14ac:dyDescent="0.25">
      <c r="A10390" s="79"/>
      <c r="B10390" s="43">
        <v>0</v>
      </c>
      <c r="C10390" s="43">
        <v>4.4946929259594903E-3</v>
      </c>
      <c r="D10390" s="43">
        <f t="shared" si="162"/>
        <v>5.1284446285197786E-2</v>
      </c>
      <c r="E10390" s="43">
        <f>IFERROR(INDEX(PSPS_Data!$C$2:$C$4275,MATCH(WF_Data!$A10390,PSPS_Data!$B$2:$B$4275,0)),0)</f>
        <v>0</v>
      </c>
      <c r="F10390" s="47"/>
    </row>
    <row r="10391" spans="1:6" x14ac:dyDescent="0.25">
      <c r="A10391" s="79"/>
      <c r="B10391" s="43">
        <v>0</v>
      </c>
      <c r="C10391" s="43">
        <v>2.0549618593577101E-3</v>
      </c>
      <c r="D10391" s="43">
        <f t="shared" si="162"/>
        <v>2.3447114815271473E-2</v>
      </c>
      <c r="E10391" s="43">
        <f>IFERROR(INDEX(PSPS_Data!$C$2:$C$4275,MATCH(WF_Data!$A10391,PSPS_Data!$B$2:$B$4275,0)),0)</f>
        <v>0</v>
      </c>
      <c r="F10391" s="47"/>
    </row>
    <row r="10392" spans="1:6" x14ac:dyDescent="0.25">
      <c r="A10392" s="79"/>
      <c r="B10392" s="43">
        <v>0</v>
      </c>
      <c r="C10392" s="43">
        <v>8.35129048937233E-6</v>
      </c>
      <c r="D10392" s="43">
        <f t="shared" si="162"/>
        <v>9.5288224483738293E-5</v>
      </c>
      <c r="E10392" s="43">
        <f>IFERROR(INDEX(PSPS_Data!$C$2:$C$4275,MATCH(WF_Data!$A10392,PSPS_Data!$B$2:$B$4275,0)),0)</f>
        <v>0</v>
      </c>
      <c r="F10392" s="47"/>
    </row>
    <row r="10393" spans="1:6" x14ac:dyDescent="0.25">
      <c r="A10393" s="79"/>
      <c r="B10393" s="43">
        <v>0</v>
      </c>
      <c r="C10393" s="43">
        <v>2.0959016192136901E-3</v>
      </c>
      <c r="D10393" s="43">
        <f t="shared" si="162"/>
        <v>2.3914237475228205E-2</v>
      </c>
      <c r="E10393" s="43">
        <f>IFERROR(INDEX(PSPS_Data!$C$2:$C$4275,MATCH(WF_Data!$A10393,PSPS_Data!$B$2:$B$4275,0)),0)</f>
        <v>0</v>
      </c>
      <c r="F10393" s="47"/>
    </row>
    <row r="10394" spans="1:6" x14ac:dyDescent="0.25">
      <c r="A10394" s="79"/>
      <c r="B10394" s="43">
        <v>0</v>
      </c>
      <c r="C10394" s="43">
        <v>4.9293786082671397E-3</v>
      </c>
      <c r="D10394" s="43">
        <f t="shared" si="162"/>
        <v>5.6244209920328067E-2</v>
      </c>
      <c r="E10394" s="43">
        <f>IFERROR(INDEX(PSPS_Data!$C$2:$C$4275,MATCH(WF_Data!$A10394,PSPS_Data!$B$2:$B$4275,0)),0)</f>
        <v>0</v>
      </c>
      <c r="F10394" s="47"/>
    </row>
    <row r="10395" spans="1:6" x14ac:dyDescent="0.25">
      <c r="A10395" s="79"/>
      <c r="B10395" s="43">
        <v>0</v>
      </c>
      <c r="C10395" s="43">
        <v>7.2055595348956497E-3</v>
      </c>
      <c r="D10395" s="43">
        <f t="shared" si="162"/>
        <v>8.2215434293159362E-2</v>
      </c>
      <c r="E10395" s="43">
        <f>IFERROR(INDEX(PSPS_Data!$C$2:$C$4275,MATCH(WF_Data!$A10395,PSPS_Data!$B$2:$B$4275,0)),0)</f>
        <v>0</v>
      </c>
      <c r="F10395" s="47"/>
    </row>
    <row r="10396" spans="1:6" x14ac:dyDescent="0.25">
      <c r="A10396" s="79"/>
      <c r="B10396" s="43">
        <v>0</v>
      </c>
      <c r="C10396" s="43">
        <v>2.6797846344379598E-3</v>
      </c>
      <c r="D10396" s="43">
        <f t="shared" si="162"/>
        <v>3.0576342678937121E-2</v>
      </c>
      <c r="E10396" s="43">
        <f>IFERROR(INDEX(PSPS_Data!$C$2:$C$4275,MATCH(WF_Data!$A10396,PSPS_Data!$B$2:$B$4275,0)),0)</f>
        <v>0</v>
      </c>
      <c r="F10396" s="47"/>
    </row>
    <row r="10397" spans="1:6" x14ac:dyDescent="0.25">
      <c r="A10397" s="79"/>
      <c r="B10397" s="43">
        <v>0</v>
      </c>
      <c r="C10397" s="43">
        <v>2.1747076766587201E-3</v>
      </c>
      <c r="D10397" s="43">
        <f t="shared" si="162"/>
        <v>2.4813414590675997E-2</v>
      </c>
      <c r="E10397" s="43">
        <f>IFERROR(INDEX(PSPS_Data!$C$2:$C$4275,MATCH(WF_Data!$A10397,PSPS_Data!$B$2:$B$4275,0)),0)</f>
        <v>0</v>
      </c>
      <c r="F10397" s="47"/>
    </row>
    <row r="10398" spans="1:6" x14ac:dyDescent="0.25">
      <c r="A10398" s="79"/>
      <c r="B10398" s="43">
        <v>0</v>
      </c>
      <c r="C10398" s="43">
        <v>4.9992371714324602E-5</v>
      </c>
      <c r="D10398" s="43">
        <f t="shared" si="162"/>
        <v>5.7041296126044371E-4</v>
      </c>
      <c r="E10398" s="43">
        <f>IFERROR(INDEX(PSPS_Data!$C$2:$C$4275,MATCH(WF_Data!$A10398,PSPS_Data!$B$2:$B$4275,0)),0)</f>
        <v>0</v>
      </c>
      <c r="F10398" s="47"/>
    </row>
    <row r="10399" spans="1:6" x14ac:dyDescent="0.25">
      <c r="A10399" s="79"/>
      <c r="B10399" s="43">
        <v>0</v>
      </c>
      <c r="C10399" s="43">
        <v>1.27407022159786E-3</v>
      </c>
      <c r="D10399" s="43">
        <f t="shared" si="162"/>
        <v>1.4537141228431583E-2</v>
      </c>
      <c r="E10399" s="43">
        <f>IFERROR(INDEX(PSPS_Data!$C$2:$C$4275,MATCH(WF_Data!$A10399,PSPS_Data!$B$2:$B$4275,0)),0)</f>
        <v>0</v>
      </c>
      <c r="F10399" s="47"/>
    </row>
    <row r="10400" spans="1:6" x14ac:dyDescent="0.25">
      <c r="A10400" s="79"/>
      <c r="B10400" s="43">
        <v>0</v>
      </c>
      <c r="C10400" s="43">
        <v>2.8474384462242501E-3</v>
      </c>
      <c r="D10400" s="43">
        <f t="shared" si="162"/>
        <v>3.2489272671418691E-2</v>
      </c>
      <c r="E10400" s="43">
        <f>IFERROR(INDEX(PSPS_Data!$C$2:$C$4275,MATCH(WF_Data!$A10400,PSPS_Data!$B$2:$B$4275,0)),0)</f>
        <v>0</v>
      </c>
      <c r="F10400" s="47"/>
    </row>
    <row r="10401" spans="1:6" x14ac:dyDescent="0.25">
      <c r="A10401" s="79"/>
      <c r="B10401" s="43">
        <v>0</v>
      </c>
      <c r="C10401" s="43">
        <v>8.2668706415915897E-3</v>
      </c>
      <c r="D10401" s="43">
        <f t="shared" si="162"/>
        <v>9.4324994020560035E-2</v>
      </c>
      <c r="E10401" s="43">
        <f>IFERROR(INDEX(PSPS_Data!$C$2:$C$4275,MATCH(WF_Data!$A10401,PSPS_Data!$B$2:$B$4275,0)),0)</f>
        <v>0</v>
      </c>
      <c r="F10401" s="47"/>
    </row>
    <row r="10402" spans="1:6" x14ac:dyDescent="0.25">
      <c r="A10402" s="79"/>
      <c r="B10402" s="43">
        <v>0</v>
      </c>
      <c r="C10402" s="43">
        <v>7.3458155420667E-3</v>
      </c>
      <c r="D10402" s="43">
        <f t="shared" si="162"/>
        <v>8.3815755334981049E-2</v>
      </c>
      <c r="E10402" s="43">
        <f>IFERROR(INDEX(PSPS_Data!$C$2:$C$4275,MATCH(WF_Data!$A10402,PSPS_Data!$B$2:$B$4275,0)),0)</f>
        <v>0</v>
      </c>
      <c r="F10402" s="47"/>
    </row>
    <row r="10403" spans="1:6" x14ac:dyDescent="0.25">
      <c r="A10403" s="79"/>
      <c r="B10403" s="43">
        <v>0</v>
      </c>
      <c r="C10403" s="43">
        <v>9.6999786196647602E-3</v>
      </c>
      <c r="D10403" s="43">
        <f t="shared" si="162"/>
        <v>0.11067675605037491</v>
      </c>
      <c r="E10403" s="43">
        <f>IFERROR(INDEX(PSPS_Data!$C$2:$C$4275,MATCH(WF_Data!$A10403,PSPS_Data!$B$2:$B$4275,0)),0)</f>
        <v>0</v>
      </c>
      <c r="F10403" s="47"/>
    </row>
    <row r="10404" spans="1:6" x14ac:dyDescent="0.25">
      <c r="A10404" s="79"/>
      <c r="B10404" s="43">
        <v>0</v>
      </c>
      <c r="C10404" s="43">
        <v>5.9222312124802504E-3</v>
      </c>
      <c r="D10404" s="43">
        <f t="shared" si="162"/>
        <v>6.7572658134399652E-2</v>
      </c>
      <c r="E10404" s="43">
        <f>IFERROR(INDEX(PSPS_Data!$C$2:$C$4275,MATCH(WF_Data!$A10404,PSPS_Data!$B$2:$B$4275,0)),0)</f>
        <v>0</v>
      </c>
      <c r="F10404" s="47"/>
    </row>
    <row r="10405" spans="1:6" x14ac:dyDescent="0.25">
      <c r="A10405" s="79"/>
      <c r="B10405" s="43">
        <v>0</v>
      </c>
      <c r="C10405" s="43">
        <v>6.6263001726080501E-3</v>
      </c>
      <c r="D10405" s="43">
        <f t="shared" si="162"/>
        <v>7.5606084969457851E-2</v>
      </c>
      <c r="E10405" s="43">
        <f>IFERROR(INDEX(PSPS_Data!$C$2:$C$4275,MATCH(WF_Data!$A10405,PSPS_Data!$B$2:$B$4275,0)),0)</f>
        <v>0</v>
      </c>
      <c r="F10405" s="47"/>
    </row>
    <row r="10406" spans="1:6" x14ac:dyDescent="0.25">
      <c r="A10406" s="79"/>
      <c r="B10406" s="43">
        <v>0</v>
      </c>
      <c r="C10406" s="43">
        <v>8.3945465030410495E-4</v>
      </c>
      <c r="D10406" s="43">
        <f t="shared" si="162"/>
        <v>9.5781775599698381E-3</v>
      </c>
      <c r="E10406" s="43">
        <f>IFERROR(INDEX(PSPS_Data!$C$2:$C$4275,MATCH(WF_Data!$A10406,PSPS_Data!$B$2:$B$4275,0)),0)</f>
        <v>0</v>
      </c>
      <c r="F10406" s="47"/>
    </row>
    <row r="10407" spans="1:6" x14ac:dyDescent="0.25">
      <c r="A10407" s="79"/>
      <c r="B10407" s="43">
        <v>0</v>
      </c>
      <c r="C10407" s="43">
        <v>3.8035020302231702E-3</v>
      </c>
      <c r="D10407" s="43">
        <f t="shared" si="162"/>
        <v>4.3397958164846373E-2</v>
      </c>
      <c r="E10407" s="43">
        <f>IFERROR(INDEX(PSPS_Data!$C$2:$C$4275,MATCH(WF_Data!$A10407,PSPS_Data!$B$2:$B$4275,0)),0)</f>
        <v>0</v>
      </c>
      <c r="F10407" s="47"/>
    </row>
    <row r="10408" spans="1:6" x14ac:dyDescent="0.25">
      <c r="A10408" s="79"/>
      <c r="B10408" s="43">
        <v>0</v>
      </c>
      <c r="C10408" s="43">
        <v>4.5535342180187399E-3</v>
      </c>
      <c r="D10408" s="43">
        <f t="shared" si="162"/>
        <v>5.1955825427593826E-2</v>
      </c>
      <c r="E10408" s="43">
        <f>IFERROR(INDEX(PSPS_Data!$C$2:$C$4275,MATCH(WF_Data!$A10408,PSPS_Data!$B$2:$B$4275,0)),0)</f>
        <v>0</v>
      </c>
      <c r="F10408" s="47"/>
    </row>
    <row r="10409" spans="1:6" x14ac:dyDescent="0.25">
      <c r="A10409" s="79"/>
      <c r="B10409" s="43">
        <v>0</v>
      </c>
      <c r="C10409" s="43">
        <v>3.0407608405766898E-3</v>
      </c>
      <c r="D10409" s="43">
        <f t="shared" si="162"/>
        <v>3.4695081190980033E-2</v>
      </c>
      <c r="E10409" s="43">
        <f>IFERROR(INDEX(PSPS_Data!$C$2:$C$4275,MATCH(WF_Data!$A10409,PSPS_Data!$B$2:$B$4275,0)),0)</f>
        <v>0</v>
      </c>
      <c r="F10409" s="47"/>
    </row>
    <row r="10410" spans="1:6" x14ac:dyDescent="0.25">
      <c r="A10410" s="79"/>
      <c r="B10410" s="43">
        <v>0</v>
      </c>
      <c r="C10410" s="43">
        <v>8.3036939031444405E-6</v>
      </c>
      <c r="D10410" s="43">
        <f t="shared" si="162"/>
        <v>9.4745147434878069E-5</v>
      </c>
      <c r="E10410" s="43">
        <f>IFERROR(INDEX(PSPS_Data!$C$2:$C$4275,MATCH(WF_Data!$A10410,PSPS_Data!$B$2:$B$4275,0)),0)</f>
        <v>0</v>
      </c>
      <c r="F10410" s="47"/>
    </row>
    <row r="10411" spans="1:6" x14ac:dyDescent="0.25">
      <c r="A10411" s="79"/>
      <c r="B10411" s="43">
        <v>0</v>
      </c>
      <c r="C10411" s="43">
        <v>2.0248761920811302E-3</v>
      </c>
      <c r="D10411" s="43">
        <f t="shared" si="162"/>
        <v>2.3103837351645697E-2</v>
      </c>
      <c r="E10411" s="43">
        <f>IFERROR(INDEX(PSPS_Data!$C$2:$C$4275,MATCH(WF_Data!$A10411,PSPS_Data!$B$2:$B$4275,0)),0)</f>
        <v>0</v>
      </c>
      <c r="F10411" s="47"/>
    </row>
    <row r="10412" spans="1:6" x14ac:dyDescent="0.25">
      <c r="A10412" s="79"/>
      <c r="B10412" s="43">
        <v>0</v>
      </c>
      <c r="C10412" s="43">
        <v>1.65928668138803E-5</v>
      </c>
      <c r="D10412" s="43">
        <f t="shared" si="162"/>
        <v>1.8932461034637424E-4</v>
      </c>
      <c r="E10412" s="43">
        <f>IFERROR(INDEX(PSPS_Data!$C$2:$C$4275,MATCH(WF_Data!$A10412,PSPS_Data!$B$2:$B$4275,0)),0)</f>
        <v>0</v>
      </c>
      <c r="F10412" s="47"/>
    </row>
    <row r="10413" spans="1:6" x14ac:dyDescent="0.25">
      <c r="A10413" s="79"/>
      <c r="B10413" s="43">
        <v>0</v>
      </c>
      <c r="C10413" s="43">
        <v>3.5590087559285101E-3</v>
      </c>
      <c r="D10413" s="43">
        <f t="shared" si="162"/>
        <v>4.0608289905144299E-2</v>
      </c>
      <c r="E10413" s="43">
        <f>IFERROR(INDEX(PSPS_Data!$C$2:$C$4275,MATCH(WF_Data!$A10413,PSPS_Data!$B$2:$B$4275,0)),0)</f>
        <v>0</v>
      </c>
      <c r="F10413" s="47"/>
    </row>
    <row r="10414" spans="1:6" x14ac:dyDescent="0.25">
      <c r="A10414" s="79"/>
      <c r="B10414" s="43">
        <v>0</v>
      </c>
      <c r="C10414" s="43">
        <v>4.5627675171999699E-4</v>
      </c>
      <c r="D10414" s="43">
        <f t="shared" si="162"/>
        <v>5.2061177371251662E-3</v>
      </c>
      <c r="E10414" s="43">
        <f>IFERROR(INDEX(PSPS_Data!$C$2:$C$4275,MATCH(WF_Data!$A10414,PSPS_Data!$B$2:$B$4275,0)),0)</f>
        <v>0</v>
      </c>
      <c r="F10414" s="47"/>
    </row>
    <row r="10415" spans="1:6" x14ac:dyDescent="0.25">
      <c r="A10415" s="79"/>
      <c r="B10415" s="43">
        <v>0</v>
      </c>
      <c r="C10415" s="43">
        <v>1.9493309594054099E-3</v>
      </c>
      <c r="D10415" s="43">
        <f t="shared" si="162"/>
        <v>2.2241866246815727E-2</v>
      </c>
      <c r="E10415" s="43">
        <f>IFERROR(INDEX(PSPS_Data!$C$2:$C$4275,MATCH(WF_Data!$A10415,PSPS_Data!$B$2:$B$4275,0)),0)</f>
        <v>0</v>
      </c>
      <c r="F10415" s="47"/>
    </row>
    <row r="10416" spans="1:6" x14ac:dyDescent="0.25">
      <c r="A10416" s="79"/>
      <c r="B10416" s="43">
        <v>0</v>
      </c>
      <c r="C10416" s="43">
        <v>3.3345449774060398E-3</v>
      </c>
      <c r="D10416" s="43">
        <f t="shared" si="162"/>
        <v>3.8047158192202918E-2</v>
      </c>
      <c r="E10416" s="43">
        <f>IFERROR(INDEX(PSPS_Data!$C$2:$C$4275,MATCH(WF_Data!$A10416,PSPS_Data!$B$2:$B$4275,0)),0)</f>
        <v>0</v>
      </c>
      <c r="F10416" s="47"/>
    </row>
    <row r="10417" spans="1:6" x14ac:dyDescent="0.25">
      <c r="A10417" s="79"/>
      <c r="B10417" s="43">
        <v>0</v>
      </c>
      <c r="C10417" s="43">
        <v>5.0779931757460803E-3</v>
      </c>
      <c r="D10417" s="43">
        <f t="shared" si="162"/>
        <v>5.7939902135262775E-2</v>
      </c>
      <c r="E10417" s="43">
        <f>IFERROR(INDEX(PSPS_Data!$C$2:$C$4275,MATCH(WF_Data!$A10417,PSPS_Data!$B$2:$B$4275,0)),0)</f>
        <v>0</v>
      </c>
      <c r="F10417" s="47"/>
    </row>
    <row r="10418" spans="1:6" x14ac:dyDescent="0.25">
      <c r="A10418" s="79"/>
      <c r="B10418" s="43">
        <v>0</v>
      </c>
      <c r="C10418" s="43">
        <v>8.4284287876812396E-3</v>
      </c>
      <c r="D10418" s="43">
        <f t="shared" si="162"/>
        <v>9.6168372467442947E-2</v>
      </c>
      <c r="E10418" s="43">
        <f>IFERROR(INDEX(PSPS_Data!$C$2:$C$4275,MATCH(WF_Data!$A10418,PSPS_Data!$B$2:$B$4275,0)),0)</f>
        <v>0</v>
      </c>
      <c r="F10418" s="47"/>
    </row>
    <row r="10419" spans="1:6" x14ac:dyDescent="0.25">
      <c r="A10419" s="79"/>
      <c r="B10419" s="43">
        <v>0</v>
      </c>
      <c r="C10419" s="43">
        <v>6.1611473627938996E-3</v>
      </c>
      <c r="D10419" s="43">
        <f t="shared" si="162"/>
        <v>7.0298691409478392E-2</v>
      </c>
      <c r="E10419" s="43">
        <f>IFERROR(INDEX(PSPS_Data!$C$2:$C$4275,MATCH(WF_Data!$A10419,PSPS_Data!$B$2:$B$4275,0)),0)</f>
        <v>0</v>
      </c>
      <c r="F10419" s="47"/>
    </row>
    <row r="10420" spans="1:6" x14ac:dyDescent="0.25">
      <c r="A10420" s="79"/>
      <c r="B10420" s="43">
        <v>0</v>
      </c>
      <c r="C10420" s="43">
        <v>3.0312000442336202E-3</v>
      </c>
      <c r="D10420" s="43">
        <f t="shared" si="162"/>
        <v>3.4585992504705607E-2</v>
      </c>
      <c r="E10420" s="43">
        <f>IFERROR(INDEX(PSPS_Data!$C$2:$C$4275,MATCH(WF_Data!$A10420,PSPS_Data!$B$2:$B$4275,0)),0)</f>
        <v>0</v>
      </c>
      <c r="F10420" s="47"/>
    </row>
    <row r="10421" spans="1:6" x14ac:dyDescent="0.25">
      <c r="A10421" s="79"/>
      <c r="B10421" s="43">
        <v>0</v>
      </c>
      <c r="C10421" s="43">
        <v>5.2070297506361298E-3</v>
      </c>
      <c r="D10421" s="43">
        <f t="shared" si="162"/>
        <v>5.9412209454758239E-2</v>
      </c>
      <c r="E10421" s="43">
        <f>IFERROR(INDEX(PSPS_Data!$C$2:$C$4275,MATCH(WF_Data!$A10421,PSPS_Data!$B$2:$B$4275,0)),0)</f>
        <v>0</v>
      </c>
      <c r="F10421" s="47"/>
    </row>
    <row r="10422" spans="1:6" x14ac:dyDescent="0.25">
      <c r="A10422" s="79"/>
      <c r="B10422" s="43">
        <v>0</v>
      </c>
      <c r="C10422" s="43">
        <v>4.0698803381928796E-3</v>
      </c>
      <c r="D10422" s="43">
        <f t="shared" si="162"/>
        <v>4.6437334658780756E-2</v>
      </c>
      <c r="E10422" s="43">
        <f>IFERROR(INDEX(PSPS_Data!$C$2:$C$4275,MATCH(WF_Data!$A10422,PSPS_Data!$B$2:$B$4275,0)),0)</f>
        <v>0</v>
      </c>
      <c r="F10422" s="47"/>
    </row>
    <row r="10423" spans="1:6" x14ac:dyDescent="0.25">
      <c r="A10423" s="79"/>
      <c r="B10423" s="43">
        <v>0</v>
      </c>
      <c r="C10423" s="43">
        <v>5.1983277464842104E-3</v>
      </c>
      <c r="D10423" s="43">
        <f t="shared" si="162"/>
        <v>5.9312919587384841E-2</v>
      </c>
      <c r="E10423" s="43">
        <f>IFERROR(INDEX(PSPS_Data!$C$2:$C$4275,MATCH(WF_Data!$A10423,PSPS_Data!$B$2:$B$4275,0)),0)</f>
        <v>0</v>
      </c>
      <c r="F10423" s="47"/>
    </row>
    <row r="10424" spans="1:6" x14ac:dyDescent="0.25">
      <c r="A10424" s="79"/>
      <c r="B10424" s="43">
        <v>0</v>
      </c>
      <c r="C10424" s="43">
        <v>5.7602364042850197E-3</v>
      </c>
      <c r="D10424" s="43">
        <f t="shared" si="162"/>
        <v>6.5724297372892079E-2</v>
      </c>
      <c r="E10424" s="43">
        <f>IFERROR(INDEX(PSPS_Data!$C$2:$C$4275,MATCH(WF_Data!$A10424,PSPS_Data!$B$2:$B$4275,0)),0)</f>
        <v>0</v>
      </c>
      <c r="F10424" s="47"/>
    </row>
    <row r="10425" spans="1:6" x14ac:dyDescent="0.25">
      <c r="A10425" s="79"/>
      <c r="B10425" s="43">
        <v>0</v>
      </c>
      <c r="C10425" s="43">
        <v>1.0169379220315E-2</v>
      </c>
      <c r="D10425" s="43">
        <f t="shared" si="162"/>
        <v>0.11603261690379416</v>
      </c>
      <c r="E10425" s="43">
        <f>IFERROR(INDEX(PSPS_Data!$C$2:$C$4275,MATCH(WF_Data!$A10425,PSPS_Data!$B$2:$B$4275,0)),0)</f>
        <v>0</v>
      </c>
      <c r="F10425" s="47"/>
    </row>
    <row r="10426" spans="1:6" x14ac:dyDescent="0.25">
      <c r="A10426" s="79"/>
      <c r="B10426" s="43">
        <v>0</v>
      </c>
      <c r="C10426" s="43">
        <v>1.9108391643385401E-3</v>
      </c>
      <c r="D10426" s="43">
        <f t="shared" si="162"/>
        <v>2.1802674865102744E-2</v>
      </c>
      <c r="E10426" s="43">
        <f>IFERROR(INDEX(PSPS_Data!$C$2:$C$4275,MATCH(WF_Data!$A10426,PSPS_Data!$B$2:$B$4275,0)),0)</f>
        <v>0</v>
      </c>
      <c r="F10426" s="47"/>
    </row>
    <row r="10427" spans="1:6" x14ac:dyDescent="0.25">
      <c r="A10427" s="79"/>
      <c r="B10427" s="43">
        <v>0</v>
      </c>
      <c r="C10427" s="43">
        <v>2.3986922527683401E-3</v>
      </c>
      <c r="D10427" s="43">
        <f t="shared" si="162"/>
        <v>2.7369078604086761E-2</v>
      </c>
      <c r="E10427" s="43">
        <f>IFERROR(INDEX(PSPS_Data!$C$2:$C$4275,MATCH(WF_Data!$A10427,PSPS_Data!$B$2:$B$4275,0)),0)</f>
        <v>0</v>
      </c>
      <c r="F10427" s="47"/>
    </row>
    <row r="10428" spans="1:6" x14ac:dyDescent="0.25">
      <c r="A10428" s="79"/>
      <c r="B10428" s="43">
        <v>0</v>
      </c>
      <c r="C10428" s="43">
        <v>4.5490257525671003E-4</v>
      </c>
      <c r="D10428" s="43">
        <f t="shared" si="162"/>
        <v>5.1904383836790611E-3</v>
      </c>
      <c r="E10428" s="43">
        <f>IFERROR(INDEX(PSPS_Data!$C$2:$C$4275,MATCH(WF_Data!$A10428,PSPS_Data!$B$2:$B$4275,0)),0)</f>
        <v>0</v>
      </c>
      <c r="F10428" s="47"/>
    </row>
    <row r="10429" spans="1:6" x14ac:dyDescent="0.25">
      <c r="A10429" s="79"/>
      <c r="B10429" s="43">
        <v>0</v>
      </c>
      <c r="C10429" s="43">
        <v>6.2334617425676697E-3</v>
      </c>
      <c r="D10429" s="43">
        <f t="shared" si="162"/>
        <v>7.1123798482697106E-2</v>
      </c>
      <c r="E10429" s="43">
        <f>IFERROR(INDEX(PSPS_Data!$C$2:$C$4275,MATCH(WF_Data!$A10429,PSPS_Data!$B$2:$B$4275,0)),0)</f>
        <v>0</v>
      </c>
      <c r="F10429" s="47"/>
    </row>
    <row r="10430" spans="1:6" x14ac:dyDescent="0.25">
      <c r="A10430" s="79"/>
      <c r="B10430" s="43">
        <v>0</v>
      </c>
      <c r="C10430" s="43">
        <v>3.1069971275883199E-3</v>
      </c>
      <c r="D10430" s="43">
        <f t="shared" si="162"/>
        <v>3.5450837225782732E-2</v>
      </c>
      <c r="E10430" s="43">
        <f>IFERROR(INDEX(PSPS_Data!$C$2:$C$4275,MATCH(WF_Data!$A10430,PSPS_Data!$B$2:$B$4275,0)),0)</f>
        <v>0</v>
      </c>
      <c r="F10430" s="47"/>
    </row>
    <row r="10431" spans="1:6" x14ac:dyDescent="0.25">
      <c r="A10431" s="79"/>
      <c r="B10431" s="43">
        <v>0</v>
      </c>
      <c r="C10431" s="43">
        <v>4.2436543260464497E-3</v>
      </c>
      <c r="D10431" s="43">
        <f t="shared" si="162"/>
        <v>4.8420095860189992E-2</v>
      </c>
      <c r="E10431" s="43">
        <f>IFERROR(INDEX(PSPS_Data!$C$2:$C$4275,MATCH(WF_Data!$A10431,PSPS_Data!$B$2:$B$4275,0)),0)</f>
        <v>0</v>
      </c>
      <c r="F10431" s="47"/>
    </row>
    <row r="10432" spans="1:6" x14ac:dyDescent="0.25">
      <c r="A10432" s="79"/>
      <c r="B10432" s="43">
        <v>0</v>
      </c>
      <c r="C10432" s="43">
        <v>5.1156981567146399E-4</v>
      </c>
      <c r="D10432" s="43">
        <f t="shared" si="162"/>
        <v>5.8370115968114046E-3</v>
      </c>
      <c r="E10432" s="43">
        <f>IFERROR(INDEX(PSPS_Data!$C$2:$C$4275,MATCH(WF_Data!$A10432,PSPS_Data!$B$2:$B$4275,0)),0)</f>
        <v>0</v>
      </c>
      <c r="F10432" s="47"/>
    </row>
    <row r="10433" spans="1:6" x14ac:dyDescent="0.25">
      <c r="A10433" s="79"/>
      <c r="B10433" s="43">
        <v>0</v>
      </c>
      <c r="C10433" s="43">
        <v>9.9804361798305698E-4</v>
      </c>
      <c r="D10433" s="43">
        <f t="shared" si="162"/>
        <v>1.1387677681186681E-2</v>
      </c>
      <c r="E10433" s="43">
        <f>IFERROR(INDEX(PSPS_Data!$C$2:$C$4275,MATCH(WF_Data!$A10433,PSPS_Data!$B$2:$B$4275,0)),0)</f>
        <v>0</v>
      </c>
      <c r="F10433" s="47"/>
    </row>
    <row r="10434" spans="1:6" x14ac:dyDescent="0.25">
      <c r="A10434" s="79"/>
      <c r="B10434" s="43">
        <v>0</v>
      </c>
      <c r="C10434" s="43">
        <v>1.03648130548587E-3</v>
      </c>
      <c r="D10434" s="43">
        <f t="shared" si="162"/>
        <v>1.1826251695593776E-2</v>
      </c>
      <c r="E10434" s="43">
        <f>IFERROR(INDEX(PSPS_Data!$C$2:$C$4275,MATCH(WF_Data!$A10434,PSPS_Data!$B$2:$B$4275,0)),0)</f>
        <v>0</v>
      </c>
      <c r="F10434" s="47"/>
    </row>
    <row r="10435" spans="1:6" x14ac:dyDescent="0.25">
      <c r="A10435" s="79"/>
      <c r="B10435" s="43">
        <v>0</v>
      </c>
      <c r="C10435" s="43">
        <v>6.78616002596754E-3</v>
      </c>
      <c r="D10435" s="43">
        <f t="shared" ref="D10435:D10498" si="163">$C10435*11.41</f>
        <v>7.7430085896289635E-2</v>
      </c>
      <c r="E10435" s="43">
        <f>IFERROR(INDEX(PSPS_Data!$C$2:$C$4275,MATCH(WF_Data!$A10435,PSPS_Data!$B$2:$B$4275,0)),0)</f>
        <v>0</v>
      </c>
      <c r="F10435" s="47"/>
    </row>
    <row r="10436" spans="1:6" x14ac:dyDescent="0.25">
      <c r="A10436" s="79"/>
      <c r="B10436" s="43">
        <v>0</v>
      </c>
      <c r="C10436" s="43">
        <v>1.0717668915276499E-3</v>
      </c>
      <c r="D10436" s="43">
        <f t="shared" si="163"/>
        <v>1.2228860232330486E-2</v>
      </c>
      <c r="E10436" s="43">
        <f>IFERROR(INDEX(PSPS_Data!$C$2:$C$4275,MATCH(WF_Data!$A10436,PSPS_Data!$B$2:$B$4275,0)),0)</f>
        <v>0</v>
      </c>
      <c r="F10436" s="47"/>
    </row>
    <row r="10437" spans="1:6" x14ac:dyDescent="0.25">
      <c r="A10437" s="79"/>
      <c r="B10437" s="43">
        <v>0</v>
      </c>
      <c r="C10437" s="43">
        <v>4.18795151654194E-3</v>
      </c>
      <c r="D10437" s="43">
        <f t="shared" si="163"/>
        <v>4.7784526803743538E-2</v>
      </c>
      <c r="E10437" s="43">
        <f>IFERROR(INDEX(PSPS_Data!$C$2:$C$4275,MATCH(WF_Data!$A10437,PSPS_Data!$B$2:$B$4275,0)),0)</f>
        <v>0</v>
      </c>
      <c r="F10437" s="47"/>
    </row>
    <row r="10438" spans="1:6" x14ac:dyDescent="0.25">
      <c r="A10438" s="79"/>
      <c r="B10438" s="43">
        <v>0</v>
      </c>
      <c r="C10438" s="43">
        <v>3.0984780973994899E-3</v>
      </c>
      <c r="D10438" s="43">
        <f t="shared" si="163"/>
        <v>3.5353635091328182E-2</v>
      </c>
      <c r="E10438" s="43">
        <f>IFERROR(INDEX(PSPS_Data!$C$2:$C$4275,MATCH(WF_Data!$A10438,PSPS_Data!$B$2:$B$4275,0)),0)</f>
        <v>0</v>
      </c>
      <c r="F10438" s="47"/>
    </row>
    <row r="10439" spans="1:6" x14ac:dyDescent="0.25">
      <c r="A10439" s="79"/>
      <c r="B10439" s="43">
        <v>0</v>
      </c>
      <c r="C10439" s="43">
        <v>8.5817342987866106E-3</v>
      </c>
      <c r="D10439" s="43">
        <f t="shared" si="163"/>
        <v>9.7917588349155232E-2</v>
      </c>
      <c r="E10439" s="43">
        <f>IFERROR(INDEX(PSPS_Data!$C$2:$C$4275,MATCH(WF_Data!$A10439,PSPS_Data!$B$2:$B$4275,0)),0)</f>
        <v>0</v>
      </c>
      <c r="F10439" s="47"/>
    </row>
    <row r="10440" spans="1:6" x14ac:dyDescent="0.25">
      <c r="A10440" s="79"/>
      <c r="B10440" s="43">
        <v>0</v>
      </c>
      <c r="C10440" s="43">
        <v>9.4662748460905201E-4</v>
      </c>
      <c r="D10440" s="43">
        <f t="shared" si="163"/>
        <v>1.0801019599389283E-2</v>
      </c>
      <c r="E10440" s="43">
        <f>IFERROR(INDEX(PSPS_Data!$C$2:$C$4275,MATCH(WF_Data!$A10440,PSPS_Data!$B$2:$B$4275,0)),0)</f>
        <v>0</v>
      </c>
      <c r="F10440" s="47"/>
    </row>
    <row r="10441" spans="1:6" x14ac:dyDescent="0.25">
      <c r="A10441" s="79"/>
      <c r="B10441" s="43">
        <v>0</v>
      </c>
      <c r="C10441" s="43">
        <v>4.2297448148929098E-3</v>
      </c>
      <c r="D10441" s="43">
        <f t="shared" si="163"/>
        <v>4.8261388337928104E-2</v>
      </c>
      <c r="E10441" s="43">
        <f>IFERROR(INDEX(PSPS_Data!$C$2:$C$4275,MATCH(WF_Data!$A10441,PSPS_Data!$B$2:$B$4275,0)),0)</f>
        <v>0</v>
      </c>
      <c r="F10441" s="47"/>
    </row>
    <row r="10442" spans="1:6" x14ac:dyDescent="0.25">
      <c r="A10442" s="79"/>
      <c r="B10442" s="43">
        <v>0</v>
      </c>
      <c r="C10442" s="43">
        <v>2.44347915618448E-3</v>
      </c>
      <c r="D10442" s="43">
        <f t="shared" si="163"/>
        <v>2.7880097172064917E-2</v>
      </c>
      <c r="E10442" s="43">
        <f>IFERROR(INDEX(PSPS_Data!$C$2:$C$4275,MATCH(WF_Data!$A10442,PSPS_Data!$B$2:$B$4275,0)),0)</f>
        <v>0</v>
      </c>
      <c r="F10442" s="47"/>
    </row>
    <row r="10443" spans="1:6" x14ac:dyDescent="0.25">
      <c r="A10443" s="79"/>
      <c r="B10443" s="43">
        <v>0</v>
      </c>
      <c r="C10443" s="43">
        <v>9.4405382709131392E-3</v>
      </c>
      <c r="D10443" s="43">
        <f t="shared" si="163"/>
        <v>0.10771654167111892</v>
      </c>
      <c r="E10443" s="43">
        <f>IFERROR(INDEX(PSPS_Data!$C$2:$C$4275,MATCH(WF_Data!$A10443,PSPS_Data!$B$2:$B$4275,0)),0)</f>
        <v>0</v>
      </c>
      <c r="F10443" s="47"/>
    </row>
    <row r="10444" spans="1:6" x14ac:dyDescent="0.25">
      <c r="A10444" s="79"/>
      <c r="B10444" s="43">
        <v>0</v>
      </c>
      <c r="C10444" s="43">
        <v>3.8537774735232198E-3</v>
      </c>
      <c r="D10444" s="43">
        <f t="shared" si="163"/>
        <v>4.3971600972899941E-2</v>
      </c>
      <c r="E10444" s="43">
        <f>IFERROR(INDEX(PSPS_Data!$C$2:$C$4275,MATCH(WF_Data!$A10444,PSPS_Data!$B$2:$B$4275,0)),0)</f>
        <v>0</v>
      </c>
      <c r="F10444" s="47"/>
    </row>
    <row r="10445" spans="1:6" x14ac:dyDescent="0.25">
      <c r="A10445" s="79"/>
      <c r="B10445" s="43">
        <v>0</v>
      </c>
      <c r="C10445" s="43">
        <v>9.2835593409290595E-4</v>
      </c>
      <c r="D10445" s="43">
        <f t="shared" si="163"/>
        <v>1.0592541208000057E-2</v>
      </c>
      <c r="E10445" s="43">
        <f>IFERROR(INDEX(PSPS_Data!$C$2:$C$4275,MATCH(WF_Data!$A10445,PSPS_Data!$B$2:$B$4275,0)),0)</f>
        <v>0</v>
      </c>
      <c r="F10445" s="47"/>
    </row>
    <row r="10446" spans="1:6" x14ac:dyDescent="0.25">
      <c r="A10446" s="79"/>
      <c r="B10446" s="43">
        <v>0</v>
      </c>
      <c r="C10446" s="43">
        <v>3.0058940908474999E-3</v>
      </c>
      <c r="D10446" s="43">
        <f t="shared" si="163"/>
        <v>3.4297251576569973E-2</v>
      </c>
      <c r="E10446" s="43">
        <f>IFERROR(INDEX(PSPS_Data!$C$2:$C$4275,MATCH(WF_Data!$A10446,PSPS_Data!$B$2:$B$4275,0)),0)</f>
        <v>0</v>
      </c>
      <c r="F10446" s="47"/>
    </row>
    <row r="10447" spans="1:6" x14ac:dyDescent="0.25">
      <c r="A10447" s="79"/>
      <c r="B10447" s="43">
        <v>0</v>
      </c>
      <c r="C10447" s="43">
        <v>2.01173273671884E-3</v>
      </c>
      <c r="D10447" s="43">
        <f t="shared" si="163"/>
        <v>2.2953870525961966E-2</v>
      </c>
      <c r="E10447" s="43">
        <f>IFERROR(INDEX(PSPS_Data!$C$2:$C$4275,MATCH(WF_Data!$A10447,PSPS_Data!$B$2:$B$4275,0)),0)</f>
        <v>0</v>
      </c>
      <c r="F10447" s="47"/>
    </row>
    <row r="10448" spans="1:6" x14ac:dyDescent="0.25">
      <c r="A10448" s="79"/>
      <c r="B10448" s="43">
        <v>0</v>
      </c>
      <c r="C10448" s="43">
        <v>3.4809230437531299E-3</v>
      </c>
      <c r="D10448" s="43">
        <f t="shared" si="163"/>
        <v>3.9717331929223214E-2</v>
      </c>
      <c r="E10448" s="43">
        <f>IFERROR(INDEX(PSPS_Data!$C$2:$C$4275,MATCH(WF_Data!$A10448,PSPS_Data!$B$2:$B$4275,0)),0)</f>
        <v>0</v>
      </c>
      <c r="F10448" s="47"/>
    </row>
    <row r="10449" spans="1:6" x14ac:dyDescent="0.25">
      <c r="A10449" s="79"/>
      <c r="B10449" s="43">
        <v>0</v>
      </c>
      <c r="C10449" s="43">
        <v>2.9551931311289E-4</v>
      </c>
      <c r="D10449" s="43">
        <f t="shared" si="163"/>
        <v>3.3718753626180748E-3</v>
      </c>
      <c r="E10449" s="43">
        <f>IFERROR(INDEX(PSPS_Data!$C$2:$C$4275,MATCH(WF_Data!$A10449,PSPS_Data!$B$2:$B$4275,0)),0)</f>
        <v>0</v>
      </c>
      <c r="F10449" s="47"/>
    </row>
    <row r="10450" spans="1:6" x14ac:dyDescent="0.25">
      <c r="A10450" s="79"/>
      <c r="B10450" s="43">
        <v>0</v>
      </c>
      <c r="C10450" s="43">
        <v>3.6008530719300299E-3</v>
      </c>
      <c r="D10450" s="43">
        <f t="shared" si="163"/>
        <v>4.1085733550721641E-2</v>
      </c>
      <c r="E10450" s="43">
        <f>IFERROR(INDEX(PSPS_Data!$C$2:$C$4275,MATCH(WF_Data!$A10450,PSPS_Data!$B$2:$B$4275,0)),0)</f>
        <v>0</v>
      </c>
      <c r="F10450" s="47"/>
    </row>
    <row r="10451" spans="1:6" x14ac:dyDescent="0.25">
      <c r="A10451" s="79"/>
      <c r="B10451" s="43">
        <v>0</v>
      </c>
      <c r="C10451" s="43">
        <v>4.8058369860655096E-3</v>
      </c>
      <c r="D10451" s="43">
        <f t="shared" si="163"/>
        <v>5.4834600011007463E-2</v>
      </c>
      <c r="E10451" s="43">
        <f>IFERROR(INDEX(PSPS_Data!$C$2:$C$4275,MATCH(WF_Data!$A10451,PSPS_Data!$B$2:$B$4275,0)),0)</f>
        <v>0</v>
      </c>
      <c r="F10451" s="47"/>
    </row>
    <row r="10452" spans="1:6" x14ac:dyDescent="0.25">
      <c r="A10452" s="79"/>
      <c r="B10452" s="43">
        <v>0</v>
      </c>
      <c r="C10452" s="43">
        <v>1.0741093773702899E-3</v>
      </c>
      <c r="D10452" s="43">
        <f t="shared" si="163"/>
        <v>1.2255587995795009E-2</v>
      </c>
      <c r="E10452" s="43">
        <f>IFERROR(INDEX(PSPS_Data!$C$2:$C$4275,MATCH(WF_Data!$A10452,PSPS_Data!$B$2:$B$4275,0)),0)</f>
        <v>0</v>
      </c>
      <c r="F10452" s="47"/>
    </row>
    <row r="10453" spans="1:6" x14ac:dyDescent="0.25">
      <c r="A10453" s="79"/>
      <c r="B10453" s="43">
        <v>0</v>
      </c>
      <c r="C10453" s="43">
        <v>1.2494971334604E-2</v>
      </c>
      <c r="D10453" s="43">
        <f t="shared" si="163"/>
        <v>0.14256762292783165</v>
      </c>
      <c r="E10453" s="43">
        <f>IFERROR(INDEX(PSPS_Data!$C$2:$C$4275,MATCH(WF_Data!$A10453,PSPS_Data!$B$2:$B$4275,0)),0)</f>
        <v>0</v>
      </c>
      <c r="F10453" s="47"/>
    </row>
    <row r="10454" spans="1:6" x14ac:dyDescent="0.25">
      <c r="A10454" s="79"/>
      <c r="B10454" s="43">
        <v>0</v>
      </c>
      <c r="C10454" s="43">
        <v>6.3072995185393596E-3</v>
      </c>
      <c r="D10454" s="43">
        <f t="shared" si="163"/>
        <v>7.1966287506534096E-2</v>
      </c>
      <c r="E10454" s="43">
        <f>IFERROR(INDEX(PSPS_Data!$C$2:$C$4275,MATCH(WF_Data!$A10454,PSPS_Data!$B$2:$B$4275,0)),0)</f>
        <v>0</v>
      </c>
      <c r="F10454" s="47"/>
    </row>
    <row r="10455" spans="1:6" x14ac:dyDescent="0.25">
      <c r="A10455" s="79"/>
      <c r="B10455" s="43">
        <v>1.51678424713364E-2</v>
      </c>
      <c r="C10455" s="43">
        <v>9.8247560572417502E-5</v>
      </c>
      <c r="D10455" s="43">
        <f t="shared" si="163"/>
        <v>1.1210046661312837E-3</v>
      </c>
      <c r="E10455" s="43">
        <f>IFERROR(INDEX(PSPS_Data!$C$2:$C$4275,MATCH(WF_Data!$A10455,PSPS_Data!$B$2:$B$4275,0)),0)</f>
        <v>0</v>
      </c>
      <c r="F10455" s="47"/>
    </row>
    <row r="10456" spans="1:6" x14ac:dyDescent="0.25">
      <c r="A10456" s="79"/>
      <c r="B10456" s="43">
        <v>0</v>
      </c>
      <c r="C10456" s="43">
        <v>8.5961891772967603E-4</v>
      </c>
      <c r="D10456" s="43">
        <f t="shared" si="163"/>
        <v>9.8082518512956039E-3</v>
      </c>
      <c r="E10456" s="43">
        <f>IFERROR(INDEX(PSPS_Data!$C$2:$C$4275,MATCH(WF_Data!$A10456,PSPS_Data!$B$2:$B$4275,0)),0)</f>
        <v>0</v>
      </c>
      <c r="F10456" s="47"/>
    </row>
    <row r="10457" spans="1:6" x14ac:dyDescent="0.25">
      <c r="A10457" s="79"/>
      <c r="B10457" s="43">
        <v>0</v>
      </c>
      <c r="C10457" s="43">
        <v>3.3888749222796802E-3</v>
      </c>
      <c r="D10457" s="43">
        <f t="shared" si="163"/>
        <v>3.866706286321115E-2</v>
      </c>
      <c r="E10457" s="43">
        <f>IFERROR(INDEX(PSPS_Data!$C$2:$C$4275,MATCH(WF_Data!$A10457,PSPS_Data!$B$2:$B$4275,0)),0)</f>
        <v>0</v>
      </c>
      <c r="F10457" s="47"/>
    </row>
    <row r="10458" spans="1:6" x14ac:dyDescent="0.25">
      <c r="A10458" s="79"/>
      <c r="B10458" s="43">
        <v>0</v>
      </c>
      <c r="C10458" s="43">
        <v>8.2338723638599697E-3</v>
      </c>
      <c r="D10458" s="43">
        <f t="shared" si="163"/>
        <v>9.3948483671642255E-2</v>
      </c>
      <c r="E10458" s="43">
        <f>IFERROR(INDEX(PSPS_Data!$C$2:$C$4275,MATCH(WF_Data!$A10458,PSPS_Data!$B$2:$B$4275,0)),0)</f>
        <v>0</v>
      </c>
      <c r="F10458" s="47"/>
    </row>
    <row r="10459" spans="1:6" x14ac:dyDescent="0.25">
      <c r="A10459" s="79"/>
      <c r="B10459" s="43">
        <v>0</v>
      </c>
      <c r="C10459" s="43">
        <v>1.8895295036145301E-3</v>
      </c>
      <c r="D10459" s="43">
        <f t="shared" si="163"/>
        <v>2.1559531636241788E-2</v>
      </c>
      <c r="E10459" s="43">
        <f>IFERROR(INDEX(PSPS_Data!$C$2:$C$4275,MATCH(WF_Data!$A10459,PSPS_Data!$B$2:$B$4275,0)),0)</f>
        <v>0</v>
      </c>
      <c r="F10459" s="47"/>
    </row>
    <row r="10460" spans="1:6" x14ac:dyDescent="0.25">
      <c r="A10460" s="79"/>
      <c r="B10460" s="43">
        <v>0</v>
      </c>
      <c r="C10460" s="43">
        <v>1.3447389144630501E-2</v>
      </c>
      <c r="D10460" s="43">
        <f t="shared" si="163"/>
        <v>0.15343471014023402</v>
      </c>
      <c r="E10460" s="43">
        <f>IFERROR(INDEX(PSPS_Data!$C$2:$C$4275,MATCH(WF_Data!$A10460,PSPS_Data!$B$2:$B$4275,0)),0)</f>
        <v>0</v>
      </c>
      <c r="F10460" s="47"/>
    </row>
    <row r="10461" spans="1:6" x14ac:dyDescent="0.25">
      <c r="A10461" s="79"/>
      <c r="B10461" s="43">
        <v>0</v>
      </c>
      <c r="C10461" s="43">
        <v>8.3376047064120896E-4</v>
      </c>
      <c r="D10461" s="43">
        <f t="shared" si="163"/>
        <v>9.5132069700161939E-3</v>
      </c>
      <c r="E10461" s="43">
        <f>IFERROR(INDEX(PSPS_Data!$C$2:$C$4275,MATCH(WF_Data!$A10461,PSPS_Data!$B$2:$B$4275,0)),0)</f>
        <v>0</v>
      </c>
      <c r="F10461" s="47"/>
    </row>
    <row r="10462" spans="1:6" x14ac:dyDescent="0.25">
      <c r="A10462" s="79"/>
      <c r="B10462" s="43">
        <v>0</v>
      </c>
      <c r="C10462" s="43">
        <v>2.7423340307658802E-3</v>
      </c>
      <c r="D10462" s="43">
        <f t="shared" si="163"/>
        <v>3.1290031291038696E-2</v>
      </c>
      <c r="E10462" s="43">
        <f>IFERROR(INDEX(PSPS_Data!$C$2:$C$4275,MATCH(WF_Data!$A10462,PSPS_Data!$B$2:$B$4275,0)),0)</f>
        <v>0</v>
      </c>
      <c r="F10462" s="47"/>
    </row>
    <row r="10463" spans="1:6" x14ac:dyDescent="0.25">
      <c r="A10463" s="79"/>
      <c r="B10463" s="43">
        <v>0</v>
      </c>
      <c r="C10463" s="43">
        <v>5.3078770179126801E-4</v>
      </c>
      <c r="D10463" s="43">
        <f t="shared" si="163"/>
        <v>6.056287677438368E-3</v>
      </c>
      <c r="E10463" s="43">
        <f>IFERROR(INDEX(PSPS_Data!$C$2:$C$4275,MATCH(WF_Data!$A10463,PSPS_Data!$B$2:$B$4275,0)),0)</f>
        <v>0</v>
      </c>
      <c r="F10463" s="47"/>
    </row>
    <row r="10464" spans="1:6" x14ac:dyDescent="0.25">
      <c r="A10464" s="79"/>
      <c r="B10464" s="43">
        <v>0</v>
      </c>
      <c r="C10464" s="43">
        <v>5.0858741662977904E-3</v>
      </c>
      <c r="D10464" s="43">
        <f t="shared" si="163"/>
        <v>5.802982423745779E-2</v>
      </c>
      <c r="E10464" s="43">
        <f>IFERROR(INDEX(PSPS_Data!$C$2:$C$4275,MATCH(WF_Data!$A10464,PSPS_Data!$B$2:$B$4275,0)),0)</f>
        <v>0</v>
      </c>
      <c r="F10464" s="47"/>
    </row>
    <row r="10465" spans="1:6" x14ac:dyDescent="0.25">
      <c r="A10465" s="79"/>
      <c r="B10465" s="43">
        <v>0</v>
      </c>
      <c r="C10465" s="43">
        <v>3.9918542339023502E-3</v>
      </c>
      <c r="D10465" s="43">
        <f t="shared" si="163"/>
        <v>4.5547056808825814E-2</v>
      </c>
      <c r="E10465" s="43">
        <f>IFERROR(INDEX(PSPS_Data!$C$2:$C$4275,MATCH(WF_Data!$A10465,PSPS_Data!$B$2:$B$4275,0)),0)</f>
        <v>0</v>
      </c>
      <c r="F10465" s="47"/>
    </row>
    <row r="10466" spans="1:6" x14ac:dyDescent="0.25">
      <c r="A10466" s="79"/>
      <c r="B10466" s="43">
        <v>0</v>
      </c>
      <c r="C10466" s="43">
        <v>1.3613275384614001E-3</v>
      </c>
      <c r="D10466" s="43">
        <f t="shared" si="163"/>
        <v>1.5532747213844575E-2</v>
      </c>
      <c r="E10466" s="43">
        <f>IFERROR(INDEX(PSPS_Data!$C$2:$C$4275,MATCH(WF_Data!$A10466,PSPS_Data!$B$2:$B$4275,0)),0)</f>
        <v>0</v>
      </c>
      <c r="F10466" s="47"/>
    </row>
    <row r="10467" spans="1:6" x14ac:dyDescent="0.25">
      <c r="A10467" s="79"/>
      <c r="B10467" s="43">
        <v>0</v>
      </c>
      <c r="C10467" s="43">
        <v>2.0009266904708E-3</v>
      </c>
      <c r="D10467" s="43">
        <f t="shared" si="163"/>
        <v>2.283057353827183E-2</v>
      </c>
      <c r="E10467" s="43">
        <f>IFERROR(INDEX(PSPS_Data!$C$2:$C$4275,MATCH(WF_Data!$A10467,PSPS_Data!$B$2:$B$4275,0)),0)</f>
        <v>0</v>
      </c>
      <c r="F10467" s="47"/>
    </row>
    <row r="10468" spans="1:6" x14ac:dyDescent="0.25">
      <c r="A10468" s="79"/>
      <c r="B10468" s="43">
        <v>7.46526700906847E-2</v>
      </c>
      <c r="C10468" s="43">
        <v>2.3585363760503201E-4</v>
      </c>
      <c r="D10468" s="43">
        <f t="shared" si="163"/>
        <v>2.6910900050734154E-3</v>
      </c>
      <c r="E10468" s="43">
        <f>IFERROR(INDEX(PSPS_Data!$C$2:$C$4275,MATCH(WF_Data!$A10468,PSPS_Data!$B$2:$B$4275,0)),0)</f>
        <v>0</v>
      </c>
      <c r="F10468" s="47"/>
    </row>
    <row r="10469" spans="1:6" x14ac:dyDescent="0.25">
      <c r="A10469" s="79"/>
      <c r="B10469" s="43">
        <v>0</v>
      </c>
      <c r="C10469" s="43">
        <v>2.8129795922495699E-3</v>
      </c>
      <c r="D10469" s="43">
        <f t="shared" si="163"/>
        <v>3.2096097147567594E-2</v>
      </c>
      <c r="E10469" s="43">
        <f>IFERROR(INDEX(PSPS_Data!$C$2:$C$4275,MATCH(WF_Data!$A10469,PSPS_Data!$B$2:$B$4275,0)),0)</f>
        <v>0</v>
      </c>
      <c r="F10469" s="47"/>
    </row>
    <row r="10470" spans="1:6" x14ac:dyDescent="0.25">
      <c r="A10470" s="79"/>
      <c r="B10470" s="43">
        <v>3.7820389102075802E-2</v>
      </c>
      <c r="C10470" s="43">
        <v>7.3145411533914699E-5</v>
      </c>
      <c r="D10470" s="43">
        <f t="shared" si="163"/>
        <v>8.3458914560196674E-4</v>
      </c>
      <c r="E10470" s="43">
        <f>IFERROR(INDEX(PSPS_Data!$C$2:$C$4275,MATCH(WF_Data!$A10470,PSPS_Data!$B$2:$B$4275,0)),0)</f>
        <v>0</v>
      </c>
      <c r="F10470" s="47"/>
    </row>
    <row r="10471" spans="1:6" x14ac:dyDescent="0.25">
      <c r="A10471" s="79"/>
      <c r="B10471" s="43">
        <v>0</v>
      </c>
      <c r="C10471" s="43">
        <v>3.7125338333225898E-3</v>
      </c>
      <c r="D10471" s="43">
        <f t="shared" si="163"/>
        <v>4.236001103821075E-2</v>
      </c>
      <c r="E10471" s="43">
        <f>IFERROR(INDEX(PSPS_Data!$C$2:$C$4275,MATCH(WF_Data!$A10471,PSPS_Data!$B$2:$B$4275,0)),0)</f>
        <v>0</v>
      </c>
      <c r="F10471" s="47"/>
    </row>
    <row r="10472" spans="1:6" x14ac:dyDescent="0.25">
      <c r="A10472" s="79"/>
      <c r="B10472" s="43">
        <v>0</v>
      </c>
      <c r="C10472" s="43">
        <v>9.8266312955577906E-3</v>
      </c>
      <c r="D10472" s="43">
        <f t="shared" si="163"/>
        <v>0.11212186308231439</v>
      </c>
      <c r="E10472" s="43">
        <f>IFERROR(INDEX(PSPS_Data!$C$2:$C$4275,MATCH(WF_Data!$A10472,PSPS_Data!$B$2:$B$4275,0)),0)</f>
        <v>0</v>
      </c>
      <c r="F10472" s="47"/>
    </row>
    <row r="10473" spans="1:6" x14ac:dyDescent="0.25">
      <c r="A10473" s="79"/>
      <c r="B10473" s="43">
        <v>0</v>
      </c>
      <c r="C10473" s="43">
        <v>1.2265715417697699E-2</v>
      </c>
      <c r="D10473" s="43">
        <f t="shared" si="163"/>
        <v>0.13995181291593076</v>
      </c>
      <c r="E10473" s="43">
        <f>IFERROR(INDEX(PSPS_Data!$C$2:$C$4275,MATCH(WF_Data!$A10473,PSPS_Data!$B$2:$B$4275,0)),0)</f>
        <v>0</v>
      </c>
      <c r="F10473" s="47"/>
    </row>
    <row r="10474" spans="1:6" x14ac:dyDescent="0.25">
      <c r="A10474" s="79"/>
      <c r="B10474" s="43">
        <v>0</v>
      </c>
      <c r="C10474" s="43">
        <v>2.26508355171972E-3</v>
      </c>
      <c r="D10474" s="43">
        <f t="shared" si="163"/>
        <v>2.5844603325122006E-2</v>
      </c>
      <c r="E10474" s="43">
        <f>IFERROR(INDEX(PSPS_Data!$C$2:$C$4275,MATCH(WF_Data!$A10474,PSPS_Data!$B$2:$B$4275,0)),0)</f>
        <v>0</v>
      </c>
      <c r="F10474" s="47"/>
    </row>
    <row r="10475" spans="1:6" x14ac:dyDescent="0.25">
      <c r="A10475" s="79"/>
      <c r="B10475" s="43">
        <v>0</v>
      </c>
      <c r="C10475" s="43">
        <v>2.13512233608526E-3</v>
      </c>
      <c r="D10475" s="43">
        <f t="shared" si="163"/>
        <v>2.4361745854732816E-2</v>
      </c>
      <c r="E10475" s="43">
        <f>IFERROR(INDEX(PSPS_Data!$C$2:$C$4275,MATCH(WF_Data!$A10475,PSPS_Data!$B$2:$B$4275,0)),0)</f>
        <v>0</v>
      </c>
      <c r="F10475" s="47"/>
    </row>
    <row r="10476" spans="1:6" x14ac:dyDescent="0.25">
      <c r="A10476" s="79"/>
      <c r="B10476" s="43">
        <v>0</v>
      </c>
      <c r="C10476" s="43">
        <v>4.31776187588184E-3</v>
      </c>
      <c r="D10476" s="43">
        <f t="shared" si="163"/>
        <v>4.9265663003811792E-2</v>
      </c>
      <c r="E10476" s="43">
        <f>IFERROR(INDEX(PSPS_Data!$C$2:$C$4275,MATCH(WF_Data!$A10476,PSPS_Data!$B$2:$B$4275,0)),0)</f>
        <v>0</v>
      </c>
      <c r="F10476" s="47"/>
    </row>
    <row r="10477" spans="1:6" x14ac:dyDescent="0.25">
      <c r="A10477" s="79"/>
      <c r="B10477" s="43">
        <v>0</v>
      </c>
      <c r="C10477" s="43">
        <v>5.5571937614331502E-3</v>
      </c>
      <c r="D10477" s="43">
        <f t="shared" si="163"/>
        <v>6.3407580817952239E-2</v>
      </c>
      <c r="E10477" s="43">
        <f>IFERROR(INDEX(PSPS_Data!$C$2:$C$4275,MATCH(WF_Data!$A10477,PSPS_Data!$B$2:$B$4275,0)),0)</f>
        <v>0</v>
      </c>
      <c r="F10477" s="47"/>
    </row>
    <row r="10478" spans="1:6" x14ac:dyDescent="0.25">
      <c r="A10478" s="79"/>
      <c r="B10478" s="43">
        <v>0</v>
      </c>
      <c r="C10478" s="43">
        <v>1.8220219867544E-3</v>
      </c>
      <c r="D10478" s="43">
        <f t="shared" si="163"/>
        <v>2.0789270868867706E-2</v>
      </c>
      <c r="E10478" s="43">
        <f>IFERROR(INDEX(PSPS_Data!$C$2:$C$4275,MATCH(WF_Data!$A10478,PSPS_Data!$B$2:$B$4275,0)),0)</f>
        <v>0</v>
      </c>
      <c r="F10478" s="47"/>
    </row>
    <row r="10479" spans="1:6" x14ac:dyDescent="0.25">
      <c r="A10479" s="79"/>
      <c r="B10479" s="43">
        <v>0</v>
      </c>
      <c r="C10479" s="43">
        <v>1.2137213157075099E-3</v>
      </c>
      <c r="D10479" s="43">
        <f t="shared" si="163"/>
        <v>1.3848560212222688E-2</v>
      </c>
      <c r="E10479" s="43">
        <f>IFERROR(INDEX(PSPS_Data!$C$2:$C$4275,MATCH(WF_Data!$A10479,PSPS_Data!$B$2:$B$4275,0)),0)</f>
        <v>0</v>
      </c>
      <c r="F10479" s="47"/>
    </row>
    <row r="10480" spans="1:6" x14ac:dyDescent="0.25">
      <c r="A10480" s="79"/>
      <c r="B10480" s="43">
        <v>0</v>
      </c>
      <c r="C10480" s="43">
        <v>2.83138499776214E-3</v>
      </c>
      <c r="D10480" s="43">
        <f t="shared" si="163"/>
        <v>3.2306102824466019E-2</v>
      </c>
      <c r="E10480" s="43">
        <f>IFERROR(INDEX(PSPS_Data!$C$2:$C$4275,MATCH(WF_Data!$A10480,PSPS_Data!$B$2:$B$4275,0)),0)</f>
        <v>0</v>
      </c>
      <c r="F10480" s="47"/>
    </row>
    <row r="10481" spans="1:6" x14ac:dyDescent="0.25">
      <c r="A10481" s="79"/>
      <c r="B10481" s="43">
        <v>0</v>
      </c>
      <c r="C10481" s="43">
        <v>7.6034607718611304E-4</v>
      </c>
      <c r="D10481" s="43">
        <f t="shared" si="163"/>
        <v>8.6755487406935498E-3</v>
      </c>
      <c r="E10481" s="43">
        <f>IFERROR(INDEX(PSPS_Data!$C$2:$C$4275,MATCH(WF_Data!$A10481,PSPS_Data!$B$2:$B$4275,0)),0)</f>
        <v>0</v>
      </c>
      <c r="F10481" s="47"/>
    </row>
    <row r="10482" spans="1:6" x14ac:dyDescent="0.25">
      <c r="A10482" s="79"/>
      <c r="B10482" s="43">
        <v>0</v>
      </c>
      <c r="C10482" s="43">
        <v>9.5410301196352499E-4</v>
      </c>
      <c r="D10482" s="43">
        <f t="shared" si="163"/>
        <v>1.0886315366503821E-2</v>
      </c>
      <c r="E10482" s="43">
        <f>IFERROR(INDEX(PSPS_Data!$C$2:$C$4275,MATCH(WF_Data!$A10482,PSPS_Data!$B$2:$B$4275,0)),0)</f>
        <v>0</v>
      </c>
      <c r="F10482" s="47"/>
    </row>
    <row r="10483" spans="1:6" x14ac:dyDescent="0.25">
      <c r="A10483" s="79"/>
      <c r="B10483" s="43">
        <v>0</v>
      </c>
      <c r="C10483" s="43">
        <v>6.2814978496135102E-3</v>
      </c>
      <c r="D10483" s="43">
        <f t="shared" si="163"/>
        <v>7.1671890464090157E-2</v>
      </c>
      <c r="E10483" s="43">
        <f>IFERROR(INDEX(PSPS_Data!$C$2:$C$4275,MATCH(WF_Data!$A10483,PSPS_Data!$B$2:$B$4275,0)),0)</f>
        <v>0</v>
      </c>
      <c r="F10483" s="47"/>
    </row>
    <row r="10484" spans="1:6" x14ac:dyDescent="0.25">
      <c r="A10484" s="79"/>
      <c r="B10484" s="43">
        <v>0</v>
      </c>
      <c r="C10484" s="43">
        <v>6.1108757340662097E-3</v>
      </c>
      <c r="D10484" s="43">
        <f t="shared" si="163"/>
        <v>6.9725092125695456E-2</v>
      </c>
      <c r="E10484" s="43">
        <f>IFERROR(INDEX(PSPS_Data!$C$2:$C$4275,MATCH(WF_Data!$A10484,PSPS_Data!$B$2:$B$4275,0)),0)</f>
        <v>0</v>
      </c>
      <c r="F10484" s="47"/>
    </row>
    <row r="10485" spans="1:6" x14ac:dyDescent="0.25">
      <c r="A10485" s="79"/>
      <c r="B10485" s="43">
        <v>0</v>
      </c>
      <c r="C10485" s="43">
        <v>4.9056966790885703E-3</v>
      </c>
      <c r="D10485" s="43">
        <f t="shared" si="163"/>
        <v>5.5973999108400591E-2</v>
      </c>
      <c r="E10485" s="43">
        <f>IFERROR(INDEX(PSPS_Data!$C$2:$C$4275,MATCH(WF_Data!$A10485,PSPS_Data!$B$2:$B$4275,0)),0)</f>
        <v>0</v>
      </c>
      <c r="F10485" s="47"/>
    </row>
    <row r="10486" spans="1:6" x14ac:dyDescent="0.25">
      <c r="A10486" s="79"/>
      <c r="B10486" s="43">
        <v>0</v>
      </c>
      <c r="C10486" s="43">
        <v>3.9999928517317996E-3</v>
      </c>
      <c r="D10486" s="43">
        <f t="shared" si="163"/>
        <v>4.5639918438259833E-2</v>
      </c>
      <c r="E10486" s="43">
        <f>IFERROR(INDEX(PSPS_Data!$C$2:$C$4275,MATCH(WF_Data!$A10486,PSPS_Data!$B$2:$B$4275,0)),0)</f>
        <v>0</v>
      </c>
      <c r="F10486" s="47"/>
    </row>
    <row r="10487" spans="1:6" x14ac:dyDescent="0.25">
      <c r="A10487" s="79"/>
      <c r="B10487" s="43">
        <v>0</v>
      </c>
      <c r="C10487" s="43">
        <v>3.9748945379187699E-3</v>
      </c>
      <c r="D10487" s="43">
        <f t="shared" si="163"/>
        <v>4.5353546677653164E-2</v>
      </c>
      <c r="E10487" s="43">
        <f>IFERROR(INDEX(PSPS_Data!$C$2:$C$4275,MATCH(WF_Data!$A10487,PSPS_Data!$B$2:$B$4275,0)),0)</f>
        <v>0</v>
      </c>
      <c r="F10487" s="47"/>
    </row>
    <row r="10488" spans="1:6" x14ac:dyDescent="0.25">
      <c r="A10488" s="79"/>
      <c r="B10488" s="43">
        <v>0</v>
      </c>
      <c r="C10488" s="43">
        <v>1.8172182171838299E-3</v>
      </c>
      <c r="D10488" s="43">
        <f t="shared" si="163"/>
        <v>2.0734459858067499E-2</v>
      </c>
      <c r="E10488" s="43">
        <f>IFERROR(INDEX(PSPS_Data!$C$2:$C$4275,MATCH(WF_Data!$A10488,PSPS_Data!$B$2:$B$4275,0)),0)</f>
        <v>0</v>
      </c>
      <c r="F10488" s="47"/>
    </row>
    <row r="10489" spans="1:6" x14ac:dyDescent="0.25">
      <c r="A10489" s="79"/>
      <c r="B10489" s="43">
        <v>0</v>
      </c>
      <c r="C10489" s="43">
        <v>5.6840925226424501E-3</v>
      </c>
      <c r="D10489" s="43">
        <f t="shared" si="163"/>
        <v>6.4855495683350362E-2</v>
      </c>
      <c r="E10489" s="43">
        <f>IFERROR(INDEX(PSPS_Data!$C$2:$C$4275,MATCH(WF_Data!$A10489,PSPS_Data!$B$2:$B$4275,0)),0)</f>
        <v>0</v>
      </c>
      <c r="F10489" s="47"/>
    </row>
    <row r="10490" spans="1:6" x14ac:dyDescent="0.25">
      <c r="A10490" s="79"/>
      <c r="B10490" s="43">
        <v>0</v>
      </c>
      <c r="C10490" s="43">
        <v>4.6357774433545204E-3</v>
      </c>
      <c r="D10490" s="43">
        <f t="shared" si="163"/>
        <v>5.2894220628675076E-2</v>
      </c>
      <c r="E10490" s="43">
        <f>IFERROR(INDEX(PSPS_Data!$C$2:$C$4275,MATCH(WF_Data!$A10490,PSPS_Data!$B$2:$B$4275,0)),0)</f>
        <v>0</v>
      </c>
      <c r="F10490" s="47"/>
    </row>
    <row r="10491" spans="1:6" x14ac:dyDescent="0.25">
      <c r="A10491" s="79"/>
      <c r="B10491" s="43">
        <v>0</v>
      </c>
      <c r="C10491" s="43">
        <v>9.6744283291627599E-4</v>
      </c>
      <c r="D10491" s="43">
        <f t="shared" si="163"/>
        <v>1.1038522723574709E-2</v>
      </c>
      <c r="E10491" s="43">
        <f>IFERROR(INDEX(PSPS_Data!$C$2:$C$4275,MATCH(WF_Data!$A10491,PSPS_Data!$B$2:$B$4275,0)),0)</f>
        <v>0</v>
      </c>
      <c r="F10491" s="47"/>
    </row>
    <row r="10492" spans="1:6" x14ac:dyDescent="0.25">
      <c r="A10492" s="79"/>
      <c r="B10492" s="43">
        <v>0</v>
      </c>
      <c r="C10492" s="43">
        <v>3.77187442609283E-3</v>
      </c>
      <c r="D10492" s="43">
        <f t="shared" si="163"/>
        <v>4.3037087201719192E-2</v>
      </c>
      <c r="E10492" s="43">
        <f>IFERROR(INDEX(PSPS_Data!$C$2:$C$4275,MATCH(WF_Data!$A10492,PSPS_Data!$B$2:$B$4275,0)),0)</f>
        <v>0</v>
      </c>
      <c r="F10492" s="47"/>
    </row>
    <row r="10493" spans="1:6" x14ac:dyDescent="0.25">
      <c r="A10493" s="79"/>
      <c r="B10493" s="43">
        <v>0</v>
      </c>
      <c r="C10493" s="43">
        <v>4.6322599151835597E-3</v>
      </c>
      <c r="D10493" s="43">
        <f t="shared" si="163"/>
        <v>5.2854085632244419E-2</v>
      </c>
      <c r="E10493" s="43">
        <f>IFERROR(INDEX(PSPS_Data!$C$2:$C$4275,MATCH(WF_Data!$A10493,PSPS_Data!$B$2:$B$4275,0)),0)</f>
        <v>0</v>
      </c>
      <c r="F10493" s="47"/>
    </row>
    <row r="10494" spans="1:6" x14ac:dyDescent="0.25">
      <c r="A10494" s="79"/>
      <c r="B10494" s="43">
        <v>0</v>
      </c>
      <c r="C10494" s="43">
        <v>4.1885644471524998E-4</v>
      </c>
      <c r="D10494" s="43">
        <f t="shared" si="163"/>
        <v>4.7791520342010023E-3</v>
      </c>
      <c r="E10494" s="43">
        <f>IFERROR(INDEX(PSPS_Data!$C$2:$C$4275,MATCH(WF_Data!$A10494,PSPS_Data!$B$2:$B$4275,0)),0)</f>
        <v>0</v>
      </c>
      <c r="F10494" s="47"/>
    </row>
    <row r="10495" spans="1:6" x14ac:dyDescent="0.25">
      <c r="A10495" s="79"/>
      <c r="B10495" s="43">
        <v>0</v>
      </c>
      <c r="C10495" s="43">
        <v>5.5559189149789702E-4</v>
      </c>
      <c r="D10495" s="43">
        <f t="shared" si="163"/>
        <v>6.3393034819910054E-3</v>
      </c>
      <c r="E10495" s="43">
        <f>IFERROR(INDEX(PSPS_Data!$C$2:$C$4275,MATCH(WF_Data!$A10495,PSPS_Data!$B$2:$B$4275,0)),0)</f>
        <v>0</v>
      </c>
      <c r="F10495" s="47"/>
    </row>
    <row r="10496" spans="1:6" x14ac:dyDescent="0.25">
      <c r="A10496" s="79"/>
      <c r="B10496" s="43">
        <v>0</v>
      </c>
      <c r="C10496" s="43">
        <v>3.4577426455939498E-4</v>
      </c>
      <c r="D10496" s="43">
        <f t="shared" si="163"/>
        <v>3.9452843586226969E-3</v>
      </c>
      <c r="E10496" s="43">
        <f>IFERROR(INDEX(PSPS_Data!$C$2:$C$4275,MATCH(WF_Data!$A10496,PSPS_Data!$B$2:$B$4275,0)),0)</f>
        <v>0</v>
      </c>
      <c r="F10496" s="47"/>
    </row>
    <row r="10497" spans="1:6" x14ac:dyDescent="0.25">
      <c r="A10497" s="79"/>
      <c r="B10497" s="43">
        <v>0</v>
      </c>
      <c r="C10497" s="43">
        <v>8.5200831563270098E-4</v>
      </c>
      <c r="D10497" s="43">
        <f t="shared" si="163"/>
        <v>9.7214148813691177E-3</v>
      </c>
      <c r="E10497" s="43">
        <f>IFERROR(INDEX(PSPS_Data!$C$2:$C$4275,MATCH(WF_Data!$A10497,PSPS_Data!$B$2:$B$4275,0)),0)</f>
        <v>0</v>
      </c>
      <c r="F10497" s="47"/>
    </row>
    <row r="10498" spans="1:6" x14ac:dyDescent="0.25">
      <c r="A10498" s="79"/>
      <c r="B10498" s="43">
        <v>0</v>
      </c>
      <c r="C10498" s="43">
        <v>5.6887201507436203E-3</v>
      </c>
      <c r="D10498" s="43">
        <f t="shared" si="163"/>
        <v>6.4908296919984704E-2</v>
      </c>
      <c r="E10498" s="43">
        <f>IFERROR(INDEX(PSPS_Data!$C$2:$C$4275,MATCH(WF_Data!$A10498,PSPS_Data!$B$2:$B$4275,0)),0)</f>
        <v>0</v>
      </c>
      <c r="F10498" s="47"/>
    </row>
    <row r="10499" spans="1:6" x14ac:dyDescent="0.25">
      <c r="A10499" s="79"/>
      <c r="B10499" s="43">
        <v>0</v>
      </c>
      <c r="C10499" s="43">
        <v>4.0136023017112098E-5</v>
      </c>
      <c r="D10499" s="43">
        <f t="shared" ref="D10499:D10562" si="164">$C10499*11.41</f>
        <v>4.5795202262524903E-4</v>
      </c>
      <c r="E10499" s="43">
        <f>IFERROR(INDEX(PSPS_Data!$C$2:$C$4275,MATCH(WF_Data!$A10499,PSPS_Data!$B$2:$B$4275,0)),0)</f>
        <v>0</v>
      </c>
      <c r="F10499" s="47"/>
    </row>
    <row r="10500" spans="1:6" x14ac:dyDescent="0.25">
      <c r="A10500" s="79"/>
      <c r="B10500" s="43">
        <v>0</v>
      </c>
      <c r="C10500" s="43">
        <v>5.36849416153017E-3</v>
      </c>
      <c r="D10500" s="43">
        <f t="shared" si="164"/>
        <v>6.1254518383059238E-2</v>
      </c>
      <c r="E10500" s="43">
        <f>IFERROR(INDEX(PSPS_Data!$C$2:$C$4275,MATCH(WF_Data!$A10500,PSPS_Data!$B$2:$B$4275,0)),0)</f>
        <v>0</v>
      </c>
      <c r="F10500" s="47"/>
    </row>
    <row r="10501" spans="1:6" x14ac:dyDescent="0.25">
      <c r="A10501" s="79"/>
      <c r="B10501" s="43">
        <v>0</v>
      </c>
      <c r="C10501" s="43">
        <v>2.62964499165718E-3</v>
      </c>
      <c r="D10501" s="43">
        <f t="shared" si="164"/>
        <v>3.0004249354808422E-2</v>
      </c>
      <c r="E10501" s="43">
        <f>IFERROR(INDEX(PSPS_Data!$C$2:$C$4275,MATCH(WF_Data!$A10501,PSPS_Data!$B$2:$B$4275,0)),0)</f>
        <v>0</v>
      </c>
      <c r="F10501" s="47"/>
    </row>
    <row r="10502" spans="1:6" x14ac:dyDescent="0.25">
      <c r="A10502" s="79"/>
      <c r="B10502" s="43">
        <v>0</v>
      </c>
      <c r="C10502" s="43">
        <v>1.25942154693206E-2</v>
      </c>
      <c r="D10502" s="43">
        <f t="shared" si="164"/>
        <v>0.14369999850494805</v>
      </c>
      <c r="E10502" s="43">
        <f>IFERROR(INDEX(PSPS_Data!$C$2:$C$4275,MATCH(WF_Data!$A10502,PSPS_Data!$B$2:$B$4275,0)),0)</f>
        <v>0</v>
      </c>
      <c r="F10502" s="47"/>
    </row>
    <row r="10503" spans="1:6" x14ac:dyDescent="0.25">
      <c r="A10503" s="79"/>
      <c r="B10503" s="43">
        <v>0</v>
      </c>
      <c r="C10503" s="43">
        <v>3.88435632680739E-3</v>
      </c>
      <c r="D10503" s="43">
        <f t="shared" si="164"/>
        <v>4.4320505688872323E-2</v>
      </c>
      <c r="E10503" s="43">
        <f>IFERROR(INDEX(PSPS_Data!$C$2:$C$4275,MATCH(WF_Data!$A10503,PSPS_Data!$B$2:$B$4275,0)),0)</f>
        <v>0</v>
      </c>
      <c r="F10503" s="47"/>
    </row>
    <row r="10504" spans="1:6" x14ac:dyDescent="0.25">
      <c r="A10504" s="79"/>
      <c r="B10504" s="43">
        <v>0</v>
      </c>
      <c r="C10504" s="43">
        <v>3.0390176980290501E-3</v>
      </c>
      <c r="D10504" s="43">
        <f t="shared" si="164"/>
        <v>3.4675191934511462E-2</v>
      </c>
      <c r="E10504" s="43">
        <f>IFERROR(INDEX(PSPS_Data!$C$2:$C$4275,MATCH(WF_Data!$A10504,PSPS_Data!$B$2:$B$4275,0)),0)</f>
        <v>0</v>
      </c>
      <c r="F10504" s="47"/>
    </row>
    <row r="10505" spans="1:6" x14ac:dyDescent="0.25">
      <c r="A10505" s="79"/>
      <c r="B10505" s="43">
        <v>0</v>
      </c>
      <c r="C10505" s="43">
        <v>5.5968616379686803E-5</v>
      </c>
      <c r="D10505" s="43">
        <f t="shared" si="164"/>
        <v>6.3860191289222647E-4</v>
      </c>
      <c r="E10505" s="43">
        <f>IFERROR(INDEX(PSPS_Data!$C$2:$C$4275,MATCH(WF_Data!$A10505,PSPS_Data!$B$2:$B$4275,0)),0)</f>
        <v>0</v>
      </c>
      <c r="F10505" s="47"/>
    </row>
    <row r="10506" spans="1:6" x14ac:dyDescent="0.25">
      <c r="A10506" s="79"/>
      <c r="B10506" s="43">
        <v>0</v>
      </c>
      <c r="C10506" s="43">
        <v>5.2597507229847898E-3</v>
      </c>
      <c r="D10506" s="43">
        <f t="shared" si="164"/>
        <v>6.0013755749256451E-2</v>
      </c>
      <c r="E10506" s="43">
        <f>IFERROR(INDEX(PSPS_Data!$C$2:$C$4275,MATCH(WF_Data!$A10506,PSPS_Data!$B$2:$B$4275,0)),0)</f>
        <v>0</v>
      </c>
      <c r="F10506" s="47"/>
    </row>
    <row r="10507" spans="1:6" x14ac:dyDescent="0.25">
      <c r="A10507" s="79"/>
      <c r="B10507" s="43">
        <v>0</v>
      </c>
      <c r="C10507" s="43">
        <v>9.2711064189643301E-4</v>
      </c>
      <c r="D10507" s="43">
        <f t="shared" si="164"/>
        <v>1.05783324240383E-2</v>
      </c>
      <c r="E10507" s="43">
        <f>IFERROR(INDEX(PSPS_Data!$C$2:$C$4275,MATCH(WF_Data!$A10507,PSPS_Data!$B$2:$B$4275,0)),0)</f>
        <v>0</v>
      </c>
      <c r="F10507" s="47"/>
    </row>
    <row r="10508" spans="1:6" x14ac:dyDescent="0.25">
      <c r="A10508" s="79"/>
      <c r="B10508" s="43">
        <v>0</v>
      </c>
      <c r="C10508" s="43">
        <v>1.02370634647286E-2</v>
      </c>
      <c r="D10508" s="43">
        <f t="shared" si="164"/>
        <v>0.11680489413255334</v>
      </c>
      <c r="E10508" s="43">
        <f>IFERROR(INDEX(PSPS_Data!$C$2:$C$4275,MATCH(WF_Data!$A10508,PSPS_Data!$B$2:$B$4275,0)),0)</f>
        <v>0</v>
      </c>
      <c r="F10508" s="47"/>
    </row>
    <row r="10509" spans="1:6" x14ac:dyDescent="0.25">
      <c r="A10509" s="79"/>
      <c r="B10509" s="43">
        <v>0</v>
      </c>
      <c r="C10509" s="43">
        <v>1.2697463439508201E-3</v>
      </c>
      <c r="D10509" s="43">
        <f t="shared" si="164"/>
        <v>1.4487805784478856E-2</v>
      </c>
      <c r="E10509" s="43">
        <f>IFERROR(INDEX(PSPS_Data!$C$2:$C$4275,MATCH(WF_Data!$A10509,PSPS_Data!$B$2:$B$4275,0)),0)</f>
        <v>0</v>
      </c>
      <c r="F10509" s="47"/>
    </row>
    <row r="10510" spans="1:6" x14ac:dyDescent="0.25">
      <c r="A10510" s="79"/>
      <c r="B10510" s="43">
        <v>0</v>
      </c>
      <c r="C10510" s="43">
        <v>1.7806761329666101E-3</v>
      </c>
      <c r="D10510" s="43">
        <f t="shared" si="164"/>
        <v>2.0317514677149023E-2</v>
      </c>
      <c r="E10510" s="43">
        <f>IFERROR(INDEX(PSPS_Data!$C$2:$C$4275,MATCH(WF_Data!$A10510,PSPS_Data!$B$2:$B$4275,0)),0)</f>
        <v>0</v>
      </c>
      <c r="F10510" s="47"/>
    </row>
    <row r="10511" spans="1:6" x14ac:dyDescent="0.25">
      <c r="A10511" s="79"/>
      <c r="B10511" s="43">
        <v>0</v>
      </c>
      <c r="C10511" s="43">
        <v>2.66025181190343E-5</v>
      </c>
      <c r="D10511" s="43">
        <f t="shared" si="164"/>
        <v>3.0353473173818138E-4</v>
      </c>
      <c r="E10511" s="43">
        <f>IFERROR(INDEX(PSPS_Data!$C$2:$C$4275,MATCH(WF_Data!$A10511,PSPS_Data!$B$2:$B$4275,0)),0)</f>
        <v>0</v>
      </c>
      <c r="F10511" s="47"/>
    </row>
    <row r="10512" spans="1:6" x14ac:dyDescent="0.25">
      <c r="A10512" s="79"/>
      <c r="B10512" s="43">
        <v>0</v>
      </c>
      <c r="C10512" s="43">
        <v>1.18105933461265E-3</v>
      </c>
      <c r="D10512" s="43">
        <f t="shared" si="164"/>
        <v>1.3475887007930338E-2</v>
      </c>
      <c r="E10512" s="43">
        <f>IFERROR(INDEX(PSPS_Data!$C$2:$C$4275,MATCH(WF_Data!$A10512,PSPS_Data!$B$2:$B$4275,0)),0)</f>
        <v>0</v>
      </c>
      <c r="F10512" s="47"/>
    </row>
    <row r="10513" spans="1:6" x14ac:dyDescent="0.25">
      <c r="A10513" s="79"/>
      <c r="B10513" s="43">
        <v>0</v>
      </c>
      <c r="C10513" s="43">
        <v>2.4002633454074298E-3</v>
      </c>
      <c r="D10513" s="43">
        <f t="shared" si="164"/>
        <v>2.7387004771098775E-2</v>
      </c>
      <c r="E10513" s="43">
        <f>IFERROR(INDEX(PSPS_Data!$C$2:$C$4275,MATCH(WF_Data!$A10513,PSPS_Data!$B$2:$B$4275,0)),0)</f>
        <v>0</v>
      </c>
      <c r="F10513" s="47"/>
    </row>
    <row r="10514" spans="1:6" x14ac:dyDescent="0.25">
      <c r="A10514" s="79"/>
      <c r="B10514" s="43">
        <v>0</v>
      </c>
      <c r="C10514" s="43">
        <v>7.0844365700395396E-4</v>
      </c>
      <c r="D10514" s="43">
        <f t="shared" si="164"/>
        <v>8.0833421264151148E-3</v>
      </c>
      <c r="E10514" s="43">
        <f>IFERROR(INDEX(PSPS_Data!$C$2:$C$4275,MATCH(WF_Data!$A10514,PSPS_Data!$B$2:$B$4275,0)),0)</f>
        <v>0</v>
      </c>
      <c r="F10514" s="47"/>
    </row>
    <row r="10515" spans="1:6" x14ac:dyDescent="0.25">
      <c r="A10515" s="79"/>
      <c r="B10515" s="43">
        <v>0</v>
      </c>
      <c r="C10515" s="43">
        <v>3.30267462519865E-3</v>
      </c>
      <c r="D10515" s="43">
        <f t="shared" si="164"/>
        <v>3.7683517473516601E-2</v>
      </c>
      <c r="E10515" s="43">
        <f>IFERROR(INDEX(PSPS_Data!$C$2:$C$4275,MATCH(WF_Data!$A10515,PSPS_Data!$B$2:$B$4275,0)),0)</f>
        <v>0</v>
      </c>
      <c r="F10515" s="47"/>
    </row>
    <row r="10516" spans="1:6" x14ac:dyDescent="0.25">
      <c r="A10516" s="79"/>
      <c r="B10516" s="43">
        <v>0</v>
      </c>
      <c r="C10516" s="43">
        <v>6.4349289666551998E-3</v>
      </c>
      <c r="D10516" s="43">
        <f t="shared" si="164"/>
        <v>7.3422539509535825E-2</v>
      </c>
      <c r="E10516" s="43">
        <f>IFERROR(INDEX(PSPS_Data!$C$2:$C$4275,MATCH(WF_Data!$A10516,PSPS_Data!$B$2:$B$4275,0)),0)</f>
        <v>0</v>
      </c>
      <c r="F10516" s="47"/>
    </row>
    <row r="10517" spans="1:6" x14ac:dyDescent="0.25">
      <c r="A10517" s="79"/>
      <c r="B10517" s="43">
        <v>0</v>
      </c>
      <c r="C10517" s="43">
        <v>4.9086281358844E-3</v>
      </c>
      <c r="D10517" s="43">
        <f t="shared" si="164"/>
        <v>5.6007447030441006E-2</v>
      </c>
      <c r="E10517" s="43">
        <f>IFERROR(INDEX(PSPS_Data!$C$2:$C$4275,MATCH(WF_Data!$A10517,PSPS_Data!$B$2:$B$4275,0)),0)</f>
        <v>0</v>
      </c>
      <c r="F10517" s="47"/>
    </row>
    <row r="10518" spans="1:6" x14ac:dyDescent="0.25">
      <c r="A10518" s="79"/>
      <c r="B10518" s="43">
        <v>0</v>
      </c>
      <c r="C10518" s="43">
        <v>3.4146795678679999E-4</v>
      </c>
      <c r="D10518" s="43">
        <f t="shared" si="164"/>
        <v>3.8961493869373877E-3</v>
      </c>
      <c r="E10518" s="43">
        <f>IFERROR(INDEX(PSPS_Data!$C$2:$C$4275,MATCH(WF_Data!$A10518,PSPS_Data!$B$2:$B$4275,0)),0)</f>
        <v>0</v>
      </c>
      <c r="F10518" s="47"/>
    </row>
    <row r="10519" spans="1:6" x14ac:dyDescent="0.25">
      <c r="A10519" s="79"/>
      <c r="B10519" s="43">
        <v>0</v>
      </c>
      <c r="C10519" s="43">
        <v>6.4149396363006803E-3</v>
      </c>
      <c r="D10519" s="43">
        <f t="shared" si="164"/>
        <v>7.3194461250190759E-2</v>
      </c>
      <c r="E10519" s="43">
        <f>IFERROR(INDEX(PSPS_Data!$C$2:$C$4275,MATCH(WF_Data!$A10519,PSPS_Data!$B$2:$B$4275,0)),0)</f>
        <v>0</v>
      </c>
      <c r="F10519" s="47"/>
    </row>
    <row r="10520" spans="1:6" x14ac:dyDescent="0.25">
      <c r="A10520" s="79"/>
      <c r="B10520" s="43">
        <v>0</v>
      </c>
      <c r="C10520" s="43">
        <v>3.7308406990632599E-4</v>
      </c>
      <c r="D10520" s="43">
        <f t="shared" si="164"/>
        <v>4.2568892376311793E-3</v>
      </c>
      <c r="E10520" s="43">
        <f>IFERROR(INDEX(PSPS_Data!$C$2:$C$4275,MATCH(WF_Data!$A10520,PSPS_Data!$B$2:$B$4275,0)),0)</f>
        <v>0</v>
      </c>
      <c r="F10520" s="47"/>
    </row>
    <row r="10521" spans="1:6" x14ac:dyDescent="0.25">
      <c r="A10521" s="79"/>
      <c r="B10521" s="43">
        <v>0</v>
      </c>
      <c r="C10521" s="43">
        <v>1.02281487897926E-3</v>
      </c>
      <c r="D10521" s="43">
        <f t="shared" si="164"/>
        <v>1.1670317769153357E-2</v>
      </c>
      <c r="E10521" s="43">
        <f>IFERROR(INDEX(PSPS_Data!$C$2:$C$4275,MATCH(WF_Data!$A10521,PSPS_Data!$B$2:$B$4275,0)),0)</f>
        <v>0</v>
      </c>
      <c r="F10521" s="47"/>
    </row>
    <row r="10522" spans="1:6" x14ac:dyDescent="0.25">
      <c r="A10522" s="79"/>
      <c r="B10522" s="43">
        <v>0</v>
      </c>
      <c r="C10522" s="43">
        <v>4.7953512512321998E-3</v>
      </c>
      <c r="D10522" s="43">
        <f t="shared" si="164"/>
        <v>5.4714957776559402E-2</v>
      </c>
      <c r="E10522" s="43">
        <f>IFERROR(INDEX(PSPS_Data!$C$2:$C$4275,MATCH(WF_Data!$A10522,PSPS_Data!$B$2:$B$4275,0)),0)</f>
        <v>0</v>
      </c>
      <c r="F10522" s="47"/>
    </row>
    <row r="10523" spans="1:6" x14ac:dyDescent="0.25">
      <c r="A10523" s="79"/>
      <c r="B10523" s="43">
        <v>0</v>
      </c>
      <c r="C10523" s="43">
        <v>1.52905878758247E-3</v>
      </c>
      <c r="D10523" s="43">
        <f t="shared" si="164"/>
        <v>1.7446560766315983E-2</v>
      </c>
      <c r="E10523" s="43">
        <f>IFERROR(INDEX(PSPS_Data!$C$2:$C$4275,MATCH(WF_Data!$A10523,PSPS_Data!$B$2:$B$4275,0)),0)</f>
        <v>0</v>
      </c>
      <c r="F10523" s="47"/>
    </row>
    <row r="10524" spans="1:6" x14ac:dyDescent="0.25">
      <c r="A10524" s="79"/>
      <c r="B10524" s="43">
        <v>0</v>
      </c>
      <c r="C10524" s="43">
        <v>1.1008646754362399E-3</v>
      </c>
      <c r="D10524" s="43">
        <f t="shared" si="164"/>
        <v>1.2560865946727498E-2</v>
      </c>
      <c r="E10524" s="43">
        <f>IFERROR(INDEX(PSPS_Data!$C$2:$C$4275,MATCH(WF_Data!$A10524,PSPS_Data!$B$2:$B$4275,0)),0)</f>
        <v>0</v>
      </c>
      <c r="F10524" s="47"/>
    </row>
    <row r="10525" spans="1:6" x14ac:dyDescent="0.25">
      <c r="A10525" s="79"/>
      <c r="B10525" s="43">
        <v>0</v>
      </c>
      <c r="C10525" s="43">
        <v>6.6645828155742395E-4</v>
      </c>
      <c r="D10525" s="43">
        <f t="shared" si="164"/>
        <v>7.6042889925702073E-3</v>
      </c>
      <c r="E10525" s="43">
        <f>IFERROR(INDEX(PSPS_Data!$C$2:$C$4275,MATCH(WF_Data!$A10525,PSPS_Data!$B$2:$B$4275,0)),0)</f>
        <v>0</v>
      </c>
      <c r="F10525" s="47"/>
    </row>
    <row r="10526" spans="1:6" x14ac:dyDescent="0.25">
      <c r="A10526" s="79"/>
      <c r="B10526" s="43">
        <v>0</v>
      </c>
      <c r="C10526" s="43">
        <v>1.8394463775166499E-3</v>
      </c>
      <c r="D10526" s="43">
        <f t="shared" si="164"/>
        <v>2.0988083167464977E-2</v>
      </c>
      <c r="E10526" s="43">
        <f>IFERROR(INDEX(PSPS_Data!$C$2:$C$4275,MATCH(WF_Data!$A10526,PSPS_Data!$B$2:$B$4275,0)),0)</f>
        <v>0</v>
      </c>
      <c r="F10526" s="47"/>
    </row>
    <row r="10527" spans="1:6" x14ac:dyDescent="0.25">
      <c r="A10527" s="79"/>
      <c r="B10527" s="43">
        <v>0</v>
      </c>
      <c r="C10527" s="43">
        <v>3.52883438540629E-3</v>
      </c>
      <c r="D10527" s="43">
        <f t="shared" si="164"/>
        <v>4.026400033748577E-2</v>
      </c>
      <c r="E10527" s="43">
        <f>IFERROR(INDEX(PSPS_Data!$C$2:$C$4275,MATCH(WF_Data!$A10527,PSPS_Data!$B$2:$B$4275,0)),0)</f>
        <v>0</v>
      </c>
      <c r="F10527" s="47"/>
    </row>
    <row r="10528" spans="1:6" x14ac:dyDescent="0.25">
      <c r="A10528" s="79"/>
      <c r="B10528" s="43">
        <v>0</v>
      </c>
      <c r="C10528" s="43">
        <v>1.9095966101758601E-3</v>
      </c>
      <c r="D10528" s="43">
        <f t="shared" si="164"/>
        <v>2.1788497322106564E-2</v>
      </c>
      <c r="E10528" s="43">
        <f>IFERROR(INDEX(PSPS_Data!$C$2:$C$4275,MATCH(WF_Data!$A10528,PSPS_Data!$B$2:$B$4275,0)),0)</f>
        <v>0</v>
      </c>
      <c r="F10528" s="47"/>
    </row>
    <row r="10529" spans="1:6" x14ac:dyDescent="0.25">
      <c r="A10529" s="79"/>
      <c r="B10529" s="43">
        <v>0</v>
      </c>
      <c r="C10529" s="43">
        <v>5.9178156107009196E-4</v>
      </c>
      <c r="D10529" s="43">
        <f t="shared" si="164"/>
        <v>6.7522276118097491E-3</v>
      </c>
      <c r="E10529" s="43">
        <f>IFERROR(INDEX(PSPS_Data!$C$2:$C$4275,MATCH(WF_Data!$A10529,PSPS_Data!$B$2:$B$4275,0)),0)</f>
        <v>0</v>
      </c>
      <c r="F10529" s="47"/>
    </row>
    <row r="10530" spans="1:6" x14ac:dyDescent="0.25">
      <c r="A10530" s="79"/>
      <c r="B10530" s="43">
        <v>0</v>
      </c>
      <c r="C10530" s="43">
        <v>7.6973845312598597E-3</v>
      </c>
      <c r="D10530" s="43">
        <f t="shared" si="164"/>
        <v>8.7827157501674996E-2</v>
      </c>
      <c r="E10530" s="43">
        <f>IFERROR(INDEX(PSPS_Data!$C$2:$C$4275,MATCH(WF_Data!$A10530,PSPS_Data!$B$2:$B$4275,0)),0)</f>
        <v>0</v>
      </c>
      <c r="F10530" s="47"/>
    </row>
    <row r="10531" spans="1:6" x14ac:dyDescent="0.25">
      <c r="A10531" s="79"/>
      <c r="B10531" s="43">
        <v>0</v>
      </c>
      <c r="C10531" s="43">
        <v>1.0267330408055299E-2</v>
      </c>
      <c r="D10531" s="43">
        <f t="shared" si="164"/>
        <v>0.11715023995591096</v>
      </c>
      <c r="E10531" s="43">
        <f>IFERROR(INDEX(PSPS_Data!$C$2:$C$4275,MATCH(WF_Data!$A10531,PSPS_Data!$B$2:$B$4275,0)),0)</f>
        <v>0</v>
      </c>
      <c r="F10531" s="47"/>
    </row>
    <row r="10532" spans="1:6" x14ac:dyDescent="0.25">
      <c r="A10532" s="79"/>
      <c r="B10532" s="43">
        <v>0</v>
      </c>
      <c r="C10532" s="43">
        <v>3.8412317567235702E-3</v>
      </c>
      <c r="D10532" s="43">
        <f t="shared" si="164"/>
        <v>4.3828454344215936E-2</v>
      </c>
      <c r="E10532" s="43">
        <f>IFERROR(INDEX(PSPS_Data!$C$2:$C$4275,MATCH(WF_Data!$A10532,PSPS_Data!$B$2:$B$4275,0)),0)</f>
        <v>0</v>
      </c>
      <c r="F10532" s="47"/>
    </row>
    <row r="10533" spans="1:6" x14ac:dyDescent="0.25">
      <c r="A10533" s="79"/>
      <c r="B10533" s="43">
        <v>0</v>
      </c>
      <c r="C10533" s="43">
        <v>8.2802495671785404E-4</v>
      </c>
      <c r="D10533" s="43">
        <f t="shared" si="164"/>
        <v>9.4477647561507141E-3</v>
      </c>
      <c r="E10533" s="43">
        <f>IFERROR(INDEX(PSPS_Data!$C$2:$C$4275,MATCH(WF_Data!$A10533,PSPS_Data!$B$2:$B$4275,0)),0)</f>
        <v>0</v>
      </c>
      <c r="F10533" s="47"/>
    </row>
    <row r="10534" spans="1:6" x14ac:dyDescent="0.25">
      <c r="A10534" s="79"/>
      <c r="B10534" s="43">
        <v>0</v>
      </c>
      <c r="C10534" s="43">
        <v>1.94750171135638E-3</v>
      </c>
      <c r="D10534" s="43">
        <f t="shared" si="164"/>
        <v>2.2220994526576297E-2</v>
      </c>
      <c r="E10534" s="43">
        <f>IFERROR(INDEX(PSPS_Data!$C$2:$C$4275,MATCH(WF_Data!$A10534,PSPS_Data!$B$2:$B$4275,0)),0)</f>
        <v>0</v>
      </c>
      <c r="F10534" s="47"/>
    </row>
    <row r="10535" spans="1:6" x14ac:dyDescent="0.25">
      <c r="A10535" s="79"/>
      <c r="B10535" s="43">
        <v>0</v>
      </c>
      <c r="C10535" s="43">
        <v>2.1438810117615499E-3</v>
      </c>
      <c r="D10535" s="43">
        <f t="shared" si="164"/>
        <v>2.4461682344199286E-2</v>
      </c>
      <c r="E10535" s="43">
        <f>IFERROR(INDEX(PSPS_Data!$C$2:$C$4275,MATCH(WF_Data!$A10535,PSPS_Data!$B$2:$B$4275,0)),0)</f>
        <v>0</v>
      </c>
      <c r="F10535" s="47"/>
    </row>
    <row r="10536" spans="1:6" x14ac:dyDescent="0.25">
      <c r="A10536" s="79"/>
      <c r="B10536" s="43">
        <v>0</v>
      </c>
      <c r="C10536" s="43">
        <v>8.5956232308035396E-3</v>
      </c>
      <c r="D10536" s="43">
        <f t="shared" si="164"/>
        <v>9.8076061063468389E-2</v>
      </c>
      <c r="E10536" s="43">
        <f>IFERROR(INDEX(PSPS_Data!$C$2:$C$4275,MATCH(WF_Data!$A10536,PSPS_Data!$B$2:$B$4275,0)),0)</f>
        <v>0</v>
      </c>
      <c r="F10536" s="47"/>
    </row>
    <row r="10537" spans="1:6" x14ac:dyDescent="0.25">
      <c r="A10537" s="79"/>
      <c r="B10537" s="43">
        <v>0</v>
      </c>
      <c r="C10537" s="43">
        <v>7.87298449722584E-6</v>
      </c>
      <c r="D10537" s="43">
        <f t="shared" si="164"/>
        <v>8.9830753113346831E-5</v>
      </c>
      <c r="E10537" s="43">
        <f>IFERROR(INDEX(PSPS_Data!$C$2:$C$4275,MATCH(WF_Data!$A10537,PSPS_Data!$B$2:$B$4275,0)),0)</f>
        <v>0</v>
      </c>
      <c r="F10537" s="47"/>
    </row>
    <row r="10538" spans="1:6" x14ac:dyDescent="0.25">
      <c r="A10538" s="79"/>
      <c r="B10538" s="43">
        <v>0</v>
      </c>
      <c r="C10538" s="43">
        <v>1.5586540980620999E-3</v>
      </c>
      <c r="D10538" s="43">
        <f t="shared" si="164"/>
        <v>1.7784243258888562E-2</v>
      </c>
      <c r="E10538" s="43">
        <f>IFERROR(INDEX(PSPS_Data!$C$2:$C$4275,MATCH(WF_Data!$A10538,PSPS_Data!$B$2:$B$4275,0)),0)</f>
        <v>0</v>
      </c>
      <c r="F10538" s="47"/>
    </row>
    <row r="10539" spans="1:6" x14ac:dyDescent="0.25">
      <c r="A10539" s="79"/>
      <c r="B10539" s="43">
        <v>0</v>
      </c>
      <c r="C10539" s="43">
        <v>4.38180539640598E-3</v>
      </c>
      <c r="D10539" s="43">
        <f t="shared" si="164"/>
        <v>4.9996399572992234E-2</v>
      </c>
      <c r="E10539" s="43">
        <f>IFERROR(INDEX(PSPS_Data!$C$2:$C$4275,MATCH(WF_Data!$A10539,PSPS_Data!$B$2:$B$4275,0)),0)</f>
        <v>0</v>
      </c>
      <c r="F10539" s="47"/>
    </row>
    <row r="10540" spans="1:6" x14ac:dyDescent="0.25">
      <c r="A10540" s="79"/>
      <c r="B10540" s="43">
        <v>0</v>
      </c>
      <c r="C10540" s="43">
        <v>3.14597414217132E-5</v>
      </c>
      <c r="D10540" s="43">
        <f t="shared" si="164"/>
        <v>3.5895564962174761E-4</v>
      </c>
      <c r="E10540" s="43">
        <f>IFERROR(INDEX(PSPS_Data!$C$2:$C$4275,MATCH(WF_Data!$A10540,PSPS_Data!$B$2:$B$4275,0)),0)</f>
        <v>0</v>
      </c>
      <c r="F10540" s="47"/>
    </row>
    <row r="10541" spans="1:6" x14ac:dyDescent="0.25">
      <c r="A10541" s="79"/>
      <c r="B10541" s="43">
        <v>0</v>
      </c>
      <c r="C10541" s="43">
        <v>7.3928399160649795E-4</v>
      </c>
      <c r="D10541" s="43">
        <f t="shared" si="164"/>
        <v>8.4352303442301411E-3</v>
      </c>
      <c r="E10541" s="43">
        <f>IFERROR(INDEX(PSPS_Data!$C$2:$C$4275,MATCH(WF_Data!$A10541,PSPS_Data!$B$2:$B$4275,0)),0)</f>
        <v>0</v>
      </c>
      <c r="F10541" s="47"/>
    </row>
    <row r="10542" spans="1:6" x14ac:dyDescent="0.25">
      <c r="A10542" s="79"/>
      <c r="B10542" s="43">
        <v>0</v>
      </c>
      <c r="C10542" s="43">
        <v>7.9862906500238699E-3</v>
      </c>
      <c r="D10542" s="43">
        <f t="shared" si="164"/>
        <v>9.1123576316772356E-2</v>
      </c>
      <c r="E10542" s="43">
        <f>IFERROR(INDEX(PSPS_Data!$C$2:$C$4275,MATCH(WF_Data!$A10542,PSPS_Data!$B$2:$B$4275,0)),0)</f>
        <v>0</v>
      </c>
      <c r="F10542" s="47"/>
    </row>
    <row r="10543" spans="1:6" x14ac:dyDescent="0.25">
      <c r="A10543" s="79"/>
      <c r="B10543" s="43">
        <v>0</v>
      </c>
      <c r="C10543" s="43">
        <v>8.6971561888873304E-3</v>
      </c>
      <c r="D10543" s="43">
        <f t="shared" si="164"/>
        <v>9.9234552115204447E-2</v>
      </c>
      <c r="E10543" s="43">
        <f>IFERROR(INDEX(PSPS_Data!$C$2:$C$4275,MATCH(WF_Data!$A10543,PSPS_Data!$B$2:$B$4275,0)),0)</f>
        <v>0</v>
      </c>
      <c r="F10543" s="47"/>
    </row>
    <row r="10544" spans="1:6" x14ac:dyDescent="0.25">
      <c r="A10544" s="79"/>
      <c r="B10544" s="43">
        <v>0</v>
      </c>
      <c r="C10544" s="43">
        <v>3.3555595718155399E-3</v>
      </c>
      <c r="D10544" s="43">
        <f t="shared" si="164"/>
        <v>3.8286934714415313E-2</v>
      </c>
      <c r="E10544" s="43">
        <f>IFERROR(INDEX(PSPS_Data!$C$2:$C$4275,MATCH(WF_Data!$A10544,PSPS_Data!$B$2:$B$4275,0)),0)</f>
        <v>0</v>
      </c>
      <c r="F10544" s="47"/>
    </row>
    <row r="10545" spans="1:6" x14ac:dyDescent="0.25">
      <c r="A10545" s="79"/>
      <c r="B10545" s="43">
        <v>0</v>
      </c>
      <c r="C10545" s="43">
        <v>4.1550568221282398E-4</v>
      </c>
      <c r="D10545" s="43">
        <f t="shared" si="164"/>
        <v>4.7409198340483214E-3</v>
      </c>
      <c r="E10545" s="43">
        <f>IFERROR(INDEX(PSPS_Data!$C$2:$C$4275,MATCH(WF_Data!$A10545,PSPS_Data!$B$2:$B$4275,0)),0)</f>
        <v>0</v>
      </c>
      <c r="F10545" s="47"/>
    </row>
    <row r="10546" spans="1:6" x14ac:dyDescent="0.25">
      <c r="A10546" s="79"/>
      <c r="B10546" s="43">
        <v>0</v>
      </c>
      <c r="C10546" s="43">
        <v>1.1462503223725599E-2</v>
      </c>
      <c r="D10546" s="43">
        <f t="shared" si="164"/>
        <v>0.1307871617827091</v>
      </c>
      <c r="E10546" s="43">
        <f>IFERROR(INDEX(PSPS_Data!$C$2:$C$4275,MATCH(WF_Data!$A10546,PSPS_Data!$B$2:$B$4275,0)),0)</f>
        <v>0</v>
      </c>
      <c r="F10546" s="47"/>
    </row>
    <row r="10547" spans="1:6" x14ac:dyDescent="0.25">
      <c r="A10547" s="79"/>
      <c r="B10547" s="43">
        <v>0</v>
      </c>
      <c r="C10547" s="43">
        <v>7.5988967637385897E-4</v>
      </c>
      <c r="D10547" s="43">
        <f t="shared" si="164"/>
        <v>8.6703412074257309E-3</v>
      </c>
      <c r="E10547" s="43">
        <f>IFERROR(INDEX(PSPS_Data!$C$2:$C$4275,MATCH(WF_Data!$A10547,PSPS_Data!$B$2:$B$4275,0)),0)</f>
        <v>0</v>
      </c>
      <c r="F10547" s="47"/>
    </row>
    <row r="10548" spans="1:6" x14ac:dyDescent="0.25">
      <c r="A10548" s="79"/>
      <c r="B10548" s="43">
        <v>0</v>
      </c>
      <c r="C10548" s="43">
        <v>7.0385915023507496E-5</v>
      </c>
      <c r="D10548" s="43">
        <f t="shared" si="164"/>
        <v>8.031032904182205E-4</v>
      </c>
      <c r="E10548" s="43">
        <f>IFERROR(INDEX(PSPS_Data!$C$2:$C$4275,MATCH(WF_Data!$A10548,PSPS_Data!$B$2:$B$4275,0)),0)</f>
        <v>0</v>
      </c>
      <c r="F10548" s="47"/>
    </row>
    <row r="10549" spans="1:6" x14ac:dyDescent="0.25">
      <c r="A10549" s="79"/>
      <c r="B10549" s="43">
        <v>0.402920233144963</v>
      </c>
      <c r="C10549" s="43">
        <v>1.6656512305530599E-3</v>
      </c>
      <c r="D10549" s="43">
        <f t="shared" si="164"/>
        <v>1.9005080540610415E-2</v>
      </c>
      <c r="E10549" s="43">
        <f>IFERROR(INDEX(PSPS_Data!$C$2:$C$4275,MATCH(WF_Data!$A10549,PSPS_Data!$B$2:$B$4275,0)),0)</f>
        <v>0</v>
      </c>
      <c r="F10549" s="47"/>
    </row>
    <row r="10550" spans="1:6" x14ac:dyDescent="0.25">
      <c r="A10550" s="79"/>
      <c r="B10550" s="43">
        <v>0</v>
      </c>
      <c r="C10550" s="43">
        <v>1.2822244070775899E-3</v>
      </c>
      <c r="D10550" s="43">
        <f t="shared" si="164"/>
        <v>1.4630180484755301E-2</v>
      </c>
      <c r="E10550" s="43">
        <f>IFERROR(INDEX(PSPS_Data!$C$2:$C$4275,MATCH(WF_Data!$A10550,PSPS_Data!$B$2:$B$4275,0)),0)</f>
        <v>0</v>
      </c>
      <c r="F10550" s="47"/>
    </row>
    <row r="10551" spans="1:6" x14ac:dyDescent="0.25">
      <c r="A10551" s="79"/>
      <c r="B10551" s="43">
        <v>0</v>
      </c>
      <c r="C10551" s="43">
        <v>2.5794732821964299E-3</v>
      </c>
      <c r="D10551" s="43">
        <f t="shared" si="164"/>
        <v>2.9431790149861265E-2</v>
      </c>
      <c r="E10551" s="43">
        <f>IFERROR(INDEX(PSPS_Data!$C$2:$C$4275,MATCH(WF_Data!$A10551,PSPS_Data!$B$2:$B$4275,0)),0)</f>
        <v>0</v>
      </c>
      <c r="F10551" s="47"/>
    </row>
    <row r="10552" spans="1:6" x14ac:dyDescent="0.25">
      <c r="A10552" s="79"/>
      <c r="B10552" s="43">
        <v>0</v>
      </c>
      <c r="C10552" s="43">
        <v>1.0236235211777899E-3</v>
      </c>
      <c r="D10552" s="43">
        <f t="shared" si="164"/>
        <v>1.1679544376638583E-2</v>
      </c>
      <c r="E10552" s="43">
        <f>IFERROR(INDEX(PSPS_Data!$C$2:$C$4275,MATCH(WF_Data!$A10552,PSPS_Data!$B$2:$B$4275,0)),0)</f>
        <v>0</v>
      </c>
      <c r="F10552" s="47"/>
    </row>
    <row r="10553" spans="1:6" x14ac:dyDescent="0.25">
      <c r="A10553" s="79"/>
      <c r="B10553" s="43">
        <v>0</v>
      </c>
      <c r="C10553" s="43">
        <v>1.70198231467111E-3</v>
      </c>
      <c r="D10553" s="43">
        <f t="shared" si="164"/>
        <v>1.9419618210397366E-2</v>
      </c>
      <c r="E10553" s="43">
        <f>IFERROR(INDEX(PSPS_Data!$C$2:$C$4275,MATCH(WF_Data!$A10553,PSPS_Data!$B$2:$B$4275,0)),0)</f>
        <v>0</v>
      </c>
      <c r="F10553" s="47"/>
    </row>
    <row r="10554" spans="1:6" x14ac:dyDescent="0.25">
      <c r="A10554" s="79"/>
      <c r="B10554" s="43">
        <v>0</v>
      </c>
      <c r="C10554" s="43">
        <v>3.30144824965827E-3</v>
      </c>
      <c r="D10554" s="43">
        <f t="shared" si="164"/>
        <v>3.766952452860086E-2</v>
      </c>
      <c r="E10554" s="43">
        <f>IFERROR(INDEX(PSPS_Data!$C$2:$C$4275,MATCH(WF_Data!$A10554,PSPS_Data!$B$2:$B$4275,0)),0)</f>
        <v>0</v>
      </c>
      <c r="F10554" s="47"/>
    </row>
    <row r="10555" spans="1:6" x14ac:dyDescent="0.25">
      <c r="A10555" s="79"/>
      <c r="B10555" s="43">
        <v>0</v>
      </c>
      <c r="C10555" s="43">
        <v>1.80290418572326E-3</v>
      </c>
      <c r="D10555" s="43">
        <f t="shared" si="164"/>
        <v>2.0571136759102396E-2</v>
      </c>
      <c r="E10555" s="43">
        <f>IFERROR(INDEX(PSPS_Data!$C$2:$C$4275,MATCH(WF_Data!$A10555,PSPS_Data!$B$2:$B$4275,0)),0)</f>
        <v>0</v>
      </c>
      <c r="F10555" s="47"/>
    </row>
    <row r="10556" spans="1:6" x14ac:dyDescent="0.25">
      <c r="A10556" s="79"/>
      <c r="B10556" s="43">
        <v>0</v>
      </c>
      <c r="C10556" s="43">
        <v>1.33831749046748E-2</v>
      </c>
      <c r="D10556" s="43">
        <f t="shared" si="164"/>
        <v>0.15270202566233948</v>
      </c>
      <c r="E10556" s="43">
        <f>IFERROR(INDEX(PSPS_Data!$C$2:$C$4275,MATCH(WF_Data!$A10556,PSPS_Data!$B$2:$B$4275,0)),0)</f>
        <v>0</v>
      </c>
      <c r="F10556" s="47"/>
    </row>
    <row r="10557" spans="1:6" x14ac:dyDescent="0.25">
      <c r="A10557" s="79"/>
      <c r="B10557" s="43">
        <v>0</v>
      </c>
      <c r="C10557" s="43">
        <v>2.3317376535487702E-3</v>
      </c>
      <c r="D10557" s="43">
        <f t="shared" si="164"/>
        <v>2.6605126626991469E-2</v>
      </c>
      <c r="E10557" s="43">
        <f>IFERROR(INDEX(PSPS_Data!$C$2:$C$4275,MATCH(WF_Data!$A10557,PSPS_Data!$B$2:$B$4275,0)),0)</f>
        <v>0</v>
      </c>
      <c r="F10557" s="47"/>
    </row>
    <row r="10558" spans="1:6" x14ac:dyDescent="0.25">
      <c r="A10558" s="79"/>
      <c r="B10558" s="43">
        <v>0</v>
      </c>
      <c r="C10558" s="43">
        <v>1.8793211673653299E-3</v>
      </c>
      <c r="D10558" s="43">
        <f t="shared" si="164"/>
        <v>2.1443054519638415E-2</v>
      </c>
      <c r="E10558" s="43">
        <f>IFERROR(INDEX(PSPS_Data!$C$2:$C$4275,MATCH(WF_Data!$A10558,PSPS_Data!$B$2:$B$4275,0)),0)</f>
        <v>0</v>
      </c>
      <c r="F10558" s="47"/>
    </row>
    <row r="10559" spans="1:6" x14ac:dyDescent="0.25">
      <c r="A10559" s="79"/>
      <c r="B10559" s="43">
        <v>0</v>
      </c>
      <c r="C10559" s="43">
        <v>3.1967931682856899E-3</v>
      </c>
      <c r="D10559" s="43">
        <f t="shared" si="164"/>
        <v>3.6475410050139725E-2</v>
      </c>
      <c r="E10559" s="43">
        <f>IFERROR(INDEX(PSPS_Data!$C$2:$C$4275,MATCH(WF_Data!$A10559,PSPS_Data!$B$2:$B$4275,0)),0)</f>
        <v>0</v>
      </c>
      <c r="F10559" s="47"/>
    </row>
    <row r="10560" spans="1:6" x14ac:dyDescent="0.25">
      <c r="A10560" s="79"/>
      <c r="B10560" s="43">
        <v>0</v>
      </c>
      <c r="C10560" s="43">
        <v>6.8756969699279502E-3</v>
      </c>
      <c r="D10560" s="43">
        <f t="shared" si="164"/>
        <v>7.8451702426877906E-2</v>
      </c>
      <c r="E10560" s="43">
        <f>IFERROR(INDEX(PSPS_Data!$C$2:$C$4275,MATCH(WF_Data!$A10560,PSPS_Data!$B$2:$B$4275,0)),0)</f>
        <v>0</v>
      </c>
      <c r="F10560" s="47"/>
    </row>
    <row r="10561" spans="1:6" x14ac:dyDescent="0.25">
      <c r="A10561" s="79"/>
      <c r="B10561" s="43">
        <v>0</v>
      </c>
      <c r="C10561" s="43">
        <v>2.67820486897107E-3</v>
      </c>
      <c r="D10561" s="43">
        <f t="shared" si="164"/>
        <v>3.0558317554959909E-2</v>
      </c>
      <c r="E10561" s="43">
        <f>IFERROR(INDEX(PSPS_Data!$C$2:$C$4275,MATCH(WF_Data!$A10561,PSPS_Data!$B$2:$B$4275,0)),0)</f>
        <v>0</v>
      </c>
      <c r="F10561" s="47"/>
    </row>
    <row r="10562" spans="1:6" x14ac:dyDescent="0.25">
      <c r="A10562" s="79"/>
      <c r="B10562" s="43">
        <v>0</v>
      </c>
      <c r="C10562" s="43">
        <v>4.8650127311020697E-3</v>
      </c>
      <c r="D10562" s="43">
        <f t="shared" si="164"/>
        <v>5.5509795261874613E-2</v>
      </c>
      <c r="E10562" s="43">
        <f>IFERROR(INDEX(PSPS_Data!$C$2:$C$4275,MATCH(WF_Data!$A10562,PSPS_Data!$B$2:$B$4275,0)),0)</f>
        <v>0</v>
      </c>
      <c r="F10562" s="47"/>
    </row>
    <row r="10563" spans="1:6" x14ac:dyDescent="0.25">
      <c r="A10563" s="79"/>
      <c r="B10563" s="43">
        <v>0</v>
      </c>
      <c r="C10563" s="43">
        <v>4.8172204895990901E-3</v>
      </c>
      <c r="D10563" s="43">
        <f t="shared" ref="D10563:D10626" si="165">$C10563*11.41</f>
        <v>5.4964485786325616E-2</v>
      </c>
      <c r="E10563" s="43">
        <f>IFERROR(INDEX(PSPS_Data!$C$2:$C$4275,MATCH(WF_Data!$A10563,PSPS_Data!$B$2:$B$4275,0)),0)</f>
        <v>0</v>
      </c>
      <c r="F10563" s="47"/>
    </row>
    <row r="10564" spans="1:6" x14ac:dyDescent="0.25">
      <c r="A10564" s="79"/>
      <c r="B10564" s="43">
        <v>0</v>
      </c>
      <c r="C10564" s="43">
        <v>5.1818533393088703E-6</v>
      </c>
      <c r="D10564" s="43">
        <f t="shared" si="165"/>
        <v>5.9124946601514213E-5</v>
      </c>
      <c r="E10564" s="43">
        <f>IFERROR(INDEX(PSPS_Data!$C$2:$C$4275,MATCH(WF_Data!$A10564,PSPS_Data!$B$2:$B$4275,0)),0)</f>
        <v>0</v>
      </c>
      <c r="F10564" s="47"/>
    </row>
    <row r="10565" spans="1:6" x14ac:dyDescent="0.25">
      <c r="A10565" s="79"/>
      <c r="B10565" s="43">
        <v>0</v>
      </c>
      <c r="C10565" s="43">
        <v>5.0905892712762501E-3</v>
      </c>
      <c r="D10565" s="43">
        <f t="shared" si="165"/>
        <v>5.8083623585262013E-2</v>
      </c>
      <c r="E10565" s="43">
        <f>IFERROR(INDEX(PSPS_Data!$C$2:$C$4275,MATCH(WF_Data!$A10565,PSPS_Data!$B$2:$B$4275,0)),0)</f>
        <v>0</v>
      </c>
      <c r="F10565" s="47"/>
    </row>
    <row r="10566" spans="1:6" x14ac:dyDescent="0.25">
      <c r="A10566" s="79"/>
      <c r="B10566" s="43">
        <v>0</v>
      </c>
      <c r="C10566" s="43">
        <v>6.5360938589644002E-3</v>
      </c>
      <c r="D10566" s="43">
        <f t="shared" si="165"/>
        <v>7.4576830930783808E-2</v>
      </c>
      <c r="E10566" s="43">
        <f>IFERROR(INDEX(PSPS_Data!$C$2:$C$4275,MATCH(WF_Data!$A10566,PSPS_Data!$B$2:$B$4275,0)),0)</f>
        <v>0</v>
      </c>
      <c r="F10566" s="47"/>
    </row>
    <row r="10567" spans="1:6" x14ac:dyDescent="0.25">
      <c r="A10567" s="79"/>
      <c r="B10567" s="43">
        <v>0</v>
      </c>
      <c r="C10567" s="43">
        <v>1.5046653043100299E-3</v>
      </c>
      <c r="D10567" s="43">
        <f t="shared" si="165"/>
        <v>1.7168231122177441E-2</v>
      </c>
      <c r="E10567" s="43">
        <f>IFERROR(INDEX(PSPS_Data!$C$2:$C$4275,MATCH(WF_Data!$A10567,PSPS_Data!$B$2:$B$4275,0)),0)</f>
        <v>0</v>
      </c>
      <c r="F10567" s="47"/>
    </row>
    <row r="10568" spans="1:6" x14ac:dyDescent="0.25">
      <c r="A10568" s="79"/>
      <c r="B10568" s="43">
        <v>0</v>
      </c>
      <c r="C10568" s="43">
        <v>6.1797832122465401E-3</v>
      </c>
      <c r="D10568" s="43">
        <f t="shared" si="165"/>
        <v>7.0511326451733025E-2</v>
      </c>
      <c r="E10568" s="43">
        <f>IFERROR(INDEX(PSPS_Data!$C$2:$C$4275,MATCH(WF_Data!$A10568,PSPS_Data!$B$2:$B$4275,0)),0)</f>
        <v>0</v>
      </c>
      <c r="F10568" s="47"/>
    </row>
    <row r="10569" spans="1:6" x14ac:dyDescent="0.25">
      <c r="A10569" s="79"/>
      <c r="B10569" s="43">
        <v>0</v>
      </c>
      <c r="C10569" s="43">
        <v>6.9765348598593805E-5</v>
      </c>
      <c r="D10569" s="43">
        <f t="shared" si="165"/>
        <v>7.9602262750995531E-4</v>
      </c>
      <c r="E10569" s="43">
        <f>IFERROR(INDEX(PSPS_Data!$C$2:$C$4275,MATCH(WF_Data!$A10569,PSPS_Data!$B$2:$B$4275,0)),0)</f>
        <v>0</v>
      </c>
      <c r="F10569" s="47"/>
    </row>
    <row r="10570" spans="1:6" x14ac:dyDescent="0.25">
      <c r="A10570" s="79"/>
      <c r="B10570" s="43">
        <v>0.575961113483489</v>
      </c>
      <c r="C10570" s="43">
        <v>3.3632405973094098E-3</v>
      </c>
      <c r="D10570" s="43">
        <f t="shared" si="165"/>
        <v>3.8374575215300369E-2</v>
      </c>
      <c r="E10570" s="43">
        <f>IFERROR(INDEX(PSPS_Data!$C$2:$C$4275,MATCH(WF_Data!$A10570,PSPS_Data!$B$2:$B$4275,0)),0)</f>
        <v>0</v>
      </c>
      <c r="F10570" s="47"/>
    </row>
    <row r="10571" spans="1:6" x14ac:dyDescent="0.25">
      <c r="A10571" s="79"/>
      <c r="B10571" s="43">
        <v>0</v>
      </c>
      <c r="C10571" s="43">
        <v>2.16663031945548E-3</v>
      </c>
      <c r="D10571" s="43">
        <f t="shared" si="165"/>
        <v>2.4721251944987026E-2</v>
      </c>
      <c r="E10571" s="43">
        <f>IFERROR(INDEX(PSPS_Data!$C$2:$C$4275,MATCH(WF_Data!$A10571,PSPS_Data!$B$2:$B$4275,0)),0)</f>
        <v>0</v>
      </c>
      <c r="F10571" s="47"/>
    </row>
    <row r="10572" spans="1:6" x14ac:dyDescent="0.25">
      <c r="A10572" s="79"/>
      <c r="B10572" s="43">
        <v>0</v>
      </c>
      <c r="C10572" s="43">
        <v>4.0086489323130003E-3</v>
      </c>
      <c r="D10572" s="43">
        <f t="shared" si="165"/>
        <v>4.5738684317691333E-2</v>
      </c>
      <c r="E10572" s="43">
        <f>IFERROR(INDEX(PSPS_Data!$C$2:$C$4275,MATCH(WF_Data!$A10572,PSPS_Data!$B$2:$B$4275,0)),0)</f>
        <v>0</v>
      </c>
      <c r="F10572" s="47"/>
    </row>
    <row r="10573" spans="1:6" x14ac:dyDescent="0.25">
      <c r="A10573" s="79"/>
      <c r="B10573" s="43">
        <v>0</v>
      </c>
      <c r="C10573" s="43">
        <v>6.1908842277773601E-3</v>
      </c>
      <c r="D10573" s="43">
        <f t="shared" si="165"/>
        <v>7.0637989038939683E-2</v>
      </c>
      <c r="E10573" s="43">
        <f>IFERROR(INDEX(PSPS_Data!$C$2:$C$4275,MATCH(WF_Data!$A10573,PSPS_Data!$B$2:$B$4275,0)),0)</f>
        <v>0</v>
      </c>
      <c r="F10573" s="47"/>
    </row>
    <row r="10574" spans="1:6" x14ac:dyDescent="0.25">
      <c r="A10574" s="79"/>
      <c r="B10574" s="43">
        <v>0</v>
      </c>
      <c r="C10574" s="43">
        <v>6.4345180924192296E-3</v>
      </c>
      <c r="D10574" s="43">
        <f t="shared" si="165"/>
        <v>7.3417851434503412E-2</v>
      </c>
      <c r="E10574" s="43">
        <f>IFERROR(INDEX(PSPS_Data!$C$2:$C$4275,MATCH(WF_Data!$A10574,PSPS_Data!$B$2:$B$4275,0)),0)</f>
        <v>0</v>
      </c>
      <c r="F10574" s="47"/>
    </row>
    <row r="10575" spans="1:6" x14ac:dyDescent="0.25">
      <c r="A10575" s="79"/>
      <c r="B10575" s="43">
        <v>0</v>
      </c>
      <c r="C10575" s="43">
        <v>2.0559869840326402E-3</v>
      </c>
      <c r="D10575" s="43">
        <f t="shared" si="165"/>
        <v>2.3458811487812425E-2</v>
      </c>
      <c r="E10575" s="43">
        <f>IFERROR(INDEX(PSPS_Data!$C$2:$C$4275,MATCH(WF_Data!$A10575,PSPS_Data!$B$2:$B$4275,0)),0)</f>
        <v>0</v>
      </c>
      <c r="F10575" s="47"/>
    </row>
    <row r="10576" spans="1:6" x14ac:dyDescent="0.25">
      <c r="A10576" s="79"/>
      <c r="B10576" s="43">
        <v>0</v>
      </c>
      <c r="C10576" s="43">
        <v>3.4611880980151E-3</v>
      </c>
      <c r="D10576" s="43">
        <f t="shared" si="165"/>
        <v>3.9492156198352293E-2</v>
      </c>
      <c r="E10576" s="43">
        <f>IFERROR(INDEX(PSPS_Data!$C$2:$C$4275,MATCH(WF_Data!$A10576,PSPS_Data!$B$2:$B$4275,0)),0)</f>
        <v>0</v>
      </c>
      <c r="F10576" s="47"/>
    </row>
    <row r="10577" spans="1:6" x14ac:dyDescent="0.25">
      <c r="A10577" s="79"/>
      <c r="B10577" s="43">
        <v>0</v>
      </c>
      <c r="C10577" s="43">
        <v>1.9000552947545601E-3</v>
      </c>
      <c r="D10577" s="43">
        <f t="shared" si="165"/>
        <v>2.167963091314953E-2</v>
      </c>
      <c r="E10577" s="43">
        <f>IFERROR(INDEX(PSPS_Data!$C$2:$C$4275,MATCH(WF_Data!$A10577,PSPS_Data!$B$2:$B$4275,0)),0)</f>
        <v>0</v>
      </c>
      <c r="F10577" s="47"/>
    </row>
    <row r="10578" spans="1:6" x14ac:dyDescent="0.25">
      <c r="A10578" s="79"/>
      <c r="B10578" s="43">
        <v>0</v>
      </c>
      <c r="C10578" s="43">
        <v>2.3610728740095501E-3</v>
      </c>
      <c r="D10578" s="43">
        <f t="shared" si="165"/>
        <v>2.6939841492448966E-2</v>
      </c>
      <c r="E10578" s="43">
        <f>IFERROR(INDEX(PSPS_Data!$C$2:$C$4275,MATCH(WF_Data!$A10578,PSPS_Data!$B$2:$B$4275,0)),0)</f>
        <v>0</v>
      </c>
      <c r="F10578" s="47"/>
    </row>
    <row r="10579" spans="1:6" x14ac:dyDescent="0.25">
      <c r="A10579" s="79"/>
      <c r="B10579" s="43">
        <v>0</v>
      </c>
      <c r="C10579" s="43">
        <v>5.0070941936724003E-3</v>
      </c>
      <c r="D10579" s="43">
        <f t="shared" si="165"/>
        <v>5.7130944749802091E-2</v>
      </c>
      <c r="E10579" s="43">
        <f>IFERROR(INDEX(PSPS_Data!$C$2:$C$4275,MATCH(WF_Data!$A10579,PSPS_Data!$B$2:$B$4275,0)),0)</f>
        <v>0</v>
      </c>
      <c r="F10579" s="47"/>
    </row>
    <row r="10580" spans="1:6" x14ac:dyDescent="0.25">
      <c r="A10580" s="79"/>
      <c r="B10580" s="43">
        <v>0</v>
      </c>
      <c r="C10580" s="43">
        <v>1.3883436381547599E-3</v>
      </c>
      <c r="D10580" s="43">
        <f t="shared" si="165"/>
        <v>1.5841000911345812E-2</v>
      </c>
      <c r="E10580" s="43">
        <f>IFERROR(INDEX(PSPS_Data!$C$2:$C$4275,MATCH(WF_Data!$A10580,PSPS_Data!$B$2:$B$4275,0)),0)</f>
        <v>0</v>
      </c>
      <c r="F10580" s="47"/>
    </row>
    <row r="10581" spans="1:6" x14ac:dyDescent="0.25">
      <c r="A10581" s="79"/>
      <c r="B10581" s="43">
        <v>0</v>
      </c>
      <c r="C10581" s="43">
        <v>1.6731659277411299E-3</v>
      </c>
      <c r="D10581" s="43">
        <f t="shared" si="165"/>
        <v>1.9090823235526293E-2</v>
      </c>
      <c r="E10581" s="43">
        <f>IFERROR(INDEX(PSPS_Data!$C$2:$C$4275,MATCH(WF_Data!$A10581,PSPS_Data!$B$2:$B$4275,0)),0)</f>
        <v>0</v>
      </c>
      <c r="F10581" s="47"/>
    </row>
    <row r="10582" spans="1:6" x14ac:dyDescent="0.25">
      <c r="A10582" s="79"/>
      <c r="B10582" s="43">
        <v>0</v>
      </c>
      <c r="C10582" s="43">
        <v>7.2465591392756302E-4</v>
      </c>
      <c r="D10582" s="43">
        <f t="shared" si="165"/>
        <v>8.2683239779134943E-3</v>
      </c>
      <c r="E10582" s="43">
        <f>IFERROR(INDEX(PSPS_Data!$C$2:$C$4275,MATCH(WF_Data!$A10582,PSPS_Data!$B$2:$B$4275,0)),0)</f>
        <v>0</v>
      </c>
      <c r="F10582" s="47"/>
    </row>
    <row r="10583" spans="1:6" x14ac:dyDescent="0.25">
      <c r="A10583" s="79"/>
      <c r="B10583" s="43">
        <v>0</v>
      </c>
      <c r="C10583" s="43">
        <v>6.0930104039016398E-3</v>
      </c>
      <c r="D10583" s="43">
        <f t="shared" si="165"/>
        <v>6.9521248708517711E-2</v>
      </c>
      <c r="E10583" s="43">
        <f>IFERROR(INDEX(PSPS_Data!$C$2:$C$4275,MATCH(WF_Data!$A10583,PSPS_Data!$B$2:$B$4275,0)),0)</f>
        <v>0</v>
      </c>
      <c r="F10583" s="47"/>
    </row>
    <row r="10584" spans="1:6" x14ac:dyDescent="0.25">
      <c r="A10584" s="79"/>
      <c r="B10584" s="43">
        <v>0</v>
      </c>
      <c r="C10584" s="43">
        <v>2.9248357491269399E-3</v>
      </c>
      <c r="D10584" s="43">
        <f t="shared" si="165"/>
        <v>3.3372375897538387E-2</v>
      </c>
      <c r="E10584" s="43">
        <f>IFERROR(INDEX(PSPS_Data!$C$2:$C$4275,MATCH(WF_Data!$A10584,PSPS_Data!$B$2:$B$4275,0)),0)</f>
        <v>0</v>
      </c>
      <c r="F10584" s="47"/>
    </row>
    <row r="10585" spans="1:6" x14ac:dyDescent="0.25">
      <c r="A10585" s="79"/>
      <c r="B10585" s="43">
        <v>0</v>
      </c>
      <c r="C10585" s="43">
        <v>2.0164240872873E-3</v>
      </c>
      <c r="D10585" s="43">
        <f t="shared" si="165"/>
        <v>2.3007398835948094E-2</v>
      </c>
      <c r="E10585" s="43">
        <f>IFERROR(INDEX(PSPS_Data!$C$2:$C$4275,MATCH(WF_Data!$A10585,PSPS_Data!$B$2:$B$4275,0)),0)</f>
        <v>0</v>
      </c>
      <c r="F10585" s="47"/>
    </row>
    <row r="10586" spans="1:6" x14ac:dyDescent="0.25">
      <c r="A10586" s="79"/>
      <c r="B10586" s="43">
        <v>0</v>
      </c>
      <c r="C10586" s="43">
        <v>3.3294345939793803E-5</v>
      </c>
      <c r="D10586" s="43">
        <f t="shared" si="165"/>
        <v>3.7988848717304728E-4</v>
      </c>
      <c r="E10586" s="43">
        <f>IFERROR(INDEX(PSPS_Data!$C$2:$C$4275,MATCH(WF_Data!$A10586,PSPS_Data!$B$2:$B$4275,0)),0)</f>
        <v>0</v>
      </c>
      <c r="F10586" s="47"/>
    </row>
    <row r="10587" spans="1:6" x14ac:dyDescent="0.25">
      <c r="A10587" s="79"/>
      <c r="B10587" s="43">
        <v>0</v>
      </c>
      <c r="C10587" s="43">
        <v>1.63616040163105E-3</v>
      </c>
      <c r="D10587" s="43">
        <f t="shared" si="165"/>
        <v>1.866859018261028E-2</v>
      </c>
      <c r="E10587" s="43">
        <f>IFERROR(INDEX(PSPS_Data!$C$2:$C$4275,MATCH(WF_Data!$A10587,PSPS_Data!$B$2:$B$4275,0)),0)</f>
        <v>0</v>
      </c>
      <c r="F10587" s="47"/>
    </row>
    <row r="10588" spans="1:6" x14ac:dyDescent="0.25">
      <c r="A10588" s="79"/>
      <c r="B10588" s="43">
        <v>0</v>
      </c>
      <c r="C10588" s="43">
        <v>1.5819389479929599E-3</v>
      </c>
      <c r="D10588" s="43">
        <f t="shared" si="165"/>
        <v>1.8049923396599672E-2</v>
      </c>
      <c r="E10588" s="43">
        <f>IFERROR(INDEX(PSPS_Data!$C$2:$C$4275,MATCH(WF_Data!$A10588,PSPS_Data!$B$2:$B$4275,0)),0)</f>
        <v>0</v>
      </c>
      <c r="F10588" s="47"/>
    </row>
    <row r="10589" spans="1:6" x14ac:dyDescent="0.25">
      <c r="A10589" s="79"/>
      <c r="B10589" s="43">
        <v>0</v>
      </c>
      <c r="C10589" s="43">
        <v>3.4859042300467899E-3</v>
      </c>
      <c r="D10589" s="43">
        <f t="shared" si="165"/>
        <v>3.9774167264833876E-2</v>
      </c>
      <c r="E10589" s="43">
        <f>IFERROR(INDEX(PSPS_Data!$C$2:$C$4275,MATCH(WF_Data!$A10589,PSPS_Data!$B$2:$B$4275,0)),0)</f>
        <v>0</v>
      </c>
      <c r="F10589" s="47"/>
    </row>
    <row r="10590" spans="1:6" x14ac:dyDescent="0.25">
      <c r="A10590" s="79"/>
      <c r="B10590" s="43">
        <v>0</v>
      </c>
      <c r="C10590" s="43">
        <v>1.0704390970659001E-3</v>
      </c>
      <c r="D10590" s="43">
        <f t="shared" si="165"/>
        <v>1.221371009752192E-2</v>
      </c>
      <c r="E10590" s="43">
        <f>IFERROR(INDEX(PSPS_Data!$C$2:$C$4275,MATCH(WF_Data!$A10590,PSPS_Data!$B$2:$B$4275,0)),0)</f>
        <v>0</v>
      </c>
      <c r="F10590" s="47"/>
    </row>
    <row r="10591" spans="1:6" x14ac:dyDescent="0.25">
      <c r="A10591" s="79"/>
      <c r="B10591" s="43">
        <v>0</v>
      </c>
      <c r="C10591" s="43">
        <v>8.0502893524680898E-4</v>
      </c>
      <c r="D10591" s="43">
        <f t="shared" si="165"/>
        <v>9.18538015116609E-3</v>
      </c>
      <c r="E10591" s="43">
        <f>IFERROR(INDEX(PSPS_Data!$C$2:$C$4275,MATCH(WF_Data!$A10591,PSPS_Data!$B$2:$B$4275,0)),0)</f>
        <v>0</v>
      </c>
      <c r="F10591" s="47"/>
    </row>
    <row r="10592" spans="1:6" x14ac:dyDescent="0.25">
      <c r="A10592" s="79"/>
      <c r="B10592" s="43">
        <v>0</v>
      </c>
      <c r="C10592" s="43">
        <v>4.4203872653270004E-3</v>
      </c>
      <c r="D10592" s="43">
        <f t="shared" si="165"/>
        <v>5.0436618697381072E-2</v>
      </c>
      <c r="E10592" s="43">
        <f>IFERROR(INDEX(PSPS_Data!$C$2:$C$4275,MATCH(WF_Data!$A10592,PSPS_Data!$B$2:$B$4275,0)),0)</f>
        <v>0</v>
      </c>
      <c r="F10592" s="47"/>
    </row>
    <row r="10593" spans="1:6" x14ac:dyDescent="0.25">
      <c r="A10593" s="79"/>
      <c r="B10593" s="43">
        <v>0</v>
      </c>
      <c r="C10593" s="43">
        <v>3.3445627059336402E-4</v>
      </c>
      <c r="D10593" s="43">
        <f t="shared" si="165"/>
        <v>3.8161460474702836E-3</v>
      </c>
      <c r="E10593" s="43">
        <f>IFERROR(INDEX(PSPS_Data!$C$2:$C$4275,MATCH(WF_Data!$A10593,PSPS_Data!$B$2:$B$4275,0)),0)</f>
        <v>0</v>
      </c>
      <c r="F10593" s="47"/>
    </row>
    <row r="10594" spans="1:6" x14ac:dyDescent="0.25">
      <c r="A10594" s="79"/>
      <c r="B10594" s="43">
        <v>0</v>
      </c>
      <c r="C10594" s="43">
        <v>3.1688760614088001E-3</v>
      </c>
      <c r="D10594" s="43">
        <f t="shared" si="165"/>
        <v>3.6156875860674412E-2</v>
      </c>
      <c r="E10594" s="43">
        <f>IFERROR(INDEX(PSPS_Data!$C$2:$C$4275,MATCH(WF_Data!$A10594,PSPS_Data!$B$2:$B$4275,0)),0)</f>
        <v>0</v>
      </c>
      <c r="F10594" s="47"/>
    </row>
    <row r="10595" spans="1:6" x14ac:dyDescent="0.25">
      <c r="A10595" s="79"/>
      <c r="B10595" s="43">
        <v>0</v>
      </c>
      <c r="C10595" s="43">
        <v>7.0397788385889704E-4</v>
      </c>
      <c r="D10595" s="43">
        <f t="shared" si="165"/>
        <v>8.0323876548300151E-3</v>
      </c>
      <c r="E10595" s="43">
        <f>IFERROR(INDEX(PSPS_Data!$C$2:$C$4275,MATCH(WF_Data!$A10595,PSPS_Data!$B$2:$B$4275,0)),0)</f>
        <v>0</v>
      </c>
      <c r="F10595" s="47"/>
    </row>
    <row r="10596" spans="1:6" x14ac:dyDescent="0.25">
      <c r="A10596" s="79"/>
      <c r="B10596" s="43">
        <v>0.12942413717555601</v>
      </c>
      <c r="C10596" s="43">
        <v>1.4537588140228701E-4</v>
      </c>
      <c r="D10596" s="43">
        <f t="shared" si="165"/>
        <v>1.6587388068000947E-3</v>
      </c>
      <c r="E10596" s="43">
        <f>IFERROR(INDEX(PSPS_Data!$C$2:$C$4275,MATCH(WF_Data!$A10596,PSPS_Data!$B$2:$B$4275,0)),0)</f>
        <v>0</v>
      </c>
      <c r="F10596" s="47"/>
    </row>
    <row r="10597" spans="1:6" x14ac:dyDescent="0.25">
      <c r="A10597" s="79"/>
      <c r="B10597" s="43">
        <v>0</v>
      </c>
      <c r="C10597" s="43">
        <v>4.3527774560061499E-3</v>
      </c>
      <c r="D10597" s="43">
        <f t="shared" si="165"/>
        <v>4.9665190773030173E-2</v>
      </c>
      <c r="E10597" s="43">
        <f>IFERROR(INDEX(PSPS_Data!$C$2:$C$4275,MATCH(WF_Data!$A10597,PSPS_Data!$B$2:$B$4275,0)),0)</f>
        <v>0</v>
      </c>
      <c r="F10597" s="47"/>
    </row>
    <row r="10598" spans="1:6" x14ac:dyDescent="0.25">
      <c r="A10598" s="79"/>
      <c r="B10598" s="43">
        <v>0</v>
      </c>
      <c r="C10598" s="43">
        <v>1.39965459675295E-3</v>
      </c>
      <c r="D10598" s="43">
        <f t="shared" si="165"/>
        <v>1.5970058948951159E-2</v>
      </c>
      <c r="E10598" s="43">
        <f>IFERROR(INDEX(PSPS_Data!$C$2:$C$4275,MATCH(WF_Data!$A10598,PSPS_Data!$B$2:$B$4275,0)),0)</f>
        <v>0</v>
      </c>
      <c r="F10598" s="47"/>
    </row>
    <row r="10599" spans="1:6" x14ac:dyDescent="0.25">
      <c r="A10599" s="79"/>
      <c r="B10599" s="43">
        <v>0</v>
      </c>
      <c r="C10599" s="43">
        <v>6.476584995274E-3</v>
      </c>
      <c r="D10599" s="43">
        <f t="shared" si="165"/>
        <v>7.3897834796076339E-2</v>
      </c>
      <c r="E10599" s="43">
        <f>IFERROR(INDEX(PSPS_Data!$C$2:$C$4275,MATCH(WF_Data!$A10599,PSPS_Data!$B$2:$B$4275,0)),0)</f>
        <v>0</v>
      </c>
      <c r="F10599" s="47"/>
    </row>
    <row r="10600" spans="1:6" x14ac:dyDescent="0.25">
      <c r="A10600" s="79"/>
      <c r="B10600" s="43">
        <v>0</v>
      </c>
      <c r="C10600" s="43">
        <v>6.1346456202500104E-3</v>
      </c>
      <c r="D10600" s="43">
        <f t="shared" si="165"/>
        <v>6.9996306527052618E-2</v>
      </c>
      <c r="E10600" s="43">
        <f>IFERROR(INDEX(PSPS_Data!$C$2:$C$4275,MATCH(WF_Data!$A10600,PSPS_Data!$B$2:$B$4275,0)),0)</f>
        <v>0</v>
      </c>
      <c r="F10600" s="47"/>
    </row>
    <row r="10601" spans="1:6" x14ac:dyDescent="0.25">
      <c r="A10601" s="79"/>
      <c r="B10601" s="43">
        <v>0</v>
      </c>
      <c r="C10601" s="43">
        <v>4.2552142413114702E-3</v>
      </c>
      <c r="D10601" s="43">
        <f t="shared" si="165"/>
        <v>4.8551994493363872E-2</v>
      </c>
      <c r="E10601" s="43">
        <f>IFERROR(INDEX(PSPS_Data!$C$2:$C$4275,MATCH(WF_Data!$A10601,PSPS_Data!$B$2:$B$4275,0)),0)</f>
        <v>0</v>
      </c>
      <c r="F10601" s="47"/>
    </row>
    <row r="10602" spans="1:6" x14ac:dyDescent="0.25">
      <c r="A10602" s="79"/>
      <c r="B10602" s="43">
        <v>0</v>
      </c>
      <c r="C10602" s="43">
        <v>3.4902993452305899E-3</v>
      </c>
      <c r="D10602" s="43">
        <f t="shared" si="165"/>
        <v>3.9824315529081028E-2</v>
      </c>
      <c r="E10602" s="43">
        <f>IFERROR(INDEX(PSPS_Data!$C$2:$C$4275,MATCH(WF_Data!$A10602,PSPS_Data!$B$2:$B$4275,0)),0)</f>
        <v>0</v>
      </c>
      <c r="F10602" s="47"/>
    </row>
    <row r="10603" spans="1:6" x14ac:dyDescent="0.25">
      <c r="A10603" s="79"/>
      <c r="B10603" s="43">
        <v>0</v>
      </c>
      <c r="C10603" s="43">
        <v>4.4277668058896298E-3</v>
      </c>
      <c r="D10603" s="43">
        <f t="shared" si="165"/>
        <v>5.0520819255200675E-2</v>
      </c>
      <c r="E10603" s="43">
        <f>IFERROR(INDEX(PSPS_Data!$C$2:$C$4275,MATCH(WF_Data!$A10603,PSPS_Data!$B$2:$B$4275,0)),0)</f>
        <v>0</v>
      </c>
      <c r="F10603" s="47"/>
    </row>
    <row r="10604" spans="1:6" x14ac:dyDescent="0.25">
      <c r="A10604" s="79"/>
      <c r="B10604" s="43">
        <v>0</v>
      </c>
      <c r="C10604" s="43">
        <v>1.1296622158169999E-3</v>
      </c>
      <c r="D10604" s="43">
        <f t="shared" si="165"/>
        <v>1.288944588247197E-2</v>
      </c>
      <c r="E10604" s="43">
        <f>IFERROR(INDEX(PSPS_Data!$C$2:$C$4275,MATCH(WF_Data!$A10604,PSPS_Data!$B$2:$B$4275,0)),0)</f>
        <v>0</v>
      </c>
      <c r="F10604" s="47"/>
    </row>
    <row r="10605" spans="1:6" x14ac:dyDescent="0.25">
      <c r="A10605" s="79"/>
      <c r="B10605" s="43">
        <v>0</v>
      </c>
      <c r="C10605" s="43">
        <v>1.62532867307163E-3</v>
      </c>
      <c r="D10605" s="43">
        <f t="shared" si="165"/>
        <v>1.8545000159747298E-2</v>
      </c>
      <c r="E10605" s="43">
        <f>IFERROR(INDEX(PSPS_Data!$C$2:$C$4275,MATCH(WF_Data!$A10605,PSPS_Data!$B$2:$B$4275,0)),0)</f>
        <v>0</v>
      </c>
      <c r="F10605" s="47"/>
    </row>
    <row r="10606" spans="1:6" x14ac:dyDescent="0.25">
      <c r="A10606" s="79"/>
      <c r="B10606" s="43">
        <v>0</v>
      </c>
      <c r="C10606" s="43">
        <v>8.1311875294431905E-3</v>
      </c>
      <c r="D10606" s="43">
        <f t="shared" si="165"/>
        <v>9.277684971094681E-2</v>
      </c>
      <c r="E10606" s="43">
        <f>IFERROR(INDEX(PSPS_Data!$C$2:$C$4275,MATCH(WF_Data!$A10606,PSPS_Data!$B$2:$B$4275,0)),0)</f>
        <v>0</v>
      </c>
      <c r="F10606" s="47"/>
    </row>
    <row r="10607" spans="1:6" x14ac:dyDescent="0.25">
      <c r="A10607" s="79"/>
      <c r="B10607" s="43">
        <v>0</v>
      </c>
      <c r="C10607" s="43">
        <v>2.2021816731012198E-3</v>
      </c>
      <c r="D10607" s="43">
        <f t="shared" si="165"/>
        <v>2.5126892890084917E-2</v>
      </c>
      <c r="E10607" s="43">
        <f>IFERROR(INDEX(PSPS_Data!$C$2:$C$4275,MATCH(WF_Data!$A10607,PSPS_Data!$B$2:$B$4275,0)),0)</f>
        <v>0</v>
      </c>
      <c r="F10607" s="47"/>
    </row>
    <row r="10608" spans="1:6" x14ac:dyDescent="0.25">
      <c r="A10608" s="79"/>
      <c r="B10608" s="43">
        <v>0</v>
      </c>
      <c r="C10608" s="43">
        <v>2.2804347281635199E-5</v>
      </c>
      <c r="D10608" s="43">
        <f t="shared" si="165"/>
        <v>2.6019760248345764E-4</v>
      </c>
      <c r="E10608" s="43">
        <f>IFERROR(INDEX(PSPS_Data!$C$2:$C$4275,MATCH(WF_Data!$A10608,PSPS_Data!$B$2:$B$4275,0)),0)</f>
        <v>0</v>
      </c>
      <c r="F10608" s="47"/>
    </row>
    <row r="10609" spans="1:6" x14ac:dyDescent="0.25">
      <c r="A10609" s="79"/>
      <c r="B10609" s="43">
        <v>0</v>
      </c>
      <c r="C10609" s="43">
        <v>4.4995644534537799E-3</v>
      </c>
      <c r="D10609" s="43">
        <f t="shared" si="165"/>
        <v>5.1340030413907632E-2</v>
      </c>
      <c r="E10609" s="43">
        <f>IFERROR(INDEX(PSPS_Data!$C$2:$C$4275,MATCH(WF_Data!$A10609,PSPS_Data!$B$2:$B$4275,0)),0)</f>
        <v>0</v>
      </c>
      <c r="F10609" s="47"/>
    </row>
    <row r="10610" spans="1:6" x14ac:dyDescent="0.25">
      <c r="A10610" s="79"/>
      <c r="B10610" s="43">
        <v>0</v>
      </c>
      <c r="C10610" s="43">
        <v>1.1628133340764099E-3</v>
      </c>
      <c r="D10610" s="43">
        <f t="shared" si="165"/>
        <v>1.3267700141811837E-2</v>
      </c>
      <c r="E10610" s="43">
        <f>IFERROR(INDEX(PSPS_Data!$C$2:$C$4275,MATCH(WF_Data!$A10610,PSPS_Data!$B$2:$B$4275,0)),0)</f>
        <v>0</v>
      </c>
      <c r="F10610" s="47"/>
    </row>
    <row r="10611" spans="1:6" x14ac:dyDescent="0.25">
      <c r="A10611" s="79"/>
      <c r="B10611" s="43">
        <v>0</v>
      </c>
      <c r="C10611" s="43">
        <v>4.7873143876131502E-4</v>
      </c>
      <c r="D10611" s="43">
        <f t="shared" si="165"/>
        <v>5.4623257162666047E-3</v>
      </c>
      <c r="E10611" s="43">
        <f>IFERROR(INDEX(PSPS_Data!$C$2:$C$4275,MATCH(WF_Data!$A10611,PSPS_Data!$B$2:$B$4275,0)),0)</f>
        <v>0</v>
      </c>
      <c r="F10611" s="47"/>
    </row>
    <row r="10612" spans="1:6" x14ac:dyDescent="0.25">
      <c r="A10612" s="79"/>
      <c r="B10612" s="43">
        <v>0</v>
      </c>
      <c r="C10612" s="43">
        <v>2.44395750996773E-3</v>
      </c>
      <c r="D10612" s="43">
        <f t="shared" si="165"/>
        <v>2.78855551887318E-2</v>
      </c>
      <c r="E10612" s="43">
        <f>IFERROR(INDEX(PSPS_Data!$C$2:$C$4275,MATCH(WF_Data!$A10612,PSPS_Data!$B$2:$B$4275,0)),0)</f>
        <v>0</v>
      </c>
      <c r="F10612" s="47"/>
    </row>
    <row r="10613" spans="1:6" x14ac:dyDescent="0.25">
      <c r="A10613" s="79"/>
      <c r="B10613" s="43">
        <v>0</v>
      </c>
      <c r="C10613" s="43">
        <v>9.9522672098828393E-4</v>
      </c>
      <c r="D10613" s="43">
        <f t="shared" si="165"/>
        <v>1.1355536886476321E-2</v>
      </c>
      <c r="E10613" s="43">
        <f>IFERROR(INDEX(PSPS_Data!$C$2:$C$4275,MATCH(WF_Data!$A10613,PSPS_Data!$B$2:$B$4275,0)),0)</f>
        <v>0</v>
      </c>
      <c r="F10613" s="47"/>
    </row>
    <row r="10614" spans="1:6" x14ac:dyDescent="0.25">
      <c r="A10614" s="79"/>
      <c r="B10614" s="43">
        <v>0</v>
      </c>
      <c r="C10614" s="43">
        <v>3.90470740467208E-3</v>
      </c>
      <c r="D10614" s="43">
        <f t="shared" si="165"/>
        <v>4.4552711487308432E-2</v>
      </c>
      <c r="E10614" s="43">
        <f>IFERROR(INDEX(PSPS_Data!$C$2:$C$4275,MATCH(WF_Data!$A10614,PSPS_Data!$B$2:$B$4275,0)),0)</f>
        <v>0</v>
      </c>
      <c r="F10614" s="47"/>
    </row>
    <row r="10615" spans="1:6" x14ac:dyDescent="0.25">
      <c r="A10615" s="79"/>
      <c r="B10615" s="43">
        <v>0</v>
      </c>
      <c r="C10615" s="43">
        <v>5.1853703835149602E-3</v>
      </c>
      <c r="D10615" s="43">
        <f t="shared" si="165"/>
        <v>5.9165076075905695E-2</v>
      </c>
      <c r="E10615" s="43">
        <f>IFERROR(INDEX(PSPS_Data!$C$2:$C$4275,MATCH(WF_Data!$A10615,PSPS_Data!$B$2:$B$4275,0)),0)</f>
        <v>0</v>
      </c>
      <c r="F10615" s="47"/>
    </row>
    <row r="10616" spans="1:6" x14ac:dyDescent="0.25">
      <c r="A10616" s="79"/>
      <c r="B10616" s="43">
        <v>0</v>
      </c>
      <c r="C10616" s="43">
        <v>4.3785780417238103E-3</v>
      </c>
      <c r="D10616" s="43">
        <f t="shared" si="165"/>
        <v>4.9959575456068675E-2</v>
      </c>
      <c r="E10616" s="43">
        <f>IFERROR(INDEX(PSPS_Data!$C$2:$C$4275,MATCH(WF_Data!$A10616,PSPS_Data!$B$2:$B$4275,0)),0)</f>
        <v>0</v>
      </c>
      <c r="F10616" s="47"/>
    </row>
    <row r="10617" spans="1:6" x14ac:dyDescent="0.25">
      <c r="A10617" s="79"/>
      <c r="B10617" s="43">
        <v>0</v>
      </c>
      <c r="C10617" s="43">
        <v>3.4669362310069101E-3</v>
      </c>
      <c r="D10617" s="43">
        <f t="shared" si="165"/>
        <v>3.9557742395788846E-2</v>
      </c>
      <c r="E10617" s="43">
        <f>IFERROR(INDEX(PSPS_Data!$C$2:$C$4275,MATCH(WF_Data!$A10617,PSPS_Data!$B$2:$B$4275,0)),0)</f>
        <v>0</v>
      </c>
      <c r="F10617" s="47"/>
    </row>
    <row r="10618" spans="1:6" x14ac:dyDescent="0.25">
      <c r="A10618" s="79"/>
      <c r="B10618" s="43">
        <v>0</v>
      </c>
      <c r="C10618" s="43">
        <v>3.9182324826469899E-3</v>
      </c>
      <c r="D10618" s="43">
        <f t="shared" si="165"/>
        <v>4.4707032627002152E-2</v>
      </c>
      <c r="E10618" s="43">
        <f>IFERROR(INDEX(PSPS_Data!$C$2:$C$4275,MATCH(WF_Data!$A10618,PSPS_Data!$B$2:$B$4275,0)),0)</f>
        <v>0</v>
      </c>
      <c r="F10618" s="47"/>
    </row>
    <row r="10619" spans="1:6" x14ac:dyDescent="0.25">
      <c r="A10619" s="79"/>
      <c r="B10619" s="43">
        <v>0</v>
      </c>
      <c r="C10619" s="43">
        <v>3.5366462725505698E-5</v>
      </c>
      <c r="D10619" s="43">
        <f t="shared" si="165"/>
        <v>4.0353133969802003E-4</v>
      </c>
      <c r="E10619" s="43">
        <f>IFERROR(INDEX(PSPS_Data!$C$2:$C$4275,MATCH(WF_Data!$A10619,PSPS_Data!$B$2:$B$4275,0)),0)</f>
        <v>0</v>
      </c>
      <c r="F10619" s="47"/>
    </row>
    <row r="10620" spans="1:6" x14ac:dyDescent="0.25">
      <c r="A10620" s="79"/>
      <c r="B10620" s="43">
        <v>0</v>
      </c>
      <c r="C10620" s="43">
        <v>1.5838073447866901E-3</v>
      </c>
      <c r="D10620" s="43">
        <f t="shared" si="165"/>
        <v>1.8071241804016133E-2</v>
      </c>
      <c r="E10620" s="43">
        <f>IFERROR(INDEX(PSPS_Data!$C$2:$C$4275,MATCH(WF_Data!$A10620,PSPS_Data!$B$2:$B$4275,0)),0)</f>
        <v>0</v>
      </c>
      <c r="F10620" s="47"/>
    </row>
    <row r="10621" spans="1:6" x14ac:dyDescent="0.25">
      <c r="A10621" s="79"/>
      <c r="B10621" s="43">
        <v>0</v>
      </c>
      <c r="C10621" s="43">
        <v>7.8483080707580106E-3</v>
      </c>
      <c r="D10621" s="43">
        <f t="shared" si="165"/>
        <v>8.9549195087348904E-2</v>
      </c>
      <c r="E10621" s="43">
        <f>IFERROR(INDEX(PSPS_Data!$C$2:$C$4275,MATCH(WF_Data!$A10621,PSPS_Data!$B$2:$B$4275,0)),0)</f>
        <v>0</v>
      </c>
      <c r="F10621" s="47"/>
    </row>
    <row r="10622" spans="1:6" x14ac:dyDescent="0.25">
      <c r="A10622" s="79"/>
      <c r="B10622" s="43">
        <v>0</v>
      </c>
      <c r="C10622" s="43">
        <v>8.1075081152448504E-4</v>
      </c>
      <c r="D10622" s="43">
        <f t="shared" si="165"/>
        <v>9.2506667594943748E-3</v>
      </c>
      <c r="E10622" s="43">
        <f>IFERROR(INDEX(PSPS_Data!$C$2:$C$4275,MATCH(WF_Data!$A10622,PSPS_Data!$B$2:$B$4275,0)),0)</f>
        <v>0</v>
      </c>
      <c r="F10622" s="47"/>
    </row>
    <row r="10623" spans="1:6" x14ac:dyDescent="0.25">
      <c r="A10623" s="79"/>
      <c r="B10623" s="43">
        <v>0</v>
      </c>
      <c r="C10623" s="43">
        <v>1.8923002735391401E-3</v>
      </c>
      <c r="D10623" s="43">
        <f t="shared" si="165"/>
        <v>2.1591146121081588E-2</v>
      </c>
      <c r="E10623" s="43">
        <f>IFERROR(INDEX(PSPS_Data!$C$2:$C$4275,MATCH(WF_Data!$A10623,PSPS_Data!$B$2:$B$4275,0)),0)</f>
        <v>0</v>
      </c>
      <c r="F10623" s="47"/>
    </row>
    <row r="10624" spans="1:6" x14ac:dyDescent="0.25">
      <c r="A10624" s="79"/>
      <c r="B10624" s="43">
        <v>0</v>
      </c>
      <c r="C10624" s="43">
        <v>3.0779971575611801E-3</v>
      </c>
      <c r="D10624" s="43">
        <f t="shared" si="165"/>
        <v>3.5119947567773063E-2</v>
      </c>
      <c r="E10624" s="43">
        <f>IFERROR(INDEX(PSPS_Data!$C$2:$C$4275,MATCH(WF_Data!$A10624,PSPS_Data!$B$2:$B$4275,0)),0)</f>
        <v>0</v>
      </c>
      <c r="F10624" s="47"/>
    </row>
    <row r="10625" spans="1:6" x14ac:dyDescent="0.25">
      <c r="A10625" s="79"/>
      <c r="B10625" s="43">
        <v>0</v>
      </c>
      <c r="C10625" s="43">
        <v>3.6292810204940902E-3</v>
      </c>
      <c r="D10625" s="43">
        <f t="shared" si="165"/>
        <v>4.1410096443837571E-2</v>
      </c>
      <c r="E10625" s="43">
        <f>IFERROR(INDEX(PSPS_Data!$C$2:$C$4275,MATCH(WF_Data!$A10625,PSPS_Data!$B$2:$B$4275,0)),0)</f>
        <v>0</v>
      </c>
      <c r="F10625" s="47"/>
    </row>
    <row r="10626" spans="1:6" x14ac:dyDescent="0.25">
      <c r="A10626" s="79"/>
      <c r="B10626" s="43">
        <v>0</v>
      </c>
      <c r="C10626" s="43">
        <v>1.95062038142168E-3</v>
      </c>
      <c r="D10626" s="43">
        <f t="shared" si="165"/>
        <v>2.2256578552021369E-2</v>
      </c>
      <c r="E10626" s="43">
        <f>IFERROR(INDEX(PSPS_Data!$C$2:$C$4275,MATCH(WF_Data!$A10626,PSPS_Data!$B$2:$B$4275,0)),0)</f>
        <v>0</v>
      </c>
      <c r="F10626" s="47"/>
    </row>
    <row r="10627" spans="1:6" x14ac:dyDescent="0.25">
      <c r="A10627" s="79"/>
      <c r="B10627" s="43">
        <v>0</v>
      </c>
      <c r="C10627" s="43">
        <v>1.4660670785815401E-3</v>
      </c>
      <c r="D10627" s="43">
        <f t="shared" ref="D10627:D10690" si="166">$C10627*11.41</f>
        <v>1.6727825366615372E-2</v>
      </c>
      <c r="E10627" s="43">
        <f>IFERROR(INDEX(PSPS_Data!$C$2:$C$4275,MATCH(WF_Data!$A10627,PSPS_Data!$B$2:$B$4275,0)),0)</f>
        <v>0</v>
      </c>
      <c r="F10627" s="47"/>
    </row>
    <row r="10628" spans="1:6" x14ac:dyDescent="0.25">
      <c r="A10628" s="79"/>
      <c r="B10628" s="43">
        <v>0</v>
      </c>
      <c r="C10628" s="43">
        <v>1.7506309803062899E-3</v>
      </c>
      <c r="D10628" s="43">
        <f t="shared" si="166"/>
        <v>1.9974699485294768E-2</v>
      </c>
      <c r="E10628" s="43">
        <f>IFERROR(INDEX(PSPS_Data!$C$2:$C$4275,MATCH(WF_Data!$A10628,PSPS_Data!$B$2:$B$4275,0)),0)</f>
        <v>0</v>
      </c>
      <c r="F10628" s="47"/>
    </row>
    <row r="10629" spans="1:6" x14ac:dyDescent="0.25">
      <c r="A10629" s="79"/>
      <c r="B10629" s="43">
        <v>0</v>
      </c>
      <c r="C10629" s="43">
        <v>8.9250035587156093E-3</v>
      </c>
      <c r="D10629" s="43">
        <f t="shared" si="166"/>
        <v>0.1018342906049451</v>
      </c>
      <c r="E10629" s="43">
        <f>IFERROR(INDEX(PSPS_Data!$C$2:$C$4275,MATCH(WF_Data!$A10629,PSPS_Data!$B$2:$B$4275,0)),0)</f>
        <v>0</v>
      </c>
      <c r="F10629" s="47"/>
    </row>
    <row r="10630" spans="1:6" x14ac:dyDescent="0.25">
      <c r="A10630" s="79"/>
      <c r="B10630" s="43">
        <v>0</v>
      </c>
      <c r="C10630" s="43">
        <v>2.7851956026552199E-3</v>
      </c>
      <c r="D10630" s="43">
        <f t="shared" si="166"/>
        <v>3.177908182629606E-2</v>
      </c>
      <c r="E10630" s="43">
        <f>IFERROR(INDEX(PSPS_Data!$C$2:$C$4275,MATCH(WF_Data!$A10630,PSPS_Data!$B$2:$B$4275,0)),0)</f>
        <v>0</v>
      </c>
      <c r="F10630" s="47"/>
    </row>
    <row r="10631" spans="1:6" x14ac:dyDescent="0.25">
      <c r="A10631" s="79"/>
      <c r="B10631" s="43">
        <v>0</v>
      </c>
      <c r="C10631" s="43">
        <v>2.0084277005783702E-3</v>
      </c>
      <c r="D10631" s="43">
        <f t="shared" si="166"/>
        <v>2.2916160063599204E-2</v>
      </c>
      <c r="E10631" s="43">
        <f>IFERROR(INDEX(PSPS_Data!$C$2:$C$4275,MATCH(WF_Data!$A10631,PSPS_Data!$B$2:$B$4275,0)),0)</f>
        <v>0</v>
      </c>
      <c r="F10631" s="47"/>
    </row>
    <row r="10632" spans="1:6" x14ac:dyDescent="0.25">
      <c r="A10632" s="79"/>
      <c r="B10632" s="43">
        <v>0</v>
      </c>
      <c r="C10632" s="43">
        <v>9.9659714372819508E-3</v>
      </c>
      <c r="D10632" s="43">
        <f t="shared" si="166"/>
        <v>0.11371173409938706</v>
      </c>
      <c r="E10632" s="43">
        <f>IFERROR(INDEX(PSPS_Data!$C$2:$C$4275,MATCH(WF_Data!$A10632,PSPS_Data!$B$2:$B$4275,0)),0)</f>
        <v>0</v>
      </c>
      <c r="F10632" s="47"/>
    </row>
    <row r="10633" spans="1:6" x14ac:dyDescent="0.25">
      <c r="A10633" s="79"/>
      <c r="B10633" s="43">
        <v>0</v>
      </c>
      <c r="C10633" s="43">
        <v>2.1726815189140299E-3</v>
      </c>
      <c r="D10633" s="43">
        <f t="shared" si="166"/>
        <v>2.4790296130809082E-2</v>
      </c>
      <c r="E10633" s="43">
        <f>IFERROR(INDEX(PSPS_Data!$C$2:$C$4275,MATCH(WF_Data!$A10633,PSPS_Data!$B$2:$B$4275,0)),0)</f>
        <v>0</v>
      </c>
      <c r="F10633" s="47"/>
    </row>
    <row r="10634" spans="1:6" x14ac:dyDescent="0.25">
      <c r="A10634" s="79"/>
      <c r="B10634" s="43">
        <v>0</v>
      </c>
      <c r="C10634" s="43">
        <v>6.4915131545149E-3</v>
      </c>
      <c r="D10634" s="43">
        <f t="shared" si="166"/>
        <v>7.4068165093015004E-2</v>
      </c>
      <c r="E10634" s="43">
        <f>IFERROR(INDEX(PSPS_Data!$C$2:$C$4275,MATCH(WF_Data!$A10634,PSPS_Data!$B$2:$B$4275,0)),0)</f>
        <v>0</v>
      </c>
      <c r="F10634" s="47"/>
    </row>
    <row r="10635" spans="1:6" x14ac:dyDescent="0.25">
      <c r="A10635" s="79"/>
      <c r="B10635" s="43">
        <v>8.1639294353185496E-2</v>
      </c>
      <c r="C10635" s="43">
        <v>7.3128194662785897E-4</v>
      </c>
      <c r="D10635" s="43">
        <f t="shared" si="166"/>
        <v>8.3439270110238703E-3</v>
      </c>
      <c r="E10635" s="43">
        <f>IFERROR(INDEX(PSPS_Data!$C$2:$C$4275,MATCH(WF_Data!$A10635,PSPS_Data!$B$2:$B$4275,0)),0)</f>
        <v>0</v>
      </c>
      <c r="F10635" s="47"/>
    </row>
    <row r="10636" spans="1:6" x14ac:dyDescent="0.25">
      <c r="A10636" s="79"/>
      <c r="B10636" s="43">
        <v>0</v>
      </c>
      <c r="C10636" s="43">
        <v>5.2088221839312601E-3</v>
      </c>
      <c r="D10636" s="43">
        <f t="shared" si="166"/>
        <v>5.943266111865568E-2</v>
      </c>
      <c r="E10636" s="43">
        <f>IFERROR(INDEX(PSPS_Data!$C$2:$C$4275,MATCH(WF_Data!$A10636,PSPS_Data!$B$2:$B$4275,0)),0)</f>
        <v>0</v>
      </c>
      <c r="F10636" s="47"/>
    </row>
    <row r="10637" spans="1:6" x14ac:dyDescent="0.25">
      <c r="A10637" s="79"/>
      <c r="B10637" s="43">
        <v>0</v>
      </c>
      <c r="C10637" s="43">
        <v>6.0262597072930097E-3</v>
      </c>
      <c r="D10637" s="43">
        <f t="shared" si="166"/>
        <v>6.8759623260213246E-2</v>
      </c>
      <c r="E10637" s="43">
        <f>IFERROR(INDEX(PSPS_Data!$C$2:$C$4275,MATCH(WF_Data!$A10637,PSPS_Data!$B$2:$B$4275,0)),0)</f>
        <v>0</v>
      </c>
      <c r="F10637" s="47"/>
    </row>
    <row r="10638" spans="1:6" x14ac:dyDescent="0.25">
      <c r="A10638" s="79"/>
      <c r="B10638" s="43">
        <v>0</v>
      </c>
      <c r="C10638" s="43">
        <v>6.7680371103051503E-5</v>
      </c>
      <c r="D10638" s="43">
        <f t="shared" si="166"/>
        <v>7.7223303428581767E-4</v>
      </c>
      <c r="E10638" s="43">
        <f>IFERROR(INDEX(PSPS_Data!$C$2:$C$4275,MATCH(WF_Data!$A10638,PSPS_Data!$B$2:$B$4275,0)),0)</f>
        <v>0</v>
      </c>
      <c r="F10638" s="47"/>
    </row>
    <row r="10639" spans="1:6" x14ac:dyDescent="0.25">
      <c r="A10639" s="79"/>
      <c r="B10639" s="43">
        <v>0</v>
      </c>
      <c r="C10639" s="43">
        <v>1.2076074279624E-3</v>
      </c>
      <c r="D10639" s="43">
        <f t="shared" si="166"/>
        <v>1.3778800753050983E-2</v>
      </c>
      <c r="E10639" s="43">
        <f>IFERROR(INDEX(PSPS_Data!$C$2:$C$4275,MATCH(WF_Data!$A10639,PSPS_Data!$B$2:$B$4275,0)),0)</f>
        <v>0</v>
      </c>
      <c r="F10639" s="47"/>
    </row>
    <row r="10640" spans="1:6" x14ac:dyDescent="0.25">
      <c r="A10640" s="79"/>
      <c r="B10640" s="43">
        <v>0</v>
      </c>
      <c r="C10640" s="43">
        <v>4.3365381590092502E-3</v>
      </c>
      <c r="D10640" s="43">
        <f t="shared" si="166"/>
        <v>4.9479900394295548E-2</v>
      </c>
      <c r="E10640" s="43">
        <f>IFERROR(INDEX(PSPS_Data!$C$2:$C$4275,MATCH(WF_Data!$A10640,PSPS_Data!$B$2:$B$4275,0)),0)</f>
        <v>0</v>
      </c>
      <c r="F10640" s="47"/>
    </row>
    <row r="10641" spans="1:6" x14ac:dyDescent="0.25">
      <c r="A10641" s="79"/>
      <c r="B10641" s="43">
        <v>0</v>
      </c>
      <c r="C10641" s="43">
        <v>4.9808051662694197E-3</v>
      </c>
      <c r="D10641" s="43">
        <f t="shared" si="166"/>
        <v>5.683098694713408E-2</v>
      </c>
      <c r="E10641" s="43">
        <f>IFERROR(INDEX(PSPS_Data!$C$2:$C$4275,MATCH(WF_Data!$A10641,PSPS_Data!$B$2:$B$4275,0)),0)</f>
        <v>0</v>
      </c>
      <c r="F10641" s="47"/>
    </row>
    <row r="10642" spans="1:6" x14ac:dyDescent="0.25">
      <c r="A10642" s="79"/>
      <c r="B10642" s="43">
        <v>0</v>
      </c>
      <c r="C10642" s="43">
        <v>5.5139202007315601E-3</v>
      </c>
      <c r="D10642" s="43">
        <f t="shared" si="166"/>
        <v>6.2913829490347101E-2</v>
      </c>
      <c r="E10642" s="43">
        <f>IFERROR(INDEX(PSPS_Data!$C$2:$C$4275,MATCH(WF_Data!$A10642,PSPS_Data!$B$2:$B$4275,0)),0)</f>
        <v>0</v>
      </c>
      <c r="F10642" s="47"/>
    </row>
    <row r="10643" spans="1:6" x14ac:dyDescent="0.25">
      <c r="A10643" s="79"/>
      <c r="B10643" s="43">
        <v>0</v>
      </c>
      <c r="C10643" s="43">
        <v>2.2883810418079498E-3</v>
      </c>
      <c r="D10643" s="43">
        <f t="shared" si="166"/>
        <v>2.6110427687028707E-2</v>
      </c>
      <c r="E10643" s="43">
        <f>IFERROR(INDEX(PSPS_Data!$C$2:$C$4275,MATCH(WF_Data!$A10643,PSPS_Data!$B$2:$B$4275,0)),0)</f>
        <v>0</v>
      </c>
      <c r="F10643" s="47"/>
    </row>
    <row r="10644" spans="1:6" x14ac:dyDescent="0.25">
      <c r="A10644" s="79"/>
      <c r="B10644" s="43">
        <v>0</v>
      </c>
      <c r="C10644" s="43">
        <v>1.9685103464629101E-3</v>
      </c>
      <c r="D10644" s="43">
        <f t="shared" si="166"/>
        <v>2.2460703053141805E-2</v>
      </c>
      <c r="E10644" s="43">
        <f>IFERROR(INDEX(PSPS_Data!$C$2:$C$4275,MATCH(WF_Data!$A10644,PSPS_Data!$B$2:$B$4275,0)),0)</f>
        <v>0</v>
      </c>
      <c r="F10644" s="47"/>
    </row>
    <row r="10645" spans="1:6" x14ac:dyDescent="0.25">
      <c r="A10645" s="79"/>
      <c r="B10645" s="43">
        <v>0</v>
      </c>
      <c r="C10645" s="43">
        <v>1.9218066256598801E-3</v>
      </c>
      <c r="D10645" s="43">
        <f t="shared" si="166"/>
        <v>2.1927813598779232E-2</v>
      </c>
      <c r="E10645" s="43">
        <f>IFERROR(INDEX(PSPS_Data!$C$2:$C$4275,MATCH(WF_Data!$A10645,PSPS_Data!$B$2:$B$4275,0)),0)</f>
        <v>0</v>
      </c>
      <c r="F10645" s="47"/>
    </row>
    <row r="10646" spans="1:6" x14ac:dyDescent="0.25">
      <c r="A10646" s="79"/>
      <c r="B10646" s="43">
        <v>0</v>
      </c>
      <c r="C10646" s="43">
        <v>5.3535159358943903E-3</v>
      </c>
      <c r="D10646" s="43">
        <f t="shared" si="166"/>
        <v>6.1083616828554996E-2</v>
      </c>
      <c r="E10646" s="43">
        <f>IFERROR(INDEX(PSPS_Data!$C$2:$C$4275,MATCH(WF_Data!$A10646,PSPS_Data!$B$2:$B$4275,0)),0)</f>
        <v>0</v>
      </c>
      <c r="F10646" s="47"/>
    </row>
    <row r="10647" spans="1:6" x14ac:dyDescent="0.25">
      <c r="A10647" s="79"/>
      <c r="B10647" s="43">
        <v>0.101366287198835</v>
      </c>
      <c r="C10647" s="43">
        <v>2.03371075883751E-3</v>
      </c>
      <c r="D10647" s="43">
        <f t="shared" si="166"/>
        <v>2.320463975833599E-2</v>
      </c>
      <c r="E10647" s="43">
        <f>IFERROR(INDEX(PSPS_Data!$C$2:$C$4275,MATCH(WF_Data!$A10647,PSPS_Data!$B$2:$B$4275,0)),0)</f>
        <v>0</v>
      </c>
      <c r="F10647" s="47"/>
    </row>
    <row r="10648" spans="1:6" x14ac:dyDescent="0.25">
      <c r="A10648" s="79"/>
      <c r="B10648" s="43">
        <v>0</v>
      </c>
      <c r="C10648" s="43">
        <v>6.0766044020965602E-3</v>
      </c>
      <c r="D10648" s="43">
        <f t="shared" si="166"/>
        <v>6.9334056227921756E-2</v>
      </c>
      <c r="E10648" s="43">
        <f>IFERROR(INDEX(PSPS_Data!$C$2:$C$4275,MATCH(WF_Data!$A10648,PSPS_Data!$B$2:$B$4275,0)),0)</f>
        <v>0</v>
      </c>
      <c r="F10648" s="47"/>
    </row>
    <row r="10649" spans="1:6" x14ac:dyDescent="0.25">
      <c r="A10649" s="79"/>
      <c r="B10649" s="43">
        <v>0</v>
      </c>
      <c r="C10649" s="43">
        <v>1.4649322174591301E-3</v>
      </c>
      <c r="D10649" s="43">
        <f t="shared" si="166"/>
        <v>1.6714876601208673E-2</v>
      </c>
      <c r="E10649" s="43">
        <f>IFERROR(INDEX(PSPS_Data!$C$2:$C$4275,MATCH(WF_Data!$A10649,PSPS_Data!$B$2:$B$4275,0)),0)</f>
        <v>0</v>
      </c>
      <c r="F10649" s="47"/>
    </row>
    <row r="10650" spans="1:6" x14ac:dyDescent="0.25">
      <c r="A10650" s="79"/>
      <c r="B10650" s="43">
        <v>0</v>
      </c>
      <c r="C10650" s="43">
        <v>4.3472684046719197E-3</v>
      </c>
      <c r="D10650" s="43">
        <f t="shared" si="166"/>
        <v>4.9602332497306605E-2</v>
      </c>
      <c r="E10650" s="43">
        <f>IFERROR(INDEX(PSPS_Data!$C$2:$C$4275,MATCH(WF_Data!$A10650,PSPS_Data!$B$2:$B$4275,0)),0)</f>
        <v>0</v>
      </c>
      <c r="F10650" s="47"/>
    </row>
    <row r="10651" spans="1:6" x14ac:dyDescent="0.25">
      <c r="A10651" s="79"/>
      <c r="B10651" s="43">
        <v>0</v>
      </c>
      <c r="C10651" s="43">
        <v>3.2240748232652502E-3</v>
      </c>
      <c r="D10651" s="43">
        <f t="shared" si="166"/>
        <v>3.6786693733456506E-2</v>
      </c>
      <c r="E10651" s="43">
        <f>IFERROR(INDEX(PSPS_Data!$C$2:$C$4275,MATCH(WF_Data!$A10651,PSPS_Data!$B$2:$B$4275,0)),0)</f>
        <v>0</v>
      </c>
      <c r="F10651" s="47"/>
    </row>
    <row r="10652" spans="1:6" x14ac:dyDescent="0.25">
      <c r="A10652" s="79"/>
      <c r="B10652" s="43">
        <v>0</v>
      </c>
      <c r="C10652" s="43">
        <v>9.0492179648435905E-3</v>
      </c>
      <c r="D10652" s="43">
        <f t="shared" si="166"/>
        <v>0.10325157697886538</v>
      </c>
      <c r="E10652" s="43">
        <f>IFERROR(INDEX(PSPS_Data!$C$2:$C$4275,MATCH(WF_Data!$A10652,PSPS_Data!$B$2:$B$4275,0)),0)</f>
        <v>0</v>
      </c>
      <c r="F10652" s="47"/>
    </row>
    <row r="10653" spans="1:6" x14ac:dyDescent="0.25">
      <c r="A10653" s="79"/>
      <c r="B10653" s="43">
        <v>0</v>
      </c>
      <c r="C10653" s="43">
        <v>2.5432348299148002E-3</v>
      </c>
      <c r="D10653" s="43">
        <f t="shared" si="166"/>
        <v>2.9018309409327869E-2</v>
      </c>
      <c r="E10653" s="43">
        <f>IFERROR(INDEX(PSPS_Data!$C$2:$C$4275,MATCH(WF_Data!$A10653,PSPS_Data!$B$2:$B$4275,0)),0)</f>
        <v>0</v>
      </c>
      <c r="F10653" s="47"/>
    </row>
    <row r="10654" spans="1:6" x14ac:dyDescent="0.25">
      <c r="A10654" s="79"/>
      <c r="B10654" s="43">
        <v>0</v>
      </c>
      <c r="C10654" s="43">
        <v>9.0459269576967892E-3</v>
      </c>
      <c r="D10654" s="43">
        <f t="shared" si="166"/>
        <v>0.10321402658732036</v>
      </c>
      <c r="E10654" s="43">
        <f>IFERROR(INDEX(PSPS_Data!$C$2:$C$4275,MATCH(WF_Data!$A10654,PSPS_Data!$B$2:$B$4275,0)),0)</f>
        <v>0</v>
      </c>
      <c r="F10654" s="47"/>
    </row>
    <row r="10655" spans="1:6" x14ac:dyDescent="0.25">
      <c r="A10655" s="79"/>
      <c r="B10655" s="43">
        <v>0</v>
      </c>
      <c r="C10655" s="43">
        <v>1.00661988722094E-3</v>
      </c>
      <c r="D10655" s="43">
        <f t="shared" si="166"/>
        <v>1.1485532913190925E-2</v>
      </c>
      <c r="E10655" s="43">
        <f>IFERROR(INDEX(PSPS_Data!$C$2:$C$4275,MATCH(WF_Data!$A10655,PSPS_Data!$B$2:$B$4275,0)),0)</f>
        <v>0</v>
      </c>
      <c r="F10655" s="47"/>
    </row>
    <row r="10656" spans="1:6" x14ac:dyDescent="0.25">
      <c r="A10656" s="79"/>
      <c r="B10656" s="43">
        <v>2.4503596294099199E-2</v>
      </c>
      <c r="C10656" s="43">
        <v>2.1983494011692502E-3</v>
      </c>
      <c r="D10656" s="43">
        <f t="shared" si="166"/>
        <v>2.5083166667341145E-2</v>
      </c>
      <c r="E10656" s="43">
        <f>IFERROR(INDEX(PSPS_Data!$C$2:$C$4275,MATCH(WF_Data!$A10656,PSPS_Data!$B$2:$B$4275,0)),0)</f>
        <v>0</v>
      </c>
      <c r="F10656" s="47"/>
    </row>
    <row r="10657" spans="1:6" x14ac:dyDescent="0.25">
      <c r="A10657" s="79"/>
      <c r="B10657" s="43">
        <v>0</v>
      </c>
      <c r="C10657" s="43">
        <v>1.03820236730219E-3</v>
      </c>
      <c r="D10657" s="43">
        <f t="shared" si="166"/>
        <v>1.1845889010917987E-2</v>
      </c>
      <c r="E10657" s="43">
        <f>IFERROR(INDEX(PSPS_Data!$C$2:$C$4275,MATCH(WF_Data!$A10657,PSPS_Data!$B$2:$B$4275,0)),0)</f>
        <v>0</v>
      </c>
      <c r="F10657" s="47"/>
    </row>
    <row r="10658" spans="1:6" x14ac:dyDescent="0.25">
      <c r="A10658" s="79"/>
      <c r="B10658" s="43">
        <v>0</v>
      </c>
      <c r="C10658" s="43">
        <v>2.51659173773077E-3</v>
      </c>
      <c r="D10658" s="43">
        <f t="shared" si="166"/>
        <v>2.8714311727508088E-2</v>
      </c>
      <c r="E10658" s="43">
        <f>IFERROR(INDEX(PSPS_Data!$C$2:$C$4275,MATCH(WF_Data!$A10658,PSPS_Data!$B$2:$B$4275,0)),0)</f>
        <v>0</v>
      </c>
      <c r="F10658" s="47"/>
    </row>
    <row r="10659" spans="1:6" x14ac:dyDescent="0.25">
      <c r="A10659" s="79"/>
      <c r="B10659" s="43">
        <v>0</v>
      </c>
      <c r="C10659" s="43">
        <v>8.6636438309710597E-3</v>
      </c>
      <c r="D10659" s="43">
        <f t="shared" si="166"/>
        <v>9.8852176111379794E-2</v>
      </c>
      <c r="E10659" s="43">
        <f>IFERROR(INDEX(PSPS_Data!$C$2:$C$4275,MATCH(WF_Data!$A10659,PSPS_Data!$B$2:$B$4275,0)),0)</f>
        <v>0</v>
      </c>
      <c r="F10659" s="47"/>
    </row>
    <row r="10660" spans="1:6" x14ac:dyDescent="0.25">
      <c r="A10660" s="79"/>
      <c r="B10660" s="43">
        <v>0</v>
      </c>
      <c r="C10660" s="43">
        <v>4.0218391677626598E-3</v>
      </c>
      <c r="D10660" s="43">
        <f t="shared" si="166"/>
        <v>4.5889184904171952E-2</v>
      </c>
      <c r="E10660" s="43">
        <f>IFERROR(INDEX(PSPS_Data!$C$2:$C$4275,MATCH(WF_Data!$A10660,PSPS_Data!$B$2:$B$4275,0)),0)</f>
        <v>0</v>
      </c>
      <c r="F10660" s="47"/>
    </row>
    <row r="10661" spans="1:6" x14ac:dyDescent="0.25">
      <c r="A10661" s="79"/>
      <c r="B10661" s="43">
        <v>0</v>
      </c>
      <c r="C10661" s="43">
        <v>2.1480560330928702E-3</v>
      </c>
      <c r="D10661" s="43">
        <f t="shared" si="166"/>
        <v>2.4509319337589649E-2</v>
      </c>
      <c r="E10661" s="43">
        <f>IFERROR(INDEX(PSPS_Data!$C$2:$C$4275,MATCH(WF_Data!$A10661,PSPS_Data!$B$2:$B$4275,0)),0)</f>
        <v>0</v>
      </c>
      <c r="F10661" s="47"/>
    </row>
    <row r="10662" spans="1:6" x14ac:dyDescent="0.25">
      <c r="A10662" s="79"/>
      <c r="B10662" s="43">
        <v>0</v>
      </c>
      <c r="C10662" s="43">
        <v>4.1619965611516801E-3</v>
      </c>
      <c r="D10662" s="43">
        <f t="shared" si="166"/>
        <v>4.7488380762740673E-2</v>
      </c>
      <c r="E10662" s="43">
        <f>IFERROR(INDEX(PSPS_Data!$C$2:$C$4275,MATCH(WF_Data!$A10662,PSPS_Data!$B$2:$B$4275,0)),0)</f>
        <v>0</v>
      </c>
      <c r="F10662" s="47"/>
    </row>
    <row r="10663" spans="1:6" x14ac:dyDescent="0.25">
      <c r="A10663" s="79"/>
      <c r="B10663" s="43">
        <v>0</v>
      </c>
      <c r="C10663" s="43">
        <v>2.1173722172989E-3</v>
      </c>
      <c r="D10663" s="43">
        <f t="shared" si="166"/>
        <v>2.4159216999380451E-2</v>
      </c>
      <c r="E10663" s="43">
        <f>IFERROR(INDEX(PSPS_Data!$C$2:$C$4275,MATCH(WF_Data!$A10663,PSPS_Data!$B$2:$B$4275,0)),0)</f>
        <v>0</v>
      </c>
      <c r="F10663" s="47"/>
    </row>
    <row r="10664" spans="1:6" x14ac:dyDescent="0.25">
      <c r="A10664" s="79"/>
      <c r="B10664" s="43">
        <v>0</v>
      </c>
      <c r="C10664" s="43">
        <v>2.39073554757851E-3</v>
      </c>
      <c r="D10664" s="43">
        <f t="shared" si="166"/>
        <v>2.7278292597870801E-2</v>
      </c>
      <c r="E10664" s="43">
        <f>IFERROR(INDEX(PSPS_Data!$C$2:$C$4275,MATCH(WF_Data!$A10664,PSPS_Data!$B$2:$B$4275,0)),0)</f>
        <v>0</v>
      </c>
      <c r="F10664" s="47"/>
    </row>
    <row r="10665" spans="1:6" x14ac:dyDescent="0.25">
      <c r="A10665" s="79"/>
      <c r="B10665" s="43">
        <v>0</v>
      </c>
      <c r="C10665" s="43">
        <v>2.67859876115039E-3</v>
      </c>
      <c r="D10665" s="43">
        <f t="shared" si="166"/>
        <v>3.0562811864725949E-2</v>
      </c>
      <c r="E10665" s="43">
        <f>IFERROR(INDEX(PSPS_Data!$C$2:$C$4275,MATCH(WF_Data!$A10665,PSPS_Data!$B$2:$B$4275,0)),0)</f>
        <v>0</v>
      </c>
      <c r="F10665" s="47"/>
    </row>
    <row r="10666" spans="1:6" x14ac:dyDescent="0.25">
      <c r="A10666" s="79"/>
      <c r="B10666" s="43">
        <v>0</v>
      </c>
      <c r="C10666" s="43">
        <v>5.1338468974790798E-3</v>
      </c>
      <c r="D10666" s="43">
        <f t="shared" si="166"/>
        <v>5.8577193100236305E-2</v>
      </c>
      <c r="E10666" s="43">
        <f>IFERROR(INDEX(PSPS_Data!$C$2:$C$4275,MATCH(WF_Data!$A10666,PSPS_Data!$B$2:$B$4275,0)),0)</f>
        <v>0</v>
      </c>
      <c r="F10666" s="47"/>
    </row>
    <row r="10667" spans="1:6" x14ac:dyDescent="0.25">
      <c r="A10667" s="79"/>
      <c r="B10667" s="43">
        <v>0</v>
      </c>
      <c r="C10667" s="43">
        <v>8.0025284113673899E-3</v>
      </c>
      <c r="D10667" s="43">
        <f t="shared" si="166"/>
        <v>9.1308849173701925E-2</v>
      </c>
      <c r="E10667" s="43">
        <f>IFERROR(INDEX(PSPS_Data!$C$2:$C$4275,MATCH(WF_Data!$A10667,PSPS_Data!$B$2:$B$4275,0)),0)</f>
        <v>0</v>
      </c>
      <c r="F10667" s="47"/>
    </row>
    <row r="10668" spans="1:6" x14ac:dyDescent="0.25">
      <c r="A10668" s="79"/>
      <c r="B10668" s="43">
        <v>0</v>
      </c>
      <c r="C10668" s="43">
        <v>3.5451100720820198E-3</v>
      </c>
      <c r="D10668" s="43">
        <f t="shared" si="166"/>
        <v>4.0449705922455843E-2</v>
      </c>
      <c r="E10668" s="43">
        <f>IFERROR(INDEX(PSPS_Data!$C$2:$C$4275,MATCH(WF_Data!$A10668,PSPS_Data!$B$2:$B$4275,0)),0)</f>
        <v>0</v>
      </c>
      <c r="F10668" s="47"/>
    </row>
    <row r="10669" spans="1:6" x14ac:dyDescent="0.25">
      <c r="A10669" s="79"/>
      <c r="B10669" s="43">
        <v>0</v>
      </c>
      <c r="C10669" s="43">
        <v>3.1840714580084698E-3</v>
      </c>
      <c r="D10669" s="43">
        <f t="shared" si="166"/>
        <v>3.6330255335876638E-2</v>
      </c>
      <c r="E10669" s="43">
        <f>IFERROR(INDEX(PSPS_Data!$C$2:$C$4275,MATCH(WF_Data!$A10669,PSPS_Data!$B$2:$B$4275,0)),0)</f>
        <v>0</v>
      </c>
      <c r="F10669" s="47"/>
    </row>
    <row r="10670" spans="1:6" x14ac:dyDescent="0.25">
      <c r="A10670" s="79"/>
      <c r="B10670" s="43">
        <v>0</v>
      </c>
      <c r="C10670" s="43">
        <v>1.0284066263466199E-3</v>
      </c>
      <c r="D10670" s="43">
        <f t="shared" si="166"/>
        <v>1.1734119606614933E-2</v>
      </c>
      <c r="E10670" s="43">
        <f>IFERROR(INDEX(PSPS_Data!$C$2:$C$4275,MATCH(WF_Data!$A10670,PSPS_Data!$B$2:$B$4275,0)),0)</f>
        <v>0</v>
      </c>
      <c r="F10670" s="47"/>
    </row>
    <row r="10671" spans="1:6" x14ac:dyDescent="0.25">
      <c r="A10671" s="79"/>
      <c r="B10671" s="43">
        <v>0</v>
      </c>
      <c r="C10671" s="43">
        <v>6.5097565038740803E-4</v>
      </c>
      <c r="D10671" s="43">
        <f t="shared" si="166"/>
        <v>7.4276321709203256E-3</v>
      </c>
      <c r="E10671" s="43">
        <f>IFERROR(INDEX(PSPS_Data!$C$2:$C$4275,MATCH(WF_Data!$A10671,PSPS_Data!$B$2:$B$4275,0)),0)</f>
        <v>0</v>
      </c>
      <c r="F10671" s="47"/>
    </row>
    <row r="10672" spans="1:6" x14ac:dyDescent="0.25">
      <c r="A10672" s="79"/>
      <c r="B10672" s="43">
        <v>0</v>
      </c>
      <c r="C10672" s="43">
        <v>3.2398438304426201E-3</v>
      </c>
      <c r="D10672" s="43">
        <f t="shared" si="166"/>
        <v>3.6966618105350298E-2</v>
      </c>
      <c r="E10672" s="43">
        <f>IFERROR(INDEX(PSPS_Data!$C$2:$C$4275,MATCH(WF_Data!$A10672,PSPS_Data!$B$2:$B$4275,0)),0)</f>
        <v>0</v>
      </c>
      <c r="F10672" s="47"/>
    </row>
    <row r="10673" spans="1:6" x14ac:dyDescent="0.25">
      <c r="A10673" s="79"/>
      <c r="B10673" s="43">
        <v>0</v>
      </c>
      <c r="C10673" s="43">
        <v>4.5415224160478803E-3</v>
      </c>
      <c r="D10673" s="43">
        <f t="shared" si="166"/>
        <v>5.1818770767106316E-2</v>
      </c>
      <c r="E10673" s="43">
        <f>IFERROR(INDEX(PSPS_Data!$C$2:$C$4275,MATCH(WF_Data!$A10673,PSPS_Data!$B$2:$B$4275,0)),0)</f>
        <v>0</v>
      </c>
      <c r="F10673" s="47"/>
    </row>
    <row r="10674" spans="1:6" x14ac:dyDescent="0.25">
      <c r="A10674" s="79"/>
      <c r="B10674" s="43">
        <v>0</v>
      </c>
      <c r="C10674" s="43">
        <v>1.63453680852398E-3</v>
      </c>
      <c r="D10674" s="43">
        <f t="shared" si="166"/>
        <v>1.8650064985258612E-2</v>
      </c>
      <c r="E10674" s="43">
        <f>IFERROR(INDEX(PSPS_Data!$C$2:$C$4275,MATCH(WF_Data!$A10674,PSPS_Data!$B$2:$B$4275,0)),0)</f>
        <v>0</v>
      </c>
      <c r="F10674" s="47"/>
    </row>
    <row r="10675" spans="1:6" x14ac:dyDescent="0.25">
      <c r="A10675" s="79"/>
      <c r="B10675" s="43">
        <v>0</v>
      </c>
      <c r="C10675" s="43">
        <v>2.6748987619953299E-3</v>
      </c>
      <c r="D10675" s="43">
        <f t="shared" si="166"/>
        <v>3.0520594874366716E-2</v>
      </c>
      <c r="E10675" s="43">
        <f>IFERROR(INDEX(PSPS_Data!$C$2:$C$4275,MATCH(WF_Data!$A10675,PSPS_Data!$B$2:$B$4275,0)),0)</f>
        <v>0</v>
      </c>
      <c r="F10675" s="47"/>
    </row>
    <row r="10676" spans="1:6" x14ac:dyDescent="0.25">
      <c r="A10676" s="79"/>
      <c r="B10676" s="43">
        <v>0</v>
      </c>
      <c r="C10676" s="43">
        <v>4.5042023293717599E-4</v>
      </c>
      <c r="D10676" s="43">
        <f t="shared" si="166"/>
        <v>5.1392948578131781E-3</v>
      </c>
      <c r="E10676" s="43">
        <f>IFERROR(INDEX(PSPS_Data!$C$2:$C$4275,MATCH(WF_Data!$A10676,PSPS_Data!$B$2:$B$4275,0)),0)</f>
        <v>0</v>
      </c>
      <c r="F10676" s="47"/>
    </row>
    <row r="10677" spans="1:6" x14ac:dyDescent="0.25">
      <c r="A10677" s="79"/>
      <c r="B10677" s="43">
        <v>0</v>
      </c>
      <c r="C10677" s="43">
        <v>2.0357961371075799E-3</v>
      </c>
      <c r="D10677" s="43">
        <f t="shared" si="166"/>
        <v>2.3228433924397489E-2</v>
      </c>
      <c r="E10677" s="43">
        <f>IFERROR(INDEX(PSPS_Data!$C$2:$C$4275,MATCH(WF_Data!$A10677,PSPS_Data!$B$2:$B$4275,0)),0)</f>
        <v>0</v>
      </c>
      <c r="F10677" s="47"/>
    </row>
    <row r="10678" spans="1:6" x14ac:dyDescent="0.25">
      <c r="A10678" s="79"/>
      <c r="B10678" s="43">
        <v>0</v>
      </c>
      <c r="C10678" s="43">
        <v>3.1661042885389098E-4</v>
      </c>
      <c r="D10678" s="43">
        <f t="shared" si="166"/>
        <v>3.6125249932228961E-3</v>
      </c>
      <c r="E10678" s="43">
        <f>IFERROR(INDEX(PSPS_Data!$C$2:$C$4275,MATCH(WF_Data!$A10678,PSPS_Data!$B$2:$B$4275,0)),0)</f>
        <v>0</v>
      </c>
      <c r="F10678" s="47"/>
    </row>
    <row r="10679" spans="1:6" x14ac:dyDescent="0.25">
      <c r="A10679" s="79"/>
      <c r="B10679" s="43">
        <v>0</v>
      </c>
      <c r="C10679" s="43">
        <v>2.0601392270691501E-4</v>
      </c>
      <c r="D10679" s="43">
        <f t="shared" si="166"/>
        <v>2.3506188580859001E-3</v>
      </c>
      <c r="E10679" s="43">
        <f>IFERROR(INDEX(PSPS_Data!$C$2:$C$4275,MATCH(WF_Data!$A10679,PSPS_Data!$B$2:$B$4275,0)),0)</f>
        <v>0</v>
      </c>
      <c r="F10679" s="47"/>
    </row>
    <row r="10680" spans="1:6" x14ac:dyDescent="0.25">
      <c r="A10680" s="79"/>
      <c r="B10680" s="43">
        <v>0</v>
      </c>
      <c r="C10680" s="43">
        <v>2.3312361904572702E-3</v>
      </c>
      <c r="D10680" s="43">
        <f t="shared" si="166"/>
        <v>2.6599404933117451E-2</v>
      </c>
      <c r="E10680" s="43">
        <f>IFERROR(INDEX(PSPS_Data!$C$2:$C$4275,MATCH(WF_Data!$A10680,PSPS_Data!$B$2:$B$4275,0)),0)</f>
        <v>0</v>
      </c>
      <c r="F10680" s="47"/>
    </row>
    <row r="10681" spans="1:6" x14ac:dyDescent="0.25">
      <c r="A10681" s="79"/>
      <c r="B10681" s="43">
        <v>0</v>
      </c>
      <c r="C10681" s="43">
        <v>4.2059305387738199E-3</v>
      </c>
      <c r="D10681" s="43">
        <f t="shared" si="166"/>
        <v>4.7989667447409283E-2</v>
      </c>
      <c r="E10681" s="43">
        <f>IFERROR(INDEX(PSPS_Data!$C$2:$C$4275,MATCH(WF_Data!$A10681,PSPS_Data!$B$2:$B$4275,0)),0)</f>
        <v>0</v>
      </c>
      <c r="F10681" s="47"/>
    </row>
    <row r="10682" spans="1:6" x14ac:dyDescent="0.25">
      <c r="A10682" s="79"/>
      <c r="B10682" s="43">
        <v>0</v>
      </c>
      <c r="C10682" s="43">
        <v>7.61803323030108E-3</v>
      </c>
      <c r="D10682" s="43">
        <f t="shared" si="166"/>
        <v>8.6921759157735326E-2</v>
      </c>
      <c r="E10682" s="43">
        <f>IFERROR(INDEX(PSPS_Data!$C$2:$C$4275,MATCH(WF_Data!$A10682,PSPS_Data!$B$2:$B$4275,0)),0)</f>
        <v>0</v>
      </c>
      <c r="F10682" s="47"/>
    </row>
    <row r="10683" spans="1:6" x14ac:dyDescent="0.25">
      <c r="A10683" s="79"/>
      <c r="B10683" s="43">
        <v>0</v>
      </c>
      <c r="C10683" s="43">
        <v>2.4527932955606901E-3</v>
      </c>
      <c r="D10683" s="43">
        <f t="shared" si="166"/>
        <v>2.7986371502347476E-2</v>
      </c>
      <c r="E10683" s="43">
        <f>IFERROR(INDEX(PSPS_Data!$C$2:$C$4275,MATCH(WF_Data!$A10683,PSPS_Data!$B$2:$B$4275,0)),0)</f>
        <v>0</v>
      </c>
      <c r="F10683" s="47"/>
    </row>
    <row r="10684" spans="1:6" x14ac:dyDescent="0.25">
      <c r="A10684" s="79"/>
      <c r="B10684" s="43">
        <v>0</v>
      </c>
      <c r="C10684" s="43">
        <v>3.0778074228692198E-3</v>
      </c>
      <c r="D10684" s="43">
        <f t="shared" si="166"/>
        <v>3.5117782694937795E-2</v>
      </c>
      <c r="E10684" s="43">
        <f>IFERROR(INDEX(PSPS_Data!$C$2:$C$4275,MATCH(WF_Data!$A10684,PSPS_Data!$B$2:$B$4275,0)),0)</f>
        <v>0</v>
      </c>
      <c r="F10684" s="47"/>
    </row>
    <row r="10685" spans="1:6" x14ac:dyDescent="0.25">
      <c r="A10685" s="79"/>
      <c r="B10685" s="43">
        <v>0</v>
      </c>
      <c r="C10685" s="43">
        <v>4.7613366348286902E-3</v>
      </c>
      <c r="D10685" s="43">
        <f t="shared" si="166"/>
        <v>5.4326851003395356E-2</v>
      </c>
      <c r="E10685" s="43">
        <f>IFERROR(INDEX(PSPS_Data!$C$2:$C$4275,MATCH(WF_Data!$A10685,PSPS_Data!$B$2:$B$4275,0)),0)</f>
        <v>0</v>
      </c>
      <c r="F10685" s="47"/>
    </row>
    <row r="10686" spans="1:6" x14ac:dyDescent="0.25">
      <c r="A10686" s="79"/>
      <c r="B10686" s="43">
        <v>0</v>
      </c>
      <c r="C10686" s="43">
        <v>4.5018486589469796E-3</v>
      </c>
      <c r="D10686" s="43">
        <f t="shared" si="166"/>
        <v>5.1366093198585039E-2</v>
      </c>
      <c r="E10686" s="43">
        <f>IFERROR(INDEX(PSPS_Data!$C$2:$C$4275,MATCH(WF_Data!$A10686,PSPS_Data!$B$2:$B$4275,0)),0)</f>
        <v>0</v>
      </c>
      <c r="F10686" s="47"/>
    </row>
    <row r="10687" spans="1:6" x14ac:dyDescent="0.25">
      <c r="A10687" s="79"/>
      <c r="B10687" s="43">
        <v>0</v>
      </c>
      <c r="C10687" s="43">
        <v>3.7978947721057899E-3</v>
      </c>
      <c r="D10687" s="43">
        <f t="shared" si="166"/>
        <v>4.3333979349727061E-2</v>
      </c>
      <c r="E10687" s="43">
        <f>IFERROR(INDEX(PSPS_Data!$C$2:$C$4275,MATCH(WF_Data!$A10687,PSPS_Data!$B$2:$B$4275,0)),0)</f>
        <v>0</v>
      </c>
      <c r="F10687" s="47"/>
    </row>
    <row r="10688" spans="1:6" x14ac:dyDescent="0.25">
      <c r="A10688" s="79"/>
      <c r="B10688" s="43">
        <v>0</v>
      </c>
      <c r="C10688" s="43">
        <v>3.3271930003593202E-3</v>
      </c>
      <c r="D10688" s="43">
        <f t="shared" si="166"/>
        <v>3.7963272134099842E-2</v>
      </c>
      <c r="E10688" s="43">
        <f>IFERROR(INDEX(PSPS_Data!$C$2:$C$4275,MATCH(WF_Data!$A10688,PSPS_Data!$B$2:$B$4275,0)),0)</f>
        <v>0</v>
      </c>
      <c r="F10688" s="47"/>
    </row>
    <row r="10689" spans="1:6" x14ac:dyDescent="0.25">
      <c r="A10689" s="79"/>
      <c r="B10689" s="43">
        <v>0</v>
      </c>
      <c r="C10689" s="43">
        <v>8.1802909812722603E-4</v>
      </c>
      <c r="D10689" s="43">
        <f t="shared" si="166"/>
        <v>9.3337120096316489E-3</v>
      </c>
      <c r="E10689" s="43">
        <f>IFERROR(INDEX(PSPS_Data!$C$2:$C$4275,MATCH(WF_Data!$A10689,PSPS_Data!$B$2:$B$4275,0)),0)</f>
        <v>0</v>
      </c>
      <c r="F10689" s="47"/>
    </row>
    <row r="10690" spans="1:6" x14ac:dyDescent="0.25">
      <c r="A10690" s="79"/>
      <c r="B10690" s="43">
        <v>0</v>
      </c>
      <c r="C10690" s="43">
        <v>4.0130199931809302E-4</v>
      </c>
      <c r="D10690" s="43">
        <f t="shared" si="166"/>
        <v>4.5788558122194416E-3</v>
      </c>
      <c r="E10690" s="43">
        <f>IFERROR(INDEX(PSPS_Data!$C$2:$C$4275,MATCH(WF_Data!$A10690,PSPS_Data!$B$2:$B$4275,0)),0)</f>
        <v>0</v>
      </c>
      <c r="F10690" s="47"/>
    </row>
    <row r="10691" spans="1:6" x14ac:dyDescent="0.25">
      <c r="A10691" s="79"/>
      <c r="B10691" s="43">
        <v>0</v>
      </c>
      <c r="C10691" s="43">
        <v>3.8424249655690801E-3</v>
      </c>
      <c r="D10691" s="43">
        <f t="shared" ref="D10691:D10754" si="167">$C10691*11.41</f>
        <v>4.3842068857143202E-2</v>
      </c>
      <c r="E10691" s="43">
        <f>IFERROR(INDEX(PSPS_Data!$C$2:$C$4275,MATCH(WF_Data!$A10691,PSPS_Data!$B$2:$B$4275,0)),0)</f>
        <v>0</v>
      </c>
      <c r="F10691" s="47"/>
    </row>
    <row r="10692" spans="1:6" x14ac:dyDescent="0.25">
      <c r="A10692" s="79"/>
      <c r="B10692" s="43">
        <v>0</v>
      </c>
      <c r="C10692" s="43">
        <v>2.5262791420269998E-4</v>
      </c>
      <c r="D10692" s="43">
        <f t="shared" si="167"/>
        <v>2.8824845010528067E-3</v>
      </c>
      <c r="E10692" s="43">
        <f>IFERROR(INDEX(PSPS_Data!$C$2:$C$4275,MATCH(WF_Data!$A10692,PSPS_Data!$B$2:$B$4275,0)),0)</f>
        <v>0</v>
      </c>
      <c r="F10692" s="47"/>
    </row>
    <row r="10693" spans="1:6" x14ac:dyDescent="0.25">
      <c r="A10693" s="79"/>
      <c r="B10693" s="43">
        <v>0</v>
      </c>
      <c r="C10693" s="43">
        <v>4.8336451992554404E-3</v>
      </c>
      <c r="D10693" s="43">
        <f t="shared" si="167"/>
        <v>5.5151891723504577E-2</v>
      </c>
      <c r="E10693" s="43">
        <f>IFERROR(INDEX(PSPS_Data!$C$2:$C$4275,MATCH(WF_Data!$A10693,PSPS_Data!$B$2:$B$4275,0)),0)</f>
        <v>0</v>
      </c>
      <c r="F10693" s="47"/>
    </row>
    <row r="10694" spans="1:6" x14ac:dyDescent="0.25">
      <c r="A10694" s="79"/>
      <c r="B10694" s="43">
        <v>0</v>
      </c>
      <c r="C10694" s="43">
        <v>1.18629090275135E-3</v>
      </c>
      <c r="D10694" s="43">
        <f t="shared" si="167"/>
        <v>1.3535579200392904E-2</v>
      </c>
      <c r="E10694" s="43">
        <f>IFERROR(INDEX(PSPS_Data!$C$2:$C$4275,MATCH(WF_Data!$A10694,PSPS_Data!$B$2:$B$4275,0)),0)</f>
        <v>0</v>
      </c>
      <c r="F10694" s="47"/>
    </row>
    <row r="10695" spans="1:6" x14ac:dyDescent="0.25">
      <c r="A10695" s="79"/>
      <c r="B10695" s="43">
        <v>0</v>
      </c>
      <c r="C10695" s="43">
        <v>1.23642263588408E-3</v>
      </c>
      <c r="D10695" s="43">
        <f t="shared" si="167"/>
        <v>1.4107582275437354E-2</v>
      </c>
      <c r="E10695" s="43">
        <f>IFERROR(INDEX(PSPS_Data!$C$2:$C$4275,MATCH(WF_Data!$A10695,PSPS_Data!$B$2:$B$4275,0)),0)</f>
        <v>0</v>
      </c>
      <c r="F10695" s="47"/>
    </row>
    <row r="10696" spans="1:6" x14ac:dyDescent="0.25">
      <c r="A10696" s="79"/>
      <c r="B10696" s="43">
        <v>0</v>
      </c>
      <c r="C10696" s="43">
        <v>4.2157328130087898E-4</v>
      </c>
      <c r="D10696" s="43">
        <f t="shared" si="167"/>
        <v>4.8101511396430293E-3</v>
      </c>
      <c r="E10696" s="43">
        <f>IFERROR(INDEX(PSPS_Data!$C$2:$C$4275,MATCH(WF_Data!$A10696,PSPS_Data!$B$2:$B$4275,0)),0)</f>
        <v>0</v>
      </c>
      <c r="F10696" s="47"/>
    </row>
    <row r="10697" spans="1:6" x14ac:dyDescent="0.25">
      <c r="A10697" s="79"/>
      <c r="B10697" s="43">
        <v>0</v>
      </c>
      <c r="C10697" s="43">
        <v>1.75840430915741E-3</v>
      </c>
      <c r="D10697" s="43">
        <f t="shared" si="167"/>
        <v>2.0063393167486048E-2</v>
      </c>
      <c r="E10697" s="43">
        <f>IFERROR(INDEX(PSPS_Data!$C$2:$C$4275,MATCH(WF_Data!$A10697,PSPS_Data!$B$2:$B$4275,0)),0)</f>
        <v>0</v>
      </c>
      <c r="F10697" s="47"/>
    </row>
    <row r="10698" spans="1:6" x14ac:dyDescent="0.25">
      <c r="A10698" s="79"/>
      <c r="B10698" s="43">
        <v>0</v>
      </c>
      <c r="C10698" s="43">
        <v>4.4970513654334302E-3</v>
      </c>
      <c r="D10698" s="43">
        <f t="shared" si="167"/>
        <v>5.1311356079595437E-2</v>
      </c>
      <c r="E10698" s="43">
        <f>IFERROR(INDEX(PSPS_Data!$C$2:$C$4275,MATCH(WF_Data!$A10698,PSPS_Data!$B$2:$B$4275,0)),0)</f>
        <v>0</v>
      </c>
      <c r="F10698" s="47"/>
    </row>
    <row r="10699" spans="1:6" x14ac:dyDescent="0.25">
      <c r="A10699" s="79"/>
      <c r="B10699" s="43">
        <v>0</v>
      </c>
      <c r="C10699" s="43">
        <v>1.0454906612267199E-3</v>
      </c>
      <c r="D10699" s="43">
        <f t="shared" si="167"/>
        <v>1.1929048444596874E-2</v>
      </c>
      <c r="E10699" s="43">
        <f>IFERROR(INDEX(PSPS_Data!$C$2:$C$4275,MATCH(WF_Data!$A10699,PSPS_Data!$B$2:$B$4275,0)),0)</f>
        <v>0</v>
      </c>
      <c r="F10699" s="47"/>
    </row>
    <row r="10700" spans="1:6" x14ac:dyDescent="0.25">
      <c r="A10700" s="79"/>
      <c r="B10700" s="43">
        <v>0</v>
      </c>
      <c r="C10700" s="43">
        <v>5.9235979941831803E-3</v>
      </c>
      <c r="D10700" s="43">
        <f t="shared" si="167"/>
        <v>6.7588253113630092E-2</v>
      </c>
      <c r="E10700" s="43">
        <f>IFERROR(INDEX(PSPS_Data!$C$2:$C$4275,MATCH(WF_Data!$A10700,PSPS_Data!$B$2:$B$4275,0)),0)</f>
        <v>0</v>
      </c>
      <c r="F10700" s="47"/>
    </row>
    <row r="10701" spans="1:6" x14ac:dyDescent="0.25">
      <c r="A10701" s="79"/>
      <c r="B10701" s="43">
        <v>0</v>
      </c>
      <c r="C10701" s="43">
        <v>2.17546639760257E-5</v>
      </c>
      <c r="D10701" s="43">
        <f t="shared" si="167"/>
        <v>2.4822071596645323E-4</v>
      </c>
      <c r="E10701" s="43">
        <f>IFERROR(INDEX(PSPS_Data!$C$2:$C$4275,MATCH(WF_Data!$A10701,PSPS_Data!$B$2:$B$4275,0)),0)</f>
        <v>0</v>
      </c>
      <c r="F10701" s="47"/>
    </row>
    <row r="10702" spans="1:6" x14ac:dyDescent="0.25">
      <c r="A10702" s="79"/>
      <c r="B10702" s="43">
        <v>0</v>
      </c>
      <c r="C10702" s="43">
        <v>2.0761542325544698E-3</v>
      </c>
      <c r="D10702" s="43">
        <f t="shared" si="167"/>
        <v>2.3688919793446502E-2</v>
      </c>
      <c r="E10702" s="43">
        <f>IFERROR(INDEX(PSPS_Data!$C$2:$C$4275,MATCH(WF_Data!$A10702,PSPS_Data!$B$2:$B$4275,0)),0)</f>
        <v>0</v>
      </c>
      <c r="F10702" s="47"/>
    </row>
    <row r="10703" spans="1:6" x14ac:dyDescent="0.25">
      <c r="A10703" s="79"/>
      <c r="B10703" s="43">
        <v>0</v>
      </c>
      <c r="C10703" s="43">
        <v>5.4902816041248999E-3</v>
      </c>
      <c r="D10703" s="43">
        <f t="shared" si="167"/>
        <v>6.2644113103065113E-2</v>
      </c>
      <c r="E10703" s="43">
        <f>IFERROR(INDEX(PSPS_Data!$C$2:$C$4275,MATCH(WF_Data!$A10703,PSPS_Data!$B$2:$B$4275,0)),0)</f>
        <v>0</v>
      </c>
      <c r="F10703" s="47"/>
    </row>
    <row r="10704" spans="1:6" x14ac:dyDescent="0.25">
      <c r="A10704" s="79"/>
      <c r="B10704" s="43">
        <v>0</v>
      </c>
      <c r="C10704" s="43">
        <v>6.7864064529506597E-3</v>
      </c>
      <c r="D10704" s="43">
        <f t="shared" si="167"/>
        <v>7.7432897628167033E-2</v>
      </c>
      <c r="E10704" s="43">
        <f>IFERROR(INDEX(PSPS_Data!$C$2:$C$4275,MATCH(WF_Data!$A10704,PSPS_Data!$B$2:$B$4275,0)),0)</f>
        <v>0</v>
      </c>
      <c r="F10704" s="47"/>
    </row>
    <row r="10705" spans="1:6" x14ac:dyDescent="0.25">
      <c r="A10705" s="79"/>
      <c r="B10705" s="43">
        <v>0</v>
      </c>
      <c r="C10705" s="43">
        <v>7.1377667438809996E-3</v>
      </c>
      <c r="D10705" s="43">
        <f t="shared" si="167"/>
        <v>8.1441918547682207E-2</v>
      </c>
      <c r="E10705" s="43">
        <f>IFERROR(INDEX(PSPS_Data!$C$2:$C$4275,MATCH(WF_Data!$A10705,PSPS_Data!$B$2:$B$4275,0)),0)</f>
        <v>0</v>
      </c>
      <c r="F10705" s="47"/>
    </row>
    <row r="10706" spans="1:6" x14ac:dyDescent="0.25">
      <c r="A10706" s="79"/>
      <c r="B10706" s="43">
        <v>0</v>
      </c>
      <c r="C10706" s="43">
        <v>5.1847059012288799E-4</v>
      </c>
      <c r="D10706" s="43">
        <f t="shared" si="167"/>
        <v>5.9157494333021516E-3</v>
      </c>
      <c r="E10706" s="43">
        <f>IFERROR(INDEX(PSPS_Data!$C$2:$C$4275,MATCH(WF_Data!$A10706,PSPS_Data!$B$2:$B$4275,0)),0)</f>
        <v>0</v>
      </c>
      <c r="F10706" s="47"/>
    </row>
    <row r="10707" spans="1:6" x14ac:dyDescent="0.25">
      <c r="A10707" s="79"/>
      <c r="B10707" s="43">
        <v>0</v>
      </c>
      <c r="C10707" s="43">
        <v>9.1028664510304207E-3</v>
      </c>
      <c r="D10707" s="43">
        <f t="shared" si="167"/>
        <v>0.10386370620625711</v>
      </c>
      <c r="E10707" s="43">
        <f>IFERROR(INDEX(PSPS_Data!$C$2:$C$4275,MATCH(WF_Data!$A10707,PSPS_Data!$B$2:$B$4275,0)),0)</f>
        <v>0</v>
      </c>
      <c r="F10707" s="47"/>
    </row>
    <row r="10708" spans="1:6" x14ac:dyDescent="0.25">
      <c r="A10708" s="79"/>
      <c r="B10708" s="43">
        <v>0</v>
      </c>
      <c r="C10708" s="43">
        <v>1.56679604344844E-3</v>
      </c>
      <c r="D10708" s="43">
        <f t="shared" si="167"/>
        <v>1.7877142855746701E-2</v>
      </c>
      <c r="E10708" s="43">
        <f>IFERROR(INDEX(PSPS_Data!$C$2:$C$4275,MATCH(WF_Data!$A10708,PSPS_Data!$B$2:$B$4275,0)),0)</f>
        <v>0</v>
      </c>
      <c r="F10708" s="47"/>
    </row>
    <row r="10709" spans="1:6" x14ac:dyDescent="0.25">
      <c r="A10709" s="79"/>
      <c r="B10709" s="43">
        <v>0</v>
      </c>
      <c r="C10709" s="43">
        <v>4.5959118351674901E-3</v>
      </c>
      <c r="D10709" s="43">
        <f t="shared" si="167"/>
        <v>5.243935403926106E-2</v>
      </c>
      <c r="E10709" s="43">
        <f>IFERROR(INDEX(PSPS_Data!$C$2:$C$4275,MATCH(WF_Data!$A10709,PSPS_Data!$B$2:$B$4275,0)),0)</f>
        <v>0</v>
      </c>
      <c r="F10709" s="47"/>
    </row>
    <row r="10710" spans="1:6" x14ac:dyDescent="0.25">
      <c r="A10710" s="79"/>
      <c r="B10710" s="43">
        <v>0</v>
      </c>
      <c r="C10710" s="43">
        <v>4.0499544620047302E-3</v>
      </c>
      <c r="D10710" s="43">
        <f t="shared" si="167"/>
        <v>4.6209980411473971E-2</v>
      </c>
      <c r="E10710" s="43">
        <f>IFERROR(INDEX(PSPS_Data!$C$2:$C$4275,MATCH(WF_Data!$A10710,PSPS_Data!$B$2:$B$4275,0)),0)</f>
        <v>0</v>
      </c>
      <c r="F10710" s="47"/>
    </row>
    <row r="10711" spans="1:6" x14ac:dyDescent="0.25">
      <c r="A10711" s="79"/>
      <c r="B10711" s="43">
        <v>0</v>
      </c>
      <c r="C10711" s="43">
        <v>8.54089804306568E-4</v>
      </c>
      <c r="D10711" s="43">
        <f t="shared" si="167"/>
        <v>9.745164667137941E-3</v>
      </c>
      <c r="E10711" s="43">
        <f>IFERROR(INDEX(PSPS_Data!$C$2:$C$4275,MATCH(WF_Data!$A10711,PSPS_Data!$B$2:$B$4275,0)),0)</f>
        <v>0</v>
      </c>
      <c r="F10711" s="47"/>
    </row>
    <row r="10712" spans="1:6" x14ac:dyDescent="0.25">
      <c r="A10712" s="79"/>
      <c r="B10712" s="43">
        <v>0</v>
      </c>
      <c r="C10712" s="43">
        <v>4.67544738407355E-3</v>
      </c>
      <c r="D10712" s="43">
        <f t="shared" si="167"/>
        <v>5.3346854652279209E-2</v>
      </c>
      <c r="E10712" s="43">
        <f>IFERROR(INDEX(PSPS_Data!$C$2:$C$4275,MATCH(WF_Data!$A10712,PSPS_Data!$B$2:$B$4275,0)),0)</f>
        <v>0</v>
      </c>
      <c r="F10712" s="47"/>
    </row>
    <row r="10713" spans="1:6" x14ac:dyDescent="0.25">
      <c r="A10713" s="79"/>
      <c r="B10713" s="43">
        <v>0</v>
      </c>
      <c r="C10713" s="43">
        <v>5.37062655143927E-3</v>
      </c>
      <c r="D10713" s="43">
        <f t="shared" si="167"/>
        <v>6.1278848951922073E-2</v>
      </c>
      <c r="E10713" s="43">
        <f>IFERROR(INDEX(PSPS_Data!$C$2:$C$4275,MATCH(WF_Data!$A10713,PSPS_Data!$B$2:$B$4275,0)),0)</f>
        <v>0</v>
      </c>
      <c r="F10713" s="47"/>
    </row>
    <row r="10714" spans="1:6" x14ac:dyDescent="0.25">
      <c r="A10714" s="79"/>
      <c r="B10714" s="43">
        <v>0</v>
      </c>
      <c r="C10714" s="43">
        <v>2.9227669323480098E-3</v>
      </c>
      <c r="D10714" s="43">
        <f t="shared" si="167"/>
        <v>3.3348770698090793E-2</v>
      </c>
      <c r="E10714" s="43">
        <f>IFERROR(INDEX(PSPS_Data!$C$2:$C$4275,MATCH(WF_Data!$A10714,PSPS_Data!$B$2:$B$4275,0)),0)</f>
        <v>0</v>
      </c>
      <c r="F10714" s="47"/>
    </row>
    <row r="10715" spans="1:6" x14ac:dyDescent="0.25">
      <c r="A10715" s="79"/>
      <c r="B10715" s="43">
        <v>0</v>
      </c>
      <c r="C10715" s="43">
        <v>2.1501146306945799E-5</v>
      </c>
      <c r="D10715" s="43">
        <f t="shared" si="167"/>
        <v>2.4532807936225159E-4</v>
      </c>
      <c r="E10715" s="43">
        <f>IFERROR(INDEX(PSPS_Data!$C$2:$C$4275,MATCH(WF_Data!$A10715,PSPS_Data!$B$2:$B$4275,0)),0)</f>
        <v>0</v>
      </c>
      <c r="F10715" s="47"/>
    </row>
    <row r="10716" spans="1:6" x14ac:dyDescent="0.25">
      <c r="A10716" s="79"/>
      <c r="B10716" s="43">
        <v>0</v>
      </c>
      <c r="C10716" s="43">
        <v>7.6098936870039298E-3</v>
      </c>
      <c r="D10716" s="43">
        <f t="shared" si="167"/>
        <v>8.6828886968714838E-2</v>
      </c>
      <c r="E10716" s="43">
        <f>IFERROR(INDEX(PSPS_Data!$C$2:$C$4275,MATCH(WF_Data!$A10716,PSPS_Data!$B$2:$B$4275,0)),0)</f>
        <v>0</v>
      </c>
      <c r="F10716" s="47"/>
    </row>
    <row r="10717" spans="1:6" x14ac:dyDescent="0.25">
      <c r="A10717" s="79"/>
      <c r="B10717" s="43">
        <v>0</v>
      </c>
      <c r="C10717" s="43">
        <v>2.5577025739949E-3</v>
      </c>
      <c r="D10717" s="43">
        <f t="shared" si="167"/>
        <v>2.9183386369281809E-2</v>
      </c>
      <c r="E10717" s="43">
        <f>IFERROR(INDEX(PSPS_Data!$C$2:$C$4275,MATCH(WF_Data!$A10717,PSPS_Data!$B$2:$B$4275,0)),0)</f>
        <v>0</v>
      </c>
      <c r="F10717" s="47"/>
    </row>
    <row r="10718" spans="1:6" x14ac:dyDescent="0.25">
      <c r="A10718" s="79"/>
      <c r="B10718" s="43">
        <v>0</v>
      </c>
      <c r="C10718" s="43">
        <v>2.9574429511285399E-3</v>
      </c>
      <c r="D10718" s="43">
        <f t="shared" si="167"/>
        <v>3.3744424072376641E-2</v>
      </c>
      <c r="E10718" s="43">
        <f>IFERROR(INDEX(PSPS_Data!$C$2:$C$4275,MATCH(WF_Data!$A10718,PSPS_Data!$B$2:$B$4275,0)),0)</f>
        <v>0</v>
      </c>
      <c r="F10718" s="47"/>
    </row>
    <row r="10719" spans="1:6" x14ac:dyDescent="0.25">
      <c r="A10719" s="79"/>
      <c r="B10719" s="43">
        <v>0</v>
      </c>
      <c r="C10719" s="43">
        <v>2.46865855569922E-3</v>
      </c>
      <c r="D10719" s="43">
        <f t="shared" si="167"/>
        <v>2.81673941205281E-2</v>
      </c>
      <c r="E10719" s="43">
        <f>IFERROR(INDEX(PSPS_Data!$C$2:$C$4275,MATCH(WF_Data!$A10719,PSPS_Data!$B$2:$B$4275,0)),0)</f>
        <v>0</v>
      </c>
      <c r="F10719" s="47"/>
    </row>
    <row r="10720" spans="1:6" x14ac:dyDescent="0.25">
      <c r="A10720" s="79"/>
      <c r="B10720" s="43">
        <v>0</v>
      </c>
      <c r="C10720" s="43">
        <v>5.4718897079055698E-3</v>
      </c>
      <c r="D10720" s="43">
        <f t="shared" si="167"/>
        <v>6.2434261567202554E-2</v>
      </c>
      <c r="E10720" s="43">
        <f>IFERROR(INDEX(PSPS_Data!$C$2:$C$4275,MATCH(WF_Data!$A10720,PSPS_Data!$B$2:$B$4275,0)),0)</f>
        <v>0</v>
      </c>
      <c r="F10720" s="47"/>
    </row>
    <row r="10721" spans="1:6" x14ac:dyDescent="0.25">
      <c r="A10721" s="79"/>
      <c r="B10721" s="43">
        <v>0</v>
      </c>
      <c r="C10721" s="43">
        <v>3.5101411754112602E-3</v>
      </c>
      <c r="D10721" s="43">
        <f t="shared" si="167"/>
        <v>4.0050710811442479E-2</v>
      </c>
      <c r="E10721" s="43">
        <f>IFERROR(INDEX(PSPS_Data!$C$2:$C$4275,MATCH(WF_Data!$A10721,PSPS_Data!$B$2:$B$4275,0)),0)</f>
        <v>0</v>
      </c>
      <c r="F10721" s="47"/>
    </row>
    <row r="10722" spans="1:6" x14ac:dyDescent="0.25">
      <c r="A10722" s="79"/>
      <c r="B10722" s="43">
        <v>0</v>
      </c>
      <c r="C10722" s="43">
        <v>7.57108383913873E-3</v>
      </c>
      <c r="D10722" s="43">
        <f t="shared" si="167"/>
        <v>8.6386066604572917E-2</v>
      </c>
      <c r="E10722" s="43">
        <f>IFERROR(INDEX(PSPS_Data!$C$2:$C$4275,MATCH(WF_Data!$A10722,PSPS_Data!$B$2:$B$4275,0)),0)</f>
        <v>0</v>
      </c>
      <c r="F10722" s="47"/>
    </row>
    <row r="10723" spans="1:6" x14ac:dyDescent="0.25">
      <c r="A10723" s="79"/>
      <c r="B10723" s="43">
        <v>0</v>
      </c>
      <c r="C10723" s="43">
        <v>1.06245837787355E-3</v>
      </c>
      <c r="D10723" s="43">
        <f t="shared" si="167"/>
        <v>1.2122650091537205E-2</v>
      </c>
      <c r="E10723" s="43">
        <f>IFERROR(INDEX(PSPS_Data!$C$2:$C$4275,MATCH(WF_Data!$A10723,PSPS_Data!$B$2:$B$4275,0)),0)</f>
        <v>0</v>
      </c>
      <c r="F10723" s="47"/>
    </row>
    <row r="10724" spans="1:6" x14ac:dyDescent="0.25">
      <c r="A10724" s="79"/>
      <c r="B10724" s="43">
        <v>0</v>
      </c>
      <c r="C10724" s="43">
        <v>1.31146511967017E-3</v>
      </c>
      <c r="D10724" s="43">
        <f t="shared" si="167"/>
        <v>1.4963817015436639E-2</v>
      </c>
      <c r="E10724" s="43">
        <f>IFERROR(INDEX(PSPS_Data!$C$2:$C$4275,MATCH(WF_Data!$A10724,PSPS_Data!$B$2:$B$4275,0)),0)</f>
        <v>0</v>
      </c>
      <c r="F10724" s="47"/>
    </row>
    <row r="10725" spans="1:6" x14ac:dyDescent="0.25">
      <c r="A10725" s="79"/>
      <c r="B10725" s="43">
        <v>0</v>
      </c>
      <c r="C10725" s="43">
        <v>1.0470787451595199E-3</v>
      </c>
      <c r="D10725" s="43">
        <f t="shared" si="167"/>
        <v>1.1947168482270122E-2</v>
      </c>
      <c r="E10725" s="43">
        <f>IFERROR(INDEX(PSPS_Data!$C$2:$C$4275,MATCH(WF_Data!$A10725,PSPS_Data!$B$2:$B$4275,0)),0)</f>
        <v>0</v>
      </c>
      <c r="F10725" s="47"/>
    </row>
    <row r="10726" spans="1:6" x14ac:dyDescent="0.25">
      <c r="A10726" s="79"/>
      <c r="B10726" s="43">
        <v>0</v>
      </c>
      <c r="C10726" s="43">
        <v>5.2833396389360097E-3</v>
      </c>
      <c r="D10726" s="43">
        <f t="shared" si="167"/>
        <v>6.0282905280259869E-2</v>
      </c>
      <c r="E10726" s="43">
        <f>IFERROR(INDEX(PSPS_Data!$C$2:$C$4275,MATCH(WF_Data!$A10726,PSPS_Data!$B$2:$B$4275,0)),0)</f>
        <v>0</v>
      </c>
      <c r="F10726" s="47"/>
    </row>
    <row r="10727" spans="1:6" x14ac:dyDescent="0.25">
      <c r="A10727" s="79"/>
      <c r="B10727" s="43">
        <v>0</v>
      </c>
      <c r="C10727" s="43">
        <v>1.36431512449538E-4</v>
      </c>
      <c r="D10727" s="43">
        <f t="shared" si="167"/>
        <v>1.5566835570492287E-3</v>
      </c>
      <c r="E10727" s="43">
        <f>IFERROR(INDEX(PSPS_Data!$C$2:$C$4275,MATCH(WF_Data!$A10727,PSPS_Data!$B$2:$B$4275,0)),0)</f>
        <v>0</v>
      </c>
      <c r="F10727" s="47"/>
    </row>
    <row r="10728" spans="1:6" x14ac:dyDescent="0.25">
      <c r="A10728" s="79"/>
      <c r="B10728" s="43">
        <v>0</v>
      </c>
      <c r="C10728" s="43">
        <v>3.0850501387552202E-3</v>
      </c>
      <c r="D10728" s="43">
        <f t="shared" si="167"/>
        <v>3.5200422083197062E-2</v>
      </c>
      <c r="E10728" s="43">
        <f>IFERROR(INDEX(PSPS_Data!$C$2:$C$4275,MATCH(WF_Data!$A10728,PSPS_Data!$B$2:$B$4275,0)),0)</f>
        <v>0</v>
      </c>
      <c r="F10728" s="47"/>
    </row>
    <row r="10729" spans="1:6" x14ac:dyDescent="0.25">
      <c r="A10729" s="79"/>
      <c r="B10729" s="43">
        <v>0</v>
      </c>
      <c r="C10729" s="43">
        <v>2.7913113838167101E-3</v>
      </c>
      <c r="D10729" s="43">
        <f t="shared" si="167"/>
        <v>3.1848862889348663E-2</v>
      </c>
      <c r="E10729" s="43">
        <f>IFERROR(INDEX(PSPS_Data!$C$2:$C$4275,MATCH(WF_Data!$A10729,PSPS_Data!$B$2:$B$4275,0)),0)</f>
        <v>0</v>
      </c>
      <c r="F10729" s="47"/>
    </row>
    <row r="10730" spans="1:6" x14ac:dyDescent="0.25">
      <c r="A10730" s="79"/>
      <c r="B10730" s="43">
        <v>0</v>
      </c>
      <c r="C10730" s="43">
        <v>1.5966727398790601E-3</v>
      </c>
      <c r="D10730" s="43">
        <f t="shared" si="167"/>
        <v>1.8218035962020075E-2</v>
      </c>
      <c r="E10730" s="43">
        <f>IFERROR(INDEX(PSPS_Data!$C$2:$C$4275,MATCH(WF_Data!$A10730,PSPS_Data!$B$2:$B$4275,0)),0)</f>
        <v>0</v>
      </c>
      <c r="F10730" s="47"/>
    </row>
    <row r="10731" spans="1:6" x14ac:dyDescent="0.25">
      <c r="A10731" s="79"/>
      <c r="B10731" s="43">
        <v>0</v>
      </c>
      <c r="C10731" s="43">
        <v>6.1266723388939603E-3</v>
      </c>
      <c r="D10731" s="43">
        <f t="shared" si="167"/>
        <v>6.9905331386780081E-2</v>
      </c>
      <c r="E10731" s="43">
        <f>IFERROR(INDEX(PSPS_Data!$C$2:$C$4275,MATCH(WF_Data!$A10731,PSPS_Data!$B$2:$B$4275,0)),0)</f>
        <v>0</v>
      </c>
      <c r="F10731" s="47"/>
    </row>
    <row r="10732" spans="1:6" x14ac:dyDescent="0.25">
      <c r="A10732" s="79"/>
      <c r="B10732" s="43">
        <v>0</v>
      </c>
      <c r="C10732" s="43">
        <v>1.3950870829072899E-3</v>
      </c>
      <c r="D10732" s="43">
        <f t="shared" si="167"/>
        <v>1.5917943615972176E-2</v>
      </c>
      <c r="E10732" s="43">
        <f>IFERROR(INDEX(PSPS_Data!$C$2:$C$4275,MATCH(WF_Data!$A10732,PSPS_Data!$B$2:$B$4275,0)),0)</f>
        <v>0</v>
      </c>
      <c r="F10732" s="47"/>
    </row>
    <row r="10733" spans="1:6" x14ac:dyDescent="0.25">
      <c r="A10733" s="79"/>
      <c r="B10733" s="43">
        <v>0</v>
      </c>
      <c r="C10733" s="43">
        <v>3.0312926990063698E-3</v>
      </c>
      <c r="D10733" s="43">
        <f t="shared" si="167"/>
        <v>3.4587049695662682E-2</v>
      </c>
      <c r="E10733" s="43">
        <f>IFERROR(INDEX(PSPS_Data!$C$2:$C$4275,MATCH(WF_Data!$A10733,PSPS_Data!$B$2:$B$4275,0)),0)</f>
        <v>0</v>
      </c>
      <c r="F10733" s="47"/>
    </row>
    <row r="10734" spans="1:6" x14ac:dyDescent="0.25">
      <c r="A10734" s="79"/>
      <c r="B10734" s="43">
        <v>0</v>
      </c>
      <c r="C10734" s="43">
        <v>1.6060823440966401E-3</v>
      </c>
      <c r="D10734" s="43">
        <f t="shared" si="167"/>
        <v>1.8325399546142665E-2</v>
      </c>
      <c r="E10734" s="43">
        <f>IFERROR(INDEX(PSPS_Data!$C$2:$C$4275,MATCH(WF_Data!$A10734,PSPS_Data!$B$2:$B$4275,0)),0)</f>
        <v>0</v>
      </c>
      <c r="F10734" s="47"/>
    </row>
    <row r="10735" spans="1:6" x14ac:dyDescent="0.25">
      <c r="A10735" s="79"/>
      <c r="B10735" s="43">
        <v>0</v>
      </c>
      <c r="C10735" s="43">
        <v>2.6811004279352298E-3</v>
      </c>
      <c r="D10735" s="43">
        <f t="shared" si="167"/>
        <v>3.0591355882740975E-2</v>
      </c>
      <c r="E10735" s="43">
        <f>IFERROR(INDEX(PSPS_Data!$C$2:$C$4275,MATCH(WF_Data!$A10735,PSPS_Data!$B$2:$B$4275,0)),0)</f>
        <v>0</v>
      </c>
      <c r="F10735" s="47"/>
    </row>
    <row r="10736" spans="1:6" x14ac:dyDescent="0.25">
      <c r="A10736" s="79"/>
      <c r="B10736" s="43">
        <v>0</v>
      </c>
      <c r="C10736" s="43">
        <v>1.1601373282701299E-3</v>
      </c>
      <c r="D10736" s="43">
        <f t="shared" si="167"/>
        <v>1.3237166915562183E-2</v>
      </c>
      <c r="E10736" s="43">
        <f>IFERROR(INDEX(PSPS_Data!$C$2:$C$4275,MATCH(WF_Data!$A10736,PSPS_Data!$B$2:$B$4275,0)),0)</f>
        <v>0</v>
      </c>
      <c r="F10736" s="47"/>
    </row>
    <row r="10737" spans="1:6" x14ac:dyDescent="0.25">
      <c r="A10737" s="79"/>
      <c r="B10737" s="43">
        <v>0</v>
      </c>
      <c r="C10737" s="43">
        <v>4.0870514085327098E-3</v>
      </c>
      <c r="D10737" s="43">
        <f t="shared" si="167"/>
        <v>4.6633256571358223E-2</v>
      </c>
      <c r="E10737" s="43">
        <f>IFERROR(INDEX(PSPS_Data!$C$2:$C$4275,MATCH(WF_Data!$A10737,PSPS_Data!$B$2:$B$4275,0)),0)</f>
        <v>0</v>
      </c>
      <c r="F10737" s="47"/>
    </row>
    <row r="10738" spans="1:6" x14ac:dyDescent="0.25">
      <c r="A10738" s="79"/>
      <c r="B10738" s="43">
        <v>0</v>
      </c>
      <c r="C10738" s="43">
        <v>5.0651200074298599E-3</v>
      </c>
      <c r="D10738" s="43">
        <f t="shared" si="167"/>
        <v>5.7793019284774705E-2</v>
      </c>
      <c r="E10738" s="43">
        <f>IFERROR(INDEX(PSPS_Data!$C$2:$C$4275,MATCH(WF_Data!$A10738,PSPS_Data!$B$2:$B$4275,0)),0)</f>
        <v>0</v>
      </c>
      <c r="F10738" s="47"/>
    </row>
    <row r="10739" spans="1:6" x14ac:dyDescent="0.25">
      <c r="A10739" s="79"/>
      <c r="B10739" s="43">
        <v>0</v>
      </c>
      <c r="C10739" s="43">
        <v>2.9590208188494602E-3</v>
      </c>
      <c r="D10739" s="43">
        <f t="shared" si="167"/>
        <v>3.3762427543072342E-2</v>
      </c>
      <c r="E10739" s="43">
        <f>IFERROR(INDEX(PSPS_Data!$C$2:$C$4275,MATCH(WF_Data!$A10739,PSPS_Data!$B$2:$B$4275,0)),0)</f>
        <v>0</v>
      </c>
      <c r="F10739" s="47"/>
    </row>
    <row r="10740" spans="1:6" x14ac:dyDescent="0.25">
      <c r="A10740" s="79"/>
      <c r="B10740" s="43">
        <v>0</v>
      </c>
      <c r="C10740" s="43">
        <v>2.3107816848551002E-3</v>
      </c>
      <c r="D10740" s="43">
        <f t="shared" si="167"/>
        <v>2.6366019024196694E-2</v>
      </c>
      <c r="E10740" s="43">
        <f>IFERROR(INDEX(PSPS_Data!$C$2:$C$4275,MATCH(WF_Data!$A10740,PSPS_Data!$B$2:$B$4275,0)),0)</f>
        <v>0</v>
      </c>
      <c r="F10740" s="47"/>
    </row>
    <row r="10741" spans="1:6" x14ac:dyDescent="0.25">
      <c r="A10741" s="79"/>
      <c r="B10741" s="43">
        <v>0</v>
      </c>
      <c r="C10741" s="43">
        <v>5.3442656892173004E-3</v>
      </c>
      <c r="D10741" s="43">
        <f t="shared" si="167"/>
        <v>6.0978071513969397E-2</v>
      </c>
      <c r="E10741" s="43">
        <f>IFERROR(INDEX(PSPS_Data!$C$2:$C$4275,MATCH(WF_Data!$A10741,PSPS_Data!$B$2:$B$4275,0)),0)</f>
        <v>0</v>
      </c>
      <c r="F10741" s="47"/>
    </row>
    <row r="10742" spans="1:6" x14ac:dyDescent="0.25">
      <c r="A10742" s="79"/>
      <c r="B10742" s="43">
        <v>0</v>
      </c>
      <c r="C10742" s="43">
        <v>6.0898119894166704E-4</v>
      </c>
      <c r="D10742" s="43">
        <f t="shared" si="167"/>
        <v>6.9484754799244213E-3</v>
      </c>
      <c r="E10742" s="43">
        <f>IFERROR(INDEX(PSPS_Data!$C$2:$C$4275,MATCH(WF_Data!$A10742,PSPS_Data!$B$2:$B$4275,0)),0)</f>
        <v>0</v>
      </c>
      <c r="F10742" s="47"/>
    </row>
    <row r="10743" spans="1:6" x14ac:dyDescent="0.25">
      <c r="A10743" s="79"/>
      <c r="B10743" s="43">
        <v>0</v>
      </c>
      <c r="C10743" s="43">
        <v>3.20664025724681E-3</v>
      </c>
      <c r="D10743" s="43">
        <f t="shared" si="167"/>
        <v>3.6587765335186102E-2</v>
      </c>
      <c r="E10743" s="43">
        <f>IFERROR(INDEX(PSPS_Data!$C$2:$C$4275,MATCH(WF_Data!$A10743,PSPS_Data!$B$2:$B$4275,0)),0)</f>
        <v>0</v>
      </c>
      <c r="F10743" s="47"/>
    </row>
    <row r="10744" spans="1:6" x14ac:dyDescent="0.25">
      <c r="A10744" s="79"/>
      <c r="B10744" s="43">
        <v>0</v>
      </c>
      <c r="C10744" s="43">
        <v>6.0166087725974596E-3</v>
      </c>
      <c r="D10744" s="43">
        <f t="shared" si="167"/>
        <v>6.8649506095337015E-2</v>
      </c>
      <c r="E10744" s="43">
        <f>IFERROR(INDEX(PSPS_Data!$C$2:$C$4275,MATCH(WF_Data!$A10744,PSPS_Data!$B$2:$B$4275,0)),0)</f>
        <v>0</v>
      </c>
      <c r="F10744" s="47"/>
    </row>
    <row r="10745" spans="1:6" x14ac:dyDescent="0.25">
      <c r="A10745" s="79"/>
      <c r="B10745" s="43">
        <v>0</v>
      </c>
      <c r="C10745" s="43">
        <v>5.19118717397759E-3</v>
      </c>
      <c r="D10745" s="43">
        <f t="shared" si="167"/>
        <v>5.92314456550843E-2</v>
      </c>
      <c r="E10745" s="43">
        <f>IFERROR(INDEX(PSPS_Data!$C$2:$C$4275,MATCH(WF_Data!$A10745,PSPS_Data!$B$2:$B$4275,0)),0)</f>
        <v>0</v>
      </c>
      <c r="F10745" s="47"/>
    </row>
    <row r="10746" spans="1:6" x14ac:dyDescent="0.25">
      <c r="A10746" s="79"/>
      <c r="B10746" s="43">
        <v>0</v>
      </c>
      <c r="C10746" s="43">
        <v>1.2418172924526501E-3</v>
      </c>
      <c r="D10746" s="43">
        <f t="shared" si="167"/>
        <v>1.4169135306884737E-2</v>
      </c>
      <c r="E10746" s="43">
        <f>IFERROR(INDEX(PSPS_Data!$C$2:$C$4275,MATCH(WF_Data!$A10746,PSPS_Data!$B$2:$B$4275,0)),0)</f>
        <v>0</v>
      </c>
      <c r="F10746" s="47"/>
    </row>
    <row r="10747" spans="1:6" x14ac:dyDescent="0.25">
      <c r="A10747" s="79"/>
      <c r="B10747" s="43">
        <v>0</v>
      </c>
      <c r="C10747" s="43">
        <v>9.1371851203803003E-4</v>
      </c>
      <c r="D10747" s="43">
        <f t="shared" si="167"/>
        <v>1.0425528222353923E-2</v>
      </c>
      <c r="E10747" s="43">
        <f>IFERROR(INDEX(PSPS_Data!$C$2:$C$4275,MATCH(WF_Data!$A10747,PSPS_Data!$B$2:$B$4275,0)),0)</f>
        <v>0</v>
      </c>
      <c r="F10747" s="47"/>
    </row>
    <row r="10748" spans="1:6" x14ac:dyDescent="0.25">
      <c r="A10748" s="79"/>
      <c r="B10748" s="43">
        <v>0</v>
      </c>
      <c r="C10748" s="43">
        <v>1.2604501248461E-3</v>
      </c>
      <c r="D10748" s="43">
        <f t="shared" si="167"/>
        <v>1.4381735924494002E-2</v>
      </c>
      <c r="E10748" s="43">
        <f>IFERROR(INDEX(PSPS_Data!$C$2:$C$4275,MATCH(WF_Data!$A10748,PSPS_Data!$B$2:$B$4275,0)),0)</f>
        <v>0</v>
      </c>
      <c r="F10748" s="47"/>
    </row>
    <row r="10749" spans="1:6" x14ac:dyDescent="0.25">
      <c r="A10749" s="79"/>
      <c r="B10749" s="43">
        <v>0</v>
      </c>
      <c r="C10749" s="43">
        <v>1.7060010540603701E-4</v>
      </c>
      <c r="D10749" s="43">
        <f t="shared" si="167"/>
        <v>1.9465472026828823E-3</v>
      </c>
      <c r="E10749" s="43">
        <f>IFERROR(INDEX(PSPS_Data!$C$2:$C$4275,MATCH(WF_Data!$A10749,PSPS_Data!$B$2:$B$4275,0)),0)</f>
        <v>0</v>
      </c>
      <c r="F10749" s="47"/>
    </row>
    <row r="10750" spans="1:6" x14ac:dyDescent="0.25">
      <c r="A10750" s="79"/>
      <c r="B10750" s="43">
        <v>0</v>
      </c>
      <c r="C10750" s="43">
        <v>3.5431614548997398E-3</v>
      </c>
      <c r="D10750" s="43">
        <f t="shared" si="167"/>
        <v>4.0427472200406031E-2</v>
      </c>
      <c r="E10750" s="43">
        <f>IFERROR(INDEX(PSPS_Data!$C$2:$C$4275,MATCH(WF_Data!$A10750,PSPS_Data!$B$2:$B$4275,0)),0)</f>
        <v>0</v>
      </c>
      <c r="F10750" s="47"/>
    </row>
    <row r="10751" spans="1:6" x14ac:dyDescent="0.25">
      <c r="A10751" s="79"/>
      <c r="B10751" s="43">
        <v>0</v>
      </c>
      <c r="C10751" s="43">
        <v>8.9465259552525805E-3</v>
      </c>
      <c r="D10751" s="43">
        <f t="shared" si="167"/>
        <v>0.10207986114943195</v>
      </c>
      <c r="E10751" s="43">
        <f>IFERROR(INDEX(PSPS_Data!$C$2:$C$4275,MATCH(WF_Data!$A10751,PSPS_Data!$B$2:$B$4275,0)),0)</f>
        <v>0</v>
      </c>
      <c r="F10751" s="47"/>
    </row>
    <row r="10752" spans="1:6" x14ac:dyDescent="0.25">
      <c r="A10752" s="79"/>
      <c r="B10752" s="43">
        <v>0</v>
      </c>
      <c r="C10752" s="43">
        <v>2.7139720525610699E-3</v>
      </c>
      <c r="D10752" s="43">
        <f t="shared" si="167"/>
        <v>3.0966421119721806E-2</v>
      </c>
      <c r="E10752" s="43">
        <f>IFERROR(INDEX(PSPS_Data!$C$2:$C$4275,MATCH(WF_Data!$A10752,PSPS_Data!$B$2:$B$4275,0)),0)</f>
        <v>0</v>
      </c>
      <c r="F10752" s="47"/>
    </row>
    <row r="10753" spans="1:6" x14ac:dyDescent="0.25">
      <c r="A10753" s="79"/>
      <c r="B10753" s="43">
        <v>0</v>
      </c>
      <c r="C10753" s="43">
        <v>5.2180319398758002E-3</v>
      </c>
      <c r="D10753" s="43">
        <f t="shared" si="167"/>
        <v>5.9537744433982881E-2</v>
      </c>
      <c r="E10753" s="43">
        <f>IFERROR(INDEX(PSPS_Data!$C$2:$C$4275,MATCH(WF_Data!$A10753,PSPS_Data!$B$2:$B$4275,0)),0)</f>
        <v>0</v>
      </c>
      <c r="F10753" s="47"/>
    </row>
    <row r="10754" spans="1:6" x14ac:dyDescent="0.25">
      <c r="A10754" s="79"/>
      <c r="B10754" s="43">
        <v>0</v>
      </c>
      <c r="C10754" s="43">
        <v>5.5638650792388903E-5</v>
      </c>
      <c r="D10754" s="43">
        <f t="shared" si="167"/>
        <v>6.3483700554115734E-4</v>
      </c>
      <c r="E10754" s="43">
        <f>IFERROR(INDEX(PSPS_Data!$C$2:$C$4275,MATCH(WF_Data!$A10754,PSPS_Data!$B$2:$B$4275,0)),0)</f>
        <v>0</v>
      </c>
      <c r="F10754" s="47"/>
    </row>
    <row r="10755" spans="1:6" x14ac:dyDescent="0.25">
      <c r="A10755" s="79"/>
      <c r="B10755" s="43">
        <v>0</v>
      </c>
      <c r="C10755" s="43">
        <v>8.9703896583159803E-4</v>
      </c>
      <c r="D10755" s="43">
        <f t="shared" ref="D10755:D10818" si="168">$C10755*11.41</f>
        <v>1.0235214600138534E-2</v>
      </c>
      <c r="E10755" s="43">
        <f>IFERROR(INDEX(PSPS_Data!$C$2:$C$4275,MATCH(WF_Data!$A10755,PSPS_Data!$B$2:$B$4275,0)),0)</f>
        <v>0</v>
      </c>
      <c r="F10755" s="47"/>
    </row>
    <row r="10756" spans="1:6" x14ac:dyDescent="0.25">
      <c r="A10756" s="79"/>
      <c r="B10756" s="43">
        <v>0</v>
      </c>
      <c r="C10756" s="43">
        <v>2.2665544468054499E-3</v>
      </c>
      <c r="D10756" s="43">
        <f t="shared" si="168"/>
        <v>2.5861386238050184E-2</v>
      </c>
      <c r="E10756" s="43">
        <f>IFERROR(INDEX(PSPS_Data!$C$2:$C$4275,MATCH(WF_Data!$A10756,PSPS_Data!$B$2:$B$4275,0)),0)</f>
        <v>0</v>
      </c>
      <c r="F10756" s="47"/>
    </row>
    <row r="10757" spans="1:6" x14ac:dyDescent="0.25">
      <c r="A10757" s="79"/>
      <c r="B10757" s="43">
        <v>0</v>
      </c>
      <c r="C10757" s="43">
        <v>1.01425818638745E-3</v>
      </c>
      <c r="D10757" s="43">
        <f t="shared" si="168"/>
        <v>1.1572685906680806E-2</v>
      </c>
      <c r="E10757" s="43">
        <f>IFERROR(INDEX(PSPS_Data!$C$2:$C$4275,MATCH(WF_Data!$A10757,PSPS_Data!$B$2:$B$4275,0)),0)</f>
        <v>0</v>
      </c>
      <c r="F10757" s="47"/>
    </row>
    <row r="10758" spans="1:6" x14ac:dyDescent="0.25">
      <c r="A10758" s="79"/>
      <c r="B10758" s="43">
        <v>0</v>
      </c>
      <c r="C10758" s="43">
        <v>2.7837085781357001E-3</v>
      </c>
      <c r="D10758" s="43">
        <f t="shared" si="168"/>
        <v>3.1762114876528337E-2</v>
      </c>
      <c r="E10758" s="43">
        <f>IFERROR(INDEX(PSPS_Data!$C$2:$C$4275,MATCH(WF_Data!$A10758,PSPS_Data!$B$2:$B$4275,0)),0)</f>
        <v>0</v>
      </c>
      <c r="F10758" s="47"/>
    </row>
    <row r="10759" spans="1:6" x14ac:dyDescent="0.25">
      <c r="A10759" s="79"/>
      <c r="B10759" s="43">
        <v>0</v>
      </c>
      <c r="C10759" s="43">
        <v>9.0223451487645399E-3</v>
      </c>
      <c r="D10759" s="43">
        <f t="shared" si="168"/>
        <v>0.1029449581474034</v>
      </c>
      <c r="E10759" s="43">
        <f>IFERROR(INDEX(PSPS_Data!$C$2:$C$4275,MATCH(WF_Data!$A10759,PSPS_Data!$B$2:$B$4275,0)),0)</f>
        <v>0</v>
      </c>
      <c r="F10759" s="47"/>
    </row>
    <row r="10760" spans="1:6" x14ac:dyDescent="0.25">
      <c r="A10760" s="79"/>
      <c r="B10760" s="43">
        <v>0</v>
      </c>
      <c r="C10760" s="43">
        <v>2.1978516151648299E-3</v>
      </c>
      <c r="D10760" s="43">
        <f t="shared" si="168"/>
        <v>2.507748692903071E-2</v>
      </c>
      <c r="E10760" s="43">
        <f>IFERROR(INDEX(PSPS_Data!$C$2:$C$4275,MATCH(WF_Data!$A10760,PSPS_Data!$B$2:$B$4275,0)),0)</f>
        <v>0</v>
      </c>
      <c r="F10760" s="47"/>
    </row>
    <row r="10761" spans="1:6" x14ac:dyDescent="0.25">
      <c r="A10761" s="79"/>
      <c r="B10761" s="43">
        <v>0</v>
      </c>
      <c r="C10761" s="43">
        <v>2.6276096109540902E-3</v>
      </c>
      <c r="D10761" s="43">
        <f t="shared" si="168"/>
        <v>2.998102566098617E-2</v>
      </c>
      <c r="E10761" s="43">
        <f>IFERROR(INDEX(PSPS_Data!$C$2:$C$4275,MATCH(WF_Data!$A10761,PSPS_Data!$B$2:$B$4275,0)),0)</f>
        <v>0</v>
      </c>
      <c r="F10761" s="47"/>
    </row>
    <row r="10762" spans="1:6" x14ac:dyDescent="0.25">
      <c r="A10762" s="79"/>
      <c r="B10762" s="43">
        <v>0</v>
      </c>
      <c r="C10762" s="43">
        <v>1.04989984347412E-2</v>
      </c>
      <c r="D10762" s="43">
        <f t="shared" si="168"/>
        <v>0.1197935721403971</v>
      </c>
      <c r="E10762" s="43">
        <f>IFERROR(INDEX(PSPS_Data!$C$2:$C$4275,MATCH(WF_Data!$A10762,PSPS_Data!$B$2:$B$4275,0)),0)</f>
        <v>0</v>
      </c>
      <c r="F10762" s="47"/>
    </row>
    <row r="10763" spans="1:6" x14ac:dyDescent="0.25">
      <c r="A10763" s="79"/>
      <c r="B10763" s="43">
        <v>0</v>
      </c>
      <c r="C10763" s="43">
        <v>2.5005849620356401E-3</v>
      </c>
      <c r="D10763" s="43">
        <f t="shared" si="168"/>
        <v>2.8531674416826653E-2</v>
      </c>
      <c r="E10763" s="43">
        <f>IFERROR(INDEX(PSPS_Data!$C$2:$C$4275,MATCH(WF_Data!$A10763,PSPS_Data!$B$2:$B$4275,0)),0)</f>
        <v>0</v>
      </c>
      <c r="F10763" s="47"/>
    </row>
    <row r="10764" spans="1:6" x14ac:dyDescent="0.25">
      <c r="A10764" s="79"/>
      <c r="B10764" s="43">
        <v>0</v>
      </c>
      <c r="C10764" s="43">
        <v>1.43656373347766E-3</v>
      </c>
      <c r="D10764" s="43">
        <f t="shared" si="168"/>
        <v>1.6391192198980102E-2</v>
      </c>
      <c r="E10764" s="43">
        <f>IFERROR(INDEX(PSPS_Data!$C$2:$C$4275,MATCH(WF_Data!$A10764,PSPS_Data!$B$2:$B$4275,0)),0)</f>
        <v>0</v>
      </c>
      <c r="F10764" s="47"/>
    </row>
    <row r="10765" spans="1:6" x14ac:dyDescent="0.25">
      <c r="A10765" s="79"/>
      <c r="B10765" s="43">
        <v>0</v>
      </c>
      <c r="C10765" s="43">
        <v>1.5327057187732799E-3</v>
      </c>
      <c r="D10765" s="43">
        <f t="shared" si="168"/>
        <v>1.7488172251203124E-2</v>
      </c>
      <c r="E10765" s="43">
        <f>IFERROR(INDEX(PSPS_Data!$C$2:$C$4275,MATCH(WF_Data!$A10765,PSPS_Data!$B$2:$B$4275,0)),0)</f>
        <v>0</v>
      </c>
      <c r="F10765" s="47"/>
    </row>
    <row r="10766" spans="1:6" x14ac:dyDescent="0.25">
      <c r="A10766" s="79"/>
      <c r="B10766" s="43">
        <v>0</v>
      </c>
      <c r="C10766" s="43">
        <v>1.79434347955975E-4</v>
      </c>
      <c r="D10766" s="43">
        <f t="shared" si="168"/>
        <v>2.0473459101776749E-3</v>
      </c>
      <c r="E10766" s="43">
        <f>IFERROR(INDEX(PSPS_Data!$C$2:$C$4275,MATCH(WF_Data!$A10766,PSPS_Data!$B$2:$B$4275,0)),0)</f>
        <v>0</v>
      </c>
      <c r="F10766" s="47"/>
    </row>
    <row r="10767" spans="1:6" x14ac:dyDescent="0.25">
      <c r="A10767" s="79"/>
      <c r="B10767" s="43">
        <v>0</v>
      </c>
      <c r="C10767" s="43">
        <v>6.8903182182111701E-6</v>
      </c>
      <c r="D10767" s="43">
        <f t="shared" si="168"/>
        <v>7.8618530869789451E-5</v>
      </c>
      <c r="E10767" s="43">
        <f>IFERROR(INDEX(PSPS_Data!$C$2:$C$4275,MATCH(WF_Data!$A10767,PSPS_Data!$B$2:$B$4275,0)),0)</f>
        <v>0</v>
      </c>
      <c r="F10767" s="47"/>
    </row>
    <row r="10768" spans="1:6" x14ac:dyDescent="0.25">
      <c r="A10768" s="79"/>
      <c r="B10768" s="43">
        <v>0.309245240992778</v>
      </c>
      <c r="C10768" s="43">
        <v>3.99491311327437E-4</v>
      </c>
      <c r="D10768" s="43">
        <f t="shared" si="168"/>
        <v>4.5581958622460559E-3</v>
      </c>
      <c r="E10768" s="43">
        <f>IFERROR(INDEX(PSPS_Data!$C$2:$C$4275,MATCH(WF_Data!$A10768,PSPS_Data!$B$2:$B$4275,0)),0)</f>
        <v>0</v>
      </c>
      <c r="F10768" s="47"/>
    </row>
    <row r="10769" spans="1:6" x14ac:dyDescent="0.25">
      <c r="A10769" s="79"/>
      <c r="B10769" s="43">
        <v>0</v>
      </c>
      <c r="C10769" s="43">
        <v>2.5906479664475502E-3</v>
      </c>
      <c r="D10769" s="43">
        <f t="shared" si="168"/>
        <v>2.9559293297166549E-2</v>
      </c>
      <c r="E10769" s="43">
        <f>IFERROR(INDEX(PSPS_Data!$C$2:$C$4275,MATCH(WF_Data!$A10769,PSPS_Data!$B$2:$B$4275,0)),0)</f>
        <v>0</v>
      </c>
      <c r="F10769" s="47"/>
    </row>
    <row r="10770" spans="1:6" x14ac:dyDescent="0.25">
      <c r="A10770" s="79"/>
      <c r="B10770" s="43">
        <v>0</v>
      </c>
      <c r="C10770" s="43">
        <v>4.1891965611284799E-4</v>
      </c>
      <c r="D10770" s="43">
        <f t="shared" si="168"/>
        <v>4.7798732762475956E-3</v>
      </c>
      <c r="E10770" s="43">
        <f>IFERROR(INDEX(PSPS_Data!$C$2:$C$4275,MATCH(WF_Data!$A10770,PSPS_Data!$B$2:$B$4275,0)),0)</f>
        <v>0</v>
      </c>
      <c r="F10770" s="47"/>
    </row>
    <row r="10771" spans="1:6" x14ac:dyDescent="0.25">
      <c r="A10771" s="79"/>
      <c r="B10771" s="43">
        <v>0</v>
      </c>
      <c r="C10771" s="43">
        <v>1.91314207889566E-3</v>
      </c>
      <c r="D10771" s="43">
        <f t="shared" si="168"/>
        <v>2.1828951120199482E-2</v>
      </c>
      <c r="E10771" s="43">
        <f>IFERROR(INDEX(PSPS_Data!$C$2:$C$4275,MATCH(WF_Data!$A10771,PSPS_Data!$B$2:$B$4275,0)),0)</f>
        <v>0</v>
      </c>
      <c r="F10771" s="47"/>
    </row>
    <row r="10772" spans="1:6" x14ac:dyDescent="0.25">
      <c r="A10772" s="79"/>
      <c r="B10772" s="43">
        <v>0</v>
      </c>
      <c r="C10772" s="43">
        <v>2.6097949960330801E-3</v>
      </c>
      <c r="D10772" s="43">
        <f t="shared" si="168"/>
        <v>2.9777760904737445E-2</v>
      </c>
      <c r="E10772" s="43">
        <f>IFERROR(INDEX(PSPS_Data!$C$2:$C$4275,MATCH(WF_Data!$A10772,PSPS_Data!$B$2:$B$4275,0)),0)</f>
        <v>0</v>
      </c>
      <c r="F10772" s="47"/>
    </row>
    <row r="10773" spans="1:6" x14ac:dyDescent="0.25">
      <c r="A10773" s="79"/>
      <c r="B10773" s="43">
        <v>0.37382654722151198</v>
      </c>
      <c r="C10773" s="43">
        <v>1.3150122417755401E-3</v>
      </c>
      <c r="D10773" s="43">
        <f t="shared" si="168"/>
        <v>1.5004289678658913E-2</v>
      </c>
      <c r="E10773" s="43">
        <f>IFERROR(INDEX(PSPS_Data!$C$2:$C$4275,MATCH(WF_Data!$A10773,PSPS_Data!$B$2:$B$4275,0)),0)</f>
        <v>0</v>
      </c>
      <c r="F10773" s="47"/>
    </row>
    <row r="10774" spans="1:6" x14ac:dyDescent="0.25">
      <c r="A10774" s="79"/>
      <c r="B10774" s="43">
        <v>0</v>
      </c>
      <c r="C10774" s="43">
        <v>5.61350449822839E-3</v>
      </c>
      <c r="D10774" s="43">
        <f t="shared" si="168"/>
        <v>6.4050086324785926E-2</v>
      </c>
      <c r="E10774" s="43">
        <f>IFERROR(INDEX(PSPS_Data!$C$2:$C$4275,MATCH(WF_Data!$A10774,PSPS_Data!$B$2:$B$4275,0)),0)</f>
        <v>0</v>
      </c>
      <c r="F10774" s="47"/>
    </row>
    <row r="10775" spans="1:6" x14ac:dyDescent="0.25">
      <c r="A10775" s="79"/>
      <c r="B10775" s="43">
        <v>0</v>
      </c>
      <c r="C10775" s="43">
        <v>2.05322332931245E-5</v>
      </c>
      <c r="D10775" s="43">
        <f t="shared" si="168"/>
        <v>2.3427278187455053E-4</v>
      </c>
      <c r="E10775" s="43">
        <f>IFERROR(INDEX(PSPS_Data!$C$2:$C$4275,MATCH(WF_Data!$A10775,PSPS_Data!$B$2:$B$4275,0)),0)</f>
        <v>0</v>
      </c>
      <c r="F10775" s="47"/>
    </row>
    <row r="10776" spans="1:6" x14ac:dyDescent="0.25">
      <c r="A10776" s="79"/>
      <c r="B10776" s="43">
        <v>0</v>
      </c>
      <c r="C10776" s="43">
        <v>4.9130804854939899E-3</v>
      </c>
      <c r="D10776" s="43">
        <f t="shared" si="168"/>
        <v>5.6058248339486423E-2</v>
      </c>
      <c r="E10776" s="43">
        <f>IFERROR(INDEX(PSPS_Data!$C$2:$C$4275,MATCH(WF_Data!$A10776,PSPS_Data!$B$2:$B$4275,0)),0)</f>
        <v>0</v>
      </c>
      <c r="F10776" s="47"/>
    </row>
    <row r="10777" spans="1:6" x14ac:dyDescent="0.25">
      <c r="A10777" s="79"/>
      <c r="B10777" s="43">
        <v>0</v>
      </c>
      <c r="C10777" s="43">
        <v>4.1036382069705698E-3</v>
      </c>
      <c r="D10777" s="43">
        <f t="shared" si="168"/>
        <v>4.6822511941534202E-2</v>
      </c>
      <c r="E10777" s="43">
        <f>IFERROR(INDEX(PSPS_Data!$C$2:$C$4275,MATCH(WF_Data!$A10777,PSPS_Data!$B$2:$B$4275,0)),0)</f>
        <v>0</v>
      </c>
      <c r="F10777" s="47"/>
    </row>
    <row r="10778" spans="1:6" x14ac:dyDescent="0.25">
      <c r="A10778" s="79"/>
      <c r="B10778" s="43">
        <v>0</v>
      </c>
      <c r="C10778" s="43">
        <v>2.3656008665966502E-3</v>
      </c>
      <c r="D10778" s="43">
        <f t="shared" si="168"/>
        <v>2.6991505887867778E-2</v>
      </c>
      <c r="E10778" s="43">
        <f>IFERROR(INDEX(PSPS_Data!$C$2:$C$4275,MATCH(WF_Data!$A10778,PSPS_Data!$B$2:$B$4275,0)),0)</f>
        <v>0</v>
      </c>
      <c r="F10778" s="47"/>
    </row>
    <row r="10779" spans="1:6" x14ac:dyDescent="0.25">
      <c r="A10779" s="79"/>
      <c r="B10779" s="43">
        <v>6.9937014116648104</v>
      </c>
      <c r="C10779" s="43">
        <v>1.8866481306076799E-3</v>
      </c>
      <c r="D10779" s="43">
        <f t="shared" si="168"/>
        <v>2.1526655170233628E-2</v>
      </c>
      <c r="E10779" s="43">
        <f>IFERROR(INDEX(PSPS_Data!$C$2:$C$4275,MATCH(WF_Data!$A10779,PSPS_Data!$B$2:$B$4275,0)),0)</f>
        <v>0</v>
      </c>
      <c r="F10779" s="47"/>
    </row>
    <row r="10780" spans="1:6" x14ac:dyDescent="0.25">
      <c r="A10780" s="79"/>
      <c r="B10780" s="43">
        <v>0</v>
      </c>
      <c r="C10780" s="43">
        <v>2.11180039968894E-3</v>
      </c>
      <c r="D10780" s="43">
        <f t="shared" si="168"/>
        <v>2.4095642560450804E-2</v>
      </c>
      <c r="E10780" s="43">
        <f>IFERROR(INDEX(PSPS_Data!$C$2:$C$4275,MATCH(WF_Data!$A10780,PSPS_Data!$B$2:$B$4275,0)),0)</f>
        <v>0</v>
      </c>
      <c r="F10780" s="47"/>
    </row>
    <row r="10781" spans="1:6" x14ac:dyDescent="0.25">
      <c r="A10781" s="79"/>
      <c r="B10781" s="43">
        <v>0</v>
      </c>
      <c r="C10781" s="43">
        <v>3.4241137824864102E-3</v>
      </c>
      <c r="D10781" s="43">
        <f t="shared" si="168"/>
        <v>3.906913825816994E-2</v>
      </c>
      <c r="E10781" s="43">
        <f>IFERROR(INDEX(PSPS_Data!$C$2:$C$4275,MATCH(WF_Data!$A10781,PSPS_Data!$B$2:$B$4275,0)),0)</f>
        <v>0</v>
      </c>
      <c r="F10781" s="47"/>
    </row>
    <row r="10782" spans="1:6" x14ac:dyDescent="0.25">
      <c r="A10782" s="79"/>
      <c r="B10782" s="43">
        <v>0</v>
      </c>
      <c r="C10782" s="43">
        <v>2.47597152929301E-3</v>
      </c>
      <c r="D10782" s="43">
        <f t="shared" si="168"/>
        <v>2.8250835149233246E-2</v>
      </c>
      <c r="E10782" s="43">
        <f>IFERROR(INDEX(PSPS_Data!$C$2:$C$4275,MATCH(WF_Data!$A10782,PSPS_Data!$B$2:$B$4275,0)),0)</f>
        <v>0</v>
      </c>
      <c r="F10782" s="47"/>
    </row>
    <row r="10783" spans="1:6" x14ac:dyDescent="0.25">
      <c r="A10783" s="79"/>
      <c r="B10783" s="43">
        <v>0</v>
      </c>
      <c r="C10783" s="43">
        <v>2.2733353446255898E-3</v>
      </c>
      <c r="D10783" s="43">
        <f t="shared" si="168"/>
        <v>2.5938756282177979E-2</v>
      </c>
      <c r="E10783" s="43">
        <f>IFERROR(INDEX(PSPS_Data!$C$2:$C$4275,MATCH(WF_Data!$A10783,PSPS_Data!$B$2:$B$4275,0)),0)</f>
        <v>0</v>
      </c>
      <c r="F10783" s="47"/>
    </row>
    <row r="10784" spans="1:6" x14ac:dyDescent="0.25">
      <c r="A10784" s="79"/>
      <c r="B10784" s="43">
        <v>0</v>
      </c>
      <c r="C10784" s="43">
        <v>8.4869828658611299E-3</v>
      </c>
      <c r="D10784" s="43">
        <f t="shared" si="168"/>
        <v>9.6836474499475494E-2</v>
      </c>
      <c r="E10784" s="43">
        <f>IFERROR(INDEX(PSPS_Data!$C$2:$C$4275,MATCH(WF_Data!$A10784,PSPS_Data!$B$2:$B$4275,0)),0)</f>
        <v>0</v>
      </c>
      <c r="F10784" s="47"/>
    </row>
    <row r="10785" spans="1:6" x14ac:dyDescent="0.25">
      <c r="A10785" s="79"/>
      <c r="B10785" s="43">
        <v>0</v>
      </c>
      <c r="C10785" s="43">
        <v>2.7313904370202999E-3</v>
      </c>
      <c r="D10785" s="43">
        <f t="shared" si="168"/>
        <v>3.1165164886401621E-2</v>
      </c>
      <c r="E10785" s="43">
        <f>IFERROR(INDEX(PSPS_Data!$C$2:$C$4275,MATCH(WF_Data!$A10785,PSPS_Data!$B$2:$B$4275,0)),0)</f>
        <v>0</v>
      </c>
      <c r="F10785" s="47"/>
    </row>
    <row r="10786" spans="1:6" x14ac:dyDescent="0.25">
      <c r="A10786" s="79"/>
      <c r="B10786" s="43">
        <v>0</v>
      </c>
      <c r="C10786" s="43">
        <v>4.3477530471136501E-4</v>
      </c>
      <c r="D10786" s="43">
        <f t="shared" si="168"/>
        <v>4.9607862267566751E-3</v>
      </c>
      <c r="E10786" s="43">
        <f>IFERROR(INDEX(PSPS_Data!$C$2:$C$4275,MATCH(WF_Data!$A10786,PSPS_Data!$B$2:$B$4275,0)),0)</f>
        <v>0</v>
      </c>
      <c r="F10786" s="47"/>
    </row>
    <row r="10787" spans="1:6" x14ac:dyDescent="0.25">
      <c r="A10787" s="79"/>
      <c r="B10787" s="43">
        <v>0</v>
      </c>
      <c r="C10787" s="43">
        <v>1.4826572531395201E-3</v>
      </c>
      <c r="D10787" s="43">
        <f t="shared" si="168"/>
        <v>1.6917119258321924E-2</v>
      </c>
      <c r="E10787" s="43">
        <f>IFERROR(INDEX(PSPS_Data!$C$2:$C$4275,MATCH(WF_Data!$A10787,PSPS_Data!$B$2:$B$4275,0)),0)</f>
        <v>0</v>
      </c>
      <c r="F10787" s="47"/>
    </row>
    <row r="10788" spans="1:6" x14ac:dyDescent="0.25">
      <c r="A10788" s="79"/>
      <c r="B10788" s="43">
        <v>0</v>
      </c>
      <c r="C10788" s="43">
        <v>5.8265900347578203E-3</v>
      </c>
      <c r="D10788" s="43">
        <f t="shared" si="168"/>
        <v>6.6481392296586728E-2</v>
      </c>
      <c r="E10788" s="43">
        <f>IFERROR(INDEX(PSPS_Data!$C$2:$C$4275,MATCH(WF_Data!$A10788,PSPS_Data!$B$2:$B$4275,0)),0)</f>
        <v>0</v>
      </c>
      <c r="F10788" s="47"/>
    </row>
    <row r="10789" spans="1:6" x14ac:dyDescent="0.25">
      <c r="A10789" s="79"/>
      <c r="B10789" s="43">
        <v>0</v>
      </c>
      <c r="C10789" s="43">
        <v>1.6525797918802701E-3</v>
      </c>
      <c r="D10789" s="43">
        <f t="shared" si="168"/>
        <v>1.8855935425353881E-2</v>
      </c>
      <c r="E10789" s="43">
        <f>IFERROR(INDEX(PSPS_Data!$C$2:$C$4275,MATCH(WF_Data!$A10789,PSPS_Data!$B$2:$B$4275,0)),0)</f>
        <v>0</v>
      </c>
      <c r="F10789" s="47"/>
    </row>
    <row r="10790" spans="1:6" x14ac:dyDescent="0.25">
      <c r="A10790" s="79"/>
      <c r="B10790" s="43">
        <v>0.55006859370318795</v>
      </c>
      <c r="C10790" s="43">
        <v>3.8807019921023298E-3</v>
      </c>
      <c r="D10790" s="43">
        <f t="shared" si="168"/>
        <v>4.4278809729887583E-2</v>
      </c>
      <c r="E10790" s="43">
        <f>IFERROR(INDEX(PSPS_Data!$C$2:$C$4275,MATCH(WF_Data!$A10790,PSPS_Data!$B$2:$B$4275,0)),0)</f>
        <v>0</v>
      </c>
      <c r="F10790" s="47"/>
    </row>
    <row r="10791" spans="1:6" x14ac:dyDescent="0.25">
      <c r="A10791" s="79"/>
      <c r="B10791" s="43">
        <v>0</v>
      </c>
      <c r="C10791" s="43">
        <v>3.0205701502836698E-3</v>
      </c>
      <c r="D10791" s="43">
        <f t="shared" si="168"/>
        <v>3.4464705414736674E-2</v>
      </c>
      <c r="E10791" s="43">
        <f>IFERROR(INDEX(PSPS_Data!$C$2:$C$4275,MATCH(WF_Data!$A10791,PSPS_Data!$B$2:$B$4275,0)),0)</f>
        <v>0</v>
      </c>
      <c r="F10791" s="47"/>
    </row>
    <row r="10792" spans="1:6" x14ac:dyDescent="0.25">
      <c r="A10792" s="79"/>
      <c r="B10792" s="43">
        <v>0</v>
      </c>
      <c r="C10792" s="43">
        <v>1.34031685596198E-2</v>
      </c>
      <c r="D10792" s="43">
        <f t="shared" si="168"/>
        <v>0.15293015326526191</v>
      </c>
      <c r="E10792" s="43">
        <f>IFERROR(INDEX(PSPS_Data!$C$2:$C$4275,MATCH(WF_Data!$A10792,PSPS_Data!$B$2:$B$4275,0)),0)</f>
        <v>0</v>
      </c>
      <c r="F10792" s="47"/>
    </row>
    <row r="10793" spans="1:6" x14ac:dyDescent="0.25">
      <c r="A10793" s="79"/>
      <c r="B10793" s="43">
        <v>0</v>
      </c>
      <c r="C10793" s="43">
        <v>1.2397684596635299E-2</v>
      </c>
      <c r="D10793" s="43">
        <f t="shared" si="168"/>
        <v>0.14145758124760877</v>
      </c>
      <c r="E10793" s="43">
        <f>IFERROR(INDEX(PSPS_Data!$C$2:$C$4275,MATCH(WF_Data!$A10793,PSPS_Data!$B$2:$B$4275,0)),0)</f>
        <v>0</v>
      </c>
      <c r="F10793" s="47"/>
    </row>
    <row r="10794" spans="1:6" x14ac:dyDescent="0.25">
      <c r="A10794" s="79"/>
      <c r="B10794" s="43">
        <v>0</v>
      </c>
      <c r="C10794" s="43">
        <v>2.0030753985338301E-3</v>
      </c>
      <c r="D10794" s="43">
        <f t="shared" si="168"/>
        <v>2.2855090297271001E-2</v>
      </c>
      <c r="E10794" s="43">
        <f>IFERROR(INDEX(PSPS_Data!$C$2:$C$4275,MATCH(WF_Data!$A10794,PSPS_Data!$B$2:$B$4275,0)),0)</f>
        <v>0</v>
      </c>
      <c r="F10794" s="47"/>
    </row>
    <row r="10795" spans="1:6" x14ac:dyDescent="0.25">
      <c r="A10795" s="79"/>
      <c r="B10795" s="43">
        <v>0</v>
      </c>
      <c r="C10795" s="43">
        <v>4.3505026060302E-3</v>
      </c>
      <c r="D10795" s="43">
        <f t="shared" si="168"/>
        <v>4.9639234734804583E-2</v>
      </c>
      <c r="E10795" s="43">
        <f>IFERROR(INDEX(PSPS_Data!$C$2:$C$4275,MATCH(WF_Data!$A10795,PSPS_Data!$B$2:$B$4275,0)),0)</f>
        <v>0</v>
      </c>
      <c r="F10795" s="47"/>
    </row>
    <row r="10796" spans="1:6" x14ac:dyDescent="0.25">
      <c r="A10796" s="79"/>
      <c r="B10796" s="43">
        <v>0</v>
      </c>
      <c r="C10796" s="43">
        <v>6.7642668000189503E-6</v>
      </c>
      <c r="D10796" s="43">
        <f t="shared" si="168"/>
        <v>7.718028418821623E-5</v>
      </c>
      <c r="E10796" s="43">
        <f>IFERROR(INDEX(PSPS_Data!$C$2:$C$4275,MATCH(WF_Data!$A10796,PSPS_Data!$B$2:$B$4275,0)),0)</f>
        <v>0</v>
      </c>
      <c r="F10796" s="47"/>
    </row>
    <row r="10797" spans="1:6" x14ac:dyDescent="0.25">
      <c r="A10797" s="79"/>
      <c r="B10797" s="43">
        <v>0</v>
      </c>
      <c r="C10797" s="43">
        <v>6.3847064842690298E-3</v>
      </c>
      <c r="D10797" s="43">
        <f t="shared" si="168"/>
        <v>7.284950098550963E-2</v>
      </c>
      <c r="E10797" s="43">
        <f>IFERROR(INDEX(PSPS_Data!$C$2:$C$4275,MATCH(WF_Data!$A10797,PSPS_Data!$B$2:$B$4275,0)),0)</f>
        <v>0</v>
      </c>
      <c r="F10797" s="47"/>
    </row>
    <row r="10798" spans="1:6" x14ac:dyDescent="0.25">
      <c r="A10798" s="79"/>
      <c r="B10798" s="43">
        <v>0</v>
      </c>
      <c r="C10798" s="43">
        <v>1.35892418802541E-3</v>
      </c>
      <c r="D10798" s="43">
        <f t="shared" si="168"/>
        <v>1.5505324985369929E-2</v>
      </c>
      <c r="E10798" s="43">
        <f>IFERROR(INDEX(PSPS_Data!$C$2:$C$4275,MATCH(WF_Data!$A10798,PSPS_Data!$B$2:$B$4275,0)),0)</f>
        <v>0</v>
      </c>
      <c r="F10798" s="47"/>
    </row>
    <row r="10799" spans="1:6" x14ac:dyDescent="0.25">
      <c r="A10799" s="79"/>
      <c r="B10799" s="43">
        <v>0</v>
      </c>
      <c r="C10799" s="43">
        <v>3.6421907029762202E-3</v>
      </c>
      <c r="D10799" s="43">
        <f t="shared" si="168"/>
        <v>4.1557395920958674E-2</v>
      </c>
      <c r="E10799" s="43">
        <f>IFERROR(INDEX(PSPS_Data!$C$2:$C$4275,MATCH(WF_Data!$A10799,PSPS_Data!$B$2:$B$4275,0)),0)</f>
        <v>0</v>
      </c>
      <c r="F10799" s="47"/>
    </row>
    <row r="10800" spans="1:6" x14ac:dyDescent="0.25">
      <c r="A10800" s="79"/>
      <c r="B10800" s="43">
        <v>0</v>
      </c>
      <c r="C10800" s="43">
        <v>5.3895521600679699E-3</v>
      </c>
      <c r="D10800" s="43">
        <f t="shared" si="168"/>
        <v>6.1494790146375537E-2</v>
      </c>
      <c r="E10800" s="43">
        <f>IFERROR(INDEX(PSPS_Data!$C$2:$C$4275,MATCH(WF_Data!$A10800,PSPS_Data!$B$2:$B$4275,0)),0)</f>
        <v>0</v>
      </c>
      <c r="F10800" s="47"/>
    </row>
    <row r="10801" spans="1:6" x14ac:dyDescent="0.25">
      <c r="A10801" s="79"/>
      <c r="B10801" s="43">
        <v>0</v>
      </c>
      <c r="C10801" s="43">
        <v>7.4800426082219902E-3</v>
      </c>
      <c r="D10801" s="43">
        <f t="shared" si="168"/>
        <v>8.5347286159812907E-2</v>
      </c>
      <c r="E10801" s="43">
        <f>IFERROR(INDEX(PSPS_Data!$C$2:$C$4275,MATCH(WF_Data!$A10801,PSPS_Data!$B$2:$B$4275,0)),0)</f>
        <v>0</v>
      </c>
      <c r="F10801" s="47"/>
    </row>
    <row r="10802" spans="1:6" x14ac:dyDescent="0.25">
      <c r="A10802" s="79"/>
      <c r="B10802" s="43">
        <v>0</v>
      </c>
      <c r="C10802" s="43">
        <v>5.6767307927998402E-3</v>
      </c>
      <c r="D10802" s="43">
        <f t="shared" si="168"/>
        <v>6.4771498345846182E-2</v>
      </c>
      <c r="E10802" s="43">
        <f>IFERROR(INDEX(PSPS_Data!$C$2:$C$4275,MATCH(WF_Data!$A10802,PSPS_Data!$B$2:$B$4275,0)),0)</f>
        <v>0</v>
      </c>
      <c r="F10802" s="47"/>
    </row>
    <row r="10803" spans="1:6" x14ac:dyDescent="0.25">
      <c r="A10803" s="79"/>
      <c r="B10803" s="43">
        <v>0</v>
      </c>
      <c r="C10803" s="43">
        <v>1.6005544939616801E-3</v>
      </c>
      <c r="D10803" s="43">
        <f t="shared" si="168"/>
        <v>1.8262326776102771E-2</v>
      </c>
      <c r="E10803" s="43">
        <f>IFERROR(INDEX(PSPS_Data!$C$2:$C$4275,MATCH(WF_Data!$A10803,PSPS_Data!$B$2:$B$4275,0)),0)</f>
        <v>0</v>
      </c>
      <c r="F10803" s="47"/>
    </row>
    <row r="10804" spans="1:6" x14ac:dyDescent="0.25">
      <c r="A10804" s="79"/>
      <c r="B10804" s="43">
        <v>0</v>
      </c>
      <c r="C10804" s="43">
        <v>1.10122713817872E-3</v>
      </c>
      <c r="D10804" s="43">
        <f t="shared" si="168"/>
        <v>1.2565001646619195E-2</v>
      </c>
      <c r="E10804" s="43">
        <f>IFERROR(INDEX(PSPS_Data!$C$2:$C$4275,MATCH(WF_Data!$A10804,PSPS_Data!$B$2:$B$4275,0)),0)</f>
        <v>0</v>
      </c>
      <c r="F10804" s="47"/>
    </row>
    <row r="10805" spans="1:6" x14ac:dyDescent="0.25">
      <c r="A10805" s="79"/>
      <c r="B10805" s="43">
        <v>0</v>
      </c>
      <c r="C10805" s="43">
        <v>3.5170964465578401E-3</v>
      </c>
      <c r="D10805" s="43">
        <f t="shared" si="168"/>
        <v>4.0130070455224959E-2</v>
      </c>
      <c r="E10805" s="43">
        <f>IFERROR(INDEX(PSPS_Data!$C$2:$C$4275,MATCH(WF_Data!$A10805,PSPS_Data!$B$2:$B$4275,0)),0)</f>
        <v>0</v>
      </c>
      <c r="F10805" s="47"/>
    </row>
    <row r="10806" spans="1:6" x14ac:dyDescent="0.25">
      <c r="A10806" s="79"/>
      <c r="B10806" s="43">
        <v>0</v>
      </c>
      <c r="C10806" s="43">
        <v>3.1527971013929298E-3</v>
      </c>
      <c r="D10806" s="43">
        <f t="shared" si="168"/>
        <v>3.5973414926893328E-2</v>
      </c>
      <c r="E10806" s="43">
        <f>IFERROR(INDEX(PSPS_Data!$C$2:$C$4275,MATCH(WF_Data!$A10806,PSPS_Data!$B$2:$B$4275,0)),0)</f>
        <v>0</v>
      </c>
      <c r="F10806" s="47"/>
    </row>
    <row r="10807" spans="1:6" x14ac:dyDescent="0.25">
      <c r="A10807" s="79"/>
      <c r="B10807" s="43">
        <v>0</v>
      </c>
      <c r="C10807" s="43">
        <v>8.8522697978987697E-4</v>
      </c>
      <c r="D10807" s="43">
        <f t="shared" si="168"/>
        <v>1.0100439839402496E-2</v>
      </c>
      <c r="E10807" s="43">
        <f>IFERROR(INDEX(PSPS_Data!$C$2:$C$4275,MATCH(WF_Data!$A10807,PSPS_Data!$B$2:$B$4275,0)),0)</f>
        <v>0</v>
      </c>
      <c r="F10807" s="47"/>
    </row>
    <row r="10808" spans="1:6" x14ac:dyDescent="0.25">
      <c r="A10808" s="79"/>
      <c r="B10808" s="43">
        <v>0</v>
      </c>
      <c r="C10808" s="43">
        <v>2.8892307129808601E-3</v>
      </c>
      <c r="D10808" s="43">
        <f t="shared" si="168"/>
        <v>3.2966122435111614E-2</v>
      </c>
      <c r="E10808" s="43">
        <f>IFERROR(INDEX(PSPS_Data!$C$2:$C$4275,MATCH(WF_Data!$A10808,PSPS_Data!$B$2:$B$4275,0)),0)</f>
        <v>0</v>
      </c>
      <c r="F10808" s="47"/>
    </row>
    <row r="10809" spans="1:6" x14ac:dyDescent="0.25">
      <c r="A10809" s="79"/>
      <c r="B10809" s="43">
        <v>0</v>
      </c>
      <c r="C10809" s="43">
        <v>5.5564781637258403E-3</v>
      </c>
      <c r="D10809" s="43">
        <f t="shared" si="168"/>
        <v>6.3399415848111845E-2</v>
      </c>
      <c r="E10809" s="43">
        <f>IFERROR(INDEX(PSPS_Data!$C$2:$C$4275,MATCH(WF_Data!$A10809,PSPS_Data!$B$2:$B$4275,0)),0)</f>
        <v>0</v>
      </c>
      <c r="F10809" s="47"/>
    </row>
    <row r="10810" spans="1:6" x14ac:dyDescent="0.25">
      <c r="A10810" s="79"/>
      <c r="B10810" s="43">
        <v>0</v>
      </c>
      <c r="C10810" s="43">
        <v>2.35302645694446E-3</v>
      </c>
      <c r="D10810" s="43">
        <f t="shared" si="168"/>
        <v>2.684803187373629E-2</v>
      </c>
      <c r="E10810" s="43">
        <f>IFERROR(INDEX(PSPS_Data!$C$2:$C$4275,MATCH(WF_Data!$A10810,PSPS_Data!$B$2:$B$4275,0)),0)</f>
        <v>0</v>
      </c>
      <c r="F10810" s="47"/>
    </row>
    <row r="10811" spans="1:6" x14ac:dyDescent="0.25">
      <c r="A10811" s="79"/>
      <c r="B10811" s="43">
        <v>0</v>
      </c>
      <c r="C10811" s="43">
        <v>3.0345298409883898E-3</v>
      </c>
      <c r="D10811" s="43">
        <f t="shared" si="168"/>
        <v>3.4623985485677529E-2</v>
      </c>
      <c r="E10811" s="43">
        <f>IFERROR(INDEX(PSPS_Data!$C$2:$C$4275,MATCH(WF_Data!$A10811,PSPS_Data!$B$2:$B$4275,0)),0)</f>
        <v>0</v>
      </c>
      <c r="F10811" s="47"/>
    </row>
    <row r="10812" spans="1:6" x14ac:dyDescent="0.25">
      <c r="A10812" s="79"/>
      <c r="B10812" s="43">
        <v>0</v>
      </c>
      <c r="C10812" s="43">
        <v>3.1112937998992998E-3</v>
      </c>
      <c r="D10812" s="43">
        <f t="shared" si="168"/>
        <v>3.5499862256851013E-2</v>
      </c>
      <c r="E10812" s="43">
        <f>IFERROR(INDEX(PSPS_Data!$C$2:$C$4275,MATCH(WF_Data!$A10812,PSPS_Data!$B$2:$B$4275,0)),0)</f>
        <v>0</v>
      </c>
      <c r="F10812" s="47"/>
    </row>
    <row r="10813" spans="1:6" x14ac:dyDescent="0.25">
      <c r="A10813" s="79"/>
      <c r="B10813" s="43">
        <v>0</v>
      </c>
      <c r="C10813" s="43">
        <v>1.83448283723919E-3</v>
      </c>
      <c r="D10813" s="43">
        <f t="shared" si="168"/>
        <v>2.0931449172899158E-2</v>
      </c>
      <c r="E10813" s="43">
        <f>IFERROR(INDEX(PSPS_Data!$C$2:$C$4275,MATCH(WF_Data!$A10813,PSPS_Data!$B$2:$B$4275,0)),0)</f>
        <v>0</v>
      </c>
      <c r="F10813" s="47"/>
    </row>
    <row r="10814" spans="1:6" x14ac:dyDescent="0.25">
      <c r="A10814" s="79"/>
      <c r="B10814" s="43">
        <v>0</v>
      </c>
      <c r="C10814" s="43">
        <v>1.5956632241795801E-3</v>
      </c>
      <c r="D10814" s="43">
        <f t="shared" si="168"/>
        <v>1.8206517387889008E-2</v>
      </c>
      <c r="E10814" s="43">
        <f>IFERROR(INDEX(PSPS_Data!$C$2:$C$4275,MATCH(WF_Data!$A10814,PSPS_Data!$B$2:$B$4275,0)),0)</f>
        <v>0</v>
      </c>
      <c r="F10814" s="47"/>
    </row>
    <row r="10815" spans="1:6" x14ac:dyDescent="0.25">
      <c r="A10815" s="79"/>
      <c r="B10815" s="43">
        <v>0</v>
      </c>
      <c r="C10815" s="43">
        <v>6.6650304688664602E-6</v>
      </c>
      <c r="D10815" s="43">
        <f t="shared" si="168"/>
        <v>7.6047997649766305E-5</v>
      </c>
      <c r="E10815" s="43">
        <f>IFERROR(INDEX(PSPS_Data!$C$2:$C$4275,MATCH(WF_Data!$A10815,PSPS_Data!$B$2:$B$4275,0)),0)</f>
        <v>0</v>
      </c>
      <c r="F10815" s="47"/>
    </row>
    <row r="10816" spans="1:6" x14ac:dyDescent="0.25">
      <c r="A10816" s="79"/>
      <c r="B10816" s="43">
        <v>0</v>
      </c>
      <c r="C10816" s="43">
        <v>2.37188245955621E-3</v>
      </c>
      <c r="D10816" s="43">
        <f t="shared" si="168"/>
        <v>2.7063178863536357E-2</v>
      </c>
      <c r="E10816" s="43">
        <f>IFERROR(INDEX(PSPS_Data!$C$2:$C$4275,MATCH(WF_Data!$A10816,PSPS_Data!$B$2:$B$4275,0)),0)</f>
        <v>0</v>
      </c>
      <c r="F10816" s="47"/>
    </row>
    <row r="10817" spans="1:6" x14ac:dyDescent="0.25">
      <c r="A10817" s="79"/>
      <c r="B10817" s="43">
        <v>0</v>
      </c>
      <c r="C10817" s="43">
        <v>2.4683987493669202E-3</v>
      </c>
      <c r="D10817" s="43">
        <f t="shared" si="168"/>
        <v>2.8164429730276559E-2</v>
      </c>
      <c r="E10817" s="43">
        <f>IFERROR(INDEX(PSPS_Data!$C$2:$C$4275,MATCH(WF_Data!$A10817,PSPS_Data!$B$2:$B$4275,0)),0)</f>
        <v>0</v>
      </c>
      <c r="F10817" s="47"/>
    </row>
    <row r="10818" spans="1:6" x14ac:dyDescent="0.25">
      <c r="A10818" s="79"/>
      <c r="B10818" s="43">
        <v>0</v>
      </c>
      <c r="C10818" s="43">
        <v>1.07870094689133E-3</v>
      </c>
      <c r="D10818" s="43">
        <f t="shared" si="168"/>
        <v>1.2307977804030076E-2</v>
      </c>
      <c r="E10818" s="43">
        <f>IFERROR(INDEX(PSPS_Data!$C$2:$C$4275,MATCH(WF_Data!$A10818,PSPS_Data!$B$2:$B$4275,0)),0)</f>
        <v>0</v>
      </c>
      <c r="F10818" s="47"/>
    </row>
    <row r="10819" spans="1:6" x14ac:dyDescent="0.25">
      <c r="A10819" s="79"/>
      <c r="B10819" s="43">
        <v>0</v>
      </c>
      <c r="C10819" s="43">
        <v>3.9502826967539699E-3</v>
      </c>
      <c r="D10819" s="43">
        <f t="shared" ref="D10819:D10882" si="169">$C10819*11.41</f>
        <v>4.50727255699628E-2</v>
      </c>
      <c r="E10819" s="43">
        <f>IFERROR(INDEX(PSPS_Data!$C$2:$C$4275,MATCH(WF_Data!$A10819,PSPS_Data!$B$2:$B$4275,0)),0)</f>
        <v>0</v>
      </c>
      <c r="F10819" s="47"/>
    </row>
    <row r="10820" spans="1:6" x14ac:dyDescent="0.25">
      <c r="A10820" s="79"/>
      <c r="B10820" s="43">
        <v>0</v>
      </c>
      <c r="C10820" s="43">
        <v>3.6452520816965201E-3</v>
      </c>
      <c r="D10820" s="43">
        <f t="shared" si="169"/>
        <v>4.1592326252157294E-2</v>
      </c>
      <c r="E10820" s="43">
        <f>IFERROR(INDEX(PSPS_Data!$C$2:$C$4275,MATCH(WF_Data!$A10820,PSPS_Data!$B$2:$B$4275,0)),0)</f>
        <v>0</v>
      </c>
      <c r="F10820" s="47"/>
    </row>
    <row r="10821" spans="1:6" x14ac:dyDescent="0.25">
      <c r="A10821" s="79"/>
      <c r="B10821" s="43">
        <v>0</v>
      </c>
      <c r="C10821" s="43">
        <v>2.85389355212828E-4</v>
      </c>
      <c r="D10821" s="43">
        <f t="shared" si="169"/>
        <v>3.2562925429783676E-3</v>
      </c>
      <c r="E10821" s="43">
        <f>IFERROR(INDEX(PSPS_Data!$C$2:$C$4275,MATCH(WF_Data!$A10821,PSPS_Data!$B$2:$B$4275,0)),0)</f>
        <v>0</v>
      </c>
      <c r="F10821" s="47"/>
    </row>
    <row r="10822" spans="1:6" x14ac:dyDescent="0.25">
      <c r="A10822" s="79"/>
      <c r="B10822" s="43">
        <v>0</v>
      </c>
      <c r="C10822" s="43">
        <v>4.3739891472303798E-3</v>
      </c>
      <c r="D10822" s="43">
        <f t="shared" si="169"/>
        <v>4.9907216169898634E-2</v>
      </c>
      <c r="E10822" s="43">
        <f>IFERROR(INDEX(PSPS_Data!$C$2:$C$4275,MATCH(WF_Data!$A10822,PSPS_Data!$B$2:$B$4275,0)),0)</f>
        <v>0</v>
      </c>
      <c r="F10822" s="47"/>
    </row>
    <row r="10823" spans="1:6" x14ac:dyDescent="0.25">
      <c r="A10823" s="79"/>
      <c r="B10823" s="43">
        <v>0</v>
      </c>
      <c r="C10823" s="43">
        <v>1.8893514968378101E-3</v>
      </c>
      <c r="D10823" s="43">
        <f t="shared" si="169"/>
        <v>2.1557500578919413E-2</v>
      </c>
      <c r="E10823" s="43">
        <f>IFERROR(INDEX(PSPS_Data!$C$2:$C$4275,MATCH(WF_Data!$A10823,PSPS_Data!$B$2:$B$4275,0)),0)</f>
        <v>0</v>
      </c>
      <c r="F10823" s="47"/>
    </row>
    <row r="10824" spans="1:6" x14ac:dyDescent="0.25">
      <c r="A10824" s="79"/>
      <c r="B10824" s="43">
        <v>0</v>
      </c>
      <c r="C10824" s="43">
        <v>3.8298921595583098E-3</v>
      </c>
      <c r="D10824" s="43">
        <f t="shared" si="169"/>
        <v>4.3699069540560319E-2</v>
      </c>
      <c r="E10824" s="43">
        <f>IFERROR(INDEX(PSPS_Data!$C$2:$C$4275,MATCH(WF_Data!$A10824,PSPS_Data!$B$2:$B$4275,0)),0)</f>
        <v>0</v>
      </c>
      <c r="F10824" s="47"/>
    </row>
    <row r="10825" spans="1:6" x14ac:dyDescent="0.25">
      <c r="A10825" s="79"/>
      <c r="B10825" s="43">
        <v>0</v>
      </c>
      <c r="C10825" s="43">
        <v>3.4766906214827001E-3</v>
      </c>
      <c r="D10825" s="43">
        <f t="shared" si="169"/>
        <v>3.9669039991117608E-2</v>
      </c>
      <c r="E10825" s="43">
        <f>IFERROR(INDEX(PSPS_Data!$C$2:$C$4275,MATCH(WF_Data!$A10825,PSPS_Data!$B$2:$B$4275,0)),0)</f>
        <v>0</v>
      </c>
      <c r="F10825" s="47"/>
    </row>
    <row r="10826" spans="1:6" x14ac:dyDescent="0.25">
      <c r="A10826" s="79"/>
      <c r="B10826" s="43">
        <v>0</v>
      </c>
      <c r="C10826" s="43">
        <v>4.2229316391057996E-3</v>
      </c>
      <c r="D10826" s="43">
        <f t="shared" si="169"/>
        <v>4.8183650002197174E-2</v>
      </c>
      <c r="E10826" s="43">
        <f>IFERROR(INDEX(PSPS_Data!$C$2:$C$4275,MATCH(WF_Data!$A10826,PSPS_Data!$B$2:$B$4275,0)),0)</f>
        <v>0</v>
      </c>
      <c r="F10826" s="47"/>
    </row>
    <row r="10827" spans="1:6" x14ac:dyDescent="0.25">
      <c r="A10827" s="79"/>
      <c r="B10827" s="43">
        <v>0</v>
      </c>
      <c r="C10827" s="43">
        <v>5.29335784449358E-5</v>
      </c>
      <c r="D10827" s="43">
        <f t="shared" si="169"/>
        <v>6.0397213005671749E-4</v>
      </c>
      <c r="E10827" s="43">
        <f>IFERROR(INDEX(PSPS_Data!$C$2:$C$4275,MATCH(WF_Data!$A10827,PSPS_Data!$B$2:$B$4275,0)),0)</f>
        <v>0</v>
      </c>
      <c r="F10827" s="47"/>
    </row>
    <row r="10828" spans="1:6" x14ac:dyDescent="0.25">
      <c r="A10828" s="79"/>
      <c r="B10828" s="43">
        <v>0</v>
      </c>
      <c r="C10828" s="43">
        <v>8.6246699315779499E-3</v>
      </c>
      <c r="D10828" s="43">
        <f t="shared" si="169"/>
        <v>9.8407483919304414E-2</v>
      </c>
      <c r="E10828" s="43">
        <f>IFERROR(INDEX(PSPS_Data!$C$2:$C$4275,MATCH(WF_Data!$A10828,PSPS_Data!$B$2:$B$4275,0)),0)</f>
        <v>0</v>
      </c>
      <c r="F10828" s="47"/>
    </row>
    <row r="10829" spans="1:6" x14ac:dyDescent="0.25">
      <c r="A10829" s="79"/>
      <c r="B10829" s="43">
        <v>0</v>
      </c>
      <c r="C10829" s="43">
        <v>2.5519225140442298E-3</v>
      </c>
      <c r="D10829" s="43">
        <f t="shared" si="169"/>
        <v>2.9117435885244663E-2</v>
      </c>
      <c r="E10829" s="43">
        <f>IFERROR(INDEX(PSPS_Data!$C$2:$C$4275,MATCH(WF_Data!$A10829,PSPS_Data!$B$2:$B$4275,0)),0)</f>
        <v>0</v>
      </c>
      <c r="F10829" s="47"/>
    </row>
    <row r="10830" spans="1:6" x14ac:dyDescent="0.25">
      <c r="A10830" s="79"/>
      <c r="B10830" s="43">
        <v>0</v>
      </c>
      <c r="C10830" s="43">
        <v>1.4090079959411599E-3</v>
      </c>
      <c r="D10830" s="43">
        <f t="shared" si="169"/>
        <v>1.6076781233688636E-2</v>
      </c>
      <c r="E10830" s="43">
        <f>IFERROR(INDEX(PSPS_Data!$C$2:$C$4275,MATCH(WF_Data!$A10830,PSPS_Data!$B$2:$B$4275,0)),0)</f>
        <v>0</v>
      </c>
      <c r="F10830" s="47"/>
    </row>
    <row r="10831" spans="1:6" x14ac:dyDescent="0.25">
      <c r="A10831" s="79"/>
      <c r="B10831" s="43">
        <v>0</v>
      </c>
      <c r="C10831" s="43">
        <v>3.23006871695952E-4</v>
      </c>
      <c r="D10831" s="43">
        <f t="shared" si="169"/>
        <v>3.6855084060508124E-3</v>
      </c>
      <c r="E10831" s="43">
        <f>IFERROR(INDEX(PSPS_Data!$C$2:$C$4275,MATCH(WF_Data!$A10831,PSPS_Data!$B$2:$B$4275,0)),0)</f>
        <v>0</v>
      </c>
      <c r="F10831" s="47"/>
    </row>
    <row r="10832" spans="1:6" x14ac:dyDescent="0.25">
      <c r="A10832" s="79"/>
      <c r="B10832" s="43">
        <v>0</v>
      </c>
      <c r="C10832" s="43">
        <v>1.29200774927085E-3</v>
      </c>
      <c r="D10832" s="43">
        <f t="shared" si="169"/>
        <v>1.4741808419180399E-2</v>
      </c>
      <c r="E10832" s="43">
        <f>IFERROR(INDEX(PSPS_Data!$C$2:$C$4275,MATCH(WF_Data!$A10832,PSPS_Data!$B$2:$B$4275,0)),0)</f>
        <v>0</v>
      </c>
      <c r="F10832" s="47"/>
    </row>
    <row r="10833" spans="1:6" x14ac:dyDescent="0.25">
      <c r="A10833" s="79"/>
      <c r="B10833" s="43">
        <v>0</v>
      </c>
      <c r="C10833" s="43">
        <v>4.3417619986456596E-3</v>
      </c>
      <c r="D10833" s="43">
        <f t="shared" si="169"/>
        <v>4.9539504404546977E-2</v>
      </c>
      <c r="E10833" s="43">
        <f>IFERROR(INDEX(PSPS_Data!$C$2:$C$4275,MATCH(WF_Data!$A10833,PSPS_Data!$B$2:$B$4275,0)),0)</f>
        <v>0</v>
      </c>
      <c r="F10833" s="47"/>
    </row>
    <row r="10834" spans="1:6" x14ac:dyDescent="0.25">
      <c r="A10834" s="79"/>
      <c r="B10834" s="43">
        <v>0</v>
      </c>
      <c r="C10834" s="43">
        <v>5.3888393038050699E-3</v>
      </c>
      <c r="D10834" s="43">
        <f t="shared" si="169"/>
        <v>6.148665645641585E-2</v>
      </c>
      <c r="E10834" s="43">
        <f>IFERROR(INDEX(PSPS_Data!$C$2:$C$4275,MATCH(WF_Data!$A10834,PSPS_Data!$B$2:$B$4275,0)),0)</f>
        <v>0</v>
      </c>
      <c r="F10834" s="47"/>
    </row>
    <row r="10835" spans="1:6" x14ac:dyDescent="0.25">
      <c r="A10835" s="79"/>
      <c r="B10835" s="43">
        <v>0</v>
      </c>
      <c r="C10835" s="43">
        <v>1.02035274994705E-3</v>
      </c>
      <c r="D10835" s="43">
        <f t="shared" si="169"/>
        <v>1.164222487689584E-2</v>
      </c>
      <c r="E10835" s="43">
        <f>IFERROR(INDEX(PSPS_Data!$C$2:$C$4275,MATCH(WF_Data!$A10835,PSPS_Data!$B$2:$B$4275,0)),0)</f>
        <v>0</v>
      </c>
      <c r="F10835" s="47"/>
    </row>
    <row r="10836" spans="1:6" x14ac:dyDescent="0.25">
      <c r="A10836" s="79"/>
      <c r="B10836" s="43">
        <v>0</v>
      </c>
      <c r="C10836" s="43">
        <v>1.3143595424480701E-5</v>
      </c>
      <c r="D10836" s="43">
        <f t="shared" si="169"/>
        <v>1.4996842379332479E-4</v>
      </c>
      <c r="E10836" s="43">
        <f>IFERROR(INDEX(PSPS_Data!$C$2:$C$4275,MATCH(WF_Data!$A10836,PSPS_Data!$B$2:$B$4275,0)),0)</f>
        <v>0</v>
      </c>
      <c r="F10836" s="47"/>
    </row>
    <row r="10837" spans="1:6" x14ac:dyDescent="0.25">
      <c r="A10837" s="79"/>
      <c r="B10837" s="43">
        <v>0</v>
      </c>
      <c r="C10837" s="43">
        <v>3.08668526031397E-4</v>
      </c>
      <c r="D10837" s="43">
        <f t="shared" si="169"/>
        <v>3.5219078820182396E-3</v>
      </c>
      <c r="E10837" s="43">
        <f>IFERROR(INDEX(PSPS_Data!$C$2:$C$4275,MATCH(WF_Data!$A10837,PSPS_Data!$B$2:$B$4275,0)),0)</f>
        <v>0</v>
      </c>
      <c r="F10837" s="47"/>
    </row>
    <row r="10838" spans="1:6" x14ac:dyDescent="0.25">
      <c r="A10838" s="79"/>
      <c r="B10838" s="43">
        <v>0</v>
      </c>
      <c r="C10838" s="43">
        <v>2.6853943023184002E-3</v>
      </c>
      <c r="D10838" s="43">
        <f t="shared" si="169"/>
        <v>3.0640348989452944E-2</v>
      </c>
      <c r="E10838" s="43">
        <f>IFERROR(INDEX(PSPS_Data!$C$2:$C$4275,MATCH(WF_Data!$A10838,PSPS_Data!$B$2:$B$4275,0)),0)</f>
        <v>0</v>
      </c>
      <c r="F10838" s="47"/>
    </row>
    <row r="10839" spans="1:6" x14ac:dyDescent="0.25">
      <c r="A10839" s="79"/>
      <c r="B10839" s="43">
        <v>0</v>
      </c>
      <c r="C10839" s="43">
        <v>6.9207289607788802E-3</v>
      </c>
      <c r="D10839" s="43">
        <f t="shared" si="169"/>
        <v>7.8965517442487018E-2</v>
      </c>
      <c r="E10839" s="43">
        <f>IFERROR(INDEX(PSPS_Data!$C$2:$C$4275,MATCH(WF_Data!$A10839,PSPS_Data!$B$2:$B$4275,0)),0)</f>
        <v>0</v>
      </c>
      <c r="F10839" s="47"/>
    </row>
    <row r="10840" spans="1:6" x14ac:dyDescent="0.25">
      <c r="A10840" s="79"/>
      <c r="B10840" s="43">
        <v>0</v>
      </c>
      <c r="C10840" s="43">
        <v>1.0343260069021101E-3</v>
      </c>
      <c r="D10840" s="43">
        <f t="shared" si="169"/>
        <v>1.1801659738753077E-2</v>
      </c>
      <c r="E10840" s="43">
        <f>IFERROR(INDEX(PSPS_Data!$C$2:$C$4275,MATCH(WF_Data!$A10840,PSPS_Data!$B$2:$B$4275,0)),0)</f>
        <v>0</v>
      </c>
      <c r="F10840" s="47"/>
    </row>
    <row r="10841" spans="1:6" x14ac:dyDescent="0.25">
      <c r="A10841" s="79"/>
      <c r="B10841" s="43">
        <v>0</v>
      </c>
      <c r="C10841" s="43">
        <v>2.5133575661584399E-3</v>
      </c>
      <c r="D10841" s="43">
        <f t="shared" si="169"/>
        <v>2.86774098298678E-2</v>
      </c>
      <c r="E10841" s="43">
        <f>IFERROR(INDEX(PSPS_Data!$C$2:$C$4275,MATCH(WF_Data!$A10841,PSPS_Data!$B$2:$B$4275,0)),0)</f>
        <v>0</v>
      </c>
      <c r="F10841" s="47"/>
    </row>
    <row r="10842" spans="1:6" x14ac:dyDescent="0.25">
      <c r="A10842" s="79"/>
      <c r="B10842" s="43">
        <v>0</v>
      </c>
      <c r="C10842" s="43">
        <v>6.42625628279347E-3</v>
      </c>
      <c r="D10842" s="43">
        <f t="shared" si="169"/>
        <v>7.3323584186673493E-2</v>
      </c>
      <c r="E10842" s="43">
        <f>IFERROR(INDEX(PSPS_Data!$C$2:$C$4275,MATCH(WF_Data!$A10842,PSPS_Data!$B$2:$B$4275,0)),0)</f>
        <v>0</v>
      </c>
      <c r="F10842" s="47"/>
    </row>
    <row r="10843" spans="1:6" x14ac:dyDescent="0.25">
      <c r="A10843" s="79"/>
      <c r="B10843" s="43">
        <v>0</v>
      </c>
      <c r="C10843" s="43">
        <v>7.8369128686972501E-4</v>
      </c>
      <c r="D10843" s="43">
        <f t="shared" si="169"/>
        <v>8.9419175831835628E-3</v>
      </c>
      <c r="E10843" s="43">
        <f>IFERROR(INDEX(PSPS_Data!$C$2:$C$4275,MATCH(WF_Data!$A10843,PSPS_Data!$B$2:$B$4275,0)),0)</f>
        <v>0</v>
      </c>
      <c r="F10843" s="47"/>
    </row>
    <row r="10844" spans="1:6" x14ac:dyDescent="0.25">
      <c r="A10844" s="79"/>
      <c r="B10844" s="43">
        <v>0</v>
      </c>
      <c r="C10844" s="43">
        <v>3.2784259522031698E-3</v>
      </c>
      <c r="D10844" s="43">
        <f t="shared" si="169"/>
        <v>3.7406840114638171E-2</v>
      </c>
      <c r="E10844" s="43">
        <f>IFERROR(INDEX(PSPS_Data!$C$2:$C$4275,MATCH(WF_Data!$A10844,PSPS_Data!$B$2:$B$4275,0)),0)</f>
        <v>0</v>
      </c>
      <c r="F10844" s="47"/>
    </row>
    <row r="10845" spans="1:6" x14ac:dyDescent="0.25">
      <c r="A10845" s="79"/>
      <c r="B10845" s="43">
        <v>0</v>
      </c>
      <c r="C10845" s="43">
        <v>3.0669657539306102E-4</v>
      </c>
      <c r="D10845" s="43">
        <f t="shared" si="169"/>
        <v>3.4994079252348262E-3</v>
      </c>
      <c r="E10845" s="43">
        <f>IFERROR(INDEX(PSPS_Data!$C$2:$C$4275,MATCH(WF_Data!$A10845,PSPS_Data!$B$2:$B$4275,0)),0)</f>
        <v>0</v>
      </c>
      <c r="F10845" s="47"/>
    </row>
    <row r="10846" spans="1:6" x14ac:dyDescent="0.25">
      <c r="A10846" s="79"/>
      <c r="B10846" s="43">
        <v>0</v>
      </c>
      <c r="C10846" s="43">
        <v>2.3142236389048702E-3</v>
      </c>
      <c r="D10846" s="43">
        <f t="shared" si="169"/>
        <v>2.6405291719904571E-2</v>
      </c>
      <c r="E10846" s="43">
        <f>IFERROR(INDEX(PSPS_Data!$C$2:$C$4275,MATCH(WF_Data!$A10846,PSPS_Data!$B$2:$B$4275,0)),0)</f>
        <v>0</v>
      </c>
      <c r="F10846" s="47"/>
    </row>
    <row r="10847" spans="1:6" x14ac:dyDescent="0.25">
      <c r="A10847" s="79"/>
      <c r="B10847" s="43">
        <v>0</v>
      </c>
      <c r="C10847" s="43">
        <v>6.7846630780650204E-3</v>
      </c>
      <c r="D10847" s="43">
        <f t="shared" si="169"/>
        <v>7.7413005720721878E-2</v>
      </c>
      <c r="E10847" s="43">
        <f>IFERROR(INDEX(PSPS_Data!$C$2:$C$4275,MATCH(WF_Data!$A10847,PSPS_Data!$B$2:$B$4275,0)),0)</f>
        <v>0</v>
      </c>
      <c r="F10847" s="47"/>
    </row>
    <row r="10848" spans="1:6" x14ac:dyDescent="0.25">
      <c r="A10848" s="79"/>
      <c r="B10848" s="43">
        <v>0</v>
      </c>
      <c r="C10848" s="43">
        <v>4.3251299454520098E-6</v>
      </c>
      <c r="D10848" s="43">
        <f t="shared" si="169"/>
        <v>4.9349732677607432E-5</v>
      </c>
      <c r="E10848" s="43">
        <f>IFERROR(INDEX(PSPS_Data!$C$2:$C$4275,MATCH(WF_Data!$A10848,PSPS_Data!$B$2:$B$4275,0)),0)</f>
        <v>0</v>
      </c>
      <c r="F10848" s="47"/>
    </row>
    <row r="10849" spans="1:6" x14ac:dyDescent="0.25">
      <c r="A10849" s="79"/>
      <c r="B10849" s="43">
        <v>0</v>
      </c>
      <c r="C10849" s="43">
        <v>4.3251299454520098E-6</v>
      </c>
      <c r="D10849" s="43">
        <f t="shared" si="169"/>
        <v>4.9349732677607432E-5</v>
      </c>
      <c r="E10849" s="43">
        <f>IFERROR(INDEX(PSPS_Data!$C$2:$C$4275,MATCH(WF_Data!$A10849,PSPS_Data!$B$2:$B$4275,0)),0)</f>
        <v>0</v>
      </c>
      <c r="F10849" s="47"/>
    </row>
    <row r="10850" spans="1:6" x14ac:dyDescent="0.25">
      <c r="A10850" s="79"/>
      <c r="B10850" s="43">
        <v>0</v>
      </c>
      <c r="C10850" s="43">
        <v>1.77668754713522E-3</v>
      </c>
      <c r="D10850" s="43">
        <f t="shared" si="169"/>
        <v>2.027200491281286E-2</v>
      </c>
      <c r="E10850" s="43">
        <f>IFERROR(INDEX(PSPS_Data!$C$2:$C$4275,MATCH(WF_Data!$A10850,PSPS_Data!$B$2:$B$4275,0)),0)</f>
        <v>0</v>
      </c>
      <c r="F10850" s="47"/>
    </row>
    <row r="10851" spans="1:6" x14ac:dyDescent="0.25">
      <c r="A10851" s="79"/>
      <c r="B10851" s="43">
        <v>0</v>
      </c>
      <c r="C10851" s="43">
        <v>5.4324724508774099E-3</v>
      </c>
      <c r="D10851" s="43">
        <f t="shared" si="169"/>
        <v>6.1984510664511244E-2</v>
      </c>
      <c r="E10851" s="43">
        <f>IFERROR(INDEX(PSPS_Data!$C$2:$C$4275,MATCH(WF_Data!$A10851,PSPS_Data!$B$2:$B$4275,0)),0)</f>
        <v>0</v>
      </c>
      <c r="F10851" s="47"/>
    </row>
    <row r="10852" spans="1:6" x14ac:dyDescent="0.25">
      <c r="A10852" s="79"/>
      <c r="B10852" s="43">
        <v>0</v>
      </c>
      <c r="C10852" s="43">
        <v>2.8418558492830899E-3</v>
      </c>
      <c r="D10852" s="43">
        <f t="shared" si="169"/>
        <v>3.2425575240320054E-2</v>
      </c>
      <c r="E10852" s="43">
        <f>IFERROR(INDEX(PSPS_Data!$C$2:$C$4275,MATCH(WF_Data!$A10852,PSPS_Data!$B$2:$B$4275,0)),0)</f>
        <v>0</v>
      </c>
      <c r="F10852" s="47"/>
    </row>
    <row r="10853" spans="1:6" x14ac:dyDescent="0.25">
      <c r="A10853" s="79"/>
      <c r="B10853" s="43">
        <v>0</v>
      </c>
      <c r="C10853" s="43">
        <v>1.4969653189496001E-3</v>
      </c>
      <c r="D10853" s="43">
        <f t="shared" si="169"/>
        <v>1.7080374289214936E-2</v>
      </c>
      <c r="E10853" s="43">
        <f>IFERROR(INDEX(PSPS_Data!$C$2:$C$4275,MATCH(WF_Data!$A10853,PSPS_Data!$B$2:$B$4275,0)),0)</f>
        <v>0</v>
      </c>
      <c r="F10853" s="47"/>
    </row>
    <row r="10854" spans="1:6" x14ac:dyDescent="0.25">
      <c r="A10854" s="79"/>
      <c r="B10854" s="43">
        <v>0</v>
      </c>
      <c r="C10854" s="43">
        <v>4.3719073923114103E-3</v>
      </c>
      <c r="D10854" s="43">
        <f t="shared" si="169"/>
        <v>4.9883463346273194E-2</v>
      </c>
      <c r="E10854" s="43">
        <f>IFERROR(INDEX(PSPS_Data!$C$2:$C$4275,MATCH(WF_Data!$A10854,PSPS_Data!$B$2:$B$4275,0)),0)</f>
        <v>0</v>
      </c>
      <c r="F10854" s="47"/>
    </row>
    <row r="10855" spans="1:6" x14ac:dyDescent="0.25">
      <c r="A10855" s="79"/>
      <c r="B10855" s="43">
        <v>0</v>
      </c>
      <c r="C10855" s="43">
        <v>1.10642715617359E-3</v>
      </c>
      <c r="D10855" s="43">
        <f t="shared" si="169"/>
        <v>1.2624333851940662E-2</v>
      </c>
      <c r="E10855" s="43">
        <f>IFERROR(INDEX(PSPS_Data!$C$2:$C$4275,MATCH(WF_Data!$A10855,PSPS_Data!$B$2:$B$4275,0)),0)</f>
        <v>0</v>
      </c>
      <c r="F10855" s="47"/>
    </row>
    <row r="10856" spans="1:6" x14ac:dyDescent="0.25">
      <c r="A10856" s="79"/>
      <c r="B10856" s="43">
        <v>0</v>
      </c>
      <c r="C10856" s="43">
        <v>2.0387570006050698E-3</v>
      </c>
      <c r="D10856" s="43">
        <f t="shared" si="169"/>
        <v>2.3262217376903847E-2</v>
      </c>
      <c r="E10856" s="43">
        <f>IFERROR(INDEX(PSPS_Data!$C$2:$C$4275,MATCH(WF_Data!$A10856,PSPS_Data!$B$2:$B$4275,0)),0)</f>
        <v>0</v>
      </c>
      <c r="F10856" s="47"/>
    </row>
    <row r="10857" spans="1:6" x14ac:dyDescent="0.25">
      <c r="A10857" s="79"/>
      <c r="B10857" s="43">
        <v>0</v>
      </c>
      <c r="C10857" s="43">
        <v>7.5903890956396903E-4</v>
      </c>
      <c r="D10857" s="43">
        <f t="shared" si="169"/>
        <v>8.6606339581248859E-3</v>
      </c>
      <c r="E10857" s="43">
        <f>IFERROR(INDEX(PSPS_Data!$C$2:$C$4275,MATCH(WF_Data!$A10857,PSPS_Data!$B$2:$B$4275,0)),0)</f>
        <v>0</v>
      </c>
      <c r="F10857" s="47"/>
    </row>
    <row r="10858" spans="1:6" x14ac:dyDescent="0.25">
      <c r="A10858" s="79"/>
      <c r="B10858" s="43">
        <v>0</v>
      </c>
      <c r="C10858" s="43">
        <v>9.8816263888086998E-4</v>
      </c>
      <c r="D10858" s="43">
        <f t="shared" si="169"/>
        <v>1.1274935709630727E-2</v>
      </c>
      <c r="E10858" s="43">
        <f>IFERROR(INDEX(PSPS_Data!$C$2:$C$4275,MATCH(WF_Data!$A10858,PSPS_Data!$B$2:$B$4275,0)),0)</f>
        <v>0</v>
      </c>
      <c r="F10858" s="47"/>
    </row>
    <row r="10859" spans="1:6" x14ac:dyDescent="0.25">
      <c r="A10859" s="79"/>
      <c r="B10859" s="43">
        <v>0</v>
      </c>
      <c r="C10859" s="43">
        <v>2.3200463082275699E-3</v>
      </c>
      <c r="D10859" s="43">
        <f t="shared" si="169"/>
        <v>2.6471728376876572E-2</v>
      </c>
      <c r="E10859" s="43">
        <f>IFERROR(INDEX(PSPS_Data!$C$2:$C$4275,MATCH(WF_Data!$A10859,PSPS_Data!$B$2:$B$4275,0)),0)</f>
        <v>0</v>
      </c>
      <c r="F10859" s="47"/>
    </row>
    <row r="10860" spans="1:6" x14ac:dyDescent="0.25">
      <c r="A10860" s="79"/>
      <c r="B10860" s="43">
        <v>0</v>
      </c>
      <c r="C10860" s="43">
        <v>9.6800098299354399E-4</v>
      </c>
      <c r="D10860" s="43">
        <f t="shared" si="169"/>
        <v>1.1044891215956337E-2</v>
      </c>
      <c r="E10860" s="43">
        <f>IFERROR(INDEX(PSPS_Data!$C$2:$C$4275,MATCH(WF_Data!$A10860,PSPS_Data!$B$2:$B$4275,0)),0)</f>
        <v>0</v>
      </c>
      <c r="F10860" s="47"/>
    </row>
    <row r="10861" spans="1:6" x14ac:dyDescent="0.25">
      <c r="A10861" s="79"/>
      <c r="B10861" s="43">
        <v>0</v>
      </c>
      <c r="C10861" s="43">
        <v>5.8908825349135397E-4</v>
      </c>
      <c r="D10861" s="43">
        <f t="shared" si="169"/>
        <v>6.721496972336349E-3</v>
      </c>
      <c r="E10861" s="43">
        <f>IFERROR(INDEX(PSPS_Data!$C$2:$C$4275,MATCH(WF_Data!$A10861,PSPS_Data!$B$2:$B$4275,0)),0)</f>
        <v>0</v>
      </c>
      <c r="F10861" s="47"/>
    </row>
    <row r="10862" spans="1:6" x14ac:dyDescent="0.25">
      <c r="A10862" s="79"/>
      <c r="B10862" s="43">
        <v>0</v>
      </c>
      <c r="C10862" s="43">
        <v>4.6335608533354302E-3</v>
      </c>
      <c r="D10862" s="43">
        <f t="shared" si="169"/>
        <v>5.2868929336557256E-2</v>
      </c>
      <c r="E10862" s="43">
        <f>IFERROR(INDEX(PSPS_Data!$C$2:$C$4275,MATCH(WF_Data!$A10862,PSPS_Data!$B$2:$B$4275,0)),0)</f>
        <v>0</v>
      </c>
      <c r="F10862" s="47"/>
    </row>
    <row r="10863" spans="1:6" x14ac:dyDescent="0.25">
      <c r="A10863" s="79"/>
      <c r="B10863" s="43">
        <v>0</v>
      </c>
      <c r="C10863" s="43">
        <v>1.9183239601261401E-5</v>
      </c>
      <c r="D10863" s="43">
        <f t="shared" si="169"/>
        <v>2.188807638503926E-4</v>
      </c>
      <c r="E10863" s="43">
        <f>IFERROR(INDEX(PSPS_Data!$C$2:$C$4275,MATCH(WF_Data!$A10863,PSPS_Data!$B$2:$B$4275,0)),0)</f>
        <v>0</v>
      </c>
      <c r="F10863" s="47"/>
    </row>
    <row r="10864" spans="1:6" x14ac:dyDescent="0.25">
      <c r="A10864" s="79"/>
      <c r="B10864" s="43">
        <v>0</v>
      </c>
      <c r="C10864" s="43">
        <v>1.8455623793442999E-3</v>
      </c>
      <c r="D10864" s="43">
        <f t="shared" si="169"/>
        <v>2.1057866748318461E-2</v>
      </c>
      <c r="E10864" s="43">
        <f>IFERROR(INDEX(PSPS_Data!$C$2:$C$4275,MATCH(WF_Data!$A10864,PSPS_Data!$B$2:$B$4275,0)),0)</f>
        <v>0</v>
      </c>
      <c r="F10864" s="47"/>
    </row>
    <row r="10865" spans="1:6" x14ac:dyDescent="0.25">
      <c r="A10865" s="79"/>
      <c r="B10865" s="43">
        <v>0</v>
      </c>
      <c r="C10865" s="43">
        <v>2.7266400569487801E-3</v>
      </c>
      <c r="D10865" s="43">
        <f t="shared" si="169"/>
        <v>3.111096304978558E-2</v>
      </c>
      <c r="E10865" s="43">
        <f>IFERROR(INDEX(PSPS_Data!$C$2:$C$4275,MATCH(WF_Data!$A10865,PSPS_Data!$B$2:$B$4275,0)),0)</f>
        <v>0</v>
      </c>
      <c r="F10865" s="47"/>
    </row>
    <row r="10866" spans="1:6" x14ac:dyDescent="0.25">
      <c r="A10866" s="79"/>
      <c r="B10866" s="43">
        <v>0</v>
      </c>
      <c r="C10866" s="43">
        <v>1.6010621757232E-3</v>
      </c>
      <c r="D10866" s="43">
        <f t="shared" si="169"/>
        <v>1.8268119425001714E-2</v>
      </c>
      <c r="E10866" s="43">
        <f>IFERROR(INDEX(PSPS_Data!$C$2:$C$4275,MATCH(WF_Data!$A10866,PSPS_Data!$B$2:$B$4275,0)),0)</f>
        <v>0</v>
      </c>
      <c r="F10866" s="47"/>
    </row>
    <row r="10867" spans="1:6" x14ac:dyDescent="0.25">
      <c r="A10867" s="79"/>
      <c r="B10867" s="43">
        <v>0</v>
      </c>
      <c r="C10867" s="43">
        <v>2.54434445014339E-3</v>
      </c>
      <c r="D10867" s="43">
        <f t="shared" si="169"/>
        <v>2.9030970176136081E-2</v>
      </c>
      <c r="E10867" s="43">
        <f>IFERROR(INDEX(PSPS_Data!$C$2:$C$4275,MATCH(WF_Data!$A10867,PSPS_Data!$B$2:$B$4275,0)),0)</f>
        <v>0</v>
      </c>
      <c r="F10867" s="47"/>
    </row>
    <row r="10868" spans="1:6" x14ac:dyDescent="0.25">
      <c r="A10868" s="79"/>
      <c r="B10868" s="43">
        <v>0</v>
      </c>
      <c r="C10868" s="43">
        <v>1.27246690931315E-3</v>
      </c>
      <c r="D10868" s="43">
        <f t="shared" si="169"/>
        <v>1.4518847435263042E-2</v>
      </c>
      <c r="E10868" s="43">
        <f>IFERROR(INDEX(PSPS_Data!$C$2:$C$4275,MATCH(WF_Data!$A10868,PSPS_Data!$B$2:$B$4275,0)),0)</f>
        <v>0</v>
      </c>
      <c r="F10868" s="47"/>
    </row>
    <row r="10869" spans="1:6" x14ac:dyDescent="0.25">
      <c r="A10869" s="79"/>
      <c r="B10869" s="43">
        <v>0</v>
      </c>
      <c r="C10869" s="43">
        <v>5.5039927285633799E-3</v>
      </c>
      <c r="D10869" s="43">
        <f t="shared" si="169"/>
        <v>6.2800557032908169E-2</v>
      </c>
      <c r="E10869" s="43">
        <f>IFERROR(INDEX(PSPS_Data!$C$2:$C$4275,MATCH(WF_Data!$A10869,PSPS_Data!$B$2:$B$4275,0)),0)</f>
        <v>0</v>
      </c>
      <c r="F10869" s="47"/>
    </row>
    <row r="10870" spans="1:6" x14ac:dyDescent="0.25">
      <c r="A10870" s="79"/>
      <c r="B10870" s="43">
        <v>0</v>
      </c>
      <c r="C10870" s="43">
        <v>3.1693917837856099E-3</v>
      </c>
      <c r="D10870" s="43">
        <f t="shared" si="169"/>
        <v>3.6162760252993809E-2</v>
      </c>
      <c r="E10870" s="43">
        <f>IFERROR(INDEX(PSPS_Data!$C$2:$C$4275,MATCH(WF_Data!$A10870,PSPS_Data!$B$2:$B$4275,0)),0)</f>
        <v>0</v>
      </c>
      <c r="F10870" s="47"/>
    </row>
    <row r="10871" spans="1:6" x14ac:dyDescent="0.25">
      <c r="A10871" s="79"/>
      <c r="B10871" s="43">
        <v>0</v>
      </c>
      <c r="C10871" s="43">
        <v>4.8014236733706604E-3</v>
      </c>
      <c r="D10871" s="43">
        <f t="shared" si="169"/>
        <v>5.4784244113159235E-2</v>
      </c>
      <c r="E10871" s="43">
        <f>IFERROR(INDEX(PSPS_Data!$C$2:$C$4275,MATCH(WF_Data!$A10871,PSPS_Data!$B$2:$B$4275,0)),0)</f>
        <v>0</v>
      </c>
      <c r="F10871" s="47"/>
    </row>
    <row r="10872" spans="1:6" x14ac:dyDescent="0.25">
      <c r="A10872" s="79"/>
      <c r="B10872" s="43">
        <v>0</v>
      </c>
      <c r="C10872" s="43">
        <v>4.4750708746050796E-3</v>
      </c>
      <c r="D10872" s="43">
        <f t="shared" si="169"/>
        <v>5.1060558679243959E-2</v>
      </c>
      <c r="E10872" s="43">
        <f>IFERROR(INDEX(PSPS_Data!$C$2:$C$4275,MATCH(WF_Data!$A10872,PSPS_Data!$B$2:$B$4275,0)),0)</f>
        <v>0</v>
      </c>
      <c r="F10872" s="47"/>
    </row>
    <row r="10873" spans="1:6" x14ac:dyDescent="0.25">
      <c r="A10873" s="79"/>
      <c r="B10873" s="43">
        <v>0</v>
      </c>
      <c r="C10873" s="43">
        <v>1.436751225242E-3</v>
      </c>
      <c r="D10873" s="43">
        <f t="shared" si="169"/>
        <v>1.6393331480011219E-2</v>
      </c>
      <c r="E10873" s="43">
        <f>IFERROR(INDEX(PSPS_Data!$C$2:$C$4275,MATCH(WF_Data!$A10873,PSPS_Data!$B$2:$B$4275,0)),0)</f>
        <v>0</v>
      </c>
      <c r="F10873" s="47"/>
    </row>
    <row r="10874" spans="1:6" x14ac:dyDescent="0.25">
      <c r="A10874" s="79"/>
      <c r="B10874" s="43">
        <v>0</v>
      </c>
      <c r="C10874" s="43">
        <v>2.5608233315779199E-3</v>
      </c>
      <c r="D10874" s="43">
        <f t="shared" si="169"/>
        <v>2.9218994213304067E-2</v>
      </c>
      <c r="E10874" s="43">
        <f>IFERROR(INDEX(PSPS_Data!$C$2:$C$4275,MATCH(WF_Data!$A10874,PSPS_Data!$B$2:$B$4275,0)),0)</f>
        <v>0</v>
      </c>
      <c r="F10874" s="47"/>
    </row>
    <row r="10875" spans="1:6" x14ac:dyDescent="0.25">
      <c r="A10875" s="79"/>
      <c r="B10875" s="43">
        <v>0</v>
      </c>
      <c r="C10875" s="43">
        <v>2.5625353801691101E-3</v>
      </c>
      <c r="D10875" s="43">
        <f t="shared" si="169"/>
        <v>2.9238528687729547E-2</v>
      </c>
      <c r="E10875" s="43">
        <f>IFERROR(INDEX(PSPS_Data!$C$2:$C$4275,MATCH(WF_Data!$A10875,PSPS_Data!$B$2:$B$4275,0)),0)</f>
        <v>0</v>
      </c>
      <c r="F10875" s="47"/>
    </row>
    <row r="10876" spans="1:6" x14ac:dyDescent="0.25">
      <c r="A10876" s="79"/>
      <c r="B10876" s="43">
        <v>0</v>
      </c>
      <c r="C10876" s="43">
        <v>4.0475677790254797E-3</v>
      </c>
      <c r="D10876" s="43">
        <f t="shared" si="169"/>
        <v>4.6182748358680727E-2</v>
      </c>
      <c r="E10876" s="43">
        <f>IFERROR(INDEX(PSPS_Data!$C$2:$C$4275,MATCH(WF_Data!$A10876,PSPS_Data!$B$2:$B$4275,0)),0)</f>
        <v>0</v>
      </c>
      <c r="F10876" s="47"/>
    </row>
    <row r="10877" spans="1:6" x14ac:dyDescent="0.25">
      <c r="A10877" s="79"/>
      <c r="B10877" s="43">
        <v>0</v>
      </c>
      <c r="C10877" s="43">
        <v>1.6021969627217901E-3</v>
      </c>
      <c r="D10877" s="43">
        <f t="shared" si="169"/>
        <v>1.8281067344655625E-2</v>
      </c>
      <c r="E10877" s="43">
        <f>IFERROR(INDEX(PSPS_Data!$C$2:$C$4275,MATCH(WF_Data!$A10877,PSPS_Data!$B$2:$B$4275,0)),0)</f>
        <v>0</v>
      </c>
      <c r="F10877" s="47"/>
    </row>
    <row r="10878" spans="1:6" x14ac:dyDescent="0.25">
      <c r="A10878" s="79"/>
      <c r="B10878" s="43">
        <v>0</v>
      </c>
      <c r="C10878" s="43">
        <v>8.7352387472492393E-3</v>
      </c>
      <c r="D10878" s="43">
        <f t="shared" si="169"/>
        <v>9.9669074106113822E-2</v>
      </c>
      <c r="E10878" s="43">
        <f>IFERROR(INDEX(PSPS_Data!$C$2:$C$4275,MATCH(WF_Data!$A10878,PSPS_Data!$B$2:$B$4275,0)),0)</f>
        <v>0</v>
      </c>
      <c r="F10878" s="47"/>
    </row>
    <row r="10879" spans="1:6" x14ac:dyDescent="0.25">
      <c r="A10879" s="79"/>
      <c r="B10879" s="43">
        <v>0</v>
      </c>
      <c r="C10879" s="43">
        <v>5.4523056896868998E-3</v>
      </c>
      <c r="D10879" s="43">
        <f t="shared" si="169"/>
        <v>6.2210807919327531E-2</v>
      </c>
      <c r="E10879" s="43">
        <f>IFERROR(INDEX(PSPS_Data!$C$2:$C$4275,MATCH(WF_Data!$A10879,PSPS_Data!$B$2:$B$4275,0)),0)</f>
        <v>0</v>
      </c>
      <c r="F10879" s="47"/>
    </row>
    <row r="10880" spans="1:6" x14ac:dyDescent="0.25">
      <c r="A10880" s="79"/>
      <c r="B10880" s="43">
        <v>2.3250903971873398</v>
      </c>
      <c r="C10880" s="43">
        <v>1.2449830935565801E-3</v>
      </c>
      <c r="D10880" s="43">
        <f t="shared" si="169"/>
        <v>1.420525709748058E-2</v>
      </c>
      <c r="E10880" s="43">
        <f>IFERROR(INDEX(PSPS_Data!$C$2:$C$4275,MATCH(WF_Data!$A10880,PSPS_Data!$B$2:$B$4275,0)),0)</f>
        <v>0</v>
      </c>
      <c r="F10880" s="47"/>
    </row>
    <row r="10881" spans="1:6" x14ac:dyDescent="0.25">
      <c r="A10881" s="79"/>
      <c r="B10881" s="43">
        <v>2.0626081104475401E-3</v>
      </c>
      <c r="C10881" s="43">
        <v>2.3939291359908999E-3</v>
      </c>
      <c r="D10881" s="43">
        <f t="shared" si="169"/>
        <v>2.7314731441656168E-2</v>
      </c>
      <c r="E10881" s="43">
        <f>IFERROR(INDEX(PSPS_Data!$C$2:$C$4275,MATCH(WF_Data!$A10881,PSPS_Data!$B$2:$B$4275,0)),0)</f>
        <v>0</v>
      </c>
      <c r="F10881" s="47"/>
    </row>
    <row r="10882" spans="1:6" x14ac:dyDescent="0.25">
      <c r="A10882" s="79"/>
      <c r="B10882" s="43">
        <v>0</v>
      </c>
      <c r="C10882" s="43">
        <v>1.8097538209076399E-3</v>
      </c>
      <c r="D10882" s="43">
        <f t="shared" si="169"/>
        <v>2.0649291096556173E-2</v>
      </c>
      <c r="E10882" s="43">
        <f>IFERROR(INDEX(PSPS_Data!$C$2:$C$4275,MATCH(WF_Data!$A10882,PSPS_Data!$B$2:$B$4275,0)),0)</f>
        <v>0</v>
      </c>
      <c r="F10882" s="47"/>
    </row>
    <row r="10883" spans="1:6" x14ac:dyDescent="0.25">
      <c r="A10883" s="79"/>
      <c r="B10883" s="43">
        <v>0</v>
      </c>
      <c r="C10883" s="43">
        <v>1.0922473707069E-3</v>
      </c>
      <c r="D10883" s="43">
        <f t="shared" ref="D10883:D10946" si="170">$C10883*11.41</f>
        <v>1.2462542499765729E-2</v>
      </c>
      <c r="E10883" s="43">
        <f>IFERROR(INDEX(PSPS_Data!$C$2:$C$4275,MATCH(WF_Data!$A10883,PSPS_Data!$B$2:$B$4275,0)),0)</f>
        <v>0</v>
      </c>
      <c r="F10883" s="47"/>
    </row>
    <row r="10884" spans="1:6" x14ac:dyDescent="0.25">
      <c r="A10884" s="79"/>
      <c r="B10884" s="43">
        <v>0</v>
      </c>
      <c r="C10884" s="43">
        <v>3.7504185904708698E-3</v>
      </c>
      <c r="D10884" s="43">
        <f t="shared" si="170"/>
        <v>4.2792276117272626E-2</v>
      </c>
      <c r="E10884" s="43">
        <f>IFERROR(INDEX(PSPS_Data!$C$2:$C$4275,MATCH(WF_Data!$A10884,PSPS_Data!$B$2:$B$4275,0)),0)</f>
        <v>0</v>
      </c>
      <c r="F10884" s="47"/>
    </row>
    <row r="10885" spans="1:6" x14ac:dyDescent="0.25">
      <c r="A10885" s="79"/>
      <c r="B10885" s="43">
        <v>0</v>
      </c>
      <c r="C10885" s="43">
        <v>1.0214847570750799E-3</v>
      </c>
      <c r="D10885" s="43">
        <f t="shared" si="170"/>
        <v>1.1655141078226662E-2</v>
      </c>
      <c r="E10885" s="43">
        <f>IFERROR(INDEX(PSPS_Data!$C$2:$C$4275,MATCH(WF_Data!$A10885,PSPS_Data!$B$2:$B$4275,0)),0)</f>
        <v>0</v>
      </c>
      <c r="F10885" s="47"/>
    </row>
    <row r="10886" spans="1:6" x14ac:dyDescent="0.25">
      <c r="A10886" s="79"/>
      <c r="B10886" s="43">
        <v>0</v>
      </c>
      <c r="C10886" s="43">
        <v>9.3314839887170806E-5</v>
      </c>
      <c r="D10886" s="43">
        <f t="shared" si="170"/>
        <v>1.0647223231126188E-3</v>
      </c>
      <c r="E10886" s="43">
        <f>IFERROR(INDEX(PSPS_Data!$C$2:$C$4275,MATCH(WF_Data!$A10886,PSPS_Data!$B$2:$B$4275,0)),0)</f>
        <v>0</v>
      </c>
      <c r="F10886" s="47"/>
    </row>
    <row r="10887" spans="1:6" x14ac:dyDescent="0.25">
      <c r="A10887" s="79"/>
      <c r="B10887" s="43">
        <v>0</v>
      </c>
      <c r="C10887" s="43">
        <v>5.0016237516956599E-3</v>
      </c>
      <c r="D10887" s="43">
        <f t="shared" si="170"/>
        <v>5.7068527006847482E-2</v>
      </c>
      <c r="E10887" s="43">
        <f>IFERROR(INDEX(PSPS_Data!$C$2:$C$4275,MATCH(WF_Data!$A10887,PSPS_Data!$B$2:$B$4275,0)),0)</f>
        <v>0</v>
      </c>
      <c r="F10887" s="47"/>
    </row>
    <row r="10888" spans="1:6" x14ac:dyDescent="0.25">
      <c r="A10888" s="79"/>
      <c r="B10888" s="43">
        <v>0</v>
      </c>
      <c r="C10888" s="43">
        <v>2.9297989801762001E-3</v>
      </c>
      <c r="D10888" s="43">
        <f t="shared" si="170"/>
        <v>3.3429006363810444E-2</v>
      </c>
      <c r="E10888" s="43">
        <f>IFERROR(INDEX(PSPS_Data!$C$2:$C$4275,MATCH(WF_Data!$A10888,PSPS_Data!$B$2:$B$4275,0)),0)</f>
        <v>0</v>
      </c>
      <c r="F10888" s="47"/>
    </row>
    <row r="10889" spans="1:6" x14ac:dyDescent="0.25">
      <c r="A10889" s="79"/>
      <c r="B10889" s="43">
        <v>0</v>
      </c>
      <c r="C10889" s="43">
        <v>5.5796530507450301E-3</v>
      </c>
      <c r="D10889" s="43">
        <f t="shared" si="170"/>
        <v>6.3663841309000796E-2</v>
      </c>
      <c r="E10889" s="43">
        <f>IFERROR(INDEX(PSPS_Data!$C$2:$C$4275,MATCH(WF_Data!$A10889,PSPS_Data!$B$2:$B$4275,0)),0)</f>
        <v>0</v>
      </c>
      <c r="F10889" s="47"/>
    </row>
    <row r="10890" spans="1:6" x14ac:dyDescent="0.25">
      <c r="A10890" s="79"/>
      <c r="B10890" s="43">
        <v>0</v>
      </c>
      <c r="C10890" s="43">
        <v>2.5281634558496002E-3</v>
      </c>
      <c r="D10890" s="43">
        <f t="shared" si="170"/>
        <v>2.8846345031243937E-2</v>
      </c>
      <c r="E10890" s="43">
        <f>IFERROR(INDEX(PSPS_Data!$C$2:$C$4275,MATCH(WF_Data!$A10890,PSPS_Data!$B$2:$B$4275,0)),0)</f>
        <v>0</v>
      </c>
      <c r="F10890" s="47"/>
    </row>
    <row r="10891" spans="1:6" x14ac:dyDescent="0.25">
      <c r="A10891" s="79"/>
      <c r="B10891" s="43">
        <v>0</v>
      </c>
      <c r="C10891" s="43">
        <v>5.82608541276385E-3</v>
      </c>
      <c r="D10891" s="43">
        <f t="shared" si="170"/>
        <v>6.6475634559635524E-2</v>
      </c>
      <c r="E10891" s="43">
        <f>IFERROR(INDEX(PSPS_Data!$C$2:$C$4275,MATCH(WF_Data!$A10891,PSPS_Data!$B$2:$B$4275,0)),0)</f>
        <v>0</v>
      </c>
      <c r="F10891" s="47"/>
    </row>
    <row r="10892" spans="1:6" x14ac:dyDescent="0.25">
      <c r="A10892" s="79"/>
      <c r="B10892" s="43">
        <v>0</v>
      </c>
      <c r="C10892" s="43">
        <v>1.1923549350285601E-3</v>
      </c>
      <c r="D10892" s="43">
        <f t="shared" si="170"/>
        <v>1.360476980867587E-2</v>
      </c>
      <c r="E10892" s="43">
        <f>IFERROR(INDEX(PSPS_Data!$C$2:$C$4275,MATCH(WF_Data!$A10892,PSPS_Data!$B$2:$B$4275,0)),0)</f>
        <v>0</v>
      </c>
      <c r="F10892" s="47"/>
    </row>
    <row r="10893" spans="1:6" x14ac:dyDescent="0.25">
      <c r="A10893" s="79"/>
      <c r="B10893" s="43">
        <v>0</v>
      </c>
      <c r="C10893" s="43">
        <v>1.22899981761293E-3</v>
      </c>
      <c r="D10893" s="43">
        <f t="shared" si="170"/>
        <v>1.4022887918963532E-2</v>
      </c>
      <c r="E10893" s="43">
        <f>IFERROR(INDEX(PSPS_Data!$C$2:$C$4275,MATCH(WF_Data!$A10893,PSPS_Data!$B$2:$B$4275,0)),0)</f>
        <v>0</v>
      </c>
      <c r="F10893" s="47"/>
    </row>
    <row r="10894" spans="1:6" x14ac:dyDescent="0.25">
      <c r="A10894" s="79"/>
      <c r="B10894" s="43">
        <v>0</v>
      </c>
      <c r="C10894" s="43">
        <v>1.53447978027543E-3</v>
      </c>
      <c r="D10894" s="43">
        <f t="shared" si="170"/>
        <v>1.7508414292942656E-2</v>
      </c>
      <c r="E10894" s="43">
        <f>IFERROR(INDEX(PSPS_Data!$C$2:$C$4275,MATCH(WF_Data!$A10894,PSPS_Data!$B$2:$B$4275,0)),0)</f>
        <v>0</v>
      </c>
      <c r="F10894" s="47"/>
    </row>
    <row r="10895" spans="1:6" x14ac:dyDescent="0.25">
      <c r="A10895" s="79"/>
      <c r="B10895" s="43">
        <v>0</v>
      </c>
      <c r="C10895" s="43">
        <v>3.1664582202211001E-3</v>
      </c>
      <c r="D10895" s="43">
        <f t="shared" si="170"/>
        <v>3.6129288292722751E-2</v>
      </c>
      <c r="E10895" s="43">
        <f>IFERROR(INDEX(PSPS_Data!$C$2:$C$4275,MATCH(WF_Data!$A10895,PSPS_Data!$B$2:$B$4275,0)),0)</f>
        <v>0</v>
      </c>
      <c r="F10895" s="47"/>
    </row>
    <row r="10896" spans="1:6" x14ac:dyDescent="0.25">
      <c r="A10896" s="79"/>
      <c r="B10896" s="43">
        <v>0</v>
      </c>
      <c r="C10896" s="43">
        <v>2.8865380700153699E-3</v>
      </c>
      <c r="D10896" s="43">
        <f t="shared" si="170"/>
        <v>3.2935399378875373E-2</v>
      </c>
      <c r="E10896" s="43">
        <f>IFERROR(INDEX(PSPS_Data!$C$2:$C$4275,MATCH(WF_Data!$A10896,PSPS_Data!$B$2:$B$4275,0)),0)</f>
        <v>0</v>
      </c>
      <c r="F10896" s="47"/>
    </row>
    <row r="10897" spans="1:6" x14ac:dyDescent="0.25">
      <c r="A10897" s="79"/>
      <c r="B10897" s="43">
        <v>0</v>
      </c>
      <c r="C10897" s="43">
        <v>1.05004373381234E-3</v>
      </c>
      <c r="D10897" s="43">
        <f t="shared" si="170"/>
        <v>1.1980999002798799E-2</v>
      </c>
      <c r="E10897" s="43">
        <f>IFERROR(INDEX(PSPS_Data!$C$2:$C$4275,MATCH(WF_Data!$A10897,PSPS_Data!$B$2:$B$4275,0)),0)</f>
        <v>0</v>
      </c>
      <c r="F10897" s="47"/>
    </row>
    <row r="10898" spans="1:6" x14ac:dyDescent="0.25">
      <c r="A10898" s="79"/>
      <c r="B10898" s="43">
        <v>3.4084224490477003E-2</v>
      </c>
      <c r="C10898" s="43">
        <v>7.0605564133074895E-4</v>
      </c>
      <c r="D10898" s="43">
        <f t="shared" si="170"/>
        <v>8.0560948675838448E-3</v>
      </c>
      <c r="E10898" s="43">
        <f>IFERROR(INDEX(PSPS_Data!$C$2:$C$4275,MATCH(WF_Data!$A10898,PSPS_Data!$B$2:$B$4275,0)),0)</f>
        <v>0</v>
      </c>
      <c r="F10898" s="47"/>
    </row>
    <row r="10899" spans="1:6" x14ac:dyDescent="0.25">
      <c r="A10899" s="79"/>
      <c r="B10899" s="43">
        <v>0</v>
      </c>
      <c r="C10899" s="43">
        <v>3.5712430694729799E-3</v>
      </c>
      <c r="D10899" s="43">
        <f t="shared" si="170"/>
        <v>4.0747883422686704E-2</v>
      </c>
      <c r="E10899" s="43">
        <f>IFERROR(INDEX(PSPS_Data!$C$2:$C$4275,MATCH(WF_Data!$A10899,PSPS_Data!$B$2:$B$4275,0)),0)</f>
        <v>0</v>
      </c>
      <c r="F10899" s="47"/>
    </row>
    <row r="10900" spans="1:6" x14ac:dyDescent="0.25">
      <c r="A10900" s="79"/>
      <c r="B10900" s="43">
        <v>0</v>
      </c>
      <c r="C10900" s="43">
        <v>9.4753460507490596E-4</v>
      </c>
      <c r="D10900" s="43">
        <f t="shared" si="170"/>
        <v>1.0811369843904677E-2</v>
      </c>
      <c r="E10900" s="43">
        <f>IFERROR(INDEX(PSPS_Data!$C$2:$C$4275,MATCH(WF_Data!$A10900,PSPS_Data!$B$2:$B$4275,0)),0)</f>
        <v>0</v>
      </c>
      <c r="F10900" s="47"/>
    </row>
    <row r="10901" spans="1:6" x14ac:dyDescent="0.25">
      <c r="A10901" s="79"/>
      <c r="B10901" s="43">
        <v>0</v>
      </c>
      <c r="C10901" s="43">
        <v>1.22183037092327E-5</v>
      </c>
      <c r="D10901" s="43">
        <f t="shared" si="170"/>
        <v>1.394108453223451E-4</v>
      </c>
      <c r="E10901" s="43">
        <f>IFERROR(INDEX(PSPS_Data!$C$2:$C$4275,MATCH(WF_Data!$A10901,PSPS_Data!$B$2:$B$4275,0)),0)</f>
        <v>0</v>
      </c>
      <c r="F10901" s="47"/>
    </row>
    <row r="10902" spans="1:6" x14ac:dyDescent="0.25">
      <c r="A10902" s="79"/>
      <c r="B10902" s="43">
        <v>0</v>
      </c>
      <c r="C10902" s="43">
        <v>2.2100135465450399E-3</v>
      </c>
      <c r="D10902" s="43">
        <f t="shared" si="170"/>
        <v>2.5216254566078906E-2</v>
      </c>
      <c r="E10902" s="43">
        <f>IFERROR(INDEX(PSPS_Data!$C$2:$C$4275,MATCH(WF_Data!$A10902,PSPS_Data!$B$2:$B$4275,0)),0)</f>
        <v>0</v>
      </c>
      <c r="F10902" s="47"/>
    </row>
    <row r="10903" spans="1:6" x14ac:dyDescent="0.25">
      <c r="A10903" s="79"/>
      <c r="B10903" s="43">
        <v>0</v>
      </c>
      <c r="C10903" s="43">
        <v>3.3048293938312098E-3</v>
      </c>
      <c r="D10903" s="43">
        <f t="shared" si="170"/>
        <v>3.7708103383614106E-2</v>
      </c>
      <c r="E10903" s="43">
        <f>IFERROR(INDEX(PSPS_Data!$C$2:$C$4275,MATCH(WF_Data!$A10903,PSPS_Data!$B$2:$B$4275,0)),0)</f>
        <v>0</v>
      </c>
      <c r="F10903" s="47"/>
    </row>
    <row r="10904" spans="1:6" x14ac:dyDescent="0.25">
      <c r="A10904" s="79"/>
      <c r="B10904" s="43">
        <v>0</v>
      </c>
      <c r="C10904" s="43">
        <v>1.2799537603314E-3</v>
      </c>
      <c r="D10904" s="43">
        <f t="shared" si="170"/>
        <v>1.4604272405381273E-2</v>
      </c>
      <c r="E10904" s="43">
        <f>IFERROR(INDEX(PSPS_Data!$C$2:$C$4275,MATCH(WF_Data!$A10904,PSPS_Data!$B$2:$B$4275,0)),0)</f>
        <v>0</v>
      </c>
      <c r="F10904" s="47"/>
    </row>
    <row r="10905" spans="1:6" x14ac:dyDescent="0.25">
      <c r="A10905" s="79"/>
      <c r="B10905" s="43">
        <v>0</v>
      </c>
      <c r="C10905" s="43">
        <v>5.1130507758898602E-3</v>
      </c>
      <c r="D10905" s="43">
        <f t="shared" si="170"/>
        <v>5.8339909352903306E-2</v>
      </c>
      <c r="E10905" s="43">
        <f>IFERROR(INDEX(PSPS_Data!$C$2:$C$4275,MATCH(WF_Data!$A10905,PSPS_Data!$B$2:$B$4275,0)),0)</f>
        <v>0</v>
      </c>
      <c r="F10905" s="47"/>
    </row>
    <row r="10906" spans="1:6" x14ac:dyDescent="0.25">
      <c r="A10906" s="79"/>
      <c r="B10906" s="43">
        <v>0</v>
      </c>
      <c r="C10906" s="43">
        <v>5.8294832706451405E-4</v>
      </c>
      <c r="D10906" s="43">
        <f t="shared" si="170"/>
        <v>6.6514404118061055E-3</v>
      </c>
      <c r="E10906" s="43">
        <f>IFERROR(INDEX(PSPS_Data!$C$2:$C$4275,MATCH(WF_Data!$A10906,PSPS_Data!$B$2:$B$4275,0)),0)</f>
        <v>0</v>
      </c>
      <c r="F10906" s="47"/>
    </row>
    <row r="10907" spans="1:6" x14ac:dyDescent="0.25">
      <c r="A10907" s="79"/>
      <c r="B10907" s="43">
        <v>0</v>
      </c>
      <c r="C10907" s="43">
        <v>3.3195737682945002E-3</v>
      </c>
      <c r="D10907" s="43">
        <f t="shared" si="170"/>
        <v>3.787633669624025E-2</v>
      </c>
      <c r="E10907" s="43">
        <f>IFERROR(INDEX(PSPS_Data!$C$2:$C$4275,MATCH(WF_Data!$A10907,PSPS_Data!$B$2:$B$4275,0)),0)</f>
        <v>0</v>
      </c>
      <c r="F10907" s="47"/>
    </row>
    <row r="10908" spans="1:6" x14ac:dyDescent="0.25">
      <c r="A10908" s="79"/>
      <c r="B10908" s="43">
        <v>0</v>
      </c>
      <c r="C10908" s="43">
        <v>1.3143568604808301E-4</v>
      </c>
      <c r="D10908" s="43">
        <f t="shared" si="170"/>
        <v>1.4996811778086271E-3</v>
      </c>
      <c r="E10908" s="43">
        <f>IFERROR(INDEX(PSPS_Data!$C$2:$C$4275,MATCH(WF_Data!$A10908,PSPS_Data!$B$2:$B$4275,0)),0)</f>
        <v>0</v>
      </c>
      <c r="F10908" s="47"/>
    </row>
    <row r="10909" spans="1:6" x14ac:dyDescent="0.25">
      <c r="A10909" s="79"/>
      <c r="B10909" s="43">
        <v>0</v>
      </c>
      <c r="C10909" s="43">
        <v>6.5274857777239898E-3</v>
      </c>
      <c r="D10909" s="43">
        <f t="shared" si="170"/>
        <v>7.4478612723830731E-2</v>
      </c>
      <c r="E10909" s="43">
        <f>IFERROR(INDEX(PSPS_Data!$C$2:$C$4275,MATCH(WF_Data!$A10909,PSPS_Data!$B$2:$B$4275,0)),0)</f>
        <v>0</v>
      </c>
      <c r="F10909" s="47"/>
    </row>
    <row r="10910" spans="1:6" x14ac:dyDescent="0.25">
      <c r="A10910" s="79"/>
      <c r="B10910" s="43">
        <v>0</v>
      </c>
      <c r="C10910" s="43">
        <v>3.2082179404824198E-4</v>
      </c>
      <c r="D10910" s="43">
        <f t="shared" si="170"/>
        <v>3.6605766700904411E-3</v>
      </c>
      <c r="E10910" s="43">
        <f>IFERROR(INDEX(PSPS_Data!$C$2:$C$4275,MATCH(WF_Data!$A10910,PSPS_Data!$B$2:$B$4275,0)),0)</f>
        <v>0</v>
      </c>
      <c r="F10910" s="47"/>
    </row>
    <row r="10911" spans="1:6" x14ac:dyDescent="0.25">
      <c r="A10911" s="79"/>
      <c r="B10911" s="43">
        <v>0</v>
      </c>
      <c r="C10911" s="43">
        <v>2.7505915224850198E-3</v>
      </c>
      <c r="D10911" s="43">
        <f t="shared" si="170"/>
        <v>3.1384249271554074E-2</v>
      </c>
      <c r="E10911" s="43">
        <f>IFERROR(INDEX(PSPS_Data!$C$2:$C$4275,MATCH(WF_Data!$A10911,PSPS_Data!$B$2:$B$4275,0)),0)</f>
        <v>0</v>
      </c>
      <c r="F10911" s="47"/>
    </row>
    <row r="10912" spans="1:6" x14ac:dyDescent="0.25">
      <c r="A10912" s="79"/>
      <c r="B10912" s="43">
        <v>0</v>
      </c>
      <c r="C10912" s="43">
        <v>2.6503979124754499E-3</v>
      </c>
      <c r="D10912" s="43">
        <f t="shared" si="170"/>
        <v>3.0241040181344884E-2</v>
      </c>
      <c r="E10912" s="43">
        <f>IFERROR(INDEX(PSPS_Data!$C$2:$C$4275,MATCH(WF_Data!$A10912,PSPS_Data!$B$2:$B$4275,0)),0)</f>
        <v>0</v>
      </c>
      <c r="F10912" s="47"/>
    </row>
    <row r="10913" spans="1:6" x14ac:dyDescent="0.25">
      <c r="A10913" s="79"/>
      <c r="B10913" s="43">
        <v>0</v>
      </c>
      <c r="C10913" s="43">
        <v>3.2937591016661801E-3</v>
      </c>
      <c r="D10913" s="43">
        <f t="shared" si="170"/>
        <v>3.7581791350011114E-2</v>
      </c>
      <c r="E10913" s="43">
        <f>IFERROR(INDEX(PSPS_Data!$C$2:$C$4275,MATCH(WF_Data!$A10913,PSPS_Data!$B$2:$B$4275,0)),0)</f>
        <v>0</v>
      </c>
      <c r="F10913" s="47"/>
    </row>
    <row r="10914" spans="1:6" x14ac:dyDescent="0.25">
      <c r="A10914" s="79"/>
      <c r="B10914" s="43">
        <v>0</v>
      </c>
      <c r="C10914" s="43">
        <v>1.4111936816334401E-3</v>
      </c>
      <c r="D10914" s="43">
        <f t="shared" si="170"/>
        <v>1.6101719907437553E-2</v>
      </c>
      <c r="E10914" s="43">
        <f>IFERROR(INDEX(PSPS_Data!$C$2:$C$4275,MATCH(WF_Data!$A10914,PSPS_Data!$B$2:$B$4275,0)),0)</f>
        <v>0</v>
      </c>
      <c r="F10914" s="47"/>
    </row>
    <row r="10915" spans="1:6" x14ac:dyDescent="0.25">
      <c r="A10915" s="79"/>
      <c r="B10915" s="43">
        <v>0</v>
      </c>
      <c r="C10915" s="43">
        <v>1.0002451822401701E-3</v>
      </c>
      <c r="D10915" s="43">
        <f t="shared" si="170"/>
        <v>1.1412797529360341E-2</v>
      </c>
      <c r="E10915" s="43">
        <f>IFERROR(INDEX(PSPS_Data!$C$2:$C$4275,MATCH(WF_Data!$A10915,PSPS_Data!$B$2:$B$4275,0)),0)</f>
        <v>0</v>
      </c>
      <c r="F10915" s="47"/>
    </row>
    <row r="10916" spans="1:6" x14ac:dyDescent="0.25">
      <c r="A10916" s="79"/>
      <c r="B10916" s="43">
        <v>0</v>
      </c>
      <c r="C10916" s="43">
        <v>2.5322882994487299E-3</v>
      </c>
      <c r="D10916" s="43">
        <f t="shared" si="170"/>
        <v>2.8893409496710008E-2</v>
      </c>
      <c r="E10916" s="43">
        <f>IFERROR(INDEX(PSPS_Data!$C$2:$C$4275,MATCH(WF_Data!$A10916,PSPS_Data!$B$2:$B$4275,0)),0)</f>
        <v>0</v>
      </c>
      <c r="F10916" s="47"/>
    </row>
    <row r="10917" spans="1:6" x14ac:dyDescent="0.25">
      <c r="A10917" s="79"/>
      <c r="B10917" s="43">
        <v>0</v>
      </c>
      <c r="C10917" s="43">
        <v>1.7965094230021299E-5</v>
      </c>
      <c r="D10917" s="43">
        <f t="shared" si="170"/>
        <v>2.0498172516454302E-4</v>
      </c>
      <c r="E10917" s="43">
        <f>IFERROR(INDEX(PSPS_Data!$C$2:$C$4275,MATCH(WF_Data!$A10917,PSPS_Data!$B$2:$B$4275,0)),0)</f>
        <v>0</v>
      </c>
      <c r="F10917" s="47"/>
    </row>
    <row r="10918" spans="1:6" x14ac:dyDescent="0.25">
      <c r="A10918" s="79"/>
      <c r="B10918" s="43">
        <v>0</v>
      </c>
      <c r="C10918" s="43">
        <v>4.5603555365687498E-3</v>
      </c>
      <c r="D10918" s="43">
        <f t="shared" si="170"/>
        <v>5.2033656672249434E-2</v>
      </c>
      <c r="E10918" s="43">
        <f>IFERROR(INDEX(PSPS_Data!$C$2:$C$4275,MATCH(WF_Data!$A10918,PSPS_Data!$B$2:$B$4275,0)),0)</f>
        <v>0</v>
      </c>
      <c r="F10918" s="47"/>
    </row>
    <row r="10919" spans="1:6" x14ac:dyDescent="0.25">
      <c r="A10919" s="79"/>
      <c r="B10919" s="43">
        <v>0</v>
      </c>
      <c r="C10919" s="43">
        <v>9.02183847642845E-4</v>
      </c>
      <c r="D10919" s="43">
        <f t="shared" si="170"/>
        <v>1.0293917701604862E-2</v>
      </c>
      <c r="E10919" s="43">
        <f>IFERROR(INDEX(PSPS_Data!$C$2:$C$4275,MATCH(WF_Data!$A10919,PSPS_Data!$B$2:$B$4275,0)),0)</f>
        <v>0</v>
      </c>
      <c r="F10919" s="47"/>
    </row>
    <row r="10920" spans="1:6" x14ac:dyDescent="0.25">
      <c r="A10920" s="79"/>
      <c r="B10920" s="43">
        <v>0</v>
      </c>
      <c r="C10920" s="43">
        <v>3.0445053678818102E-4</v>
      </c>
      <c r="D10920" s="43">
        <f t="shared" si="170"/>
        <v>3.4737806247531456E-3</v>
      </c>
      <c r="E10920" s="43">
        <f>IFERROR(INDEX(PSPS_Data!$C$2:$C$4275,MATCH(WF_Data!$A10920,PSPS_Data!$B$2:$B$4275,0)),0)</f>
        <v>0</v>
      </c>
      <c r="F10920" s="47"/>
    </row>
    <row r="10921" spans="1:6" x14ac:dyDescent="0.25">
      <c r="A10921" s="79"/>
      <c r="B10921" s="43">
        <v>0</v>
      </c>
      <c r="C10921" s="43">
        <v>1.2695214271237301E-3</v>
      </c>
      <c r="D10921" s="43">
        <f t="shared" si="170"/>
        <v>1.448523948348176E-2</v>
      </c>
      <c r="E10921" s="43">
        <f>IFERROR(INDEX(PSPS_Data!$C$2:$C$4275,MATCH(WF_Data!$A10921,PSPS_Data!$B$2:$B$4275,0)),0)</f>
        <v>0</v>
      </c>
      <c r="F10921" s="47"/>
    </row>
    <row r="10922" spans="1:6" x14ac:dyDescent="0.25">
      <c r="A10922" s="79"/>
      <c r="B10922" s="43">
        <v>0</v>
      </c>
      <c r="C10922" s="43">
        <v>3.0351610669185898E-3</v>
      </c>
      <c r="D10922" s="43">
        <f t="shared" si="170"/>
        <v>3.4631187773541107E-2</v>
      </c>
      <c r="E10922" s="43">
        <f>IFERROR(INDEX(PSPS_Data!$C$2:$C$4275,MATCH(WF_Data!$A10922,PSPS_Data!$B$2:$B$4275,0)),0)</f>
        <v>0</v>
      </c>
      <c r="F10922" s="47"/>
    </row>
    <row r="10923" spans="1:6" x14ac:dyDescent="0.25">
      <c r="A10923" s="79"/>
      <c r="B10923" s="43">
        <v>0</v>
      </c>
      <c r="C10923" s="43">
        <v>1.7841709450294699E-5</v>
      </c>
      <c r="D10923" s="43">
        <f t="shared" si="170"/>
        <v>2.0357390482786251E-4</v>
      </c>
      <c r="E10923" s="43">
        <f>IFERROR(INDEX(PSPS_Data!$C$2:$C$4275,MATCH(WF_Data!$A10923,PSPS_Data!$B$2:$B$4275,0)),0)</f>
        <v>0</v>
      </c>
      <c r="F10923" s="47"/>
    </row>
    <row r="10924" spans="1:6" x14ac:dyDescent="0.25">
      <c r="A10924" s="79"/>
      <c r="B10924" s="43">
        <v>0</v>
      </c>
      <c r="C10924" s="43">
        <v>2.7309062371803799E-3</v>
      </c>
      <c r="D10924" s="43">
        <f t="shared" si="170"/>
        <v>3.1159640166228134E-2</v>
      </c>
      <c r="E10924" s="43">
        <f>IFERROR(INDEX(PSPS_Data!$C$2:$C$4275,MATCH(WF_Data!$A10924,PSPS_Data!$B$2:$B$4275,0)),0)</f>
        <v>0</v>
      </c>
      <c r="F10924" s="47"/>
    </row>
    <row r="10925" spans="1:6" x14ac:dyDescent="0.25">
      <c r="A10925" s="79"/>
      <c r="B10925" s="43">
        <v>0</v>
      </c>
      <c r="C10925" s="43">
        <v>3.8818059104528402E-3</v>
      </c>
      <c r="D10925" s="43">
        <f t="shared" si="170"/>
        <v>4.4291405438266908E-2</v>
      </c>
      <c r="E10925" s="43">
        <f>IFERROR(INDEX(PSPS_Data!$C$2:$C$4275,MATCH(WF_Data!$A10925,PSPS_Data!$B$2:$B$4275,0)),0)</f>
        <v>0</v>
      </c>
      <c r="F10925" s="47"/>
    </row>
    <row r="10926" spans="1:6" x14ac:dyDescent="0.25">
      <c r="A10926" s="79"/>
      <c r="B10926" s="43">
        <v>0</v>
      </c>
      <c r="C10926" s="43">
        <v>1.36072527766373E-4</v>
      </c>
      <c r="D10926" s="43">
        <f t="shared" si="170"/>
        <v>1.5525875418143159E-3</v>
      </c>
      <c r="E10926" s="43">
        <f>IFERROR(INDEX(PSPS_Data!$C$2:$C$4275,MATCH(WF_Data!$A10926,PSPS_Data!$B$2:$B$4275,0)),0)</f>
        <v>0</v>
      </c>
      <c r="F10926" s="47"/>
    </row>
    <row r="10927" spans="1:6" x14ac:dyDescent="0.25">
      <c r="A10927" s="79"/>
      <c r="B10927" s="43">
        <v>0</v>
      </c>
      <c r="C10927" s="43">
        <v>2.2639560509105602E-3</v>
      </c>
      <c r="D10927" s="43">
        <f t="shared" si="170"/>
        <v>2.5831738540889493E-2</v>
      </c>
      <c r="E10927" s="43">
        <f>IFERROR(INDEX(PSPS_Data!$C$2:$C$4275,MATCH(WF_Data!$A10927,PSPS_Data!$B$2:$B$4275,0)),0)</f>
        <v>0</v>
      </c>
      <c r="F10927" s="47"/>
    </row>
    <row r="10928" spans="1:6" x14ac:dyDescent="0.25">
      <c r="A10928" s="79"/>
      <c r="B10928" s="43">
        <v>0</v>
      </c>
      <c r="C10928" s="43">
        <v>3.5287222507349699E-3</v>
      </c>
      <c r="D10928" s="43">
        <f t="shared" si="170"/>
        <v>4.0262720880886005E-2</v>
      </c>
      <c r="E10928" s="43">
        <f>IFERROR(INDEX(PSPS_Data!$C$2:$C$4275,MATCH(WF_Data!$A10928,PSPS_Data!$B$2:$B$4275,0)),0)</f>
        <v>0</v>
      </c>
      <c r="F10928" s="47"/>
    </row>
    <row r="10929" spans="1:6" x14ac:dyDescent="0.25">
      <c r="A10929" s="79"/>
      <c r="B10929" s="43">
        <v>0</v>
      </c>
      <c r="C10929" s="43">
        <v>1.2855368954660599E-3</v>
      </c>
      <c r="D10929" s="43">
        <f t="shared" si="170"/>
        <v>1.4667975977267744E-2</v>
      </c>
      <c r="E10929" s="43">
        <f>IFERROR(INDEX(PSPS_Data!$C$2:$C$4275,MATCH(WF_Data!$A10929,PSPS_Data!$B$2:$B$4275,0)),0)</f>
        <v>0</v>
      </c>
      <c r="F10929" s="47"/>
    </row>
    <row r="10930" spans="1:6" x14ac:dyDescent="0.25">
      <c r="A10930" s="79"/>
      <c r="B10930" s="43">
        <v>0</v>
      </c>
      <c r="C10930" s="43">
        <v>3.9289391982795902E-6</v>
      </c>
      <c r="D10930" s="43">
        <f t="shared" si="170"/>
        <v>4.4829196252370123E-5</v>
      </c>
      <c r="E10930" s="43">
        <f>IFERROR(INDEX(PSPS_Data!$C$2:$C$4275,MATCH(WF_Data!$A10930,PSPS_Data!$B$2:$B$4275,0)),0)</f>
        <v>0</v>
      </c>
      <c r="F10930" s="47"/>
    </row>
    <row r="10931" spans="1:6" x14ac:dyDescent="0.25">
      <c r="A10931" s="79"/>
      <c r="B10931" s="43">
        <v>0</v>
      </c>
      <c r="C10931" s="43">
        <v>3.9289391982795902E-6</v>
      </c>
      <c r="D10931" s="43">
        <f t="shared" si="170"/>
        <v>4.4829196252370123E-5</v>
      </c>
      <c r="E10931" s="43">
        <f>IFERROR(INDEX(PSPS_Data!$C$2:$C$4275,MATCH(WF_Data!$A10931,PSPS_Data!$B$2:$B$4275,0)),0)</f>
        <v>0</v>
      </c>
      <c r="F10931" s="47"/>
    </row>
    <row r="10932" spans="1:6" x14ac:dyDescent="0.25">
      <c r="A10932" s="79"/>
      <c r="B10932" s="43">
        <v>0</v>
      </c>
      <c r="C10932" s="43">
        <v>1.70809561495843E-4</v>
      </c>
      <c r="D10932" s="43">
        <f t="shared" si="170"/>
        <v>1.9489370966675687E-3</v>
      </c>
      <c r="E10932" s="43">
        <f>IFERROR(INDEX(PSPS_Data!$C$2:$C$4275,MATCH(WF_Data!$A10932,PSPS_Data!$B$2:$B$4275,0)),0)</f>
        <v>0</v>
      </c>
      <c r="F10932" s="47"/>
    </row>
    <row r="10933" spans="1:6" x14ac:dyDescent="0.25">
      <c r="A10933" s="79"/>
      <c r="B10933" s="43">
        <v>0</v>
      </c>
      <c r="C10933" s="43">
        <v>1.8125283181689099E-3</v>
      </c>
      <c r="D10933" s="43">
        <f t="shared" si="170"/>
        <v>2.0680948110307261E-2</v>
      </c>
      <c r="E10933" s="43">
        <f>IFERROR(INDEX(PSPS_Data!$C$2:$C$4275,MATCH(WF_Data!$A10933,PSPS_Data!$B$2:$B$4275,0)),0)</f>
        <v>0</v>
      </c>
      <c r="F10933" s="47"/>
    </row>
    <row r="10934" spans="1:6" x14ac:dyDescent="0.25">
      <c r="A10934" s="79"/>
      <c r="B10934" s="43">
        <v>0</v>
      </c>
      <c r="C10934" s="43">
        <v>1.7694423636385099E-3</v>
      </c>
      <c r="D10934" s="43">
        <f t="shared" si="170"/>
        <v>2.01893373691154E-2</v>
      </c>
      <c r="E10934" s="43">
        <f>IFERROR(INDEX(PSPS_Data!$C$2:$C$4275,MATCH(WF_Data!$A10934,PSPS_Data!$B$2:$B$4275,0)),0)</f>
        <v>0</v>
      </c>
      <c r="F10934" s="47"/>
    </row>
    <row r="10935" spans="1:6" x14ac:dyDescent="0.25">
      <c r="A10935" s="79"/>
      <c r="B10935" s="43">
        <v>0</v>
      </c>
      <c r="C10935" s="43">
        <v>3.9078462430097698E-3</v>
      </c>
      <c r="D10935" s="43">
        <f t="shared" si="170"/>
        <v>4.4588525632741474E-2</v>
      </c>
      <c r="E10935" s="43">
        <f>IFERROR(INDEX(PSPS_Data!$C$2:$C$4275,MATCH(WF_Data!$A10935,PSPS_Data!$B$2:$B$4275,0)),0)</f>
        <v>0</v>
      </c>
      <c r="F10935" s="47"/>
    </row>
    <row r="10936" spans="1:6" x14ac:dyDescent="0.25">
      <c r="A10936" s="79"/>
      <c r="B10936" s="43">
        <v>0</v>
      </c>
      <c r="C10936" s="43">
        <v>2.0498272446047802E-3</v>
      </c>
      <c r="D10936" s="43">
        <f t="shared" si="170"/>
        <v>2.3388528860940543E-2</v>
      </c>
      <c r="E10936" s="43">
        <f>IFERROR(INDEX(PSPS_Data!$C$2:$C$4275,MATCH(WF_Data!$A10936,PSPS_Data!$B$2:$B$4275,0)),0)</f>
        <v>0</v>
      </c>
      <c r="F10936" s="47"/>
    </row>
    <row r="10937" spans="1:6" x14ac:dyDescent="0.25">
      <c r="A10937" s="79"/>
      <c r="B10937" s="43">
        <v>0</v>
      </c>
      <c r="C10937" s="43">
        <v>1.02637990289622E-3</v>
      </c>
      <c r="D10937" s="43">
        <f t="shared" si="170"/>
        <v>1.1710994692045871E-2</v>
      </c>
      <c r="E10937" s="43">
        <f>IFERROR(INDEX(PSPS_Data!$C$2:$C$4275,MATCH(WF_Data!$A10937,PSPS_Data!$B$2:$B$4275,0)),0)</f>
        <v>0</v>
      </c>
      <c r="F10937" s="47"/>
    </row>
    <row r="10938" spans="1:6" x14ac:dyDescent="0.25">
      <c r="A10938" s="79"/>
      <c r="B10938" s="43">
        <v>0</v>
      </c>
      <c r="C10938" s="43">
        <v>1.5907643642094601E-3</v>
      </c>
      <c r="D10938" s="43">
        <f t="shared" si="170"/>
        <v>1.8150621395629941E-2</v>
      </c>
      <c r="E10938" s="43">
        <f>IFERROR(INDEX(PSPS_Data!$C$2:$C$4275,MATCH(WF_Data!$A10938,PSPS_Data!$B$2:$B$4275,0)),0)</f>
        <v>0</v>
      </c>
      <c r="F10938" s="47"/>
    </row>
    <row r="10939" spans="1:6" x14ac:dyDescent="0.25">
      <c r="A10939" s="79"/>
      <c r="B10939" s="43">
        <v>0</v>
      </c>
      <c r="C10939" s="43">
        <v>4.0932872752819002E-4</v>
      </c>
      <c r="D10939" s="43">
        <f t="shared" si="170"/>
        <v>4.670440781096648E-3</v>
      </c>
      <c r="E10939" s="43">
        <f>IFERROR(INDEX(PSPS_Data!$C$2:$C$4275,MATCH(WF_Data!$A10939,PSPS_Data!$B$2:$B$4275,0)),0)</f>
        <v>0</v>
      </c>
      <c r="F10939" s="47"/>
    </row>
    <row r="10940" spans="1:6" x14ac:dyDescent="0.25">
      <c r="A10940" s="79"/>
      <c r="B10940" s="43">
        <v>0</v>
      </c>
      <c r="C10940" s="43">
        <v>3.0935680609900297E-4</v>
      </c>
      <c r="D10940" s="43">
        <f t="shared" si="170"/>
        <v>3.5297611575896238E-3</v>
      </c>
      <c r="E10940" s="43">
        <f>IFERROR(INDEX(PSPS_Data!$C$2:$C$4275,MATCH(WF_Data!$A10940,PSPS_Data!$B$2:$B$4275,0)),0)</f>
        <v>0</v>
      </c>
      <c r="F10940" s="47"/>
    </row>
    <row r="10941" spans="1:6" x14ac:dyDescent="0.25">
      <c r="A10941" s="79"/>
      <c r="B10941" s="43">
        <v>0</v>
      </c>
      <c r="C10941" s="43">
        <v>3.29542031545315E-3</v>
      </c>
      <c r="D10941" s="43">
        <f t="shared" si="170"/>
        <v>3.7600745799320441E-2</v>
      </c>
      <c r="E10941" s="43">
        <f>IFERROR(INDEX(PSPS_Data!$C$2:$C$4275,MATCH(WF_Data!$A10941,PSPS_Data!$B$2:$B$4275,0)),0)</f>
        <v>0</v>
      </c>
      <c r="F10941" s="47"/>
    </row>
    <row r="10942" spans="1:6" x14ac:dyDescent="0.25">
      <c r="A10942" s="79"/>
      <c r="B10942" s="43">
        <v>0</v>
      </c>
      <c r="C10942" s="43">
        <v>5.2347308610478601E-5</v>
      </c>
      <c r="D10942" s="43">
        <f t="shared" si="170"/>
        <v>5.972827912455608E-4</v>
      </c>
      <c r="E10942" s="43">
        <f>IFERROR(INDEX(PSPS_Data!$C$2:$C$4275,MATCH(WF_Data!$A10942,PSPS_Data!$B$2:$B$4275,0)),0)</f>
        <v>0</v>
      </c>
      <c r="F10942" s="47"/>
    </row>
    <row r="10943" spans="1:6" x14ac:dyDescent="0.25">
      <c r="A10943" s="79"/>
      <c r="B10943" s="43">
        <v>0</v>
      </c>
      <c r="C10943" s="43">
        <v>9.0544333420439205E-4</v>
      </c>
      <c r="D10943" s="43">
        <f t="shared" si="170"/>
        <v>1.0331108443272114E-2</v>
      </c>
      <c r="E10943" s="43">
        <f>IFERROR(INDEX(PSPS_Data!$C$2:$C$4275,MATCH(WF_Data!$A10943,PSPS_Data!$B$2:$B$4275,0)),0)</f>
        <v>0</v>
      </c>
      <c r="F10943" s="47"/>
    </row>
    <row r="10944" spans="1:6" x14ac:dyDescent="0.25">
      <c r="A10944" s="79"/>
      <c r="B10944" s="43">
        <v>0</v>
      </c>
      <c r="C10944" s="43">
        <v>2.2963804244682199E-3</v>
      </c>
      <c r="D10944" s="43">
        <f t="shared" si="170"/>
        <v>2.6201700643182391E-2</v>
      </c>
      <c r="E10944" s="43">
        <f>IFERROR(INDEX(PSPS_Data!$C$2:$C$4275,MATCH(WF_Data!$A10944,PSPS_Data!$B$2:$B$4275,0)),0)</f>
        <v>0</v>
      </c>
      <c r="F10944" s="47"/>
    </row>
    <row r="10945" spans="1:6" x14ac:dyDescent="0.25">
      <c r="A10945" s="79"/>
      <c r="B10945" s="43">
        <v>0</v>
      </c>
      <c r="C10945" s="43">
        <v>2.0808014339763702E-3</v>
      </c>
      <c r="D10945" s="43">
        <f t="shared" si="170"/>
        <v>2.3741944361670386E-2</v>
      </c>
      <c r="E10945" s="43">
        <f>IFERROR(INDEX(PSPS_Data!$C$2:$C$4275,MATCH(WF_Data!$A10945,PSPS_Data!$B$2:$B$4275,0)),0)</f>
        <v>0</v>
      </c>
      <c r="F10945" s="47"/>
    </row>
    <row r="10946" spans="1:6" x14ac:dyDescent="0.25">
      <c r="A10946" s="79"/>
      <c r="B10946" s="43">
        <v>0</v>
      </c>
      <c r="C10946" s="43">
        <v>5.7392676353629196E-6</v>
      </c>
      <c r="D10946" s="43">
        <f t="shared" si="170"/>
        <v>6.5485043719490919E-5</v>
      </c>
      <c r="E10946" s="43">
        <f>IFERROR(INDEX(PSPS_Data!$C$2:$C$4275,MATCH(WF_Data!$A10946,PSPS_Data!$B$2:$B$4275,0)),0)</f>
        <v>0</v>
      </c>
      <c r="F10946" s="47"/>
    </row>
    <row r="10947" spans="1:6" x14ac:dyDescent="0.25">
      <c r="A10947" s="79"/>
      <c r="B10947" s="43">
        <v>0</v>
      </c>
      <c r="C10947" s="43">
        <v>1.1704861294674601E-3</v>
      </c>
      <c r="D10947" s="43">
        <f t="shared" ref="D10947:D11010" si="171">$C10947*11.41</f>
        <v>1.3355246737223719E-2</v>
      </c>
      <c r="E10947" s="43">
        <f>IFERROR(INDEX(PSPS_Data!$C$2:$C$4275,MATCH(WF_Data!$A10947,PSPS_Data!$B$2:$B$4275,0)),0)</f>
        <v>0</v>
      </c>
      <c r="F10947" s="47"/>
    </row>
    <row r="10948" spans="1:6" x14ac:dyDescent="0.25">
      <c r="A10948" s="79"/>
      <c r="B10948" s="43">
        <v>0</v>
      </c>
      <c r="C10948" s="43">
        <v>4.5132022942197996E-3</v>
      </c>
      <c r="D10948" s="43">
        <f t="shared" si="171"/>
        <v>5.1495638177047914E-2</v>
      </c>
      <c r="E10948" s="43">
        <f>IFERROR(INDEX(PSPS_Data!$C$2:$C$4275,MATCH(WF_Data!$A10948,PSPS_Data!$B$2:$B$4275,0)),0)</f>
        <v>0</v>
      </c>
      <c r="F10948" s="47"/>
    </row>
    <row r="10949" spans="1:6" x14ac:dyDescent="0.25">
      <c r="A10949" s="79"/>
      <c r="B10949" s="43">
        <v>0</v>
      </c>
      <c r="C10949" s="43">
        <v>3.9873269565759902E-4</v>
      </c>
      <c r="D10949" s="43">
        <f t="shared" si="171"/>
        <v>4.5495400574532049E-3</v>
      </c>
      <c r="E10949" s="43">
        <f>IFERROR(INDEX(PSPS_Data!$C$2:$C$4275,MATCH(WF_Data!$A10949,PSPS_Data!$B$2:$B$4275,0)),0)</f>
        <v>0</v>
      </c>
      <c r="F10949" s="47"/>
    </row>
    <row r="10950" spans="1:6" x14ac:dyDescent="0.25">
      <c r="A10950" s="79"/>
      <c r="B10950" s="43">
        <v>0</v>
      </c>
      <c r="C10950" s="43">
        <v>8.7133881288536897E-4</v>
      </c>
      <c r="D10950" s="43">
        <f t="shared" si="171"/>
        <v>9.9419758550220606E-3</v>
      </c>
      <c r="E10950" s="43">
        <f>IFERROR(INDEX(PSPS_Data!$C$2:$C$4275,MATCH(WF_Data!$A10950,PSPS_Data!$B$2:$B$4275,0)),0)</f>
        <v>0</v>
      </c>
      <c r="F10950" s="47"/>
    </row>
    <row r="10951" spans="1:6" x14ac:dyDescent="0.25">
      <c r="A10951" s="79"/>
      <c r="B10951" s="43">
        <v>0</v>
      </c>
      <c r="C10951" s="43">
        <v>3.10808838685261E-3</v>
      </c>
      <c r="D10951" s="43">
        <f t="shared" si="171"/>
        <v>3.5463288493988283E-2</v>
      </c>
      <c r="E10951" s="43">
        <f>IFERROR(INDEX(PSPS_Data!$C$2:$C$4275,MATCH(WF_Data!$A10951,PSPS_Data!$B$2:$B$4275,0)),0)</f>
        <v>0</v>
      </c>
      <c r="F10951" s="47"/>
    </row>
    <row r="10952" spans="1:6" x14ac:dyDescent="0.25">
      <c r="A10952" s="79"/>
      <c r="B10952" s="43">
        <v>0</v>
      </c>
      <c r="C10952" s="43">
        <v>5.2355972843542899E-4</v>
      </c>
      <c r="D10952" s="43">
        <f t="shared" si="171"/>
        <v>5.9738165014482448E-3</v>
      </c>
      <c r="E10952" s="43">
        <f>IFERROR(INDEX(PSPS_Data!$C$2:$C$4275,MATCH(WF_Data!$A10952,PSPS_Data!$B$2:$B$4275,0)),0)</f>
        <v>0</v>
      </c>
      <c r="F10952" s="47"/>
    </row>
    <row r="10953" spans="1:6" x14ac:dyDescent="0.25">
      <c r="A10953" s="79"/>
      <c r="B10953" s="43">
        <v>0</v>
      </c>
      <c r="C10953" s="43">
        <v>6.8086222836427602E-4</v>
      </c>
      <c r="D10953" s="43">
        <f t="shared" si="171"/>
        <v>7.7686380256363893E-3</v>
      </c>
      <c r="E10953" s="43">
        <f>IFERROR(INDEX(PSPS_Data!$C$2:$C$4275,MATCH(WF_Data!$A10953,PSPS_Data!$B$2:$B$4275,0)),0)</f>
        <v>0</v>
      </c>
      <c r="F10953" s="47"/>
    </row>
    <row r="10954" spans="1:6" x14ac:dyDescent="0.25">
      <c r="A10954" s="79"/>
      <c r="B10954" s="43">
        <v>0</v>
      </c>
      <c r="C10954" s="43">
        <v>3.1711880673555002E-3</v>
      </c>
      <c r="D10954" s="43">
        <f t="shared" si="171"/>
        <v>3.6183255848526261E-2</v>
      </c>
      <c r="E10954" s="43">
        <f>IFERROR(INDEX(PSPS_Data!$C$2:$C$4275,MATCH(WF_Data!$A10954,PSPS_Data!$B$2:$B$4275,0)),0)</f>
        <v>0</v>
      </c>
      <c r="F10954" s="47"/>
    </row>
    <row r="10955" spans="1:6" x14ac:dyDescent="0.25">
      <c r="A10955" s="79"/>
      <c r="B10955" s="43">
        <v>0</v>
      </c>
      <c r="C10955" s="43">
        <v>1.3094026883209099E-3</v>
      </c>
      <c r="D10955" s="43">
        <f t="shared" si="171"/>
        <v>1.4940284673741581E-2</v>
      </c>
      <c r="E10955" s="43">
        <f>IFERROR(INDEX(PSPS_Data!$C$2:$C$4275,MATCH(WF_Data!$A10955,PSPS_Data!$B$2:$B$4275,0)),0)</f>
        <v>0</v>
      </c>
      <c r="F10955" s="47"/>
    </row>
    <row r="10956" spans="1:6" x14ac:dyDescent="0.25">
      <c r="A10956" s="79"/>
      <c r="B10956" s="43">
        <v>0</v>
      </c>
      <c r="C10956" s="43">
        <v>1.80758558076377E-3</v>
      </c>
      <c r="D10956" s="43">
        <f t="shared" si="171"/>
        <v>2.0624551476514617E-2</v>
      </c>
      <c r="E10956" s="43">
        <f>IFERROR(INDEX(PSPS_Data!$C$2:$C$4275,MATCH(WF_Data!$A10956,PSPS_Data!$B$2:$B$4275,0)),0)</f>
        <v>0</v>
      </c>
      <c r="F10956" s="47"/>
    </row>
    <row r="10957" spans="1:6" x14ac:dyDescent="0.25">
      <c r="A10957" s="79"/>
      <c r="B10957" s="43">
        <v>0</v>
      </c>
      <c r="C10957" s="43">
        <v>1.5692316073909699E-3</v>
      </c>
      <c r="D10957" s="43">
        <f t="shared" si="171"/>
        <v>1.7904932640330967E-2</v>
      </c>
      <c r="E10957" s="43">
        <f>IFERROR(INDEX(PSPS_Data!$C$2:$C$4275,MATCH(WF_Data!$A10957,PSPS_Data!$B$2:$B$4275,0)),0)</f>
        <v>0</v>
      </c>
      <c r="F10957" s="47"/>
    </row>
    <row r="10958" spans="1:6" x14ac:dyDescent="0.25">
      <c r="A10958" s="79"/>
      <c r="B10958" s="43">
        <v>0</v>
      </c>
      <c r="C10958" s="43">
        <v>2.8300155008764701E-5</v>
      </c>
      <c r="D10958" s="43">
        <f t="shared" si="171"/>
        <v>3.2290476865000524E-4</v>
      </c>
      <c r="E10958" s="43">
        <f>IFERROR(INDEX(PSPS_Data!$C$2:$C$4275,MATCH(WF_Data!$A10958,PSPS_Data!$B$2:$B$4275,0)),0)</f>
        <v>0</v>
      </c>
      <c r="F10958" s="47"/>
    </row>
    <row r="10959" spans="1:6" x14ac:dyDescent="0.25">
      <c r="A10959" s="79"/>
      <c r="B10959" s="43">
        <v>0</v>
      </c>
      <c r="C10959" s="43">
        <v>1.7206491371553E-3</v>
      </c>
      <c r="D10959" s="43">
        <f t="shared" si="171"/>
        <v>1.9632606654941973E-2</v>
      </c>
      <c r="E10959" s="43">
        <f>IFERROR(INDEX(PSPS_Data!$C$2:$C$4275,MATCH(WF_Data!$A10959,PSPS_Data!$B$2:$B$4275,0)),0)</f>
        <v>0</v>
      </c>
      <c r="F10959" s="47"/>
    </row>
    <row r="10960" spans="1:6" x14ac:dyDescent="0.25">
      <c r="A10960" s="79"/>
      <c r="B10960" s="43">
        <v>0</v>
      </c>
      <c r="C10960" s="43">
        <v>2.99727828405593E-4</v>
      </c>
      <c r="D10960" s="43">
        <f t="shared" si="171"/>
        <v>3.4198945221078163E-3</v>
      </c>
      <c r="E10960" s="43">
        <f>IFERROR(INDEX(PSPS_Data!$C$2:$C$4275,MATCH(WF_Data!$A10960,PSPS_Data!$B$2:$B$4275,0)),0)</f>
        <v>0</v>
      </c>
      <c r="F10960" s="47"/>
    </row>
    <row r="10961" spans="1:6" x14ac:dyDescent="0.25">
      <c r="A10961" s="79"/>
      <c r="B10961" s="43">
        <v>0</v>
      </c>
      <c r="C10961" s="43">
        <v>1.17858580418518E-2</v>
      </c>
      <c r="D10961" s="43">
        <f t="shared" si="171"/>
        <v>0.13447664025752903</v>
      </c>
      <c r="E10961" s="43">
        <f>IFERROR(INDEX(PSPS_Data!$C$2:$C$4275,MATCH(WF_Data!$A10961,PSPS_Data!$B$2:$B$4275,0)),0)</f>
        <v>0</v>
      </c>
      <c r="F10961" s="47"/>
    </row>
    <row r="10962" spans="1:6" x14ac:dyDescent="0.25">
      <c r="A10962" s="79"/>
      <c r="B10962" s="43">
        <v>0</v>
      </c>
      <c r="C10962" s="43">
        <v>2.57579707454169E-3</v>
      </c>
      <c r="D10962" s="43">
        <f t="shared" si="171"/>
        <v>2.9389844620520682E-2</v>
      </c>
      <c r="E10962" s="43">
        <f>IFERROR(INDEX(PSPS_Data!$C$2:$C$4275,MATCH(WF_Data!$A10962,PSPS_Data!$B$2:$B$4275,0)),0)</f>
        <v>0</v>
      </c>
      <c r="F10962" s="47"/>
    </row>
    <row r="10963" spans="1:6" x14ac:dyDescent="0.25">
      <c r="A10963" s="79"/>
      <c r="B10963" s="43">
        <v>0</v>
      </c>
      <c r="C10963" s="43">
        <v>1.4973075153647999E-3</v>
      </c>
      <c r="D10963" s="43">
        <f t="shared" si="171"/>
        <v>1.7084278750312366E-2</v>
      </c>
      <c r="E10963" s="43">
        <f>IFERROR(INDEX(PSPS_Data!$C$2:$C$4275,MATCH(WF_Data!$A10963,PSPS_Data!$B$2:$B$4275,0)),0)</f>
        <v>0</v>
      </c>
      <c r="F10963" s="47"/>
    </row>
    <row r="10964" spans="1:6" x14ac:dyDescent="0.25">
      <c r="A10964" s="79"/>
      <c r="B10964" s="43">
        <v>0</v>
      </c>
      <c r="C10964" s="43">
        <v>1.1363699852608899E-3</v>
      </c>
      <c r="D10964" s="43">
        <f t="shared" si="171"/>
        <v>1.2965981531826754E-2</v>
      </c>
      <c r="E10964" s="43">
        <f>IFERROR(INDEX(PSPS_Data!$C$2:$C$4275,MATCH(WF_Data!$A10964,PSPS_Data!$B$2:$B$4275,0)),0)</f>
        <v>0</v>
      </c>
      <c r="F10964" s="47"/>
    </row>
    <row r="10965" spans="1:6" x14ac:dyDescent="0.25">
      <c r="A10965" s="79"/>
      <c r="B10965" s="43">
        <v>0</v>
      </c>
      <c r="C10965" s="43">
        <v>5.2241452931411903E-4</v>
      </c>
      <c r="D10965" s="43">
        <f t="shared" si="171"/>
        <v>5.9607497794740985E-3</v>
      </c>
      <c r="E10965" s="43">
        <f>IFERROR(INDEX(PSPS_Data!$C$2:$C$4275,MATCH(WF_Data!$A10965,PSPS_Data!$B$2:$B$4275,0)),0)</f>
        <v>0</v>
      </c>
      <c r="F10965" s="47"/>
    </row>
    <row r="10966" spans="1:6" x14ac:dyDescent="0.25">
      <c r="A10966" s="79"/>
      <c r="B10966" s="43">
        <v>0</v>
      </c>
      <c r="C10966" s="43">
        <v>3.2801647603264402E-3</v>
      </c>
      <c r="D10966" s="43">
        <f t="shared" si="171"/>
        <v>3.7426679915324682E-2</v>
      </c>
      <c r="E10966" s="43">
        <f>IFERROR(INDEX(PSPS_Data!$C$2:$C$4275,MATCH(WF_Data!$A10966,PSPS_Data!$B$2:$B$4275,0)),0)</f>
        <v>0</v>
      </c>
      <c r="F10966" s="47"/>
    </row>
    <row r="10967" spans="1:6" x14ac:dyDescent="0.25">
      <c r="A10967" s="79"/>
      <c r="B10967" s="43">
        <v>0</v>
      </c>
      <c r="C10967" s="43">
        <v>2.4599244534328998E-3</v>
      </c>
      <c r="D10967" s="43">
        <f t="shared" si="171"/>
        <v>2.8067738013669387E-2</v>
      </c>
      <c r="E10967" s="43">
        <f>IFERROR(INDEX(PSPS_Data!$C$2:$C$4275,MATCH(WF_Data!$A10967,PSPS_Data!$B$2:$B$4275,0)),0)</f>
        <v>0</v>
      </c>
      <c r="F10967" s="47"/>
    </row>
    <row r="10968" spans="1:6" x14ac:dyDescent="0.25">
      <c r="A10968" s="79"/>
      <c r="B10968" s="43">
        <v>0</v>
      </c>
      <c r="C10968" s="43">
        <v>1.70511189799071E-3</v>
      </c>
      <c r="D10968" s="43">
        <f t="shared" si="171"/>
        <v>1.9455326756074E-2</v>
      </c>
      <c r="E10968" s="43">
        <f>IFERROR(INDEX(PSPS_Data!$C$2:$C$4275,MATCH(WF_Data!$A10968,PSPS_Data!$B$2:$B$4275,0)),0)</f>
        <v>0</v>
      </c>
      <c r="F10968" s="47"/>
    </row>
    <row r="10969" spans="1:6" x14ac:dyDescent="0.25">
      <c r="A10969" s="79"/>
      <c r="B10969" s="43">
        <v>0</v>
      </c>
      <c r="C10969" s="43">
        <v>1.0917125641753901E-3</v>
      </c>
      <c r="D10969" s="43">
        <f t="shared" si="171"/>
        <v>1.2456440357241201E-2</v>
      </c>
      <c r="E10969" s="43">
        <f>IFERROR(INDEX(PSPS_Data!$C$2:$C$4275,MATCH(WF_Data!$A10969,PSPS_Data!$B$2:$B$4275,0)),0)</f>
        <v>0</v>
      </c>
      <c r="F10969" s="47"/>
    </row>
    <row r="10970" spans="1:6" x14ac:dyDescent="0.25">
      <c r="A10970" s="79"/>
      <c r="B10970" s="43">
        <v>0</v>
      </c>
      <c r="C10970" s="43">
        <v>3.8840187327906501E-3</v>
      </c>
      <c r="D10970" s="43">
        <f t="shared" si="171"/>
        <v>4.4316653741141319E-2</v>
      </c>
      <c r="E10970" s="43">
        <f>IFERROR(INDEX(PSPS_Data!$C$2:$C$4275,MATCH(WF_Data!$A10970,PSPS_Data!$B$2:$B$4275,0)),0)</f>
        <v>0</v>
      </c>
      <c r="F10970" s="47"/>
    </row>
    <row r="10971" spans="1:6" x14ac:dyDescent="0.25">
      <c r="A10971" s="79"/>
      <c r="B10971" s="43">
        <v>0</v>
      </c>
      <c r="C10971" s="43">
        <v>1.66882487064867E-5</v>
      </c>
      <c r="D10971" s="43">
        <f t="shared" si="171"/>
        <v>1.9041291774101325E-4</v>
      </c>
      <c r="E10971" s="43">
        <f>IFERROR(INDEX(PSPS_Data!$C$2:$C$4275,MATCH(WF_Data!$A10971,PSPS_Data!$B$2:$B$4275,0)),0)</f>
        <v>0</v>
      </c>
      <c r="F10971" s="47"/>
    </row>
    <row r="10972" spans="1:6" x14ac:dyDescent="0.25">
      <c r="A10972" s="79"/>
      <c r="B10972" s="43">
        <v>0</v>
      </c>
      <c r="C10972" s="43">
        <v>6.9058370941093E-3</v>
      </c>
      <c r="D10972" s="43">
        <f t="shared" si="171"/>
        <v>7.8795601243787108E-2</v>
      </c>
      <c r="E10972" s="43">
        <f>IFERROR(INDEX(PSPS_Data!$C$2:$C$4275,MATCH(WF_Data!$A10972,PSPS_Data!$B$2:$B$4275,0)),0)</f>
        <v>0</v>
      </c>
      <c r="F10972" s="47"/>
    </row>
    <row r="10973" spans="1:6" x14ac:dyDescent="0.25">
      <c r="A10973" s="79"/>
      <c r="B10973" s="43">
        <v>0</v>
      </c>
      <c r="C10973" s="43">
        <v>8.2514688801893499E-4</v>
      </c>
      <c r="D10973" s="43">
        <f t="shared" si="171"/>
        <v>9.4149259922960485E-3</v>
      </c>
      <c r="E10973" s="43">
        <f>IFERROR(INDEX(PSPS_Data!$C$2:$C$4275,MATCH(WF_Data!$A10973,PSPS_Data!$B$2:$B$4275,0)),0)</f>
        <v>0</v>
      </c>
      <c r="F10973" s="47"/>
    </row>
    <row r="10974" spans="1:6" x14ac:dyDescent="0.25">
      <c r="A10974" s="79"/>
      <c r="B10974" s="43">
        <v>0</v>
      </c>
      <c r="C10974" s="43">
        <v>3.7421941401589698E-3</v>
      </c>
      <c r="D10974" s="43">
        <f t="shared" si="171"/>
        <v>4.2698435139213849E-2</v>
      </c>
      <c r="E10974" s="43">
        <f>IFERROR(INDEX(PSPS_Data!$C$2:$C$4275,MATCH(WF_Data!$A10974,PSPS_Data!$B$2:$B$4275,0)),0)</f>
        <v>0</v>
      </c>
      <c r="F10974" s="47"/>
    </row>
    <row r="10975" spans="1:6" x14ac:dyDescent="0.25">
      <c r="A10975" s="79"/>
      <c r="B10975" s="43">
        <v>0</v>
      </c>
      <c r="C10975" s="43">
        <v>3.01606732932668E-3</v>
      </c>
      <c r="D10975" s="43">
        <f t="shared" si="171"/>
        <v>3.4413328227617418E-2</v>
      </c>
      <c r="E10975" s="43">
        <f>IFERROR(INDEX(PSPS_Data!$C$2:$C$4275,MATCH(WF_Data!$A10975,PSPS_Data!$B$2:$B$4275,0)),0)</f>
        <v>0</v>
      </c>
      <c r="F10975" s="47"/>
    </row>
    <row r="10976" spans="1:6" x14ac:dyDescent="0.25">
      <c r="A10976" s="79"/>
      <c r="B10976" s="43">
        <v>3.6389192064816499E-3</v>
      </c>
      <c r="C10976" s="43">
        <v>3.0423535167756199E-4</v>
      </c>
      <c r="D10976" s="43">
        <f t="shared" si="171"/>
        <v>3.4713253626409823E-3</v>
      </c>
      <c r="E10976" s="43">
        <f>IFERROR(INDEX(PSPS_Data!$C$2:$C$4275,MATCH(WF_Data!$A10976,PSPS_Data!$B$2:$B$4275,0)),0)</f>
        <v>0</v>
      </c>
      <c r="F10976" s="47"/>
    </row>
    <row r="10977" spans="1:6" x14ac:dyDescent="0.25">
      <c r="A10977" s="79"/>
      <c r="B10977" s="43">
        <v>0</v>
      </c>
      <c r="C10977" s="43">
        <v>5.6029381343591896E-3</v>
      </c>
      <c r="D10977" s="43">
        <f t="shared" si="171"/>
        <v>6.3929524113038358E-2</v>
      </c>
      <c r="E10977" s="43">
        <f>IFERROR(INDEX(PSPS_Data!$C$2:$C$4275,MATCH(WF_Data!$A10977,PSPS_Data!$B$2:$B$4275,0)),0)</f>
        <v>0</v>
      </c>
      <c r="F10977" s="47"/>
    </row>
    <row r="10978" spans="1:6" x14ac:dyDescent="0.25">
      <c r="A10978" s="79"/>
      <c r="B10978" s="43">
        <v>0</v>
      </c>
      <c r="C10978" s="43">
        <v>4.2376062516495897E-3</v>
      </c>
      <c r="D10978" s="43">
        <f t="shared" si="171"/>
        <v>4.8351087331321818E-2</v>
      </c>
      <c r="E10978" s="43">
        <f>IFERROR(INDEX(PSPS_Data!$C$2:$C$4275,MATCH(WF_Data!$A10978,PSPS_Data!$B$2:$B$4275,0)),0)</f>
        <v>0</v>
      </c>
      <c r="F10978" s="47"/>
    </row>
    <row r="10979" spans="1:6" x14ac:dyDescent="0.25">
      <c r="A10979" s="79"/>
      <c r="B10979" s="43">
        <v>0</v>
      </c>
      <c r="C10979" s="43">
        <v>5.5433113865319596E-3</v>
      </c>
      <c r="D10979" s="43">
        <f t="shared" si="171"/>
        <v>6.3249182920329661E-2</v>
      </c>
      <c r="E10979" s="43">
        <f>IFERROR(INDEX(PSPS_Data!$C$2:$C$4275,MATCH(WF_Data!$A10979,PSPS_Data!$B$2:$B$4275,0)),0)</f>
        <v>0</v>
      </c>
      <c r="F10979" s="47"/>
    </row>
    <row r="10980" spans="1:6" x14ac:dyDescent="0.25">
      <c r="A10980" s="79"/>
      <c r="B10980" s="43">
        <v>0</v>
      </c>
      <c r="C10980" s="43">
        <v>1.7662226396168901E-3</v>
      </c>
      <c r="D10980" s="43">
        <f t="shared" si="171"/>
        <v>2.0152600318028718E-2</v>
      </c>
      <c r="E10980" s="43">
        <f>IFERROR(INDEX(PSPS_Data!$C$2:$C$4275,MATCH(WF_Data!$A10980,PSPS_Data!$B$2:$B$4275,0)),0)</f>
        <v>0</v>
      </c>
      <c r="F10980" s="47"/>
    </row>
    <row r="10981" spans="1:6" x14ac:dyDescent="0.25">
      <c r="A10981" s="79"/>
      <c r="B10981" s="43">
        <v>0</v>
      </c>
      <c r="C10981" s="43">
        <v>3.1439434633284599E-4</v>
      </c>
      <c r="D10981" s="43">
        <f t="shared" si="171"/>
        <v>3.5872394916577725E-3</v>
      </c>
      <c r="E10981" s="43">
        <f>IFERROR(INDEX(PSPS_Data!$C$2:$C$4275,MATCH(WF_Data!$A10981,PSPS_Data!$B$2:$B$4275,0)),0)</f>
        <v>0</v>
      </c>
      <c r="F10981" s="47"/>
    </row>
    <row r="10982" spans="1:6" x14ac:dyDescent="0.25">
      <c r="A10982" s="79"/>
      <c r="B10982" s="43">
        <v>0</v>
      </c>
      <c r="C10982" s="43">
        <v>5.7051629842135299E-3</v>
      </c>
      <c r="D10982" s="43">
        <f t="shared" si="171"/>
        <v>6.5095909649876382E-2</v>
      </c>
      <c r="E10982" s="43">
        <f>IFERROR(INDEX(PSPS_Data!$C$2:$C$4275,MATCH(WF_Data!$A10982,PSPS_Data!$B$2:$B$4275,0)),0)</f>
        <v>0</v>
      </c>
      <c r="F10982" s="47"/>
    </row>
    <row r="10983" spans="1:6" x14ac:dyDescent="0.25">
      <c r="A10983" s="79"/>
      <c r="B10983" s="43">
        <v>5.4172710135845703</v>
      </c>
      <c r="C10983" s="43">
        <v>1.73119555967815E-3</v>
      </c>
      <c r="D10983" s="43">
        <f t="shared" si="171"/>
        <v>1.9752941335927691E-2</v>
      </c>
      <c r="E10983" s="43">
        <f>IFERROR(INDEX(PSPS_Data!$C$2:$C$4275,MATCH(WF_Data!$A10983,PSPS_Data!$B$2:$B$4275,0)),0)</f>
        <v>0</v>
      </c>
      <c r="F10983" s="47"/>
    </row>
    <row r="10984" spans="1:6" x14ac:dyDescent="0.25">
      <c r="A10984" s="79"/>
      <c r="B10984" s="43">
        <v>0</v>
      </c>
      <c r="C10984" s="43">
        <v>3.3915419983259099E-3</v>
      </c>
      <c r="D10984" s="43">
        <f t="shared" si="171"/>
        <v>3.869749420089863E-2</v>
      </c>
      <c r="E10984" s="43">
        <f>IFERROR(INDEX(PSPS_Data!$C$2:$C$4275,MATCH(WF_Data!$A10984,PSPS_Data!$B$2:$B$4275,0)),0)</f>
        <v>0</v>
      </c>
      <c r="F10984" s="47"/>
    </row>
    <row r="10985" spans="1:6" x14ac:dyDescent="0.25">
      <c r="A10985" s="79"/>
      <c r="B10985" s="43">
        <v>0</v>
      </c>
      <c r="C10985" s="43">
        <v>2.7687814242653899E-3</v>
      </c>
      <c r="D10985" s="43">
        <f t="shared" si="171"/>
        <v>3.15917960508681E-2</v>
      </c>
      <c r="E10985" s="43">
        <f>IFERROR(INDEX(PSPS_Data!$C$2:$C$4275,MATCH(WF_Data!$A10985,PSPS_Data!$B$2:$B$4275,0)),0)</f>
        <v>0</v>
      </c>
      <c r="F10985" s="47"/>
    </row>
    <row r="10986" spans="1:6" x14ac:dyDescent="0.25">
      <c r="A10986" s="79"/>
      <c r="B10986" s="43">
        <v>0</v>
      </c>
      <c r="C10986" s="43">
        <v>2.6609970186655101E-3</v>
      </c>
      <c r="D10986" s="43">
        <f t="shared" si="171"/>
        <v>3.0361975982973469E-2</v>
      </c>
      <c r="E10986" s="43">
        <f>IFERROR(INDEX(PSPS_Data!$C$2:$C$4275,MATCH(WF_Data!$A10986,PSPS_Data!$B$2:$B$4275,0)),0)</f>
        <v>0</v>
      </c>
      <c r="F10986" s="47"/>
    </row>
    <row r="10987" spans="1:6" x14ac:dyDescent="0.25">
      <c r="A10987" s="79"/>
      <c r="B10987" s="43">
        <v>0</v>
      </c>
      <c r="C10987" s="43">
        <v>1.4572014326858999E-3</v>
      </c>
      <c r="D10987" s="43">
        <f t="shared" si="171"/>
        <v>1.6626668346946118E-2</v>
      </c>
      <c r="E10987" s="43">
        <f>IFERROR(INDEX(PSPS_Data!$C$2:$C$4275,MATCH(WF_Data!$A10987,PSPS_Data!$B$2:$B$4275,0)),0)</f>
        <v>0</v>
      </c>
      <c r="F10987" s="47"/>
    </row>
    <row r="10988" spans="1:6" x14ac:dyDescent="0.25">
      <c r="A10988" s="79"/>
      <c r="B10988" s="43">
        <v>0</v>
      </c>
      <c r="C10988" s="43">
        <v>1.7414337435184201E-4</v>
      </c>
      <c r="D10988" s="43">
        <f t="shared" si="171"/>
        <v>1.9869759013545173E-3</v>
      </c>
      <c r="E10988" s="43">
        <f>IFERROR(INDEX(PSPS_Data!$C$2:$C$4275,MATCH(WF_Data!$A10988,PSPS_Data!$B$2:$B$4275,0)),0)</f>
        <v>0</v>
      </c>
      <c r="F10988" s="47"/>
    </row>
    <row r="10989" spans="1:6" x14ac:dyDescent="0.25">
      <c r="A10989" s="79"/>
      <c r="B10989" s="43">
        <v>0</v>
      </c>
      <c r="C10989" s="43">
        <v>2.9894092795075202E-3</v>
      </c>
      <c r="D10989" s="43">
        <f t="shared" si="171"/>
        <v>3.4109159879180805E-2</v>
      </c>
      <c r="E10989" s="43">
        <f>IFERROR(INDEX(PSPS_Data!$C$2:$C$4275,MATCH(WF_Data!$A10989,PSPS_Data!$B$2:$B$4275,0)),0)</f>
        <v>0</v>
      </c>
      <c r="F10989" s="47"/>
    </row>
    <row r="10990" spans="1:6" x14ac:dyDescent="0.25">
      <c r="A10990" s="79"/>
      <c r="B10990" s="43">
        <v>0</v>
      </c>
      <c r="C10990" s="43">
        <v>1.51813994023086E-4</v>
      </c>
      <c r="D10990" s="43">
        <f t="shared" si="171"/>
        <v>1.7321976718034113E-3</v>
      </c>
      <c r="E10990" s="43">
        <f>IFERROR(INDEX(PSPS_Data!$C$2:$C$4275,MATCH(WF_Data!$A10990,PSPS_Data!$B$2:$B$4275,0)),0)</f>
        <v>0</v>
      </c>
      <c r="F10990" s="47"/>
    </row>
    <row r="10991" spans="1:6" x14ac:dyDescent="0.25">
      <c r="A10991" s="79"/>
      <c r="B10991" s="43">
        <v>0</v>
      </c>
      <c r="C10991" s="43">
        <v>7.9699755588080701E-4</v>
      </c>
      <c r="D10991" s="43">
        <f t="shared" si="171"/>
        <v>9.0937421126000076E-3</v>
      </c>
      <c r="E10991" s="43">
        <f>IFERROR(INDEX(PSPS_Data!$C$2:$C$4275,MATCH(WF_Data!$A10991,PSPS_Data!$B$2:$B$4275,0)),0)</f>
        <v>0</v>
      </c>
      <c r="F10991" s="47"/>
    </row>
    <row r="10992" spans="1:6" x14ac:dyDescent="0.25">
      <c r="A10992" s="79"/>
      <c r="B10992" s="43">
        <v>0</v>
      </c>
      <c r="C10992" s="43">
        <v>7.2067197015712704E-4</v>
      </c>
      <c r="D10992" s="43">
        <f t="shared" si="171"/>
        <v>8.2228671794928199E-3</v>
      </c>
      <c r="E10992" s="43">
        <f>IFERROR(INDEX(PSPS_Data!$C$2:$C$4275,MATCH(WF_Data!$A10992,PSPS_Data!$B$2:$B$4275,0)),0)</f>
        <v>0</v>
      </c>
      <c r="F10992" s="47"/>
    </row>
    <row r="10993" spans="1:6" x14ac:dyDescent="0.25">
      <c r="A10993" s="79"/>
      <c r="B10993" s="43">
        <v>0</v>
      </c>
      <c r="C10993" s="43">
        <v>1.4122277173100801E-3</v>
      </c>
      <c r="D10993" s="43">
        <f t="shared" si="171"/>
        <v>1.6113518254508016E-2</v>
      </c>
      <c r="E10993" s="43">
        <f>IFERROR(INDEX(PSPS_Data!$C$2:$C$4275,MATCH(WF_Data!$A10993,PSPS_Data!$B$2:$B$4275,0)),0)</f>
        <v>0</v>
      </c>
      <c r="F10993" s="47"/>
    </row>
    <row r="10994" spans="1:6" x14ac:dyDescent="0.25">
      <c r="A10994" s="79"/>
      <c r="B10994" s="43">
        <v>0</v>
      </c>
      <c r="C10994" s="43">
        <v>5.40561904927017E-6</v>
      </c>
      <c r="D10994" s="43">
        <f t="shared" si="171"/>
        <v>6.1678113352172634E-5</v>
      </c>
      <c r="E10994" s="43">
        <f>IFERROR(INDEX(PSPS_Data!$C$2:$C$4275,MATCH(WF_Data!$A10994,PSPS_Data!$B$2:$B$4275,0)),0)</f>
        <v>0</v>
      </c>
      <c r="F10994" s="47"/>
    </row>
    <row r="10995" spans="1:6" x14ac:dyDescent="0.25">
      <c r="A10995" s="79"/>
      <c r="B10995" s="43">
        <v>0</v>
      </c>
      <c r="C10995" s="43">
        <v>5.38759604751248E-6</v>
      </c>
      <c r="D10995" s="43">
        <f t="shared" si="171"/>
        <v>6.14724709021174E-5</v>
      </c>
      <c r="E10995" s="43">
        <f>IFERROR(INDEX(PSPS_Data!$C$2:$C$4275,MATCH(WF_Data!$A10995,PSPS_Data!$B$2:$B$4275,0)),0)</f>
        <v>0</v>
      </c>
      <c r="F10995" s="47"/>
    </row>
    <row r="10996" spans="1:6" x14ac:dyDescent="0.25">
      <c r="A10996" s="79"/>
      <c r="B10996" s="43">
        <v>0</v>
      </c>
      <c r="C10996" s="43">
        <v>1.6125982710946102E-5</v>
      </c>
      <c r="D10996" s="43">
        <f t="shared" si="171"/>
        <v>1.8399746273189502E-4</v>
      </c>
      <c r="E10996" s="43">
        <f>IFERROR(INDEX(PSPS_Data!$C$2:$C$4275,MATCH(WF_Data!$A10996,PSPS_Data!$B$2:$B$4275,0)),0)</f>
        <v>0</v>
      </c>
      <c r="F10996" s="47"/>
    </row>
    <row r="10997" spans="1:6" x14ac:dyDescent="0.25">
      <c r="A10997" s="79"/>
      <c r="B10997" s="43">
        <v>0</v>
      </c>
      <c r="C10997" s="43">
        <v>1.27273063640132E-3</v>
      </c>
      <c r="D10997" s="43">
        <f t="shared" si="171"/>
        <v>1.4521856561339062E-2</v>
      </c>
      <c r="E10997" s="43">
        <f>IFERROR(INDEX(PSPS_Data!$C$2:$C$4275,MATCH(WF_Data!$A10997,PSPS_Data!$B$2:$B$4275,0)),0)</f>
        <v>0</v>
      </c>
      <c r="F10997" s="47"/>
    </row>
    <row r="10998" spans="1:6" x14ac:dyDescent="0.25">
      <c r="A10998" s="79"/>
      <c r="B10998" s="43">
        <v>0</v>
      </c>
      <c r="C10998" s="43">
        <v>1.86517124802776E-4</v>
      </c>
      <c r="D10998" s="43">
        <f t="shared" si="171"/>
        <v>2.1281603939996741E-3</v>
      </c>
      <c r="E10998" s="43">
        <f>IFERROR(INDEX(PSPS_Data!$C$2:$C$4275,MATCH(WF_Data!$A10998,PSPS_Data!$B$2:$B$4275,0)),0)</f>
        <v>0</v>
      </c>
      <c r="F10998" s="47"/>
    </row>
    <row r="10999" spans="1:6" x14ac:dyDescent="0.25">
      <c r="A10999" s="79"/>
      <c r="B10999" s="43">
        <v>0</v>
      </c>
      <c r="C10999" s="43">
        <v>1.3540472735655801E-3</v>
      </c>
      <c r="D10999" s="43">
        <f t="shared" si="171"/>
        <v>1.5449679391383269E-2</v>
      </c>
      <c r="E10999" s="43">
        <f>IFERROR(INDEX(PSPS_Data!$C$2:$C$4275,MATCH(WF_Data!$A10999,PSPS_Data!$B$2:$B$4275,0)),0)</f>
        <v>0</v>
      </c>
      <c r="F10999" s="47"/>
    </row>
    <row r="11000" spans="1:6" x14ac:dyDescent="0.25">
      <c r="A11000" s="79"/>
      <c r="B11000" s="43">
        <v>0</v>
      </c>
      <c r="C11000" s="43">
        <v>2.9886902739235601E-3</v>
      </c>
      <c r="D11000" s="43">
        <f t="shared" si="171"/>
        <v>3.4100956025467824E-2</v>
      </c>
      <c r="E11000" s="43">
        <f>IFERROR(INDEX(PSPS_Data!$C$2:$C$4275,MATCH(WF_Data!$A11000,PSPS_Data!$B$2:$B$4275,0)),0)</f>
        <v>0</v>
      </c>
      <c r="F11000" s="47"/>
    </row>
    <row r="11001" spans="1:6" x14ac:dyDescent="0.25">
      <c r="A11001" s="79"/>
      <c r="B11001" s="43">
        <v>0</v>
      </c>
      <c r="C11001" s="43">
        <v>1.07047875735588E-3</v>
      </c>
      <c r="D11001" s="43">
        <f t="shared" si="171"/>
        <v>1.221416262143059E-2</v>
      </c>
      <c r="E11001" s="43">
        <f>IFERROR(INDEX(PSPS_Data!$C$2:$C$4275,MATCH(WF_Data!$A11001,PSPS_Data!$B$2:$B$4275,0)),0)</f>
        <v>0</v>
      </c>
      <c r="F11001" s="47"/>
    </row>
    <row r="11002" spans="1:6" x14ac:dyDescent="0.25">
      <c r="A11002" s="79"/>
      <c r="B11002" s="43">
        <v>0</v>
      </c>
      <c r="C11002" s="43">
        <v>2.53561219130915E-3</v>
      </c>
      <c r="D11002" s="43">
        <f t="shared" si="171"/>
        <v>2.8931335102837401E-2</v>
      </c>
      <c r="E11002" s="43">
        <f>IFERROR(INDEX(PSPS_Data!$C$2:$C$4275,MATCH(WF_Data!$A11002,PSPS_Data!$B$2:$B$4275,0)),0)</f>
        <v>0</v>
      </c>
      <c r="F11002" s="47"/>
    </row>
    <row r="11003" spans="1:6" x14ac:dyDescent="0.25">
      <c r="A11003" s="79"/>
      <c r="B11003" s="43">
        <v>0</v>
      </c>
      <c r="C11003" s="43">
        <v>3.4261359091942701E-3</v>
      </c>
      <c r="D11003" s="43">
        <f t="shared" si="171"/>
        <v>3.9092210723906624E-2</v>
      </c>
      <c r="E11003" s="43">
        <f>IFERROR(INDEX(PSPS_Data!$C$2:$C$4275,MATCH(WF_Data!$A11003,PSPS_Data!$B$2:$B$4275,0)),0)</f>
        <v>0</v>
      </c>
      <c r="F11003" s="47"/>
    </row>
    <row r="11004" spans="1:6" x14ac:dyDescent="0.25">
      <c r="A11004" s="79"/>
      <c r="B11004" s="43">
        <v>0</v>
      </c>
      <c r="C11004" s="43">
        <v>1.03131320406646E-3</v>
      </c>
      <c r="D11004" s="43">
        <f t="shared" si="171"/>
        <v>1.1767283658398308E-2</v>
      </c>
      <c r="E11004" s="43">
        <f>IFERROR(INDEX(PSPS_Data!$C$2:$C$4275,MATCH(WF_Data!$A11004,PSPS_Data!$B$2:$B$4275,0)),0)</f>
        <v>0</v>
      </c>
      <c r="F11004" s="47"/>
    </row>
    <row r="11005" spans="1:6" x14ac:dyDescent="0.25">
      <c r="A11005" s="79"/>
      <c r="B11005" s="43">
        <v>0</v>
      </c>
      <c r="C11005" s="43">
        <v>2.9776351028658601E-3</v>
      </c>
      <c r="D11005" s="43">
        <f t="shared" si="171"/>
        <v>3.3974816523699464E-2</v>
      </c>
      <c r="E11005" s="43">
        <f>IFERROR(INDEX(PSPS_Data!$C$2:$C$4275,MATCH(WF_Data!$A11005,PSPS_Data!$B$2:$B$4275,0)),0)</f>
        <v>0</v>
      </c>
      <c r="F11005" s="47"/>
    </row>
    <row r="11006" spans="1:6" x14ac:dyDescent="0.25">
      <c r="A11006" s="79"/>
      <c r="B11006" s="43">
        <v>0</v>
      </c>
      <c r="C11006" s="43">
        <v>2.6974295587933701E-4</v>
      </c>
      <c r="D11006" s="43">
        <f t="shared" si="171"/>
        <v>3.0777671265832351E-3</v>
      </c>
      <c r="E11006" s="43">
        <f>IFERROR(INDEX(PSPS_Data!$C$2:$C$4275,MATCH(WF_Data!$A11006,PSPS_Data!$B$2:$B$4275,0)),0)</f>
        <v>0</v>
      </c>
      <c r="F11006" s="47"/>
    </row>
    <row r="11007" spans="1:6" x14ac:dyDescent="0.25">
      <c r="A11007" s="79"/>
      <c r="B11007" s="43">
        <v>0</v>
      </c>
      <c r="C11007" s="43">
        <v>6.8420779621192196E-4</v>
      </c>
      <c r="D11007" s="43">
        <f t="shared" si="171"/>
        <v>7.80681095477803E-3</v>
      </c>
      <c r="E11007" s="43">
        <f>IFERROR(INDEX(PSPS_Data!$C$2:$C$4275,MATCH(WF_Data!$A11007,PSPS_Data!$B$2:$B$4275,0)),0)</f>
        <v>0</v>
      </c>
      <c r="F11007" s="47"/>
    </row>
    <row r="11008" spans="1:6" x14ac:dyDescent="0.25">
      <c r="A11008" s="79"/>
      <c r="B11008" s="43">
        <v>0</v>
      </c>
      <c r="C11008" s="43">
        <v>3.6441717155639699E-3</v>
      </c>
      <c r="D11008" s="43">
        <f t="shared" si="171"/>
        <v>4.1579999274584896E-2</v>
      </c>
      <c r="E11008" s="43">
        <f>IFERROR(INDEX(PSPS_Data!$C$2:$C$4275,MATCH(WF_Data!$A11008,PSPS_Data!$B$2:$B$4275,0)),0)</f>
        <v>0</v>
      </c>
      <c r="F11008" s="47"/>
    </row>
    <row r="11009" spans="1:6" x14ac:dyDescent="0.25">
      <c r="A11009" s="79"/>
      <c r="B11009" s="43">
        <v>0</v>
      </c>
      <c r="C11009" s="43">
        <v>3.51242688157071E-3</v>
      </c>
      <c r="D11009" s="43">
        <f t="shared" si="171"/>
        <v>4.0076790718721798E-2</v>
      </c>
      <c r="E11009" s="43">
        <f>IFERROR(INDEX(PSPS_Data!$C$2:$C$4275,MATCH(WF_Data!$A11009,PSPS_Data!$B$2:$B$4275,0)),0)</f>
        <v>0</v>
      </c>
      <c r="F11009" s="47"/>
    </row>
    <row r="11010" spans="1:6" x14ac:dyDescent="0.25">
      <c r="A11010" s="79"/>
      <c r="B11010" s="43">
        <v>0</v>
      </c>
      <c r="C11010" s="43">
        <v>5.1313832045707301E-6</v>
      </c>
      <c r="D11010" s="43">
        <f t="shared" si="171"/>
        <v>5.854908236415203E-5</v>
      </c>
      <c r="E11010" s="43">
        <f>IFERROR(INDEX(PSPS_Data!$C$2:$C$4275,MATCH(WF_Data!$A11010,PSPS_Data!$B$2:$B$4275,0)),0)</f>
        <v>0</v>
      </c>
      <c r="F11010" s="47"/>
    </row>
    <row r="11011" spans="1:6" x14ac:dyDescent="0.25">
      <c r="A11011" s="79"/>
      <c r="B11011" s="43">
        <v>0</v>
      </c>
      <c r="C11011" s="43">
        <v>2.89424096263246E-3</v>
      </c>
      <c r="D11011" s="43">
        <f t="shared" ref="D11011:D11074" si="172">$C11011*11.41</f>
        <v>3.302328938363637E-2</v>
      </c>
      <c r="E11011" s="43">
        <f>IFERROR(INDEX(PSPS_Data!$C$2:$C$4275,MATCH(WF_Data!$A11011,PSPS_Data!$B$2:$B$4275,0)),0)</f>
        <v>0</v>
      </c>
      <c r="F11011" s="47"/>
    </row>
    <row r="11012" spans="1:6" x14ac:dyDescent="0.25">
      <c r="A11012" s="79"/>
      <c r="B11012" s="43">
        <v>0</v>
      </c>
      <c r="C11012" s="43">
        <v>1.7773436954939799E-3</v>
      </c>
      <c r="D11012" s="43">
        <f t="shared" si="172"/>
        <v>2.0279491565586311E-2</v>
      </c>
      <c r="E11012" s="43">
        <f>IFERROR(INDEX(PSPS_Data!$C$2:$C$4275,MATCH(WF_Data!$A11012,PSPS_Data!$B$2:$B$4275,0)),0)</f>
        <v>0</v>
      </c>
      <c r="F11012" s="47"/>
    </row>
    <row r="11013" spans="1:6" x14ac:dyDescent="0.25">
      <c r="A11013" s="79"/>
      <c r="B11013" s="43">
        <v>0</v>
      </c>
      <c r="C11013" s="43">
        <v>3.7183452834597102E-3</v>
      </c>
      <c r="D11013" s="43">
        <f t="shared" si="172"/>
        <v>4.2426319684275293E-2</v>
      </c>
      <c r="E11013" s="43">
        <f>IFERROR(INDEX(PSPS_Data!$C$2:$C$4275,MATCH(WF_Data!$A11013,PSPS_Data!$B$2:$B$4275,0)),0)</f>
        <v>0</v>
      </c>
      <c r="F11013" s="47"/>
    </row>
    <row r="11014" spans="1:6" x14ac:dyDescent="0.25">
      <c r="A11014" s="79"/>
      <c r="B11014" s="43">
        <v>0</v>
      </c>
      <c r="C11014" s="43">
        <v>5.8890429806979195E-4</v>
      </c>
      <c r="D11014" s="43">
        <f t="shared" si="172"/>
        <v>6.7193980409763262E-3</v>
      </c>
      <c r="E11014" s="43">
        <f>IFERROR(INDEX(PSPS_Data!$C$2:$C$4275,MATCH(WF_Data!$A11014,PSPS_Data!$B$2:$B$4275,0)),0)</f>
        <v>0</v>
      </c>
      <c r="F11014" s="47"/>
    </row>
    <row r="11015" spans="1:6" x14ac:dyDescent="0.25">
      <c r="A11015" s="79"/>
      <c r="B11015" s="43">
        <v>0</v>
      </c>
      <c r="C11015" s="43">
        <v>2.0468017587518201E-3</v>
      </c>
      <c r="D11015" s="43">
        <f t="shared" si="172"/>
        <v>2.3354008067358267E-2</v>
      </c>
      <c r="E11015" s="43">
        <f>IFERROR(INDEX(PSPS_Data!$C$2:$C$4275,MATCH(WF_Data!$A11015,PSPS_Data!$B$2:$B$4275,0)),0)</f>
        <v>0</v>
      </c>
      <c r="F11015" s="47"/>
    </row>
    <row r="11016" spans="1:6" x14ac:dyDescent="0.25">
      <c r="A11016" s="79"/>
      <c r="B11016" s="43">
        <v>0</v>
      </c>
      <c r="C11016" s="43">
        <v>2.7372576234938602E-3</v>
      </c>
      <c r="D11016" s="43">
        <f t="shared" si="172"/>
        <v>3.1232109484064945E-2</v>
      </c>
      <c r="E11016" s="43">
        <f>IFERROR(INDEX(PSPS_Data!$C$2:$C$4275,MATCH(WF_Data!$A11016,PSPS_Data!$B$2:$B$4275,0)),0)</f>
        <v>0</v>
      </c>
      <c r="F11016" s="47"/>
    </row>
    <row r="11017" spans="1:6" x14ac:dyDescent="0.25">
      <c r="A11017" s="79"/>
      <c r="B11017" s="43">
        <v>0</v>
      </c>
      <c r="C11017" s="43">
        <v>2.7470557744209102E-3</v>
      </c>
      <c r="D11017" s="43">
        <f t="shared" si="172"/>
        <v>3.1343906386142588E-2</v>
      </c>
      <c r="E11017" s="43">
        <f>IFERROR(INDEX(PSPS_Data!$C$2:$C$4275,MATCH(WF_Data!$A11017,PSPS_Data!$B$2:$B$4275,0)),0)</f>
        <v>0</v>
      </c>
      <c r="F11017" s="47"/>
    </row>
    <row r="11018" spans="1:6" x14ac:dyDescent="0.25">
      <c r="A11018" s="79"/>
      <c r="B11018" s="43">
        <v>0</v>
      </c>
      <c r="C11018" s="43">
        <v>6.1185472054603397E-4</v>
      </c>
      <c r="D11018" s="43">
        <f t="shared" si="172"/>
        <v>6.9812623614302479E-3</v>
      </c>
      <c r="E11018" s="43">
        <f>IFERROR(INDEX(PSPS_Data!$C$2:$C$4275,MATCH(WF_Data!$A11018,PSPS_Data!$B$2:$B$4275,0)),0)</f>
        <v>0</v>
      </c>
      <c r="F11018" s="47"/>
    </row>
    <row r="11019" spans="1:6" x14ac:dyDescent="0.25">
      <c r="A11019" s="79"/>
      <c r="B11019" s="43">
        <v>0</v>
      </c>
      <c r="C11019" s="43">
        <v>5.0357925420030304E-4</v>
      </c>
      <c r="D11019" s="43">
        <f t="shared" si="172"/>
        <v>5.745839290425458E-3</v>
      </c>
      <c r="E11019" s="43">
        <f>IFERROR(INDEX(PSPS_Data!$C$2:$C$4275,MATCH(WF_Data!$A11019,PSPS_Data!$B$2:$B$4275,0)),0)</f>
        <v>0</v>
      </c>
      <c r="F11019" s="47"/>
    </row>
    <row r="11020" spans="1:6" x14ac:dyDescent="0.25">
      <c r="A11020" s="79"/>
      <c r="B11020" s="43">
        <v>0</v>
      </c>
      <c r="C11020" s="43">
        <v>7.5710858482125299E-4</v>
      </c>
      <c r="D11020" s="43">
        <f t="shared" si="172"/>
        <v>8.6386089528104962E-3</v>
      </c>
      <c r="E11020" s="43">
        <f>IFERROR(INDEX(PSPS_Data!$C$2:$C$4275,MATCH(WF_Data!$A11020,PSPS_Data!$B$2:$B$4275,0)),0)</f>
        <v>0</v>
      </c>
      <c r="F11020" s="47"/>
    </row>
    <row r="11021" spans="1:6" x14ac:dyDescent="0.25">
      <c r="A11021" s="79"/>
      <c r="B11021" s="43">
        <v>0</v>
      </c>
      <c r="C11021" s="43">
        <v>3.5410710097494302E-5</v>
      </c>
      <c r="D11021" s="43">
        <f t="shared" si="172"/>
        <v>4.0403620221240999E-4</v>
      </c>
      <c r="E11021" s="43">
        <f>IFERROR(INDEX(PSPS_Data!$C$2:$C$4275,MATCH(WF_Data!$A11021,PSPS_Data!$B$2:$B$4275,0)),0)</f>
        <v>0</v>
      </c>
      <c r="F11021" s="47"/>
    </row>
    <row r="11022" spans="1:6" x14ac:dyDescent="0.25">
      <c r="A11022" s="79"/>
      <c r="B11022" s="43">
        <v>0</v>
      </c>
      <c r="C11022" s="43">
        <v>1.2531824410189E-3</v>
      </c>
      <c r="D11022" s="43">
        <f t="shared" si="172"/>
        <v>1.429881165202565E-2</v>
      </c>
      <c r="E11022" s="43">
        <f>IFERROR(INDEX(PSPS_Data!$C$2:$C$4275,MATCH(WF_Data!$A11022,PSPS_Data!$B$2:$B$4275,0)),0)</f>
        <v>0</v>
      </c>
      <c r="F11022" s="47"/>
    </row>
    <row r="11023" spans="1:6" x14ac:dyDescent="0.25">
      <c r="A11023" s="79"/>
      <c r="B11023" s="43">
        <v>0</v>
      </c>
      <c r="C11023" s="43">
        <v>1.14669739537021E-3</v>
      </c>
      <c r="D11023" s="43">
        <f t="shared" si="172"/>
        <v>1.3083817281174095E-2</v>
      </c>
      <c r="E11023" s="43">
        <f>IFERROR(INDEX(PSPS_Data!$C$2:$C$4275,MATCH(WF_Data!$A11023,PSPS_Data!$B$2:$B$4275,0)),0)</f>
        <v>0</v>
      </c>
      <c r="F11023" s="47"/>
    </row>
    <row r="11024" spans="1:6" x14ac:dyDescent="0.25">
      <c r="A11024" s="79"/>
      <c r="B11024" s="43">
        <v>0</v>
      </c>
      <c r="C11024" s="43">
        <v>2.2377212476385401E-3</v>
      </c>
      <c r="D11024" s="43">
        <f t="shared" si="172"/>
        <v>2.5532399435555742E-2</v>
      </c>
      <c r="E11024" s="43">
        <f>IFERROR(INDEX(PSPS_Data!$C$2:$C$4275,MATCH(WF_Data!$A11024,PSPS_Data!$B$2:$B$4275,0)),0)</f>
        <v>0</v>
      </c>
      <c r="F11024" s="47"/>
    </row>
    <row r="11025" spans="1:6" x14ac:dyDescent="0.25">
      <c r="A11025" s="79"/>
      <c r="B11025" s="43">
        <v>0</v>
      </c>
      <c r="C11025" s="43">
        <v>3.3335486972134701E-3</v>
      </c>
      <c r="D11025" s="43">
        <f t="shared" si="172"/>
        <v>3.8035790635205693E-2</v>
      </c>
      <c r="E11025" s="43">
        <f>IFERROR(INDEX(PSPS_Data!$C$2:$C$4275,MATCH(WF_Data!$A11025,PSPS_Data!$B$2:$B$4275,0)),0)</f>
        <v>0</v>
      </c>
      <c r="F11025" s="47"/>
    </row>
    <row r="11026" spans="1:6" x14ac:dyDescent="0.25">
      <c r="A11026" s="79"/>
      <c r="B11026" s="43">
        <v>0</v>
      </c>
      <c r="C11026" s="43">
        <v>9.6791315218069897E-4</v>
      </c>
      <c r="D11026" s="43">
        <f t="shared" si="172"/>
        <v>1.1043889066381775E-2</v>
      </c>
      <c r="E11026" s="43">
        <f>IFERROR(INDEX(PSPS_Data!$C$2:$C$4275,MATCH(WF_Data!$A11026,PSPS_Data!$B$2:$B$4275,0)),0)</f>
        <v>0</v>
      </c>
      <c r="F11026" s="47"/>
    </row>
    <row r="11027" spans="1:6" x14ac:dyDescent="0.25">
      <c r="A11027" s="79"/>
      <c r="B11027" s="43">
        <v>0</v>
      </c>
      <c r="C11027" s="43">
        <v>2.689756196105E-3</v>
      </c>
      <c r="D11027" s="43">
        <f t="shared" si="172"/>
        <v>3.0690118197558052E-2</v>
      </c>
      <c r="E11027" s="43">
        <f>IFERROR(INDEX(PSPS_Data!$C$2:$C$4275,MATCH(WF_Data!$A11027,PSPS_Data!$B$2:$B$4275,0)),0)</f>
        <v>0</v>
      </c>
      <c r="F11027" s="47"/>
    </row>
    <row r="11028" spans="1:6" x14ac:dyDescent="0.25">
      <c r="A11028" s="79"/>
      <c r="B11028" s="43">
        <v>0</v>
      </c>
      <c r="C11028" s="43">
        <v>3.51892010996834E-3</v>
      </c>
      <c r="D11028" s="43">
        <f t="shared" si="172"/>
        <v>4.0150878454738761E-2</v>
      </c>
      <c r="E11028" s="43">
        <f>IFERROR(INDEX(PSPS_Data!$C$2:$C$4275,MATCH(WF_Data!$A11028,PSPS_Data!$B$2:$B$4275,0)),0)</f>
        <v>0</v>
      </c>
      <c r="F11028" s="47"/>
    </row>
    <row r="11029" spans="1:6" x14ac:dyDescent="0.25">
      <c r="A11029" s="79"/>
      <c r="B11029" s="43">
        <v>0</v>
      </c>
      <c r="C11029" s="43">
        <v>4.3001624893198199E-5</v>
      </c>
      <c r="D11029" s="43">
        <f t="shared" si="172"/>
        <v>4.9064854003139145E-4</v>
      </c>
      <c r="E11029" s="43">
        <f>IFERROR(INDEX(PSPS_Data!$C$2:$C$4275,MATCH(WF_Data!$A11029,PSPS_Data!$B$2:$B$4275,0)),0)</f>
        <v>0</v>
      </c>
      <c r="F11029" s="47"/>
    </row>
    <row r="11030" spans="1:6" x14ac:dyDescent="0.25">
      <c r="A11030" s="79"/>
      <c r="B11030" s="43">
        <v>0</v>
      </c>
      <c r="C11030" s="43">
        <v>7.2888855994790403E-4</v>
      </c>
      <c r="D11030" s="43">
        <f t="shared" si="172"/>
        <v>8.3166184690055857E-3</v>
      </c>
      <c r="E11030" s="43">
        <f>IFERROR(INDEX(PSPS_Data!$C$2:$C$4275,MATCH(WF_Data!$A11030,PSPS_Data!$B$2:$B$4275,0)),0)</f>
        <v>0</v>
      </c>
      <c r="F11030" s="47"/>
    </row>
    <row r="11031" spans="1:6" x14ac:dyDescent="0.25">
      <c r="A11031" s="79"/>
      <c r="B11031" s="43">
        <v>0</v>
      </c>
      <c r="C11031" s="43">
        <v>3.1110865011214602E-3</v>
      </c>
      <c r="D11031" s="43">
        <f t="shared" si="172"/>
        <v>3.5497496977795862E-2</v>
      </c>
      <c r="E11031" s="43">
        <f>IFERROR(INDEX(PSPS_Data!$C$2:$C$4275,MATCH(WF_Data!$A11031,PSPS_Data!$B$2:$B$4275,0)),0)</f>
        <v>0</v>
      </c>
      <c r="F11031" s="47"/>
    </row>
    <row r="11032" spans="1:6" x14ac:dyDescent="0.25">
      <c r="A11032" s="79"/>
      <c r="B11032" s="43">
        <v>0</v>
      </c>
      <c r="C11032" s="43">
        <v>9.8276068297309394E-4</v>
      </c>
      <c r="D11032" s="43">
        <f t="shared" si="172"/>
        <v>1.1213299392723001E-2</v>
      </c>
      <c r="E11032" s="43">
        <f>IFERROR(INDEX(PSPS_Data!$C$2:$C$4275,MATCH(WF_Data!$A11032,PSPS_Data!$B$2:$B$4275,0)),0)</f>
        <v>0</v>
      </c>
      <c r="F11032" s="47"/>
    </row>
    <row r="11033" spans="1:6" x14ac:dyDescent="0.25">
      <c r="A11033" s="79"/>
      <c r="B11033" s="43">
        <v>0</v>
      </c>
      <c r="C11033" s="43">
        <v>9.8650925792753696E-6</v>
      </c>
      <c r="D11033" s="43">
        <f t="shared" si="172"/>
        <v>1.1256070632953197E-4</v>
      </c>
      <c r="E11033" s="43">
        <f>IFERROR(INDEX(PSPS_Data!$C$2:$C$4275,MATCH(WF_Data!$A11033,PSPS_Data!$B$2:$B$4275,0)),0)</f>
        <v>0</v>
      </c>
      <c r="F11033" s="47"/>
    </row>
    <row r="11034" spans="1:6" x14ac:dyDescent="0.25">
      <c r="A11034" s="79"/>
      <c r="B11034" s="43">
        <v>0</v>
      </c>
      <c r="C11034" s="43">
        <v>3.19551918050819E-3</v>
      </c>
      <c r="D11034" s="43">
        <f t="shared" si="172"/>
        <v>3.6460873849598445E-2</v>
      </c>
      <c r="E11034" s="43">
        <f>IFERROR(INDEX(PSPS_Data!$C$2:$C$4275,MATCH(WF_Data!$A11034,PSPS_Data!$B$2:$B$4275,0)),0)</f>
        <v>0</v>
      </c>
      <c r="F11034" s="47"/>
    </row>
    <row r="11035" spans="1:6" x14ac:dyDescent="0.25">
      <c r="A11035" s="79"/>
      <c r="B11035" s="43">
        <v>0</v>
      </c>
      <c r="C11035" s="43">
        <v>4.5333253851822502E-3</v>
      </c>
      <c r="D11035" s="43">
        <f t="shared" si="172"/>
        <v>5.1725242644929476E-2</v>
      </c>
      <c r="E11035" s="43">
        <f>IFERROR(INDEX(PSPS_Data!$C$2:$C$4275,MATCH(WF_Data!$A11035,PSPS_Data!$B$2:$B$4275,0)),0)</f>
        <v>0</v>
      </c>
      <c r="F11035" s="47"/>
    </row>
    <row r="11036" spans="1:6" x14ac:dyDescent="0.25">
      <c r="A11036" s="79"/>
      <c r="B11036" s="43">
        <v>0</v>
      </c>
      <c r="C11036" s="43">
        <v>3.2489952078549301E-3</v>
      </c>
      <c r="D11036" s="43">
        <f t="shared" si="172"/>
        <v>3.707103532162475E-2</v>
      </c>
      <c r="E11036" s="43">
        <f>IFERROR(INDEX(PSPS_Data!$C$2:$C$4275,MATCH(WF_Data!$A11036,PSPS_Data!$B$2:$B$4275,0)),0)</f>
        <v>0</v>
      </c>
      <c r="F11036" s="47"/>
    </row>
    <row r="11037" spans="1:6" x14ac:dyDescent="0.25">
      <c r="A11037" s="79"/>
      <c r="B11037" s="43">
        <v>0</v>
      </c>
      <c r="C11037" s="43">
        <v>8.00765815938575E-4</v>
      </c>
      <c r="D11037" s="43">
        <f t="shared" si="172"/>
        <v>9.1367379598591408E-3</v>
      </c>
      <c r="E11037" s="43">
        <f>IFERROR(INDEX(PSPS_Data!$C$2:$C$4275,MATCH(WF_Data!$A11037,PSPS_Data!$B$2:$B$4275,0)),0)</f>
        <v>0</v>
      </c>
      <c r="F11037" s="47"/>
    </row>
    <row r="11038" spans="1:6" x14ac:dyDescent="0.25">
      <c r="A11038" s="79"/>
      <c r="B11038" s="43">
        <v>0</v>
      </c>
      <c r="C11038" s="43">
        <v>1.04645632109168E-3</v>
      </c>
      <c r="D11038" s="43">
        <f t="shared" si="172"/>
        <v>1.1940066623656069E-2</v>
      </c>
      <c r="E11038" s="43">
        <f>IFERROR(INDEX(PSPS_Data!$C$2:$C$4275,MATCH(WF_Data!$A11038,PSPS_Data!$B$2:$B$4275,0)),0)</f>
        <v>0</v>
      </c>
      <c r="F11038" s="47"/>
    </row>
    <row r="11039" spans="1:6" x14ac:dyDescent="0.25">
      <c r="A11039" s="79"/>
      <c r="B11039" s="43">
        <v>0</v>
      </c>
      <c r="C11039" s="43">
        <v>3.4428405760991098E-3</v>
      </c>
      <c r="D11039" s="43">
        <f t="shared" si="172"/>
        <v>3.9282810973290845E-2</v>
      </c>
      <c r="E11039" s="43">
        <f>IFERROR(INDEX(PSPS_Data!$C$2:$C$4275,MATCH(WF_Data!$A11039,PSPS_Data!$B$2:$B$4275,0)),0)</f>
        <v>0</v>
      </c>
      <c r="F11039" s="47"/>
    </row>
    <row r="11040" spans="1:6" x14ac:dyDescent="0.25">
      <c r="A11040" s="79"/>
      <c r="B11040" s="43">
        <v>0</v>
      </c>
      <c r="C11040" s="43">
        <v>1.4218987284948499E-3</v>
      </c>
      <c r="D11040" s="43">
        <f t="shared" si="172"/>
        <v>1.6223864492126237E-2</v>
      </c>
      <c r="E11040" s="43">
        <f>IFERROR(INDEX(PSPS_Data!$C$2:$C$4275,MATCH(WF_Data!$A11040,PSPS_Data!$B$2:$B$4275,0)),0)</f>
        <v>0</v>
      </c>
      <c r="F11040" s="47"/>
    </row>
    <row r="11041" spans="1:6" x14ac:dyDescent="0.25">
      <c r="A11041" s="79"/>
      <c r="B11041" s="43">
        <v>6.9848414167639095E-2</v>
      </c>
      <c r="C11041" s="43">
        <v>1.92278755503139E-3</v>
      </c>
      <c r="D11041" s="43">
        <f t="shared" si="172"/>
        <v>2.193900600290816E-2</v>
      </c>
      <c r="E11041" s="43">
        <f>IFERROR(INDEX(PSPS_Data!$C$2:$C$4275,MATCH(WF_Data!$A11041,PSPS_Data!$B$2:$B$4275,0)),0)</f>
        <v>0</v>
      </c>
      <c r="F11041" s="47"/>
    </row>
    <row r="11042" spans="1:6" x14ac:dyDescent="0.25">
      <c r="A11042" s="79"/>
      <c r="B11042" s="43">
        <v>0</v>
      </c>
      <c r="C11042" s="43">
        <v>4.81395591123146E-6</v>
      </c>
      <c r="D11042" s="43">
        <f t="shared" si="172"/>
        <v>5.4927236947150958E-5</v>
      </c>
      <c r="E11042" s="43">
        <f>IFERROR(INDEX(PSPS_Data!$C$2:$C$4275,MATCH(WF_Data!$A11042,PSPS_Data!$B$2:$B$4275,0)),0)</f>
        <v>0</v>
      </c>
      <c r="F11042" s="47"/>
    </row>
    <row r="11043" spans="1:6" x14ac:dyDescent="0.25">
      <c r="A11043" s="79"/>
      <c r="B11043" s="43">
        <v>0</v>
      </c>
      <c r="C11043" s="43">
        <v>2.1815912114106998E-3</v>
      </c>
      <c r="D11043" s="43">
        <f t="shared" si="172"/>
        <v>2.4891955722196085E-2</v>
      </c>
      <c r="E11043" s="43">
        <f>IFERROR(INDEX(PSPS_Data!$C$2:$C$4275,MATCH(WF_Data!$A11043,PSPS_Data!$B$2:$B$4275,0)),0)</f>
        <v>0</v>
      </c>
      <c r="F11043" s="47"/>
    </row>
    <row r="11044" spans="1:6" x14ac:dyDescent="0.25">
      <c r="A11044" s="79"/>
      <c r="B11044" s="43">
        <v>2.2822065318467599E-2</v>
      </c>
      <c r="C11044" s="43">
        <v>3.9284570561903798E-4</v>
      </c>
      <c r="D11044" s="43">
        <f t="shared" si="172"/>
        <v>4.4823695011132238E-3</v>
      </c>
      <c r="E11044" s="43">
        <f>IFERROR(INDEX(PSPS_Data!$C$2:$C$4275,MATCH(WF_Data!$A11044,PSPS_Data!$B$2:$B$4275,0)),0)</f>
        <v>0</v>
      </c>
      <c r="F11044" s="47"/>
    </row>
    <row r="11045" spans="1:6" x14ac:dyDescent="0.25">
      <c r="A11045" s="79"/>
      <c r="B11045" s="43">
        <v>0</v>
      </c>
      <c r="C11045" s="43">
        <v>1.62864533081119E-3</v>
      </c>
      <c r="D11045" s="43">
        <f t="shared" si="172"/>
        <v>1.8582843224555678E-2</v>
      </c>
      <c r="E11045" s="43">
        <f>IFERROR(INDEX(PSPS_Data!$C$2:$C$4275,MATCH(WF_Data!$A11045,PSPS_Data!$B$2:$B$4275,0)),0)</f>
        <v>0</v>
      </c>
      <c r="F11045" s="47"/>
    </row>
    <row r="11046" spans="1:6" x14ac:dyDescent="0.25">
      <c r="A11046" s="79"/>
      <c r="B11046" s="43">
        <v>0</v>
      </c>
      <c r="C11046" s="43">
        <v>1.66852311394904E-4</v>
      </c>
      <c r="D11046" s="43">
        <f t="shared" si="172"/>
        <v>1.9037848730158546E-3</v>
      </c>
      <c r="E11046" s="43">
        <f>IFERROR(INDEX(PSPS_Data!$C$2:$C$4275,MATCH(WF_Data!$A11046,PSPS_Data!$B$2:$B$4275,0)),0)</f>
        <v>0</v>
      </c>
      <c r="F11046" s="47"/>
    </row>
    <row r="11047" spans="1:6" x14ac:dyDescent="0.25">
      <c r="A11047" s="79"/>
      <c r="B11047" s="43">
        <v>0</v>
      </c>
      <c r="C11047" s="43">
        <v>3.9666574260384797E-4</v>
      </c>
      <c r="D11047" s="43">
        <f t="shared" si="172"/>
        <v>4.5259561231099053E-3</v>
      </c>
      <c r="E11047" s="43">
        <f>IFERROR(INDEX(PSPS_Data!$C$2:$C$4275,MATCH(WF_Data!$A11047,PSPS_Data!$B$2:$B$4275,0)),0)</f>
        <v>0</v>
      </c>
      <c r="F11047" s="47"/>
    </row>
    <row r="11048" spans="1:6" x14ac:dyDescent="0.25">
      <c r="A11048" s="79"/>
      <c r="B11048" s="43">
        <v>0</v>
      </c>
      <c r="C11048" s="43">
        <v>3.42189014982826E-3</v>
      </c>
      <c r="D11048" s="43">
        <f t="shared" si="172"/>
        <v>3.9043766609540446E-2</v>
      </c>
      <c r="E11048" s="43">
        <f>IFERROR(INDEX(PSPS_Data!$C$2:$C$4275,MATCH(WF_Data!$A11048,PSPS_Data!$B$2:$B$4275,0)),0)</f>
        <v>0</v>
      </c>
      <c r="F11048" s="47"/>
    </row>
    <row r="11049" spans="1:6" x14ac:dyDescent="0.25">
      <c r="A11049" s="79"/>
      <c r="B11049" s="43">
        <v>0</v>
      </c>
      <c r="C11049" s="43">
        <v>6.3788241936890699E-4</v>
      </c>
      <c r="D11049" s="43">
        <f t="shared" si="172"/>
        <v>7.2782384049992288E-3</v>
      </c>
      <c r="E11049" s="43">
        <f>IFERROR(INDEX(PSPS_Data!$C$2:$C$4275,MATCH(WF_Data!$A11049,PSPS_Data!$B$2:$B$4275,0)),0)</f>
        <v>0</v>
      </c>
      <c r="F11049" s="47"/>
    </row>
    <row r="11050" spans="1:6" x14ac:dyDescent="0.25">
      <c r="A11050" s="79"/>
      <c r="B11050" s="43">
        <v>6.0491222162918003E-2</v>
      </c>
      <c r="C11050" s="43">
        <v>1.6526313788745001E-4</v>
      </c>
      <c r="D11050" s="43">
        <f t="shared" si="172"/>
        <v>1.8856524032958048E-3</v>
      </c>
      <c r="E11050" s="43">
        <f>IFERROR(INDEX(PSPS_Data!$C$2:$C$4275,MATCH(WF_Data!$A11050,PSPS_Data!$B$2:$B$4275,0)),0)</f>
        <v>0</v>
      </c>
      <c r="F11050" s="47"/>
    </row>
    <row r="11051" spans="1:6" x14ac:dyDescent="0.25">
      <c r="A11051" s="79"/>
      <c r="B11051" s="43">
        <v>0</v>
      </c>
      <c r="C11051" s="43">
        <v>2.8746711609528499E-4</v>
      </c>
      <c r="D11051" s="43">
        <f t="shared" si="172"/>
        <v>3.2799997946472018E-3</v>
      </c>
      <c r="E11051" s="43">
        <f>IFERROR(INDEX(PSPS_Data!$C$2:$C$4275,MATCH(WF_Data!$A11051,PSPS_Data!$B$2:$B$4275,0)),0)</f>
        <v>0</v>
      </c>
      <c r="F11051" s="47"/>
    </row>
    <row r="11052" spans="1:6" x14ac:dyDescent="0.25">
      <c r="A11052" s="79"/>
      <c r="B11052" s="43">
        <v>0</v>
      </c>
      <c r="C11052" s="43">
        <v>4.2368580570837297E-3</v>
      </c>
      <c r="D11052" s="43">
        <f t="shared" si="172"/>
        <v>4.8342550431325355E-2</v>
      </c>
      <c r="E11052" s="43">
        <f>IFERROR(INDEX(PSPS_Data!$C$2:$C$4275,MATCH(WF_Data!$A11052,PSPS_Data!$B$2:$B$4275,0)),0)</f>
        <v>0</v>
      </c>
      <c r="F11052" s="47"/>
    </row>
    <row r="11053" spans="1:6" x14ac:dyDescent="0.25">
      <c r="A11053" s="79"/>
      <c r="B11053" s="43">
        <v>0</v>
      </c>
      <c r="C11053" s="43">
        <v>5.0733788118577598E-3</v>
      </c>
      <c r="D11053" s="43">
        <f t="shared" si="172"/>
        <v>5.7887252243297042E-2</v>
      </c>
      <c r="E11053" s="43">
        <f>IFERROR(INDEX(PSPS_Data!$C$2:$C$4275,MATCH(WF_Data!$A11053,PSPS_Data!$B$2:$B$4275,0)),0)</f>
        <v>0</v>
      </c>
      <c r="F11053" s="47"/>
    </row>
    <row r="11054" spans="1:6" x14ac:dyDescent="0.25">
      <c r="A11054" s="79"/>
      <c r="B11054" s="43">
        <v>0</v>
      </c>
      <c r="C11054" s="43">
        <v>1.9378605331610199E-3</v>
      </c>
      <c r="D11054" s="43">
        <f t="shared" si="172"/>
        <v>2.2110988683367236E-2</v>
      </c>
      <c r="E11054" s="43">
        <f>IFERROR(INDEX(PSPS_Data!$C$2:$C$4275,MATCH(WF_Data!$A11054,PSPS_Data!$B$2:$B$4275,0)),0)</f>
        <v>0</v>
      </c>
      <c r="F11054" s="47"/>
    </row>
    <row r="11055" spans="1:6" x14ac:dyDescent="0.25">
      <c r="A11055" s="79"/>
      <c r="B11055" s="43">
        <v>0</v>
      </c>
      <c r="C11055" s="43">
        <v>4.7781182547623698E-4</v>
      </c>
      <c r="D11055" s="43">
        <f t="shared" si="172"/>
        <v>5.4518329286838644E-3</v>
      </c>
      <c r="E11055" s="43">
        <f>IFERROR(INDEX(PSPS_Data!$C$2:$C$4275,MATCH(WF_Data!$A11055,PSPS_Data!$B$2:$B$4275,0)),0)</f>
        <v>0</v>
      </c>
      <c r="F11055" s="47"/>
    </row>
    <row r="11056" spans="1:6" x14ac:dyDescent="0.25">
      <c r="A11056" s="79"/>
      <c r="B11056" s="43">
        <v>0</v>
      </c>
      <c r="C11056" s="43">
        <v>2.3142290094710898E-3</v>
      </c>
      <c r="D11056" s="43">
        <f t="shared" si="172"/>
        <v>2.6405352998065134E-2</v>
      </c>
      <c r="E11056" s="43">
        <f>IFERROR(INDEX(PSPS_Data!$C$2:$C$4275,MATCH(WF_Data!$A11056,PSPS_Data!$B$2:$B$4275,0)),0)</f>
        <v>0</v>
      </c>
      <c r="F11056" s="47"/>
    </row>
    <row r="11057" spans="1:6" x14ac:dyDescent="0.25">
      <c r="A11057" s="79"/>
      <c r="B11057" s="43">
        <v>2.1339581277218699E-2</v>
      </c>
      <c r="C11057" s="43">
        <v>1.70092279404343E-4</v>
      </c>
      <c r="D11057" s="43">
        <f t="shared" si="172"/>
        <v>1.9407529080035537E-3</v>
      </c>
      <c r="E11057" s="43">
        <f>IFERROR(INDEX(PSPS_Data!$C$2:$C$4275,MATCH(WF_Data!$A11057,PSPS_Data!$B$2:$B$4275,0)),0)</f>
        <v>0</v>
      </c>
      <c r="F11057" s="47"/>
    </row>
    <row r="11058" spans="1:6" x14ac:dyDescent="0.25">
      <c r="A11058" s="79"/>
      <c r="B11058" s="43">
        <v>9.71985620456155E-2</v>
      </c>
      <c r="C11058" s="43">
        <v>3.8978897367201101E-3</v>
      </c>
      <c r="D11058" s="43">
        <f t="shared" si="172"/>
        <v>4.447492189597646E-2</v>
      </c>
      <c r="E11058" s="43">
        <f>IFERROR(INDEX(PSPS_Data!$C$2:$C$4275,MATCH(WF_Data!$A11058,PSPS_Data!$B$2:$B$4275,0)),0)</f>
        <v>0</v>
      </c>
      <c r="F11058" s="47"/>
    </row>
    <row r="11059" spans="1:6" x14ac:dyDescent="0.25">
      <c r="A11059" s="79"/>
      <c r="B11059" s="43">
        <v>0</v>
      </c>
      <c r="C11059" s="43">
        <v>5.4556080181100697E-4</v>
      </c>
      <c r="D11059" s="43">
        <f t="shared" si="172"/>
        <v>6.2248487486635893E-3</v>
      </c>
      <c r="E11059" s="43">
        <f>IFERROR(INDEX(PSPS_Data!$C$2:$C$4275,MATCH(WF_Data!$A11059,PSPS_Data!$B$2:$B$4275,0)),0)</f>
        <v>0</v>
      </c>
      <c r="F11059" s="47"/>
    </row>
    <row r="11060" spans="1:6" x14ac:dyDescent="0.25">
      <c r="A11060" s="79"/>
      <c r="B11060" s="43">
        <v>0</v>
      </c>
      <c r="C11060" s="43">
        <v>1.20683567354262E-3</v>
      </c>
      <c r="D11060" s="43">
        <f t="shared" si="172"/>
        <v>1.3769995035121293E-2</v>
      </c>
      <c r="E11060" s="43">
        <f>IFERROR(INDEX(PSPS_Data!$C$2:$C$4275,MATCH(WF_Data!$A11060,PSPS_Data!$B$2:$B$4275,0)),0)</f>
        <v>0</v>
      </c>
      <c r="F11060" s="47"/>
    </row>
    <row r="11061" spans="1:6" x14ac:dyDescent="0.25">
      <c r="A11061" s="79"/>
      <c r="B11061" s="43">
        <v>0</v>
      </c>
      <c r="C11061" s="43">
        <v>1.8205816104455098E-5</v>
      </c>
      <c r="D11061" s="43">
        <f t="shared" si="172"/>
        <v>2.0772836175183269E-4</v>
      </c>
      <c r="E11061" s="43">
        <f>IFERROR(INDEX(PSPS_Data!$C$2:$C$4275,MATCH(WF_Data!$A11061,PSPS_Data!$B$2:$B$4275,0)),0)</f>
        <v>0</v>
      </c>
      <c r="F11061" s="47"/>
    </row>
    <row r="11062" spans="1:6" x14ac:dyDescent="0.25">
      <c r="A11062" s="79"/>
      <c r="B11062" s="43">
        <v>0</v>
      </c>
      <c r="C11062" s="43">
        <v>5.6887032094437E-3</v>
      </c>
      <c r="D11062" s="43">
        <f t="shared" si="172"/>
        <v>6.4908103619752619E-2</v>
      </c>
      <c r="E11062" s="43">
        <f>IFERROR(INDEX(PSPS_Data!$C$2:$C$4275,MATCH(WF_Data!$A11062,PSPS_Data!$B$2:$B$4275,0)),0)</f>
        <v>0</v>
      </c>
      <c r="F11062" s="47"/>
    </row>
    <row r="11063" spans="1:6" x14ac:dyDescent="0.25">
      <c r="A11063" s="79"/>
      <c r="B11063" s="43">
        <v>0</v>
      </c>
      <c r="C11063" s="43">
        <v>7.3617854968688302E-4</v>
      </c>
      <c r="D11063" s="43">
        <f t="shared" si="172"/>
        <v>8.3997972519273354E-3</v>
      </c>
      <c r="E11063" s="43">
        <f>IFERROR(INDEX(PSPS_Data!$C$2:$C$4275,MATCH(WF_Data!$A11063,PSPS_Data!$B$2:$B$4275,0)),0)</f>
        <v>0</v>
      </c>
      <c r="F11063" s="47"/>
    </row>
    <row r="11064" spans="1:6" x14ac:dyDescent="0.25">
      <c r="A11064" s="79"/>
      <c r="B11064" s="43">
        <v>0.26324384949230301</v>
      </c>
      <c r="C11064" s="43">
        <v>5.2714805777895803E-3</v>
      </c>
      <c r="D11064" s="43">
        <f t="shared" si="172"/>
        <v>6.0147593392579114E-2</v>
      </c>
      <c r="E11064" s="43">
        <f>IFERROR(INDEX(PSPS_Data!$C$2:$C$4275,MATCH(WF_Data!$A11064,PSPS_Data!$B$2:$B$4275,0)),0)</f>
        <v>0</v>
      </c>
      <c r="F11064" s="47"/>
    </row>
    <row r="11065" spans="1:6" x14ac:dyDescent="0.25">
      <c r="A11065" s="79"/>
      <c r="B11065" s="43">
        <v>0</v>
      </c>
      <c r="C11065" s="43">
        <v>7.1851628276438796E-4</v>
      </c>
      <c r="D11065" s="43">
        <f t="shared" si="172"/>
        <v>8.1982707863416659E-3</v>
      </c>
      <c r="E11065" s="43">
        <f>IFERROR(INDEX(PSPS_Data!$C$2:$C$4275,MATCH(WF_Data!$A11065,PSPS_Data!$B$2:$B$4275,0)),0)</f>
        <v>0</v>
      </c>
      <c r="F11065" s="47"/>
    </row>
    <row r="11066" spans="1:6" x14ac:dyDescent="0.25">
      <c r="A11066" s="79"/>
      <c r="B11066" s="43">
        <v>0</v>
      </c>
      <c r="C11066" s="43">
        <v>3.3021824433490101E-3</v>
      </c>
      <c r="D11066" s="43">
        <f t="shared" si="172"/>
        <v>3.7677901678612208E-2</v>
      </c>
      <c r="E11066" s="43">
        <f>IFERROR(INDEX(PSPS_Data!$C$2:$C$4275,MATCH(WF_Data!$A11066,PSPS_Data!$B$2:$B$4275,0)),0)</f>
        <v>0</v>
      </c>
      <c r="F11066" s="47"/>
    </row>
    <row r="11067" spans="1:6" x14ac:dyDescent="0.25">
      <c r="A11067" s="79"/>
      <c r="B11067" s="43">
        <v>0</v>
      </c>
      <c r="C11067" s="43">
        <v>2.6986453121935398E-5</v>
      </c>
      <c r="D11067" s="43">
        <f t="shared" si="172"/>
        <v>3.0791543012128291E-4</v>
      </c>
      <c r="E11067" s="43">
        <f>IFERROR(INDEX(PSPS_Data!$C$2:$C$4275,MATCH(WF_Data!$A11067,PSPS_Data!$B$2:$B$4275,0)),0)</f>
        <v>0</v>
      </c>
      <c r="F11067" s="47"/>
    </row>
    <row r="11068" spans="1:6" x14ac:dyDescent="0.25">
      <c r="A11068" s="79"/>
      <c r="B11068" s="43">
        <v>0</v>
      </c>
      <c r="C11068" s="43">
        <v>3.71661980852877E-3</v>
      </c>
      <c r="D11068" s="43">
        <f t="shared" si="172"/>
        <v>4.2406632015313264E-2</v>
      </c>
      <c r="E11068" s="43">
        <f>IFERROR(INDEX(PSPS_Data!$C$2:$C$4275,MATCH(WF_Data!$A11068,PSPS_Data!$B$2:$B$4275,0)),0)</f>
        <v>0</v>
      </c>
      <c r="F11068" s="47"/>
    </row>
    <row r="11069" spans="1:6" x14ac:dyDescent="0.25">
      <c r="A11069" s="79"/>
      <c r="B11069" s="43">
        <v>0</v>
      </c>
      <c r="C11069" s="43">
        <v>3.5596284305938698E-5</v>
      </c>
      <c r="D11069" s="43">
        <f t="shared" si="172"/>
        <v>4.0615360393076057E-4</v>
      </c>
      <c r="E11069" s="43">
        <f>IFERROR(INDEX(PSPS_Data!$C$2:$C$4275,MATCH(WF_Data!$A11069,PSPS_Data!$B$2:$B$4275,0)),0)</f>
        <v>0</v>
      </c>
      <c r="F11069" s="47"/>
    </row>
    <row r="11070" spans="1:6" x14ac:dyDescent="0.25">
      <c r="A11070" s="79"/>
      <c r="B11070" s="43">
        <v>0</v>
      </c>
      <c r="C11070" s="43">
        <v>3.6156542965954902E-3</v>
      </c>
      <c r="D11070" s="43">
        <f t="shared" si="172"/>
        <v>4.1254615524154541E-2</v>
      </c>
      <c r="E11070" s="43">
        <f>IFERROR(INDEX(PSPS_Data!$C$2:$C$4275,MATCH(WF_Data!$A11070,PSPS_Data!$B$2:$B$4275,0)),0)</f>
        <v>0</v>
      </c>
      <c r="F11070" s="47"/>
    </row>
    <row r="11071" spans="1:6" x14ac:dyDescent="0.25">
      <c r="A11071" s="79"/>
      <c r="B11071" s="43">
        <v>0</v>
      </c>
      <c r="C11071" s="43">
        <v>5.4349607904668996E-4</v>
      </c>
      <c r="D11071" s="43">
        <f t="shared" si="172"/>
        <v>6.2012902619227326E-3</v>
      </c>
      <c r="E11071" s="43">
        <f>IFERROR(INDEX(PSPS_Data!$C$2:$C$4275,MATCH(WF_Data!$A11071,PSPS_Data!$B$2:$B$4275,0)),0)</f>
        <v>0</v>
      </c>
      <c r="F11071" s="47"/>
    </row>
    <row r="11072" spans="1:6" x14ac:dyDescent="0.25">
      <c r="A11072" s="79"/>
      <c r="B11072" s="43">
        <v>0</v>
      </c>
      <c r="C11072" s="43">
        <v>7.0602394771412906E-5</v>
      </c>
      <c r="D11072" s="43">
        <f t="shared" si="172"/>
        <v>8.0557332434182127E-4</v>
      </c>
      <c r="E11072" s="43">
        <f>IFERROR(INDEX(PSPS_Data!$C$2:$C$4275,MATCH(WF_Data!$A11072,PSPS_Data!$B$2:$B$4275,0)),0)</f>
        <v>0</v>
      </c>
      <c r="F11072" s="47"/>
    </row>
    <row r="11073" spans="1:6" x14ac:dyDescent="0.25">
      <c r="A11073" s="79"/>
      <c r="B11073" s="43">
        <v>0.47836760696365299</v>
      </c>
      <c r="C11073" s="43">
        <v>2.2213143429326001E-3</v>
      </c>
      <c r="D11073" s="43">
        <f t="shared" si="172"/>
        <v>2.5345196652860967E-2</v>
      </c>
      <c r="E11073" s="43">
        <f>IFERROR(INDEX(PSPS_Data!$C$2:$C$4275,MATCH(WF_Data!$A11073,PSPS_Data!$B$2:$B$4275,0)),0)</f>
        <v>0</v>
      </c>
      <c r="F11073" s="47"/>
    </row>
    <row r="11074" spans="1:6" x14ac:dyDescent="0.25">
      <c r="A11074" s="79"/>
      <c r="B11074" s="43">
        <v>0</v>
      </c>
      <c r="C11074" s="43">
        <v>3.7264708930706498E-4</v>
      </c>
      <c r="D11074" s="43">
        <f t="shared" si="172"/>
        <v>4.2519032889936116E-3</v>
      </c>
      <c r="E11074" s="43">
        <f>IFERROR(INDEX(PSPS_Data!$C$2:$C$4275,MATCH(WF_Data!$A11074,PSPS_Data!$B$2:$B$4275,0)),0)</f>
        <v>0</v>
      </c>
      <c r="F11074" s="47"/>
    </row>
    <row r="11075" spans="1:6" x14ac:dyDescent="0.25">
      <c r="A11075" s="79"/>
      <c r="B11075" s="43">
        <v>0</v>
      </c>
      <c r="C11075" s="43">
        <v>2.8363214801174698E-4</v>
      </c>
      <c r="D11075" s="43">
        <f t="shared" ref="D11075:D11138" si="173">$C11075*11.41</f>
        <v>3.236242808814033E-3</v>
      </c>
      <c r="E11075" s="43">
        <f>IFERROR(INDEX(PSPS_Data!$C$2:$C$4275,MATCH(WF_Data!$A11075,PSPS_Data!$B$2:$B$4275,0)),0)</f>
        <v>0</v>
      </c>
      <c r="F11075" s="47"/>
    </row>
    <row r="11076" spans="1:6" x14ac:dyDescent="0.25">
      <c r="A11076" s="79"/>
      <c r="B11076" s="43">
        <v>0</v>
      </c>
      <c r="C11076" s="43">
        <v>5.1916338907176396E-4</v>
      </c>
      <c r="D11076" s="43">
        <f t="shared" si="173"/>
        <v>5.9236542693088265E-3</v>
      </c>
      <c r="E11076" s="43">
        <f>IFERROR(INDEX(PSPS_Data!$C$2:$C$4275,MATCH(WF_Data!$A11076,PSPS_Data!$B$2:$B$4275,0)),0)</f>
        <v>0</v>
      </c>
      <c r="F11076" s="47"/>
    </row>
    <row r="11077" spans="1:6" x14ac:dyDescent="0.25">
      <c r="A11077" s="79"/>
      <c r="B11077" s="43">
        <v>0</v>
      </c>
      <c r="C11077" s="43">
        <v>1.2200051444324299E-3</v>
      </c>
      <c r="D11077" s="43">
        <f t="shared" si="173"/>
        <v>1.3920258697974025E-2</v>
      </c>
      <c r="E11077" s="43">
        <f>IFERROR(INDEX(PSPS_Data!$C$2:$C$4275,MATCH(WF_Data!$A11077,PSPS_Data!$B$2:$B$4275,0)),0)</f>
        <v>0</v>
      </c>
      <c r="F11077" s="47"/>
    </row>
    <row r="11078" spans="1:6" x14ac:dyDescent="0.25">
      <c r="A11078" s="79"/>
      <c r="B11078" s="43">
        <v>0</v>
      </c>
      <c r="C11078" s="43">
        <v>3.3912639490836201E-3</v>
      </c>
      <c r="D11078" s="43">
        <f t="shared" si="173"/>
        <v>3.8694321659044108E-2</v>
      </c>
      <c r="E11078" s="43">
        <f>IFERROR(INDEX(PSPS_Data!$C$2:$C$4275,MATCH(WF_Data!$A11078,PSPS_Data!$B$2:$B$4275,0)),0)</f>
        <v>0</v>
      </c>
      <c r="F11078" s="47"/>
    </row>
    <row r="11079" spans="1:6" x14ac:dyDescent="0.25">
      <c r="A11079" s="79"/>
      <c r="B11079" s="43">
        <v>0</v>
      </c>
      <c r="C11079" s="43">
        <v>4.0348131315681701E-4</v>
      </c>
      <c r="D11079" s="43">
        <f t="shared" si="173"/>
        <v>4.603721783119282E-3</v>
      </c>
      <c r="E11079" s="43">
        <f>IFERROR(INDEX(PSPS_Data!$C$2:$C$4275,MATCH(WF_Data!$A11079,PSPS_Data!$B$2:$B$4275,0)),0)</f>
        <v>0</v>
      </c>
      <c r="F11079" s="47"/>
    </row>
    <row r="11080" spans="1:6" x14ac:dyDescent="0.25">
      <c r="A11080" s="79"/>
      <c r="B11080" s="43">
        <v>9.07124583906736E-2</v>
      </c>
      <c r="C11080" s="43">
        <v>2.3552728748654699E-4</v>
      </c>
      <c r="D11080" s="43">
        <f t="shared" si="173"/>
        <v>2.6873663502215012E-3</v>
      </c>
      <c r="E11080" s="43">
        <f>IFERROR(INDEX(PSPS_Data!$C$2:$C$4275,MATCH(WF_Data!$A11080,PSPS_Data!$B$2:$B$4275,0)),0)</f>
        <v>0</v>
      </c>
      <c r="F11080" s="47"/>
    </row>
    <row r="11081" spans="1:6" x14ac:dyDescent="0.25">
      <c r="A11081" s="79"/>
      <c r="B11081" s="43">
        <v>0</v>
      </c>
      <c r="C11081" s="43">
        <v>4.8260832068081002E-4</v>
      </c>
      <c r="D11081" s="43">
        <f t="shared" si="173"/>
        <v>5.506560938968042E-3</v>
      </c>
      <c r="E11081" s="43">
        <f>IFERROR(INDEX(PSPS_Data!$C$2:$C$4275,MATCH(WF_Data!$A11081,PSPS_Data!$B$2:$B$4275,0)),0)</f>
        <v>0</v>
      </c>
      <c r="F11081" s="47"/>
    </row>
    <row r="11082" spans="1:6" x14ac:dyDescent="0.25">
      <c r="A11082" s="79"/>
      <c r="B11082" s="43">
        <v>0</v>
      </c>
      <c r="C11082" s="43">
        <v>1.27097507629514E-5</v>
      </c>
      <c r="D11082" s="43">
        <f t="shared" si="173"/>
        <v>1.4501825620527549E-4</v>
      </c>
      <c r="E11082" s="43">
        <f>IFERROR(INDEX(PSPS_Data!$C$2:$C$4275,MATCH(WF_Data!$A11082,PSPS_Data!$B$2:$B$4275,0)),0)</f>
        <v>0</v>
      </c>
      <c r="F11082" s="47"/>
    </row>
    <row r="11083" spans="1:6" x14ac:dyDescent="0.25">
      <c r="A11083" s="79"/>
      <c r="B11083" s="43">
        <v>0</v>
      </c>
      <c r="C11083" s="43">
        <v>5.2061904077618203E-3</v>
      </c>
      <c r="D11083" s="43">
        <f t="shared" si="173"/>
        <v>5.9402632552562368E-2</v>
      </c>
      <c r="E11083" s="43">
        <f>IFERROR(INDEX(PSPS_Data!$C$2:$C$4275,MATCH(WF_Data!$A11083,PSPS_Data!$B$2:$B$4275,0)),0)</f>
        <v>0</v>
      </c>
      <c r="F11083" s="47"/>
    </row>
    <row r="11084" spans="1:6" x14ac:dyDescent="0.25">
      <c r="A11084" s="79"/>
      <c r="B11084" s="43">
        <v>0</v>
      </c>
      <c r="C11084" s="43">
        <v>2.0621618500626899E-4</v>
      </c>
      <c r="D11084" s="43">
        <f t="shared" si="173"/>
        <v>2.3529266709215292E-3</v>
      </c>
      <c r="E11084" s="43">
        <f>IFERROR(INDEX(PSPS_Data!$C$2:$C$4275,MATCH(WF_Data!$A11084,PSPS_Data!$B$2:$B$4275,0)),0)</f>
        <v>0</v>
      </c>
      <c r="F11084" s="47"/>
    </row>
    <row r="11085" spans="1:6" x14ac:dyDescent="0.25">
      <c r="A11085" s="79"/>
      <c r="B11085" s="43">
        <v>0</v>
      </c>
      <c r="C11085" s="43">
        <v>1.3527598931659601E-3</v>
      </c>
      <c r="D11085" s="43">
        <f t="shared" si="173"/>
        <v>1.5434990381023604E-2</v>
      </c>
      <c r="E11085" s="43">
        <f>IFERROR(INDEX(PSPS_Data!$C$2:$C$4275,MATCH(WF_Data!$A11085,PSPS_Data!$B$2:$B$4275,0)),0)</f>
        <v>0</v>
      </c>
      <c r="F11085" s="47"/>
    </row>
    <row r="11086" spans="1:6" x14ac:dyDescent="0.25">
      <c r="A11086" s="79"/>
      <c r="B11086" s="43">
        <v>0</v>
      </c>
      <c r="C11086" s="43">
        <v>1.68334483737453E-3</v>
      </c>
      <c r="D11086" s="43">
        <f t="shared" si="173"/>
        <v>1.9206964594443387E-2</v>
      </c>
      <c r="E11086" s="43">
        <f>IFERROR(INDEX(PSPS_Data!$C$2:$C$4275,MATCH(WF_Data!$A11086,PSPS_Data!$B$2:$B$4275,0)),0)</f>
        <v>0</v>
      </c>
      <c r="F11086" s="47"/>
    </row>
    <row r="11087" spans="1:6" x14ac:dyDescent="0.25">
      <c r="A11087" s="79"/>
      <c r="B11087" s="43">
        <v>0</v>
      </c>
      <c r="C11087" s="43">
        <v>2.93792142838356E-3</v>
      </c>
      <c r="D11087" s="43">
        <f t="shared" si="173"/>
        <v>3.3521683497856419E-2</v>
      </c>
      <c r="E11087" s="43">
        <f>IFERROR(INDEX(PSPS_Data!$C$2:$C$4275,MATCH(WF_Data!$A11087,PSPS_Data!$B$2:$B$4275,0)),0)</f>
        <v>0</v>
      </c>
      <c r="F11087" s="47"/>
    </row>
    <row r="11088" spans="1:6" x14ac:dyDescent="0.25">
      <c r="A11088" s="79"/>
      <c r="B11088" s="43">
        <v>0</v>
      </c>
      <c r="C11088" s="43">
        <v>8.2836827459686901E-6</v>
      </c>
      <c r="D11088" s="43">
        <f t="shared" si="173"/>
        <v>9.451682013150275E-5</v>
      </c>
      <c r="E11088" s="43">
        <f>IFERROR(INDEX(PSPS_Data!$C$2:$C$4275,MATCH(WF_Data!$A11088,PSPS_Data!$B$2:$B$4275,0)),0)</f>
        <v>0</v>
      </c>
      <c r="F11088" s="47"/>
    </row>
    <row r="11089" spans="1:6" x14ac:dyDescent="0.25">
      <c r="A11089" s="79"/>
      <c r="B11089" s="43">
        <v>0</v>
      </c>
      <c r="C11089" s="43">
        <v>1.4415300597647699E-4</v>
      </c>
      <c r="D11089" s="43">
        <f t="shared" si="173"/>
        <v>1.6447857981916024E-3</v>
      </c>
      <c r="E11089" s="43">
        <f>IFERROR(INDEX(PSPS_Data!$C$2:$C$4275,MATCH(WF_Data!$A11089,PSPS_Data!$B$2:$B$4275,0)),0)</f>
        <v>0</v>
      </c>
      <c r="F11089" s="47"/>
    </row>
    <row r="11090" spans="1:6" x14ac:dyDescent="0.25">
      <c r="A11090" s="79"/>
      <c r="B11090" s="43">
        <v>0</v>
      </c>
      <c r="C11090" s="43">
        <v>7.7010163483919297E-3</v>
      </c>
      <c r="D11090" s="43">
        <f t="shared" si="173"/>
        <v>8.7868596535151916E-2</v>
      </c>
      <c r="E11090" s="43">
        <f>IFERROR(INDEX(PSPS_Data!$C$2:$C$4275,MATCH(WF_Data!$A11090,PSPS_Data!$B$2:$B$4275,0)),0)</f>
        <v>0</v>
      </c>
      <c r="F11090" s="47"/>
    </row>
    <row r="11091" spans="1:6" x14ac:dyDescent="0.25">
      <c r="A11091" s="79"/>
      <c r="B11091" s="43">
        <v>0</v>
      </c>
      <c r="C11091" s="43">
        <v>4.09638278142665E-6</v>
      </c>
      <c r="D11091" s="43">
        <f t="shared" si="173"/>
        <v>4.6739727536078075E-5</v>
      </c>
      <c r="E11091" s="43">
        <f>IFERROR(INDEX(PSPS_Data!$C$2:$C$4275,MATCH(WF_Data!$A11091,PSPS_Data!$B$2:$B$4275,0)),0)</f>
        <v>0</v>
      </c>
      <c r="F11091" s="47"/>
    </row>
    <row r="11092" spans="1:6" x14ac:dyDescent="0.25">
      <c r="A11092" s="79"/>
      <c r="B11092" s="43">
        <v>0</v>
      </c>
      <c r="C11092" s="43">
        <v>4.0816130422172103E-6</v>
      </c>
      <c r="D11092" s="43">
        <f t="shared" si="173"/>
        <v>4.6571204811698368E-5</v>
      </c>
      <c r="E11092" s="43">
        <f>IFERROR(INDEX(PSPS_Data!$C$2:$C$4275,MATCH(WF_Data!$A11092,PSPS_Data!$B$2:$B$4275,0)),0)</f>
        <v>0</v>
      </c>
      <c r="F11092" s="47"/>
    </row>
    <row r="11093" spans="1:6" x14ac:dyDescent="0.25">
      <c r="A11093" s="79"/>
      <c r="B11093" s="43">
        <v>0</v>
      </c>
      <c r="C11093" s="43">
        <v>1.08581857366137E-5</v>
      </c>
      <c r="D11093" s="43">
        <f t="shared" si="173"/>
        <v>1.2389189925476231E-4</v>
      </c>
      <c r="E11093" s="43">
        <f>IFERROR(INDEX(PSPS_Data!$C$2:$C$4275,MATCH(WF_Data!$A11093,PSPS_Data!$B$2:$B$4275,0)),0)</f>
        <v>0</v>
      </c>
      <c r="F11093" s="47"/>
    </row>
    <row r="11094" spans="1:6" x14ac:dyDescent="0.25">
      <c r="A11094" s="79"/>
      <c r="B11094" s="43">
        <v>0</v>
      </c>
      <c r="C11094" s="43">
        <v>2.8219150181030201E-5</v>
      </c>
      <c r="D11094" s="43">
        <f t="shared" si="173"/>
        <v>3.2198050356555457E-4</v>
      </c>
      <c r="E11094" s="43">
        <f>IFERROR(INDEX(PSPS_Data!$C$2:$C$4275,MATCH(WF_Data!$A11094,PSPS_Data!$B$2:$B$4275,0)),0)</f>
        <v>0</v>
      </c>
      <c r="F11094" s="47"/>
    </row>
    <row r="11095" spans="1:6" x14ac:dyDescent="0.25">
      <c r="A11095" s="79"/>
      <c r="B11095" s="43">
        <v>0</v>
      </c>
      <c r="C11095" s="43">
        <v>9.6183027608276393E-5</v>
      </c>
      <c r="D11095" s="43">
        <f t="shared" si="173"/>
        <v>1.0974483450104336E-3</v>
      </c>
      <c r="E11095" s="43">
        <f>IFERROR(INDEX(PSPS_Data!$C$2:$C$4275,MATCH(WF_Data!$A11095,PSPS_Data!$B$2:$B$4275,0)),0)</f>
        <v>0</v>
      </c>
      <c r="F11095" s="47"/>
    </row>
    <row r="11096" spans="1:6" x14ac:dyDescent="0.25">
      <c r="A11096" s="79"/>
      <c r="B11096" s="43">
        <v>0</v>
      </c>
      <c r="C11096" s="43">
        <v>1.33760838591001E-3</v>
      </c>
      <c r="D11096" s="43">
        <f t="shared" si="173"/>
        <v>1.5262111683233215E-2</v>
      </c>
      <c r="E11096" s="43">
        <f>IFERROR(INDEX(PSPS_Data!$C$2:$C$4275,MATCH(WF_Data!$A11096,PSPS_Data!$B$2:$B$4275,0)),0)</f>
        <v>0</v>
      </c>
      <c r="F11096" s="47"/>
    </row>
    <row r="11097" spans="1:6" x14ac:dyDescent="0.25">
      <c r="A11097" s="79"/>
      <c r="B11097" s="43">
        <v>0</v>
      </c>
      <c r="C11097" s="43">
        <v>3.1432470677827903E-5</v>
      </c>
      <c r="D11097" s="43">
        <f t="shared" si="173"/>
        <v>3.586444904340164E-4</v>
      </c>
      <c r="E11097" s="43">
        <f>IFERROR(INDEX(PSPS_Data!$C$2:$C$4275,MATCH(WF_Data!$A11097,PSPS_Data!$B$2:$B$4275,0)),0)</f>
        <v>0</v>
      </c>
      <c r="F11097" s="47"/>
    </row>
    <row r="11098" spans="1:6" x14ac:dyDescent="0.25">
      <c r="A11098" s="79"/>
      <c r="B11098" s="43">
        <v>0</v>
      </c>
      <c r="C11098" s="43">
        <v>3.7703410271205899E-5</v>
      </c>
      <c r="D11098" s="43">
        <f t="shared" si="173"/>
        <v>4.3019591119445932E-4</v>
      </c>
      <c r="E11098" s="43">
        <f>IFERROR(INDEX(PSPS_Data!$C$2:$C$4275,MATCH(WF_Data!$A11098,PSPS_Data!$B$2:$B$4275,0)),0)</f>
        <v>0</v>
      </c>
      <c r="F11098" s="47"/>
    </row>
    <row r="11099" spans="1:6" x14ac:dyDescent="0.25">
      <c r="A11099" s="79"/>
      <c r="B11099" s="43">
        <v>0</v>
      </c>
      <c r="C11099" s="43">
        <v>3.1059837473321702E-3</v>
      </c>
      <c r="D11099" s="43">
        <f t="shared" si="173"/>
        <v>3.5439274557060065E-2</v>
      </c>
      <c r="E11099" s="43">
        <f>IFERROR(INDEX(PSPS_Data!$C$2:$C$4275,MATCH(WF_Data!$A11099,PSPS_Data!$B$2:$B$4275,0)),0)</f>
        <v>0</v>
      </c>
      <c r="F11099" s="47"/>
    </row>
    <row r="11100" spans="1:6" x14ac:dyDescent="0.25">
      <c r="A11100" s="79"/>
      <c r="B11100" s="43">
        <v>0</v>
      </c>
      <c r="C11100" s="43">
        <v>4.2232456415831603E-3</v>
      </c>
      <c r="D11100" s="43">
        <f t="shared" si="173"/>
        <v>4.8187232770463863E-2</v>
      </c>
      <c r="E11100" s="43">
        <f>IFERROR(INDEX(PSPS_Data!$C$2:$C$4275,MATCH(WF_Data!$A11100,PSPS_Data!$B$2:$B$4275,0)),0)</f>
        <v>0</v>
      </c>
      <c r="F11100" s="47"/>
    </row>
    <row r="11101" spans="1:6" x14ac:dyDescent="0.25">
      <c r="A11101" s="79"/>
      <c r="B11101" s="43">
        <v>0</v>
      </c>
      <c r="C11101" s="43">
        <v>3.6788340901239199E-4</v>
      </c>
      <c r="D11101" s="43">
        <f t="shared" si="173"/>
        <v>4.197549696831393E-3</v>
      </c>
      <c r="E11101" s="43">
        <f>IFERROR(INDEX(PSPS_Data!$C$2:$C$4275,MATCH(WF_Data!$A11101,PSPS_Data!$B$2:$B$4275,0)),0)</f>
        <v>0</v>
      </c>
      <c r="F11101" s="47"/>
    </row>
    <row r="11102" spans="1:6" x14ac:dyDescent="0.25">
      <c r="A11102" s="79"/>
      <c r="B11102" s="43">
        <v>0</v>
      </c>
      <c r="C11102" s="43">
        <v>1.4722750499913599E-3</v>
      </c>
      <c r="D11102" s="43">
        <f t="shared" si="173"/>
        <v>1.6798658320401418E-2</v>
      </c>
      <c r="E11102" s="43">
        <f>IFERROR(INDEX(PSPS_Data!$C$2:$C$4275,MATCH(WF_Data!$A11102,PSPS_Data!$B$2:$B$4275,0)),0)</f>
        <v>0</v>
      </c>
      <c r="F11102" s="47"/>
    </row>
    <row r="11103" spans="1:6" x14ac:dyDescent="0.25">
      <c r="A11103" s="79"/>
      <c r="B11103" s="43">
        <v>0</v>
      </c>
      <c r="C11103" s="43">
        <v>2.98103573391017E-3</v>
      </c>
      <c r="D11103" s="43">
        <f t="shared" si="173"/>
        <v>3.4013617723915042E-2</v>
      </c>
      <c r="E11103" s="43">
        <f>IFERROR(INDEX(PSPS_Data!$C$2:$C$4275,MATCH(WF_Data!$A11103,PSPS_Data!$B$2:$B$4275,0)),0)</f>
        <v>0</v>
      </c>
      <c r="F11103" s="47"/>
    </row>
    <row r="11104" spans="1:6" x14ac:dyDescent="0.25">
      <c r="A11104" s="79"/>
      <c r="B11104" s="43">
        <v>0</v>
      </c>
      <c r="C11104" s="43">
        <v>1.35552120718784E-3</v>
      </c>
      <c r="D11104" s="43">
        <f t="shared" si="173"/>
        <v>1.5466496974013253E-2</v>
      </c>
      <c r="E11104" s="43">
        <f>IFERROR(INDEX(PSPS_Data!$C$2:$C$4275,MATCH(WF_Data!$A11104,PSPS_Data!$B$2:$B$4275,0)),0)</f>
        <v>0</v>
      </c>
      <c r="F11104" s="47"/>
    </row>
    <row r="11105" spans="1:6" x14ac:dyDescent="0.25">
      <c r="A11105" s="79"/>
      <c r="B11105" s="43">
        <v>0</v>
      </c>
      <c r="C11105" s="43">
        <v>2.43192072548481E-3</v>
      </c>
      <c r="D11105" s="43">
        <f t="shared" si="173"/>
        <v>2.7748215477781682E-2</v>
      </c>
      <c r="E11105" s="43">
        <f>IFERROR(INDEX(PSPS_Data!$C$2:$C$4275,MATCH(WF_Data!$A11105,PSPS_Data!$B$2:$B$4275,0)),0)</f>
        <v>0</v>
      </c>
      <c r="F11105" s="47"/>
    </row>
    <row r="11106" spans="1:6" x14ac:dyDescent="0.25">
      <c r="A11106" s="79"/>
      <c r="B11106" s="43">
        <v>0</v>
      </c>
      <c r="C11106" s="43">
        <v>5.2305466654161102E-3</v>
      </c>
      <c r="D11106" s="43">
        <f t="shared" si="173"/>
        <v>5.9680537452397819E-2</v>
      </c>
      <c r="E11106" s="43">
        <f>IFERROR(INDEX(PSPS_Data!$C$2:$C$4275,MATCH(WF_Data!$A11106,PSPS_Data!$B$2:$B$4275,0)),0)</f>
        <v>0</v>
      </c>
      <c r="F11106" s="47"/>
    </row>
    <row r="11107" spans="1:6" x14ac:dyDescent="0.25">
      <c r="A11107" s="79"/>
      <c r="B11107" s="43">
        <v>0</v>
      </c>
      <c r="C11107" s="43">
        <v>2.9126738064633099E-3</v>
      </c>
      <c r="D11107" s="43">
        <f t="shared" si="173"/>
        <v>3.3233608131746369E-2</v>
      </c>
      <c r="E11107" s="43">
        <f>IFERROR(INDEX(PSPS_Data!$C$2:$C$4275,MATCH(WF_Data!$A11107,PSPS_Data!$B$2:$B$4275,0)),0)</f>
        <v>0</v>
      </c>
      <c r="F11107" s="47"/>
    </row>
    <row r="11108" spans="1:6" x14ac:dyDescent="0.25">
      <c r="A11108" s="79"/>
      <c r="B11108" s="43">
        <v>0</v>
      </c>
      <c r="C11108" s="43">
        <v>3.9456192919260502E-3</v>
      </c>
      <c r="D11108" s="43">
        <f t="shared" si="173"/>
        <v>4.5019516120876235E-2</v>
      </c>
      <c r="E11108" s="43">
        <f>IFERROR(INDEX(PSPS_Data!$C$2:$C$4275,MATCH(WF_Data!$A11108,PSPS_Data!$B$2:$B$4275,0)),0)</f>
        <v>0</v>
      </c>
      <c r="F11108" s="47"/>
    </row>
    <row r="11109" spans="1:6" x14ac:dyDescent="0.25">
      <c r="A11109" s="79"/>
      <c r="B11109" s="43">
        <v>0</v>
      </c>
      <c r="C11109" s="43">
        <v>3.6696212646347699E-6</v>
      </c>
      <c r="D11109" s="43">
        <f t="shared" si="173"/>
        <v>4.1870378629482724E-5</v>
      </c>
      <c r="E11109" s="43">
        <f>IFERROR(INDEX(PSPS_Data!$C$2:$C$4275,MATCH(WF_Data!$A11109,PSPS_Data!$B$2:$B$4275,0)),0)</f>
        <v>0</v>
      </c>
      <c r="F11109" s="47"/>
    </row>
    <row r="11110" spans="1:6" x14ac:dyDescent="0.25">
      <c r="A11110" s="79"/>
      <c r="B11110" s="43">
        <v>0</v>
      </c>
      <c r="C11110" s="43">
        <v>7.2586058195156502E-6</v>
      </c>
      <c r="D11110" s="43">
        <f t="shared" si="173"/>
        <v>8.2820692400673577E-5</v>
      </c>
      <c r="E11110" s="43">
        <f>IFERROR(INDEX(PSPS_Data!$C$2:$C$4275,MATCH(WF_Data!$A11110,PSPS_Data!$B$2:$B$4275,0)),0)</f>
        <v>0</v>
      </c>
      <c r="F11110" s="47"/>
    </row>
    <row r="11111" spans="1:6" x14ac:dyDescent="0.25">
      <c r="A11111" s="79"/>
      <c r="B11111" s="43">
        <v>0</v>
      </c>
      <c r="C11111" s="43">
        <v>1.30322052723386E-3</v>
      </c>
      <c r="D11111" s="43">
        <f t="shared" si="173"/>
        <v>1.4869746215738342E-2</v>
      </c>
      <c r="E11111" s="43">
        <f>IFERROR(INDEX(PSPS_Data!$C$2:$C$4275,MATCH(WF_Data!$A11111,PSPS_Data!$B$2:$B$4275,0)),0)</f>
        <v>0</v>
      </c>
      <c r="F11111" s="47"/>
    </row>
    <row r="11112" spans="1:6" x14ac:dyDescent="0.25">
      <c r="A11112" s="79"/>
      <c r="B11112" s="43">
        <v>0</v>
      </c>
      <c r="C11112" s="43">
        <v>4.07366971558076E-4</v>
      </c>
      <c r="D11112" s="43">
        <f t="shared" si="173"/>
        <v>4.648057145477647E-3</v>
      </c>
      <c r="E11112" s="43">
        <f>IFERROR(INDEX(PSPS_Data!$C$2:$C$4275,MATCH(WF_Data!$A11112,PSPS_Data!$B$2:$B$4275,0)),0)</f>
        <v>0</v>
      </c>
      <c r="F11112" s="47"/>
    </row>
    <row r="11113" spans="1:6" x14ac:dyDescent="0.25">
      <c r="A11113" s="79"/>
      <c r="B11113" s="43">
        <v>0</v>
      </c>
      <c r="C11113" s="43">
        <v>3.3438125436759899E-3</v>
      </c>
      <c r="D11113" s="43">
        <f t="shared" si="173"/>
        <v>3.8152901123343047E-2</v>
      </c>
      <c r="E11113" s="43">
        <f>IFERROR(INDEX(PSPS_Data!$C$2:$C$4275,MATCH(WF_Data!$A11113,PSPS_Data!$B$2:$B$4275,0)),0)</f>
        <v>0</v>
      </c>
      <c r="F11113" s="47"/>
    </row>
    <row r="11114" spans="1:6" x14ac:dyDescent="0.25">
      <c r="A11114" s="79"/>
      <c r="B11114" s="43">
        <v>0</v>
      </c>
      <c r="C11114" s="43">
        <v>4.1514565368743197E-3</v>
      </c>
      <c r="D11114" s="43">
        <f t="shared" si="173"/>
        <v>4.7368119085735988E-2</v>
      </c>
      <c r="E11114" s="43">
        <f>IFERROR(INDEX(PSPS_Data!$C$2:$C$4275,MATCH(WF_Data!$A11114,PSPS_Data!$B$2:$B$4275,0)),0)</f>
        <v>0</v>
      </c>
      <c r="F11114" s="47"/>
    </row>
    <row r="11115" spans="1:6" x14ac:dyDescent="0.25">
      <c r="A11115" s="79"/>
      <c r="B11115" s="43">
        <v>0</v>
      </c>
      <c r="C11115" s="43">
        <v>1.84183528872949E-4</v>
      </c>
      <c r="D11115" s="43">
        <f t="shared" si="173"/>
        <v>2.101534064440348E-3</v>
      </c>
      <c r="E11115" s="43">
        <f>IFERROR(INDEX(PSPS_Data!$C$2:$C$4275,MATCH(WF_Data!$A11115,PSPS_Data!$B$2:$B$4275,0)),0)</f>
        <v>0</v>
      </c>
      <c r="F11115" s="47"/>
    </row>
    <row r="11116" spans="1:6" x14ac:dyDescent="0.25">
      <c r="A11116" s="79"/>
      <c r="B11116" s="43">
        <v>0</v>
      </c>
      <c r="C11116" s="43">
        <v>1.04632743500587E-3</v>
      </c>
      <c r="D11116" s="43">
        <f t="shared" si="173"/>
        <v>1.1938596033416977E-2</v>
      </c>
      <c r="E11116" s="43">
        <f>IFERROR(INDEX(PSPS_Data!$C$2:$C$4275,MATCH(WF_Data!$A11116,PSPS_Data!$B$2:$B$4275,0)),0)</f>
        <v>0</v>
      </c>
      <c r="F11116" s="47"/>
    </row>
    <row r="11117" spans="1:6" x14ac:dyDescent="0.25">
      <c r="A11117" s="79"/>
      <c r="B11117" s="43">
        <v>0</v>
      </c>
      <c r="C11117" s="43">
        <v>2.1617668690083699E-3</v>
      </c>
      <c r="D11117" s="43">
        <f t="shared" si="173"/>
        <v>2.46657599753855E-2</v>
      </c>
      <c r="E11117" s="43">
        <f>IFERROR(INDEX(PSPS_Data!$C$2:$C$4275,MATCH(WF_Data!$A11117,PSPS_Data!$B$2:$B$4275,0)),0)</f>
        <v>0</v>
      </c>
      <c r="F11117" s="47"/>
    </row>
    <row r="11118" spans="1:6" x14ac:dyDescent="0.25">
      <c r="A11118" s="79"/>
      <c r="B11118" s="43">
        <v>0</v>
      </c>
      <c r="C11118" s="43">
        <v>1.46803479378831E-3</v>
      </c>
      <c r="D11118" s="43">
        <f t="shared" si="173"/>
        <v>1.6750276997124617E-2</v>
      </c>
      <c r="E11118" s="43">
        <f>IFERROR(INDEX(PSPS_Data!$C$2:$C$4275,MATCH(WF_Data!$A11118,PSPS_Data!$B$2:$B$4275,0)),0)</f>
        <v>0</v>
      </c>
      <c r="F11118" s="47"/>
    </row>
    <row r="11119" spans="1:6" x14ac:dyDescent="0.25">
      <c r="A11119" s="79"/>
      <c r="B11119" s="43">
        <v>0</v>
      </c>
      <c r="C11119" s="43">
        <v>6.7988962655363096E-6</v>
      </c>
      <c r="D11119" s="43">
        <f t="shared" si="173"/>
        <v>7.7575406389769291E-5</v>
      </c>
      <c r="E11119" s="43">
        <f>IFERROR(INDEX(PSPS_Data!$C$2:$C$4275,MATCH(WF_Data!$A11119,PSPS_Data!$B$2:$B$4275,0)),0)</f>
        <v>0</v>
      </c>
      <c r="F11119" s="47"/>
    </row>
    <row r="11120" spans="1:6" x14ac:dyDescent="0.25">
      <c r="A11120" s="79"/>
      <c r="B11120" s="43">
        <v>0</v>
      </c>
      <c r="C11120" s="43">
        <v>1.34558863464917E-5</v>
      </c>
      <c r="D11120" s="43">
        <f t="shared" si="173"/>
        <v>1.535316632134703E-4</v>
      </c>
      <c r="E11120" s="43">
        <f>IFERROR(INDEX(PSPS_Data!$C$2:$C$4275,MATCH(WF_Data!$A11120,PSPS_Data!$B$2:$B$4275,0)),0)</f>
        <v>0</v>
      </c>
      <c r="F11120" s="47"/>
    </row>
    <row r="11121" spans="1:6" x14ac:dyDescent="0.25">
      <c r="A11121" s="79"/>
      <c r="B11121" s="43">
        <v>0</v>
      </c>
      <c r="C11121" s="43">
        <v>5.0104656518215E-3</v>
      </c>
      <c r="D11121" s="43">
        <f t="shared" si="173"/>
        <v>5.7169413087283315E-2</v>
      </c>
      <c r="E11121" s="43">
        <f>IFERROR(INDEX(PSPS_Data!$C$2:$C$4275,MATCH(WF_Data!$A11121,PSPS_Data!$B$2:$B$4275,0)),0)</f>
        <v>0</v>
      </c>
      <c r="F11121" s="47"/>
    </row>
    <row r="11122" spans="1:6" x14ac:dyDescent="0.25">
      <c r="A11122" s="79"/>
      <c r="B11122" s="43">
        <v>0</v>
      </c>
      <c r="C11122" s="43">
        <v>6.5390051327085497E-4</v>
      </c>
      <c r="D11122" s="43">
        <f t="shared" si="173"/>
        <v>7.4610048564204556E-3</v>
      </c>
      <c r="E11122" s="43">
        <f>IFERROR(INDEX(PSPS_Data!$C$2:$C$4275,MATCH(WF_Data!$A11122,PSPS_Data!$B$2:$B$4275,0)),0)</f>
        <v>0</v>
      </c>
      <c r="F11122" s="47"/>
    </row>
    <row r="11123" spans="1:6" x14ac:dyDescent="0.25">
      <c r="A11123" s="79"/>
      <c r="B11123" s="43">
        <v>0</v>
      </c>
      <c r="C11123" s="43">
        <v>5.1463029979004196E-3</v>
      </c>
      <c r="D11123" s="43">
        <f t="shared" si="173"/>
        <v>5.8719317206043786E-2</v>
      </c>
      <c r="E11123" s="43">
        <f>IFERROR(INDEX(PSPS_Data!$C$2:$C$4275,MATCH(WF_Data!$A11123,PSPS_Data!$B$2:$B$4275,0)),0)</f>
        <v>0</v>
      </c>
      <c r="F11123" s="47"/>
    </row>
    <row r="11124" spans="1:6" x14ac:dyDescent="0.25">
      <c r="A11124" s="79"/>
      <c r="B11124" s="43">
        <v>0</v>
      </c>
      <c r="C11124" s="43">
        <v>1.7178708317260301E-3</v>
      </c>
      <c r="D11124" s="43">
        <f t="shared" si="173"/>
        <v>1.9600906189994004E-2</v>
      </c>
      <c r="E11124" s="43">
        <f>IFERROR(INDEX(PSPS_Data!$C$2:$C$4275,MATCH(WF_Data!$A11124,PSPS_Data!$B$2:$B$4275,0)),0)</f>
        <v>0</v>
      </c>
      <c r="F11124" s="47"/>
    </row>
    <row r="11125" spans="1:6" x14ac:dyDescent="0.25">
      <c r="A11125" s="79"/>
      <c r="B11125" s="43">
        <v>0</v>
      </c>
      <c r="C11125" s="43">
        <v>2.7448112517731698E-3</v>
      </c>
      <c r="D11125" s="43">
        <f t="shared" si="173"/>
        <v>3.1318296382731869E-2</v>
      </c>
      <c r="E11125" s="43">
        <f>IFERROR(INDEX(PSPS_Data!$C$2:$C$4275,MATCH(WF_Data!$A11125,PSPS_Data!$B$2:$B$4275,0)),0)</f>
        <v>0</v>
      </c>
      <c r="F11125" s="47"/>
    </row>
    <row r="11126" spans="1:6" x14ac:dyDescent="0.25">
      <c r="A11126" s="79"/>
      <c r="B11126" s="43">
        <v>0</v>
      </c>
      <c r="C11126" s="43">
        <v>3.73800645320443E-4</v>
      </c>
      <c r="D11126" s="43">
        <f t="shared" si="173"/>
        <v>4.2650653631062544E-3</v>
      </c>
      <c r="E11126" s="43">
        <f>IFERROR(INDEX(PSPS_Data!$C$2:$C$4275,MATCH(WF_Data!$A11126,PSPS_Data!$B$2:$B$4275,0)),0)</f>
        <v>0</v>
      </c>
      <c r="F11126" s="47"/>
    </row>
    <row r="11127" spans="1:6" x14ac:dyDescent="0.25">
      <c r="A11127" s="79"/>
      <c r="B11127" s="43">
        <v>0</v>
      </c>
      <c r="C11127" s="43">
        <v>2.7229588809944902E-3</v>
      </c>
      <c r="D11127" s="43">
        <f t="shared" si="173"/>
        <v>3.1068960832147132E-2</v>
      </c>
      <c r="E11127" s="43">
        <f>IFERROR(INDEX(PSPS_Data!$C$2:$C$4275,MATCH(WF_Data!$A11127,PSPS_Data!$B$2:$B$4275,0)),0)</f>
        <v>0</v>
      </c>
      <c r="F11127" s="47"/>
    </row>
    <row r="11128" spans="1:6" x14ac:dyDescent="0.25">
      <c r="A11128" s="79"/>
      <c r="B11128" s="43">
        <v>0</v>
      </c>
      <c r="C11128" s="43">
        <v>2.89095578409614E-6</v>
      </c>
      <c r="D11128" s="43">
        <f t="shared" si="173"/>
        <v>3.298580549653696E-5</v>
      </c>
      <c r="E11128" s="43">
        <f>IFERROR(INDEX(PSPS_Data!$C$2:$C$4275,MATCH(WF_Data!$A11128,PSPS_Data!$B$2:$B$4275,0)),0)</f>
        <v>0</v>
      </c>
      <c r="F11128" s="47"/>
    </row>
    <row r="11129" spans="1:6" x14ac:dyDescent="0.25">
      <c r="A11129" s="79"/>
      <c r="B11129" s="43">
        <v>0</v>
      </c>
      <c r="C11129" s="43">
        <v>5.6561470955784898E-6</v>
      </c>
      <c r="D11129" s="43">
        <f t="shared" si="173"/>
        <v>6.4536638360550571E-5</v>
      </c>
      <c r="E11129" s="43">
        <f>IFERROR(INDEX(PSPS_Data!$C$2:$C$4275,MATCH(WF_Data!$A11129,PSPS_Data!$B$2:$B$4275,0)),0)</f>
        <v>0</v>
      </c>
      <c r="F11129" s="47"/>
    </row>
    <row r="11130" spans="1:6" x14ac:dyDescent="0.25">
      <c r="A11130" s="79"/>
      <c r="B11130" s="43">
        <v>0</v>
      </c>
      <c r="C11130" s="43">
        <v>2.8343736107672098E-4</v>
      </c>
      <c r="D11130" s="43">
        <f t="shared" si="173"/>
        <v>3.2340202898853863E-3</v>
      </c>
      <c r="E11130" s="43">
        <f>IFERROR(INDEX(PSPS_Data!$C$2:$C$4275,MATCH(WF_Data!$A11130,PSPS_Data!$B$2:$B$4275,0)),0)</f>
        <v>0</v>
      </c>
      <c r="F11130" s="47"/>
    </row>
    <row r="11131" spans="1:6" x14ac:dyDescent="0.25">
      <c r="A11131" s="79"/>
      <c r="B11131" s="43">
        <v>0</v>
      </c>
      <c r="C11131" s="43">
        <v>2.7636456252366698E-6</v>
      </c>
      <c r="D11131" s="43">
        <f t="shared" si="173"/>
        <v>3.1533196583950403E-5</v>
      </c>
      <c r="E11131" s="43">
        <f>IFERROR(INDEX(PSPS_Data!$C$2:$C$4275,MATCH(WF_Data!$A11131,PSPS_Data!$B$2:$B$4275,0)),0)</f>
        <v>0</v>
      </c>
      <c r="F11131" s="47"/>
    </row>
    <row r="11132" spans="1:6" x14ac:dyDescent="0.25">
      <c r="A11132" s="79"/>
      <c r="B11132" s="43">
        <v>0</v>
      </c>
      <c r="C11132" s="43">
        <v>8.0332560552657598E-5</v>
      </c>
      <c r="D11132" s="43">
        <f t="shared" si="173"/>
        <v>9.1659451590582323E-4</v>
      </c>
      <c r="E11132" s="43">
        <f>IFERROR(INDEX(PSPS_Data!$C$2:$C$4275,MATCH(WF_Data!$A11132,PSPS_Data!$B$2:$B$4275,0)),0)</f>
        <v>0</v>
      </c>
      <c r="F11132" s="47"/>
    </row>
    <row r="11133" spans="1:6" x14ac:dyDescent="0.25">
      <c r="A11133" s="79"/>
      <c r="B11133" s="43">
        <v>0</v>
      </c>
      <c r="C11133" s="43">
        <v>6.2672497534066397E-4</v>
      </c>
      <c r="D11133" s="43">
        <f t="shared" si="173"/>
        <v>7.1509319686369763E-3</v>
      </c>
      <c r="E11133" s="43">
        <f>IFERROR(INDEX(PSPS_Data!$C$2:$C$4275,MATCH(WF_Data!$A11133,PSPS_Data!$B$2:$B$4275,0)),0)</f>
        <v>0</v>
      </c>
      <c r="F11133" s="47"/>
    </row>
    <row r="11134" spans="1:6" x14ac:dyDescent="0.25">
      <c r="A11134" s="79"/>
      <c r="B11134" s="43">
        <v>0</v>
      </c>
      <c r="C11134" s="43">
        <v>4.4753774091077503E-6</v>
      </c>
      <c r="D11134" s="43">
        <f t="shared" si="173"/>
        <v>5.106405623791943E-5</v>
      </c>
      <c r="E11134" s="43">
        <f>IFERROR(INDEX(PSPS_Data!$C$2:$C$4275,MATCH(WF_Data!$A11134,PSPS_Data!$B$2:$B$4275,0)),0)</f>
        <v>0</v>
      </c>
      <c r="F11134" s="47"/>
    </row>
    <row r="11135" spans="1:6" x14ac:dyDescent="0.25">
      <c r="A11135" s="79"/>
      <c r="B11135" s="43">
        <v>0</v>
      </c>
      <c r="C11135" s="43">
        <v>2.1738574105256699E-6</v>
      </c>
      <c r="D11135" s="43">
        <f t="shared" si="173"/>
        <v>2.4803713054097894E-5</v>
      </c>
      <c r="E11135" s="43">
        <f>IFERROR(INDEX(PSPS_Data!$C$2:$C$4275,MATCH(WF_Data!$A11135,PSPS_Data!$B$2:$B$4275,0)),0)</f>
        <v>0</v>
      </c>
      <c r="F11135" s="47"/>
    </row>
    <row r="11136" spans="1:6" x14ac:dyDescent="0.25">
      <c r="A11136" s="79"/>
      <c r="B11136" s="43">
        <v>0</v>
      </c>
      <c r="C11136" s="43">
        <v>3.3716541187800398E-4</v>
      </c>
      <c r="D11136" s="43">
        <f t="shared" si="173"/>
        <v>3.8470573495280255E-3</v>
      </c>
      <c r="E11136" s="43">
        <f>IFERROR(INDEX(PSPS_Data!$C$2:$C$4275,MATCH(WF_Data!$A11136,PSPS_Data!$B$2:$B$4275,0)),0)</f>
        <v>0</v>
      </c>
      <c r="F11136" s="47"/>
    </row>
    <row r="11137" spans="1:6" x14ac:dyDescent="0.25">
      <c r="A11137" s="79"/>
      <c r="B11137" s="43">
        <v>0</v>
      </c>
      <c r="C11137" s="43">
        <v>2.0229485926392899E-6</v>
      </c>
      <c r="D11137" s="43">
        <f t="shared" si="173"/>
        <v>2.3081843442014298E-5</v>
      </c>
      <c r="E11137" s="43">
        <f>IFERROR(INDEX(PSPS_Data!$C$2:$C$4275,MATCH(WF_Data!$A11137,PSPS_Data!$B$2:$B$4275,0)),0)</f>
        <v>0</v>
      </c>
      <c r="F11137" s="47"/>
    </row>
    <row r="11138" spans="1:6" x14ac:dyDescent="0.25">
      <c r="A11138" s="79"/>
      <c r="B11138" s="43">
        <v>0</v>
      </c>
      <c r="C11138" s="43">
        <v>1.80309522903598E-4</v>
      </c>
      <c r="D11138" s="43">
        <f t="shared" si="173"/>
        <v>2.0573316563300532E-3</v>
      </c>
      <c r="E11138" s="43">
        <f>IFERROR(INDEX(PSPS_Data!$C$2:$C$4275,MATCH(WF_Data!$A11138,PSPS_Data!$B$2:$B$4275,0)),0)</f>
        <v>0</v>
      </c>
      <c r="F11138" s="47"/>
    </row>
    <row r="11139" spans="1:6" x14ac:dyDescent="0.25">
      <c r="A11139" s="79"/>
      <c r="B11139" s="43">
        <v>0.94580274990003699</v>
      </c>
      <c r="C11139" s="43">
        <v>3.6415877682571802E-4</v>
      </c>
      <c r="D11139" s="43">
        <f t="shared" ref="D11139:D11172" si="174">$C11139*11.41</f>
        <v>4.1550516435814424E-3</v>
      </c>
      <c r="E11139" s="43">
        <f>IFERROR(INDEX(PSPS_Data!$C$2:$C$4275,MATCH(WF_Data!$A11139,PSPS_Data!$B$2:$B$4275,0)),0)</f>
        <v>0</v>
      </c>
      <c r="F11139" s="47"/>
    </row>
    <row r="11140" spans="1:6" x14ac:dyDescent="0.25">
      <c r="A11140" s="79"/>
      <c r="B11140" s="43">
        <v>0</v>
      </c>
      <c r="C11140" s="43">
        <v>1.98728323231496E-4</v>
      </c>
      <c r="D11140" s="43">
        <f t="shared" si="174"/>
        <v>2.2674901680713694E-3</v>
      </c>
      <c r="E11140" s="43">
        <f>IFERROR(INDEX(PSPS_Data!$C$2:$C$4275,MATCH(WF_Data!$A11140,PSPS_Data!$B$2:$B$4275,0)),0)</f>
        <v>0</v>
      </c>
      <c r="F11140" s="47"/>
    </row>
    <row r="11141" spans="1:6" x14ac:dyDescent="0.25">
      <c r="A11141" s="79"/>
      <c r="B11141" s="43">
        <v>0</v>
      </c>
      <c r="C11141" s="43">
        <v>2.8765211146719502E-4</v>
      </c>
      <c r="D11141" s="43">
        <f t="shared" si="174"/>
        <v>3.2821105918406954E-3</v>
      </c>
      <c r="E11141" s="43">
        <f>IFERROR(INDEX(PSPS_Data!$C$2:$C$4275,MATCH(WF_Data!$A11141,PSPS_Data!$B$2:$B$4275,0)),0)</f>
        <v>0</v>
      </c>
      <c r="F11141" s="47"/>
    </row>
    <row r="11142" spans="1:6" x14ac:dyDescent="0.25">
      <c r="A11142" s="79"/>
      <c r="B11142" s="43">
        <v>0</v>
      </c>
      <c r="C11142" s="43">
        <v>8.0090407337252105E-5</v>
      </c>
      <c r="D11142" s="43">
        <f t="shared" si="174"/>
        <v>9.1383154771804652E-4</v>
      </c>
      <c r="E11142" s="43">
        <f>IFERROR(INDEX(PSPS_Data!$C$2:$C$4275,MATCH(WF_Data!$A11142,PSPS_Data!$B$2:$B$4275,0)),0)</f>
        <v>0</v>
      </c>
      <c r="F11142" s="47"/>
    </row>
    <row r="11143" spans="1:6" x14ac:dyDescent="0.25">
      <c r="A11143" s="79"/>
      <c r="B11143" s="43">
        <v>0</v>
      </c>
      <c r="C11143" s="43">
        <v>6.8927257643736003E-5</v>
      </c>
      <c r="D11143" s="43">
        <f t="shared" si="174"/>
        <v>7.8646000971502783E-4</v>
      </c>
      <c r="E11143" s="43">
        <f>IFERROR(INDEX(PSPS_Data!$C$2:$C$4275,MATCH(WF_Data!$A11143,PSPS_Data!$B$2:$B$4275,0)),0)</f>
        <v>0</v>
      </c>
      <c r="F11143" s="47"/>
    </row>
    <row r="11144" spans="1:6" x14ac:dyDescent="0.25">
      <c r="A11144" s="79"/>
      <c r="B11144" s="43">
        <v>0.12746499197848701</v>
      </c>
      <c r="C11144" s="43">
        <v>4.4147294910601399E-4</v>
      </c>
      <c r="D11144" s="43">
        <f t="shared" si="174"/>
        <v>5.0372063492996194E-3</v>
      </c>
      <c r="E11144" s="43">
        <f>IFERROR(INDEX(PSPS_Data!$C$2:$C$4275,MATCH(WF_Data!$A11144,PSPS_Data!$B$2:$B$4275,0)),0)</f>
        <v>0</v>
      </c>
      <c r="F11144" s="47"/>
    </row>
    <row r="11145" spans="1:6" x14ac:dyDescent="0.25">
      <c r="A11145" s="79"/>
      <c r="B11145" s="43">
        <v>8.5313164451731302E-2</v>
      </c>
      <c r="C11145" s="43">
        <v>1.01100203366399E-4</v>
      </c>
      <c r="D11145" s="43">
        <f t="shared" si="174"/>
        <v>1.1535533204106126E-3</v>
      </c>
      <c r="E11145" s="43">
        <f>IFERROR(INDEX(PSPS_Data!$C$2:$C$4275,MATCH(WF_Data!$A11145,PSPS_Data!$B$2:$B$4275,0)),0)</f>
        <v>0</v>
      </c>
      <c r="F11145" s="47"/>
    </row>
    <row r="11146" spans="1:6" x14ac:dyDescent="0.25">
      <c r="A11146" s="79"/>
      <c r="B11146" s="43">
        <v>0</v>
      </c>
      <c r="C11146" s="43">
        <v>1.3704886530518901E-4</v>
      </c>
      <c r="D11146" s="43">
        <f t="shared" si="174"/>
        <v>1.5637275531322067E-3</v>
      </c>
      <c r="E11146" s="43">
        <f>IFERROR(INDEX(PSPS_Data!$C$2:$C$4275,MATCH(WF_Data!$A11146,PSPS_Data!$B$2:$B$4275,0)),0)</f>
        <v>0</v>
      </c>
      <c r="F11146" s="47"/>
    </row>
    <row r="11147" spans="1:6" x14ac:dyDescent="0.25">
      <c r="A11147" s="79"/>
      <c r="B11147" s="43">
        <v>2.97105104010266E-2</v>
      </c>
      <c r="C11147" s="43">
        <v>7.9924496276362306E-5</v>
      </c>
      <c r="D11147" s="43">
        <f t="shared" si="174"/>
        <v>9.1193850251329394E-4</v>
      </c>
      <c r="E11147" s="43">
        <f>IFERROR(INDEX(PSPS_Data!$C$2:$C$4275,MATCH(WF_Data!$A11147,PSPS_Data!$B$2:$B$4275,0)),0)</f>
        <v>0</v>
      </c>
      <c r="F11147" s="47"/>
    </row>
    <row r="11148" spans="1:6" x14ac:dyDescent="0.25">
      <c r="A11148" s="79"/>
      <c r="B11148" s="43">
        <v>0</v>
      </c>
      <c r="C11148" s="43">
        <v>1.84127462550994E-4</v>
      </c>
      <c r="D11148" s="43">
        <f t="shared" si="174"/>
        <v>2.1008943477068415E-3</v>
      </c>
      <c r="E11148" s="43">
        <f>IFERROR(INDEX(PSPS_Data!$C$2:$C$4275,MATCH(WF_Data!$A11148,PSPS_Data!$B$2:$B$4275,0)),0)</f>
        <v>0</v>
      </c>
      <c r="F11148" s="47"/>
    </row>
    <row r="11149" spans="1:6" x14ac:dyDescent="0.25">
      <c r="A11149" s="79"/>
      <c r="B11149" s="43">
        <v>0</v>
      </c>
      <c r="C11149" s="43">
        <v>6.3120451557097099E-5</v>
      </c>
      <c r="D11149" s="43">
        <f t="shared" si="174"/>
        <v>7.2020435226647793E-4</v>
      </c>
      <c r="E11149" s="43">
        <f>IFERROR(INDEX(PSPS_Data!$C$2:$C$4275,MATCH(WF_Data!$A11149,PSPS_Data!$B$2:$B$4275,0)),0)</f>
        <v>0</v>
      </c>
      <c r="F11149" s="47"/>
    </row>
    <row r="11150" spans="1:6" x14ac:dyDescent="0.25">
      <c r="A11150" s="79"/>
      <c r="B11150" s="43">
        <v>0</v>
      </c>
      <c r="C11150" s="43">
        <v>3.6904085268929499E-4</v>
      </c>
      <c r="D11150" s="43">
        <f t="shared" si="174"/>
        <v>4.2107561291848559E-3</v>
      </c>
      <c r="E11150" s="43">
        <f>IFERROR(INDEX(PSPS_Data!$C$2:$C$4275,MATCH(WF_Data!$A11150,PSPS_Data!$B$2:$B$4275,0)),0)</f>
        <v>0</v>
      </c>
      <c r="F11150" s="47"/>
    </row>
    <row r="11151" spans="1:6" x14ac:dyDescent="0.25">
      <c r="A11151" s="79"/>
      <c r="B11151" s="43">
        <v>0</v>
      </c>
      <c r="C11151" s="43">
        <v>2.5693070230658999E-4</v>
      </c>
      <c r="D11151" s="43">
        <f t="shared" si="174"/>
        <v>2.9315793133181918E-3</v>
      </c>
      <c r="E11151" s="43">
        <f>IFERROR(INDEX(PSPS_Data!$C$2:$C$4275,MATCH(WF_Data!$A11151,PSPS_Data!$B$2:$B$4275,0)),0)</f>
        <v>0</v>
      </c>
      <c r="F11151" s="47"/>
    </row>
    <row r="11152" spans="1:6" x14ac:dyDescent="0.25">
      <c r="A11152" s="79"/>
      <c r="B11152" s="43">
        <v>0</v>
      </c>
      <c r="C11152" s="43">
        <v>1.7189720980089301E-4</v>
      </c>
      <c r="D11152" s="43">
        <f t="shared" si="174"/>
        <v>1.9613471638281893E-3</v>
      </c>
      <c r="E11152" s="43">
        <f>IFERROR(INDEX(PSPS_Data!$C$2:$C$4275,MATCH(WF_Data!$A11152,PSPS_Data!$B$2:$B$4275,0)),0)</f>
        <v>0</v>
      </c>
      <c r="F11152" s="47"/>
    </row>
    <row r="11153" spans="1:6" x14ac:dyDescent="0.25">
      <c r="A11153" s="79"/>
      <c r="B11153" s="43">
        <v>0</v>
      </c>
      <c r="C11153" s="43">
        <v>1.61023077917358E-4</v>
      </c>
      <c r="D11153" s="43">
        <f t="shared" si="174"/>
        <v>1.8372733190370547E-3</v>
      </c>
      <c r="E11153" s="43">
        <f>IFERROR(INDEX(PSPS_Data!$C$2:$C$4275,MATCH(WF_Data!$A11153,PSPS_Data!$B$2:$B$4275,0)),0)</f>
        <v>0</v>
      </c>
      <c r="F11153" s="47"/>
    </row>
    <row r="11154" spans="1:6" x14ac:dyDescent="0.25">
      <c r="A11154" s="79"/>
      <c r="B11154" s="43">
        <v>0</v>
      </c>
      <c r="C11154" s="43">
        <v>1.9186301828000201E-4</v>
      </c>
      <c r="D11154" s="43">
        <f t="shared" si="174"/>
        <v>2.1891570385748232E-3</v>
      </c>
      <c r="E11154" s="43">
        <f>IFERROR(INDEX(PSPS_Data!$C$2:$C$4275,MATCH(WF_Data!$A11154,PSPS_Data!$B$2:$B$4275,0)),0)</f>
        <v>0</v>
      </c>
      <c r="F11154" s="47"/>
    </row>
    <row r="11155" spans="1:6" x14ac:dyDescent="0.25">
      <c r="A11155" s="79"/>
      <c r="B11155" s="43">
        <v>0</v>
      </c>
      <c r="C11155" s="43">
        <v>5.5990736711919399E-5</v>
      </c>
      <c r="D11155" s="43">
        <f t="shared" si="174"/>
        <v>6.3885430588300036E-4</v>
      </c>
      <c r="E11155" s="43">
        <f>IFERROR(INDEX(PSPS_Data!$C$2:$C$4275,MATCH(WF_Data!$A11155,PSPS_Data!$B$2:$B$4275,0)),0)</f>
        <v>0</v>
      </c>
      <c r="F11155" s="47"/>
    </row>
    <row r="11156" spans="1:6" x14ac:dyDescent="0.25">
      <c r="A11156" s="79"/>
      <c r="B11156" s="43">
        <v>0</v>
      </c>
      <c r="C11156" s="43">
        <v>2.6577701331120801E-4</v>
      </c>
      <c r="D11156" s="43">
        <f t="shared" si="174"/>
        <v>3.0325157218808836E-3</v>
      </c>
      <c r="E11156" s="43">
        <f>IFERROR(INDEX(PSPS_Data!$C$2:$C$4275,MATCH(WF_Data!$A11156,PSPS_Data!$B$2:$B$4275,0)),0)</f>
        <v>0</v>
      </c>
      <c r="F11156" s="47"/>
    </row>
    <row r="11157" spans="1:6" x14ac:dyDescent="0.25">
      <c r="A11157" s="79"/>
      <c r="B11157" s="43">
        <v>0</v>
      </c>
      <c r="C11157" s="43">
        <v>1.55345558937369E-4</v>
      </c>
      <c r="D11157" s="43">
        <f t="shared" si="174"/>
        <v>1.7724928274753804E-3</v>
      </c>
      <c r="E11157" s="43">
        <f>IFERROR(INDEX(PSPS_Data!$C$2:$C$4275,MATCH(WF_Data!$A11157,PSPS_Data!$B$2:$B$4275,0)),0)</f>
        <v>0</v>
      </c>
      <c r="F11157" s="47"/>
    </row>
    <row r="11158" spans="1:6" x14ac:dyDescent="0.25">
      <c r="A11158" s="79"/>
      <c r="B11158" s="43">
        <v>0</v>
      </c>
      <c r="C11158" s="43">
        <v>5.0866158289863902E-6</v>
      </c>
      <c r="D11158" s="43">
        <f t="shared" si="174"/>
        <v>5.8038286608734713E-5</v>
      </c>
      <c r="E11158" s="43">
        <f>IFERROR(INDEX(PSPS_Data!$C$2:$C$4275,MATCH(WF_Data!$A11158,PSPS_Data!$B$2:$B$4275,0)),0)</f>
        <v>0</v>
      </c>
      <c r="F11158" s="47"/>
    </row>
    <row r="11159" spans="1:6" x14ac:dyDescent="0.25">
      <c r="A11159" s="79"/>
      <c r="B11159" s="43">
        <v>0</v>
      </c>
      <c r="C11159" s="43">
        <v>2.0502387435546599E-4</v>
      </c>
      <c r="D11159" s="43">
        <f t="shared" si="174"/>
        <v>2.3393224063958671E-3</v>
      </c>
      <c r="E11159" s="43">
        <f>IFERROR(INDEX(PSPS_Data!$C$2:$C$4275,MATCH(WF_Data!$A11159,PSPS_Data!$B$2:$B$4275,0)),0)</f>
        <v>0</v>
      </c>
      <c r="F11159" s="47"/>
    </row>
    <row r="11160" spans="1:6" x14ac:dyDescent="0.25">
      <c r="A11160" s="79"/>
      <c r="B11160" s="43">
        <v>0</v>
      </c>
      <c r="C11160" s="43">
        <v>4.4798249547284198E-5</v>
      </c>
      <c r="D11160" s="43">
        <f t="shared" si="174"/>
        <v>5.111480273345127E-4</v>
      </c>
      <c r="E11160" s="43">
        <f>IFERROR(INDEX(PSPS_Data!$C$2:$C$4275,MATCH(WF_Data!$A11160,PSPS_Data!$B$2:$B$4275,0)),0)</f>
        <v>0</v>
      </c>
      <c r="F11160" s="47"/>
    </row>
    <row r="11161" spans="1:6" x14ac:dyDescent="0.25">
      <c r="A11161" s="79"/>
      <c r="B11161" s="43">
        <v>0</v>
      </c>
      <c r="C11161" s="43">
        <v>1.9997971975271799E-5</v>
      </c>
      <c r="D11161" s="43">
        <f t="shared" si="174"/>
        <v>2.2817686023785124E-4</v>
      </c>
      <c r="E11161" s="43">
        <f>IFERROR(INDEX(PSPS_Data!$C$2:$C$4275,MATCH(WF_Data!$A11161,PSPS_Data!$B$2:$B$4275,0)),0)</f>
        <v>0</v>
      </c>
      <c r="F11161" s="47"/>
    </row>
    <row r="11162" spans="1:6" x14ac:dyDescent="0.25">
      <c r="A11162" s="79"/>
      <c r="B11162" s="43">
        <v>0</v>
      </c>
      <c r="C11162" s="43">
        <v>6.4816358137894203E-5</v>
      </c>
      <c r="D11162" s="43">
        <f t="shared" si="174"/>
        <v>7.3955464635337286E-4</v>
      </c>
      <c r="E11162" s="43">
        <f>IFERROR(INDEX(PSPS_Data!$C$2:$C$4275,MATCH(WF_Data!$A11162,PSPS_Data!$B$2:$B$4275,0)),0)</f>
        <v>0</v>
      </c>
      <c r="F11162" s="47"/>
    </row>
    <row r="11163" spans="1:6" x14ac:dyDescent="0.25">
      <c r="A11163" s="79"/>
      <c r="B11163" s="43">
        <v>0</v>
      </c>
      <c r="C11163" s="43">
        <v>2.04075861489627E-5</v>
      </c>
      <c r="D11163" s="43">
        <f t="shared" si="174"/>
        <v>2.3285055795966441E-4</v>
      </c>
      <c r="E11163" s="43">
        <f>IFERROR(INDEX(PSPS_Data!$C$2:$C$4275,MATCH(WF_Data!$A11163,PSPS_Data!$B$2:$B$4275,0)),0)</f>
        <v>0</v>
      </c>
      <c r="F11163" s="47"/>
    </row>
    <row r="11164" spans="1:6" x14ac:dyDescent="0.25">
      <c r="A11164" s="79"/>
      <c r="B11164" s="43">
        <v>0</v>
      </c>
      <c r="C11164" s="43">
        <v>2.55904434993681E-5</v>
      </c>
      <c r="D11164" s="43">
        <f t="shared" si="174"/>
        <v>2.9198696032779005E-4</v>
      </c>
      <c r="E11164" s="43">
        <f>IFERROR(INDEX(PSPS_Data!$C$2:$C$4275,MATCH(WF_Data!$A11164,PSPS_Data!$B$2:$B$4275,0)),0)</f>
        <v>0</v>
      </c>
      <c r="F11164" s="47"/>
    </row>
    <row r="11165" spans="1:6" x14ac:dyDescent="0.25">
      <c r="A11165" s="79"/>
      <c r="B11165" s="43">
        <v>0</v>
      </c>
      <c r="C11165" s="43">
        <v>1.4182375593918499E-6</v>
      </c>
      <c r="D11165" s="43">
        <f t="shared" si="174"/>
        <v>1.6182090552661007E-5</v>
      </c>
      <c r="E11165" s="43">
        <f>IFERROR(INDEX(PSPS_Data!$C$2:$C$4275,MATCH(WF_Data!$A11165,PSPS_Data!$B$2:$B$4275,0)),0)</f>
        <v>0</v>
      </c>
      <c r="F11165" s="47"/>
    </row>
    <row r="11166" spans="1:6" x14ac:dyDescent="0.25">
      <c r="A11166" s="79"/>
      <c r="B11166" s="43">
        <v>0</v>
      </c>
      <c r="C11166" s="43">
        <v>1.6354583465272299E-7</v>
      </c>
      <c r="D11166" s="43">
        <f t="shared" si="174"/>
        <v>1.8660579733875694E-6</v>
      </c>
      <c r="E11166" s="43">
        <f>IFERROR(INDEX(PSPS_Data!$C$2:$C$4275,MATCH(WF_Data!$A11166,PSPS_Data!$B$2:$B$4275,0)),0)</f>
        <v>0</v>
      </c>
      <c r="F11166" s="47"/>
    </row>
    <row r="11167" spans="1:6" x14ac:dyDescent="0.25">
      <c r="A11167" s="79"/>
      <c r="B11167" s="43">
        <v>1.4756261539862901E-2</v>
      </c>
      <c r="C11167" s="43"/>
      <c r="D11167" s="43">
        <f t="shared" si="174"/>
        <v>0</v>
      </c>
      <c r="E11167" s="43">
        <f>IFERROR(INDEX(PSPS_Data!$C$2:$C$4275,MATCH(WF_Data!$A11167,PSPS_Data!$B$2:$B$4275,0)),0)</f>
        <v>0</v>
      </c>
      <c r="F11167" s="47"/>
    </row>
    <row r="11168" spans="1:6" x14ac:dyDescent="0.25">
      <c r="A11168" s="79"/>
      <c r="B11168" s="43">
        <v>8.5228275366160192E-3</v>
      </c>
      <c r="C11168" s="43"/>
      <c r="D11168" s="43">
        <f t="shared" si="174"/>
        <v>0</v>
      </c>
      <c r="E11168" s="43">
        <f>IFERROR(INDEX(PSPS_Data!$C$2:$C$4275,MATCH(WF_Data!$A11168,PSPS_Data!$B$2:$B$4275,0)),0)</f>
        <v>0</v>
      </c>
      <c r="F11168" s="47"/>
    </row>
    <row r="11169" spans="1:6" x14ac:dyDescent="0.25">
      <c r="A11169" s="79"/>
      <c r="B11169" s="43">
        <v>1.1289308392672099E-2</v>
      </c>
      <c r="C11169" s="43"/>
      <c r="D11169" s="43">
        <f t="shared" si="174"/>
        <v>0</v>
      </c>
      <c r="E11169" s="43">
        <f>IFERROR(INDEX(PSPS_Data!$C$2:$C$4275,MATCH(WF_Data!$A11169,PSPS_Data!$B$2:$B$4275,0)),0)</f>
        <v>0</v>
      </c>
      <c r="F11169" s="47"/>
    </row>
    <row r="11170" spans="1:6" x14ac:dyDescent="0.25">
      <c r="A11170" s="79"/>
      <c r="B11170" s="43">
        <v>7.0409145477674396E-3</v>
      </c>
      <c r="C11170" s="43"/>
      <c r="D11170" s="43">
        <f t="shared" si="174"/>
        <v>0</v>
      </c>
      <c r="E11170" s="43">
        <f>IFERROR(INDEX(PSPS_Data!$C$2:$C$4275,MATCH(WF_Data!$A11170,PSPS_Data!$B$2:$B$4275,0)),0)</f>
        <v>0</v>
      </c>
      <c r="F11170" s="47"/>
    </row>
    <row r="11171" spans="1:6" x14ac:dyDescent="0.25">
      <c r="A11171" s="79"/>
      <c r="B11171" s="43">
        <v>0</v>
      </c>
      <c r="C11171" s="43"/>
      <c r="D11171" s="43">
        <f t="shared" si="174"/>
        <v>0</v>
      </c>
      <c r="E11171" s="43">
        <f>IFERROR(INDEX(PSPS_Data!$C$2:$C$4275,MATCH(WF_Data!$A11171,PSPS_Data!$B$2:$B$4275,0)),0)</f>
        <v>0</v>
      </c>
      <c r="F11171" s="47"/>
    </row>
    <row r="11172" spans="1:6" x14ac:dyDescent="0.25">
      <c r="A11172" s="79"/>
      <c r="B11172" s="43">
        <v>0.113835038366215</v>
      </c>
      <c r="C11172" s="43"/>
      <c r="D11172" s="43">
        <f t="shared" si="174"/>
        <v>0</v>
      </c>
      <c r="E11172" s="43">
        <f>IFERROR(INDEX(PSPS_Data!$C$2:$C$4275,MATCH(WF_Data!$A11172,PSPS_Data!$B$2:$B$4275,0)),0)</f>
        <v>0</v>
      </c>
      <c r="F11172" s="47"/>
    </row>
  </sheetData>
  <autoFilter ref="A1:I11172" xr:uid="{F8BBFFF8-E9E7-4892-84D6-2BF34B2DB6CF}"/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3BB3E-FD26-4FEB-8358-10F0D5F033F2}">
  <dimension ref="A1:L4275"/>
  <sheetViews>
    <sheetView showGridLines="0" workbookViewId="0">
      <pane xSplit="2" ySplit="1" topLeftCell="C2" activePane="bottomRight" state="frozen"/>
      <selection pane="topRight" activeCell="D1" sqref="D1"/>
      <selection pane="bottomLeft" activeCell="A2" sqref="A2"/>
      <selection pane="bottomRight" activeCell="O4261" sqref="O4261"/>
    </sheetView>
  </sheetViews>
  <sheetFormatPr defaultRowHeight="15" x14ac:dyDescent="0.25"/>
  <cols>
    <col min="1" max="1" width="25.42578125" bestFit="1" customWidth="1"/>
    <col min="2" max="2" width="30.5703125" bestFit="1" customWidth="1"/>
    <col min="3" max="3" width="17.5703125" style="43" bestFit="1" customWidth="1"/>
    <col min="4" max="4" width="15.85546875" style="43" bestFit="1" customWidth="1"/>
    <col min="5" max="5" width="12" style="43" bestFit="1" customWidth="1"/>
    <col min="6" max="6" width="14.42578125" style="43" bestFit="1" customWidth="1"/>
    <col min="7" max="7" width="17" style="43" bestFit="1" customWidth="1"/>
    <col min="8" max="8" width="15.42578125" style="43" bestFit="1" customWidth="1"/>
    <col min="9" max="9" width="16.5703125" style="43" bestFit="1" customWidth="1"/>
    <col min="10" max="10" width="16.140625" style="43" bestFit="1" customWidth="1"/>
  </cols>
  <sheetData>
    <row r="1" spans="1:12" s="44" customFormat="1" x14ac:dyDescent="0.25">
      <c r="A1" s="44" t="s">
        <v>302</v>
      </c>
      <c r="B1" s="44" t="s">
        <v>303</v>
      </c>
      <c r="C1" s="45" t="s">
        <v>304</v>
      </c>
      <c r="D1" s="45" t="s">
        <v>305</v>
      </c>
      <c r="E1" s="46" t="s">
        <v>306</v>
      </c>
      <c r="F1" s="46" t="s">
        <v>307</v>
      </c>
      <c r="G1" s="46" t="s">
        <v>308</v>
      </c>
      <c r="H1" s="46" t="s">
        <v>309</v>
      </c>
      <c r="I1" s="46" t="s">
        <v>310</v>
      </c>
      <c r="J1" s="46" t="s">
        <v>311</v>
      </c>
    </row>
    <row r="2" spans="1:12" x14ac:dyDescent="0.25">
      <c r="A2" s="79"/>
      <c r="B2" s="79"/>
      <c r="C2" s="43">
        <v>18.869312743890699</v>
      </c>
      <c r="D2" s="43">
        <v>9.4773639105657193</v>
      </c>
      <c r="E2" s="43">
        <v>0</v>
      </c>
      <c r="F2" s="43">
        <v>9.3919488333249994</v>
      </c>
      <c r="G2" s="43">
        <v>1.6666666666666601</v>
      </c>
      <c r="H2" s="43">
        <v>3257.1666666666601</v>
      </c>
      <c r="I2" s="43">
        <v>151103.941638447</v>
      </c>
      <c r="J2" s="43">
        <f>C2/G2</f>
        <v>11.321587646334464</v>
      </c>
      <c r="L2" s="47"/>
    </row>
    <row r="3" spans="1:12" x14ac:dyDescent="0.25">
      <c r="A3" s="79"/>
      <c r="B3" s="79"/>
      <c r="C3" s="43">
        <v>18.1809154907811</v>
      </c>
      <c r="D3" s="43">
        <v>6.2040077179116802</v>
      </c>
      <c r="E3" s="43">
        <v>5.7714304938561201</v>
      </c>
      <c r="F3" s="43">
        <v>6.2054772790132997</v>
      </c>
      <c r="G3" s="43">
        <v>2.1666666666666599</v>
      </c>
      <c r="H3" s="43">
        <v>4070.3333333333298</v>
      </c>
      <c r="I3" s="43">
        <v>178273.587781009</v>
      </c>
      <c r="J3" s="43">
        <f t="shared" ref="J3:J66" si="0">C3/G3</f>
        <v>8.3911917649759182</v>
      </c>
      <c r="L3" s="47"/>
    </row>
    <row r="4" spans="1:12" x14ac:dyDescent="0.25">
      <c r="A4" s="79"/>
      <c r="B4" s="79"/>
      <c r="C4" s="43">
        <v>15.7303921262511</v>
      </c>
      <c r="D4" s="43">
        <v>7.8764978871872096</v>
      </c>
      <c r="E4" s="43">
        <v>9.9098145710966208E-3</v>
      </c>
      <c r="F4" s="43">
        <v>7.8439844244927803</v>
      </c>
      <c r="G4" s="43">
        <v>1.6666666666666601</v>
      </c>
      <c r="H4" s="43">
        <v>2638</v>
      </c>
      <c r="I4" s="43">
        <v>121971.725217945</v>
      </c>
      <c r="J4" s="43">
        <f t="shared" si="0"/>
        <v>9.4382352757506975</v>
      </c>
      <c r="L4" s="47"/>
    </row>
    <row r="5" spans="1:12" x14ac:dyDescent="0.25">
      <c r="A5" s="79"/>
      <c r="B5" s="79"/>
      <c r="C5" s="43">
        <v>14.020464247163799</v>
      </c>
      <c r="D5" s="43">
        <v>7.0337151441052503</v>
      </c>
      <c r="E5" s="43">
        <v>7.2308572377605702E-3</v>
      </c>
      <c r="F5" s="43">
        <v>6.97951824582087</v>
      </c>
      <c r="G5" s="43">
        <v>0.66666666666666596</v>
      </c>
      <c r="H5" s="43">
        <v>2332</v>
      </c>
      <c r="I5" s="43">
        <v>106686.349778367</v>
      </c>
      <c r="J5" s="43">
        <f t="shared" si="0"/>
        <v>21.030696370745719</v>
      </c>
      <c r="L5" s="47"/>
    </row>
    <row r="6" spans="1:12" x14ac:dyDescent="0.25">
      <c r="A6" s="79"/>
      <c r="B6" s="79"/>
      <c r="C6" s="43">
        <v>13.0847300290782</v>
      </c>
      <c r="D6" s="43">
        <v>4.4318014918201403</v>
      </c>
      <c r="E6" s="43">
        <v>4.2365533506706496</v>
      </c>
      <c r="F6" s="43">
        <v>4.4163751865874099</v>
      </c>
      <c r="G6" s="43">
        <v>2</v>
      </c>
      <c r="H6" s="43">
        <v>2642.6666666666601</v>
      </c>
      <c r="I6" s="43">
        <v>115836.49877252</v>
      </c>
      <c r="J6" s="43">
        <f t="shared" si="0"/>
        <v>6.5423650145390999</v>
      </c>
      <c r="L6" s="47"/>
    </row>
    <row r="7" spans="1:12" x14ac:dyDescent="0.25">
      <c r="A7" s="79"/>
      <c r="B7" s="79"/>
      <c r="C7" s="43">
        <v>12.5801667369008</v>
      </c>
      <c r="D7" s="43">
        <v>4.2638045060092598</v>
      </c>
      <c r="E7" s="43">
        <v>4.0479408431468897</v>
      </c>
      <c r="F7" s="43">
        <v>4.2684213877446497</v>
      </c>
      <c r="G7" s="43">
        <v>2</v>
      </c>
      <c r="H7" s="43">
        <v>2396.1666666666601</v>
      </c>
      <c r="I7" s="43">
        <v>105724.405572859</v>
      </c>
      <c r="J7" s="43">
        <f t="shared" si="0"/>
        <v>6.2900833684504001</v>
      </c>
      <c r="L7" s="47"/>
    </row>
    <row r="8" spans="1:12" x14ac:dyDescent="0.25">
      <c r="A8" s="79"/>
      <c r="B8" s="79"/>
      <c r="C8" s="43">
        <v>12.017347684258599</v>
      </c>
      <c r="D8" s="43">
        <v>4.0329955274104696</v>
      </c>
      <c r="E8" s="43">
        <v>3.9471096906741399</v>
      </c>
      <c r="F8" s="43">
        <v>4.0372424661739901</v>
      </c>
      <c r="G8" s="43">
        <v>2</v>
      </c>
      <c r="H8" s="43">
        <v>2363.3333333333298</v>
      </c>
      <c r="I8" s="43">
        <v>103605.162984229</v>
      </c>
      <c r="J8" s="43">
        <f t="shared" si="0"/>
        <v>6.0086738421292996</v>
      </c>
      <c r="L8" s="47"/>
    </row>
    <row r="9" spans="1:12" x14ac:dyDescent="0.25">
      <c r="A9" s="79"/>
      <c r="B9" s="79"/>
      <c r="C9" s="43">
        <v>11.935502465393601</v>
      </c>
      <c r="D9" s="43">
        <v>4.0427528077223496</v>
      </c>
      <c r="E9" s="43">
        <v>3.8577560655416998</v>
      </c>
      <c r="F9" s="43">
        <v>4.0349935921293403</v>
      </c>
      <c r="G9" s="43">
        <v>0.66666666666666596</v>
      </c>
      <c r="H9" s="43">
        <v>2011.1666666666599</v>
      </c>
      <c r="I9" s="43">
        <v>102501.85767226</v>
      </c>
      <c r="J9" s="43">
        <f t="shared" si="0"/>
        <v>17.90325369809042</v>
      </c>
      <c r="L9" s="47"/>
    </row>
    <row r="10" spans="1:12" x14ac:dyDescent="0.25">
      <c r="A10" s="79"/>
      <c r="B10" s="79"/>
      <c r="C10" s="43">
        <v>10.416938689611101</v>
      </c>
      <c r="D10" s="43">
        <v>8.1755970211547097E-2</v>
      </c>
      <c r="E10" s="43">
        <v>5.1447106913753302</v>
      </c>
      <c r="F10" s="43">
        <v>5.1904720280243097</v>
      </c>
      <c r="G10" s="43">
        <v>1.3333333333333299</v>
      </c>
      <c r="H10" s="43">
        <v>2446.1666666666601</v>
      </c>
      <c r="I10" s="43">
        <v>97544.317850361098</v>
      </c>
      <c r="J10" s="43">
        <f t="shared" si="0"/>
        <v>7.8127040172083451</v>
      </c>
      <c r="L10" s="47"/>
    </row>
    <row r="11" spans="1:12" x14ac:dyDescent="0.25">
      <c r="A11" s="79"/>
      <c r="B11" s="79"/>
      <c r="C11" s="43">
        <v>10.0072342587217</v>
      </c>
      <c r="D11" s="43">
        <v>5.0121022929220098</v>
      </c>
      <c r="E11" s="43">
        <v>0</v>
      </c>
      <c r="F11" s="43">
        <v>4.99513196579968</v>
      </c>
      <c r="G11" s="43">
        <v>1.6666666666666601</v>
      </c>
      <c r="H11" s="43">
        <v>1825.8333333333301</v>
      </c>
      <c r="I11" s="43">
        <v>84654.235130767396</v>
      </c>
      <c r="J11" s="43">
        <f t="shared" si="0"/>
        <v>6.0043405552330444</v>
      </c>
      <c r="L11" s="47"/>
    </row>
    <row r="12" spans="1:12" x14ac:dyDescent="0.25">
      <c r="A12" s="79"/>
      <c r="B12" s="79"/>
      <c r="C12" s="43">
        <v>9.9832669152983495</v>
      </c>
      <c r="D12" s="43">
        <v>5.0004091388752601</v>
      </c>
      <c r="E12" s="43">
        <v>0</v>
      </c>
      <c r="F12" s="43">
        <v>4.9828577764230797</v>
      </c>
      <c r="G12" s="43">
        <v>1.8333333333333299</v>
      </c>
      <c r="H12" s="43">
        <v>2969</v>
      </c>
      <c r="I12" s="43">
        <v>99602.068464100696</v>
      </c>
      <c r="J12" s="43">
        <f t="shared" si="0"/>
        <v>5.4454183174354736</v>
      </c>
      <c r="L12" s="47"/>
    </row>
    <row r="13" spans="1:12" x14ac:dyDescent="0.25">
      <c r="A13" s="79"/>
      <c r="B13" s="79"/>
      <c r="C13" s="43">
        <v>9.1295056609220708</v>
      </c>
      <c r="D13" s="43">
        <v>3.0868645241785999</v>
      </c>
      <c r="E13" s="43">
        <v>2.9711860063839199</v>
      </c>
      <c r="F13" s="43">
        <v>3.0714551303593298</v>
      </c>
      <c r="G13" s="43">
        <v>0.66666666666666596</v>
      </c>
      <c r="H13" s="43">
        <v>1579.3333333333301</v>
      </c>
      <c r="I13" s="43">
        <v>80500.975264439796</v>
      </c>
      <c r="J13" s="43">
        <f t="shared" si="0"/>
        <v>13.69425849138312</v>
      </c>
      <c r="L13" s="47"/>
    </row>
    <row r="14" spans="1:12" x14ac:dyDescent="0.25">
      <c r="A14" s="79"/>
      <c r="B14" s="79"/>
      <c r="C14" s="43">
        <v>8.9649268868781196</v>
      </c>
      <c r="D14" s="43">
        <v>0.16146163396010799</v>
      </c>
      <c r="E14" s="43">
        <v>4.3487373306661201</v>
      </c>
      <c r="F14" s="43">
        <v>4.4547279222518199</v>
      </c>
      <c r="G14" s="43">
        <v>1.3333333333333299</v>
      </c>
      <c r="H14" s="43">
        <v>1955</v>
      </c>
      <c r="I14" s="43">
        <v>83285.991407645706</v>
      </c>
      <c r="J14" s="43">
        <f t="shared" si="0"/>
        <v>6.723695165158607</v>
      </c>
      <c r="L14" s="47"/>
    </row>
    <row r="15" spans="1:12" x14ac:dyDescent="0.25">
      <c r="A15" s="79"/>
      <c r="B15" s="79"/>
      <c r="C15" s="43">
        <v>8.7173901894100503</v>
      </c>
      <c r="D15" s="43">
        <v>4.3611727056420797</v>
      </c>
      <c r="E15" s="43">
        <v>1.16953799984545E-2</v>
      </c>
      <c r="F15" s="43">
        <v>4.3445221037695196</v>
      </c>
      <c r="G15" s="43">
        <v>2.1666666666666599</v>
      </c>
      <c r="H15" s="43">
        <v>1954.8333333333301</v>
      </c>
      <c r="I15" s="43">
        <v>80543.579037156203</v>
      </c>
      <c r="J15" s="43">
        <f t="shared" si="0"/>
        <v>4.0234108566508047</v>
      </c>
      <c r="L15" s="47"/>
    </row>
    <row r="16" spans="1:12" x14ac:dyDescent="0.25">
      <c r="A16" s="79"/>
      <c r="B16" s="79"/>
      <c r="C16" s="43">
        <v>8.49523109849628</v>
      </c>
      <c r="D16" s="43">
        <v>4.2502425830509702</v>
      </c>
      <c r="E16" s="43">
        <v>6.4617140701734603E-3</v>
      </c>
      <c r="F16" s="43">
        <v>4.2385268013751203</v>
      </c>
      <c r="G16" s="43">
        <v>1.6666666666666601</v>
      </c>
      <c r="H16" s="43">
        <v>1589</v>
      </c>
      <c r="I16" s="43">
        <v>71623.498772520805</v>
      </c>
      <c r="J16" s="43">
        <f t="shared" si="0"/>
        <v>5.0971386590977881</v>
      </c>
      <c r="L16" s="47"/>
    </row>
    <row r="17" spans="1:12" x14ac:dyDescent="0.25">
      <c r="A17" s="79"/>
      <c r="B17" s="79"/>
      <c r="C17" s="43">
        <v>8.0634278571536395</v>
      </c>
      <c r="D17" s="43">
        <v>2.7309548152992198</v>
      </c>
      <c r="E17" s="43">
        <v>2.60450011867453</v>
      </c>
      <c r="F17" s="43">
        <v>2.7279729231798902</v>
      </c>
      <c r="G17" s="43">
        <v>2</v>
      </c>
      <c r="H17" s="43">
        <v>1822.3333333333301</v>
      </c>
      <c r="I17" s="43">
        <v>78510.6629842291</v>
      </c>
      <c r="J17" s="43">
        <f t="shared" si="0"/>
        <v>4.0317139285768198</v>
      </c>
      <c r="L17" s="47"/>
    </row>
    <row r="18" spans="1:12" x14ac:dyDescent="0.25">
      <c r="A18" s="79"/>
      <c r="B18" s="79"/>
      <c r="C18" s="43">
        <v>7.8341195082888904</v>
      </c>
      <c r="D18" s="43">
        <v>2.6188393592841899</v>
      </c>
      <c r="E18" s="43">
        <v>2.5988811855525298</v>
      </c>
      <c r="F18" s="43">
        <v>2.6163989634521099</v>
      </c>
      <c r="G18" s="43">
        <v>1</v>
      </c>
      <c r="H18" s="43">
        <v>1769.3333333333301</v>
      </c>
      <c r="I18" s="43">
        <v>80501.416052927001</v>
      </c>
      <c r="J18" s="43">
        <f t="shared" si="0"/>
        <v>7.8341195082888904</v>
      </c>
      <c r="L18" s="47"/>
    </row>
    <row r="19" spans="1:12" x14ac:dyDescent="0.25">
      <c r="A19" s="79"/>
      <c r="B19" s="79"/>
      <c r="C19" s="43">
        <v>7.7386209509769497</v>
      </c>
      <c r="D19" s="43">
        <v>3.87984190609725</v>
      </c>
      <c r="E19" s="43">
        <v>0</v>
      </c>
      <c r="F19" s="43">
        <v>3.8587790448797499</v>
      </c>
      <c r="G19" s="43">
        <v>0.83333333333333304</v>
      </c>
      <c r="H19" s="43">
        <v>1944.5</v>
      </c>
      <c r="I19" s="43">
        <v>68097.037799984493</v>
      </c>
      <c r="J19" s="43">
        <f t="shared" si="0"/>
        <v>9.2863451411723421</v>
      </c>
      <c r="L19" s="47"/>
    </row>
    <row r="20" spans="1:12" x14ac:dyDescent="0.25">
      <c r="A20" s="79"/>
      <c r="B20" s="79"/>
      <c r="C20" s="43">
        <v>7.69749449878109</v>
      </c>
      <c r="D20" s="43">
        <v>0.27592639946397102</v>
      </c>
      <c r="E20" s="43">
        <v>3.5883895413798599</v>
      </c>
      <c r="F20" s="43">
        <v>3.8331785579372402</v>
      </c>
      <c r="G20" s="43">
        <v>1.3333333333333299</v>
      </c>
      <c r="H20" s="43">
        <v>1736</v>
      </c>
      <c r="I20" s="43">
        <v>69227.904912626196</v>
      </c>
      <c r="J20" s="43">
        <f t="shared" si="0"/>
        <v>5.7731208740858326</v>
      </c>
    </row>
    <row r="21" spans="1:12" x14ac:dyDescent="0.25">
      <c r="A21" s="79"/>
      <c r="B21" s="79"/>
      <c r="C21" s="43">
        <v>7.6587704905662601</v>
      </c>
      <c r="D21" s="43">
        <v>3.83098694740892</v>
      </c>
      <c r="E21" s="43">
        <v>1.34634834823686E-3</v>
      </c>
      <c r="F21" s="43">
        <v>3.8264371948090998</v>
      </c>
      <c r="G21" s="43">
        <v>1.8333333333333299</v>
      </c>
      <c r="H21" s="43">
        <v>1399.6666666666599</v>
      </c>
      <c r="I21" s="43">
        <v>59608.003115191997</v>
      </c>
      <c r="J21" s="43">
        <f t="shared" si="0"/>
        <v>4.177511176672513</v>
      </c>
    </row>
    <row r="22" spans="1:12" x14ac:dyDescent="0.25">
      <c r="A22" s="79"/>
      <c r="B22" s="79"/>
      <c r="C22" s="43">
        <v>7.5542099613733296</v>
      </c>
      <c r="D22" s="43">
        <v>2.53571651809732</v>
      </c>
      <c r="E22" s="43">
        <v>2.48644536915267</v>
      </c>
      <c r="F22" s="43">
        <v>2.5320480741233502</v>
      </c>
      <c r="G22" s="43">
        <v>1</v>
      </c>
      <c r="H22" s="43">
        <v>3152.3333333333298</v>
      </c>
      <c r="I22" s="43">
        <v>101929.082719593</v>
      </c>
      <c r="J22" s="43">
        <f t="shared" si="0"/>
        <v>7.5542099613733296</v>
      </c>
    </row>
    <row r="23" spans="1:12" x14ac:dyDescent="0.25">
      <c r="A23" s="79"/>
      <c r="B23" s="79"/>
      <c r="C23" s="43">
        <v>7.5101743514095096</v>
      </c>
      <c r="D23" s="43">
        <v>7.5101743514095096</v>
      </c>
      <c r="E23" s="43">
        <v>0</v>
      </c>
      <c r="F23" s="43">
        <v>0</v>
      </c>
      <c r="G23" s="43">
        <v>1.1666666666666601</v>
      </c>
      <c r="H23" s="43">
        <v>1297</v>
      </c>
      <c r="I23" s="43">
        <v>60718.6686665241</v>
      </c>
      <c r="J23" s="43">
        <f t="shared" si="0"/>
        <v>6.4372923012081875</v>
      </c>
    </row>
    <row r="24" spans="1:12" x14ac:dyDescent="0.25">
      <c r="A24" s="79"/>
      <c r="B24" s="79"/>
      <c r="C24" s="43">
        <v>7.4151032748379002</v>
      </c>
      <c r="D24" s="43">
        <v>2.9490882013377901</v>
      </c>
      <c r="E24" s="43">
        <v>1.50975588062248</v>
      </c>
      <c r="F24" s="43">
        <v>2.9562591928776301</v>
      </c>
      <c r="G24" s="43">
        <v>1.8333333333333299</v>
      </c>
      <c r="H24" s="43">
        <v>1634</v>
      </c>
      <c r="I24" s="43">
        <v>73374.737678714097</v>
      </c>
      <c r="J24" s="43">
        <f t="shared" si="0"/>
        <v>4.0446017862752255</v>
      </c>
    </row>
    <row r="25" spans="1:12" x14ac:dyDescent="0.25">
      <c r="A25" s="79"/>
      <c r="B25" s="79"/>
      <c r="C25" s="43">
        <v>7.1548957283379098</v>
      </c>
      <c r="D25" s="43">
        <v>3.5720823630595202</v>
      </c>
      <c r="E25" s="43">
        <v>8.8214239945381898E-3</v>
      </c>
      <c r="F25" s="43">
        <v>3.5739919412838499</v>
      </c>
      <c r="G25" s="43">
        <v>2</v>
      </c>
      <c r="H25" s="43">
        <v>1816.5</v>
      </c>
      <c r="I25" s="43">
        <v>59661.733903288201</v>
      </c>
      <c r="J25" s="43">
        <f t="shared" si="0"/>
        <v>3.5774478641689549</v>
      </c>
    </row>
    <row r="26" spans="1:12" x14ac:dyDescent="0.25">
      <c r="A26" s="79"/>
      <c r="B26" s="79"/>
      <c r="C26" s="43">
        <v>6.9592152972867503</v>
      </c>
      <c r="D26" s="43">
        <v>3.4791458154170201</v>
      </c>
      <c r="E26" s="43">
        <v>4.4878278274562098E-4</v>
      </c>
      <c r="F26" s="43">
        <v>3.4796206990869898</v>
      </c>
      <c r="G26" s="43">
        <v>1.8333333333333299</v>
      </c>
      <c r="H26" s="43">
        <v>1019.66666666666</v>
      </c>
      <c r="I26" s="43">
        <v>45143.082719593702</v>
      </c>
      <c r="J26" s="43">
        <f t="shared" si="0"/>
        <v>3.795935616701871</v>
      </c>
    </row>
    <row r="27" spans="1:12" x14ac:dyDescent="0.25">
      <c r="A27" s="79"/>
      <c r="B27" s="79"/>
      <c r="C27" s="43">
        <v>6.8975022951077296</v>
      </c>
      <c r="D27" s="43">
        <v>3.4480388220489</v>
      </c>
      <c r="E27" s="43">
        <v>0</v>
      </c>
      <c r="F27" s="43">
        <v>3.4494634730588301</v>
      </c>
      <c r="G27" s="43">
        <v>2.5</v>
      </c>
      <c r="H27" s="43">
        <v>2259.3333333333298</v>
      </c>
      <c r="I27" s="43">
        <v>71910.823420511602</v>
      </c>
      <c r="J27" s="43">
        <f t="shared" si="0"/>
        <v>2.7590009180430917</v>
      </c>
    </row>
    <row r="28" spans="1:12" x14ac:dyDescent="0.25">
      <c r="A28" s="79"/>
      <c r="B28" s="79"/>
      <c r="C28" s="43">
        <v>6.8636006040790001</v>
      </c>
      <c r="D28" s="43">
        <v>3.4404142448896802</v>
      </c>
      <c r="E28" s="43">
        <v>5.8519163631044696E-3</v>
      </c>
      <c r="F28" s="43">
        <v>3.41733444282622</v>
      </c>
      <c r="G28" s="43">
        <v>1.1666666666666601</v>
      </c>
      <c r="H28" s="43">
        <v>1327.8333333333301</v>
      </c>
      <c r="I28" s="43">
        <v>50503.372058968896</v>
      </c>
      <c r="J28" s="43">
        <f t="shared" si="0"/>
        <v>5.8830862320677477</v>
      </c>
    </row>
    <row r="29" spans="1:12" x14ac:dyDescent="0.25">
      <c r="A29" s="79"/>
      <c r="B29" s="79"/>
      <c r="C29" s="43">
        <v>6.8262491237468099</v>
      </c>
      <c r="D29" s="43">
        <v>3.41536206279507</v>
      </c>
      <c r="E29" s="43">
        <v>0</v>
      </c>
      <c r="F29" s="43">
        <v>3.4108870609517101</v>
      </c>
      <c r="G29" s="43">
        <v>1.8333333333333299</v>
      </c>
      <c r="H29" s="43">
        <v>1565.1666666666599</v>
      </c>
      <c r="I29" s="43">
        <v>74942.490087178201</v>
      </c>
      <c r="J29" s="43">
        <f t="shared" si="0"/>
        <v>3.7234086129528121</v>
      </c>
    </row>
    <row r="30" spans="1:12" x14ac:dyDescent="0.25">
      <c r="A30" s="79"/>
      <c r="B30" s="79"/>
      <c r="C30" s="43">
        <v>6.5746867273615202</v>
      </c>
      <c r="D30" s="43">
        <v>3.2919805999131202</v>
      </c>
      <c r="E30" s="43">
        <v>6.5783448127127104E-3</v>
      </c>
      <c r="F30" s="43">
        <v>3.2761277826356801</v>
      </c>
      <c r="G30" s="43">
        <v>2.6666666666666599</v>
      </c>
      <c r="H30" s="43">
        <v>1344.5</v>
      </c>
      <c r="I30" s="43">
        <v>62325.582719593702</v>
      </c>
      <c r="J30" s="43">
        <f t="shared" si="0"/>
        <v>2.4655075227605763</v>
      </c>
    </row>
    <row r="31" spans="1:12" x14ac:dyDescent="0.25">
      <c r="A31" s="79"/>
      <c r="B31" s="79"/>
      <c r="C31" s="43">
        <v>6.5477177616211897</v>
      </c>
      <c r="D31" s="43">
        <v>3.27385888081059</v>
      </c>
      <c r="E31" s="43">
        <v>0</v>
      </c>
      <c r="F31" s="43">
        <v>3.27385888081059</v>
      </c>
      <c r="G31" s="43">
        <v>1.8333333333333299</v>
      </c>
      <c r="H31" s="43">
        <v>417.33333333333297</v>
      </c>
      <c r="I31" s="43">
        <v>18524</v>
      </c>
      <c r="J31" s="43">
        <f t="shared" si="0"/>
        <v>3.5714824154297466</v>
      </c>
    </row>
    <row r="32" spans="1:12" x14ac:dyDescent="0.25">
      <c r="A32" s="79"/>
      <c r="B32" s="79"/>
      <c r="C32" s="43">
        <v>6.5355161030073603</v>
      </c>
      <c r="D32" s="43">
        <v>2.07166382197494E-3</v>
      </c>
      <c r="E32" s="43">
        <v>3.23586636512012</v>
      </c>
      <c r="F32" s="43">
        <v>3.2975780740651799</v>
      </c>
      <c r="G32" s="43">
        <v>0.66666666666666596</v>
      </c>
      <c r="H32" s="43">
        <v>1138.8333333333301</v>
      </c>
      <c r="I32" s="43">
        <v>55222.41794064</v>
      </c>
      <c r="J32" s="43">
        <f t="shared" si="0"/>
        <v>9.8032741545110511</v>
      </c>
    </row>
    <row r="33" spans="1:10" x14ac:dyDescent="0.25">
      <c r="A33" s="79"/>
      <c r="B33" s="79"/>
      <c r="C33" s="43">
        <v>6.48877583744747</v>
      </c>
      <c r="D33" s="43">
        <v>3.2473543983046902</v>
      </c>
      <c r="E33" s="43">
        <v>0</v>
      </c>
      <c r="F33" s="43">
        <v>3.2414214391427598</v>
      </c>
      <c r="G33" s="43">
        <v>1.5</v>
      </c>
      <c r="H33" s="43">
        <v>1833.3333333333301</v>
      </c>
      <c r="I33" s="43">
        <v>59881.235130767403</v>
      </c>
      <c r="J33" s="43">
        <f t="shared" si="0"/>
        <v>4.3258505582983133</v>
      </c>
    </row>
    <row r="34" spans="1:10" x14ac:dyDescent="0.25">
      <c r="A34" s="79"/>
      <c r="B34" s="79"/>
      <c r="C34" s="43">
        <v>6.3395117367021996</v>
      </c>
      <c r="D34" s="43">
        <v>3.1697097196986399</v>
      </c>
      <c r="E34" s="43">
        <v>0</v>
      </c>
      <c r="F34" s="43">
        <v>3.1698020170036401</v>
      </c>
      <c r="G34" s="43">
        <v>0.83333333333333304</v>
      </c>
      <c r="H34" s="43">
        <v>1692.3333333333301</v>
      </c>
      <c r="I34" s="43">
        <v>59239.715305124002</v>
      </c>
      <c r="J34" s="43">
        <f t="shared" si="0"/>
        <v>7.6074140840426425</v>
      </c>
    </row>
    <row r="35" spans="1:10" x14ac:dyDescent="0.25">
      <c r="A35" s="79"/>
      <c r="B35" s="79"/>
      <c r="C35" s="43">
        <v>6.2543011502717496</v>
      </c>
      <c r="D35" s="43">
        <v>3.06727982598531</v>
      </c>
      <c r="E35" s="43">
        <v>0.12047584595432299</v>
      </c>
      <c r="F35" s="43">
        <v>3.0665454783320798</v>
      </c>
      <c r="G35" s="43">
        <v>1.1666666666666601</v>
      </c>
      <c r="H35" s="43">
        <v>1539.5</v>
      </c>
      <c r="I35" s="43">
        <v>56208.901447183896</v>
      </c>
      <c r="J35" s="43">
        <f t="shared" si="0"/>
        <v>5.3608295573758156</v>
      </c>
    </row>
    <row r="36" spans="1:10" x14ac:dyDescent="0.25">
      <c r="A36" s="79"/>
      <c r="B36" s="79"/>
      <c r="C36" s="43">
        <v>6.1644065611583496</v>
      </c>
      <c r="D36" s="43">
        <v>3.0788127998396</v>
      </c>
      <c r="E36" s="43">
        <v>6.7809614791447797E-3</v>
      </c>
      <c r="F36" s="43">
        <v>3.0788127998396</v>
      </c>
      <c r="G36" s="43">
        <v>2.6666666666666599</v>
      </c>
      <c r="H36" s="43">
        <v>1110.5</v>
      </c>
      <c r="I36" s="43">
        <v>50066.5</v>
      </c>
      <c r="J36" s="43">
        <f t="shared" si="0"/>
        <v>2.3116524604343871</v>
      </c>
    </row>
    <row r="37" spans="1:10" x14ac:dyDescent="0.25">
      <c r="A37" s="79"/>
      <c r="B37" s="79"/>
      <c r="C37" s="43">
        <v>6.1404535752274203</v>
      </c>
      <c r="D37" s="43">
        <v>2.0958510310304699</v>
      </c>
      <c r="E37" s="43">
        <v>1.9448915474050801</v>
      </c>
      <c r="F37" s="43">
        <v>2.0997109967918801</v>
      </c>
      <c r="G37" s="43">
        <v>2</v>
      </c>
      <c r="H37" s="43">
        <v>1532.8333333333301</v>
      </c>
      <c r="I37" s="43">
        <v>67644.074127239495</v>
      </c>
      <c r="J37" s="43">
        <f t="shared" si="0"/>
        <v>3.0702267876137102</v>
      </c>
    </row>
    <row r="38" spans="1:10" x14ac:dyDescent="0.25">
      <c r="A38" s="79"/>
      <c r="B38" s="79"/>
      <c r="C38" s="43">
        <v>6.1357021920294104</v>
      </c>
      <c r="D38" s="43">
        <v>3.0688602705505201</v>
      </c>
      <c r="E38" s="43">
        <v>8.9756556549124304E-4</v>
      </c>
      <c r="F38" s="43">
        <v>3.0659443559133899</v>
      </c>
      <c r="G38" s="43">
        <v>1.6666666666666601</v>
      </c>
      <c r="H38" s="43">
        <v>1068.5</v>
      </c>
      <c r="I38" s="43">
        <v>42377.082719593702</v>
      </c>
      <c r="J38" s="43">
        <f t="shared" si="0"/>
        <v>3.6814213152176607</v>
      </c>
    </row>
    <row r="39" spans="1:10" x14ac:dyDescent="0.25">
      <c r="A39" s="79"/>
      <c r="B39" s="79"/>
      <c r="C39" s="43">
        <v>6.0530702918553203</v>
      </c>
      <c r="D39" s="43">
        <v>3.03842603399058</v>
      </c>
      <c r="E39" s="43">
        <v>4.4878278274562098E-4</v>
      </c>
      <c r="F39" s="43">
        <v>3.0141954750819999</v>
      </c>
      <c r="G39" s="43">
        <v>1.3333333333333299</v>
      </c>
      <c r="H39" s="43">
        <v>1131.1666666666599</v>
      </c>
      <c r="I39" s="43">
        <v>55565.827763182897</v>
      </c>
      <c r="J39" s="43">
        <f t="shared" si="0"/>
        <v>4.5398027188915018</v>
      </c>
    </row>
    <row r="40" spans="1:10" x14ac:dyDescent="0.25">
      <c r="A40" s="79"/>
      <c r="B40" s="79"/>
      <c r="C40" s="43">
        <v>5.9321448889125801</v>
      </c>
      <c r="D40" s="43">
        <v>2.9614541121926599</v>
      </c>
      <c r="E40" s="43">
        <v>4.4878278274562101E-3</v>
      </c>
      <c r="F40" s="43">
        <v>2.96620294889243</v>
      </c>
      <c r="G40" s="43">
        <v>0.66666666666666596</v>
      </c>
      <c r="H40" s="43">
        <v>1232.3333333333301</v>
      </c>
      <c r="I40" s="43">
        <v>50529.413597968698</v>
      </c>
      <c r="J40" s="43">
        <f t="shared" si="0"/>
        <v>8.8982173333688799</v>
      </c>
    </row>
    <row r="41" spans="1:10" x14ac:dyDescent="0.25">
      <c r="A41" s="79"/>
      <c r="B41" s="79"/>
      <c r="C41" s="43">
        <v>5.9045195382954399</v>
      </c>
      <c r="D41" s="43">
        <v>2.9522597691477102</v>
      </c>
      <c r="E41" s="43">
        <v>0</v>
      </c>
      <c r="F41" s="43">
        <v>2.9522597691477102</v>
      </c>
      <c r="G41" s="43">
        <v>2.3333333333333299</v>
      </c>
      <c r="H41" s="43">
        <v>1717.3333333333301</v>
      </c>
      <c r="I41" s="43">
        <v>75194.666666666599</v>
      </c>
      <c r="J41" s="43">
        <f t="shared" si="0"/>
        <v>2.5305083735551923</v>
      </c>
    </row>
    <row r="42" spans="1:10" x14ac:dyDescent="0.25">
      <c r="A42" s="79"/>
      <c r="B42" s="79"/>
      <c r="C42" s="43">
        <v>5.8403409527761303</v>
      </c>
      <c r="D42" s="43">
        <v>2.93340122116004</v>
      </c>
      <c r="E42" s="43">
        <v>4.4878278274562098E-4</v>
      </c>
      <c r="F42" s="43">
        <v>2.9064909488333601</v>
      </c>
      <c r="G42" s="43">
        <v>2</v>
      </c>
      <c r="H42" s="43">
        <v>1177</v>
      </c>
      <c r="I42" s="43">
        <v>45665.0043426712</v>
      </c>
      <c r="J42" s="43">
        <f t="shared" si="0"/>
        <v>2.9201704763880652</v>
      </c>
    </row>
    <row r="43" spans="1:10" x14ac:dyDescent="0.25">
      <c r="A43" s="79"/>
      <c r="B43" s="79"/>
      <c r="C43" s="43">
        <v>5.7582576950022899</v>
      </c>
      <c r="D43" s="43">
        <v>2.8843326888818401</v>
      </c>
      <c r="E43" s="43">
        <v>6.1191615944399102E-3</v>
      </c>
      <c r="F43" s="43">
        <v>2.8678058445260799</v>
      </c>
      <c r="G43" s="43">
        <v>0.83333333333333304</v>
      </c>
      <c r="H43" s="43">
        <v>1592.6666666666599</v>
      </c>
      <c r="I43" s="43">
        <v>56389.0628939503</v>
      </c>
      <c r="J43" s="43">
        <f t="shared" si="0"/>
        <v>6.9099092340027504</v>
      </c>
    </row>
    <row r="44" spans="1:10" x14ac:dyDescent="0.25">
      <c r="A44" s="79"/>
      <c r="B44" s="79"/>
      <c r="C44" s="43">
        <v>5.73293965889623</v>
      </c>
      <c r="D44" s="43">
        <v>1.94347695332036</v>
      </c>
      <c r="E44" s="43">
        <v>1.84411323184187</v>
      </c>
      <c r="F44" s="43">
        <v>1.945349473734</v>
      </c>
      <c r="G44" s="43">
        <v>2</v>
      </c>
      <c r="H44" s="43">
        <v>1154.6666666666599</v>
      </c>
      <c r="I44" s="43">
        <v>50625.664211708303</v>
      </c>
      <c r="J44" s="43">
        <f t="shared" si="0"/>
        <v>2.866469829448115</v>
      </c>
    </row>
    <row r="45" spans="1:10" x14ac:dyDescent="0.25">
      <c r="A45" s="79"/>
      <c r="B45" s="79"/>
      <c r="C45" s="43">
        <v>5.7242684924993599</v>
      </c>
      <c r="D45" s="43">
        <v>2.8647907054064898</v>
      </c>
      <c r="E45" s="43">
        <v>6.1528670967293097E-3</v>
      </c>
      <c r="F45" s="43">
        <v>2.8533249199961501</v>
      </c>
      <c r="G45" s="43">
        <v>1.8333333333333299</v>
      </c>
      <c r="H45" s="43">
        <v>1379.3333333333301</v>
      </c>
      <c r="I45" s="43">
        <v>47697.246931301997</v>
      </c>
      <c r="J45" s="43">
        <f t="shared" si="0"/>
        <v>3.1223282686360201</v>
      </c>
    </row>
    <row r="46" spans="1:10" x14ac:dyDescent="0.25">
      <c r="A46" s="79"/>
      <c r="B46" s="79"/>
      <c r="C46" s="43">
        <v>5.7215236726755903</v>
      </c>
      <c r="D46" s="43">
        <v>0.14988594538783601</v>
      </c>
      <c r="E46" s="43">
        <v>2.74104644566569</v>
      </c>
      <c r="F46" s="43">
        <v>2.8305912816220502</v>
      </c>
      <c r="G46" s="43">
        <v>1.3333333333333299</v>
      </c>
      <c r="H46" s="43">
        <v>1172.6666666666599</v>
      </c>
      <c r="I46" s="43">
        <v>46840.239473438698</v>
      </c>
      <c r="J46" s="43">
        <f t="shared" si="0"/>
        <v>4.291142754506704</v>
      </c>
    </row>
    <row r="47" spans="1:10" x14ac:dyDescent="0.25">
      <c r="A47" s="79"/>
      <c r="B47" s="79"/>
      <c r="C47" s="43">
        <v>5.7002736569690402</v>
      </c>
      <c r="D47" s="43">
        <v>2.8564506567211199</v>
      </c>
      <c r="E47" s="43">
        <v>1.34634834823686E-3</v>
      </c>
      <c r="F47" s="43">
        <v>2.8424766518996698</v>
      </c>
      <c r="G47" s="43">
        <v>2.6666666666666599</v>
      </c>
      <c r="H47" s="43">
        <v>1238</v>
      </c>
      <c r="I47" s="43">
        <v>55786.165439187404</v>
      </c>
      <c r="J47" s="43">
        <f t="shared" si="0"/>
        <v>2.1376026213633956</v>
      </c>
    </row>
    <row r="48" spans="1:10" x14ac:dyDescent="0.25">
      <c r="A48" s="79"/>
      <c r="B48" s="79"/>
      <c r="C48" s="43">
        <v>5.6846828635539097</v>
      </c>
      <c r="D48" s="43">
        <v>2.84351877585302</v>
      </c>
      <c r="E48" s="43">
        <v>4.4878278274562098E-4</v>
      </c>
      <c r="F48" s="43">
        <v>2.84071530491812</v>
      </c>
      <c r="G48" s="43">
        <v>1.6666666666666601</v>
      </c>
      <c r="H48" s="43">
        <v>1454.3333333333301</v>
      </c>
      <c r="I48" s="43">
        <v>56412.249386260402</v>
      </c>
      <c r="J48" s="43">
        <f t="shared" si="0"/>
        <v>3.4108097181323593</v>
      </c>
    </row>
    <row r="49" spans="1:10" x14ac:dyDescent="0.25">
      <c r="A49" s="79"/>
      <c r="B49" s="79"/>
      <c r="C49" s="43">
        <v>5.4301028661559601</v>
      </c>
      <c r="D49" s="43">
        <v>1.82076824724657</v>
      </c>
      <c r="E49" s="43">
        <v>1.7880914879927401</v>
      </c>
      <c r="F49" s="43">
        <v>1.82124313091655</v>
      </c>
      <c r="G49" s="43">
        <v>0.66666666666666596</v>
      </c>
      <c r="H49" s="43">
        <v>1065.6666666666599</v>
      </c>
      <c r="I49" s="43">
        <v>54353.911710255801</v>
      </c>
      <c r="J49" s="43">
        <f t="shared" si="0"/>
        <v>8.1451542992339494</v>
      </c>
    </row>
    <row r="50" spans="1:10" x14ac:dyDescent="0.25">
      <c r="A50" s="79"/>
      <c r="B50" s="79"/>
      <c r="C50" s="43">
        <v>5.4189847336405998</v>
      </c>
      <c r="D50" s="43">
        <v>2.71800157707214</v>
      </c>
      <c r="E50" s="43">
        <v>4.4878278274562098E-4</v>
      </c>
      <c r="F50" s="43">
        <v>2.7005343737857701</v>
      </c>
      <c r="G50" s="43">
        <v>0.83333333333333304</v>
      </c>
      <c r="H50" s="43">
        <v>1140.1666666666599</v>
      </c>
      <c r="I50" s="43">
        <v>40370.5628939503</v>
      </c>
      <c r="J50" s="43">
        <f t="shared" si="0"/>
        <v>6.502781680368722</v>
      </c>
    </row>
    <row r="51" spans="1:10" x14ac:dyDescent="0.25">
      <c r="A51" s="79"/>
      <c r="B51" s="79"/>
      <c r="C51" s="43">
        <v>5.4154253387579097</v>
      </c>
      <c r="D51" s="43">
        <v>2.7110390780415701</v>
      </c>
      <c r="E51" s="43">
        <v>0</v>
      </c>
      <c r="F51" s="43">
        <v>2.70438626071636</v>
      </c>
      <c r="G51" s="43">
        <v>1.8333333333333299</v>
      </c>
      <c r="H51" s="43">
        <v>1199.3333333333301</v>
      </c>
      <c r="I51" s="43">
        <v>49172.5</v>
      </c>
      <c r="J51" s="43">
        <f t="shared" si="0"/>
        <v>2.9538683665952288</v>
      </c>
    </row>
    <row r="52" spans="1:10" x14ac:dyDescent="0.25">
      <c r="A52" s="79"/>
      <c r="B52" s="79"/>
      <c r="C52" s="43">
        <v>5.3939558143102699</v>
      </c>
      <c r="D52" s="43">
        <v>2.6951919176714001</v>
      </c>
      <c r="E52" s="43">
        <v>2.2000862198790702E-3</v>
      </c>
      <c r="F52" s="43">
        <v>2.6965638104189402</v>
      </c>
      <c r="G52" s="43">
        <v>0.66666666666666596</v>
      </c>
      <c r="H52" s="43">
        <v>1315.6666666666599</v>
      </c>
      <c r="I52" s="43">
        <v>53942.082719593702</v>
      </c>
      <c r="J52" s="43">
        <f t="shared" si="0"/>
        <v>8.0909337214654133</v>
      </c>
    </row>
    <row r="53" spans="1:10" x14ac:dyDescent="0.25">
      <c r="A53" s="79"/>
      <c r="B53" s="79"/>
      <c r="C53" s="43">
        <v>5.3863682949616498</v>
      </c>
      <c r="D53" s="43">
        <v>1.80885084093048</v>
      </c>
      <c r="E53" s="43">
        <v>1.77149709830193</v>
      </c>
      <c r="F53" s="43">
        <v>1.8060203557293</v>
      </c>
      <c r="G53" s="43">
        <v>0.83333333333333304</v>
      </c>
      <c r="H53" s="43">
        <v>1658.8333333333301</v>
      </c>
      <c r="I53" s="43">
        <v>58726.827763182897</v>
      </c>
      <c r="J53" s="43">
        <f t="shared" si="0"/>
        <v>6.4636419539539824</v>
      </c>
    </row>
    <row r="54" spans="1:10" x14ac:dyDescent="0.25">
      <c r="A54" s="79"/>
      <c r="B54" s="79"/>
      <c r="C54" s="43">
        <v>5.3357997257820102</v>
      </c>
      <c r="D54" s="43">
        <v>1.8282967162903501</v>
      </c>
      <c r="E54" s="43">
        <v>1.6787314095313299</v>
      </c>
      <c r="F54" s="43">
        <v>1.82877159996033</v>
      </c>
      <c r="G54" s="43">
        <v>1.6666666666666601</v>
      </c>
      <c r="H54" s="43">
        <v>1207</v>
      </c>
      <c r="I54" s="43">
        <v>52987.082719593702</v>
      </c>
      <c r="J54" s="43">
        <f t="shared" si="0"/>
        <v>3.2014798354692187</v>
      </c>
    </row>
    <row r="55" spans="1:10" x14ac:dyDescent="0.25">
      <c r="A55" s="79"/>
      <c r="B55" s="79"/>
      <c r="C55" s="43">
        <v>5.29578097816088</v>
      </c>
      <c r="D55" s="43">
        <v>0.73146818802906899</v>
      </c>
      <c r="E55" s="43">
        <v>3.1059481591675699</v>
      </c>
      <c r="F55" s="43">
        <v>1.45836463096424</v>
      </c>
      <c r="G55" s="43">
        <v>1.8333333333333299</v>
      </c>
      <c r="H55" s="43">
        <v>1166.5</v>
      </c>
      <c r="I55" s="43">
        <v>51259.826535703702</v>
      </c>
      <c r="J55" s="43">
        <f t="shared" si="0"/>
        <v>2.8886078062695764</v>
      </c>
    </row>
    <row r="56" spans="1:10" x14ac:dyDescent="0.25">
      <c r="A56" s="79"/>
      <c r="B56" s="79"/>
      <c r="C56" s="43">
        <v>5.1927685792507496</v>
      </c>
      <c r="D56" s="43">
        <v>2.5937658198306002</v>
      </c>
      <c r="E56" s="43">
        <v>0</v>
      </c>
      <c r="F56" s="43">
        <v>2.5990027594201499</v>
      </c>
      <c r="G56" s="43">
        <v>1.1666666666666601</v>
      </c>
      <c r="H56" s="43">
        <v>904.16666666666595</v>
      </c>
      <c r="I56" s="43">
        <v>44691.156753844902</v>
      </c>
      <c r="J56" s="43">
        <f t="shared" si="0"/>
        <v>4.4509444965006679</v>
      </c>
    </row>
    <row r="57" spans="1:10" x14ac:dyDescent="0.25">
      <c r="A57" s="79"/>
      <c r="B57" s="79"/>
      <c r="C57" s="43">
        <v>5.1110881945275697</v>
      </c>
      <c r="D57" s="43">
        <v>8.4318853290278994E-2</v>
      </c>
      <c r="E57" s="43">
        <v>2.4957790915189801</v>
      </c>
      <c r="F57" s="43">
        <v>2.5309902497182901</v>
      </c>
      <c r="G57" s="43">
        <v>1.3333333333333299</v>
      </c>
      <c r="H57" s="43">
        <v>1226.3333333333301</v>
      </c>
      <c r="I57" s="43">
        <v>50435.081492114499</v>
      </c>
      <c r="J57" s="43">
        <f t="shared" si="0"/>
        <v>3.833316145895687</v>
      </c>
    </row>
    <row r="58" spans="1:10" x14ac:dyDescent="0.25">
      <c r="A58" s="79"/>
      <c r="B58" s="79"/>
      <c r="C58" s="43">
        <v>5.0825813416457102</v>
      </c>
      <c r="D58" s="43">
        <v>1.7157861491340201</v>
      </c>
      <c r="E58" s="43">
        <v>1.64815974135779</v>
      </c>
      <c r="F58" s="43">
        <v>1.7186354511538899</v>
      </c>
      <c r="G58" s="43">
        <v>1.6666666666666601</v>
      </c>
      <c r="H58" s="43">
        <v>1120.3333333333301</v>
      </c>
      <c r="I58" s="43">
        <v>49181.329650895801</v>
      </c>
      <c r="J58" s="43">
        <f t="shared" si="0"/>
        <v>3.0495488049874382</v>
      </c>
    </row>
    <row r="59" spans="1:10" x14ac:dyDescent="0.25">
      <c r="A59" s="79"/>
      <c r="B59" s="79"/>
      <c r="C59" s="43">
        <v>5.0135805369262103</v>
      </c>
      <c r="D59" s="43">
        <v>2.5070335849745198</v>
      </c>
      <c r="E59" s="43">
        <v>5.0518501329033802E-3</v>
      </c>
      <c r="F59" s="43">
        <v>2.5014951018188198</v>
      </c>
      <c r="G59" s="43">
        <v>2</v>
      </c>
      <c r="H59" s="43">
        <v>1525.3333333333301</v>
      </c>
      <c r="I59" s="43">
        <v>51533.404912626102</v>
      </c>
      <c r="J59" s="43">
        <f t="shared" si="0"/>
        <v>2.5067902684631052</v>
      </c>
    </row>
    <row r="60" spans="1:10" x14ac:dyDescent="0.25">
      <c r="A60" s="79"/>
      <c r="B60" s="79"/>
      <c r="C60" s="43">
        <v>4.9889188797389599</v>
      </c>
      <c r="D60" s="43">
        <v>2.47432478968221</v>
      </c>
      <c r="E60" s="43">
        <v>2.2371833541430401E-2</v>
      </c>
      <c r="F60" s="43">
        <v>2.4922222565153498</v>
      </c>
      <c r="G60" s="43">
        <v>1.5</v>
      </c>
      <c r="H60" s="43">
        <v>1339.5</v>
      </c>
      <c r="I60" s="43">
        <v>62361.166666666599</v>
      </c>
      <c r="J60" s="43">
        <f t="shared" si="0"/>
        <v>3.3259459198259731</v>
      </c>
    </row>
    <row r="61" spans="1:10" x14ac:dyDescent="0.25">
      <c r="A61" s="79"/>
      <c r="B61" s="79"/>
      <c r="C61" s="43">
        <v>4.9667978771949599</v>
      </c>
      <c r="D61" s="43">
        <v>1.8041415432732999</v>
      </c>
      <c r="E61" s="43">
        <v>1.3570901396384101</v>
      </c>
      <c r="F61" s="43">
        <v>1.8055661942832399</v>
      </c>
      <c r="G61" s="43">
        <v>1.8333333333333299</v>
      </c>
      <c r="H61" s="43">
        <v>1223.5</v>
      </c>
      <c r="I61" s="43">
        <v>54945.165439187404</v>
      </c>
      <c r="J61" s="43">
        <f t="shared" si="0"/>
        <v>2.7091624784699833</v>
      </c>
    </row>
    <row r="62" spans="1:10" x14ac:dyDescent="0.25">
      <c r="A62" s="79"/>
      <c r="B62" s="79"/>
      <c r="C62" s="43">
        <v>4.94854319176312</v>
      </c>
      <c r="D62" s="43">
        <v>1.7214992426636899</v>
      </c>
      <c r="E62" s="43">
        <v>1.5054071538724201</v>
      </c>
      <c r="F62" s="43">
        <v>1.72163679522697</v>
      </c>
      <c r="G62" s="43">
        <v>1</v>
      </c>
      <c r="H62" s="43">
        <v>840</v>
      </c>
      <c r="I62" s="43">
        <v>42048.669781858698</v>
      </c>
      <c r="J62" s="43">
        <f t="shared" si="0"/>
        <v>4.94854319176312</v>
      </c>
    </row>
    <row r="63" spans="1:10" x14ac:dyDescent="0.25">
      <c r="A63" s="79"/>
      <c r="B63" s="79"/>
      <c r="C63" s="43">
        <v>4.9385462347650702</v>
      </c>
      <c r="D63" s="43">
        <v>1.65128006927305</v>
      </c>
      <c r="E63" s="43">
        <v>1.6341613837600499</v>
      </c>
      <c r="F63" s="43">
        <v>1.65310478173195</v>
      </c>
      <c r="G63" s="43">
        <v>0.66666666666666596</v>
      </c>
      <c r="H63" s="43">
        <v>807.66666666666595</v>
      </c>
      <c r="I63" s="43">
        <v>41148.975152338098</v>
      </c>
      <c r="J63" s="43">
        <f t="shared" si="0"/>
        <v>7.4078193521476132</v>
      </c>
    </row>
    <row r="64" spans="1:10" x14ac:dyDescent="0.25">
      <c r="A64" s="79"/>
      <c r="B64" s="79"/>
      <c r="C64" s="43">
        <v>4.8910534470509903</v>
      </c>
      <c r="D64" s="43">
        <v>2.4550818092327198</v>
      </c>
      <c r="E64" s="43">
        <v>4.4878278274562098E-4</v>
      </c>
      <c r="F64" s="43">
        <v>2.4355228550355399</v>
      </c>
      <c r="G64" s="43">
        <v>1.3333333333333299</v>
      </c>
      <c r="H64" s="43">
        <v>978</v>
      </c>
      <c r="I64" s="43">
        <v>48040.739473438698</v>
      </c>
      <c r="J64" s="43">
        <f t="shared" si="0"/>
        <v>3.6682900852882523</v>
      </c>
    </row>
    <row r="65" spans="1:10" x14ac:dyDescent="0.25">
      <c r="A65" s="79"/>
      <c r="B65" s="79"/>
      <c r="C65" s="43">
        <v>4.8746761239785403</v>
      </c>
      <c r="D65" s="43">
        <v>4.8746761239785403</v>
      </c>
      <c r="E65" s="43">
        <v>0</v>
      </c>
      <c r="F65" s="43">
        <v>0</v>
      </c>
      <c r="G65" s="43">
        <v>1.1666666666666601</v>
      </c>
      <c r="H65" s="43">
        <v>919</v>
      </c>
      <c r="I65" s="43">
        <v>44365.464999949101</v>
      </c>
      <c r="J65" s="43">
        <f t="shared" si="0"/>
        <v>4.1782938205530584</v>
      </c>
    </row>
    <row r="66" spans="1:10" x14ac:dyDescent="0.25">
      <c r="A66" s="79"/>
      <c r="B66" s="79"/>
      <c r="C66" s="43">
        <v>4.64462757414982</v>
      </c>
      <c r="D66" s="43">
        <v>1.5618423055382</v>
      </c>
      <c r="E66" s="43">
        <v>1.5303829157467601</v>
      </c>
      <c r="F66" s="43">
        <v>1.55240235286487</v>
      </c>
      <c r="G66" s="43">
        <v>2.1666666666666599</v>
      </c>
      <c r="H66" s="43">
        <v>1237.1666666666599</v>
      </c>
      <c r="I66" s="43">
        <v>41855.666666666599</v>
      </c>
      <c r="J66" s="43">
        <f t="shared" si="0"/>
        <v>2.1436742649922311</v>
      </c>
    </row>
    <row r="67" spans="1:10" x14ac:dyDescent="0.25">
      <c r="A67" s="79"/>
      <c r="B67" s="79"/>
      <c r="C67" s="43">
        <v>4.6403713942183797</v>
      </c>
      <c r="D67" s="43">
        <v>4.6403713942183797</v>
      </c>
      <c r="E67" s="43">
        <v>0</v>
      </c>
      <c r="F67" s="43">
        <v>0</v>
      </c>
      <c r="G67" s="43">
        <v>2</v>
      </c>
      <c r="H67" s="43">
        <v>566.66666666666595</v>
      </c>
      <c r="I67" s="43">
        <v>20690.012333302799</v>
      </c>
      <c r="J67" s="43">
        <f t="shared" ref="J67:J130" si="1">C67/G67</f>
        <v>2.3201856971091899</v>
      </c>
    </row>
    <row r="68" spans="1:10" x14ac:dyDescent="0.25">
      <c r="A68" s="79"/>
      <c r="B68" s="79"/>
      <c r="C68" s="43">
        <v>4.6326437548132997</v>
      </c>
      <c r="D68" s="43">
        <v>2.3191528979444702</v>
      </c>
      <c r="E68" s="43">
        <v>1.34634834823686E-3</v>
      </c>
      <c r="F68" s="43">
        <v>2.3121445085205599</v>
      </c>
      <c r="G68" s="43">
        <v>1.3333333333333299</v>
      </c>
      <c r="H68" s="43">
        <v>1213.6666666666599</v>
      </c>
      <c r="I68" s="43">
        <v>50214.630130571903</v>
      </c>
      <c r="J68" s="43">
        <f t="shared" si="1"/>
        <v>3.4744828161099837</v>
      </c>
    </row>
    <row r="69" spans="1:10" x14ac:dyDescent="0.25">
      <c r="A69" s="79"/>
      <c r="B69" s="79"/>
      <c r="C69" s="43">
        <v>4.6210219569120801</v>
      </c>
      <c r="D69" s="43">
        <v>0.82601721627528701</v>
      </c>
      <c r="E69" s="43">
        <v>1.4935206706189399</v>
      </c>
      <c r="F69" s="43">
        <v>2.3014840700178598</v>
      </c>
      <c r="G69" s="43">
        <v>1.5</v>
      </c>
      <c r="H69" s="43">
        <v>953.5</v>
      </c>
      <c r="I69" s="43">
        <v>39512.243816109898</v>
      </c>
      <c r="J69" s="43">
        <f t="shared" si="1"/>
        <v>3.0806813046080532</v>
      </c>
    </row>
    <row r="70" spans="1:10" x14ac:dyDescent="0.25">
      <c r="A70" s="79"/>
      <c r="B70" s="79"/>
      <c r="C70" s="43">
        <v>4.5566505469797898</v>
      </c>
      <c r="D70" s="43">
        <v>4.5566505469797898</v>
      </c>
      <c r="E70" s="43">
        <v>0</v>
      </c>
      <c r="F70" s="43">
        <v>0</v>
      </c>
      <c r="G70" s="43">
        <v>1.1666666666666601</v>
      </c>
      <c r="H70" s="43">
        <v>902.33333333333303</v>
      </c>
      <c r="I70" s="43">
        <v>43564.345666636102</v>
      </c>
      <c r="J70" s="43">
        <f t="shared" si="1"/>
        <v>3.905700468839842</v>
      </c>
    </row>
    <row r="71" spans="1:10" x14ac:dyDescent="0.25">
      <c r="A71" s="79"/>
      <c r="B71" s="79"/>
      <c r="C71" s="43">
        <v>4.5174174871014596</v>
      </c>
      <c r="D71" s="43">
        <v>2.2604415180825299</v>
      </c>
      <c r="E71" s="43">
        <v>3.9404327335502698E-3</v>
      </c>
      <c r="F71" s="43">
        <v>2.25303553628541</v>
      </c>
      <c r="G71" s="43">
        <v>1.8333333333333299</v>
      </c>
      <c r="H71" s="43">
        <v>867.33333333333303</v>
      </c>
      <c r="I71" s="43">
        <v>29295.5783769224</v>
      </c>
      <c r="J71" s="43">
        <f t="shared" si="1"/>
        <v>2.464045902055346</v>
      </c>
    </row>
    <row r="72" spans="1:10" x14ac:dyDescent="0.25">
      <c r="A72" s="79"/>
      <c r="B72" s="79"/>
      <c r="C72" s="43">
        <v>4.5142647361102801</v>
      </c>
      <c r="D72" s="43">
        <v>2.2622141788786498</v>
      </c>
      <c r="E72" s="43">
        <v>1.8046968346070299E-3</v>
      </c>
      <c r="F72" s="43">
        <v>2.2502458603969799</v>
      </c>
      <c r="G72" s="43">
        <v>0.66666666666666596</v>
      </c>
      <c r="H72" s="43">
        <v>1098.8333333333301</v>
      </c>
      <c r="I72" s="43">
        <v>46117.372058968896</v>
      </c>
      <c r="J72" s="43">
        <f t="shared" si="1"/>
        <v>6.7713971041654277</v>
      </c>
    </row>
    <row r="73" spans="1:10" x14ac:dyDescent="0.25">
      <c r="A73" s="79"/>
      <c r="B73" s="79"/>
      <c r="C73" s="43">
        <v>4.4883498069283103</v>
      </c>
      <c r="D73" s="43">
        <v>1.5071461091662599</v>
      </c>
      <c r="E73" s="43">
        <v>1.459660247405</v>
      </c>
      <c r="F73" s="43">
        <v>1.52154345035705</v>
      </c>
      <c r="G73" s="43">
        <v>2</v>
      </c>
      <c r="H73" s="43">
        <v>1018.66666666666</v>
      </c>
      <c r="I73" s="43">
        <v>44234.4919748912</v>
      </c>
      <c r="J73" s="43">
        <f t="shared" si="1"/>
        <v>2.2441749034641552</v>
      </c>
    </row>
    <row r="74" spans="1:10" x14ac:dyDescent="0.25">
      <c r="A74" s="79"/>
      <c r="B74" s="79"/>
      <c r="C74" s="43">
        <v>4.4794390810460598</v>
      </c>
      <c r="D74" s="43">
        <v>9.1345424397802299E-2</v>
      </c>
      <c r="E74" s="43">
        <v>2.15364404445587</v>
      </c>
      <c r="F74" s="43">
        <v>2.2344496121923898</v>
      </c>
      <c r="G74" s="43">
        <v>1.3333333333333299</v>
      </c>
      <c r="H74" s="43">
        <v>1201.3333333333301</v>
      </c>
      <c r="I74" s="43">
        <v>49404.833333333299</v>
      </c>
      <c r="J74" s="43">
        <f t="shared" si="1"/>
        <v>3.3595793107845533</v>
      </c>
    </row>
    <row r="75" spans="1:10" x14ac:dyDescent="0.25">
      <c r="A75" s="79"/>
      <c r="B75" s="79"/>
      <c r="C75" s="43">
        <v>4.4085752852719704</v>
      </c>
      <c r="D75" s="43">
        <v>1.5071033944482799</v>
      </c>
      <c r="E75" s="43">
        <v>1.39736984044851</v>
      </c>
      <c r="F75" s="43">
        <v>1.5041020503751901</v>
      </c>
      <c r="G75" s="43">
        <v>2.1666666666666599</v>
      </c>
      <c r="H75" s="43">
        <v>1457.5</v>
      </c>
      <c r="I75" s="43">
        <v>49011.498772520798</v>
      </c>
      <c r="J75" s="43">
        <f t="shared" si="1"/>
        <v>2.034727054740916</v>
      </c>
    </row>
    <row r="76" spans="1:10" x14ac:dyDescent="0.25">
      <c r="A76" s="79"/>
      <c r="B76" s="79"/>
      <c r="C76" s="43">
        <v>4.3982743106584703</v>
      </c>
      <c r="D76" s="43">
        <v>0.19375396075213</v>
      </c>
      <c r="E76" s="43">
        <v>2.0151322839497499</v>
      </c>
      <c r="F76" s="43">
        <v>2.1893880659565998</v>
      </c>
      <c r="G76" s="43">
        <v>1.3333333333333299</v>
      </c>
      <c r="H76" s="43">
        <v>961.33333333333303</v>
      </c>
      <c r="I76" s="43">
        <v>40377.664211708303</v>
      </c>
      <c r="J76" s="43">
        <f t="shared" si="1"/>
        <v>3.2987057329938612</v>
      </c>
    </row>
    <row r="77" spans="1:10" x14ac:dyDescent="0.25">
      <c r="A77" s="79"/>
      <c r="B77" s="79"/>
      <c r="C77" s="43">
        <v>4.38744126517288</v>
      </c>
      <c r="D77" s="43">
        <v>2.19632672639626</v>
      </c>
      <c r="E77" s="43">
        <v>2.3389090533103801E-3</v>
      </c>
      <c r="F77" s="43">
        <v>2.18877562972335</v>
      </c>
      <c r="G77" s="43">
        <v>0.83333333333333304</v>
      </c>
      <c r="H77" s="43">
        <v>1009</v>
      </c>
      <c r="I77" s="43">
        <v>35724.239473438698</v>
      </c>
      <c r="J77" s="43">
        <f t="shared" si="1"/>
        <v>5.2649295182074578</v>
      </c>
    </row>
    <row r="78" spans="1:10" x14ac:dyDescent="0.25">
      <c r="A78" s="79"/>
      <c r="B78" s="79"/>
      <c r="C78" s="43">
        <v>4.3223977852616997</v>
      </c>
      <c r="D78" s="43">
        <v>2.1750334394837898</v>
      </c>
      <c r="E78" s="43">
        <v>0</v>
      </c>
      <c r="F78" s="43">
        <v>2.1473643457779001</v>
      </c>
      <c r="G78" s="43">
        <v>2</v>
      </c>
      <c r="H78" s="43">
        <v>974.33333333333303</v>
      </c>
      <c r="I78" s="43">
        <v>43520.156753844902</v>
      </c>
      <c r="J78" s="43">
        <f t="shared" si="1"/>
        <v>2.1611988926308499</v>
      </c>
    </row>
    <row r="79" spans="1:10" x14ac:dyDescent="0.25">
      <c r="A79" s="79"/>
      <c r="B79" s="79"/>
      <c r="C79" s="43">
        <v>4.2922788509698</v>
      </c>
      <c r="D79" s="43">
        <v>1.5578057646891901</v>
      </c>
      <c r="E79" s="43">
        <v>1.1723933685615999</v>
      </c>
      <c r="F79" s="43">
        <v>1.56207971771899</v>
      </c>
      <c r="G79" s="43">
        <v>2</v>
      </c>
      <c r="H79" s="43">
        <v>1083</v>
      </c>
      <c r="I79" s="43">
        <v>47019.744476343702</v>
      </c>
      <c r="J79" s="43">
        <f t="shared" si="1"/>
        <v>2.1461394254849</v>
      </c>
    </row>
    <row r="80" spans="1:10" x14ac:dyDescent="0.25">
      <c r="A80" s="79"/>
      <c r="B80" s="79"/>
      <c r="C80" s="43">
        <v>4.26878104889777</v>
      </c>
      <c r="D80" s="43">
        <v>2.1368678389696698</v>
      </c>
      <c r="E80" s="43">
        <v>4.4878278274562098E-4</v>
      </c>
      <c r="F80" s="43">
        <v>2.13146442714535</v>
      </c>
      <c r="G80" s="43">
        <v>2</v>
      </c>
      <c r="H80" s="43">
        <v>472.666666666666</v>
      </c>
      <c r="I80" s="43">
        <v>21495.337676004499</v>
      </c>
      <c r="J80" s="43">
        <f t="shared" si="1"/>
        <v>2.134390524448885</v>
      </c>
    </row>
    <row r="81" spans="1:10" x14ac:dyDescent="0.25">
      <c r="A81" s="79"/>
      <c r="B81" s="79"/>
      <c r="C81" s="43">
        <v>4.2583263434284699</v>
      </c>
      <c r="D81" s="43">
        <v>1.37512559457308</v>
      </c>
      <c r="E81" s="43">
        <v>1.43233128062628</v>
      </c>
      <c r="F81" s="43">
        <v>1.4508694682291099</v>
      </c>
      <c r="G81" s="43">
        <v>1.6666666666666601</v>
      </c>
      <c r="H81" s="43">
        <v>708.5</v>
      </c>
      <c r="I81" s="43">
        <v>31908.5</v>
      </c>
      <c r="J81" s="43">
        <f t="shared" si="1"/>
        <v>2.5549958060570921</v>
      </c>
    </row>
    <row r="82" spans="1:10" x14ac:dyDescent="0.25">
      <c r="A82" s="79"/>
      <c r="B82" s="79"/>
      <c r="C82" s="43">
        <v>4.2405143746056098</v>
      </c>
      <c r="D82" s="43">
        <v>1.90413669806182</v>
      </c>
      <c r="E82" s="43">
        <v>2.25533781299346</v>
      </c>
      <c r="F82" s="43">
        <v>8.1039863550325802E-2</v>
      </c>
      <c r="G82" s="43">
        <v>0.83333333333333304</v>
      </c>
      <c r="H82" s="43">
        <v>1101.3333333333301</v>
      </c>
      <c r="I82" s="43">
        <v>44248.6868860338</v>
      </c>
      <c r="J82" s="43">
        <f t="shared" si="1"/>
        <v>5.0886172495267337</v>
      </c>
    </row>
    <row r="83" spans="1:10" x14ac:dyDescent="0.25">
      <c r="A83" s="79"/>
      <c r="B83" s="79"/>
      <c r="C83" s="43">
        <v>4.1491368455949997</v>
      </c>
      <c r="D83" s="43">
        <v>2.0745684227974999</v>
      </c>
      <c r="E83" s="43">
        <v>0</v>
      </c>
      <c r="F83" s="43">
        <v>2.0745684227974999</v>
      </c>
      <c r="G83" s="43">
        <v>1.8333333333333299</v>
      </c>
      <c r="H83" s="43">
        <v>722.33333333333303</v>
      </c>
      <c r="I83" s="43">
        <v>30666.333333333299</v>
      </c>
      <c r="J83" s="43">
        <f t="shared" si="1"/>
        <v>2.2631655521427314</v>
      </c>
    </row>
    <row r="84" spans="1:10" x14ac:dyDescent="0.25">
      <c r="A84" s="79"/>
      <c r="B84" s="79"/>
      <c r="C84" s="43">
        <v>4.1265671389153802</v>
      </c>
      <c r="D84" s="43">
        <v>2.0740238101432702</v>
      </c>
      <c r="E84" s="43">
        <v>0</v>
      </c>
      <c r="F84" s="43">
        <v>2.05254332877211</v>
      </c>
      <c r="G84" s="43">
        <v>1.8333333333333299</v>
      </c>
      <c r="H84" s="43">
        <v>604.83333333333303</v>
      </c>
      <c r="I84" s="43">
        <v>28253.745043589101</v>
      </c>
      <c r="J84" s="43">
        <f t="shared" si="1"/>
        <v>2.2508548030447568</v>
      </c>
    </row>
    <row r="85" spans="1:10" x14ac:dyDescent="0.25">
      <c r="A85" s="79"/>
      <c r="B85" s="79"/>
      <c r="C85" s="43">
        <v>4.1028393126749503</v>
      </c>
      <c r="D85" s="43">
        <v>2.0524421988844499</v>
      </c>
      <c r="E85" s="43">
        <v>1.34634834823686E-3</v>
      </c>
      <c r="F85" s="43">
        <v>2.0490507654422601</v>
      </c>
      <c r="G85" s="43">
        <v>2.1666666666666599</v>
      </c>
      <c r="H85" s="43">
        <v>371.33333333333297</v>
      </c>
      <c r="I85" s="43">
        <v>16793.081492114499</v>
      </c>
      <c r="J85" s="43">
        <f t="shared" si="1"/>
        <v>1.8936181443115214</v>
      </c>
    </row>
    <row r="86" spans="1:10" x14ac:dyDescent="0.25">
      <c r="A86" s="79"/>
      <c r="B86" s="79"/>
      <c r="C86" s="43">
        <v>4.0672636881529698</v>
      </c>
      <c r="D86" s="43">
        <v>1.3672660864649699</v>
      </c>
      <c r="E86" s="43">
        <v>1.3414773537292</v>
      </c>
      <c r="F86" s="43">
        <v>1.3585202479588001</v>
      </c>
      <c r="G86" s="43">
        <v>1</v>
      </c>
      <c r="H86" s="43">
        <v>906.16666666666595</v>
      </c>
      <c r="I86" s="43">
        <v>41230.0043426712</v>
      </c>
      <c r="J86" s="43">
        <f t="shared" si="1"/>
        <v>4.0672636881529698</v>
      </c>
    </row>
    <row r="87" spans="1:10" x14ac:dyDescent="0.25">
      <c r="A87" s="79"/>
      <c r="B87" s="79"/>
      <c r="C87" s="43">
        <v>4.0636372720677496</v>
      </c>
      <c r="D87" s="43">
        <v>4.0636372720677496</v>
      </c>
      <c r="E87" s="43">
        <v>0</v>
      </c>
      <c r="F87" s="43">
        <v>0</v>
      </c>
      <c r="G87" s="43">
        <v>1</v>
      </c>
      <c r="H87" s="43">
        <v>1060.3333333333301</v>
      </c>
      <c r="I87" s="43">
        <v>36586.238666625897</v>
      </c>
      <c r="J87" s="43">
        <f t="shared" si="1"/>
        <v>4.0636372720677496</v>
      </c>
    </row>
    <row r="88" spans="1:10" x14ac:dyDescent="0.25">
      <c r="A88" s="79"/>
      <c r="B88" s="79"/>
      <c r="C88" s="43">
        <v>4.0521687002285303</v>
      </c>
      <c r="D88" s="43">
        <v>2.0238340165181001</v>
      </c>
      <c r="E88" s="43">
        <v>8.9756556549124304E-4</v>
      </c>
      <c r="F88" s="43">
        <v>2.02743711814496</v>
      </c>
      <c r="G88" s="43">
        <v>2</v>
      </c>
      <c r="H88" s="43">
        <v>1204</v>
      </c>
      <c r="I88" s="43">
        <v>49101.827763182897</v>
      </c>
      <c r="J88" s="43">
        <f t="shared" si="1"/>
        <v>2.0260843501142651</v>
      </c>
    </row>
    <row r="89" spans="1:10" x14ac:dyDescent="0.25">
      <c r="A89" s="79"/>
      <c r="B89" s="79"/>
      <c r="C89" s="43">
        <v>4.0463111269581598</v>
      </c>
      <c r="D89" s="43">
        <v>7.1536473935103706E-2</v>
      </c>
      <c r="E89" s="43">
        <v>1.96304085064262</v>
      </c>
      <c r="F89" s="43">
        <v>2.0117338023804399</v>
      </c>
      <c r="G89" s="43">
        <v>1.3333333333333299</v>
      </c>
      <c r="H89" s="43">
        <v>1130</v>
      </c>
      <c r="I89" s="43">
        <v>45061.406140105297</v>
      </c>
      <c r="J89" s="43">
        <f t="shared" si="1"/>
        <v>3.0347333452186276</v>
      </c>
    </row>
    <row r="90" spans="1:10" x14ac:dyDescent="0.25">
      <c r="A90" s="79"/>
      <c r="B90" s="79"/>
      <c r="C90" s="43">
        <v>3.9965331369521802</v>
      </c>
      <c r="D90" s="43">
        <v>1.9910931851873099</v>
      </c>
      <c r="E90" s="43">
        <v>4.9231494910316996E-3</v>
      </c>
      <c r="F90" s="43">
        <v>2.00051680227386</v>
      </c>
      <c r="G90" s="43">
        <v>1.5</v>
      </c>
      <c r="H90" s="43">
        <v>682.83333333333303</v>
      </c>
      <c r="I90" s="43">
        <v>31788.582719593702</v>
      </c>
      <c r="J90" s="43">
        <f t="shared" si="1"/>
        <v>2.6643554246347869</v>
      </c>
    </row>
    <row r="91" spans="1:10" x14ac:dyDescent="0.25">
      <c r="A91" s="79"/>
      <c r="B91" s="79"/>
      <c r="C91" s="43">
        <v>3.9384039840431</v>
      </c>
      <c r="D91" s="43">
        <v>1.3415091115237101</v>
      </c>
      <c r="E91" s="43">
        <v>1.26010637246739</v>
      </c>
      <c r="F91" s="43">
        <v>1.3367885000519699</v>
      </c>
      <c r="G91" s="43">
        <v>0.66666666666666596</v>
      </c>
      <c r="H91" s="43">
        <v>888.16666666666595</v>
      </c>
      <c r="I91" s="43">
        <v>45277.836448525399</v>
      </c>
      <c r="J91" s="43">
        <f t="shared" si="1"/>
        <v>5.907605976064656</v>
      </c>
    </row>
    <row r="92" spans="1:10" x14ac:dyDescent="0.25">
      <c r="A92" s="79"/>
      <c r="B92" s="79"/>
      <c r="C92" s="43">
        <v>3.9076918235723301</v>
      </c>
      <c r="D92" s="43">
        <v>1.9553302875595</v>
      </c>
      <c r="E92" s="43">
        <v>8.9756556549124304E-4</v>
      </c>
      <c r="F92" s="43">
        <v>1.95146397044733</v>
      </c>
      <c r="G92" s="43">
        <v>1.6666666666666601</v>
      </c>
      <c r="H92" s="43">
        <v>752.33333333333303</v>
      </c>
      <c r="I92" s="43">
        <v>33928.998772520798</v>
      </c>
      <c r="J92" s="43">
        <f t="shared" si="1"/>
        <v>2.3446150941434074</v>
      </c>
    </row>
    <row r="93" spans="1:10" x14ac:dyDescent="0.25">
      <c r="A93" s="79"/>
      <c r="B93" s="79"/>
      <c r="C93" s="43">
        <v>3.8444455991329201</v>
      </c>
      <c r="D93" s="43">
        <v>1.9174316540327501</v>
      </c>
      <c r="E93" s="43">
        <v>4.8497899544063996E-3</v>
      </c>
      <c r="F93" s="43">
        <v>1.92216415514574</v>
      </c>
      <c r="G93" s="43">
        <v>0.66666666666666596</v>
      </c>
      <c r="H93" s="43">
        <v>917.33333333333303</v>
      </c>
      <c r="I93" s="43">
        <v>38765.060438991903</v>
      </c>
      <c r="J93" s="43">
        <f t="shared" si="1"/>
        <v>5.7666683986993865</v>
      </c>
    </row>
    <row r="94" spans="1:10" x14ac:dyDescent="0.25">
      <c r="A94" s="79"/>
      <c r="B94" s="79"/>
      <c r="C94" s="43">
        <v>3.82031894659369</v>
      </c>
      <c r="D94" s="43">
        <v>1.9101594732968501</v>
      </c>
      <c r="E94" s="43">
        <v>0</v>
      </c>
      <c r="F94" s="43">
        <v>1.9101594732968501</v>
      </c>
      <c r="G94" s="43">
        <v>2</v>
      </c>
      <c r="H94" s="43">
        <v>1100</v>
      </c>
      <c r="I94" s="43">
        <v>36116.666666666599</v>
      </c>
      <c r="J94" s="43">
        <f t="shared" si="1"/>
        <v>1.910159473296845</v>
      </c>
    </row>
    <row r="95" spans="1:10" x14ac:dyDescent="0.25">
      <c r="A95" s="79"/>
      <c r="B95" s="79"/>
      <c r="C95" s="43">
        <v>3.7628440312567899</v>
      </c>
      <c r="D95" s="43">
        <v>1.8792980895571201</v>
      </c>
      <c r="E95" s="43">
        <v>4.4878278274562098E-4</v>
      </c>
      <c r="F95" s="43">
        <v>1.8830971589169401</v>
      </c>
      <c r="G95" s="43">
        <v>1.8333333333333299</v>
      </c>
      <c r="H95" s="43">
        <v>829.5</v>
      </c>
      <c r="I95" s="43">
        <v>34099.984517027799</v>
      </c>
      <c r="J95" s="43">
        <f t="shared" si="1"/>
        <v>2.0524603806855257</v>
      </c>
    </row>
    <row r="96" spans="1:10" x14ac:dyDescent="0.25">
      <c r="A96" s="79"/>
      <c r="B96" s="79"/>
      <c r="C96" s="43">
        <v>3.76037362574113</v>
      </c>
      <c r="D96" s="43">
        <v>4.1913817016761001E-2</v>
      </c>
      <c r="E96" s="43">
        <v>1.8421486330588099</v>
      </c>
      <c r="F96" s="43">
        <v>1.8763111756655899</v>
      </c>
      <c r="G96" s="43">
        <v>1.1666666666666601</v>
      </c>
      <c r="H96" s="43">
        <v>1702</v>
      </c>
      <c r="I96" s="43">
        <v>38212.9919748912</v>
      </c>
      <c r="J96" s="43">
        <f t="shared" si="1"/>
        <v>3.2231773934924153</v>
      </c>
    </row>
    <row r="97" spans="1:10" x14ac:dyDescent="0.25">
      <c r="A97" s="79"/>
      <c r="B97" s="79"/>
      <c r="C97" s="43">
        <v>3.72039372038626</v>
      </c>
      <c r="D97" s="43">
        <v>1.8623617038785001</v>
      </c>
      <c r="E97" s="43">
        <v>1.34634834823686E-3</v>
      </c>
      <c r="F97" s="43">
        <v>1.8566856681595201</v>
      </c>
      <c r="G97" s="43">
        <v>2</v>
      </c>
      <c r="H97" s="43">
        <v>524.33333333333303</v>
      </c>
      <c r="I97" s="43">
        <v>24950.0914049362</v>
      </c>
      <c r="J97" s="43">
        <f t="shared" si="1"/>
        <v>1.86019686019313</v>
      </c>
    </row>
    <row r="98" spans="1:10" x14ac:dyDescent="0.25">
      <c r="A98" s="79"/>
      <c r="B98" s="79"/>
      <c r="C98" s="43">
        <v>3.71846503948781</v>
      </c>
      <c r="D98" s="43">
        <v>3.71846503948781</v>
      </c>
      <c r="E98" s="43">
        <v>0</v>
      </c>
      <c r="F98" s="43">
        <v>0</v>
      </c>
      <c r="G98" s="43">
        <v>1</v>
      </c>
      <c r="H98" s="43">
        <v>867.5</v>
      </c>
      <c r="I98" s="43">
        <v>30038.643999918499</v>
      </c>
      <c r="J98" s="43">
        <f t="shared" si="1"/>
        <v>3.71846503948781</v>
      </c>
    </row>
    <row r="99" spans="1:10" x14ac:dyDescent="0.25">
      <c r="A99" s="79"/>
      <c r="B99" s="79"/>
      <c r="C99" s="43">
        <v>3.71519675537757</v>
      </c>
      <c r="D99" s="43">
        <v>1.8658856681117499</v>
      </c>
      <c r="E99" s="43">
        <v>0</v>
      </c>
      <c r="F99" s="43">
        <v>1.8493110872658001</v>
      </c>
      <c r="G99" s="43">
        <v>1.1666666666666601</v>
      </c>
      <c r="H99" s="43">
        <v>782.16666666666595</v>
      </c>
      <c r="I99" s="43">
        <v>38658.901797434097</v>
      </c>
      <c r="J99" s="43">
        <f t="shared" si="1"/>
        <v>3.1844543617522207</v>
      </c>
    </row>
    <row r="100" spans="1:10" x14ac:dyDescent="0.25">
      <c r="A100" s="79"/>
      <c r="B100" s="79"/>
      <c r="C100" s="43">
        <v>3.6987564534336301</v>
      </c>
      <c r="D100" s="43">
        <v>1.8463436846364201</v>
      </c>
      <c r="E100" s="43">
        <v>1.79513113098248E-3</v>
      </c>
      <c r="F100" s="43">
        <v>1.85061763766622</v>
      </c>
      <c r="G100" s="43">
        <v>1.8333333333333299</v>
      </c>
      <c r="H100" s="43">
        <v>926.16666666666595</v>
      </c>
      <c r="I100" s="43">
        <v>41590.722762987301</v>
      </c>
      <c r="J100" s="43">
        <f t="shared" si="1"/>
        <v>2.0175035200547109</v>
      </c>
    </row>
    <row r="101" spans="1:10" x14ac:dyDescent="0.25">
      <c r="A101" s="79"/>
      <c r="B101" s="79"/>
      <c r="C101" s="43">
        <v>3.6924361027371901</v>
      </c>
      <c r="D101" s="43">
        <v>1.8656187011243901</v>
      </c>
      <c r="E101" s="43">
        <v>0</v>
      </c>
      <c r="F101" s="43">
        <v>1.8268174016128</v>
      </c>
      <c r="G101" s="43">
        <v>2.3333333333333299</v>
      </c>
      <c r="H101" s="43">
        <v>837.83333333333303</v>
      </c>
      <c r="I101" s="43">
        <v>36685.245043589101</v>
      </c>
      <c r="J101" s="43">
        <f t="shared" si="1"/>
        <v>1.582472615458798</v>
      </c>
    </row>
    <row r="102" spans="1:10" x14ac:dyDescent="0.25">
      <c r="A102" s="79"/>
      <c r="B102" s="79"/>
      <c r="C102" s="43">
        <v>3.6831380892642702</v>
      </c>
      <c r="D102" s="43">
        <v>1.8400112276960501</v>
      </c>
      <c r="E102" s="43">
        <v>7.3682888513541703E-4</v>
      </c>
      <c r="F102" s="43">
        <v>1.84239003268307</v>
      </c>
      <c r="G102" s="43">
        <v>1.1666666666666601</v>
      </c>
      <c r="H102" s="43">
        <v>1109.1666666666599</v>
      </c>
      <c r="I102" s="43">
        <v>41696.6369282015</v>
      </c>
      <c r="J102" s="43">
        <f t="shared" si="1"/>
        <v>3.1569755050836781</v>
      </c>
    </row>
    <row r="103" spans="1:10" x14ac:dyDescent="0.25">
      <c r="A103" s="79"/>
      <c r="B103" s="79"/>
      <c r="C103" s="43">
        <v>3.6546575588458698</v>
      </c>
      <c r="D103" s="43">
        <v>3.6546575588458698</v>
      </c>
      <c r="E103" s="43">
        <v>0</v>
      </c>
      <c r="F103" s="43">
        <v>0</v>
      </c>
      <c r="G103" s="43">
        <v>1</v>
      </c>
      <c r="H103" s="43">
        <v>975.16666666666595</v>
      </c>
      <c r="I103" s="43">
        <v>36731.226333323102</v>
      </c>
      <c r="J103" s="43">
        <f t="shared" si="1"/>
        <v>3.6546575588458698</v>
      </c>
    </row>
    <row r="104" spans="1:10" x14ac:dyDescent="0.25">
      <c r="A104" s="79"/>
      <c r="B104" s="79"/>
      <c r="C104" s="43">
        <v>3.59542595643497</v>
      </c>
      <c r="D104" s="43">
        <v>1.7977129782174901</v>
      </c>
      <c r="E104" s="43">
        <v>0</v>
      </c>
      <c r="F104" s="43">
        <v>1.7977129782174901</v>
      </c>
      <c r="G104" s="43">
        <v>2.3333333333333299</v>
      </c>
      <c r="H104" s="43">
        <v>1289.3333333333301</v>
      </c>
      <c r="I104" s="43">
        <v>41471.333333333299</v>
      </c>
      <c r="J104" s="43">
        <f t="shared" si="1"/>
        <v>1.5408968384721322</v>
      </c>
    </row>
    <row r="105" spans="1:10" x14ac:dyDescent="0.25">
      <c r="A105" s="79"/>
      <c r="B105" s="79"/>
      <c r="C105" s="43">
        <v>3.5849498149595398</v>
      </c>
      <c r="D105" s="43">
        <v>6.3239139967709204E-2</v>
      </c>
      <c r="E105" s="43">
        <v>1.7465517030022699</v>
      </c>
      <c r="F105" s="43">
        <v>1.77515897198957</v>
      </c>
      <c r="G105" s="43">
        <v>1.3333333333333299</v>
      </c>
      <c r="H105" s="43">
        <v>941.83333333333303</v>
      </c>
      <c r="I105" s="43">
        <v>38734.161096516204</v>
      </c>
      <c r="J105" s="43">
        <f t="shared" si="1"/>
        <v>2.6887123612196615</v>
      </c>
    </row>
    <row r="106" spans="1:10" x14ac:dyDescent="0.25">
      <c r="A106" s="79"/>
      <c r="B106" s="79"/>
      <c r="C106" s="43">
        <v>3.5539172941039401</v>
      </c>
      <c r="D106" s="43">
        <v>1.78124645443663</v>
      </c>
      <c r="E106" s="43">
        <v>0</v>
      </c>
      <c r="F106" s="43">
        <v>1.7726708396673001</v>
      </c>
      <c r="G106" s="43">
        <v>2.3333333333333299</v>
      </c>
      <c r="H106" s="43">
        <v>574.33333333333303</v>
      </c>
      <c r="I106" s="43">
        <v>18300.823420511599</v>
      </c>
      <c r="J106" s="43">
        <f t="shared" si="1"/>
        <v>1.5231074117588337</v>
      </c>
    </row>
    <row r="107" spans="1:10" x14ac:dyDescent="0.25">
      <c r="A107" s="79"/>
      <c r="B107" s="79"/>
      <c r="C107" s="43">
        <v>3.5388119843911099</v>
      </c>
      <c r="D107" s="43">
        <v>1.77197736063522</v>
      </c>
      <c r="E107" s="43">
        <v>0</v>
      </c>
      <c r="F107" s="43">
        <v>1.7668346237559001</v>
      </c>
      <c r="G107" s="43">
        <v>1.8333333333333299</v>
      </c>
      <c r="H107" s="43">
        <v>1098.8333333333301</v>
      </c>
      <c r="I107" s="43">
        <v>37464.401797434097</v>
      </c>
      <c r="J107" s="43">
        <f t="shared" si="1"/>
        <v>1.9302610823951545</v>
      </c>
    </row>
    <row r="108" spans="1:10" x14ac:dyDescent="0.25">
      <c r="A108" s="79"/>
      <c r="B108" s="79"/>
      <c r="C108" s="43">
        <v>3.5283741709965502</v>
      </c>
      <c r="D108" s="43">
        <v>1.7672680629780499</v>
      </c>
      <c r="E108" s="43">
        <v>4.4878278274562098E-4</v>
      </c>
      <c r="F108" s="43">
        <v>1.76065732523575</v>
      </c>
      <c r="G108" s="43">
        <v>0.83333333333333304</v>
      </c>
      <c r="H108" s="43">
        <v>882.16666666666595</v>
      </c>
      <c r="I108" s="43">
        <v>31232.827763182799</v>
      </c>
      <c r="J108" s="43">
        <f t="shared" si="1"/>
        <v>4.2340490051958612</v>
      </c>
    </row>
    <row r="109" spans="1:10" x14ac:dyDescent="0.25">
      <c r="A109" s="79"/>
      <c r="B109" s="79"/>
      <c r="C109" s="43">
        <v>3.4931028495166099</v>
      </c>
      <c r="D109" s="43">
        <v>1.7465514247583001</v>
      </c>
      <c r="E109" s="43">
        <v>0</v>
      </c>
      <c r="F109" s="43">
        <v>1.7465514247583001</v>
      </c>
      <c r="G109" s="43">
        <v>1.1666666666666601</v>
      </c>
      <c r="H109" s="43">
        <v>487</v>
      </c>
      <c r="I109" s="43">
        <v>24070.333333333299</v>
      </c>
      <c r="J109" s="43">
        <f t="shared" si="1"/>
        <v>2.9940881567285396</v>
      </c>
    </row>
    <row r="110" spans="1:10" x14ac:dyDescent="0.25">
      <c r="A110" s="79"/>
      <c r="B110" s="79"/>
      <c r="C110" s="43">
        <v>3.4742310823091498</v>
      </c>
      <c r="D110" s="43">
        <v>1.74509912434702</v>
      </c>
      <c r="E110" s="43">
        <v>1.17251900851983E-2</v>
      </c>
      <c r="F110" s="43">
        <v>1.71740676787692</v>
      </c>
      <c r="G110" s="43">
        <v>0.66666666666666596</v>
      </c>
      <c r="H110" s="43">
        <v>636</v>
      </c>
      <c r="I110" s="43">
        <v>29093.558551278998</v>
      </c>
      <c r="J110" s="43">
        <f t="shared" si="1"/>
        <v>5.2113466234637302</v>
      </c>
    </row>
    <row r="111" spans="1:10" x14ac:dyDescent="0.25">
      <c r="A111" s="79"/>
      <c r="B111" s="79"/>
      <c r="C111" s="43">
        <v>3.4408608368406401</v>
      </c>
      <c r="D111" s="43">
        <v>1.72230396659241</v>
      </c>
      <c r="E111" s="43">
        <v>8.9756556549124304E-4</v>
      </c>
      <c r="F111" s="43">
        <v>1.71765930468273</v>
      </c>
      <c r="G111" s="43">
        <v>0.83333333333333304</v>
      </c>
      <c r="H111" s="43">
        <v>748.5</v>
      </c>
      <c r="I111" s="43">
        <v>26503.970149433098</v>
      </c>
      <c r="J111" s="43">
        <f t="shared" si="1"/>
        <v>4.12903300420877</v>
      </c>
    </row>
    <row r="112" spans="1:10" x14ac:dyDescent="0.25">
      <c r="A112" s="79"/>
      <c r="B112" s="79"/>
      <c r="C112" s="43">
        <v>3.3941592270907699</v>
      </c>
      <c r="D112" s="43">
        <v>1.70408231640782</v>
      </c>
      <c r="E112" s="43">
        <v>0</v>
      </c>
      <c r="F112" s="43">
        <v>1.6900769106829601</v>
      </c>
      <c r="G112" s="43">
        <v>1.6666666666666601</v>
      </c>
      <c r="H112" s="43">
        <v>891.16666666666595</v>
      </c>
      <c r="I112" s="43">
        <v>30397.745043589101</v>
      </c>
      <c r="J112" s="43">
        <f t="shared" si="1"/>
        <v>2.0364955362544701</v>
      </c>
    </row>
    <row r="113" spans="1:10" x14ac:dyDescent="0.25">
      <c r="A113" s="79"/>
      <c r="B113" s="79"/>
      <c r="C113" s="43">
        <v>3.38329398827244</v>
      </c>
      <c r="D113" s="43">
        <v>5.97258544139476E-2</v>
      </c>
      <c r="E113" s="43">
        <v>1.6477309247142</v>
      </c>
      <c r="F113" s="43">
        <v>1.6758372091442899</v>
      </c>
      <c r="G113" s="43">
        <v>1.3333333333333299</v>
      </c>
      <c r="H113" s="43">
        <v>684</v>
      </c>
      <c r="I113" s="43">
        <v>28129.5</v>
      </c>
      <c r="J113" s="43">
        <f t="shared" si="1"/>
        <v>2.5374704912043367</v>
      </c>
    </row>
    <row r="114" spans="1:10" x14ac:dyDescent="0.25">
      <c r="A114" s="79"/>
      <c r="B114" s="79"/>
      <c r="C114" s="43">
        <v>3.3809553574631099</v>
      </c>
      <c r="D114" s="43">
        <v>1.1290567829763301</v>
      </c>
      <c r="E114" s="43">
        <v>1.1228417915104101</v>
      </c>
      <c r="F114" s="43">
        <v>1.1290567829763301</v>
      </c>
      <c r="G114" s="43">
        <v>1</v>
      </c>
      <c r="H114" s="43">
        <v>1425</v>
      </c>
      <c r="I114" s="43">
        <v>46075</v>
      </c>
      <c r="J114" s="43">
        <f t="shared" si="1"/>
        <v>3.3809553574631099</v>
      </c>
    </row>
    <row r="115" spans="1:10" x14ac:dyDescent="0.25">
      <c r="A115" s="79"/>
      <c r="B115" s="79"/>
      <c r="C115" s="43">
        <v>3.3278973345605598</v>
      </c>
      <c r="D115" s="43">
        <v>3.3278973345605598</v>
      </c>
      <c r="E115" s="43">
        <v>0</v>
      </c>
      <c r="F115" s="43">
        <v>0</v>
      </c>
      <c r="G115" s="43">
        <v>0.16666666666666599</v>
      </c>
      <c r="H115" s="43">
        <v>729.83333333333303</v>
      </c>
      <c r="I115" s="43">
        <v>32781.363999511399</v>
      </c>
      <c r="J115" s="43">
        <f t="shared" si="1"/>
        <v>19.967384007363439</v>
      </c>
    </row>
    <row r="116" spans="1:10" x14ac:dyDescent="0.25">
      <c r="A116" s="79"/>
      <c r="B116" s="79"/>
      <c r="C116" s="43">
        <v>3.3182927875409498</v>
      </c>
      <c r="D116" s="43">
        <v>0.55375360387800199</v>
      </c>
      <c r="E116" s="43">
        <v>1.37081196454515</v>
      </c>
      <c r="F116" s="43">
        <v>1.3937272191178001</v>
      </c>
      <c r="G116" s="43">
        <v>1</v>
      </c>
      <c r="H116" s="43">
        <v>697</v>
      </c>
      <c r="I116" s="43">
        <v>32674.749386260399</v>
      </c>
      <c r="J116" s="43">
        <f t="shared" si="1"/>
        <v>3.3182927875409498</v>
      </c>
    </row>
    <row r="117" spans="1:10" x14ac:dyDescent="0.25">
      <c r="A117" s="79"/>
      <c r="B117" s="79"/>
      <c r="C117" s="43">
        <v>3.29263964529552</v>
      </c>
      <c r="D117" s="43">
        <v>3.29263964529552</v>
      </c>
      <c r="E117" s="43">
        <v>0</v>
      </c>
      <c r="F117" s="43">
        <v>0</v>
      </c>
      <c r="G117" s="43">
        <v>2</v>
      </c>
      <c r="H117" s="43">
        <v>1094.1666666666599</v>
      </c>
      <c r="I117" s="43">
        <v>37508.892999989803</v>
      </c>
      <c r="J117" s="43">
        <f t="shared" si="1"/>
        <v>1.64631982264776</v>
      </c>
    </row>
    <row r="118" spans="1:10" x14ac:dyDescent="0.25">
      <c r="A118" s="79"/>
      <c r="B118" s="79"/>
      <c r="C118" s="43">
        <v>3.2920042584852101</v>
      </c>
      <c r="D118" s="43">
        <v>3.2920042584852101</v>
      </c>
      <c r="E118" s="43">
        <v>0</v>
      </c>
      <c r="F118" s="43">
        <v>0</v>
      </c>
      <c r="G118" s="43">
        <v>0</v>
      </c>
      <c r="H118" s="43">
        <v>1139.6666666666599</v>
      </c>
      <c r="I118" s="43">
        <v>42575.667263727097</v>
      </c>
      <c r="J118" s="43" t="e">
        <f t="shared" si="1"/>
        <v>#DIV/0!</v>
      </c>
    </row>
    <row r="119" spans="1:10" x14ac:dyDescent="0.25">
      <c r="A119" s="79"/>
      <c r="B119" s="79"/>
      <c r="C119" s="43">
        <v>3.28345332042444</v>
      </c>
      <c r="D119" s="43">
        <v>1.11712869798074</v>
      </c>
      <c r="E119" s="43">
        <v>1.06234957636855</v>
      </c>
      <c r="F119" s="43">
        <v>1.1039750460751601</v>
      </c>
      <c r="G119" s="43">
        <v>0.66666666666666596</v>
      </c>
      <c r="H119" s="43">
        <v>522.16666666666595</v>
      </c>
      <c r="I119" s="43">
        <v>26620.9963175624</v>
      </c>
      <c r="J119" s="43">
        <f t="shared" si="1"/>
        <v>4.9251799806366652</v>
      </c>
    </row>
    <row r="120" spans="1:10" x14ac:dyDescent="0.25">
      <c r="A120" s="79"/>
      <c r="B120" s="79"/>
      <c r="C120" s="43">
        <v>3.2811577189216599</v>
      </c>
      <c r="D120" s="43">
        <v>1.09614509277362</v>
      </c>
      <c r="E120" s="43">
        <v>1.0895779831283401</v>
      </c>
      <c r="F120" s="43">
        <v>1.09543464301969</v>
      </c>
      <c r="G120" s="43">
        <v>1</v>
      </c>
      <c r="H120" s="43">
        <v>753.66666666666595</v>
      </c>
      <c r="I120" s="43">
        <v>34284.416052927001</v>
      </c>
      <c r="J120" s="43">
        <f t="shared" si="1"/>
        <v>3.2811577189216599</v>
      </c>
    </row>
    <row r="121" spans="1:10" x14ac:dyDescent="0.25">
      <c r="A121" s="79"/>
      <c r="B121" s="79"/>
      <c r="C121" s="43">
        <v>3.2359366473989</v>
      </c>
      <c r="D121" s="43">
        <v>3.2359366473989</v>
      </c>
      <c r="E121" s="43">
        <v>0</v>
      </c>
      <c r="F121" s="43">
        <v>0</v>
      </c>
      <c r="G121" s="43">
        <v>1</v>
      </c>
      <c r="H121" s="43">
        <v>979.83333333333303</v>
      </c>
      <c r="I121" s="43">
        <v>33806.6316666157</v>
      </c>
      <c r="J121" s="43">
        <f t="shared" si="1"/>
        <v>3.2359366473989</v>
      </c>
    </row>
    <row r="122" spans="1:10" x14ac:dyDescent="0.25">
      <c r="A122" s="79"/>
      <c r="B122" s="79"/>
      <c r="C122" s="43">
        <v>3.2265303381549302</v>
      </c>
      <c r="D122" s="43">
        <v>1.6183325200652401</v>
      </c>
      <c r="E122" s="43">
        <v>0</v>
      </c>
      <c r="F122" s="43">
        <v>1.6081978180896801</v>
      </c>
      <c r="G122" s="43">
        <v>1.1666666666666601</v>
      </c>
      <c r="H122" s="43">
        <v>596.33333333333303</v>
      </c>
      <c r="I122" s="43">
        <v>29475.0783769224</v>
      </c>
      <c r="J122" s="43">
        <f t="shared" si="1"/>
        <v>2.7655974327042414</v>
      </c>
    </row>
    <row r="123" spans="1:10" x14ac:dyDescent="0.25">
      <c r="A123" s="79"/>
      <c r="B123" s="79"/>
      <c r="C123" s="43">
        <v>3.21649605228483</v>
      </c>
      <c r="D123" s="43">
        <v>1.6141678350623101</v>
      </c>
      <c r="E123" s="43">
        <v>8.9756556549124304E-4</v>
      </c>
      <c r="F123" s="43">
        <v>1.60143065165702</v>
      </c>
      <c r="G123" s="43">
        <v>0.83333333333333304</v>
      </c>
      <c r="H123" s="43">
        <v>795.33333333333303</v>
      </c>
      <c r="I123" s="43">
        <v>28164.567236621599</v>
      </c>
      <c r="J123" s="43">
        <f t="shared" si="1"/>
        <v>3.8597952627417973</v>
      </c>
    </row>
    <row r="124" spans="1:10" x14ac:dyDescent="0.25">
      <c r="A124" s="79"/>
      <c r="B124" s="79"/>
      <c r="C124" s="43">
        <v>3.1946382652261498</v>
      </c>
      <c r="D124" s="43">
        <v>7.1888870358429294E-2</v>
      </c>
      <c r="E124" s="43">
        <v>1.5378700612923899</v>
      </c>
      <c r="F124" s="43">
        <v>1.58487933357527</v>
      </c>
      <c r="G124" s="43">
        <v>0.66666666666666596</v>
      </c>
      <c r="H124" s="43">
        <v>668</v>
      </c>
      <c r="I124" s="43">
        <v>31224.738245959499</v>
      </c>
      <c r="J124" s="43">
        <f t="shared" si="1"/>
        <v>4.79195739783923</v>
      </c>
    </row>
    <row r="125" spans="1:10" x14ac:dyDescent="0.25">
      <c r="A125" s="79"/>
      <c r="B125" s="79"/>
      <c r="C125" s="43">
        <v>3.1897906225763002</v>
      </c>
      <c r="D125" s="43">
        <v>0.96810772563198</v>
      </c>
      <c r="E125" s="43">
        <v>1.0966815309440701</v>
      </c>
      <c r="F125" s="43">
        <v>1.12500136600025</v>
      </c>
      <c r="G125" s="43">
        <v>2</v>
      </c>
      <c r="H125" s="43">
        <v>591</v>
      </c>
      <c r="I125" s="43">
        <v>25591.661756749902</v>
      </c>
      <c r="J125" s="43">
        <f t="shared" si="1"/>
        <v>1.5948953112881501</v>
      </c>
    </row>
    <row r="126" spans="1:10" x14ac:dyDescent="0.25">
      <c r="A126" s="79"/>
      <c r="B126" s="79"/>
      <c r="C126" s="43">
        <v>3.1548716552171299</v>
      </c>
      <c r="D126" s="43">
        <v>1.5804979586154599</v>
      </c>
      <c r="E126" s="43">
        <v>2.2107648993737899E-3</v>
      </c>
      <c r="F126" s="43">
        <v>1.5721629317023</v>
      </c>
      <c r="G126" s="43">
        <v>0.5</v>
      </c>
      <c r="H126" s="43">
        <v>509.83333333333297</v>
      </c>
      <c r="I126" s="43">
        <v>28036.916052927001</v>
      </c>
      <c r="J126" s="43">
        <f t="shared" si="1"/>
        <v>6.3097433104342597</v>
      </c>
    </row>
    <row r="127" spans="1:10" x14ac:dyDescent="0.25">
      <c r="A127" s="79"/>
      <c r="B127" s="79"/>
      <c r="C127" s="43">
        <v>3.1490785109148201</v>
      </c>
      <c r="D127" s="43">
        <v>1.0496928369716101</v>
      </c>
      <c r="E127" s="43">
        <v>1.0496928369716101</v>
      </c>
      <c r="F127" s="43">
        <v>1.0496928369716101</v>
      </c>
      <c r="G127" s="43">
        <v>1.8333333333333299</v>
      </c>
      <c r="H127" s="43">
        <v>962.5</v>
      </c>
      <c r="I127" s="43">
        <v>33862.5</v>
      </c>
      <c r="J127" s="43">
        <f t="shared" si="1"/>
        <v>1.7176791877717232</v>
      </c>
    </row>
    <row r="128" spans="1:10" x14ac:dyDescent="0.25">
      <c r="A128" s="79"/>
      <c r="B128" s="79"/>
      <c r="C128" s="43">
        <v>3.1286975766405098</v>
      </c>
      <c r="D128" s="43">
        <v>3.5132855537616199E-2</v>
      </c>
      <c r="E128" s="43">
        <v>1.53575456977657</v>
      </c>
      <c r="F128" s="43">
        <v>1.5578101513263301</v>
      </c>
      <c r="G128" s="43">
        <v>1.3333333333333299</v>
      </c>
      <c r="H128" s="43">
        <v>909.83333333333303</v>
      </c>
      <c r="I128" s="43">
        <v>37418.161096516204</v>
      </c>
      <c r="J128" s="43">
        <f t="shared" si="1"/>
        <v>2.3465231824803885</v>
      </c>
    </row>
    <row r="129" spans="1:10" x14ac:dyDescent="0.25">
      <c r="A129" s="79"/>
      <c r="B129" s="79"/>
      <c r="C129" s="43">
        <v>3.12655717586048</v>
      </c>
      <c r="D129" s="43">
        <v>1.5653769484509501</v>
      </c>
      <c r="E129" s="43">
        <v>0</v>
      </c>
      <c r="F129" s="43">
        <v>1.5611802274095199</v>
      </c>
      <c r="G129" s="43">
        <v>1.3333333333333299</v>
      </c>
      <c r="H129" s="43">
        <v>654.66666666666595</v>
      </c>
      <c r="I129" s="43">
        <v>32160.5</v>
      </c>
      <c r="J129" s="43">
        <f t="shared" si="1"/>
        <v>2.3449178818953658</v>
      </c>
    </row>
    <row r="130" spans="1:10" x14ac:dyDescent="0.25">
      <c r="A130" s="79"/>
      <c r="B130" s="79"/>
      <c r="C130" s="43">
        <v>3.1077180798265598</v>
      </c>
      <c r="D130" s="43">
        <v>1.5524343889033501</v>
      </c>
      <c r="E130" s="43">
        <v>2.7871353481209202E-3</v>
      </c>
      <c r="F130" s="43">
        <v>1.55249655557509</v>
      </c>
      <c r="G130" s="43">
        <v>0.83333333333333304</v>
      </c>
      <c r="H130" s="43">
        <v>604</v>
      </c>
      <c r="I130" s="43">
        <v>31523.646841023201</v>
      </c>
      <c r="J130" s="43">
        <f t="shared" si="1"/>
        <v>3.7292616957918732</v>
      </c>
    </row>
    <row r="131" spans="1:10" x14ac:dyDescent="0.25">
      <c r="A131" s="79"/>
      <c r="B131" s="79"/>
      <c r="C131" s="43">
        <v>3.0966461945957802</v>
      </c>
      <c r="D131" s="43">
        <v>5.8358983438623897E-2</v>
      </c>
      <c r="E131" s="43">
        <v>0</v>
      </c>
      <c r="F131" s="43">
        <v>3.0382872111571499</v>
      </c>
      <c r="G131" s="43">
        <v>1.6666666666666601</v>
      </c>
      <c r="H131" s="43">
        <v>460.83333333333297</v>
      </c>
      <c r="I131" s="43">
        <v>21444.833333333299</v>
      </c>
      <c r="J131" s="43">
        <f t="shared" ref="J131:J194" si="2">C131/G131</f>
        <v>1.8579877167574754</v>
      </c>
    </row>
    <row r="132" spans="1:10" x14ac:dyDescent="0.25">
      <c r="A132" s="79"/>
      <c r="B132" s="79"/>
      <c r="C132" s="43">
        <v>3.0764963166095698</v>
      </c>
      <c r="D132" s="43">
        <v>3.0764963166095698</v>
      </c>
      <c r="E132" s="43">
        <v>0</v>
      </c>
      <c r="F132" s="43">
        <v>0</v>
      </c>
      <c r="G132" s="43">
        <v>1</v>
      </c>
      <c r="H132" s="43">
        <v>763.5</v>
      </c>
      <c r="I132" s="43">
        <v>27868.178999969401</v>
      </c>
      <c r="J132" s="43">
        <f t="shared" si="2"/>
        <v>3.0764963166095698</v>
      </c>
    </row>
    <row r="133" spans="1:10" x14ac:dyDescent="0.25">
      <c r="A133" s="79"/>
      <c r="B133" s="79"/>
      <c r="C133" s="43">
        <v>3.07148021988165</v>
      </c>
      <c r="D133" s="43">
        <v>0.23363882866489499</v>
      </c>
      <c r="E133" s="43">
        <v>1.3228540149343799</v>
      </c>
      <c r="F133" s="43">
        <v>1.51498737628236</v>
      </c>
      <c r="G133" s="43">
        <v>0.66666666666666596</v>
      </c>
      <c r="H133" s="43">
        <v>554.16666666666595</v>
      </c>
      <c r="I133" s="43">
        <v>25904.577149443299</v>
      </c>
      <c r="J133" s="43">
        <f t="shared" si="2"/>
        <v>4.6072203298224794</v>
      </c>
    </row>
    <row r="134" spans="1:10" x14ac:dyDescent="0.25">
      <c r="A134" s="79"/>
      <c r="B134" s="79"/>
      <c r="C134" s="43">
        <v>3.0620655976456099</v>
      </c>
      <c r="D134" s="43">
        <v>3.0620655976456099</v>
      </c>
      <c r="E134" s="43">
        <v>0</v>
      </c>
      <c r="F134" s="43">
        <v>0</v>
      </c>
      <c r="G134" s="43">
        <v>1</v>
      </c>
      <c r="H134" s="43">
        <v>748.33333333333303</v>
      </c>
      <c r="I134" s="43">
        <v>27314.452666646299</v>
      </c>
      <c r="J134" s="43">
        <f t="shared" si="2"/>
        <v>3.0620655976456099</v>
      </c>
    </row>
    <row r="135" spans="1:10" x14ac:dyDescent="0.25">
      <c r="A135" s="79"/>
      <c r="B135" s="79"/>
      <c r="C135" s="43">
        <v>3.0444754666007801</v>
      </c>
      <c r="D135" s="43">
        <v>1.4761352239136001</v>
      </c>
      <c r="E135" s="43">
        <v>4.4878278274562098E-4</v>
      </c>
      <c r="F135" s="43">
        <v>1.56789145990441</v>
      </c>
      <c r="G135" s="43">
        <v>0.66666666666666596</v>
      </c>
      <c r="H135" s="43">
        <v>619</v>
      </c>
      <c r="I135" s="43">
        <v>30907.082719593702</v>
      </c>
      <c r="J135" s="43">
        <f t="shared" si="2"/>
        <v>4.5667131999011747</v>
      </c>
    </row>
    <row r="136" spans="1:10" x14ac:dyDescent="0.25">
      <c r="A136" s="79"/>
      <c r="B136" s="79"/>
      <c r="C136" s="43">
        <v>3.0359915733097602</v>
      </c>
      <c r="D136" s="43">
        <v>1.0168879335638401</v>
      </c>
      <c r="E136" s="43">
        <v>1.00221570618207</v>
      </c>
      <c r="F136" s="43">
        <v>1.0168879335638401</v>
      </c>
      <c r="G136" s="43">
        <v>0.83333333333333304</v>
      </c>
      <c r="H136" s="43">
        <v>831.83333333333303</v>
      </c>
      <c r="I136" s="43">
        <v>29448.0043426712</v>
      </c>
      <c r="J136" s="43">
        <f t="shared" si="2"/>
        <v>3.6431898879717135</v>
      </c>
    </row>
    <row r="137" spans="1:10" x14ac:dyDescent="0.25">
      <c r="A137" s="79"/>
      <c r="B137" s="79"/>
      <c r="C137" s="43">
        <v>3.03344976934605</v>
      </c>
      <c r="D137" s="43">
        <v>1.5185722962256101</v>
      </c>
      <c r="E137" s="43">
        <v>0</v>
      </c>
      <c r="F137" s="43">
        <v>1.51487747312043</v>
      </c>
      <c r="G137" s="43">
        <v>1.1666666666666601</v>
      </c>
      <c r="H137" s="43">
        <v>542.5</v>
      </c>
      <c r="I137" s="43">
        <v>26815</v>
      </c>
      <c r="J137" s="43">
        <f t="shared" si="2"/>
        <v>2.6000998022966288</v>
      </c>
    </row>
    <row r="138" spans="1:10" x14ac:dyDescent="0.25">
      <c r="A138" s="79"/>
      <c r="B138" s="79"/>
      <c r="C138" s="43">
        <v>3.0304754395392202</v>
      </c>
      <c r="D138" s="43">
        <v>1.5168103141089799</v>
      </c>
      <c r="E138" s="43">
        <v>3.62007234870878E-3</v>
      </c>
      <c r="F138" s="43">
        <v>1.5100450530815399</v>
      </c>
      <c r="G138" s="43">
        <v>1.6666666666666601</v>
      </c>
      <c r="H138" s="43">
        <v>815.16666666666595</v>
      </c>
      <c r="I138" s="43">
        <v>27635.911710255801</v>
      </c>
      <c r="J138" s="43">
        <f t="shared" si="2"/>
        <v>1.8182852637235394</v>
      </c>
    </row>
    <row r="139" spans="1:10" x14ac:dyDescent="0.25">
      <c r="A139" s="79"/>
      <c r="B139" s="79"/>
      <c r="C139" s="43">
        <v>3.0303034836952198</v>
      </c>
      <c r="D139" s="43">
        <v>3.0303034836952198</v>
      </c>
      <c r="E139" s="43">
        <v>0</v>
      </c>
      <c r="F139" s="43">
        <v>0</v>
      </c>
      <c r="G139" s="43">
        <v>0</v>
      </c>
      <c r="H139" s="43">
        <v>1013.33333333333</v>
      </c>
      <c r="I139" s="43">
        <v>37856.106604777102</v>
      </c>
      <c r="J139" s="43" t="e">
        <f t="shared" si="2"/>
        <v>#DIV/0!</v>
      </c>
    </row>
    <row r="140" spans="1:10" x14ac:dyDescent="0.25">
      <c r="A140" s="79"/>
      <c r="B140" s="79"/>
      <c r="C140" s="43">
        <v>3.02541374545872</v>
      </c>
      <c r="D140" s="43">
        <v>2.4592998876331301E-2</v>
      </c>
      <c r="E140" s="43">
        <v>1.4966596459024499</v>
      </c>
      <c r="F140" s="43">
        <v>1.50416110067995</v>
      </c>
      <c r="G140" s="43">
        <v>1.3333333333333299</v>
      </c>
      <c r="H140" s="43">
        <v>770.83333333333303</v>
      </c>
      <c r="I140" s="43">
        <v>31701.0783769224</v>
      </c>
      <c r="J140" s="43">
        <f t="shared" si="2"/>
        <v>2.269060309094046</v>
      </c>
    </row>
    <row r="141" spans="1:10" x14ac:dyDescent="0.25">
      <c r="A141" s="79"/>
      <c r="B141" s="79"/>
      <c r="C141" s="43">
        <v>3.02243493698685</v>
      </c>
      <c r="D141" s="43">
        <v>0</v>
      </c>
      <c r="E141" s="43">
        <v>3.02243493698685</v>
      </c>
      <c r="F141" s="43">
        <v>0</v>
      </c>
      <c r="G141" s="43">
        <v>0.5</v>
      </c>
      <c r="H141" s="43">
        <v>710.5</v>
      </c>
      <c r="I141" s="43">
        <v>30077.218778721799</v>
      </c>
      <c r="J141" s="43">
        <f t="shared" si="2"/>
        <v>6.0448698739736999</v>
      </c>
    </row>
    <row r="142" spans="1:10" x14ac:dyDescent="0.25">
      <c r="A142" s="79"/>
      <c r="B142" s="79"/>
      <c r="C142" s="43">
        <v>3.0167640150680102</v>
      </c>
      <c r="D142" s="43">
        <v>1.5101041033863001</v>
      </c>
      <c r="E142" s="43">
        <v>0</v>
      </c>
      <c r="F142" s="43">
        <v>1.5066599116817101</v>
      </c>
      <c r="G142" s="43">
        <v>1.6666666666666601</v>
      </c>
      <c r="H142" s="43">
        <v>458.33333333333297</v>
      </c>
      <c r="I142" s="43">
        <v>18376.5783769224</v>
      </c>
      <c r="J142" s="43">
        <f t="shared" si="2"/>
        <v>1.8100584090408132</v>
      </c>
    </row>
    <row r="143" spans="1:10" x14ac:dyDescent="0.25">
      <c r="A143" s="79"/>
      <c r="B143" s="79"/>
      <c r="C143" s="43">
        <v>3.0001425324637698</v>
      </c>
      <c r="D143" s="43">
        <v>1.0196003181555</v>
      </c>
      <c r="E143" s="43">
        <v>0.95904236147286903</v>
      </c>
      <c r="F143" s="43">
        <v>1.02149985283541</v>
      </c>
      <c r="G143" s="43">
        <v>1.5</v>
      </c>
      <c r="H143" s="43">
        <v>896.66666666666595</v>
      </c>
      <c r="I143" s="43">
        <v>33980.159869037001</v>
      </c>
      <c r="J143" s="43">
        <f t="shared" si="2"/>
        <v>2.0000950216425131</v>
      </c>
    </row>
    <row r="144" spans="1:10" x14ac:dyDescent="0.25">
      <c r="A144" s="79"/>
      <c r="B144" s="79"/>
      <c r="C144" s="43">
        <v>2.9622493562474999</v>
      </c>
      <c r="D144" s="43">
        <v>1.48102605912218</v>
      </c>
      <c r="E144" s="43">
        <v>0</v>
      </c>
      <c r="F144" s="43">
        <v>1.4812232971252901</v>
      </c>
      <c r="G144" s="43">
        <v>1</v>
      </c>
      <c r="H144" s="43">
        <v>876</v>
      </c>
      <c r="I144" s="43">
        <v>31149.745043589101</v>
      </c>
      <c r="J144" s="43">
        <f t="shared" si="2"/>
        <v>2.9622493562474999</v>
      </c>
    </row>
    <row r="145" spans="1:10" x14ac:dyDescent="0.25">
      <c r="A145" s="79"/>
      <c r="B145" s="79"/>
      <c r="C145" s="43">
        <v>2.9597827808810302</v>
      </c>
      <c r="D145" s="43">
        <v>1.4071829904162201</v>
      </c>
      <c r="E145" s="43">
        <v>7.8467771659077104E-2</v>
      </c>
      <c r="F145" s="43">
        <v>1.4741320188057301</v>
      </c>
      <c r="G145" s="43">
        <v>1.5</v>
      </c>
      <c r="H145" s="43">
        <v>577.83333333333303</v>
      </c>
      <c r="I145" s="43">
        <v>29598.914825447901</v>
      </c>
      <c r="J145" s="43">
        <f t="shared" si="2"/>
        <v>1.9731885205873534</v>
      </c>
    </row>
    <row r="146" spans="1:10" x14ac:dyDescent="0.25">
      <c r="A146" s="79"/>
      <c r="B146" s="79"/>
      <c r="C146" s="43">
        <v>2.9511757652082902</v>
      </c>
      <c r="D146" s="43">
        <v>8.28665528789976E-3</v>
      </c>
      <c r="E146" s="43">
        <v>1.46615149331794</v>
      </c>
      <c r="F146" s="43">
        <v>1.47673761660244</v>
      </c>
      <c r="G146" s="43">
        <v>0.66666666666666596</v>
      </c>
      <c r="H146" s="43">
        <v>493.666666666666</v>
      </c>
      <c r="I146" s="43">
        <v>24327.832105854101</v>
      </c>
      <c r="J146" s="43">
        <f t="shared" si="2"/>
        <v>4.4267636478124404</v>
      </c>
    </row>
    <row r="147" spans="1:10" x14ac:dyDescent="0.25">
      <c r="A147" s="79"/>
      <c r="B147" s="79"/>
      <c r="C147" s="43">
        <v>2.9487030550937501</v>
      </c>
      <c r="D147" s="43">
        <v>0</v>
      </c>
      <c r="E147" s="43">
        <v>1.4593488962358401</v>
      </c>
      <c r="F147" s="43">
        <v>1.48935415885791</v>
      </c>
      <c r="G147" s="43">
        <v>0.66666666666666596</v>
      </c>
      <c r="H147" s="43">
        <v>569</v>
      </c>
      <c r="I147" s="43">
        <v>27591.655526365699</v>
      </c>
      <c r="J147" s="43">
        <f t="shared" si="2"/>
        <v>4.4230545826406296</v>
      </c>
    </row>
    <row r="148" spans="1:10" x14ac:dyDescent="0.25">
      <c r="A148" s="79"/>
      <c r="B148" s="79"/>
      <c r="C148" s="43">
        <v>2.9360212491383102</v>
      </c>
      <c r="D148" s="43">
        <v>1.4668234153942099</v>
      </c>
      <c r="E148" s="43">
        <v>0</v>
      </c>
      <c r="F148" s="43">
        <v>1.4691978337441001</v>
      </c>
      <c r="G148" s="43">
        <v>2</v>
      </c>
      <c r="H148" s="43">
        <v>816.16666666666595</v>
      </c>
      <c r="I148" s="43">
        <v>26662.3918846124</v>
      </c>
      <c r="J148" s="43">
        <f t="shared" si="2"/>
        <v>1.4680106245691551</v>
      </c>
    </row>
    <row r="149" spans="1:10" x14ac:dyDescent="0.25">
      <c r="A149" s="79"/>
      <c r="B149" s="79"/>
      <c r="C149" s="43">
        <v>2.9195434830074301</v>
      </c>
      <c r="D149" s="43">
        <v>1.46107143011317</v>
      </c>
      <c r="E149" s="43">
        <v>0</v>
      </c>
      <c r="F149" s="43">
        <v>1.4584720528942701</v>
      </c>
      <c r="G149" s="43">
        <v>1.6666666666666601</v>
      </c>
      <c r="H149" s="43">
        <v>836</v>
      </c>
      <c r="I149" s="43">
        <v>34442.549753834697</v>
      </c>
      <c r="J149" s="43">
        <f t="shared" si="2"/>
        <v>1.7517260898044649</v>
      </c>
    </row>
    <row r="150" spans="1:10" x14ac:dyDescent="0.25">
      <c r="A150" s="79"/>
      <c r="B150" s="79"/>
      <c r="C150" s="43">
        <v>2.91801225198197</v>
      </c>
      <c r="D150" s="43">
        <v>1.4666311991633101</v>
      </c>
      <c r="E150" s="43">
        <v>4.4878278274562098E-4</v>
      </c>
      <c r="F150" s="43">
        <v>1.4509322700359299</v>
      </c>
      <c r="G150" s="43">
        <v>1.8333333333333299</v>
      </c>
      <c r="H150" s="43">
        <v>585.5</v>
      </c>
      <c r="I150" s="43">
        <v>24099.984517027799</v>
      </c>
      <c r="J150" s="43">
        <f t="shared" si="2"/>
        <v>1.5916430465356231</v>
      </c>
    </row>
    <row r="151" spans="1:10" x14ac:dyDescent="0.25">
      <c r="A151" s="79"/>
      <c r="B151" s="79"/>
      <c r="C151" s="43">
        <v>2.9115849571962999</v>
      </c>
      <c r="D151" s="43">
        <v>1.4565291683613</v>
      </c>
      <c r="E151" s="43">
        <v>1.3457918603017799E-3</v>
      </c>
      <c r="F151" s="43">
        <v>1.4537099969747</v>
      </c>
      <c r="G151" s="43">
        <v>0.83333333333333304</v>
      </c>
      <c r="H151" s="43">
        <v>591</v>
      </c>
      <c r="I151" s="43">
        <v>29283.0043426712</v>
      </c>
      <c r="J151" s="43">
        <f t="shared" si="2"/>
        <v>3.4939019486355614</v>
      </c>
    </row>
    <row r="152" spans="1:10" x14ac:dyDescent="0.25">
      <c r="A152" s="79"/>
      <c r="B152" s="79"/>
      <c r="C152" s="43">
        <v>2.9073131285073099</v>
      </c>
      <c r="D152" s="43">
        <v>6.0355896504135899E-2</v>
      </c>
      <c r="E152" s="43">
        <v>1.3991425012446299</v>
      </c>
      <c r="F152" s="43">
        <v>1.4478147307585401</v>
      </c>
      <c r="G152" s="43">
        <v>1.1666666666666601</v>
      </c>
      <c r="H152" s="43">
        <v>1049.1666666666599</v>
      </c>
      <c r="I152" s="43">
        <v>23538.249386260399</v>
      </c>
      <c r="J152" s="43">
        <f t="shared" si="2"/>
        <v>2.4919826815777082</v>
      </c>
    </row>
    <row r="153" spans="1:10" x14ac:dyDescent="0.25">
      <c r="A153" s="79"/>
      <c r="B153" s="79"/>
      <c r="C153" s="43">
        <v>2.8708625710225499</v>
      </c>
      <c r="D153" s="43">
        <v>1.4322534971235299</v>
      </c>
      <c r="E153" s="43">
        <v>3.5026068742669099E-3</v>
      </c>
      <c r="F153" s="43">
        <v>1.43510646702475</v>
      </c>
      <c r="G153" s="43">
        <v>1.3333333333333299</v>
      </c>
      <c r="H153" s="43">
        <v>703.66666666666595</v>
      </c>
      <c r="I153" s="43">
        <v>28607.128130757199</v>
      </c>
      <c r="J153" s="43">
        <f t="shared" si="2"/>
        <v>2.153146928266918</v>
      </c>
    </row>
    <row r="154" spans="1:10" x14ac:dyDescent="0.25">
      <c r="A154" s="79"/>
      <c r="B154" s="79"/>
      <c r="C154" s="43">
        <v>2.87068533648758</v>
      </c>
      <c r="D154" s="43">
        <v>1.44054318515771</v>
      </c>
      <c r="E154" s="43">
        <v>0</v>
      </c>
      <c r="F154" s="43">
        <v>1.43014215132986</v>
      </c>
      <c r="G154" s="43">
        <v>1.8333333333333299</v>
      </c>
      <c r="H154" s="43">
        <v>601.33333333333303</v>
      </c>
      <c r="I154" s="43">
        <v>26622.666666666599</v>
      </c>
      <c r="J154" s="43">
        <f t="shared" si="2"/>
        <v>1.5658283653568648</v>
      </c>
    </row>
    <row r="155" spans="1:10" x14ac:dyDescent="0.25">
      <c r="A155" s="79"/>
      <c r="B155" s="79"/>
      <c r="C155" s="43">
        <v>2.8596109107164902</v>
      </c>
      <c r="D155" s="43">
        <v>1.4296082173551199</v>
      </c>
      <c r="E155" s="43">
        <v>1.86876891157533E-3</v>
      </c>
      <c r="F155" s="43">
        <v>1.4281339244497799</v>
      </c>
      <c r="G155" s="43">
        <v>0.83333333333333304</v>
      </c>
      <c r="H155" s="43">
        <v>724.33333333333303</v>
      </c>
      <c r="I155" s="43">
        <v>25356.323420511599</v>
      </c>
      <c r="J155" s="43">
        <f t="shared" si="2"/>
        <v>3.4315330928597896</v>
      </c>
    </row>
    <row r="156" spans="1:10" x14ac:dyDescent="0.25">
      <c r="A156" s="79"/>
      <c r="B156" s="79"/>
      <c r="C156" s="43">
        <v>2.8369352519738</v>
      </c>
      <c r="D156" s="43">
        <v>0.95851827144572399</v>
      </c>
      <c r="E156" s="43">
        <v>0.92065250868936299</v>
      </c>
      <c r="F156" s="43">
        <v>0.95776447183873403</v>
      </c>
      <c r="G156" s="43">
        <v>0.66666666666666596</v>
      </c>
      <c r="H156" s="43">
        <v>631.66666666666595</v>
      </c>
      <c r="I156" s="43">
        <v>32207.2481587812</v>
      </c>
      <c r="J156" s="43">
        <f t="shared" si="2"/>
        <v>4.2554028779607043</v>
      </c>
    </row>
    <row r="157" spans="1:10" x14ac:dyDescent="0.25">
      <c r="A157" s="79"/>
      <c r="B157" s="79"/>
      <c r="C157" s="43">
        <v>2.8259145764913001</v>
      </c>
      <c r="D157" s="43">
        <v>1.41550168174261</v>
      </c>
      <c r="E157" s="43">
        <v>8.9756556549124304E-4</v>
      </c>
      <c r="F157" s="43">
        <v>1.4095153291832101</v>
      </c>
      <c r="G157" s="43">
        <v>1.6666666666666601</v>
      </c>
      <c r="H157" s="43">
        <v>750.83333333333303</v>
      </c>
      <c r="I157" s="43">
        <v>26061.243816109902</v>
      </c>
      <c r="J157" s="43">
        <f t="shared" si="2"/>
        <v>1.6955487458947867</v>
      </c>
    </row>
    <row r="158" spans="1:10" x14ac:dyDescent="0.25">
      <c r="A158" s="79"/>
      <c r="B158" s="79"/>
      <c r="C158" s="43">
        <v>2.8179056455173801</v>
      </c>
      <c r="D158" s="43">
        <v>1.41098460031634</v>
      </c>
      <c r="E158" s="43">
        <v>0</v>
      </c>
      <c r="F158" s="43">
        <v>1.4069210452010601</v>
      </c>
      <c r="G158" s="43">
        <v>1.1666666666666601</v>
      </c>
      <c r="H158" s="43">
        <v>835.16666666666595</v>
      </c>
      <c r="I158" s="43">
        <v>29001.745043589101</v>
      </c>
      <c r="J158" s="43">
        <f t="shared" si="2"/>
        <v>2.415347696157768</v>
      </c>
    </row>
    <row r="159" spans="1:10" x14ac:dyDescent="0.25">
      <c r="A159" s="79"/>
      <c r="B159" s="79"/>
      <c r="C159" s="43">
        <v>2.8002006731591398</v>
      </c>
      <c r="D159" s="43">
        <v>0.93750263020012403</v>
      </c>
      <c r="E159" s="43">
        <v>0.92661065535948095</v>
      </c>
      <c r="F159" s="43">
        <v>0.93608738759953602</v>
      </c>
      <c r="G159" s="43">
        <v>0.83333333333333304</v>
      </c>
      <c r="H159" s="43">
        <v>837</v>
      </c>
      <c r="I159" s="43">
        <v>29632.416052927001</v>
      </c>
      <c r="J159" s="43">
        <f t="shared" si="2"/>
        <v>3.3602408077909689</v>
      </c>
    </row>
    <row r="160" spans="1:10" x14ac:dyDescent="0.25">
      <c r="A160" s="79"/>
      <c r="B160" s="79"/>
      <c r="C160" s="43">
        <v>2.7964788357876902</v>
      </c>
      <c r="D160" s="43">
        <v>3.2292326792021701E-2</v>
      </c>
      <c r="E160" s="43">
        <v>1.3710786532885499</v>
      </c>
      <c r="F160" s="43">
        <v>1.3931078557071099</v>
      </c>
      <c r="G160" s="43">
        <v>1.3333333333333299</v>
      </c>
      <c r="H160" s="43">
        <v>503.166666666666</v>
      </c>
      <c r="I160" s="43">
        <v>21133.827763182799</v>
      </c>
      <c r="J160" s="43">
        <f t="shared" si="2"/>
        <v>2.097359126840773</v>
      </c>
    </row>
    <row r="161" spans="1:10" x14ac:dyDescent="0.25">
      <c r="A161" s="79"/>
      <c r="B161" s="79"/>
      <c r="C161" s="43">
        <v>2.7948862354933999</v>
      </c>
      <c r="D161" s="43">
        <v>0.96611463553307497</v>
      </c>
      <c r="E161" s="43">
        <v>0.86258101486519401</v>
      </c>
      <c r="F161" s="43">
        <v>0.966190585095141</v>
      </c>
      <c r="G161" s="43">
        <v>1.6666666666666601</v>
      </c>
      <c r="H161" s="43">
        <v>582</v>
      </c>
      <c r="I161" s="43">
        <v>25548.8047102456</v>
      </c>
      <c r="J161" s="43">
        <f t="shared" si="2"/>
        <v>1.6769317412960465</v>
      </c>
    </row>
    <row r="162" spans="1:10" x14ac:dyDescent="0.25">
      <c r="A162" s="79"/>
      <c r="B162" s="79"/>
      <c r="C162" s="43">
        <v>2.7909407809876399</v>
      </c>
      <c r="D162" s="43">
        <v>2.7909407809876399</v>
      </c>
      <c r="E162" s="43">
        <v>0</v>
      </c>
      <c r="F162" s="43">
        <v>0</v>
      </c>
      <c r="G162" s="43">
        <v>1.6666666666666601</v>
      </c>
      <c r="H162" s="43">
        <v>700.16666666666595</v>
      </c>
      <c r="I162" s="43">
        <v>24891.226333323099</v>
      </c>
      <c r="J162" s="43">
        <f t="shared" si="2"/>
        <v>1.6745644685925904</v>
      </c>
    </row>
    <row r="163" spans="1:10" x14ac:dyDescent="0.25">
      <c r="A163" s="79"/>
      <c r="B163" s="79"/>
      <c r="C163" s="43">
        <v>2.77343982369824</v>
      </c>
      <c r="D163" s="43">
        <v>0.96250141889725405</v>
      </c>
      <c r="E163" s="43">
        <v>0.84701233489380101</v>
      </c>
      <c r="F163" s="43">
        <v>0.96392606990718599</v>
      </c>
      <c r="G163" s="43">
        <v>2</v>
      </c>
      <c r="H163" s="43">
        <v>619</v>
      </c>
      <c r="I163" s="43">
        <v>26874.7481587812</v>
      </c>
      <c r="J163" s="43">
        <f t="shared" si="2"/>
        <v>1.38671991184912</v>
      </c>
    </row>
    <row r="164" spans="1:10" x14ac:dyDescent="0.25">
      <c r="A164" s="79"/>
      <c r="B164" s="79"/>
      <c r="C164" s="43">
        <v>2.7511760531798801</v>
      </c>
      <c r="D164" s="43">
        <v>2.33222360164601E-2</v>
      </c>
      <c r="E164" s="43">
        <v>1.6688479607106499</v>
      </c>
      <c r="F164" s="43">
        <v>1.05900585645276</v>
      </c>
      <c r="G164" s="43">
        <v>0.33333333333333298</v>
      </c>
      <c r="H164" s="43">
        <v>461.33333333333297</v>
      </c>
      <c r="I164" s="43">
        <v>23956.021146110801</v>
      </c>
      <c r="J164" s="43">
        <f t="shared" si="2"/>
        <v>8.2535281595396484</v>
      </c>
    </row>
    <row r="165" spans="1:10" x14ac:dyDescent="0.25">
      <c r="A165" s="79"/>
      <c r="B165" s="79"/>
      <c r="C165" s="43">
        <v>2.7468340117078598</v>
      </c>
      <c r="D165" s="43">
        <v>1.3752644174065101</v>
      </c>
      <c r="E165" s="43">
        <v>0</v>
      </c>
      <c r="F165" s="43">
        <v>1.37156959430134</v>
      </c>
      <c r="G165" s="43">
        <v>1.1666666666666601</v>
      </c>
      <c r="H165" s="43">
        <v>267.5</v>
      </c>
      <c r="I165" s="43">
        <v>13230.333333333299</v>
      </c>
      <c r="J165" s="43">
        <f t="shared" si="2"/>
        <v>2.3544291528924646</v>
      </c>
    </row>
    <row r="166" spans="1:10" x14ac:dyDescent="0.25">
      <c r="A166" s="79"/>
      <c r="B166" s="79"/>
      <c r="C166" s="43">
        <v>2.7454181339721999</v>
      </c>
      <c r="D166" s="43">
        <v>1.37199674148113</v>
      </c>
      <c r="E166" s="43">
        <v>0</v>
      </c>
      <c r="F166" s="43">
        <v>1.3734213924910601</v>
      </c>
      <c r="G166" s="43">
        <v>2.3333333333333299</v>
      </c>
      <c r="H166" s="43">
        <v>700.5</v>
      </c>
      <c r="I166" s="43">
        <v>29222.2351307674</v>
      </c>
      <c r="J166" s="43">
        <f t="shared" si="2"/>
        <v>1.1766077717023731</v>
      </c>
    </row>
    <row r="167" spans="1:10" x14ac:dyDescent="0.25">
      <c r="A167" s="79"/>
      <c r="B167" s="79"/>
      <c r="C167" s="43">
        <v>2.73127509703692</v>
      </c>
      <c r="D167" s="43">
        <v>6.0355896504135899E-2</v>
      </c>
      <c r="E167" s="43">
        <v>1.3186679725724499</v>
      </c>
      <c r="F167" s="43">
        <v>1.35225122796033</v>
      </c>
      <c r="G167" s="43">
        <v>1</v>
      </c>
      <c r="H167" s="43">
        <v>411.33333333333297</v>
      </c>
      <c r="I167" s="43">
        <v>21523.416052927001</v>
      </c>
      <c r="J167" s="43">
        <f t="shared" si="2"/>
        <v>2.73127509703692</v>
      </c>
    </row>
    <row r="168" spans="1:10" x14ac:dyDescent="0.25">
      <c r="A168" s="79"/>
      <c r="B168" s="79"/>
      <c r="C168" s="43">
        <v>2.7261066948086201</v>
      </c>
      <c r="D168" s="43">
        <v>1.3646818460272501</v>
      </c>
      <c r="E168" s="43">
        <v>0</v>
      </c>
      <c r="F168" s="43">
        <v>1.3614248487813601</v>
      </c>
      <c r="G168" s="43">
        <v>2.1666666666666599</v>
      </c>
      <c r="H168" s="43">
        <v>825.5</v>
      </c>
      <c r="I168" s="43">
        <v>19367.5</v>
      </c>
      <c r="J168" s="43">
        <f t="shared" si="2"/>
        <v>1.2582030899116747</v>
      </c>
    </row>
    <row r="169" spans="1:10" x14ac:dyDescent="0.25">
      <c r="A169" s="79"/>
      <c r="B169" s="79"/>
      <c r="C169" s="43">
        <v>2.7260536799739001</v>
      </c>
      <c r="D169" s="43">
        <v>1.35046852361978</v>
      </c>
      <c r="E169" s="43">
        <v>8.9756556549124304E-4</v>
      </c>
      <c r="F169" s="43">
        <v>1.37468759078862</v>
      </c>
      <c r="G169" s="43">
        <v>1.8333333333333299</v>
      </c>
      <c r="H169" s="43">
        <v>687.83333333333303</v>
      </c>
      <c r="I169" s="43">
        <v>30888.204164823099</v>
      </c>
      <c r="J169" s="43">
        <f t="shared" si="2"/>
        <v>1.4869383708948574</v>
      </c>
    </row>
    <row r="170" spans="1:10" x14ac:dyDescent="0.25">
      <c r="A170" s="79"/>
      <c r="B170" s="79"/>
      <c r="C170" s="43">
        <v>2.7245902436732399</v>
      </c>
      <c r="D170" s="43">
        <v>1.36326158165445</v>
      </c>
      <c r="E170" s="43">
        <v>8.9756556549124304E-4</v>
      </c>
      <c r="F170" s="43">
        <v>1.36043109645328</v>
      </c>
      <c r="G170" s="43">
        <v>0.83333333333333304</v>
      </c>
      <c r="H170" s="43">
        <v>726</v>
      </c>
      <c r="I170" s="43">
        <v>25304.082719593702</v>
      </c>
      <c r="J170" s="43">
        <f t="shared" si="2"/>
        <v>3.2695082924078891</v>
      </c>
    </row>
    <row r="171" spans="1:10" x14ac:dyDescent="0.25">
      <c r="A171" s="79"/>
      <c r="B171" s="79"/>
      <c r="C171" s="43">
        <v>2.7230249430717799</v>
      </c>
      <c r="D171" s="43">
        <v>1.36556817642531</v>
      </c>
      <c r="E171" s="43">
        <v>3.9083966950661199E-3</v>
      </c>
      <c r="F171" s="43">
        <v>1.3535483699513999</v>
      </c>
      <c r="G171" s="43">
        <v>0.66666666666666596</v>
      </c>
      <c r="H171" s="43">
        <v>497.5</v>
      </c>
      <c r="I171" s="43">
        <v>22759.068464100699</v>
      </c>
      <c r="J171" s="43">
        <f t="shared" si="2"/>
        <v>4.0845374146076745</v>
      </c>
    </row>
    <row r="172" spans="1:10" x14ac:dyDescent="0.25">
      <c r="A172" s="79"/>
      <c r="B172" s="79"/>
      <c r="C172" s="43">
        <v>2.7134532498277002</v>
      </c>
      <c r="D172" s="43">
        <v>2.7134532498277002</v>
      </c>
      <c r="E172" s="43">
        <v>0</v>
      </c>
      <c r="F172" s="43">
        <v>0</v>
      </c>
      <c r="G172" s="43">
        <v>1.8333333333333299</v>
      </c>
      <c r="H172" s="43">
        <v>676</v>
      </c>
      <c r="I172" s="43">
        <v>23813.619333312901</v>
      </c>
      <c r="J172" s="43">
        <f t="shared" si="2"/>
        <v>1.4800654089969301</v>
      </c>
    </row>
    <row r="173" spans="1:10" x14ac:dyDescent="0.25">
      <c r="A173" s="79"/>
      <c r="B173" s="79"/>
      <c r="C173" s="43">
        <v>2.69782955150662</v>
      </c>
      <c r="D173" s="43">
        <v>2.5959869851655E-2</v>
      </c>
      <c r="E173" s="43">
        <v>1.3279471885654199</v>
      </c>
      <c r="F173" s="43">
        <v>1.3439224930895199</v>
      </c>
      <c r="G173" s="43">
        <v>0.66666666666666596</v>
      </c>
      <c r="H173" s="43">
        <v>441.33333333333297</v>
      </c>
      <c r="I173" s="43">
        <v>20632.333333333299</v>
      </c>
      <c r="J173" s="43">
        <f t="shared" si="2"/>
        <v>4.0467443272599342</v>
      </c>
    </row>
    <row r="174" spans="1:10" x14ac:dyDescent="0.25">
      <c r="A174" s="79"/>
      <c r="B174" s="79"/>
      <c r="C174" s="43">
        <v>2.6971670378396899</v>
      </c>
      <c r="D174" s="43">
        <v>1.3426944449476299</v>
      </c>
      <c r="E174" s="43">
        <v>1.08503730985342E-2</v>
      </c>
      <c r="F174" s="43">
        <v>1.3436222197935199</v>
      </c>
      <c r="G174" s="43">
        <v>0.66666666666666596</v>
      </c>
      <c r="H174" s="43">
        <v>651.83333333333303</v>
      </c>
      <c r="I174" s="43">
        <v>27547.410482776599</v>
      </c>
      <c r="J174" s="43">
        <f t="shared" si="2"/>
        <v>4.0457505567595389</v>
      </c>
    </row>
    <row r="175" spans="1:10" x14ac:dyDescent="0.25">
      <c r="A175" s="79"/>
      <c r="B175" s="79"/>
      <c r="C175" s="43">
        <v>2.6940009273402201</v>
      </c>
      <c r="D175" s="43">
        <v>1.3523052564928699</v>
      </c>
      <c r="E175" s="43">
        <v>0</v>
      </c>
      <c r="F175" s="43">
        <v>1.34169567084734</v>
      </c>
      <c r="G175" s="43">
        <v>1.1666666666666601</v>
      </c>
      <c r="H175" s="43">
        <v>559</v>
      </c>
      <c r="I175" s="43">
        <v>27629.745043589101</v>
      </c>
      <c r="J175" s="43">
        <f t="shared" si="2"/>
        <v>2.3091436520059161</v>
      </c>
    </row>
    <row r="176" spans="1:10" x14ac:dyDescent="0.25">
      <c r="A176" s="79"/>
      <c r="B176" s="79"/>
      <c r="C176" s="43">
        <v>2.68274376521211</v>
      </c>
      <c r="D176" s="43">
        <v>1.34347781151735</v>
      </c>
      <c r="E176" s="43">
        <v>0</v>
      </c>
      <c r="F176" s="43">
        <v>1.33926595369475</v>
      </c>
      <c r="G176" s="43">
        <v>2.3333333333333299</v>
      </c>
      <c r="H176" s="43">
        <v>931.5</v>
      </c>
      <c r="I176" s="43">
        <v>29680.049753834701</v>
      </c>
      <c r="J176" s="43">
        <f t="shared" si="2"/>
        <v>1.1497473279480488</v>
      </c>
    </row>
    <row r="177" spans="1:10" x14ac:dyDescent="0.25">
      <c r="A177" s="79"/>
      <c r="B177" s="79"/>
      <c r="C177" s="43">
        <v>2.6758470149049498</v>
      </c>
      <c r="D177" s="43">
        <v>1.0328845954469199</v>
      </c>
      <c r="E177" s="43">
        <v>4.4861583636509597E-3</v>
      </c>
      <c r="F177" s="43">
        <v>1.63847626109434</v>
      </c>
      <c r="G177" s="43">
        <v>0.5</v>
      </c>
      <c r="H177" s="43">
        <v>592.33333333333303</v>
      </c>
      <c r="I177" s="43">
        <v>29595.326535703702</v>
      </c>
      <c r="J177" s="43">
        <f t="shared" si="2"/>
        <v>5.3516940298098996</v>
      </c>
    </row>
    <row r="178" spans="1:10" x14ac:dyDescent="0.25">
      <c r="A178" s="79"/>
      <c r="B178" s="79"/>
      <c r="C178" s="43">
        <v>2.67214167041453</v>
      </c>
      <c r="D178" s="43">
        <v>1.33768614426461</v>
      </c>
      <c r="E178" s="43">
        <v>0</v>
      </c>
      <c r="F178" s="43">
        <v>1.33445552614992</v>
      </c>
      <c r="G178" s="43">
        <v>1.6666666666666601</v>
      </c>
      <c r="H178" s="43">
        <v>805.16666666666595</v>
      </c>
      <c r="I178" s="43">
        <v>27940.911710255801</v>
      </c>
      <c r="J178" s="43">
        <f t="shared" si="2"/>
        <v>1.6032850022487244</v>
      </c>
    </row>
    <row r="179" spans="1:10" x14ac:dyDescent="0.25">
      <c r="A179" s="79"/>
      <c r="B179" s="79"/>
      <c r="C179" s="43">
        <v>2.6681321438317802</v>
      </c>
      <c r="D179" s="43">
        <v>1.3340660719159001</v>
      </c>
      <c r="E179" s="43">
        <v>2.5949191172160301E-3</v>
      </c>
      <c r="F179" s="43">
        <v>1.33147115279868</v>
      </c>
      <c r="G179" s="43">
        <v>1.1666666666666601</v>
      </c>
      <c r="H179" s="43">
        <v>761</v>
      </c>
      <c r="I179" s="43">
        <v>26414.666666666599</v>
      </c>
      <c r="J179" s="43">
        <f t="shared" si="2"/>
        <v>2.2869704089986818</v>
      </c>
    </row>
    <row r="180" spans="1:10" x14ac:dyDescent="0.25">
      <c r="A180" s="79"/>
      <c r="B180" s="79"/>
      <c r="C180" s="43">
        <v>2.6537372838729398</v>
      </c>
      <c r="D180" s="43">
        <v>1.3287587682070301</v>
      </c>
      <c r="E180" s="43">
        <v>0</v>
      </c>
      <c r="F180" s="43">
        <v>1.3249785156659</v>
      </c>
      <c r="G180" s="43">
        <v>0.83333333333333304</v>
      </c>
      <c r="H180" s="43">
        <v>646.66666666666595</v>
      </c>
      <c r="I180" s="43">
        <v>22892</v>
      </c>
      <c r="J180" s="43">
        <f t="shared" si="2"/>
        <v>3.184484740647529</v>
      </c>
    </row>
    <row r="181" spans="1:10" x14ac:dyDescent="0.25">
      <c r="A181" s="79"/>
      <c r="B181" s="79"/>
      <c r="C181" s="43">
        <v>2.6499406957450198</v>
      </c>
      <c r="D181" s="43">
        <v>1.33581737535303</v>
      </c>
      <c r="E181" s="43">
        <v>0</v>
      </c>
      <c r="F181" s="43">
        <v>1.31412332039198</v>
      </c>
      <c r="G181" s="43">
        <v>1.5</v>
      </c>
      <c r="H181" s="43">
        <v>549.16666666666595</v>
      </c>
      <c r="I181" s="43">
        <v>26962.0783769224</v>
      </c>
      <c r="J181" s="43">
        <f t="shared" si="2"/>
        <v>1.7666271304966799</v>
      </c>
    </row>
    <row r="182" spans="1:10" x14ac:dyDescent="0.25">
      <c r="A182" s="79"/>
      <c r="B182" s="79"/>
      <c r="C182" s="43">
        <v>2.6364510818112201</v>
      </c>
      <c r="D182" s="43">
        <v>0.52016915686712095</v>
      </c>
      <c r="E182" s="43">
        <v>0.76068681675383598</v>
      </c>
      <c r="F182" s="43">
        <v>1.35559510819025</v>
      </c>
      <c r="G182" s="43">
        <v>0.5</v>
      </c>
      <c r="H182" s="43">
        <v>664.83333333333303</v>
      </c>
      <c r="I182" s="43">
        <v>28275.419731273199</v>
      </c>
      <c r="J182" s="43">
        <f t="shared" si="2"/>
        <v>5.2729021636224402</v>
      </c>
    </row>
    <row r="183" spans="1:10" x14ac:dyDescent="0.25">
      <c r="A183" s="79"/>
      <c r="B183" s="79"/>
      <c r="C183" s="43">
        <v>2.63476071988083</v>
      </c>
      <c r="D183" s="43">
        <v>5.6383427732101402E-3</v>
      </c>
      <c r="E183" s="43">
        <v>1.29464428263695</v>
      </c>
      <c r="F183" s="43">
        <v>1.33447809447067</v>
      </c>
      <c r="G183" s="43">
        <v>0.33333333333333298</v>
      </c>
      <c r="H183" s="43">
        <v>334.666666666666</v>
      </c>
      <c r="I183" s="43">
        <v>22027.328423416599</v>
      </c>
      <c r="J183" s="43">
        <f t="shared" si="2"/>
        <v>7.9042821596424986</v>
      </c>
    </row>
    <row r="184" spans="1:10" x14ac:dyDescent="0.25">
      <c r="A184" s="79"/>
      <c r="B184" s="79"/>
      <c r="C184" s="43">
        <v>2.6204633087877101</v>
      </c>
      <c r="D184" s="43">
        <v>2.6204633087877101</v>
      </c>
      <c r="E184" s="43">
        <v>0</v>
      </c>
      <c r="F184" s="43">
        <v>0</v>
      </c>
      <c r="G184" s="43">
        <v>1</v>
      </c>
      <c r="H184" s="43">
        <v>702.5</v>
      </c>
      <c r="I184" s="43">
        <v>25641.678999969401</v>
      </c>
      <c r="J184" s="43">
        <f t="shared" si="2"/>
        <v>2.6204633087877101</v>
      </c>
    </row>
    <row r="185" spans="1:10" x14ac:dyDescent="0.25">
      <c r="A185" s="79"/>
      <c r="B185" s="79"/>
      <c r="C185" s="43">
        <v>2.6090044950664102</v>
      </c>
      <c r="D185" s="43">
        <v>0.87189282338458196</v>
      </c>
      <c r="E185" s="43">
        <v>0.86606309911236901</v>
      </c>
      <c r="F185" s="43">
        <v>0.87104857256942403</v>
      </c>
      <c r="G185" s="43">
        <v>0.33333333333333298</v>
      </c>
      <c r="H185" s="43">
        <v>680.16666666666595</v>
      </c>
      <c r="I185" s="43">
        <v>28567.420395598299</v>
      </c>
      <c r="J185" s="43">
        <f t="shared" si="2"/>
        <v>7.827013485199239</v>
      </c>
    </row>
    <row r="186" spans="1:10" x14ac:dyDescent="0.25">
      <c r="A186" s="79"/>
      <c r="B186" s="79"/>
      <c r="C186" s="43">
        <v>2.6039843240808702</v>
      </c>
      <c r="D186" s="43">
        <v>1.3021581775856901</v>
      </c>
      <c r="E186" s="43">
        <v>2.6058760406782902E-3</v>
      </c>
      <c r="F186" s="43">
        <v>1.29922027045449</v>
      </c>
      <c r="G186" s="43">
        <v>0.5</v>
      </c>
      <c r="H186" s="43">
        <v>593.16666666666595</v>
      </c>
      <c r="I186" s="43">
        <v>27681.151183694499</v>
      </c>
      <c r="J186" s="43">
        <f t="shared" si="2"/>
        <v>5.2079686481617404</v>
      </c>
    </row>
    <row r="187" spans="1:10" x14ac:dyDescent="0.25">
      <c r="A187" s="79"/>
      <c r="B187" s="79"/>
      <c r="C187" s="43">
        <v>2.5915614627352599</v>
      </c>
      <c r="D187" s="43">
        <v>2.5915614627352599</v>
      </c>
      <c r="E187" s="43">
        <v>0</v>
      </c>
      <c r="F187" s="43">
        <v>0</v>
      </c>
      <c r="G187" s="43">
        <v>1</v>
      </c>
      <c r="H187" s="43">
        <v>718.5</v>
      </c>
      <c r="I187" s="43">
        <v>20937.595666636102</v>
      </c>
      <c r="J187" s="43">
        <f t="shared" si="2"/>
        <v>2.5915614627352599</v>
      </c>
    </row>
    <row r="188" spans="1:10" x14ac:dyDescent="0.25">
      <c r="A188" s="79"/>
      <c r="B188" s="79"/>
      <c r="C188" s="43">
        <v>2.5765568102573302</v>
      </c>
      <c r="D188" s="43">
        <v>1.29419188268263</v>
      </c>
      <c r="E188" s="43">
        <v>0</v>
      </c>
      <c r="F188" s="43">
        <v>1.28236492757469</v>
      </c>
      <c r="G188" s="43">
        <v>2</v>
      </c>
      <c r="H188" s="43">
        <v>411.166666666666</v>
      </c>
      <c r="I188" s="43">
        <v>19380.0783769224</v>
      </c>
      <c r="J188" s="43">
        <f t="shared" si="2"/>
        <v>1.2882784051286651</v>
      </c>
    </row>
    <row r="189" spans="1:10" x14ac:dyDescent="0.25">
      <c r="A189" s="79"/>
      <c r="B189" s="79"/>
      <c r="C189" s="43">
        <v>2.5760293234102001</v>
      </c>
      <c r="D189" s="43">
        <v>2.5760293234102001</v>
      </c>
      <c r="E189" s="43">
        <v>0</v>
      </c>
      <c r="F189" s="43">
        <v>0</v>
      </c>
      <c r="G189" s="43">
        <v>1</v>
      </c>
      <c r="H189" s="43">
        <v>702.33333333333303</v>
      </c>
      <c r="I189" s="43">
        <v>25635.452666646299</v>
      </c>
      <c r="J189" s="43">
        <f t="shared" si="2"/>
        <v>2.5760293234102001</v>
      </c>
    </row>
    <row r="190" spans="1:10" x14ac:dyDescent="0.25">
      <c r="A190" s="79"/>
      <c r="B190" s="79"/>
      <c r="C190" s="43">
        <v>2.5668605329315302</v>
      </c>
      <c r="D190" s="43">
        <v>7.9694985069066901E-2</v>
      </c>
      <c r="E190" s="43">
        <v>1.2094804224467499</v>
      </c>
      <c r="F190" s="43">
        <v>1.27768512541571</v>
      </c>
      <c r="G190" s="43">
        <v>1.6666666666666601</v>
      </c>
      <c r="H190" s="43">
        <v>584.83333333333303</v>
      </c>
      <c r="I190" s="43">
        <v>25666.745703822799</v>
      </c>
      <c r="J190" s="43">
        <f t="shared" si="2"/>
        <v>1.5401163197589243</v>
      </c>
    </row>
    <row r="191" spans="1:10" x14ac:dyDescent="0.25">
      <c r="A191" s="79"/>
      <c r="B191" s="79"/>
      <c r="C191" s="43">
        <v>2.5646286466145898</v>
      </c>
      <c r="D191" s="43">
        <v>1.2832569148800399</v>
      </c>
      <c r="E191" s="43">
        <v>8.9756556549124304E-4</v>
      </c>
      <c r="F191" s="43">
        <v>1.28047416616906</v>
      </c>
      <c r="G191" s="43">
        <v>2</v>
      </c>
      <c r="H191" s="43">
        <v>850.5</v>
      </c>
      <c r="I191" s="43">
        <v>27930.1610965162</v>
      </c>
      <c r="J191" s="43">
        <f t="shared" si="2"/>
        <v>1.2823143233072949</v>
      </c>
    </row>
    <row r="192" spans="1:10" x14ac:dyDescent="0.25">
      <c r="A192" s="79"/>
      <c r="B192" s="79"/>
      <c r="C192" s="43">
        <v>2.5640947549423898</v>
      </c>
      <c r="D192" s="43">
        <v>1.24299829318496E-2</v>
      </c>
      <c r="E192" s="43">
        <v>1.26385625843385</v>
      </c>
      <c r="F192" s="43">
        <v>1.2878085135766899</v>
      </c>
      <c r="G192" s="43">
        <v>0.66666666666666596</v>
      </c>
      <c r="H192" s="43">
        <v>448.5</v>
      </c>
      <c r="I192" s="43">
        <v>21982.6629842291</v>
      </c>
      <c r="J192" s="43">
        <f t="shared" si="2"/>
        <v>3.8461421324135889</v>
      </c>
    </row>
    <row r="193" spans="1:10" x14ac:dyDescent="0.25">
      <c r="A193" s="79"/>
      <c r="B193" s="79"/>
      <c r="C193" s="43">
        <v>2.5377637918140299</v>
      </c>
      <c r="D193" s="43">
        <v>4.55415352986836E-2</v>
      </c>
      <c r="E193" s="43">
        <v>1.19465591111238</v>
      </c>
      <c r="F193" s="43">
        <v>1.29756634540296</v>
      </c>
      <c r="G193" s="43">
        <v>1.5</v>
      </c>
      <c r="H193" s="43">
        <v>205.666666666666</v>
      </c>
      <c r="I193" s="43">
        <v>9573.3929999898191</v>
      </c>
      <c r="J193" s="43">
        <f t="shared" si="2"/>
        <v>1.6918425278760199</v>
      </c>
    </row>
    <row r="194" spans="1:10" x14ac:dyDescent="0.25">
      <c r="A194" s="79"/>
      <c r="B194" s="79"/>
      <c r="C194" s="43">
        <v>2.53426413903889</v>
      </c>
      <c r="D194" s="43">
        <v>1.2675485773433099</v>
      </c>
      <c r="E194" s="43">
        <v>8.9756556549124304E-4</v>
      </c>
      <c r="F194" s="43">
        <v>1.2658179961300899</v>
      </c>
      <c r="G194" s="43">
        <v>1.1666666666666601</v>
      </c>
      <c r="H194" s="43">
        <v>630</v>
      </c>
      <c r="I194" s="43">
        <v>27737.6654391874</v>
      </c>
      <c r="J194" s="43">
        <f t="shared" si="2"/>
        <v>2.1722264048904893</v>
      </c>
    </row>
    <row r="195" spans="1:10" x14ac:dyDescent="0.25">
      <c r="A195" s="79"/>
      <c r="B195" s="79"/>
      <c r="C195" s="43">
        <v>2.5301588019234398</v>
      </c>
      <c r="D195" s="43">
        <v>0.86726895516337499</v>
      </c>
      <c r="E195" s="43">
        <v>0.80208657377159498</v>
      </c>
      <c r="F195" s="43">
        <v>0.86080327298846904</v>
      </c>
      <c r="G195" s="43">
        <v>1.6666666666666601</v>
      </c>
      <c r="H195" s="43">
        <v>456.33333333333297</v>
      </c>
      <c r="I195" s="43">
        <v>20033.386314461899</v>
      </c>
      <c r="J195" s="43">
        <f t="shared" ref="J195:J258" si="3">C195/G195</f>
        <v>1.5180952811540698</v>
      </c>
    </row>
    <row r="196" spans="1:10" x14ac:dyDescent="0.25">
      <c r="A196" s="79"/>
      <c r="B196" s="79"/>
      <c r="C196" s="43">
        <v>2.5290970171826399</v>
      </c>
      <c r="D196" s="43">
        <v>2.5290970171826399</v>
      </c>
      <c r="E196" s="43">
        <v>0</v>
      </c>
      <c r="F196" s="43">
        <v>0</v>
      </c>
      <c r="G196" s="43">
        <v>1.1666666666666601</v>
      </c>
      <c r="H196" s="43">
        <v>768</v>
      </c>
      <c r="I196" s="43">
        <v>31843.352987571401</v>
      </c>
      <c r="J196" s="43">
        <f t="shared" si="3"/>
        <v>2.1677974432994178</v>
      </c>
    </row>
    <row r="197" spans="1:10" x14ac:dyDescent="0.25">
      <c r="A197" s="79"/>
      <c r="B197" s="79"/>
      <c r="C197" s="43">
        <v>2.5210911138267398</v>
      </c>
      <c r="D197" s="43">
        <v>0.57705448253547298</v>
      </c>
      <c r="E197" s="43">
        <v>1.77266079612288E-3</v>
      </c>
      <c r="F197" s="43">
        <v>1.9422639704951199</v>
      </c>
      <c r="G197" s="43">
        <v>0.66666666666666596</v>
      </c>
      <c r="H197" s="43">
        <v>537.83333333333303</v>
      </c>
      <c r="I197" s="43">
        <v>25405.990087178201</v>
      </c>
      <c r="J197" s="43">
        <f t="shared" si="3"/>
        <v>3.7816366707401134</v>
      </c>
    </row>
    <row r="198" spans="1:10" x14ac:dyDescent="0.25">
      <c r="A198" s="79"/>
      <c r="B198" s="79"/>
      <c r="C198" s="43">
        <v>2.5106536573231999</v>
      </c>
      <c r="D198" s="43">
        <v>1.2542963360903701</v>
      </c>
      <c r="E198" s="43">
        <v>6.51399449177687E-4</v>
      </c>
      <c r="F198" s="43">
        <v>1.2557059217836699</v>
      </c>
      <c r="G198" s="43">
        <v>1</v>
      </c>
      <c r="H198" s="43">
        <v>653.5</v>
      </c>
      <c r="I198" s="43">
        <v>23633.166666666599</v>
      </c>
      <c r="J198" s="43">
        <f t="shared" si="3"/>
        <v>2.5106536573231999</v>
      </c>
    </row>
    <row r="199" spans="1:10" x14ac:dyDescent="0.25">
      <c r="A199" s="79"/>
      <c r="B199" s="79"/>
      <c r="C199" s="43">
        <v>2.48476853822803</v>
      </c>
      <c r="D199" s="43">
        <v>1.24448262963473</v>
      </c>
      <c r="E199" s="43">
        <v>0</v>
      </c>
      <c r="F199" s="43">
        <v>1.2402859085933</v>
      </c>
      <c r="G199" s="43">
        <v>1.8333333333333299</v>
      </c>
      <c r="H199" s="43">
        <v>537.66666666666595</v>
      </c>
      <c r="I199" s="43">
        <v>25594.5</v>
      </c>
      <c r="J199" s="43">
        <f t="shared" si="3"/>
        <v>1.3553282935789279</v>
      </c>
    </row>
    <row r="200" spans="1:10" x14ac:dyDescent="0.25">
      <c r="A200" s="79"/>
      <c r="B200" s="79"/>
      <c r="C200" s="43">
        <v>2.4820668323158701</v>
      </c>
      <c r="D200" s="43">
        <v>1.0304284991631401</v>
      </c>
      <c r="E200" s="43">
        <v>0</v>
      </c>
      <c r="F200" s="43">
        <v>1.4516383331527301</v>
      </c>
      <c r="G200" s="43">
        <v>1.6666666666666601</v>
      </c>
      <c r="H200" s="43">
        <v>565.83333333333303</v>
      </c>
      <c r="I200" s="43">
        <v>25371.666666666599</v>
      </c>
      <c r="J200" s="43">
        <f t="shared" si="3"/>
        <v>1.4892400993895281</v>
      </c>
    </row>
    <row r="201" spans="1:10" x14ac:dyDescent="0.25">
      <c r="A201" s="79"/>
      <c r="B201" s="79"/>
      <c r="C201" s="43">
        <v>2.47233169958329</v>
      </c>
      <c r="D201" s="43">
        <v>2.47233169958329</v>
      </c>
      <c r="E201" s="43">
        <v>0</v>
      </c>
      <c r="F201" s="43">
        <v>0</v>
      </c>
      <c r="G201" s="43">
        <v>1</v>
      </c>
      <c r="H201" s="43">
        <v>579.16666666666595</v>
      </c>
      <c r="I201" s="43">
        <v>21139.726333323099</v>
      </c>
      <c r="J201" s="43">
        <f t="shared" si="3"/>
        <v>2.47233169958329</v>
      </c>
    </row>
    <row r="202" spans="1:10" x14ac:dyDescent="0.25">
      <c r="A202" s="79"/>
      <c r="B202" s="79"/>
      <c r="C202" s="43">
        <v>2.4617823630481199</v>
      </c>
      <c r="D202" s="43">
        <v>1.23719977021933</v>
      </c>
      <c r="E202" s="43">
        <v>0</v>
      </c>
      <c r="F202" s="43">
        <v>1.2245825928287799</v>
      </c>
      <c r="G202" s="43">
        <v>2.3333333333333299</v>
      </c>
      <c r="H202" s="43">
        <v>742.16666666666595</v>
      </c>
      <c r="I202" s="43">
        <v>32496.411710255801</v>
      </c>
      <c r="J202" s="43">
        <f t="shared" si="3"/>
        <v>1.0550495841634815</v>
      </c>
    </row>
    <row r="203" spans="1:10" x14ac:dyDescent="0.25">
      <c r="A203" s="79"/>
      <c r="B203" s="79"/>
      <c r="C203" s="43">
        <v>2.4276268456046601</v>
      </c>
      <c r="D203" s="43">
        <v>1.2133115641896499</v>
      </c>
      <c r="E203" s="43">
        <v>1.7945746430474E-3</v>
      </c>
      <c r="F203" s="43">
        <v>1.2125207067719601</v>
      </c>
      <c r="G203" s="43">
        <v>0.83333333333333304</v>
      </c>
      <c r="H203" s="43">
        <v>373.83333333333297</v>
      </c>
      <c r="I203" s="43">
        <v>18458.332105854101</v>
      </c>
      <c r="J203" s="43">
        <f t="shared" si="3"/>
        <v>2.913152214725593</v>
      </c>
    </row>
    <row r="204" spans="1:10" x14ac:dyDescent="0.25">
      <c r="A204" s="79"/>
      <c r="B204" s="79"/>
      <c r="C204" s="43">
        <v>2.4232563115921901</v>
      </c>
      <c r="D204" s="43">
        <v>2.4232563115921901</v>
      </c>
      <c r="E204" s="43">
        <v>0</v>
      </c>
      <c r="F204" s="43">
        <v>0</v>
      </c>
      <c r="G204" s="43">
        <v>1.6666666666666601</v>
      </c>
      <c r="H204" s="43">
        <v>641.83333333333303</v>
      </c>
      <c r="I204" s="43">
        <v>22400.392999989799</v>
      </c>
      <c r="J204" s="43">
        <f t="shared" si="3"/>
        <v>1.4539537869553198</v>
      </c>
    </row>
    <row r="205" spans="1:10" x14ac:dyDescent="0.25">
      <c r="A205" s="79"/>
      <c r="B205" s="79"/>
      <c r="C205" s="43">
        <v>2.4199111821021999</v>
      </c>
      <c r="D205" s="43">
        <v>7.2091765268829003E-2</v>
      </c>
      <c r="E205" s="43">
        <v>1.15436580986675</v>
      </c>
      <c r="F205" s="43">
        <v>1.19345360696661</v>
      </c>
      <c r="G205" s="43">
        <v>1.1666666666666601</v>
      </c>
      <c r="H205" s="43">
        <v>1196.6666666666599</v>
      </c>
      <c r="I205" s="43">
        <v>26857.077149443299</v>
      </c>
      <c r="J205" s="43">
        <f t="shared" si="3"/>
        <v>2.07420958465904</v>
      </c>
    </row>
    <row r="206" spans="1:10" x14ac:dyDescent="0.25">
      <c r="A206" s="79"/>
      <c r="B206" s="79"/>
      <c r="C206" s="43">
        <v>2.4098203078204898</v>
      </c>
      <c r="D206" s="43">
        <v>0</v>
      </c>
      <c r="E206" s="43">
        <v>1.2022501216969299</v>
      </c>
      <c r="F206" s="43">
        <v>1.2075701861235499</v>
      </c>
      <c r="G206" s="43">
        <v>0.33333333333333298</v>
      </c>
      <c r="H206" s="43">
        <v>348</v>
      </c>
      <c r="I206" s="43">
        <v>22945.2481587812</v>
      </c>
      <c r="J206" s="43">
        <f t="shared" si="3"/>
        <v>7.2294609234614775</v>
      </c>
    </row>
    <row r="207" spans="1:10" x14ac:dyDescent="0.25">
      <c r="A207" s="79"/>
      <c r="B207" s="79"/>
      <c r="C207" s="43">
        <v>2.40827715700738</v>
      </c>
      <c r="D207" s="43">
        <v>3.1950609048190803E-2</v>
      </c>
      <c r="E207" s="43">
        <v>1.1801756217175401</v>
      </c>
      <c r="F207" s="43">
        <v>1.1961509262416401</v>
      </c>
      <c r="G207" s="43">
        <v>0.66666666666666596</v>
      </c>
      <c r="H207" s="43">
        <v>556</v>
      </c>
      <c r="I207" s="43">
        <v>25993</v>
      </c>
      <c r="J207" s="43">
        <f t="shared" si="3"/>
        <v>3.6124157355110738</v>
      </c>
    </row>
    <row r="208" spans="1:10" x14ac:dyDescent="0.25">
      <c r="A208" s="79"/>
      <c r="B208" s="79"/>
      <c r="C208" s="43">
        <v>2.40645046767871</v>
      </c>
      <c r="D208" s="43">
        <v>0.83295835794685202</v>
      </c>
      <c r="E208" s="43">
        <v>0.74676005706550297</v>
      </c>
      <c r="F208" s="43">
        <v>0.82673205266635796</v>
      </c>
      <c r="G208" s="43">
        <v>1.8333333333333299</v>
      </c>
      <c r="H208" s="43">
        <v>736.83333333333303</v>
      </c>
      <c r="I208" s="43">
        <v>24786.0783769224</v>
      </c>
      <c r="J208" s="43">
        <f t="shared" si="3"/>
        <v>1.3126093460065715</v>
      </c>
    </row>
    <row r="209" spans="1:10" x14ac:dyDescent="0.25">
      <c r="A209" s="79"/>
      <c r="B209" s="79"/>
      <c r="C209" s="43">
        <v>2.3949715223569599</v>
      </c>
      <c r="D209" s="43">
        <v>1.1974857611784799</v>
      </c>
      <c r="E209" s="43">
        <v>0</v>
      </c>
      <c r="F209" s="43">
        <v>1.1974857611784799</v>
      </c>
      <c r="G209" s="43">
        <v>1.8333333333333299</v>
      </c>
      <c r="H209" s="43">
        <v>535.33333333333303</v>
      </c>
      <c r="I209" s="43">
        <v>24041.333333333299</v>
      </c>
      <c r="J209" s="43">
        <f t="shared" si="3"/>
        <v>1.3063481031037987</v>
      </c>
    </row>
    <row r="210" spans="1:10" x14ac:dyDescent="0.25">
      <c r="A210" s="79"/>
      <c r="B210" s="79"/>
      <c r="C210" s="43">
        <v>2.37564275558042</v>
      </c>
      <c r="D210" s="43">
        <v>1.18502374220815</v>
      </c>
      <c r="E210" s="43">
        <v>4.6455038241690798E-3</v>
      </c>
      <c r="F210" s="43">
        <v>1.1859735095481001</v>
      </c>
      <c r="G210" s="43">
        <v>1.3333333333333299</v>
      </c>
      <c r="H210" s="43">
        <v>525.5</v>
      </c>
      <c r="I210" s="43">
        <v>25842.6610965162</v>
      </c>
      <c r="J210" s="43">
        <f t="shared" si="3"/>
        <v>1.7817320666853196</v>
      </c>
    </row>
    <row r="211" spans="1:10" x14ac:dyDescent="0.25">
      <c r="A211" s="79"/>
      <c r="B211" s="79"/>
      <c r="C211" s="43">
        <v>2.3652803258067201</v>
      </c>
      <c r="D211" s="43">
        <v>2.3652803258067201</v>
      </c>
      <c r="E211" s="43">
        <v>0</v>
      </c>
      <c r="F211" s="43">
        <v>0</v>
      </c>
      <c r="G211" s="43">
        <v>0</v>
      </c>
      <c r="H211" s="43">
        <v>810.33333333333303</v>
      </c>
      <c r="I211" s="43">
        <v>30272.432617176601</v>
      </c>
      <c r="J211" s="43" t="e">
        <f t="shared" si="3"/>
        <v>#DIV/0!</v>
      </c>
    </row>
    <row r="212" spans="1:10" x14ac:dyDescent="0.25">
      <c r="A212" s="79"/>
      <c r="B212" s="79"/>
      <c r="C212" s="43">
        <v>2.3637030785262798</v>
      </c>
      <c r="D212" s="43">
        <v>1.1783709248829399</v>
      </c>
      <c r="E212" s="43">
        <v>0</v>
      </c>
      <c r="F212" s="43">
        <v>1.1853321536433401</v>
      </c>
      <c r="G212" s="43">
        <v>2.1666666666666599</v>
      </c>
      <c r="H212" s="43">
        <v>539.5</v>
      </c>
      <c r="I212" s="43">
        <v>23371.9017974341</v>
      </c>
      <c r="J212" s="43">
        <f t="shared" si="3"/>
        <v>1.090939882396748</v>
      </c>
    </row>
    <row r="213" spans="1:10" x14ac:dyDescent="0.25">
      <c r="A213" s="79"/>
      <c r="B213" s="79"/>
      <c r="C213" s="43">
        <v>2.3603179794289999</v>
      </c>
      <c r="D213" s="43">
        <v>1.8644974397774398E-2</v>
      </c>
      <c r="E213" s="43">
        <v>1.1647789135939299</v>
      </c>
      <c r="F213" s="43">
        <v>1.1768940914372901</v>
      </c>
      <c r="G213" s="43">
        <v>0.66666666666666596</v>
      </c>
      <c r="H213" s="43">
        <v>395.33333333333297</v>
      </c>
      <c r="I213" s="43">
        <v>19492.746931302001</v>
      </c>
      <c r="J213" s="43">
        <f t="shared" si="3"/>
        <v>3.5404769691435036</v>
      </c>
    </row>
    <row r="214" spans="1:10" x14ac:dyDescent="0.25">
      <c r="A214" s="79"/>
      <c r="B214" s="79"/>
      <c r="C214" s="43">
        <v>2.3527580671792698</v>
      </c>
      <c r="D214" s="43">
        <v>1.1800581562431001</v>
      </c>
      <c r="E214" s="43">
        <v>0</v>
      </c>
      <c r="F214" s="43">
        <v>1.17269991093617</v>
      </c>
      <c r="G214" s="43">
        <v>1.1666666666666601</v>
      </c>
      <c r="H214" s="43">
        <v>531.66666666666595</v>
      </c>
      <c r="I214" s="43">
        <v>20781.156753844902</v>
      </c>
      <c r="J214" s="43">
        <f t="shared" si="3"/>
        <v>2.0166497718679568</v>
      </c>
    </row>
    <row r="215" spans="1:10" x14ac:dyDescent="0.25">
      <c r="A215" s="79"/>
      <c r="B215" s="79"/>
      <c r="C215" s="43">
        <v>2.35211550024566</v>
      </c>
      <c r="D215" s="43">
        <v>2.35211550024566</v>
      </c>
      <c r="E215" s="43">
        <v>0</v>
      </c>
      <c r="F215" s="43">
        <v>0</v>
      </c>
      <c r="G215" s="43">
        <v>0</v>
      </c>
      <c r="H215" s="43">
        <v>710.83333333333303</v>
      </c>
      <c r="I215" s="43">
        <v>26555.311623254202</v>
      </c>
      <c r="J215" s="43" t="e">
        <f t="shared" si="3"/>
        <v>#DIV/0!</v>
      </c>
    </row>
    <row r="216" spans="1:10" x14ac:dyDescent="0.25">
      <c r="A216" s="79"/>
      <c r="B216" s="79"/>
      <c r="C216" s="43">
        <v>2.34960817727488</v>
      </c>
      <c r="D216" s="43">
        <v>9.9952440070543602E-2</v>
      </c>
      <c r="E216" s="43">
        <v>3.59026226196497E-3</v>
      </c>
      <c r="F216" s="43">
        <v>2.2460654749423701</v>
      </c>
      <c r="G216" s="43">
        <v>0.33333333333333298</v>
      </c>
      <c r="H216" s="43">
        <v>438.33333333333297</v>
      </c>
      <c r="I216" s="43">
        <v>22775.829650895801</v>
      </c>
      <c r="J216" s="43">
        <f t="shared" si="3"/>
        <v>7.0488245318246472</v>
      </c>
    </row>
    <row r="217" spans="1:10" x14ac:dyDescent="0.25">
      <c r="A217" s="79"/>
      <c r="B217" s="79"/>
      <c r="C217" s="43">
        <v>2.3342782947461398</v>
      </c>
      <c r="D217" s="43">
        <v>1.04299730492842</v>
      </c>
      <c r="E217" s="43">
        <v>0.24890934034234</v>
      </c>
      <c r="F217" s="43">
        <v>1.0423716494753601</v>
      </c>
      <c r="G217" s="43">
        <v>1</v>
      </c>
      <c r="H217" s="43">
        <v>511.83333333333297</v>
      </c>
      <c r="I217" s="43">
        <v>27210.068464100699</v>
      </c>
      <c r="J217" s="43">
        <f t="shared" si="3"/>
        <v>2.3342782947461398</v>
      </c>
    </row>
    <row r="218" spans="1:10" x14ac:dyDescent="0.25">
      <c r="A218" s="79"/>
      <c r="B218" s="79"/>
      <c r="C218" s="43">
        <v>2.3328894312767399</v>
      </c>
      <c r="D218" s="43">
        <v>1.1655458308097799</v>
      </c>
      <c r="E218" s="43">
        <v>1.36687097532367E-3</v>
      </c>
      <c r="F218" s="43">
        <v>1.1659767294916299</v>
      </c>
      <c r="G218" s="43">
        <v>0.66666666666666596</v>
      </c>
      <c r="H218" s="43">
        <v>618</v>
      </c>
      <c r="I218" s="43">
        <v>19777.245043589101</v>
      </c>
      <c r="J218" s="43">
        <f t="shared" si="3"/>
        <v>3.4993341469151136</v>
      </c>
    </row>
    <row r="219" spans="1:10" x14ac:dyDescent="0.25">
      <c r="A219" s="79"/>
      <c r="B219" s="79"/>
      <c r="C219" s="43">
        <v>2.3207165713846698</v>
      </c>
      <c r="D219" s="43">
        <v>1.1603559925753499</v>
      </c>
      <c r="E219" s="43">
        <v>4.3577359657468303E-3</v>
      </c>
      <c r="F219" s="43">
        <v>1.15600284284357</v>
      </c>
      <c r="G219" s="43">
        <v>0.66666666666666596</v>
      </c>
      <c r="H219" s="43">
        <v>428.83333333333297</v>
      </c>
      <c r="I219" s="43">
        <v>19612.4888596991</v>
      </c>
      <c r="J219" s="43">
        <f t="shared" si="3"/>
        <v>3.4810748570770085</v>
      </c>
    </row>
    <row r="220" spans="1:10" x14ac:dyDescent="0.25">
      <c r="A220" s="79"/>
      <c r="B220" s="79"/>
      <c r="C220" s="43">
        <v>2.3198478023319602</v>
      </c>
      <c r="D220" s="43">
        <v>2.3198478023319602</v>
      </c>
      <c r="E220" s="43">
        <v>0</v>
      </c>
      <c r="F220" s="43">
        <v>0</v>
      </c>
      <c r="G220" s="43">
        <v>0.83333333333333304</v>
      </c>
      <c r="H220" s="43">
        <v>665.66666666666595</v>
      </c>
      <c r="I220" s="43">
        <v>21038.845666636102</v>
      </c>
      <c r="J220" s="43">
        <f t="shared" si="3"/>
        <v>2.7838173627983531</v>
      </c>
    </row>
    <row r="221" spans="1:10" x14ac:dyDescent="0.25">
      <c r="A221" s="79"/>
      <c r="B221" s="79"/>
      <c r="C221" s="43">
        <v>2.3172734503534098</v>
      </c>
      <c r="D221" s="43">
        <v>1.1623315482818699</v>
      </c>
      <c r="E221" s="43">
        <v>0</v>
      </c>
      <c r="F221" s="43">
        <v>1.1549419020715299</v>
      </c>
      <c r="G221" s="43">
        <v>1.3333333333333299</v>
      </c>
      <c r="H221" s="43">
        <v>565.83333333333303</v>
      </c>
      <c r="I221" s="43">
        <v>28043</v>
      </c>
      <c r="J221" s="43">
        <f t="shared" si="3"/>
        <v>1.7379550877650618</v>
      </c>
    </row>
    <row r="222" spans="1:10" x14ac:dyDescent="0.25">
      <c r="A222" s="79"/>
      <c r="B222" s="79"/>
      <c r="C222" s="43">
        <v>2.3160149466136799</v>
      </c>
      <c r="D222" s="43">
        <v>2.3160149466136799</v>
      </c>
      <c r="E222" s="43">
        <v>0</v>
      </c>
      <c r="F222" s="43">
        <v>0</v>
      </c>
      <c r="G222" s="43">
        <v>1.1666666666666601</v>
      </c>
      <c r="H222" s="43">
        <v>419.166666666666</v>
      </c>
      <c r="I222" s="43">
        <v>20236.119333312901</v>
      </c>
      <c r="J222" s="43">
        <f t="shared" si="3"/>
        <v>1.9851556685260225</v>
      </c>
    </row>
    <row r="223" spans="1:10" x14ac:dyDescent="0.25">
      <c r="A223" s="79"/>
      <c r="B223" s="79"/>
      <c r="C223" s="43">
        <v>2.30855335584338</v>
      </c>
      <c r="D223" s="43">
        <v>1.1599288453955601</v>
      </c>
      <c r="E223" s="43">
        <v>0</v>
      </c>
      <c r="F223" s="43">
        <v>1.1486245104477899</v>
      </c>
      <c r="G223" s="43">
        <v>0.66666666666666596</v>
      </c>
      <c r="H223" s="43">
        <v>659</v>
      </c>
      <c r="I223" s="43">
        <v>24550.156753844902</v>
      </c>
      <c r="J223" s="43">
        <f t="shared" si="3"/>
        <v>3.4628300337650737</v>
      </c>
    </row>
    <row r="224" spans="1:10" x14ac:dyDescent="0.25">
      <c r="A224" s="79"/>
      <c r="B224" s="79"/>
      <c r="C224" s="43">
        <v>2.3055696176271998</v>
      </c>
      <c r="D224" s="43">
        <v>1.15647963191877</v>
      </c>
      <c r="E224" s="43">
        <v>3.6948231051717999E-3</v>
      </c>
      <c r="F224" s="43">
        <v>1.1453951626032499</v>
      </c>
      <c r="G224" s="43">
        <v>1.1666666666666601</v>
      </c>
      <c r="H224" s="43">
        <v>445.666666666666</v>
      </c>
      <c r="I224" s="43">
        <v>22028.666666666599</v>
      </c>
      <c r="J224" s="43">
        <f t="shared" si="3"/>
        <v>1.9762025293947538</v>
      </c>
    </row>
    <row r="225" spans="1:10" x14ac:dyDescent="0.25">
      <c r="A225" s="79"/>
      <c r="B225" s="79"/>
      <c r="C225" s="43">
        <v>2.2915698688096202</v>
      </c>
      <c r="D225" s="43">
        <v>1.1474241117072499</v>
      </c>
      <c r="E225" s="43">
        <v>0</v>
      </c>
      <c r="F225" s="43">
        <v>1.1441457571023701</v>
      </c>
      <c r="G225" s="43">
        <v>1.3333333333333299</v>
      </c>
      <c r="H225" s="43">
        <v>505.33333333333297</v>
      </c>
      <c r="I225" s="43">
        <v>19392.166666666599</v>
      </c>
      <c r="J225" s="43">
        <f t="shared" si="3"/>
        <v>1.7186774016072195</v>
      </c>
    </row>
    <row r="226" spans="1:10" x14ac:dyDescent="0.25">
      <c r="A226" s="79"/>
      <c r="B226" s="79"/>
      <c r="C226" s="43">
        <v>2.2903309846939601</v>
      </c>
      <c r="D226" s="43">
        <v>0.78446647436134498</v>
      </c>
      <c r="E226" s="43">
        <v>0.72506209330811</v>
      </c>
      <c r="F226" s="43">
        <v>0.78080241702450703</v>
      </c>
      <c r="G226" s="43">
        <v>2</v>
      </c>
      <c r="H226" s="43">
        <v>511</v>
      </c>
      <c r="I226" s="43">
        <v>22185.7481587812</v>
      </c>
      <c r="J226" s="43">
        <f t="shared" si="3"/>
        <v>1.1451654923469801</v>
      </c>
    </row>
    <row r="227" spans="1:10" x14ac:dyDescent="0.25">
      <c r="A227" s="79"/>
      <c r="B227" s="79"/>
      <c r="C227" s="43">
        <v>2.2874933583533399</v>
      </c>
      <c r="D227" s="43">
        <v>0.78837183831013102</v>
      </c>
      <c r="E227" s="43">
        <v>0.71481083923715005</v>
      </c>
      <c r="F227" s="43">
        <v>0.78431068080605904</v>
      </c>
      <c r="G227" s="43">
        <v>1.6666666666666601</v>
      </c>
      <c r="H227" s="43">
        <v>634.66666666666595</v>
      </c>
      <c r="I227" s="43">
        <v>27859.8121681089</v>
      </c>
      <c r="J227" s="43">
        <f t="shared" si="3"/>
        <v>1.3724960150120094</v>
      </c>
    </row>
    <row r="228" spans="1:10" x14ac:dyDescent="0.25">
      <c r="A228" s="79"/>
      <c r="B228" s="79"/>
      <c r="C228" s="43">
        <v>2.28315506936779</v>
      </c>
      <c r="D228" s="43">
        <v>1.1464630305527299</v>
      </c>
      <c r="E228" s="43">
        <v>0</v>
      </c>
      <c r="F228" s="43">
        <v>1.1366920388150601</v>
      </c>
      <c r="G228" s="43">
        <v>2.1666666666666599</v>
      </c>
      <c r="H228" s="43">
        <v>483.166666666666</v>
      </c>
      <c r="I228" s="43">
        <v>11335.833333333299</v>
      </c>
      <c r="J228" s="43">
        <f t="shared" si="3"/>
        <v>1.0537638781697525</v>
      </c>
    </row>
    <row r="229" spans="1:10" x14ac:dyDescent="0.25">
      <c r="A229" s="79"/>
      <c r="B229" s="79"/>
      <c r="C229" s="43">
        <v>2.2820468573613102</v>
      </c>
      <c r="D229" s="43">
        <v>2.2820468573613102</v>
      </c>
      <c r="E229" s="43">
        <v>0</v>
      </c>
      <c r="F229" s="43">
        <v>0</v>
      </c>
      <c r="G229" s="43">
        <v>1</v>
      </c>
      <c r="H229" s="43">
        <v>597.5</v>
      </c>
      <c r="I229" s="43">
        <v>20617.0719999592</v>
      </c>
      <c r="J229" s="43">
        <f t="shared" si="3"/>
        <v>2.2820468573613102</v>
      </c>
    </row>
    <row r="230" spans="1:10" x14ac:dyDescent="0.25">
      <c r="A230" s="79"/>
      <c r="B230" s="79"/>
      <c r="C230" s="43">
        <v>2.28121154969975</v>
      </c>
      <c r="D230" s="43">
        <v>1.14270413537059</v>
      </c>
      <c r="E230" s="43">
        <v>0</v>
      </c>
      <c r="F230" s="43">
        <v>1.13850741432916</v>
      </c>
      <c r="G230" s="43">
        <v>1.6666666666666601</v>
      </c>
      <c r="H230" s="43">
        <v>478</v>
      </c>
      <c r="I230" s="43">
        <v>23048.166666666599</v>
      </c>
      <c r="J230" s="43">
        <f t="shared" si="3"/>
        <v>1.3687269298198554</v>
      </c>
    </row>
    <row r="231" spans="1:10" x14ac:dyDescent="0.25">
      <c r="A231" s="79"/>
      <c r="B231" s="79"/>
      <c r="C231" s="43">
        <v>2.2756594265828198</v>
      </c>
      <c r="D231" s="43">
        <v>2.2756594265828198</v>
      </c>
      <c r="E231" s="43">
        <v>0</v>
      </c>
      <c r="F231" s="43">
        <v>0</v>
      </c>
      <c r="G231" s="43">
        <v>1.6666666666666601</v>
      </c>
      <c r="H231" s="43">
        <v>656.66666666666595</v>
      </c>
      <c r="I231" s="43">
        <v>23077.012333302799</v>
      </c>
      <c r="J231" s="43">
        <f t="shared" si="3"/>
        <v>1.3653956559496974</v>
      </c>
    </row>
    <row r="232" spans="1:10" x14ac:dyDescent="0.25">
      <c r="A232" s="79"/>
      <c r="B232" s="79"/>
      <c r="C232" s="43">
        <v>2.2506921619478102</v>
      </c>
      <c r="D232" s="43">
        <v>1.1294732514766299</v>
      </c>
      <c r="E232" s="43">
        <v>4.4878278274562098E-4</v>
      </c>
      <c r="F232" s="43">
        <v>1.1207701276884401</v>
      </c>
      <c r="G232" s="43">
        <v>1</v>
      </c>
      <c r="H232" s="43">
        <v>693.33333333333303</v>
      </c>
      <c r="I232" s="43">
        <v>22420.5043426712</v>
      </c>
      <c r="J232" s="43">
        <f t="shared" si="3"/>
        <v>2.2506921619478102</v>
      </c>
    </row>
    <row r="233" spans="1:10" x14ac:dyDescent="0.25">
      <c r="A233" s="79"/>
      <c r="B233" s="79"/>
      <c r="C233" s="43">
        <v>2.2418015654569698</v>
      </c>
      <c r="D233" s="43">
        <v>1.1206633408934901</v>
      </c>
      <c r="E233" s="43">
        <v>0</v>
      </c>
      <c r="F233" s="43">
        <v>1.12113822456347</v>
      </c>
      <c r="G233" s="43">
        <v>1.1666666666666601</v>
      </c>
      <c r="H233" s="43">
        <v>137.5</v>
      </c>
      <c r="I233" s="43">
        <v>6796.0783769224799</v>
      </c>
      <c r="J233" s="43">
        <f t="shared" si="3"/>
        <v>1.9215441989631279</v>
      </c>
    </row>
    <row r="234" spans="1:10" x14ac:dyDescent="0.25">
      <c r="A234" s="79"/>
      <c r="B234" s="79"/>
      <c r="C234" s="43">
        <v>2.23410033213603</v>
      </c>
      <c r="D234" s="43">
        <v>1.1206206261755001</v>
      </c>
      <c r="E234" s="43">
        <v>0</v>
      </c>
      <c r="F234" s="43">
        <v>1.1134797059605199</v>
      </c>
      <c r="G234" s="43">
        <v>0.66666666666666596</v>
      </c>
      <c r="H234" s="43">
        <v>1005.66666666666</v>
      </c>
      <c r="I234" s="43">
        <v>28427.548638457301</v>
      </c>
      <c r="J234" s="43">
        <f t="shared" si="3"/>
        <v>3.3511504982040483</v>
      </c>
    </row>
    <row r="235" spans="1:10" x14ac:dyDescent="0.25">
      <c r="A235" s="79"/>
      <c r="B235" s="79"/>
      <c r="C235" s="43">
        <v>2.2322391255370002</v>
      </c>
      <c r="D235" s="43">
        <v>0.75038012941421195</v>
      </c>
      <c r="E235" s="43">
        <v>0.735259119249694</v>
      </c>
      <c r="F235" s="43">
        <v>0.74659987687308205</v>
      </c>
      <c r="G235" s="43">
        <v>0.83333333333333304</v>
      </c>
      <c r="H235" s="43">
        <v>743.33333333333303</v>
      </c>
      <c r="I235" s="43">
        <v>26314</v>
      </c>
      <c r="J235" s="43">
        <f t="shared" si="3"/>
        <v>2.6786869506444013</v>
      </c>
    </row>
    <row r="236" spans="1:10" x14ac:dyDescent="0.25">
      <c r="A236" s="79"/>
      <c r="B236" s="79"/>
      <c r="C236" s="43">
        <v>2.2297807867272899</v>
      </c>
      <c r="D236" s="43">
        <v>2.2297807867272899</v>
      </c>
      <c r="E236" s="43">
        <v>0</v>
      </c>
      <c r="F236" s="43">
        <v>0</v>
      </c>
      <c r="G236" s="43">
        <v>0.16666666666666599</v>
      </c>
      <c r="H236" s="43">
        <v>494.33333333333297</v>
      </c>
      <c r="I236" s="43">
        <v>22239.905333292601</v>
      </c>
      <c r="J236" s="43">
        <f t="shared" si="3"/>
        <v>13.378684720363793</v>
      </c>
    </row>
    <row r="237" spans="1:10" x14ac:dyDescent="0.25">
      <c r="A237" s="79"/>
      <c r="B237" s="79"/>
      <c r="C237" s="43">
        <v>2.2296919429099602</v>
      </c>
      <c r="D237" s="43">
        <v>1.1146085296199899</v>
      </c>
      <c r="E237" s="43">
        <v>0</v>
      </c>
      <c r="F237" s="43">
        <v>1.1150834132899601</v>
      </c>
      <c r="G237" s="43">
        <v>0.83333333333333304</v>
      </c>
      <c r="H237" s="43">
        <v>610.5</v>
      </c>
      <c r="I237" s="43">
        <v>21601.0783769224</v>
      </c>
      <c r="J237" s="43">
        <f t="shared" si="3"/>
        <v>2.6756303314919534</v>
      </c>
    </row>
    <row r="238" spans="1:10" x14ac:dyDescent="0.25">
      <c r="A238" s="79"/>
      <c r="B238" s="79"/>
      <c r="C238" s="43">
        <v>2.2150511164315998</v>
      </c>
      <c r="D238" s="43">
        <v>1.10766738794843</v>
      </c>
      <c r="E238" s="43">
        <v>4.4878278274562098E-4</v>
      </c>
      <c r="F238" s="43">
        <v>1.1069349457004201</v>
      </c>
      <c r="G238" s="43">
        <v>0.33333333333333298</v>
      </c>
      <c r="H238" s="43">
        <v>364.5</v>
      </c>
      <c r="I238" s="43">
        <v>18403.827763182799</v>
      </c>
      <c r="J238" s="43">
        <f t="shared" si="3"/>
        <v>6.6451533492948061</v>
      </c>
    </row>
    <row r="239" spans="1:10" x14ac:dyDescent="0.25">
      <c r="A239" s="79"/>
      <c r="B239" s="79"/>
      <c r="C239" s="43">
        <v>2.186258141118</v>
      </c>
      <c r="D239" s="43">
        <v>2.186258141118</v>
      </c>
      <c r="E239" s="43">
        <v>0</v>
      </c>
      <c r="F239" s="43">
        <v>0</v>
      </c>
      <c r="G239" s="43">
        <v>0.83333333333333304</v>
      </c>
      <c r="H239" s="43">
        <v>658.66666666666595</v>
      </c>
      <c r="I239" s="43">
        <v>23439.435999470599</v>
      </c>
      <c r="J239" s="43">
        <f t="shared" si="3"/>
        <v>2.623509769341601</v>
      </c>
    </row>
    <row r="240" spans="1:10" x14ac:dyDescent="0.25">
      <c r="A240" s="79"/>
      <c r="B240" s="79"/>
      <c r="C240" s="43">
        <v>2.18169155682518</v>
      </c>
      <c r="D240" s="43">
        <v>1.0932191345920701</v>
      </c>
      <c r="E240" s="43">
        <v>4.4878278274562098E-4</v>
      </c>
      <c r="F240" s="43">
        <v>1.08802363945035</v>
      </c>
      <c r="G240" s="43">
        <v>1</v>
      </c>
      <c r="H240" s="43">
        <v>607.5</v>
      </c>
      <c r="I240" s="43">
        <v>21390.249386260399</v>
      </c>
      <c r="J240" s="43">
        <f t="shared" si="3"/>
        <v>2.18169155682518</v>
      </c>
    </row>
    <row r="241" spans="1:10" x14ac:dyDescent="0.25">
      <c r="A241" s="79"/>
      <c r="B241" s="79"/>
      <c r="C241" s="43">
        <v>2.1806482242429301</v>
      </c>
      <c r="D241" s="43">
        <v>0.72828594153964299</v>
      </c>
      <c r="E241" s="43">
        <v>0.71453347181425297</v>
      </c>
      <c r="F241" s="43">
        <v>0.73782881088907504</v>
      </c>
      <c r="G241" s="43">
        <v>0.16666666666666599</v>
      </c>
      <c r="H241" s="43">
        <v>503.5</v>
      </c>
      <c r="I241" s="43">
        <v>22153.452323604299</v>
      </c>
      <c r="J241" s="43">
        <f t="shared" si="3"/>
        <v>13.083889345457633</v>
      </c>
    </row>
    <row r="242" spans="1:10" x14ac:dyDescent="0.25">
      <c r="A242" s="79"/>
      <c r="B242" s="79"/>
      <c r="C242" s="43">
        <v>2.17320200662687</v>
      </c>
      <c r="D242" s="43">
        <v>1.0882001552295499</v>
      </c>
      <c r="E242" s="43">
        <v>4.4878278274562098E-4</v>
      </c>
      <c r="F242" s="43">
        <v>1.0845530686145699</v>
      </c>
      <c r="G242" s="43">
        <v>0.83333333333333304</v>
      </c>
      <c r="H242" s="43">
        <v>472</v>
      </c>
      <c r="I242" s="43">
        <v>18220.749386260399</v>
      </c>
      <c r="J242" s="43">
        <f t="shared" si="3"/>
        <v>2.6078424079522451</v>
      </c>
    </row>
    <row r="243" spans="1:10" x14ac:dyDescent="0.25">
      <c r="A243" s="79"/>
      <c r="B243" s="79"/>
      <c r="C243" s="43">
        <v>2.1376451400468302</v>
      </c>
      <c r="D243" s="43">
        <v>2.1376451400468302</v>
      </c>
      <c r="E243" s="43">
        <v>0</v>
      </c>
      <c r="F243" s="43">
        <v>0</v>
      </c>
      <c r="G243" s="43">
        <v>2.6666666666666599</v>
      </c>
      <c r="H243" s="43">
        <v>354.33333333333297</v>
      </c>
      <c r="I243" s="43">
        <v>15126.9053332926</v>
      </c>
      <c r="J243" s="43">
        <f t="shared" si="3"/>
        <v>0.8016169275175633</v>
      </c>
    </row>
    <row r="244" spans="1:10" x14ac:dyDescent="0.25">
      <c r="A244" s="79"/>
      <c r="B244" s="79"/>
      <c r="C244" s="43">
        <v>2.12918054362438</v>
      </c>
      <c r="D244" s="43">
        <v>1.0664660097115</v>
      </c>
      <c r="E244" s="43">
        <v>0</v>
      </c>
      <c r="F244" s="43">
        <v>1.0627145339127699</v>
      </c>
      <c r="G244" s="43">
        <v>0.16666666666666599</v>
      </c>
      <c r="H244" s="43">
        <v>577.66666666666595</v>
      </c>
      <c r="I244" s="43">
        <v>23684.883087168098</v>
      </c>
      <c r="J244" s="43">
        <f t="shared" si="3"/>
        <v>12.775083261746332</v>
      </c>
    </row>
    <row r="245" spans="1:10" x14ac:dyDescent="0.25">
      <c r="A245" s="79"/>
      <c r="B245" s="79"/>
      <c r="C245" s="43">
        <v>2.1256979402181999</v>
      </c>
      <c r="D245" s="43">
        <v>0.71120005434809797</v>
      </c>
      <c r="E245" s="43">
        <v>0.70329783152200798</v>
      </c>
      <c r="F245" s="43">
        <v>0.71120005434809797</v>
      </c>
      <c r="G245" s="43">
        <v>1.6666666666666601</v>
      </c>
      <c r="H245" s="43">
        <v>271.666666666666</v>
      </c>
      <c r="I245" s="43">
        <v>10051.666666666601</v>
      </c>
      <c r="J245" s="43">
        <f t="shared" si="3"/>
        <v>1.2754187641309249</v>
      </c>
    </row>
    <row r="246" spans="1:10" x14ac:dyDescent="0.25">
      <c r="A246" s="79"/>
      <c r="B246" s="79"/>
      <c r="C246" s="43">
        <v>2.1245922220286499</v>
      </c>
      <c r="D246" s="43">
        <v>1.0602113362739101</v>
      </c>
      <c r="E246" s="43">
        <v>1.79513113098248E-3</v>
      </c>
      <c r="F246" s="43">
        <v>1.06258575462379</v>
      </c>
      <c r="G246" s="43">
        <v>0.5</v>
      </c>
      <c r="H246" s="43">
        <v>621.16666666666595</v>
      </c>
      <c r="I246" s="43">
        <v>20923.9932023703</v>
      </c>
      <c r="J246" s="43">
        <f t="shared" si="3"/>
        <v>4.2491844440572999</v>
      </c>
    </row>
    <row r="247" spans="1:10" x14ac:dyDescent="0.25">
      <c r="A247" s="79"/>
      <c r="B247" s="79"/>
      <c r="C247" s="43">
        <v>2.11148461781073</v>
      </c>
      <c r="D247" s="43">
        <v>2.11148461781073</v>
      </c>
      <c r="E247" s="43">
        <v>0</v>
      </c>
      <c r="F247" s="43">
        <v>0</v>
      </c>
      <c r="G247" s="43">
        <v>2.1666666666666599</v>
      </c>
      <c r="H247" s="43">
        <v>663</v>
      </c>
      <c r="I247" s="43">
        <v>30651</v>
      </c>
      <c r="J247" s="43">
        <f t="shared" si="3"/>
        <v>0.97453136206649382</v>
      </c>
    </row>
    <row r="248" spans="1:10" x14ac:dyDescent="0.25">
      <c r="A248" s="79"/>
      <c r="B248" s="79"/>
      <c r="C248" s="43">
        <v>2.1106839950925802</v>
      </c>
      <c r="D248" s="43">
        <v>1.05757370243871</v>
      </c>
      <c r="E248" s="43">
        <v>4.4878278274562098E-4</v>
      </c>
      <c r="F248" s="43">
        <v>1.05266150987114</v>
      </c>
      <c r="G248" s="43">
        <v>1.1666666666666601</v>
      </c>
      <c r="H248" s="43">
        <v>607.33333333333303</v>
      </c>
      <c r="I248" s="43">
        <v>21771.337676004499</v>
      </c>
      <c r="J248" s="43">
        <f t="shared" si="3"/>
        <v>1.8091577100793648</v>
      </c>
    </row>
    <row r="249" spans="1:10" x14ac:dyDescent="0.25">
      <c r="A249" s="79"/>
      <c r="B249" s="79"/>
      <c r="C249" s="43">
        <v>2.0800830080538999</v>
      </c>
      <c r="D249" s="43">
        <v>1.0433497013517501</v>
      </c>
      <c r="E249" s="43">
        <v>0</v>
      </c>
      <c r="F249" s="43">
        <v>1.03673330670216</v>
      </c>
      <c r="G249" s="43">
        <v>1.1666666666666601</v>
      </c>
      <c r="H249" s="43">
        <v>635</v>
      </c>
      <c r="I249" s="43">
        <v>22789.068464100699</v>
      </c>
      <c r="J249" s="43">
        <f t="shared" si="3"/>
        <v>1.7829282926176386</v>
      </c>
    </row>
    <row r="250" spans="1:10" x14ac:dyDescent="0.25">
      <c r="A250" s="79"/>
      <c r="B250" s="79"/>
      <c r="C250" s="43">
        <v>2.0668584162023098</v>
      </c>
      <c r="D250" s="43">
        <v>1.0371667459243099</v>
      </c>
      <c r="E250" s="43">
        <v>0</v>
      </c>
      <c r="F250" s="43">
        <v>1.0296916702779999</v>
      </c>
      <c r="G250" s="43">
        <v>0.83333333333333304</v>
      </c>
      <c r="H250" s="43">
        <v>484.166666666666</v>
      </c>
      <c r="I250" s="43">
        <v>16945.833333333299</v>
      </c>
      <c r="J250" s="43">
        <f t="shared" si="3"/>
        <v>2.4802300994427728</v>
      </c>
    </row>
    <row r="251" spans="1:10" x14ac:dyDescent="0.25">
      <c r="A251" s="79"/>
      <c r="B251" s="79"/>
      <c r="C251" s="43">
        <v>2.0543216464755099</v>
      </c>
      <c r="D251" s="43">
        <v>1.02716082323776</v>
      </c>
      <c r="E251" s="43">
        <v>0</v>
      </c>
      <c r="F251" s="43">
        <v>1.02716082323776</v>
      </c>
      <c r="G251" s="43">
        <v>0.66666666666666596</v>
      </c>
      <c r="H251" s="43">
        <v>549.33333333333303</v>
      </c>
      <c r="I251" s="43">
        <v>23758.666666666599</v>
      </c>
      <c r="J251" s="43">
        <f t="shared" si="3"/>
        <v>3.0814824697132681</v>
      </c>
    </row>
    <row r="252" spans="1:10" x14ac:dyDescent="0.25">
      <c r="A252" s="79"/>
      <c r="B252" s="79"/>
      <c r="C252" s="43">
        <v>2.04953759806188</v>
      </c>
      <c r="D252" s="43">
        <v>2.04953759806188</v>
      </c>
      <c r="E252" s="43">
        <v>0</v>
      </c>
      <c r="F252" s="43">
        <v>0</v>
      </c>
      <c r="G252" s="43">
        <v>2.6666666666666599</v>
      </c>
      <c r="H252" s="43">
        <v>295.83333333333297</v>
      </c>
      <c r="I252" s="43">
        <v>12322</v>
      </c>
      <c r="J252" s="43">
        <f t="shared" si="3"/>
        <v>0.76857659927320698</v>
      </c>
    </row>
    <row r="253" spans="1:10" x14ac:dyDescent="0.25">
      <c r="A253" s="79"/>
      <c r="B253" s="79"/>
      <c r="C253" s="43">
        <v>2.0480742620799899</v>
      </c>
      <c r="D253" s="43">
        <v>1.0233378559786399</v>
      </c>
      <c r="E253" s="43">
        <v>4.4878278274562098E-4</v>
      </c>
      <c r="F253" s="43">
        <v>1.0242876233186</v>
      </c>
      <c r="G253" s="43">
        <v>2.3333333333333299</v>
      </c>
      <c r="H253" s="43">
        <v>652.16666666666595</v>
      </c>
      <c r="I253" s="43">
        <v>24783.1610965162</v>
      </c>
      <c r="J253" s="43">
        <f t="shared" si="3"/>
        <v>0.877746112319997</v>
      </c>
    </row>
    <row r="254" spans="1:10" x14ac:dyDescent="0.25">
      <c r="A254" s="79"/>
      <c r="B254" s="79"/>
      <c r="C254" s="43">
        <v>2.03967579822495</v>
      </c>
      <c r="D254" s="43">
        <v>1.0149016991778199</v>
      </c>
      <c r="E254" s="43">
        <v>4.9231494910316996E-3</v>
      </c>
      <c r="F254" s="43">
        <v>1.0198509495560899</v>
      </c>
      <c r="G254" s="43">
        <v>1.6666666666666601</v>
      </c>
      <c r="H254" s="43">
        <v>426.666666666666</v>
      </c>
      <c r="I254" s="43">
        <v>18780.749386260399</v>
      </c>
      <c r="J254" s="43">
        <f t="shared" si="3"/>
        <v>1.2238054789349748</v>
      </c>
    </row>
    <row r="255" spans="1:10" x14ac:dyDescent="0.25">
      <c r="A255" s="79"/>
      <c r="B255" s="79"/>
      <c r="C255" s="43">
        <v>2.0273335906460699</v>
      </c>
      <c r="D255" s="43">
        <v>2.0273335906460699</v>
      </c>
      <c r="E255" s="43">
        <v>0</v>
      </c>
      <c r="F255" s="43">
        <v>0</v>
      </c>
      <c r="G255" s="43">
        <v>0.33333333333333298</v>
      </c>
      <c r="H255" s="43">
        <v>674.33333333333303</v>
      </c>
      <c r="I255" s="43">
        <v>24274.726333323099</v>
      </c>
      <c r="J255" s="43">
        <f t="shared" si="3"/>
        <v>6.0820007719382163</v>
      </c>
    </row>
    <row r="256" spans="1:10" x14ac:dyDescent="0.25">
      <c r="A256" s="79"/>
      <c r="B256" s="79"/>
      <c r="C256" s="43">
        <v>2.0205699141696001</v>
      </c>
      <c r="D256" s="43">
        <v>1.00352890551595</v>
      </c>
      <c r="E256" s="43">
        <v>0</v>
      </c>
      <c r="F256" s="43">
        <v>1.0170410086536501</v>
      </c>
      <c r="G256" s="43">
        <v>0.83333333333333304</v>
      </c>
      <c r="H256" s="43">
        <v>473.666666666666</v>
      </c>
      <c r="I256" s="43">
        <v>16652.517048689901</v>
      </c>
      <c r="J256" s="43">
        <f t="shared" si="3"/>
        <v>2.4246838970035212</v>
      </c>
    </row>
    <row r="257" spans="1:10" x14ac:dyDescent="0.25">
      <c r="A257" s="79"/>
      <c r="B257" s="79"/>
      <c r="C257" s="43">
        <v>2.0163909769102899</v>
      </c>
      <c r="D257" s="43">
        <v>1.0081954884551401</v>
      </c>
      <c r="E257" s="43">
        <v>0</v>
      </c>
      <c r="F257" s="43">
        <v>1.0081954884551401</v>
      </c>
      <c r="G257" s="43">
        <v>2.1666666666666599</v>
      </c>
      <c r="H257" s="43">
        <v>476.33333333333297</v>
      </c>
      <c r="I257" s="43">
        <v>21192.333333333299</v>
      </c>
      <c r="J257" s="43">
        <f t="shared" si="3"/>
        <v>0.93064198934321363</v>
      </c>
    </row>
    <row r="258" spans="1:10" x14ac:dyDescent="0.25">
      <c r="A258" s="79"/>
      <c r="B258" s="79"/>
      <c r="C258" s="43">
        <v>2.0104425955406202</v>
      </c>
      <c r="D258" s="43">
        <v>0</v>
      </c>
      <c r="E258" s="43">
        <v>1.0021516341051</v>
      </c>
      <c r="F258" s="43">
        <v>1.00829096143551</v>
      </c>
      <c r="G258" s="43">
        <v>0.33333333333333298</v>
      </c>
      <c r="H258" s="43">
        <v>258.166666666666</v>
      </c>
      <c r="I258" s="43">
        <v>17033.827763182799</v>
      </c>
      <c r="J258" s="43">
        <f t="shared" si="3"/>
        <v>6.0313277866218673</v>
      </c>
    </row>
    <row r="259" spans="1:10" x14ac:dyDescent="0.25">
      <c r="A259" s="79"/>
      <c r="B259" s="79"/>
      <c r="C259" s="43">
        <v>2.0089045874494098</v>
      </c>
      <c r="D259" s="43">
        <v>1.0084304194040199</v>
      </c>
      <c r="E259" s="43">
        <v>0</v>
      </c>
      <c r="F259" s="43">
        <v>1.0004741680453899</v>
      </c>
      <c r="G259" s="43">
        <v>1.5</v>
      </c>
      <c r="H259" s="43">
        <v>438.5</v>
      </c>
      <c r="I259" s="43">
        <v>20346.411710255801</v>
      </c>
      <c r="J259" s="43">
        <f t="shared" ref="J259:J322" si="4">C259/G259</f>
        <v>1.3392697249662733</v>
      </c>
    </row>
    <row r="260" spans="1:10" x14ac:dyDescent="0.25">
      <c r="A260" s="79"/>
      <c r="B260" s="79"/>
      <c r="C260" s="43">
        <v>2.0053782256049502</v>
      </c>
      <c r="D260" s="43">
        <v>2.0053782256049502</v>
      </c>
      <c r="E260" s="43">
        <v>0</v>
      </c>
      <c r="F260" s="43">
        <v>0</v>
      </c>
      <c r="G260" s="43">
        <v>1.8333333333333299</v>
      </c>
      <c r="H260" s="43">
        <v>544</v>
      </c>
      <c r="I260" s="43">
        <v>18897.119333312901</v>
      </c>
      <c r="J260" s="43">
        <f t="shared" si="4"/>
        <v>1.093842668511793</v>
      </c>
    </row>
    <row r="261" spans="1:10" x14ac:dyDescent="0.25">
      <c r="A261" s="79"/>
      <c r="B261" s="79"/>
      <c r="C261" s="43">
        <v>2.0040664566027999</v>
      </c>
      <c r="D261" s="43">
        <v>2.0040664566027999</v>
      </c>
      <c r="E261" s="43">
        <v>0</v>
      </c>
      <c r="F261" s="43">
        <v>0</v>
      </c>
      <c r="G261" s="43">
        <v>0.33333333333333298</v>
      </c>
      <c r="H261" s="43">
        <v>345.5</v>
      </c>
      <c r="I261" s="43">
        <v>17911.8353331908</v>
      </c>
      <c r="J261" s="43">
        <f t="shared" si="4"/>
        <v>6.012199369808406</v>
      </c>
    </row>
    <row r="262" spans="1:10" x14ac:dyDescent="0.25">
      <c r="A262" s="79"/>
      <c r="B262" s="79"/>
      <c r="C262" s="43">
        <v>2.0027326312479801</v>
      </c>
      <c r="D262" s="43">
        <v>0</v>
      </c>
      <c r="E262" s="43">
        <v>0.97520059476821097</v>
      </c>
      <c r="F262" s="43">
        <v>1.02753203647977</v>
      </c>
      <c r="G262" s="43">
        <v>0.66666666666666596</v>
      </c>
      <c r="H262" s="43">
        <v>391.166666666666</v>
      </c>
      <c r="I262" s="43">
        <v>18958.745703822799</v>
      </c>
      <c r="J262" s="43">
        <f t="shared" si="4"/>
        <v>3.0040989468719732</v>
      </c>
    </row>
    <row r="263" spans="1:10" x14ac:dyDescent="0.25">
      <c r="A263" s="79"/>
      <c r="B263" s="79"/>
      <c r="C263" s="43">
        <v>2.0008153697614701</v>
      </c>
      <c r="D263" s="43">
        <v>0.67855533113274802</v>
      </c>
      <c r="E263" s="43">
        <v>0.64402131637873905</v>
      </c>
      <c r="F263" s="43">
        <v>0.67823872224996595</v>
      </c>
      <c r="G263" s="43">
        <v>0.33333333333333298</v>
      </c>
      <c r="H263" s="43">
        <v>504.83333333333297</v>
      </c>
      <c r="I263" s="43">
        <v>21203.155526365699</v>
      </c>
      <c r="J263" s="43">
        <f t="shared" si="4"/>
        <v>6.002446109284417</v>
      </c>
    </row>
    <row r="264" spans="1:10" x14ac:dyDescent="0.25">
      <c r="A264" s="79"/>
      <c r="B264" s="79"/>
      <c r="C264" s="43">
        <v>1.99033882190978</v>
      </c>
      <c r="D264" s="43">
        <v>1.99033882190978</v>
      </c>
      <c r="E264" s="43">
        <v>0</v>
      </c>
      <c r="F264" s="43">
        <v>0</v>
      </c>
      <c r="G264" s="43">
        <v>1.1666666666666601</v>
      </c>
      <c r="H264" s="43">
        <v>511.83333333333297</v>
      </c>
      <c r="I264" s="43">
        <v>20026.392999989799</v>
      </c>
      <c r="J264" s="43">
        <f t="shared" si="4"/>
        <v>1.7060047044941067</v>
      </c>
    </row>
    <row r="265" spans="1:10" x14ac:dyDescent="0.25">
      <c r="A265" s="79"/>
      <c r="B265" s="79"/>
      <c r="C265" s="43">
        <v>1.9885196234290801</v>
      </c>
      <c r="D265" s="43">
        <v>2.4592998876331301E-2</v>
      </c>
      <c r="E265" s="43">
        <v>0.97318009839196995</v>
      </c>
      <c r="F265" s="43">
        <v>0.99074652616077896</v>
      </c>
      <c r="G265" s="43">
        <v>1.3333333333333299</v>
      </c>
      <c r="H265" s="43">
        <v>502.666666666666</v>
      </c>
      <c r="I265" s="43">
        <v>20672.166666666599</v>
      </c>
      <c r="J265" s="43">
        <f t="shared" si="4"/>
        <v>1.4913897175718138</v>
      </c>
    </row>
    <row r="266" spans="1:10" x14ac:dyDescent="0.25">
      <c r="A266" s="79"/>
      <c r="B266" s="79"/>
      <c r="C266" s="43">
        <v>1.98504878214581</v>
      </c>
      <c r="D266" s="43">
        <v>0.109947684077598</v>
      </c>
      <c r="E266" s="43">
        <v>1.76551146732123</v>
      </c>
      <c r="F266" s="43">
        <v>0.10958963074698699</v>
      </c>
      <c r="G266" s="43">
        <v>0.16666666666666599</v>
      </c>
      <c r="H266" s="43">
        <v>431.83333333333297</v>
      </c>
      <c r="I266" s="43">
        <v>17980.208776630301</v>
      </c>
      <c r="J266" s="43">
        <f t="shared" si="4"/>
        <v>11.910292692874908</v>
      </c>
    </row>
    <row r="267" spans="1:10" x14ac:dyDescent="0.25">
      <c r="A267" s="79"/>
      <c r="B267" s="79"/>
      <c r="C267" s="43">
        <v>1.9789622052813101</v>
      </c>
      <c r="D267" s="43">
        <v>0.98853603950537206</v>
      </c>
      <c r="E267" s="43">
        <v>1.8901262705647601E-3</v>
      </c>
      <c r="F267" s="43">
        <v>0.98853603950537206</v>
      </c>
      <c r="G267" s="43">
        <v>0.83333333333333304</v>
      </c>
      <c r="H267" s="43">
        <v>520.83333333333303</v>
      </c>
      <c r="I267" s="43">
        <v>18437.5</v>
      </c>
      <c r="J267" s="43">
        <f t="shared" si="4"/>
        <v>2.374754646337573</v>
      </c>
    </row>
    <row r="268" spans="1:10" x14ac:dyDescent="0.25">
      <c r="A268" s="79"/>
      <c r="B268" s="79"/>
      <c r="C268" s="43">
        <v>1.9646390633326101</v>
      </c>
      <c r="D268" s="43">
        <v>1.9646390633326101</v>
      </c>
      <c r="E268" s="43">
        <v>0</v>
      </c>
      <c r="F268" s="43">
        <v>0</v>
      </c>
      <c r="G268" s="43">
        <v>1.6666666666666601</v>
      </c>
      <c r="H268" s="43">
        <v>547.5</v>
      </c>
      <c r="I268" s="43">
        <v>19170.559666656402</v>
      </c>
      <c r="J268" s="43">
        <f t="shared" si="4"/>
        <v>1.1787834379995707</v>
      </c>
    </row>
    <row r="269" spans="1:10" x14ac:dyDescent="0.25">
      <c r="A269" s="79"/>
      <c r="B269" s="79"/>
      <c r="C269" s="43">
        <v>1.96189150435611</v>
      </c>
      <c r="D269" s="43">
        <v>0.49559751534977797</v>
      </c>
      <c r="E269" s="43">
        <v>0.72666417347627399</v>
      </c>
      <c r="F269" s="43">
        <v>0.73962981553000595</v>
      </c>
      <c r="G269" s="43">
        <v>0.33333333333333298</v>
      </c>
      <c r="H269" s="43">
        <v>743.66666666666595</v>
      </c>
      <c r="I269" s="43">
        <v>24920.0703518136</v>
      </c>
      <c r="J269" s="43">
        <f t="shared" si="4"/>
        <v>5.8856745130683361</v>
      </c>
    </row>
    <row r="270" spans="1:10" x14ac:dyDescent="0.25">
      <c r="A270" s="79"/>
      <c r="B270" s="79"/>
      <c r="C270" s="43">
        <v>1.9606345585220899</v>
      </c>
      <c r="D270" s="43">
        <v>1.9606345585220899</v>
      </c>
      <c r="E270" s="43">
        <v>0</v>
      </c>
      <c r="F270" s="43">
        <v>0</v>
      </c>
      <c r="G270" s="43">
        <v>1.1666666666666601</v>
      </c>
      <c r="H270" s="43">
        <v>557.33333333333303</v>
      </c>
      <c r="I270" s="43">
        <v>20042.452666646299</v>
      </c>
      <c r="J270" s="43">
        <f t="shared" si="4"/>
        <v>1.680543907304658</v>
      </c>
    </row>
    <row r="271" spans="1:10" x14ac:dyDescent="0.25">
      <c r="A271" s="79"/>
      <c r="B271" s="79"/>
      <c r="C271" s="43">
        <v>1.9569534468426999</v>
      </c>
      <c r="D271" s="43">
        <v>1.9569534468426999</v>
      </c>
      <c r="E271" s="43">
        <v>0</v>
      </c>
      <c r="F271" s="43">
        <v>0</v>
      </c>
      <c r="G271" s="43">
        <v>2</v>
      </c>
      <c r="H271" s="43">
        <v>530.83333333333303</v>
      </c>
      <c r="I271" s="43">
        <v>19374</v>
      </c>
      <c r="J271" s="43">
        <f t="shared" si="4"/>
        <v>0.97847672342134995</v>
      </c>
    </row>
    <row r="272" spans="1:10" x14ac:dyDescent="0.25">
      <c r="A272" s="79"/>
      <c r="B272" s="79"/>
      <c r="C272" s="43">
        <v>1.95228647066781</v>
      </c>
      <c r="D272" s="43">
        <v>0.96963477679972498</v>
      </c>
      <c r="E272" s="43">
        <v>8.2680803685857493E-3</v>
      </c>
      <c r="F272" s="43">
        <v>0.97438361349949698</v>
      </c>
      <c r="G272" s="43">
        <v>0.83333333333333304</v>
      </c>
      <c r="H272" s="43">
        <v>474.83333333333297</v>
      </c>
      <c r="I272" s="43">
        <v>16814.332105854101</v>
      </c>
      <c r="J272" s="43">
        <f t="shared" si="4"/>
        <v>2.3427437648013729</v>
      </c>
    </row>
    <row r="273" spans="1:10" x14ac:dyDescent="0.25">
      <c r="A273" s="79"/>
      <c r="B273" s="79"/>
      <c r="C273" s="43">
        <v>1.95052444624863</v>
      </c>
      <c r="D273" s="43">
        <v>0.97783600265166704</v>
      </c>
      <c r="E273" s="43">
        <v>1.34634834823686E-3</v>
      </c>
      <c r="F273" s="43">
        <v>0.97134209524872905</v>
      </c>
      <c r="G273" s="43">
        <v>1.3333333333333299</v>
      </c>
      <c r="H273" s="43">
        <v>382.166666666666</v>
      </c>
      <c r="I273" s="43">
        <v>18769.243816109902</v>
      </c>
      <c r="J273" s="43">
        <f t="shared" si="4"/>
        <v>1.4628933346864763</v>
      </c>
    </row>
    <row r="274" spans="1:10" x14ac:dyDescent="0.25">
      <c r="A274" s="79"/>
      <c r="B274" s="79"/>
      <c r="C274" s="43">
        <v>1.9400447402855201</v>
      </c>
      <c r="D274" s="43">
        <v>1.9400447402855201</v>
      </c>
      <c r="E274" s="43">
        <v>0</v>
      </c>
      <c r="F274" s="43">
        <v>0</v>
      </c>
      <c r="G274" s="43">
        <v>0.16666666666666599</v>
      </c>
      <c r="H274" s="43">
        <v>660.66666666666595</v>
      </c>
      <c r="I274" s="43">
        <v>22476.098666422298</v>
      </c>
      <c r="J274" s="43">
        <f t="shared" si="4"/>
        <v>11.640268441713168</v>
      </c>
    </row>
    <row r="275" spans="1:10" x14ac:dyDescent="0.25">
      <c r="A275" s="79"/>
      <c r="B275" s="79"/>
      <c r="C275" s="43">
        <v>1.9357399324589</v>
      </c>
      <c r="D275" s="43">
        <v>0.97168508326270997</v>
      </c>
      <c r="E275" s="43">
        <v>0</v>
      </c>
      <c r="F275" s="43">
        <v>0.96405484919619799</v>
      </c>
      <c r="G275" s="43">
        <v>1.1666666666666601</v>
      </c>
      <c r="H275" s="43">
        <v>511</v>
      </c>
      <c r="I275" s="43">
        <v>19107.245043589101</v>
      </c>
      <c r="J275" s="43">
        <f t="shared" si="4"/>
        <v>1.6592056563933522</v>
      </c>
    </row>
    <row r="276" spans="1:10" x14ac:dyDescent="0.25">
      <c r="A276" s="79"/>
      <c r="B276" s="79"/>
      <c r="C276" s="43">
        <v>1.92886840024057</v>
      </c>
      <c r="D276" s="43">
        <v>0</v>
      </c>
      <c r="E276" s="43">
        <v>1.92886840024057</v>
      </c>
      <c r="F276" s="43">
        <v>0</v>
      </c>
      <c r="G276" s="43">
        <v>0</v>
      </c>
      <c r="H276" s="43">
        <v>496</v>
      </c>
      <c r="I276" s="43">
        <v>20844.923789685599</v>
      </c>
      <c r="J276" s="43" t="e">
        <f t="shared" si="4"/>
        <v>#DIV/0!</v>
      </c>
    </row>
    <row r="277" spans="1:10" x14ac:dyDescent="0.25">
      <c r="A277" s="79"/>
      <c r="B277" s="79"/>
      <c r="C277" s="43">
        <v>1.9284090588731999</v>
      </c>
      <c r="D277" s="43">
        <v>1.9284090588731999</v>
      </c>
      <c r="E277" s="43">
        <v>0</v>
      </c>
      <c r="F277" s="43">
        <v>0</v>
      </c>
      <c r="G277" s="43">
        <v>0.16666666666666599</v>
      </c>
      <c r="H277" s="43">
        <v>586.66666666666595</v>
      </c>
      <c r="I277" s="43">
        <v>26332.495666127099</v>
      </c>
      <c r="J277" s="43">
        <f t="shared" si="4"/>
        <v>11.570454353239246</v>
      </c>
    </row>
    <row r="278" spans="1:10" x14ac:dyDescent="0.25">
      <c r="A278" s="79"/>
      <c r="B278" s="79"/>
      <c r="C278" s="43">
        <v>1.9217177979115601</v>
      </c>
      <c r="D278" s="43">
        <v>8.5429435957729504E-4</v>
      </c>
      <c r="E278" s="43">
        <v>0.95190027259867505</v>
      </c>
      <c r="F278" s="43">
        <v>0.96896323095331405</v>
      </c>
      <c r="G278" s="43">
        <v>0.33333333333333298</v>
      </c>
      <c r="H278" s="43">
        <v>499.33333333333297</v>
      </c>
      <c r="I278" s="43">
        <v>19984.9752644398</v>
      </c>
      <c r="J278" s="43">
        <f t="shared" si="4"/>
        <v>5.7651533937346864</v>
      </c>
    </row>
    <row r="279" spans="1:10" x14ac:dyDescent="0.25">
      <c r="A279" s="79"/>
      <c r="B279" s="79"/>
      <c r="C279" s="43">
        <v>1.89363389921123</v>
      </c>
      <c r="D279" s="43">
        <v>0.10157559935374</v>
      </c>
      <c r="E279" s="43">
        <v>0.84587956013545995</v>
      </c>
      <c r="F279" s="43">
        <v>0.94617873972204303</v>
      </c>
      <c r="G279" s="43">
        <v>0.66666666666666596</v>
      </c>
      <c r="H279" s="43">
        <v>534.16666666666595</v>
      </c>
      <c r="I279" s="43">
        <v>21901.411710255801</v>
      </c>
      <c r="J279" s="43">
        <f t="shared" si="4"/>
        <v>2.8404508488168481</v>
      </c>
    </row>
    <row r="280" spans="1:10" x14ac:dyDescent="0.25">
      <c r="A280" s="79"/>
      <c r="B280" s="79"/>
      <c r="C280" s="43">
        <v>1.8813471257499701</v>
      </c>
      <c r="D280" s="43">
        <v>0.94066351933054604</v>
      </c>
      <c r="E280" s="43">
        <v>0</v>
      </c>
      <c r="F280" s="43">
        <v>0.94068360641938498</v>
      </c>
      <c r="G280" s="43">
        <v>0.33333333333333298</v>
      </c>
      <c r="H280" s="43">
        <v>512</v>
      </c>
      <c r="I280" s="43">
        <v>22528.313507689902</v>
      </c>
      <c r="J280" s="43">
        <f t="shared" si="4"/>
        <v>5.6440413772499163</v>
      </c>
    </row>
    <row r="281" spans="1:10" x14ac:dyDescent="0.25">
      <c r="A281" s="79"/>
      <c r="B281" s="79"/>
      <c r="C281" s="43">
        <v>1.88006121892631</v>
      </c>
      <c r="D281" s="43">
        <v>0.94036451630470697</v>
      </c>
      <c r="E281" s="43">
        <v>8.9756556549124304E-4</v>
      </c>
      <c r="F281" s="43">
        <v>0.93879913705611795</v>
      </c>
      <c r="G281" s="43">
        <v>0.5</v>
      </c>
      <c r="H281" s="43">
        <v>431.83333333333297</v>
      </c>
      <c r="I281" s="43">
        <v>20149.577149443299</v>
      </c>
      <c r="J281" s="43">
        <f t="shared" si="4"/>
        <v>3.7601224378526199</v>
      </c>
    </row>
    <row r="282" spans="1:10" x14ac:dyDescent="0.25">
      <c r="A282" s="79"/>
      <c r="B282" s="79"/>
      <c r="C282" s="43">
        <v>1.88004559712174</v>
      </c>
      <c r="D282" s="43">
        <v>0.63448442085805701</v>
      </c>
      <c r="E282" s="43">
        <v>0.61107675540563899</v>
      </c>
      <c r="F282" s="43">
        <v>0.63448442085805701</v>
      </c>
      <c r="G282" s="43">
        <v>1.1666666666666601</v>
      </c>
      <c r="H282" s="43">
        <v>794.83333333333303</v>
      </c>
      <c r="I282" s="43">
        <v>25732</v>
      </c>
      <c r="J282" s="43">
        <f t="shared" si="4"/>
        <v>1.6114676546757862</v>
      </c>
    </row>
    <row r="283" spans="1:10" x14ac:dyDescent="0.25">
      <c r="A283" s="79"/>
      <c r="B283" s="79"/>
      <c r="C283" s="43">
        <v>1.87662841968345</v>
      </c>
      <c r="D283" s="43">
        <v>0.94160324312608501</v>
      </c>
      <c r="E283" s="43">
        <v>0</v>
      </c>
      <c r="F283" s="43">
        <v>0.93502517655733997</v>
      </c>
      <c r="G283" s="43">
        <v>0.33333333333333298</v>
      </c>
      <c r="H283" s="43">
        <v>415.666666666666</v>
      </c>
      <c r="I283" s="43">
        <v>18289.333333333299</v>
      </c>
      <c r="J283" s="43">
        <f t="shared" si="4"/>
        <v>5.6298852590503561</v>
      </c>
    </row>
    <row r="284" spans="1:10" x14ac:dyDescent="0.25">
      <c r="A284" s="79"/>
      <c r="B284" s="79"/>
      <c r="C284" s="43">
        <v>1.86234253514222</v>
      </c>
      <c r="D284" s="43">
        <v>0.62289502086000703</v>
      </c>
      <c r="E284" s="43">
        <v>0.61639557252590804</v>
      </c>
      <c r="F284" s="43">
        <v>0.62305194175634804</v>
      </c>
      <c r="G284" s="43">
        <v>0.16666666666666599</v>
      </c>
      <c r="H284" s="43">
        <v>448</v>
      </c>
      <c r="I284" s="43">
        <v>19709.034158760802</v>
      </c>
      <c r="J284" s="43">
        <f t="shared" si="4"/>
        <v>11.174055210853366</v>
      </c>
    </row>
    <row r="285" spans="1:10" x14ac:dyDescent="0.25">
      <c r="A285" s="79"/>
      <c r="B285" s="79"/>
      <c r="C285" s="43">
        <v>1.8594655194391001</v>
      </c>
      <c r="D285" s="43">
        <v>0.93745991548214302</v>
      </c>
      <c r="E285" s="43">
        <v>4.4878278274562098E-4</v>
      </c>
      <c r="F285" s="43">
        <v>0.92155682117421001</v>
      </c>
      <c r="G285" s="43">
        <v>0.66666666666666596</v>
      </c>
      <c r="H285" s="43">
        <v>446</v>
      </c>
      <c r="I285" s="43">
        <v>20401.8962272836</v>
      </c>
      <c r="J285" s="43">
        <f t="shared" si="4"/>
        <v>2.7891982791586529</v>
      </c>
    </row>
    <row r="286" spans="1:10" x14ac:dyDescent="0.25">
      <c r="A286" s="79"/>
      <c r="B286" s="79"/>
      <c r="C286" s="43">
        <v>1.85536681191835</v>
      </c>
      <c r="D286" s="43">
        <v>1.00486374045279E-2</v>
      </c>
      <c r="E286" s="43">
        <v>0.91809974780219195</v>
      </c>
      <c r="F286" s="43">
        <v>0.92721842671163701</v>
      </c>
      <c r="G286" s="43">
        <v>1.3333333333333299</v>
      </c>
      <c r="H286" s="43">
        <v>341.83333333333297</v>
      </c>
      <c r="I286" s="43">
        <v>15049.1610965162</v>
      </c>
      <c r="J286" s="43">
        <f t="shared" si="4"/>
        <v>1.3915251089387661</v>
      </c>
    </row>
    <row r="287" spans="1:10" x14ac:dyDescent="0.25">
      <c r="A287" s="79"/>
      <c r="B287" s="79"/>
      <c r="C287" s="43">
        <v>1.8520300421437901</v>
      </c>
      <c r="D287" s="43">
        <v>0.92740059939812203</v>
      </c>
      <c r="E287" s="43">
        <v>4.4878278274562098E-4</v>
      </c>
      <c r="F287" s="43">
        <v>0.92418065996292698</v>
      </c>
      <c r="G287" s="43">
        <v>0.66666666666666596</v>
      </c>
      <c r="H287" s="43">
        <v>593.66666666666595</v>
      </c>
      <c r="I287" s="43">
        <v>25676.082719593702</v>
      </c>
      <c r="J287" s="43">
        <f t="shared" si="4"/>
        <v>2.7780450632156879</v>
      </c>
    </row>
    <row r="288" spans="1:10" x14ac:dyDescent="0.25">
      <c r="A288" s="79"/>
      <c r="B288" s="79"/>
      <c r="C288" s="43">
        <v>1.84385577229048</v>
      </c>
      <c r="D288" s="43">
        <v>0.89784201455674795</v>
      </c>
      <c r="E288" s="43">
        <v>0</v>
      </c>
      <c r="F288" s="43">
        <v>0.94601375773373897</v>
      </c>
      <c r="G288" s="43">
        <v>1.1666666666666601</v>
      </c>
      <c r="H288" s="43">
        <v>351.5</v>
      </c>
      <c r="I288" s="43">
        <v>17308.858443542598</v>
      </c>
      <c r="J288" s="43">
        <f t="shared" si="4"/>
        <v>1.5804478048204205</v>
      </c>
    </row>
    <row r="289" spans="1:10" x14ac:dyDescent="0.25">
      <c r="A289" s="79"/>
      <c r="B289" s="79"/>
      <c r="C289" s="43">
        <v>1.83734234804278</v>
      </c>
      <c r="D289" s="43">
        <v>1.83734234804278</v>
      </c>
      <c r="E289" s="43">
        <v>0</v>
      </c>
      <c r="F289" s="43">
        <v>0</v>
      </c>
      <c r="G289" s="43">
        <v>0.16666666666666599</v>
      </c>
      <c r="H289" s="43">
        <v>472.166666666666</v>
      </c>
      <c r="I289" s="43">
        <v>21243.678999969401</v>
      </c>
      <c r="J289" s="43">
        <f t="shared" si="4"/>
        <v>11.024054088256724</v>
      </c>
    </row>
    <row r="290" spans="1:10" x14ac:dyDescent="0.25">
      <c r="A290" s="79"/>
      <c r="B290" s="79"/>
      <c r="C290" s="43">
        <v>1.8370745908350099</v>
      </c>
      <c r="D290" s="43">
        <v>3.58803631022464E-3</v>
      </c>
      <c r="E290" s="43">
        <v>0.91494925910728298</v>
      </c>
      <c r="F290" s="43">
        <v>0.91853729541750795</v>
      </c>
      <c r="G290" s="43">
        <v>1.3333333333333299</v>
      </c>
      <c r="H290" s="43">
        <v>450.666666666666</v>
      </c>
      <c r="I290" s="43">
        <v>18928</v>
      </c>
      <c r="J290" s="43">
        <f t="shared" si="4"/>
        <v>1.377805943126261</v>
      </c>
    </row>
    <row r="291" spans="1:10" x14ac:dyDescent="0.25">
      <c r="A291" s="79"/>
      <c r="B291" s="79"/>
      <c r="C291" s="43">
        <v>1.8270442065785999</v>
      </c>
      <c r="D291" s="43">
        <v>0.91292413296988995</v>
      </c>
      <c r="E291" s="43">
        <v>0</v>
      </c>
      <c r="F291" s="43">
        <v>0.91412007360875003</v>
      </c>
      <c r="G291" s="43">
        <v>0.33333333333333298</v>
      </c>
      <c r="H291" s="43">
        <v>569</v>
      </c>
      <c r="I291" s="43">
        <v>20424.451551268801</v>
      </c>
      <c r="J291" s="43">
        <f t="shared" si="4"/>
        <v>5.4811326197358055</v>
      </c>
    </row>
    <row r="292" spans="1:10" x14ac:dyDescent="0.25">
      <c r="A292" s="79"/>
      <c r="B292" s="79"/>
      <c r="C292" s="43">
        <v>1.82147844350048</v>
      </c>
      <c r="D292" s="43">
        <v>1.82147844350048</v>
      </c>
      <c r="E292" s="43">
        <v>0</v>
      </c>
      <c r="F292" s="43">
        <v>0</v>
      </c>
      <c r="G292" s="43">
        <v>1</v>
      </c>
      <c r="H292" s="43">
        <v>543.66666666666595</v>
      </c>
      <c r="I292" s="43">
        <v>18764.119333312901</v>
      </c>
      <c r="J292" s="43">
        <f t="shared" si="4"/>
        <v>1.82147844350048</v>
      </c>
    </row>
    <row r="293" spans="1:10" x14ac:dyDescent="0.25">
      <c r="A293" s="79"/>
      <c r="B293" s="79"/>
      <c r="C293" s="43">
        <v>1.8138057482160199</v>
      </c>
      <c r="D293" s="43">
        <v>0.90902259198771596</v>
      </c>
      <c r="E293" s="43">
        <v>0</v>
      </c>
      <c r="F293" s="43">
        <v>0.90478315622831396</v>
      </c>
      <c r="G293" s="43">
        <v>1</v>
      </c>
      <c r="H293" s="43">
        <v>512.83333333333303</v>
      </c>
      <c r="I293" s="43">
        <v>18543.833333333299</v>
      </c>
      <c r="J293" s="43">
        <f t="shared" si="4"/>
        <v>1.8138057482160199</v>
      </c>
    </row>
    <row r="294" spans="1:10" x14ac:dyDescent="0.25">
      <c r="A294" s="79"/>
      <c r="B294" s="79"/>
      <c r="C294" s="43">
        <v>1.80129427976449</v>
      </c>
      <c r="D294" s="43">
        <v>0.61403857259227801</v>
      </c>
      <c r="E294" s="43">
        <v>0.57406584349678602</v>
      </c>
      <c r="F294" s="43">
        <v>0.61318986367543804</v>
      </c>
      <c r="G294" s="43">
        <v>0.16666666666666599</v>
      </c>
      <c r="H294" s="43">
        <v>393.166666666666</v>
      </c>
      <c r="I294" s="43">
        <v>17297.145501442301</v>
      </c>
      <c r="J294" s="43">
        <f t="shared" si="4"/>
        <v>10.807765678586984</v>
      </c>
    </row>
    <row r="295" spans="1:10" x14ac:dyDescent="0.25">
      <c r="A295" s="79"/>
      <c r="B295" s="79"/>
      <c r="C295" s="43">
        <v>1.8008097952709501</v>
      </c>
      <c r="D295" s="43">
        <v>0.60964581235334703</v>
      </c>
      <c r="E295" s="43">
        <v>0.58151817056426403</v>
      </c>
      <c r="F295" s="43">
        <v>0.60964581235334703</v>
      </c>
      <c r="G295" s="43">
        <v>1.6666666666666601</v>
      </c>
      <c r="H295" s="43">
        <v>440.5</v>
      </c>
      <c r="I295" s="43">
        <v>19326</v>
      </c>
      <c r="J295" s="43">
        <f t="shared" si="4"/>
        <v>1.0804858771625743</v>
      </c>
    </row>
    <row r="296" spans="1:10" x14ac:dyDescent="0.25">
      <c r="A296" s="79"/>
      <c r="B296" s="79"/>
      <c r="C296" s="43">
        <v>1.79406086983029</v>
      </c>
      <c r="D296" s="43">
        <v>0.897030434915147</v>
      </c>
      <c r="E296" s="43">
        <v>4.14332764394988E-3</v>
      </c>
      <c r="F296" s="43">
        <v>0.89288710727119802</v>
      </c>
      <c r="G296" s="43">
        <v>1</v>
      </c>
      <c r="H296" s="43">
        <v>612</v>
      </c>
      <c r="I296" s="43">
        <v>19788</v>
      </c>
      <c r="J296" s="43">
        <f t="shared" si="4"/>
        <v>1.79406086983029</v>
      </c>
    </row>
    <row r="297" spans="1:10" x14ac:dyDescent="0.25">
      <c r="A297" s="79"/>
      <c r="B297" s="79"/>
      <c r="C297" s="43">
        <v>1.79135613117184</v>
      </c>
      <c r="D297" s="43">
        <v>1.79135613117184</v>
      </c>
      <c r="E297" s="43">
        <v>0</v>
      </c>
      <c r="F297" s="43">
        <v>0</v>
      </c>
      <c r="G297" s="43">
        <v>0.83333333333333304</v>
      </c>
      <c r="H297" s="43">
        <v>421.83333333333297</v>
      </c>
      <c r="I297" s="43">
        <v>15721.119333312899</v>
      </c>
      <c r="J297" s="43">
        <f t="shared" si="4"/>
        <v>2.1496273574062088</v>
      </c>
    </row>
    <row r="298" spans="1:10" x14ac:dyDescent="0.25">
      <c r="A298" s="79"/>
      <c r="B298" s="79"/>
      <c r="C298" s="43">
        <v>1.7734616970849799</v>
      </c>
      <c r="D298" s="43">
        <v>0.88766523299828204</v>
      </c>
      <c r="E298" s="43">
        <v>0</v>
      </c>
      <c r="F298" s="43">
        <v>0.88579646408670698</v>
      </c>
      <c r="G298" s="43">
        <v>0.83333333333333304</v>
      </c>
      <c r="H298" s="43">
        <v>490.83333333333297</v>
      </c>
      <c r="I298" s="43">
        <v>17179.166666666599</v>
      </c>
      <c r="J298" s="43">
        <f t="shared" si="4"/>
        <v>2.1281540365019769</v>
      </c>
    </row>
    <row r="299" spans="1:10" x14ac:dyDescent="0.25">
      <c r="A299" s="79"/>
      <c r="B299" s="79"/>
      <c r="C299" s="43">
        <v>1.7525306928459301</v>
      </c>
      <c r="D299" s="43">
        <v>0.58685751031162003</v>
      </c>
      <c r="E299" s="43">
        <v>0.57972526538501901</v>
      </c>
      <c r="F299" s="43">
        <v>0.58594791714934302</v>
      </c>
      <c r="G299" s="43">
        <v>0.16666666666666599</v>
      </c>
      <c r="H299" s="43">
        <v>437.83333333333297</v>
      </c>
      <c r="I299" s="43">
        <v>19264.071579292799</v>
      </c>
      <c r="J299" s="43">
        <f t="shared" si="4"/>
        <v>10.515184157075623</v>
      </c>
    </row>
    <row r="300" spans="1:10" x14ac:dyDescent="0.25">
      <c r="A300" s="79"/>
      <c r="B300" s="79"/>
      <c r="C300" s="43">
        <v>1.74491029554448</v>
      </c>
      <c r="D300" s="43">
        <v>0.87103167331212406</v>
      </c>
      <c r="E300" s="43">
        <v>3.5034416061695299E-3</v>
      </c>
      <c r="F300" s="43">
        <v>0.87037518062618902</v>
      </c>
      <c r="G300" s="43">
        <v>0.66666666666666596</v>
      </c>
      <c r="H300" s="43">
        <v>429.83333333333297</v>
      </c>
      <c r="I300" s="43">
        <v>15217.719535693501</v>
      </c>
      <c r="J300" s="43">
        <f t="shared" si="4"/>
        <v>2.6173654433167228</v>
      </c>
    </row>
    <row r="301" spans="1:10" x14ac:dyDescent="0.25">
      <c r="A301" s="79"/>
      <c r="B301" s="79"/>
      <c r="C301" s="43">
        <v>1.7412771970529299</v>
      </c>
      <c r="D301" s="43">
        <v>0</v>
      </c>
      <c r="E301" s="43">
        <v>1.7412771970529299</v>
      </c>
      <c r="F301" s="43">
        <v>0</v>
      </c>
      <c r="G301" s="43">
        <v>0</v>
      </c>
      <c r="H301" s="43">
        <v>440.83333333333297</v>
      </c>
      <c r="I301" s="43">
        <v>18526.486365496799</v>
      </c>
      <c r="J301" s="43" t="e">
        <f t="shared" si="4"/>
        <v>#DIV/0!</v>
      </c>
    </row>
    <row r="302" spans="1:10" x14ac:dyDescent="0.25">
      <c r="A302" s="79"/>
      <c r="B302" s="79"/>
      <c r="C302" s="43">
        <v>1.7394394242148199</v>
      </c>
      <c r="D302" s="43">
        <v>0.58872627922319698</v>
      </c>
      <c r="E302" s="43">
        <v>0.56152768255015595</v>
      </c>
      <c r="F302" s="43">
        <v>0.58918546244146996</v>
      </c>
      <c r="G302" s="43">
        <v>0.66666666666666596</v>
      </c>
      <c r="H302" s="43">
        <v>452.83333333333297</v>
      </c>
      <c r="I302" s="43">
        <v>18988.5</v>
      </c>
      <c r="J302" s="43">
        <f t="shared" si="4"/>
        <v>2.6091591363222326</v>
      </c>
    </row>
    <row r="303" spans="1:10" x14ac:dyDescent="0.25">
      <c r="A303" s="79"/>
      <c r="B303" s="79"/>
      <c r="C303" s="43">
        <v>1.7329775528503599</v>
      </c>
      <c r="D303" s="43">
        <v>0.86622244457289299</v>
      </c>
      <c r="E303" s="43">
        <v>0</v>
      </c>
      <c r="F303" s="43">
        <v>0.86675510827747804</v>
      </c>
      <c r="G303" s="43">
        <v>0.66666666666666596</v>
      </c>
      <c r="H303" s="43">
        <v>445.33333333333297</v>
      </c>
      <c r="I303" s="43">
        <v>14259.646841023199</v>
      </c>
      <c r="J303" s="43">
        <f t="shared" si="4"/>
        <v>2.5994663292755424</v>
      </c>
    </row>
    <row r="304" spans="1:10" x14ac:dyDescent="0.25">
      <c r="A304" s="79"/>
      <c r="B304" s="79"/>
      <c r="C304" s="43">
        <v>1.7314039758324899</v>
      </c>
      <c r="D304" s="43">
        <v>0</v>
      </c>
      <c r="E304" s="43">
        <v>1.7314039758324899</v>
      </c>
      <c r="F304" s="43">
        <v>0</v>
      </c>
      <c r="G304" s="43">
        <v>0</v>
      </c>
      <c r="H304" s="43">
        <v>483</v>
      </c>
      <c r="I304" s="43">
        <v>20298.585061326899</v>
      </c>
      <c r="J304" s="43" t="e">
        <f t="shared" si="4"/>
        <v>#DIV/0!</v>
      </c>
    </row>
    <row r="305" spans="1:10" x14ac:dyDescent="0.25">
      <c r="A305" s="79"/>
      <c r="B305" s="79"/>
      <c r="C305" s="43">
        <v>1.7313276998474301</v>
      </c>
      <c r="D305" s="43">
        <v>7.1077290716830901E-2</v>
      </c>
      <c r="E305" s="43">
        <v>4.70084492941545E-3</v>
      </c>
      <c r="F305" s="43">
        <v>1.6555495642011799</v>
      </c>
      <c r="G305" s="43">
        <v>0.33333333333333298</v>
      </c>
      <c r="H305" s="43">
        <v>377.83333333333297</v>
      </c>
      <c r="I305" s="43">
        <v>19623.147501256899</v>
      </c>
      <c r="J305" s="43">
        <f t="shared" si="4"/>
        <v>5.1939830995422955</v>
      </c>
    </row>
    <row r="306" spans="1:10" x14ac:dyDescent="0.25">
      <c r="A306" s="79"/>
      <c r="B306" s="79"/>
      <c r="C306" s="43">
        <v>1.7264673652223299</v>
      </c>
      <c r="D306" s="43">
        <v>0</v>
      </c>
      <c r="E306" s="43">
        <v>1.7264673652223299</v>
      </c>
      <c r="F306" s="43">
        <v>0</v>
      </c>
      <c r="G306" s="43">
        <v>0</v>
      </c>
      <c r="H306" s="43">
        <v>425.83333333333297</v>
      </c>
      <c r="I306" s="43">
        <v>17896.095525082899</v>
      </c>
      <c r="J306" s="43" t="e">
        <f t="shared" si="4"/>
        <v>#DIV/0!</v>
      </c>
    </row>
    <row r="307" spans="1:10" x14ac:dyDescent="0.25">
      <c r="A307" s="79"/>
      <c r="B307" s="79"/>
      <c r="C307" s="43">
        <v>1.7263030212750501</v>
      </c>
      <c r="D307" s="43">
        <v>0.86313630619892001</v>
      </c>
      <c r="E307" s="43">
        <v>4.4878278274562098E-4</v>
      </c>
      <c r="F307" s="43">
        <v>0.86271793229339999</v>
      </c>
      <c r="G307" s="43">
        <v>1</v>
      </c>
      <c r="H307" s="43">
        <v>610.83333333333303</v>
      </c>
      <c r="I307" s="43">
        <v>19822.494429849499</v>
      </c>
      <c r="J307" s="43">
        <f t="shared" si="4"/>
        <v>1.7263030212750501</v>
      </c>
    </row>
    <row r="308" spans="1:10" x14ac:dyDescent="0.25">
      <c r="A308" s="79"/>
      <c r="B308" s="79"/>
      <c r="C308" s="43">
        <v>1.7202773292698901</v>
      </c>
      <c r="D308" s="43">
        <v>0.85960166328616905</v>
      </c>
      <c r="E308" s="43">
        <v>1.79513113098248E-3</v>
      </c>
      <c r="F308" s="43">
        <v>0.85888053485273796</v>
      </c>
      <c r="G308" s="43">
        <v>0.33333333333333298</v>
      </c>
      <c r="H308" s="43">
        <v>280.83333333333297</v>
      </c>
      <c r="I308" s="43">
        <v>14175.924738269599</v>
      </c>
      <c r="J308" s="43">
        <f t="shared" si="4"/>
        <v>5.1608319878096758</v>
      </c>
    </row>
    <row r="309" spans="1:10" x14ac:dyDescent="0.25">
      <c r="A309" s="79"/>
      <c r="B309" s="79"/>
      <c r="C309" s="43">
        <v>1.7199452981793699</v>
      </c>
      <c r="D309" s="43">
        <v>0.515086105427635</v>
      </c>
      <c r="E309" s="43">
        <v>0.58960332216160205</v>
      </c>
      <c r="F309" s="43">
        <v>0.61525587059013098</v>
      </c>
      <c r="G309" s="43">
        <v>0.5</v>
      </c>
      <c r="H309" s="43">
        <v>297</v>
      </c>
      <c r="I309" s="43">
        <v>17436.082719593702</v>
      </c>
      <c r="J309" s="43">
        <f t="shared" si="4"/>
        <v>3.4398905963587398</v>
      </c>
    </row>
    <row r="310" spans="1:10" x14ac:dyDescent="0.25">
      <c r="A310" s="79"/>
      <c r="B310" s="79"/>
      <c r="C310" s="43">
        <v>1.71803397184409</v>
      </c>
      <c r="D310" s="43">
        <v>0.85865126081113896</v>
      </c>
      <c r="E310" s="43">
        <v>4.4878278274562098E-4</v>
      </c>
      <c r="F310" s="43">
        <v>0.85893392825021198</v>
      </c>
      <c r="G310" s="43">
        <v>1.6666666666666601</v>
      </c>
      <c r="H310" s="43">
        <v>353.5</v>
      </c>
      <c r="I310" s="43">
        <v>15452.0827195937</v>
      </c>
      <c r="J310" s="43">
        <f t="shared" si="4"/>
        <v>1.0308203831064582</v>
      </c>
    </row>
    <row r="311" spans="1:10" x14ac:dyDescent="0.25">
      <c r="A311" s="79"/>
      <c r="B311" s="79"/>
      <c r="C311" s="43">
        <v>1.7055133804097899</v>
      </c>
      <c r="D311" s="43">
        <v>0.57946786410127904</v>
      </c>
      <c r="E311" s="43">
        <v>0.54467811752733197</v>
      </c>
      <c r="F311" s="43">
        <v>0.58136739878118804</v>
      </c>
      <c r="G311" s="43">
        <v>0.66666666666666596</v>
      </c>
      <c r="H311" s="43">
        <v>272.166666666666</v>
      </c>
      <c r="I311" s="43">
        <v>13873.836448525401</v>
      </c>
      <c r="J311" s="43">
        <f t="shared" si="4"/>
        <v>2.5582700706146877</v>
      </c>
    </row>
    <row r="312" spans="1:10" x14ac:dyDescent="0.25">
      <c r="A312" s="79"/>
      <c r="B312" s="79"/>
      <c r="C312" s="43">
        <v>1.7014233252136299</v>
      </c>
      <c r="D312" s="43">
        <v>0.85371771088458004</v>
      </c>
      <c r="E312" s="43">
        <v>0</v>
      </c>
      <c r="F312" s="43">
        <v>0.847705614329055</v>
      </c>
      <c r="G312" s="43">
        <v>2.1666666666666599</v>
      </c>
      <c r="H312" s="43">
        <v>444.166666666666</v>
      </c>
      <c r="I312" s="43">
        <v>19235.833333333299</v>
      </c>
      <c r="J312" s="43">
        <f t="shared" si="4"/>
        <v>0.78527230394475478</v>
      </c>
    </row>
    <row r="313" spans="1:10" x14ac:dyDescent="0.25">
      <c r="A313" s="79"/>
      <c r="B313" s="79"/>
      <c r="C313" s="43">
        <v>1.6959238052738499</v>
      </c>
      <c r="D313" s="43">
        <v>0.849809314189514</v>
      </c>
      <c r="E313" s="43">
        <v>3.6948231051717999E-3</v>
      </c>
      <c r="F313" s="43">
        <v>0.84241966797917101</v>
      </c>
      <c r="G313" s="43">
        <v>1.1666666666666601</v>
      </c>
      <c r="H313" s="43">
        <v>290.5</v>
      </c>
      <c r="I313" s="43">
        <v>14359</v>
      </c>
      <c r="J313" s="43">
        <f t="shared" si="4"/>
        <v>1.4536489759490223</v>
      </c>
    </row>
    <row r="314" spans="1:10" x14ac:dyDescent="0.25">
      <c r="A314" s="79"/>
      <c r="B314" s="79"/>
      <c r="C314" s="43">
        <v>1.69571410413572</v>
      </c>
      <c r="D314" s="43">
        <v>4.3312724030568801E-2</v>
      </c>
      <c r="E314" s="43">
        <v>2.2439139137280999E-3</v>
      </c>
      <c r="F314" s="43">
        <v>1.65015746619142</v>
      </c>
      <c r="G314" s="43">
        <v>0.33333333333333298</v>
      </c>
      <c r="H314" s="43">
        <v>333.166666666666</v>
      </c>
      <c r="I314" s="43">
        <v>17312.1499562153</v>
      </c>
      <c r="J314" s="43">
        <f t="shared" si="4"/>
        <v>5.0871423124071651</v>
      </c>
    </row>
    <row r="315" spans="1:10" x14ac:dyDescent="0.25">
      <c r="A315" s="79"/>
      <c r="B315" s="79"/>
      <c r="C315" s="43">
        <v>1.6946037876473901</v>
      </c>
      <c r="D315" s="43">
        <v>0</v>
      </c>
      <c r="E315" s="43">
        <v>1.6946037876473901</v>
      </c>
      <c r="F315" s="43">
        <v>0</v>
      </c>
      <c r="G315" s="43">
        <v>0</v>
      </c>
      <c r="H315" s="43">
        <v>434.166666666666</v>
      </c>
      <c r="I315" s="43">
        <v>18246.3126586461</v>
      </c>
      <c r="J315" s="43" t="e">
        <f t="shared" si="4"/>
        <v>#DIV/0!</v>
      </c>
    </row>
    <row r="316" spans="1:10" x14ac:dyDescent="0.25">
      <c r="A316" s="79"/>
      <c r="B316" s="79"/>
      <c r="C316" s="43">
        <v>1.67049723426185</v>
      </c>
      <c r="D316" s="43">
        <v>0.83564938517952103</v>
      </c>
      <c r="E316" s="43">
        <v>0</v>
      </c>
      <c r="F316" s="43">
        <v>0.834847849082342</v>
      </c>
      <c r="G316" s="43">
        <v>1.5</v>
      </c>
      <c r="H316" s="43">
        <v>478</v>
      </c>
      <c r="I316" s="43">
        <v>19062.490087178201</v>
      </c>
      <c r="J316" s="43">
        <f t="shared" si="4"/>
        <v>1.1136648228412334</v>
      </c>
    </row>
    <row r="317" spans="1:10" x14ac:dyDescent="0.25">
      <c r="A317" s="79"/>
      <c r="B317" s="79"/>
      <c r="C317" s="43">
        <v>1.6677477132123599</v>
      </c>
      <c r="D317" s="43">
        <v>2.9953695982678899E-2</v>
      </c>
      <c r="E317" s="43">
        <v>0.80964735709782198</v>
      </c>
      <c r="F317" s="43">
        <v>0.82814666013186999</v>
      </c>
      <c r="G317" s="43">
        <v>0.66666666666666596</v>
      </c>
      <c r="H317" s="43">
        <v>452.166666666666</v>
      </c>
      <c r="I317" s="43">
        <v>21136.077149443299</v>
      </c>
      <c r="J317" s="43">
        <f t="shared" si="4"/>
        <v>2.5016215698185427</v>
      </c>
    </row>
    <row r="318" spans="1:10" x14ac:dyDescent="0.25">
      <c r="A318" s="79"/>
      <c r="B318" s="79"/>
      <c r="C318" s="43">
        <v>1.66587637183669</v>
      </c>
      <c r="D318" s="43">
        <v>1.66587637183669</v>
      </c>
      <c r="E318" s="43">
        <v>0</v>
      </c>
      <c r="F318" s="43">
        <v>0</v>
      </c>
      <c r="G318" s="43">
        <v>1</v>
      </c>
      <c r="H318" s="43">
        <v>460.666666666666</v>
      </c>
      <c r="I318" s="43">
        <v>15894.9053332926</v>
      </c>
      <c r="J318" s="43">
        <f t="shared" si="4"/>
        <v>1.66587637183669</v>
      </c>
    </row>
    <row r="319" spans="1:10" x14ac:dyDescent="0.25">
      <c r="A319" s="79"/>
      <c r="B319" s="79"/>
      <c r="C319" s="43">
        <v>1.66120870066284</v>
      </c>
      <c r="D319" s="43">
        <v>0.83079440897603196</v>
      </c>
      <c r="E319" s="43">
        <v>0</v>
      </c>
      <c r="F319" s="43">
        <v>0.83041429168680903</v>
      </c>
      <c r="G319" s="43">
        <v>0.5</v>
      </c>
      <c r="H319" s="43">
        <v>423.5</v>
      </c>
      <c r="I319" s="43">
        <v>16661.618217935498</v>
      </c>
      <c r="J319" s="43">
        <f t="shared" si="4"/>
        <v>3.32241740132568</v>
      </c>
    </row>
    <row r="320" spans="1:10" x14ac:dyDescent="0.25">
      <c r="A320" s="79"/>
      <c r="B320" s="79"/>
      <c r="C320" s="43">
        <v>1.6533098602915499</v>
      </c>
      <c r="D320" s="43">
        <v>9.6620692068192099E-2</v>
      </c>
      <c r="E320" s="43">
        <v>1.5593654501961001E-3</v>
      </c>
      <c r="F320" s="43">
        <v>1.5551298027731599</v>
      </c>
      <c r="G320" s="43">
        <v>0.33333333333333298</v>
      </c>
      <c r="H320" s="43">
        <v>292.33333333333297</v>
      </c>
      <c r="I320" s="43">
        <v>15195.9061401053</v>
      </c>
      <c r="J320" s="43">
        <f t="shared" si="4"/>
        <v>4.9599295808746549</v>
      </c>
    </row>
    <row r="321" spans="1:10" x14ac:dyDescent="0.25">
      <c r="A321" s="79"/>
      <c r="B321" s="79"/>
      <c r="C321" s="43">
        <v>1.65026941768766</v>
      </c>
      <c r="D321" s="43">
        <v>1.65026941768766</v>
      </c>
      <c r="E321" s="43">
        <v>0</v>
      </c>
      <c r="F321" s="43">
        <v>0</v>
      </c>
      <c r="G321" s="43">
        <v>1.8333333333333299</v>
      </c>
      <c r="H321" s="43">
        <v>426.5</v>
      </c>
      <c r="I321" s="43">
        <v>14833.7859999796</v>
      </c>
      <c r="J321" s="43">
        <f t="shared" si="4"/>
        <v>0.90014695510236165</v>
      </c>
    </row>
    <row r="322" spans="1:10" x14ac:dyDescent="0.25">
      <c r="A322" s="79"/>
      <c r="B322" s="79"/>
      <c r="C322" s="43">
        <v>1.6500952995196401</v>
      </c>
      <c r="D322" s="43">
        <v>0.82572889192892895</v>
      </c>
      <c r="E322" s="43">
        <v>0</v>
      </c>
      <c r="F322" s="43">
        <v>0.82436640759073998</v>
      </c>
      <c r="G322" s="43">
        <v>0.5</v>
      </c>
      <c r="H322" s="43">
        <v>412.166666666666</v>
      </c>
      <c r="I322" s="43">
        <v>16257.3234205116</v>
      </c>
      <c r="J322" s="43">
        <f t="shared" si="4"/>
        <v>3.3001905990392801</v>
      </c>
    </row>
    <row r="323" spans="1:10" x14ac:dyDescent="0.25">
      <c r="A323" s="79"/>
      <c r="B323" s="79"/>
      <c r="C323" s="43">
        <v>1.6479224788597899</v>
      </c>
      <c r="D323" s="43">
        <v>1.6479224788597899</v>
      </c>
      <c r="E323" s="43">
        <v>0</v>
      </c>
      <c r="F323" s="43">
        <v>0</v>
      </c>
      <c r="G323" s="43">
        <v>1.1666666666666601</v>
      </c>
      <c r="H323" s="43">
        <v>499.33333333333297</v>
      </c>
      <c r="I323" s="43">
        <v>12996.810666585199</v>
      </c>
      <c r="J323" s="43">
        <f t="shared" ref="J323:J386" si="5">C323/G323</f>
        <v>1.4125049818798279</v>
      </c>
    </row>
    <row r="324" spans="1:10" x14ac:dyDescent="0.25">
      <c r="A324" s="79"/>
      <c r="B324" s="79"/>
      <c r="C324" s="43">
        <v>1.6456864643281399</v>
      </c>
      <c r="D324" s="43">
        <v>0</v>
      </c>
      <c r="E324" s="43">
        <v>1.6456864643281399</v>
      </c>
      <c r="F324" s="43">
        <v>0</v>
      </c>
      <c r="G324" s="43">
        <v>0</v>
      </c>
      <c r="H324" s="43">
        <v>379.83333333333297</v>
      </c>
      <c r="I324" s="43">
        <v>15962.8969478136</v>
      </c>
      <c r="J324" s="43" t="e">
        <f t="shared" si="5"/>
        <v>#DIV/0!</v>
      </c>
    </row>
    <row r="325" spans="1:10" x14ac:dyDescent="0.25">
      <c r="A325" s="79"/>
      <c r="B325" s="79"/>
      <c r="C325" s="43">
        <v>1.6449010746480901</v>
      </c>
      <c r="D325" s="43">
        <v>0.82245053732405005</v>
      </c>
      <c r="E325" s="43">
        <v>0</v>
      </c>
      <c r="F325" s="43">
        <v>0.82245053732405005</v>
      </c>
      <c r="G325" s="43">
        <v>1</v>
      </c>
      <c r="H325" s="43">
        <v>556</v>
      </c>
      <c r="I325" s="43">
        <v>17977.333333333299</v>
      </c>
      <c r="J325" s="43">
        <f t="shared" si="5"/>
        <v>1.6449010746480901</v>
      </c>
    </row>
    <row r="326" spans="1:10" x14ac:dyDescent="0.25">
      <c r="A326" s="79"/>
      <c r="B326" s="79"/>
      <c r="C326" s="43">
        <v>1.64374346721297</v>
      </c>
      <c r="D326" s="43">
        <v>1.5957364316456599E-3</v>
      </c>
      <c r="E326" s="43">
        <v>0</v>
      </c>
      <c r="F326" s="43">
        <v>1.6421477307813299</v>
      </c>
      <c r="G326" s="43">
        <v>0</v>
      </c>
      <c r="H326" s="43">
        <v>420</v>
      </c>
      <c r="I326" s="43">
        <v>18673.953713852799</v>
      </c>
      <c r="J326" s="43" t="e">
        <f t="shared" si="5"/>
        <v>#DIV/0!</v>
      </c>
    </row>
    <row r="327" spans="1:10" x14ac:dyDescent="0.25">
      <c r="A327" s="79"/>
      <c r="B327" s="79"/>
      <c r="C327" s="43">
        <v>1.6285193451681299</v>
      </c>
      <c r="D327" s="43">
        <v>0.81470849469038198</v>
      </c>
      <c r="E327" s="43">
        <v>0</v>
      </c>
      <c r="F327" s="43">
        <v>0.81381085047775104</v>
      </c>
      <c r="G327" s="43">
        <v>0.66666666666666596</v>
      </c>
      <c r="H327" s="43">
        <v>534.33333333333303</v>
      </c>
      <c r="I327" s="43">
        <v>23110.323420511599</v>
      </c>
      <c r="J327" s="43">
        <f t="shared" si="5"/>
        <v>2.4427790177521973</v>
      </c>
    </row>
    <row r="328" spans="1:10" x14ac:dyDescent="0.25">
      <c r="A328" s="79"/>
      <c r="B328" s="79"/>
      <c r="C328" s="43">
        <v>1.62625610025032</v>
      </c>
      <c r="D328" s="43">
        <v>0.54484758517940901</v>
      </c>
      <c r="E328" s="43">
        <v>0.53656092989151005</v>
      </c>
      <c r="F328" s="43">
        <v>0.54484758517940901</v>
      </c>
      <c r="G328" s="43">
        <v>1</v>
      </c>
      <c r="H328" s="43">
        <v>393</v>
      </c>
      <c r="I328" s="43">
        <v>12707</v>
      </c>
      <c r="J328" s="43">
        <f t="shared" si="5"/>
        <v>1.62625610025032</v>
      </c>
    </row>
    <row r="329" spans="1:10" x14ac:dyDescent="0.25">
      <c r="A329" s="79"/>
      <c r="B329" s="79"/>
      <c r="C329" s="43">
        <v>1.6242324511624999</v>
      </c>
      <c r="D329" s="43">
        <v>0.54891616206689597</v>
      </c>
      <c r="E329" s="43">
        <v>0.52592524335873903</v>
      </c>
      <c r="F329" s="43">
        <v>0.54939104573687303</v>
      </c>
      <c r="G329" s="43">
        <v>1.6666666666666601</v>
      </c>
      <c r="H329" s="43">
        <v>364.166666666666</v>
      </c>
      <c r="I329" s="43">
        <v>15974.749386260401</v>
      </c>
      <c r="J329" s="43">
        <f t="shared" si="5"/>
        <v>0.9745394706975038</v>
      </c>
    </row>
    <row r="330" spans="1:10" x14ac:dyDescent="0.25">
      <c r="A330" s="79"/>
      <c r="B330" s="79"/>
      <c r="C330" s="43">
        <v>1.62285686855422</v>
      </c>
      <c r="D330" s="43">
        <v>0.14992866010581499</v>
      </c>
      <c r="E330" s="43">
        <v>3.8032793639242099E-3</v>
      </c>
      <c r="F330" s="43">
        <v>1.4691249290844699</v>
      </c>
      <c r="G330" s="43">
        <v>0.33333333333333298</v>
      </c>
      <c r="H330" s="43">
        <v>269</v>
      </c>
      <c r="I330" s="43">
        <v>13973.820965553199</v>
      </c>
      <c r="J330" s="43">
        <f t="shared" si="5"/>
        <v>4.868570605662665</v>
      </c>
    </row>
    <row r="331" spans="1:10" x14ac:dyDescent="0.25">
      <c r="A331" s="79"/>
      <c r="B331" s="79"/>
      <c r="C331" s="43">
        <v>1.6150591872325799</v>
      </c>
      <c r="D331" s="43">
        <v>0.80998851835372099</v>
      </c>
      <c r="E331" s="43">
        <v>0</v>
      </c>
      <c r="F331" s="43">
        <v>0.80507066887886702</v>
      </c>
      <c r="G331" s="43">
        <v>0.5</v>
      </c>
      <c r="H331" s="43">
        <v>499.666666666666</v>
      </c>
      <c r="I331" s="43">
        <v>16823.911710255801</v>
      </c>
      <c r="J331" s="43">
        <f t="shared" si="5"/>
        <v>3.2301183744651598</v>
      </c>
    </row>
    <row r="332" spans="1:10" x14ac:dyDescent="0.25">
      <c r="A332" s="79"/>
      <c r="B332" s="79"/>
      <c r="C332" s="43">
        <v>1.58682975347053</v>
      </c>
      <c r="D332" s="43">
        <v>1.58682975347053</v>
      </c>
      <c r="E332" s="43">
        <v>0</v>
      </c>
      <c r="F332" s="43">
        <v>0</v>
      </c>
      <c r="G332" s="43">
        <v>2.5</v>
      </c>
      <c r="H332" s="43">
        <v>330.33333333333297</v>
      </c>
      <c r="I332" s="43">
        <v>14968.822999888</v>
      </c>
      <c r="J332" s="43">
        <f t="shared" si="5"/>
        <v>0.63473190138821201</v>
      </c>
    </row>
    <row r="333" spans="1:10" x14ac:dyDescent="0.25">
      <c r="A333" s="79"/>
      <c r="B333" s="79"/>
      <c r="C333" s="43">
        <v>1.58091442711576</v>
      </c>
      <c r="D333" s="43">
        <v>1.58091442711576</v>
      </c>
      <c r="E333" s="43">
        <v>0</v>
      </c>
      <c r="F333" s="43">
        <v>0</v>
      </c>
      <c r="G333" s="43">
        <v>1</v>
      </c>
      <c r="H333" s="43">
        <v>414</v>
      </c>
      <c r="I333" s="43">
        <v>15111</v>
      </c>
      <c r="J333" s="43">
        <f t="shared" si="5"/>
        <v>1.58091442711576</v>
      </c>
    </row>
    <row r="334" spans="1:10" x14ac:dyDescent="0.25">
      <c r="A334" s="79"/>
      <c r="B334" s="79"/>
      <c r="C334" s="43">
        <v>1.57459264885489</v>
      </c>
      <c r="D334" s="43">
        <v>0.78729632442744601</v>
      </c>
      <c r="E334" s="43">
        <v>0</v>
      </c>
      <c r="F334" s="43">
        <v>0.78729632442744601</v>
      </c>
      <c r="G334" s="43">
        <v>1.6666666666666601</v>
      </c>
      <c r="H334" s="43">
        <v>547</v>
      </c>
      <c r="I334" s="43">
        <v>21439.333333333299</v>
      </c>
      <c r="J334" s="43">
        <f t="shared" si="5"/>
        <v>0.94475558931293779</v>
      </c>
    </row>
    <row r="335" spans="1:10" x14ac:dyDescent="0.25">
      <c r="A335" s="79"/>
      <c r="B335" s="79"/>
      <c r="C335" s="43">
        <v>1.5741227869571199</v>
      </c>
      <c r="D335" s="43">
        <v>0</v>
      </c>
      <c r="E335" s="43">
        <v>0.78565180778525801</v>
      </c>
      <c r="F335" s="43">
        <v>0.78847097917186304</v>
      </c>
      <c r="G335" s="43">
        <v>0.33333333333333298</v>
      </c>
      <c r="H335" s="43">
        <v>102.333333333333</v>
      </c>
      <c r="I335" s="43">
        <v>6748</v>
      </c>
      <c r="J335" s="43">
        <f t="shared" si="5"/>
        <v>4.7223683608713651</v>
      </c>
    </row>
    <row r="336" spans="1:10" x14ac:dyDescent="0.25">
      <c r="A336" s="79"/>
      <c r="B336" s="79"/>
      <c r="C336" s="43">
        <v>1.5703993152418201</v>
      </c>
      <c r="D336" s="43">
        <v>0.78707589512466203</v>
      </c>
      <c r="E336" s="43">
        <v>2.4248949772031998E-3</v>
      </c>
      <c r="F336" s="43">
        <v>0.78089852513995905</v>
      </c>
      <c r="G336" s="43">
        <v>0.33333333333333298</v>
      </c>
      <c r="H336" s="43">
        <v>277</v>
      </c>
      <c r="I336" s="43">
        <v>12973.9701494331</v>
      </c>
      <c r="J336" s="43">
        <f t="shared" si="5"/>
        <v>4.7111979457254654</v>
      </c>
    </row>
    <row r="337" spans="1:10" x14ac:dyDescent="0.25">
      <c r="A337" s="79"/>
      <c r="B337" s="79"/>
      <c r="C337" s="43">
        <v>1.5653449124124601</v>
      </c>
      <c r="D337" s="43">
        <v>0.52573274888386701</v>
      </c>
      <c r="E337" s="43">
        <v>0.51387941464473197</v>
      </c>
      <c r="F337" s="43">
        <v>0.52573274888386701</v>
      </c>
      <c r="G337" s="43">
        <v>2</v>
      </c>
      <c r="H337" s="43">
        <v>150.833333333333</v>
      </c>
      <c r="I337" s="43">
        <v>5067.6666666666597</v>
      </c>
      <c r="J337" s="43">
        <f t="shared" si="5"/>
        <v>0.78267245620623005</v>
      </c>
    </row>
    <row r="338" spans="1:10" x14ac:dyDescent="0.25">
      <c r="A338" s="79"/>
      <c r="B338" s="79"/>
      <c r="C338" s="43">
        <v>1.5606966540859799</v>
      </c>
      <c r="D338" s="43">
        <v>1.5606966540859799</v>
      </c>
      <c r="E338" s="43">
        <v>0</v>
      </c>
      <c r="F338" s="43">
        <v>0</v>
      </c>
      <c r="G338" s="43">
        <v>0.66666666666666596</v>
      </c>
      <c r="H338" s="43">
        <v>526.33333333333303</v>
      </c>
      <c r="I338" s="43">
        <v>18553.952666646299</v>
      </c>
      <c r="J338" s="43">
        <f t="shared" si="5"/>
        <v>2.3410449811289724</v>
      </c>
    </row>
    <row r="339" spans="1:10" x14ac:dyDescent="0.25">
      <c r="A339" s="79"/>
      <c r="B339" s="79"/>
      <c r="C339" s="43">
        <v>1.55955706812633</v>
      </c>
      <c r="D339" s="43">
        <v>0.79619166444654399</v>
      </c>
      <c r="E339" s="43">
        <v>0</v>
      </c>
      <c r="F339" s="43">
        <v>0.763365403679786</v>
      </c>
      <c r="G339" s="43">
        <v>1.8333333333333299</v>
      </c>
      <c r="H339" s="43">
        <v>427.33333333333297</v>
      </c>
      <c r="I339" s="43">
        <v>17884.666666666599</v>
      </c>
      <c r="J339" s="43">
        <f t="shared" si="5"/>
        <v>0.85066749170527245</v>
      </c>
    </row>
    <row r="340" spans="1:10" x14ac:dyDescent="0.25">
      <c r="A340" s="79"/>
      <c r="B340" s="79"/>
      <c r="C340" s="43">
        <v>1.55726115203496</v>
      </c>
      <c r="D340" s="43">
        <v>0</v>
      </c>
      <c r="E340" s="43">
        <v>0.75663783559811504</v>
      </c>
      <c r="F340" s="43">
        <v>0.80062331643685103</v>
      </c>
      <c r="G340" s="43">
        <v>0.66666666666666596</v>
      </c>
      <c r="H340" s="43">
        <v>247.833333333333</v>
      </c>
      <c r="I340" s="43">
        <v>12018.166666666601</v>
      </c>
      <c r="J340" s="43">
        <f t="shared" si="5"/>
        <v>2.3358917280524425</v>
      </c>
    </row>
    <row r="341" spans="1:10" x14ac:dyDescent="0.25">
      <c r="A341" s="79"/>
      <c r="B341" s="79"/>
      <c r="C341" s="43">
        <v>1.5568163203511101</v>
      </c>
      <c r="D341" s="43">
        <v>5.10868027027222E-2</v>
      </c>
      <c r="E341" s="43">
        <v>8.6716442376446306E-3</v>
      </c>
      <c r="F341" s="43">
        <v>1.49705787341074</v>
      </c>
      <c r="G341" s="43">
        <v>0.33333333333333298</v>
      </c>
      <c r="H341" s="43">
        <v>275.33333333333297</v>
      </c>
      <c r="I341" s="43">
        <v>14306.4789468774</v>
      </c>
      <c r="J341" s="43">
        <f t="shared" si="5"/>
        <v>4.6704489610533351</v>
      </c>
    </row>
    <row r="342" spans="1:10" x14ac:dyDescent="0.25">
      <c r="A342" s="79"/>
      <c r="B342" s="79"/>
      <c r="C342" s="43">
        <v>1.55554188463631</v>
      </c>
      <c r="D342" s="43">
        <v>0.77989599953760702</v>
      </c>
      <c r="E342" s="43">
        <v>0</v>
      </c>
      <c r="F342" s="43">
        <v>0.77564588509871002</v>
      </c>
      <c r="G342" s="43">
        <v>1.3333333333333299</v>
      </c>
      <c r="H342" s="43">
        <v>338.666666666666</v>
      </c>
      <c r="I342" s="43">
        <v>8424.3333333333303</v>
      </c>
      <c r="J342" s="43">
        <f t="shared" si="5"/>
        <v>1.1666564134772355</v>
      </c>
    </row>
    <row r="343" spans="1:10" x14ac:dyDescent="0.25">
      <c r="A343" s="79"/>
      <c r="B343" s="79"/>
      <c r="C343" s="43">
        <v>1.54849770767186</v>
      </c>
      <c r="D343" s="43">
        <v>0.77306164466098903</v>
      </c>
      <c r="E343" s="43">
        <v>0</v>
      </c>
      <c r="F343" s="43">
        <v>0.77543606301087498</v>
      </c>
      <c r="G343" s="43">
        <v>0.83333333333333304</v>
      </c>
      <c r="H343" s="43">
        <v>411.83333333333297</v>
      </c>
      <c r="I343" s="43">
        <v>14580.411710255799</v>
      </c>
      <c r="J343" s="43">
        <f t="shared" si="5"/>
        <v>1.8581972492062326</v>
      </c>
    </row>
    <row r="344" spans="1:10" x14ac:dyDescent="0.25">
      <c r="A344" s="79"/>
      <c r="B344" s="79"/>
      <c r="C344" s="43">
        <v>1.5474841464989</v>
      </c>
      <c r="D344" s="43">
        <v>1.7972217589607299E-2</v>
      </c>
      <c r="E344" s="43">
        <v>0.76127266074278999</v>
      </c>
      <c r="F344" s="43">
        <v>0.768239268166512</v>
      </c>
      <c r="G344" s="43">
        <v>0.66666666666666596</v>
      </c>
      <c r="H344" s="43">
        <v>280.666666666666</v>
      </c>
      <c r="I344" s="43">
        <v>13119.2394734387</v>
      </c>
      <c r="J344" s="43">
        <f t="shared" si="5"/>
        <v>2.3212262197483526</v>
      </c>
    </row>
    <row r="345" spans="1:10" x14ac:dyDescent="0.25">
      <c r="A345" s="79"/>
      <c r="B345" s="79"/>
      <c r="C345" s="43">
        <v>1.5355941113401801</v>
      </c>
      <c r="D345" s="43">
        <v>1.5355941113401801</v>
      </c>
      <c r="E345" s="43">
        <v>0</v>
      </c>
      <c r="F345" s="43">
        <v>0</v>
      </c>
      <c r="G345" s="43">
        <v>1.1666666666666601</v>
      </c>
      <c r="H345" s="43">
        <v>367.33333333333297</v>
      </c>
      <c r="I345" s="43">
        <v>13608</v>
      </c>
      <c r="J345" s="43">
        <f t="shared" si="5"/>
        <v>1.3162235240058762</v>
      </c>
    </row>
    <row r="346" spans="1:10" x14ac:dyDescent="0.25">
      <c r="A346" s="79"/>
      <c r="B346" s="79"/>
      <c r="C346" s="43">
        <v>1.53403502413395</v>
      </c>
      <c r="D346" s="43">
        <v>0.76701751206697999</v>
      </c>
      <c r="E346" s="43">
        <v>0</v>
      </c>
      <c r="F346" s="43">
        <v>0.76701751206697999</v>
      </c>
      <c r="G346" s="43">
        <v>1.5</v>
      </c>
      <c r="H346" s="43">
        <v>489</v>
      </c>
      <c r="I346" s="43">
        <v>11790.333333333299</v>
      </c>
      <c r="J346" s="43">
        <f t="shared" si="5"/>
        <v>1.0226900160893</v>
      </c>
    </row>
    <row r="347" spans="1:10" x14ac:dyDescent="0.25">
      <c r="A347" s="79"/>
      <c r="B347" s="79"/>
      <c r="C347" s="43">
        <v>1.5299023751695</v>
      </c>
      <c r="D347" s="43">
        <v>0.76671850904112704</v>
      </c>
      <c r="E347" s="43">
        <v>0</v>
      </c>
      <c r="F347" s="43">
        <v>0.76318386612837597</v>
      </c>
      <c r="G347" s="43">
        <v>2</v>
      </c>
      <c r="H347" s="43">
        <v>521</v>
      </c>
      <c r="I347" s="43">
        <v>21317.166666666599</v>
      </c>
      <c r="J347" s="43">
        <f t="shared" si="5"/>
        <v>0.76495118758475</v>
      </c>
    </row>
    <row r="348" spans="1:10" x14ac:dyDescent="0.25">
      <c r="A348" s="79"/>
      <c r="B348" s="79"/>
      <c r="C348" s="43">
        <v>1.5271197650848001</v>
      </c>
      <c r="D348" s="43">
        <v>1.5271197650848001</v>
      </c>
      <c r="E348" s="43">
        <v>0</v>
      </c>
      <c r="F348" s="43">
        <v>0</v>
      </c>
      <c r="G348" s="43">
        <v>0</v>
      </c>
      <c r="H348" s="43">
        <v>489.83333333333297</v>
      </c>
      <c r="I348" s="43">
        <v>18299.193636751901</v>
      </c>
      <c r="J348" s="43" t="e">
        <f t="shared" si="5"/>
        <v>#DIV/0!</v>
      </c>
    </row>
    <row r="349" spans="1:10" x14ac:dyDescent="0.25">
      <c r="A349" s="79"/>
      <c r="B349" s="79"/>
      <c r="C349" s="43">
        <v>1.5270526569501399</v>
      </c>
      <c r="D349" s="43">
        <v>0.76309843669241295</v>
      </c>
      <c r="E349" s="43">
        <v>3.33202624631899E-3</v>
      </c>
      <c r="F349" s="43">
        <v>0.76062219401139697</v>
      </c>
      <c r="G349" s="43">
        <v>0.16666666666666599</v>
      </c>
      <c r="H349" s="43">
        <v>286.33333333333297</v>
      </c>
      <c r="I349" s="43">
        <v>12883.7097349735</v>
      </c>
      <c r="J349" s="43">
        <f t="shared" si="5"/>
        <v>9.1623159417008768</v>
      </c>
    </row>
    <row r="350" spans="1:10" x14ac:dyDescent="0.25">
      <c r="A350" s="79"/>
      <c r="B350" s="79"/>
      <c r="C350" s="43">
        <v>1.50563029316594</v>
      </c>
      <c r="D350" s="43">
        <v>0.75236636380022803</v>
      </c>
      <c r="E350" s="43">
        <v>8.9756556549124304E-4</v>
      </c>
      <c r="F350" s="43">
        <v>0.75236636380022803</v>
      </c>
      <c r="G350" s="43">
        <v>1.3333333333333299</v>
      </c>
      <c r="H350" s="43">
        <v>432.33333333333297</v>
      </c>
      <c r="I350" s="43">
        <v>17582.008685342498</v>
      </c>
      <c r="J350" s="43">
        <f t="shared" si="5"/>
        <v>1.1292227198744578</v>
      </c>
    </row>
    <row r="351" spans="1:10" x14ac:dyDescent="0.25">
      <c r="A351" s="79"/>
      <c r="B351" s="79"/>
      <c r="C351" s="43">
        <v>1.5038616890688199</v>
      </c>
      <c r="D351" s="43">
        <v>1.5038616890688199</v>
      </c>
      <c r="E351" s="43">
        <v>0</v>
      </c>
      <c r="F351" s="43">
        <v>0</v>
      </c>
      <c r="G351" s="43">
        <v>1.6666666666666601</v>
      </c>
      <c r="H351" s="43">
        <v>415.5</v>
      </c>
      <c r="I351" s="43">
        <v>14501.2859999796</v>
      </c>
      <c r="J351" s="43">
        <f t="shared" si="5"/>
        <v>0.90231701344129556</v>
      </c>
    </row>
    <row r="352" spans="1:10" x14ac:dyDescent="0.25">
      <c r="A352" s="79"/>
      <c r="B352" s="79"/>
      <c r="C352" s="43">
        <v>1.4885659970657801</v>
      </c>
      <c r="D352" s="43">
        <v>1.4885659970657801</v>
      </c>
      <c r="E352" s="43">
        <v>0</v>
      </c>
      <c r="F352" s="43">
        <v>0</v>
      </c>
      <c r="G352" s="43">
        <v>1</v>
      </c>
      <c r="H352" s="43">
        <v>349.5</v>
      </c>
      <c r="I352" s="43">
        <v>12757.178999969399</v>
      </c>
      <c r="J352" s="43">
        <f t="shared" si="5"/>
        <v>1.4885659970657801</v>
      </c>
    </row>
    <row r="353" spans="1:10" x14ac:dyDescent="0.25">
      <c r="A353" s="79"/>
      <c r="B353" s="79"/>
      <c r="C353" s="43">
        <v>1.4868404821363399</v>
      </c>
      <c r="D353" s="43">
        <v>0.74179447110046004</v>
      </c>
      <c r="E353" s="43">
        <v>1.34634834823686E-3</v>
      </c>
      <c r="F353" s="43">
        <v>0.74369966268765397</v>
      </c>
      <c r="G353" s="43">
        <v>0.5</v>
      </c>
      <c r="H353" s="43">
        <v>152.833333333333</v>
      </c>
      <c r="I353" s="43">
        <v>8396.3321058541496</v>
      </c>
      <c r="J353" s="43">
        <f t="shared" si="5"/>
        <v>2.9736809642726798</v>
      </c>
    </row>
    <row r="354" spans="1:10" x14ac:dyDescent="0.25">
      <c r="A354" s="79"/>
      <c r="B354" s="79"/>
      <c r="C354" s="43">
        <v>1.4854710108879301</v>
      </c>
      <c r="D354" s="43">
        <v>0</v>
      </c>
      <c r="E354" s="43">
        <v>1.4854710108879301</v>
      </c>
      <c r="F354" s="43">
        <v>0</v>
      </c>
      <c r="G354" s="43">
        <v>0</v>
      </c>
      <c r="H354" s="43">
        <v>432.5</v>
      </c>
      <c r="I354" s="43">
        <v>18176.2692319335</v>
      </c>
      <c r="J354" s="43" t="e">
        <f t="shared" si="5"/>
        <v>#DIV/0!</v>
      </c>
    </row>
    <row r="355" spans="1:10" x14ac:dyDescent="0.25">
      <c r="A355" s="79"/>
      <c r="B355" s="79"/>
      <c r="C355" s="43">
        <v>1.4843056196208499</v>
      </c>
      <c r="D355" s="43">
        <v>0</v>
      </c>
      <c r="E355" s="43">
        <v>1.01559543735334</v>
      </c>
      <c r="F355" s="43">
        <v>0.46871018226751798</v>
      </c>
      <c r="G355" s="43">
        <v>0</v>
      </c>
      <c r="H355" s="43">
        <v>423</v>
      </c>
      <c r="I355" s="43">
        <v>18122.469411368402</v>
      </c>
      <c r="J355" s="43" t="e">
        <f t="shared" si="5"/>
        <v>#DIV/0!</v>
      </c>
    </row>
    <row r="356" spans="1:10" x14ac:dyDescent="0.25">
      <c r="A356" s="79"/>
      <c r="B356" s="79"/>
      <c r="C356" s="43">
        <v>1.4716124855800601</v>
      </c>
      <c r="D356" s="43">
        <v>0.49159301053925902</v>
      </c>
      <c r="E356" s="43">
        <v>0.48795158083156098</v>
      </c>
      <c r="F356" s="43">
        <v>0.49206789420923602</v>
      </c>
      <c r="G356" s="43">
        <v>1.5</v>
      </c>
      <c r="H356" s="43">
        <v>394.666666666666</v>
      </c>
      <c r="I356" s="43">
        <v>14954.5783769224</v>
      </c>
      <c r="J356" s="43">
        <f t="shared" si="5"/>
        <v>0.98107499038670676</v>
      </c>
    </row>
    <row r="357" spans="1:10" x14ac:dyDescent="0.25">
      <c r="A357" s="79"/>
      <c r="B357" s="79"/>
      <c r="C357" s="43">
        <v>1.4675068508818701</v>
      </c>
      <c r="D357" s="43">
        <v>3.58803631022464E-3</v>
      </c>
      <c r="E357" s="43">
        <v>0.73195940728582598</v>
      </c>
      <c r="F357" s="43">
        <v>0.73195940728582598</v>
      </c>
      <c r="G357" s="43">
        <v>1.3333333333333299</v>
      </c>
      <c r="H357" s="43">
        <v>252</v>
      </c>
      <c r="I357" s="43">
        <v>10584</v>
      </c>
      <c r="J357" s="43">
        <f t="shared" si="5"/>
        <v>1.1006301381614054</v>
      </c>
    </row>
    <row r="358" spans="1:10" x14ac:dyDescent="0.25">
      <c r="A358" s="79"/>
      <c r="B358" s="79"/>
      <c r="C358" s="43">
        <v>1.4663654068013201</v>
      </c>
      <c r="D358" s="43">
        <v>1.4663654068013201</v>
      </c>
      <c r="E358" s="43">
        <v>0</v>
      </c>
      <c r="F358" s="43">
        <v>0</v>
      </c>
      <c r="G358" s="43">
        <v>0.5</v>
      </c>
      <c r="H358" s="43">
        <v>332.666666666666</v>
      </c>
      <c r="I358" s="43">
        <v>12589.526666463</v>
      </c>
      <c r="J358" s="43">
        <f t="shared" si="5"/>
        <v>2.9327308136026402</v>
      </c>
    </row>
    <row r="359" spans="1:10" x14ac:dyDescent="0.25">
      <c r="A359" s="79"/>
      <c r="B359" s="79"/>
      <c r="C359" s="43">
        <v>1.4615267903648299</v>
      </c>
      <c r="D359" s="43">
        <v>1.4053142215046501E-2</v>
      </c>
      <c r="E359" s="43">
        <v>0.72022353852113297</v>
      </c>
      <c r="F359" s="43">
        <v>0.72725010962865699</v>
      </c>
      <c r="G359" s="43">
        <v>1.3333333333333299</v>
      </c>
      <c r="H359" s="43">
        <v>346.666666666666</v>
      </c>
      <c r="I359" s="43">
        <v>14256.666666666601</v>
      </c>
      <c r="J359" s="43">
        <f t="shared" si="5"/>
        <v>1.0961450927736252</v>
      </c>
    </row>
    <row r="360" spans="1:10" x14ac:dyDescent="0.25">
      <c r="A360" s="79"/>
      <c r="B360" s="79"/>
      <c r="C360" s="43">
        <v>1.45879304841418</v>
      </c>
      <c r="D360" s="43">
        <v>0.729396524207095</v>
      </c>
      <c r="E360" s="43">
        <v>0</v>
      </c>
      <c r="F360" s="43">
        <v>0.729396524207095</v>
      </c>
      <c r="G360" s="43">
        <v>1.8333333333333299</v>
      </c>
      <c r="H360" s="43">
        <v>445</v>
      </c>
      <c r="I360" s="43">
        <v>17962.666666666599</v>
      </c>
      <c r="J360" s="43">
        <f t="shared" si="5"/>
        <v>0.79570529913500876</v>
      </c>
    </row>
    <row r="361" spans="1:10" x14ac:dyDescent="0.25">
      <c r="A361" s="79"/>
      <c r="B361" s="79"/>
      <c r="C361" s="43">
        <v>1.45741039834002</v>
      </c>
      <c r="D361" s="43">
        <v>0.72909752118124305</v>
      </c>
      <c r="E361" s="43">
        <v>8.9756556549124304E-4</v>
      </c>
      <c r="F361" s="43">
        <v>0.72741531159328798</v>
      </c>
      <c r="G361" s="43">
        <v>0.33333333333333298</v>
      </c>
      <c r="H361" s="43">
        <v>280.5</v>
      </c>
      <c r="I361" s="43">
        <v>14161.420395598299</v>
      </c>
      <c r="J361" s="43">
        <f t="shared" si="5"/>
        <v>4.3722311950200643</v>
      </c>
    </row>
    <row r="362" spans="1:10" x14ac:dyDescent="0.25">
      <c r="A362" s="79"/>
      <c r="B362" s="79"/>
      <c r="C362" s="43">
        <v>1.4570467667492599</v>
      </c>
      <c r="D362" s="43">
        <v>0.50251729966235403</v>
      </c>
      <c r="E362" s="43">
        <v>0.46610300258537202</v>
      </c>
      <c r="F362" s="43">
        <v>0.48842646450153798</v>
      </c>
      <c r="G362" s="43">
        <v>1.5</v>
      </c>
      <c r="H362" s="43">
        <v>132.166666666666</v>
      </c>
      <c r="I362" s="43">
        <v>5008.7450435891396</v>
      </c>
      <c r="J362" s="43">
        <f t="shared" si="5"/>
        <v>0.97136451116617328</v>
      </c>
    </row>
    <row r="363" spans="1:10" x14ac:dyDescent="0.25">
      <c r="A363" s="79"/>
      <c r="B363" s="79"/>
      <c r="C363" s="43">
        <v>1.4511417352326501</v>
      </c>
      <c r="D363" s="43">
        <v>5.02965804201132E-3</v>
      </c>
      <c r="E363" s="43">
        <v>0.72136643547103496</v>
      </c>
      <c r="F363" s="43">
        <v>0.72474564171960798</v>
      </c>
      <c r="G363" s="43">
        <v>1.1666666666666601</v>
      </c>
      <c r="H363" s="43">
        <v>706.16666666666595</v>
      </c>
      <c r="I363" s="43">
        <v>15845.249386260401</v>
      </c>
      <c r="J363" s="43">
        <f t="shared" si="5"/>
        <v>1.2438357730565643</v>
      </c>
    </row>
    <row r="364" spans="1:10" x14ac:dyDescent="0.25">
      <c r="A364" s="79"/>
      <c r="B364" s="79"/>
      <c r="C364" s="43">
        <v>1.4483116069225801</v>
      </c>
      <c r="D364" s="43">
        <v>0.72391836162630496</v>
      </c>
      <c r="E364" s="43">
        <v>0</v>
      </c>
      <c r="F364" s="43">
        <v>0.72439324529628202</v>
      </c>
      <c r="G364" s="43">
        <v>0.83333333333333304</v>
      </c>
      <c r="H364" s="43">
        <v>393.5</v>
      </c>
      <c r="I364" s="43">
        <v>13931.411710255799</v>
      </c>
      <c r="J364" s="43">
        <f t="shared" si="5"/>
        <v>1.7379739283070967</v>
      </c>
    </row>
    <row r="365" spans="1:10" x14ac:dyDescent="0.25">
      <c r="A365" s="79"/>
      <c r="B365" s="79"/>
      <c r="C365" s="43">
        <v>1.4473329435025399</v>
      </c>
      <c r="D365" s="43">
        <v>1.4473329435025399</v>
      </c>
      <c r="E365" s="43">
        <v>0</v>
      </c>
      <c r="F365" s="43">
        <v>0</v>
      </c>
      <c r="G365" s="43">
        <v>0</v>
      </c>
      <c r="H365" s="43">
        <v>406.5</v>
      </c>
      <c r="I365" s="43">
        <v>15186.0269751741</v>
      </c>
      <c r="J365" s="43" t="e">
        <f t="shared" si="5"/>
        <v>#DIV/0!</v>
      </c>
    </row>
    <row r="366" spans="1:10" x14ac:dyDescent="0.25">
      <c r="A366" s="79"/>
      <c r="B366" s="79"/>
      <c r="C366" s="43">
        <v>1.44597812600636</v>
      </c>
      <c r="D366" s="43">
        <v>0</v>
      </c>
      <c r="E366" s="43">
        <v>1.44597812600636</v>
      </c>
      <c r="F366" s="43">
        <v>0</v>
      </c>
      <c r="G366" s="43">
        <v>0</v>
      </c>
      <c r="H366" s="43">
        <v>325.666666666666</v>
      </c>
      <c r="I366" s="43">
        <v>13686.485579652301</v>
      </c>
      <c r="J366" s="43" t="e">
        <f t="shared" si="5"/>
        <v>#DIV/0!</v>
      </c>
    </row>
    <row r="367" spans="1:10" x14ac:dyDescent="0.25">
      <c r="A367" s="79"/>
      <c r="B367" s="79"/>
      <c r="C367" s="43">
        <v>1.43651085168038</v>
      </c>
      <c r="D367" s="43">
        <v>1.43651085168038</v>
      </c>
      <c r="E367" s="43">
        <v>0</v>
      </c>
      <c r="F367" s="43">
        <v>0</v>
      </c>
      <c r="G367" s="43">
        <v>0.33333333333333298</v>
      </c>
      <c r="H367" s="43">
        <v>430</v>
      </c>
      <c r="I367" s="43">
        <v>17181.112999582601</v>
      </c>
      <c r="J367" s="43">
        <f t="shared" si="5"/>
        <v>4.3095325550411445</v>
      </c>
    </row>
    <row r="368" spans="1:10" x14ac:dyDescent="0.25">
      <c r="A368" s="79"/>
      <c r="B368" s="79"/>
      <c r="C368" s="43">
        <v>1.43583883062561</v>
      </c>
      <c r="D368" s="43">
        <v>0.49814971974901501</v>
      </c>
      <c r="E368" s="43">
        <v>0.43875546088733902</v>
      </c>
      <c r="F368" s="43">
        <v>0.49893364998926398</v>
      </c>
      <c r="G368" s="43">
        <v>1.6666666666666601</v>
      </c>
      <c r="H368" s="43">
        <v>509.166666666666</v>
      </c>
      <c r="I368" s="43">
        <v>19432.910482776599</v>
      </c>
      <c r="J368" s="43">
        <f t="shared" si="5"/>
        <v>0.86150329837536943</v>
      </c>
    </row>
    <row r="369" spans="1:10" x14ac:dyDescent="0.25">
      <c r="A369" s="79"/>
      <c r="B369" s="79"/>
      <c r="C369" s="43">
        <v>1.43376918383354</v>
      </c>
      <c r="D369" s="43">
        <v>1.43376918383354</v>
      </c>
      <c r="E369" s="43">
        <v>0</v>
      </c>
      <c r="F369" s="43">
        <v>0</v>
      </c>
      <c r="G369" s="43">
        <v>0</v>
      </c>
      <c r="H369" s="43">
        <v>468.33333333333297</v>
      </c>
      <c r="I369" s="43">
        <v>17495.9966380648</v>
      </c>
      <c r="J369" s="43" t="e">
        <f t="shared" si="5"/>
        <v>#DIV/0!</v>
      </c>
    </row>
    <row r="370" spans="1:10" x14ac:dyDescent="0.25">
      <c r="A370" s="79"/>
      <c r="B370" s="79"/>
      <c r="C370" s="43">
        <v>1.4280384514694</v>
      </c>
      <c r="D370" s="43">
        <v>1.4352145240898499E-2</v>
      </c>
      <c r="E370" s="43">
        <v>0.69966708049380499</v>
      </c>
      <c r="F370" s="43">
        <v>0.714019225734703</v>
      </c>
      <c r="G370" s="43">
        <v>1.3333333333333299</v>
      </c>
      <c r="H370" s="43">
        <v>341.33333333333297</v>
      </c>
      <c r="I370" s="43">
        <v>14336</v>
      </c>
      <c r="J370" s="43">
        <f t="shared" si="5"/>
        <v>1.0710288386020528</v>
      </c>
    </row>
    <row r="371" spans="1:10" x14ac:dyDescent="0.25">
      <c r="A371" s="79"/>
      <c r="B371" s="79"/>
      <c r="C371" s="43">
        <v>1.42726329450343</v>
      </c>
      <c r="D371" s="43">
        <v>0.713997868375714</v>
      </c>
      <c r="E371" s="43">
        <v>0</v>
      </c>
      <c r="F371" s="43">
        <v>0.71326542612771304</v>
      </c>
      <c r="G371" s="43">
        <v>0.33333333333333298</v>
      </c>
      <c r="H371" s="43">
        <v>243</v>
      </c>
      <c r="I371" s="43">
        <v>12269.490087178199</v>
      </c>
      <c r="J371" s="43">
        <f t="shared" si="5"/>
        <v>4.281789883510295</v>
      </c>
    </row>
    <row r="372" spans="1:10" x14ac:dyDescent="0.25">
      <c r="A372" s="79"/>
      <c r="B372" s="79"/>
      <c r="C372" s="43">
        <v>1.4223947300328701</v>
      </c>
      <c r="D372" s="43">
        <v>0.489628133512232</v>
      </c>
      <c r="E372" s="43">
        <v>0.45056580216452702</v>
      </c>
      <c r="F372" s="43">
        <v>0.48220079435611901</v>
      </c>
      <c r="G372" s="43">
        <v>1.6666666666666601</v>
      </c>
      <c r="H372" s="43">
        <v>341.5</v>
      </c>
      <c r="I372" s="43">
        <v>12641.5827195937</v>
      </c>
      <c r="J372" s="43">
        <f t="shared" si="5"/>
        <v>0.85343683801972547</v>
      </c>
    </row>
    <row r="373" spans="1:10" x14ac:dyDescent="0.25">
      <c r="A373" s="79"/>
      <c r="B373" s="79"/>
      <c r="C373" s="43">
        <v>1.4095750146230399</v>
      </c>
      <c r="D373" s="43">
        <v>0.70457927306137302</v>
      </c>
      <c r="E373" s="43">
        <v>0</v>
      </c>
      <c r="F373" s="43">
        <v>0.704995741561667</v>
      </c>
      <c r="G373" s="43">
        <v>2.1666666666666599</v>
      </c>
      <c r="H373" s="43">
        <v>468.83333333333297</v>
      </c>
      <c r="I373" s="43">
        <v>18753.166666666599</v>
      </c>
      <c r="J373" s="43">
        <f t="shared" si="5"/>
        <v>0.65057308367217426</v>
      </c>
    </row>
    <row r="374" spans="1:10" x14ac:dyDescent="0.25">
      <c r="A374" s="79"/>
      <c r="B374" s="79"/>
      <c r="C374" s="43">
        <v>1.4093990553317699</v>
      </c>
      <c r="D374" s="43">
        <v>4.2191462683623601E-2</v>
      </c>
      <c r="E374" s="43">
        <v>0.66453478144412303</v>
      </c>
      <c r="F374" s="43">
        <v>0.70267281120402902</v>
      </c>
      <c r="G374" s="43">
        <v>1.1666666666666601</v>
      </c>
      <c r="H374" s="43">
        <v>511.33333333333297</v>
      </c>
      <c r="I374" s="43">
        <v>11478.087062265</v>
      </c>
      <c r="J374" s="43">
        <f t="shared" si="5"/>
        <v>1.2080563331415239</v>
      </c>
    </row>
    <row r="375" spans="1:10" x14ac:dyDescent="0.25">
      <c r="A375" s="79"/>
      <c r="B375" s="79"/>
      <c r="C375" s="43">
        <v>1.4088778015223899</v>
      </c>
      <c r="D375" s="43">
        <v>1.4088778015223899</v>
      </c>
      <c r="E375" s="43">
        <v>0</v>
      </c>
      <c r="F375" s="43">
        <v>0</v>
      </c>
      <c r="G375" s="43">
        <v>0.16666666666666599</v>
      </c>
      <c r="H375" s="43">
        <v>456.166666666666</v>
      </c>
      <c r="I375" s="43">
        <v>17226.719974146199</v>
      </c>
      <c r="J375" s="43">
        <f t="shared" si="5"/>
        <v>8.4532668091343748</v>
      </c>
    </row>
    <row r="376" spans="1:10" x14ac:dyDescent="0.25">
      <c r="A376" s="79"/>
      <c r="B376" s="79"/>
      <c r="C376" s="43">
        <v>1.3968994220628099</v>
      </c>
      <c r="D376" s="43">
        <v>1.6915028319630401E-2</v>
      </c>
      <c r="E376" s="43">
        <v>0.67660113278521605</v>
      </c>
      <c r="F376" s="43">
        <v>0.703383260957964</v>
      </c>
      <c r="G376" s="43">
        <v>0.33333333333333298</v>
      </c>
      <c r="H376" s="43">
        <v>128</v>
      </c>
      <c r="I376" s="43">
        <v>8448</v>
      </c>
      <c r="J376" s="43">
        <f t="shared" si="5"/>
        <v>4.1906982661884342</v>
      </c>
    </row>
    <row r="377" spans="1:10" x14ac:dyDescent="0.25">
      <c r="A377" s="79"/>
      <c r="B377" s="79"/>
      <c r="C377" s="43">
        <v>1.39635942259551</v>
      </c>
      <c r="D377" s="43">
        <v>1.39635942259551</v>
      </c>
      <c r="E377" s="43">
        <v>0</v>
      </c>
      <c r="F377" s="43">
        <v>0</v>
      </c>
      <c r="G377" s="43">
        <v>0.33333333333333298</v>
      </c>
      <c r="H377" s="43">
        <v>298.166666666666</v>
      </c>
      <c r="I377" s="43">
        <v>15169.3456666361</v>
      </c>
      <c r="J377" s="43">
        <f t="shared" si="5"/>
        <v>4.1890782677865346</v>
      </c>
    </row>
    <row r="378" spans="1:10" x14ac:dyDescent="0.25">
      <c r="A378" s="79"/>
      <c r="B378" s="79"/>
      <c r="C378" s="43">
        <v>1.3926813436623999</v>
      </c>
      <c r="D378" s="43">
        <v>0.69749930855637698</v>
      </c>
      <c r="E378" s="43">
        <v>0</v>
      </c>
      <c r="F378" s="43">
        <v>0.69518203510602405</v>
      </c>
      <c r="G378" s="43">
        <v>1.5</v>
      </c>
      <c r="H378" s="43">
        <v>382.5</v>
      </c>
      <c r="I378" s="43">
        <v>9222.5</v>
      </c>
      <c r="J378" s="43">
        <f t="shared" si="5"/>
        <v>0.92845422910826658</v>
      </c>
    </row>
    <row r="379" spans="1:10" x14ac:dyDescent="0.25">
      <c r="A379" s="79"/>
      <c r="B379" s="79"/>
      <c r="C379" s="43">
        <v>1.3885541943109501</v>
      </c>
      <c r="D379" s="43">
        <v>0.695449002093392</v>
      </c>
      <c r="E379" s="43">
        <v>1.79513113098248E-3</v>
      </c>
      <c r="F379" s="43">
        <v>0.691310061086576</v>
      </c>
      <c r="G379" s="43">
        <v>2</v>
      </c>
      <c r="H379" s="43">
        <v>390.83333333333297</v>
      </c>
      <c r="I379" s="43">
        <v>16968.336448525399</v>
      </c>
      <c r="J379" s="43">
        <f t="shared" si="5"/>
        <v>0.69427709715547503</v>
      </c>
    </row>
    <row r="380" spans="1:10" x14ac:dyDescent="0.25">
      <c r="A380" s="79"/>
      <c r="B380" s="79"/>
      <c r="C380" s="43">
        <v>1.3844948847702101</v>
      </c>
      <c r="D380" s="43">
        <v>0</v>
      </c>
      <c r="E380" s="43">
        <v>1.3844948847702101</v>
      </c>
      <c r="F380" s="43">
        <v>0</v>
      </c>
      <c r="G380" s="43">
        <v>0</v>
      </c>
      <c r="H380" s="43">
        <v>342.666666666666</v>
      </c>
      <c r="I380" s="43">
        <v>14400.928532121399</v>
      </c>
      <c r="J380" s="43" t="e">
        <f t="shared" si="5"/>
        <v>#DIV/0!</v>
      </c>
    </row>
    <row r="381" spans="1:10" x14ac:dyDescent="0.25">
      <c r="A381" s="79"/>
      <c r="B381" s="79"/>
      <c r="C381" s="43">
        <v>1.3835973192047299</v>
      </c>
      <c r="D381" s="43">
        <v>0</v>
      </c>
      <c r="E381" s="43">
        <v>1.3835973192047299</v>
      </c>
      <c r="F381" s="43">
        <v>0</v>
      </c>
      <c r="G381" s="43">
        <v>0</v>
      </c>
      <c r="H381" s="43">
        <v>269</v>
      </c>
      <c r="I381" s="43">
        <v>11305.009071422</v>
      </c>
      <c r="J381" s="43" t="e">
        <f t="shared" si="5"/>
        <v>#DIV/0!</v>
      </c>
    </row>
    <row r="382" spans="1:10" x14ac:dyDescent="0.25">
      <c r="A382" s="79"/>
      <c r="B382" s="79"/>
      <c r="C382" s="43">
        <v>1.3767104257754099</v>
      </c>
      <c r="D382" s="43">
        <v>0.69022712782047502</v>
      </c>
      <c r="E382" s="43">
        <v>0</v>
      </c>
      <c r="F382" s="43">
        <v>0.68648329795496299</v>
      </c>
      <c r="G382" s="43">
        <v>0.16666666666666599</v>
      </c>
      <c r="H382" s="43">
        <v>315.666666666666</v>
      </c>
      <c r="I382" s="43">
        <v>13889.568464100699</v>
      </c>
      <c r="J382" s="43">
        <f t="shared" si="5"/>
        <v>8.2602625546524937</v>
      </c>
    </row>
    <row r="383" spans="1:10" x14ac:dyDescent="0.25">
      <c r="A383" s="79"/>
      <c r="B383" s="79"/>
      <c r="C383" s="43">
        <v>1.3706672065604699</v>
      </c>
      <c r="D383" s="43">
        <v>1.00593160840226E-2</v>
      </c>
      <c r="E383" s="43">
        <v>0.67609951309293304</v>
      </c>
      <c r="F383" s="43">
        <v>0.684508377383517</v>
      </c>
      <c r="G383" s="43">
        <v>1.1666666666666601</v>
      </c>
      <c r="H383" s="43">
        <v>512.5</v>
      </c>
      <c r="I383" s="43">
        <v>11501.5827195937</v>
      </c>
      <c r="J383" s="43">
        <f t="shared" si="5"/>
        <v>1.1748576056232665</v>
      </c>
    </row>
    <row r="384" spans="1:10" x14ac:dyDescent="0.25">
      <c r="A384" s="79"/>
      <c r="B384" s="79"/>
      <c r="C384" s="43">
        <v>1.3660006236212801</v>
      </c>
      <c r="D384" s="43">
        <v>0.68234626235337503</v>
      </c>
      <c r="E384" s="43">
        <v>1.4098639372700701E-3</v>
      </c>
      <c r="F384" s="43">
        <v>0.68224449733063797</v>
      </c>
      <c r="G384" s="43">
        <v>0.5</v>
      </c>
      <c r="H384" s="43">
        <v>308.83333333333297</v>
      </c>
      <c r="I384" s="43">
        <v>15093.0827195937</v>
      </c>
      <c r="J384" s="43">
        <f t="shared" si="5"/>
        <v>2.7320012472425601</v>
      </c>
    </row>
    <row r="385" spans="1:10" x14ac:dyDescent="0.25">
      <c r="A385" s="79"/>
      <c r="B385" s="79"/>
      <c r="C385" s="43">
        <v>1.36564912080936</v>
      </c>
      <c r="D385" s="43">
        <v>1.36564912080936</v>
      </c>
      <c r="E385" s="43">
        <v>0</v>
      </c>
      <c r="F385" s="43">
        <v>0</v>
      </c>
      <c r="G385" s="43">
        <v>0.33333333333333298</v>
      </c>
      <c r="H385" s="43">
        <v>334.83333333333297</v>
      </c>
      <c r="I385" s="43">
        <v>14727.1316666157</v>
      </c>
      <c r="J385" s="43">
        <f t="shared" si="5"/>
        <v>4.0969473624280841</v>
      </c>
    </row>
    <row r="386" spans="1:10" x14ac:dyDescent="0.25">
      <c r="A386" s="79"/>
      <c r="B386" s="79"/>
      <c r="C386" s="43">
        <v>1.3642996595466499</v>
      </c>
      <c r="D386" s="43">
        <v>0</v>
      </c>
      <c r="E386" s="43">
        <v>1.3642996595466499</v>
      </c>
      <c r="F386" s="43">
        <v>0</v>
      </c>
      <c r="G386" s="43">
        <v>0</v>
      </c>
      <c r="H386" s="43">
        <v>386.33333333333297</v>
      </c>
      <c r="I386" s="43">
        <v>16236.0663119929</v>
      </c>
      <c r="J386" s="43" t="e">
        <f t="shared" si="5"/>
        <v>#DIV/0!</v>
      </c>
    </row>
    <row r="387" spans="1:10" x14ac:dyDescent="0.25">
      <c r="A387" s="79"/>
      <c r="B387" s="79"/>
      <c r="C387" s="43">
        <v>1.3546366564468599</v>
      </c>
      <c r="D387" s="43">
        <v>3.9893410791141698E-4</v>
      </c>
      <c r="E387" s="43">
        <v>2.2439139137280999E-3</v>
      </c>
      <c r="F387" s="43">
        <v>1.3519938084252201</v>
      </c>
      <c r="G387" s="43">
        <v>0</v>
      </c>
      <c r="H387" s="43">
        <v>349.666666666666</v>
      </c>
      <c r="I387" s="43">
        <v>15547.360637011199</v>
      </c>
      <c r="J387" s="43" t="e">
        <f t="shared" ref="J387:J450" si="6">C387/G387</f>
        <v>#DIV/0!</v>
      </c>
    </row>
    <row r="388" spans="1:10" x14ac:dyDescent="0.25">
      <c r="A388" s="79"/>
      <c r="B388" s="79"/>
      <c r="C388" s="43">
        <v>1.3543204941711</v>
      </c>
      <c r="D388" s="43">
        <v>1.3543204941711</v>
      </c>
      <c r="E388" s="43">
        <v>0</v>
      </c>
      <c r="F388" s="43">
        <v>0</v>
      </c>
      <c r="G388" s="43">
        <v>1.1666666666666601</v>
      </c>
      <c r="H388" s="43">
        <v>246.5</v>
      </c>
      <c r="I388" s="43">
        <v>11898.7859999796</v>
      </c>
      <c r="J388" s="43">
        <f t="shared" si="6"/>
        <v>1.1608461378609494</v>
      </c>
    </row>
    <row r="389" spans="1:10" x14ac:dyDescent="0.25">
      <c r="A389" s="79"/>
      <c r="B389" s="79"/>
      <c r="C389" s="43">
        <v>1.3505695748602999</v>
      </c>
      <c r="D389" s="43">
        <v>0.46190628154394803</v>
      </c>
      <c r="E389" s="43">
        <v>0.42676330381477201</v>
      </c>
      <c r="F389" s="43">
        <v>0.461899989501588</v>
      </c>
      <c r="G389" s="43">
        <v>0.83333333333333304</v>
      </c>
      <c r="H389" s="43">
        <v>312.83333333333297</v>
      </c>
      <c r="I389" s="43">
        <v>13030.2438161099</v>
      </c>
      <c r="J389" s="43">
        <f t="shared" si="6"/>
        <v>1.6206834898323605</v>
      </c>
    </row>
    <row r="390" spans="1:10" x14ac:dyDescent="0.25">
      <c r="A390" s="79"/>
      <c r="B390" s="79"/>
      <c r="C390" s="43">
        <v>1.3501470562170299</v>
      </c>
      <c r="D390" s="43">
        <v>4.1646850029393098E-4</v>
      </c>
      <c r="E390" s="43">
        <v>0.72462649340056595</v>
      </c>
      <c r="F390" s="43">
        <v>0.62510409431616698</v>
      </c>
      <c r="G390" s="43">
        <v>0.16666666666666599</v>
      </c>
      <c r="H390" s="43">
        <v>266.33333333333297</v>
      </c>
      <c r="I390" s="43">
        <v>10400.5592115128</v>
      </c>
      <c r="J390" s="43">
        <f t="shared" si="6"/>
        <v>8.1008823373022114</v>
      </c>
    </row>
    <row r="391" spans="1:10" x14ac:dyDescent="0.25">
      <c r="A391" s="79"/>
      <c r="B391" s="79"/>
      <c r="C391" s="43">
        <v>1.3475048724924601</v>
      </c>
      <c r="D391" s="43">
        <v>0.67609923484896595</v>
      </c>
      <c r="E391" s="43">
        <v>0</v>
      </c>
      <c r="F391" s="43">
        <v>0.67140563764350103</v>
      </c>
      <c r="G391" s="43">
        <v>1</v>
      </c>
      <c r="H391" s="43">
        <v>376.83333333333297</v>
      </c>
      <c r="I391" s="43">
        <v>14978.745043589101</v>
      </c>
      <c r="J391" s="43">
        <f t="shared" si="6"/>
        <v>1.3475048724924601</v>
      </c>
    </row>
    <row r="392" spans="1:10" x14ac:dyDescent="0.25">
      <c r="A392" s="79"/>
      <c r="B392" s="79"/>
      <c r="C392" s="43">
        <v>1.33918498236048</v>
      </c>
      <c r="D392" s="43">
        <v>1.33918498236048</v>
      </c>
      <c r="E392" s="43">
        <v>0</v>
      </c>
      <c r="F392" s="43">
        <v>0</v>
      </c>
      <c r="G392" s="43">
        <v>1</v>
      </c>
      <c r="H392" s="43">
        <v>480.83333333333297</v>
      </c>
      <c r="I392" s="43">
        <v>17009.726333323099</v>
      </c>
      <c r="J392" s="43">
        <f t="shared" si="6"/>
        <v>1.33918498236048</v>
      </c>
    </row>
    <row r="393" spans="1:10" x14ac:dyDescent="0.25">
      <c r="A393" s="79"/>
      <c r="B393" s="79"/>
      <c r="C393" s="43">
        <v>1.33769682294411</v>
      </c>
      <c r="D393" s="43">
        <v>0</v>
      </c>
      <c r="E393" s="43">
        <v>0.66532444723879502</v>
      </c>
      <c r="F393" s="43">
        <v>0.67237237570530695</v>
      </c>
      <c r="G393" s="43">
        <v>0.33333333333333298</v>
      </c>
      <c r="H393" s="43">
        <v>173</v>
      </c>
      <c r="I393" s="43">
        <v>11418</v>
      </c>
      <c r="J393" s="43">
        <f t="shared" si="6"/>
        <v>4.0130904688323339</v>
      </c>
    </row>
    <row r="394" spans="1:10" x14ac:dyDescent="0.25">
      <c r="A394" s="79"/>
      <c r="B394" s="79"/>
      <c r="C394" s="43">
        <v>1.3374550362823301</v>
      </c>
      <c r="D394" s="43">
        <v>1.3374550362823301</v>
      </c>
      <c r="E394" s="43">
        <v>0</v>
      </c>
      <c r="F394" s="43">
        <v>0</v>
      </c>
      <c r="G394" s="43">
        <v>2.1666666666666599</v>
      </c>
      <c r="H394" s="43">
        <v>299.33333333333297</v>
      </c>
      <c r="I394" s="43">
        <v>11422.2263333231</v>
      </c>
      <c r="J394" s="43">
        <f t="shared" si="6"/>
        <v>0.61728693982261584</v>
      </c>
    </row>
    <row r="395" spans="1:10" x14ac:dyDescent="0.25">
      <c r="A395" s="79"/>
      <c r="B395" s="79"/>
      <c r="C395" s="43">
        <v>1.33627352582503</v>
      </c>
      <c r="D395" s="43">
        <v>1.33627352582503</v>
      </c>
      <c r="E395" s="43">
        <v>0</v>
      </c>
      <c r="F395" s="43">
        <v>0</v>
      </c>
      <c r="G395" s="43">
        <v>1.1666666666666601</v>
      </c>
      <c r="H395" s="43">
        <v>280.33333333333297</v>
      </c>
      <c r="I395" s="43">
        <v>13532.452666646301</v>
      </c>
      <c r="J395" s="43">
        <f t="shared" si="6"/>
        <v>1.1453773078500322</v>
      </c>
    </row>
    <row r="396" spans="1:10" x14ac:dyDescent="0.25">
      <c r="A396" s="79"/>
      <c r="B396" s="79"/>
      <c r="C396" s="43">
        <v>1.3348986520254</v>
      </c>
      <c r="D396" s="43">
        <v>3.9511114130449899E-4</v>
      </c>
      <c r="E396" s="43">
        <v>0.644084831967768</v>
      </c>
      <c r="F396" s="43">
        <v>0.69041870891629997</v>
      </c>
      <c r="G396" s="43">
        <v>0.16666666666666599</v>
      </c>
      <c r="H396" s="43">
        <v>334.666666666666</v>
      </c>
      <c r="I396" s="43">
        <v>12385.994429849499</v>
      </c>
      <c r="J396" s="43">
        <f t="shared" si="6"/>
        <v>8.0093919121524326</v>
      </c>
    </row>
    <row r="397" spans="1:10" x14ac:dyDescent="0.25">
      <c r="A397" s="79"/>
      <c r="B397" s="79"/>
      <c r="C397" s="43">
        <v>1.32922827321369</v>
      </c>
      <c r="D397" s="43">
        <v>4.6943475058772298E-2</v>
      </c>
      <c r="E397" s="43">
        <v>0.63753880143751396</v>
      </c>
      <c r="F397" s="43">
        <v>0.64474599671740396</v>
      </c>
      <c r="G397" s="43">
        <v>1</v>
      </c>
      <c r="H397" s="43">
        <v>236.5</v>
      </c>
      <c r="I397" s="43">
        <v>12372.494429849499</v>
      </c>
      <c r="J397" s="43">
        <f t="shared" si="6"/>
        <v>1.32922827321369</v>
      </c>
    </row>
    <row r="398" spans="1:10" x14ac:dyDescent="0.25">
      <c r="A398" s="79"/>
      <c r="B398" s="79"/>
      <c r="C398" s="43">
        <v>1.32480677466505</v>
      </c>
      <c r="D398" s="43">
        <v>0</v>
      </c>
      <c r="E398" s="43">
        <v>1.32480677466505</v>
      </c>
      <c r="F398" s="43">
        <v>0</v>
      </c>
      <c r="G398" s="43">
        <v>0</v>
      </c>
      <c r="H398" s="43">
        <v>270.166666666666</v>
      </c>
      <c r="I398" s="43">
        <v>11354.039470120901</v>
      </c>
      <c r="J398" s="43" t="e">
        <f t="shared" si="6"/>
        <v>#DIV/0!</v>
      </c>
    </row>
    <row r="399" spans="1:10" x14ac:dyDescent="0.25">
      <c r="A399" s="79"/>
      <c r="B399" s="79"/>
      <c r="C399" s="43">
        <v>1.3226612422155399</v>
      </c>
      <c r="D399" s="43">
        <v>0.66133062110777296</v>
      </c>
      <c r="E399" s="43">
        <v>0</v>
      </c>
      <c r="F399" s="43">
        <v>0.66133062110777296</v>
      </c>
      <c r="G399" s="43">
        <v>2.1666666666666599</v>
      </c>
      <c r="H399" s="43">
        <v>264.33333333333297</v>
      </c>
      <c r="I399" s="43">
        <v>11447.666666666601</v>
      </c>
      <c r="J399" s="43">
        <f t="shared" si="6"/>
        <v>0.61045903486871267</v>
      </c>
    </row>
    <row r="400" spans="1:10" x14ac:dyDescent="0.25">
      <c r="A400" s="79"/>
      <c r="B400" s="79"/>
      <c r="C400" s="43">
        <v>1.3225147712398699</v>
      </c>
      <c r="D400" s="43">
        <v>0.19608573584858499</v>
      </c>
      <c r="E400" s="43">
        <v>5.6180983900908799E-3</v>
      </c>
      <c r="F400" s="43">
        <v>1.1208109370011901</v>
      </c>
      <c r="G400" s="43">
        <v>0.5</v>
      </c>
      <c r="H400" s="43">
        <v>279.5</v>
      </c>
      <c r="I400" s="43">
        <v>13766.297912616001</v>
      </c>
      <c r="J400" s="43">
        <f t="shared" si="6"/>
        <v>2.6450295424797399</v>
      </c>
    </row>
    <row r="401" spans="1:10" x14ac:dyDescent="0.25">
      <c r="A401" s="79"/>
      <c r="B401" s="79"/>
      <c r="C401" s="43">
        <v>1.3155073171744101</v>
      </c>
      <c r="D401" s="43">
        <v>1.3155073171744101</v>
      </c>
      <c r="E401" s="43">
        <v>0</v>
      </c>
      <c r="F401" s="43">
        <v>0</v>
      </c>
      <c r="G401" s="43">
        <v>1.6666666666666601</v>
      </c>
      <c r="H401" s="43">
        <v>118.5</v>
      </c>
      <c r="I401" s="43">
        <v>5196.2859999796401</v>
      </c>
      <c r="J401" s="43">
        <f t="shared" si="6"/>
        <v>0.78930439030464916</v>
      </c>
    </row>
    <row r="402" spans="1:10" x14ac:dyDescent="0.25">
      <c r="A402" s="79"/>
      <c r="B402" s="79"/>
      <c r="C402" s="43">
        <v>1.3153829326895099</v>
      </c>
      <c r="D402" s="43">
        <v>3.6649228025865899E-2</v>
      </c>
      <c r="E402" s="43">
        <v>6.4959760603979398E-3</v>
      </c>
      <c r="F402" s="43">
        <v>1.27223772860325</v>
      </c>
      <c r="G402" s="43">
        <v>0.33333333333333298</v>
      </c>
      <c r="H402" s="43">
        <v>193.5</v>
      </c>
      <c r="I402" s="43">
        <v>10046.1586415578</v>
      </c>
      <c r="J402" s="43">
        <f t="shared" si="6"/>
        <v>3.9461487980685339</v>
      </c>
    </row>
    <row r="403" spans="1:10" x14ac:dyDescent="0.25">
      <c r="A403" s="79"/>
      <c r="B403" s="79"/>
      <c r="C403" s="43">
        <v>1.31055691968471</v>
      </c>
      <c r="D403" s="43">
        <v>1.4352145240898499E-2</v>
      </c>
      <c r="E403" s="43">
        <v>0.64629531862318101</v>
      </c>
      <c r="F403" s="43">
        <v>0.64990945582063697</v>
      </c>
      <c r="G403" s="43">
        <v>1.3333333333333299</v>
      </c>
      <c r="H403" s="43">
        <v>324.33333333333297</v>
      </c>
      <c r="I403" s="43">
        <v>13622.416052926999</v>
      </c>
      <c r="J403" s="43">
        <f t="shared" si="6"/>
        <v>0.982917689763535</v>
      </c>
    </row>
    <row r="404" spans="1:10" x14ac:dyDescent="0.25">
      <c r="A404" s="79"/>
      <c r="B404" s="79"/>
      <c r="C404" s="43">
        <v>1.30907392501627</v>
      </c>
      <c r="D404" s="43">
        <v>3.9893410791141698E-4</v>
      </c>
      <c r="E404" s="43">
        <v>1.79513113098248E-3</v>
      </c>
      <c r="F404" s="43">
        <v>1.3068798597773801</v>
      </c>
      <c r="G404" s="43">
        <v>0</v>
      </c>
      <c r="H404" s="43">
        <v>348.83333333333297</v>
      </c>
      <c r="I404" s="43">
        <v>15509.8947181476</v>
      </c>
      <c r="J404" s="43" t="e">
        <f t="shared" si="6"/>
        <v>#DIV/0!</v>
      </c>
    </row>
    <row r="405" spans="1:10" x14ac:dyDescent="0.25">
      <c r="A405" s="79"/>
      <c r="B405" s="79"/>
      <c r="C405" s="43">
        <v>1.30506087300302</v>
      </c>
      <c r="D405" s="43">
        <v>0.65342839828168298</v>
      </c>
      <c r="E405" s="43">
        <v>0</v>
      </c>
      <c r="F405" s="43">
        <v>0.651632474721345</v>
      </c>
      <c r="G405" s="43">
        <v>0.66666666666666596</v>
      </c>
      <c r="H405" s="43">
        <v>291</v>
      </c>
      <c r="I405" s="43">
        <v>10556.9702615348</v>
      </c>
      <c r="J405" s="43">
        <f t="shared" si="6"/>
        <v>1.9575913095045321</v>
      </c>
    </row>
    <row r="406" spans="1:10" x14ac:dyDescent="0.25">
      <c r="A406" s="79"/>
      <c r="B406" s="79"/>
      <c r="C406" s="43">
        <v>1.30187446642626</v>
      </c>
      <c r="D406" s="43">
        <v>1.30187446642626</v>
      </c>
      <c r="E406" s="43">
        <v>0</v>
      </c>
      <c r="F406" s="43">
        <v>0</v>
      </c>
      <c r="G406" s="43">
        <v>1</v>
      </c>
      <c r="H406" s="43">
        <v>370.5</v>
      </c>
      <c r="I406" s="43">
        <v>13523.678999969399</v>
      </c>
      <c r="J406" s="43">
        <f t="shared" si="6"/>
        <v>1.30187446642626</v>
      </c>
    </row>
    <row r="407" spans="1:10" x14ac:dyDescent="0.25">
      <c r="A407" s="79"/>
      <c r="B407" s="79"/>
      <c r="C407" s="43">
        <v>1.29873088782566</v>
      </c>
      <c r="D407" s="43">
        <v>3.9893410791141698E-4</v>
      </c>
      <c r="E407" s="43">
        <v>0</v>
      </c>
      <c r="F407" s="43">
        <v>1.29833195371775</v>
      </c>
      <c r="G407" s="43">
        <v>0</v>
      </c>
      <c r="H407" s="43">
        <v>166</v>
      </c>
      <c r="I407" s="43">
        <v>7380.8780378581196</v>
      </c>
      <c r="J407" s="43" t="e">
        <f t="shared" si="6"/>
        <v>#DIV/0!</v>
      </c>
    </row>
    <row r="408" spans="1:10" x14ac:dyDescent="0.25">
      <c r="A408" s="79"/>
      <c r="B408" s="79"/>
      <c r="C408" s="43">
        <v>1.2961322909572499</v>
      </c>
      <c r="D408" s="43">
        <v>0.43614627385641203</v>
      </c>
      <c r="E408" s="43">
        <v>0.42578086530125903</v>
      </c>
      <c r="F408" s="43">
        <v>0.43420515179957903</v>
      </c>
      <c r="G408" s="43">
        <v>0.66666666666666596</v>
      </c>
      <c r="H408" s="43">
        <v>143.166666666666</v>
      </c>
      <c r="I408" s="43">
        <v>7011.3090529168903</v>
      </c>
      <c r="J408" s="43">
        <f t="shared" si="6"/>
        <v>1.9441984364358769</v>
      </c>
    </row>
    <row r="409" spans="1:10" x14ac:dyDescent="0.25">
      <c r="A409" s="79"/>
      <c r="B409" s="79"/>
      <c r="C409" s="43">
        <v>1.2740838505469401</v>
      </c>
      <c r="D409" s="43">
        <v>0.63547753805106499</v>
      </c>
      <c r="E409" s="43">
        <v>8.9756556549124304E-4</v>
      </c>
      <c r="F409" s="43">
        <v>0.63770874693038604</v>
      </c>
      <c r="G409" s="43">
        <v>1.6666666666666601</v>
      </c>
      <c r="H409" s="43">
        <v>434.83333333333297</v>
      </c>
      <c r="I409" s="43">
        <v>17828.498772520801</v>
      </c>
      <c r="J409" s="43">
        <f t="shared" si="6"/>
        <v>0.76445031032816702</v>
      </c>
    </row>
    <row r="410" spans="1:10" x14ac:dyDescent="0.25">
      <c r="A410" s="79"/>
      <c r="B410" s="79"/>
      <c r="C410" s="43">
        <v>1.27286090282439</v>
      </c>
      <c r="D410" s="43">
        <v>0.63619300957721003</v>
      </c>
      <c r="E410" s="43">
        <v>0</v>
      </c>
      <c r="F410" s="43">
        <v>0.63666789324718698</v>
      </c>
      <c r="G410" s="43">
        <v>0.33333333333333298</v>
      </c>
      <c r="H410" s="43">
        <v>304.83333333333297</v>
      </c>
      <c r="I410" s="43">
        <v>13412.745043589101</v>
      </c>
      <c r="J410" s="43">
        <f t="shared" si="6"/>
        <v>3.818582708473174</v>
      </c>
    </row>
    <row r="411" spans="1:10" x14ac:dyDescent="0.25">
      <c r="A411" s="79"/>
      <c r="B411" s="79"/>
      <c r="C411" s="43">
        <v>1.27205498009008</v>
      </c>
      <c r="D411" s="43">
        <v>0.63508242690976102</v>
      </c>
      <c r="E411" s="43">
        <v>1.8901262705647601E-3</v>
      </c>
      <c r="F411" s="43">
        <v>0.63508242690976102</v>
      </c>
      <c r="G411" s="43">
        <v>0.83333333333333304</v>
      </c>
      <c r="H411" s="43">
        <v>340.83333333333297</v>
      </c>
      <c r="I411" s="43">
        <v>12065.5</v>
      </c>
      <c r="J411" s="43">
        <f t="shared" si="6"/>
        <v>1.5264659761080965</v>
      </c>
    </row>
    <row r="412" spans="1:10" x14ac:dyDescent="0.25">
      <c r="A412" s="79"/>
      <c r="B412" s="79"/>
      <c r="C412" s="43">
        <v>1.26900939726614</v>
      </c>
      <c r="D412" s="43">
        <v>1.26900939726614</v>
      </c>
      <c r="E412" s="43">
        <v>0</v>
      </c>
      <c r="F412" s="43">
        <v>0</v>
      </c>
      <c r="G412" s="43">
        <v>0</v>
      </c>
      <c r="H412" s="43">
        <v>443.5</v>
      </c>
      <c r="I412" s="43">
        <v>16568.272972914601</v>
      </c>
      <c r="J412" s="43" t="e">
        <f t="shared" si="6"/>
        <v>#DIV/0!</v>
      </c>
    </row>
    <row r="413" spans="1:10" x14ac:dyDescent="0.25">
      <c r="A413" s="79"/>
      <c r="B413" s="79"/>
      <c r="C413" s="43">
        <v>1.26478279935418</v>
      </c>
      <c r="D413" s="43">
        <v>7.0265711075232504E-3</v>
      </c>
      <c r="E413" s="43">
        <v>0.62536482856956999</v>
      </c>
      <c r="F413" s="43">
        <v>0.63239139967709301</v>
      </c>
      <c r="G413" s="43">
        <v>1.3333333333333299</v>
      </c>
      <c r="H413" s="43">
        <v>354.666666666666</v>
      </c>
      <c r="I413" s="43">
        <v>14585.666666666601</v>
      </c>
      <c r="J413" s="43">
        <f t="shared" si="6"/>
        <v>0.94858709951563747</v>
      </c>
    </row>
    <row r="414" spans="1:10" x14ac:dyDescent="0.25">
      <c r="A414" s="79"/>
      <c r="B414" s="79"/>
      <c r="C414" s="43">
        <v>1.2643341375211099</v>
      </c>
      <c r="D414" s="43">
        <v>0.42052639850191897</v>
      </c>
      <c r="E414" s="43">
        <v>0.42185166773513399</v>
      </c>
      <c r="F414" s="43">
        <v>0.42195607128405999</v>
      </c>
      <c r="G414" s="43">
        <v>0.16666666666666599</v>
      </c>
      <c r="H414" s="43">
        <v>327.33333333333297</v>
      </c>
      <c r="I414" s="43">
        <v>14401.914825447901</v>
      </c>
      <c r="J414" s="43">
        <f t="shared" si="6"/>
        <v>7.5860048251266905</v>
      </c>
    </row>
    <row r="415" spans="1:10" x14ac:dyDescent="0.25">
      <c r="A415" s="79"/>
      <c r="B415" s="79"/>
      <c r="C415" s="43">
        <v>1.26118897701026</v>
      </c>
      <c r="D415" s="43">
        <v>3.9893410791141698E-4</v>
      </c>
      <c r="E415" s="43">
        <v>4.4878278274562098E-4</v>
      </c>
      <c r="F415" s="43">
        <v>1.2603412601196</v>
      </c>
      <c r="G415" s="43">
        <v>0</v>
      </c>
      <c r="H415" s="43">
        <v>320.666666666666</v>
      </c>
      <c r="I415" s="43">
        <v>14258.5377876688</v>
      </c>
      <c r="J415" s="43" t="e">
        <f t="shared" si="6"/>
        <v>#DIV/0!</v>
      </c>
    </row>
    <row r="416" spans="1:10" x14ac:dyDescent="0.25">
      <c r="A416" s="79"/>
      <c r="B416" s="79"/>
      <c r="C416" s="43">
        <v>1.2596463545172201</v>
      </c>
      <c r="D416" s="43">
        <v>1.00593160840226E-2</v>
      </c>
      <c r="E416" s="43">
        <v>0.62227869019559701</v>
      </c>
      <c r="F416" s="43">
        <v>0.62730834823760795</v>
      </c>
      <c r="G416" s="43">
        <v>1.1666666666666601</v>
      </c>
      <c r="H416" s="43">
        <v>638.5</v>
      </c>
      <c r="I416" s="43">
        <v>14321.833333333299</v>
      </c>
      <c r="J416" s="43">
        <f t="shared" si="6"/>
        <v>1.0796968753004805</v>
      </c>
    </row>
    <row r="417" spans="1:10" x14ac:dyDescent="0.25">
      <c r="A417" s="79"/>
      <c r="B417" s="79"/>
      <c r="C417" s="43">
        <v>1.2588542268293901</v>
      </c>
      <c r="D417" s="43">
        <v>0.63078959775288401</v>
      </c>
      <c r="E417" s="43">
        <v>0</v>
      </c>
      <c r="F417" s="43">
        <v>0.62806462907650595</v>
      </c>
      <c r="G417" s="43">
        <v>0.33333333333333298</v>
      </c>
      <c r="H417" s="43">
        <v>334.5</v>
      </c>
      <c r="I417" s="43">
        <v>14209.558551279</v>
      </c>
      <c r="J417" s="43">
        <f t="shared" si="6"/>
        <v>3.776562680488174</v>
      </c>
    </row>
    <row r="418" spans="1:10" x14ac:dyDescent="0.25">
      <c r="A418" s="79"/>
      <c r="B418" s="79"/>
      <c r="C418" s="43">
        <v>1.25842898505483</v>
      </c>
      <c r="D418" s="43">
        <v>0.62771413805840703</v>
      </c>
      <c r="E418" s="43">
        <v>3.1181744124571201E-3</v>
      </c>
      <c r="F418" s="43">
        <v>0.62759667258396601</v>
      </c>
      <c r="G418" s="43">
        <v>0.33333333333333298</v>
      </c>
      <c r="H418" s="43">
        <v>237</v>
      </c>
      <c r="I418" s="43">
        <v>11966.666666666601</v>
      </c>
      <c r="J418" s="43">
        <f t="shared" si="6"/>
        <v>3.7752869551644941</v>
      </c>
    </row>
    <row r="419" spans="1:10" x14ac:dyDescent="0.25">
      <c r="A419" s="79"/>
      <c r="B419" s="79"/>
      <c r="C419" s="43">
        <v>1.25716260883209</v>
      </c>
      <c r="D419" s="43">
        <v>0</v>
      </c>
      <c r="E419" s="43">
        <v>0.62367759720940397</v>
      </c>
      <c r="F419" s="43">
        <v>0.633485011622688</v>
      </c>
      <c r="G419" s="43">
        <v>1.1666666666666601</v>
      </c>
      <c r="H419" s="43">
        <v>318.83333333333297</v>
      </c>
      <c r="I419" s="43">
        <v>7158.3234205116196</v>
      </c>
      <c r="J419" s="43">
        <f t="shared" si="6"/>
        <v>1.0775679504275117</v>
      </c>
    </row>
    <row r="420" spans="1:10" x14ac:dyDescent="0.25">
      <c r="A420" s="79"/>
      <c r="B420" s="79"/>
      <c r="C420" s="43">
        <v>1.2521118716750499</v>
      </c>
      <c r="D420" s="43">
        <v>0.46949882266469201</v>
      </c>
      <c r="E420" s="43">
        <v>0.31168957533574299</v>
      </c>
      <c r="F420" s="43">
        <v>0.47092347367462301</v>
      </c>
      <c r="G420" s="43">
        <v>1.8333333333333299</v>
      </c>
      <c r="H420" s="43">
        <v>398.5</v>
      </c>
      <c r="I420" s="43">
        <v>17895.572806772001</v>
      </c>
      <c r="J420" s="43">
        <f t="shared" si="6"/>
        <v>0.6829701118227558</v>
      </c>
    </row>
    <row r="421" spans="1:10" x14ac:dyDescent="0.25">
      <c r="A421" s="79"/>
      <c r="B421" s="79"/>
      <c r="C421" s="43">
        <v>1.24761613603281</v>
      </c>
      <c r="D421" s="43">
        <v>0</v>
      </c>
      <c r="E421" s="43">
        <v>1.24761613603281</v>
      </c>
      <c r="F421" s="43">
        <v>0</v>
      </c>
      <c r="G421" s="43">
        <v>0</v>
      </c>
      <c r="H421" s="43">
        <v>298.5</v>
      </c>
      <c r="I421" s="43">
        <v>12544.777724236001</v>
      </c>
      <c r="J421" s="43" t="e">
        <f t="shared" si="6"/>
        <v>#DIV/0!</v>
      </c>
    </row>
    <row r="422" spans="1:10" x14ac:dyDescent="0.25">
      <c r="A422" s="79"/>
      <c r="B422" s="79"/>
      <c r="C422" s="43">
        <v>1.2321815810771399</v>
      </c>
      <c r="D422" s="43">
        <v>1.2321815810771399</v>
      </c>
      <c r="E422" s="43">
        <v>0</v>
      </c>
      <c r="F422" s="43">
        <v>0</v>
      </c>
      <c r="G422" s="43">
        <v>1</v>
      </c>
      <c r="H422" s="43">
        <v>272.33333333333297</v>
      </c>
      <c r="I422" s="43">
        <v>12025.7859999796</v>
      </c>
      <c r="J422" s="43">
        <f t="shared" si="6"/>
        <v>1.2321815810771399</v>
      </c>
    </row>
    <row r="423" spans="1:10" x14ac:dyDescent="0.25">
      <c r="A423" s="79"/>
      <c r="B423" s="79"/>
      <c r="C423" s="43">
        <v>1.22962858645756</v>
      </c>
      <c r="D423" s="43">
        <v>0.413478470035407</v>
      </c>
      <c r="E423" s="43">
        <v>0.40361137018228899</v>
      </c>
      <c r="F423" s="43">
        <v>0.41253874623987202</v>
      </c>
      <c r="G423" s="43">
        <v>0.16666666666666599</v>
      </c>
      <c r="H423" s="43">
        <v>299</v>
      </c>
      <c r="I423" s="43">
        <v>13156</v>
      </c>
      <c r="J423" s="43">
        <f t="shared" si="6"/>
        <v>7.3777715187453898</v>
      </c>
    </row>
    <row r="424" spans="1:10" x14ac:dyDescent="0.25">
      <c r="A424" s="79"/>
      <c r="B424" s="79"/>
      <c r="C424" s="43">
        <v>1.2291159864750101</v>
      </c>
      <c r="D424" s="43">
        <v>1.2291159864750101</v>
      </c>
      <c r="E424" s="43">
        <v>0</v>
      </c>
      <c r="F424" s="43">
        <v>0</v>
      </c>
      <c r="G424" s="43">
        <v>0</v>
      </c>
      <c r="H424" s="43">
        <v>385.33333333333297</v>
      </c>
      <c r="I424" s="43">
        <v>14395.2826431334</v>
      </c>
      <c r="J424" s="43" t="e">
        <f t="shared" si="6"/>
        <v>#DIV/0!</v>
      </c>
    </row>
    <row r="425" spans="1:10" x14ac:dyDescent="0.25">
      <c r="A425" s="79"/>
      <c r="B425" s="79"/>
      <c r="C425" s="43">
        <v>1.22510584812403</v>
      </c>
      <c r="D425" s="43">
        <v>0.61220869543208001</v>
      </c>
      <c r="E425" s="43">
        <v>0</v>
      </c>
      <c r="F425" s="43">
        <v>0.612897152691952</v>
      </c>
      <c r="G425" s="43">
        <v>1</v>
      </c>
      <c r="H425" s="43">
        <v>353.666666666666</v>
      </c>
      <c r="I425" s="43">
        <v>12382.411710255799</v>
      </c>
      <c r="J425" s="43">
        <f t="shared" si="6"/>
        <v>1.22510584812403</v>
      </c>
    </row>
    <row r="426" spans="1:10" x14ac:dyDescent="0.25">
      <c r="A426" s="79"/>
      <c r="B426" s="79"/>
      <c r="C426" s="43">
        <v>1.2250939706389301</v>
      </c>
      <c r="D426" s="43">
        <v>1.2250939706389301</v>
      </c>
      <c r="E426" s="43">
        <v>0</v>
      </c>
      <c r="F426" s="43">
        <v>0</v>
      </c>
      <c r="G426" s="43">
        <v>2.1666666666666599</v>
      </c>
      <c r="H426" s="43">
        <v>239.666666666666</v>
      </c>
      <c r="I426" s="43">
        <v>5738.2263333231504</v>
      </c>
      <c r="J426" s="43">
        <f t="shared" si="6"/>
        <v>0.56542798644873871</v>
      </c>
    </row>
    <row r="427" spans="1:10" x14ac:dyDescent="0.25">
      <c r="A427" s="79"/>
      <c r="B427" s="79"/>
      <c r="C427" s="43">
        <v>1.2243369832004101</v>
      </c>
      <c r="D427" s="43">
        <v>2.44328186839106E-2</v>
      </c>
      <c r="E427" s="43">
        <v>0</v>
      </c>
      <c r="F427" s="43">
        <v>1.1999041645165001</v>
      </c>
      <c r="G427" s="43">
        <v>0.33333333333333298</v>
      </c>
      <c r="H427" s="43">
        <v>263.83333333333297</v>
      </c>
      <c r="I427" s="43">
        <v>13718.0783769224</v>
      </c>
      <c r="J427" s="43">
        <f t="shared" si="6"/>
        <v>3.6730109496012342</v>
      </c>
    </row>
    <row r="428" spans="1:10" x14ac:dyDescent="0.25">
      <c r="A428" s="79"/>
      <c r="B428" s="79"/>
      <c r="C428" s="43">
        <v>1.21241572585071</v>
      </c>
      <c r="D428" s="43">
        <v>0</v>
      </c>
      <c r="E428" s="43">
        <v>0.77504786580169605</v>
      </c>
      <c r="F428" s="43">
        <v>0.43736786004902201</v>
      </c>
      <c r="G428" s="43">
        <v>0</v>
      </c>
      <c r="H428" s="43">
        <v>315.33333333333297</v>
      </c>
      <c r="I428" s="43">
        <v>13520.264204666901</v>
      </c>
      <c r="J428" s="43" t="e">
        <f t="shared" si="6"/>
        <v>#DIV/0!</v>
      </c>
    </row>
    <row r="429" spans="1:10" x14ac:dyDescent="0.25">
      <c r="A429" s="79"/>
      <c r="B429" s="79"/>
      <c r="C429" s="43">
        <v>1.2089697282724301</v>
      </c>
      <c r="D429" s="43">
        <v>0.60424240052901901</v>
      </c>
      <c r="E429" s="43">
        <v>0</v>
      </c>
      <c r="F429" s="43">
        <v>0.60472732774341598</v>
      </c>
      <c r="G429" s="43">
        <v>0.33333333333333298</v>
      </c>
      <c r="H429" s="43">
        <v>268</v>
      </c>
      <c r="I429" s="43">
        <v>11792.1567538449</v>
      </c>
      <c r="J429" s="43">
        <f t="shared" si="6"/>
        <v>3.6269091848172943</v>
      </c>
    </row>
    <row r="430" spans="1:10" x14ac:dyDescent="0.25">
      <c r="A430" s="79"/>
      <c r="B430" s="79"/>
      <c r="C430" s="43">
        <v>1.2071542890821401</v>
      </c>
      <c r="D430" s="43">
        <v>0</v>
      </c>
      <c r="E430" s="43">
        <v>0</v>
      </c>
      <c r="F430" s="43">
        <v>1.2071542890821401</v>
      </c>
      <c r="G430" s="43">
        <v>0</v>
      </c>
      <c r="H430" s="43">
        <v>262</v>
      </c>
      <c r="I430" s="43">
        <v>11651.208522139799</v>
      </c>
      <c r="J430" s="43" t="e">
        <f t="shared" si="6"/>
        <v>#DIV/0!</v>
      </c>
    </row>
    <row r="431" spans="1:10" x14ac:dyDescent="0.25">
      <c r="A431" s="79"/>
      <c r="B431" s="79"/>
      <c r="C431" s="43">
        <v>1.2069897859287799</v>
      </c>
      <c r="D431" s="43">
        <v>2.5372542479445599E-2</v>
      </c>
      <c r="E431" s="43">
        <v>0.57318880055838395</v>
      </c>
      <c r="F431" s="43">
        <v>0.608428442890947</v>
      </c>
      <c r="G431" s="43">
        <v>0.33333333333333298</v>
      </c>
      <c r="H431" s="43">
        <v>208.666666666666</v>
      </c>
      <c r="I431" s="43">
        <v>13778</v>
      </c>
      <c r="J431" s="43">
        <f t="shared" si="6"/>
        <v>3.6209693577863438</v>
      </c>
    </row>
    <row r="432" spans="1:10" x14ac:dyDescent="0.25">
      <c r="A432" s="79"/>
      <c r="B432" s="79"/>
      <c r="C432" s="43">
        <v>1.20694786143112</v>
      </c>
      <c r="D432" s="43">
        <v>1.20694786143112</v>
      </c>
      <c r="E432" s="43">
        <v>0</v>
      </c>
      <c r="F432" s="43">
        <v>0</v>
      </c>
      <c r="G432" s="43">
        <v>0.5</v>
      </c>
      <c r="H432" s="43">
        <v>279</v>
      </c>
      <c r="I432" s="43">
        <v>10173.5123333027</v>
      </c>
      <c r="J432" s="43">
        <f t="shared" si="6"/>
        <v>2.41389572286224</v>
      </c>
    </row>
    <row r="433" spans="1:10" x14ac:dyDescent="0.25">
      <c r="A433" s="79"/>
      <c r="B433" s="79"/>
      <c r="C433" s="43">
        <v>1.2068399275247399</v>
      </c>
      <c r="D433" s="43">
        <v>2.1795184848715701E-2</v>
      </c>
      <c r="E433" s="43">
        <v>0.58388911565606005</v>
      </c>
      <c r="F433" s="43">
        <v>0.60115562701997305</v>
      </c>
      <c r="G433" s="43">
        <v>1.1666666666666601</v>
      </c>
      <c r="H433" s="43">
        <v>624.66666666666595</v>
      </c>
      <c r="I433" s="43">
        <v>14020.994429849499</v>
      </c>
      <c r="J433" s="43">
        <f t="shared" si="6"/>
        <v>1.03443422359264</v>
      </c>
    </row>
    <row r="434" spans="1:10" x14ac:dyDescent="0.25">
      <c r="A434" s="79"/>
      <c r="B434" s="79"/>
      <c r="C434" s="43">
        <v>1.20533981197613</v>
      </c>
      <c r="D434" s="43">
        <v>0.44184104277337699</v>
      </c>
      <c r="E434" s="43">
        <v>0.32529476949994701</v>
      </c>
      <c r="F434" s="43">
        <v>0.43820399970281299</v>
      </c>
      <c r="G434" s="43">
        <v>0.83333333333333304</v>
      </c>
      <c r="H434" s="43">
        <v>197.5</v>
      </c>
      <c r="I434" s="43">
        <v>10266.498772520799</v>
      </c>
      <c r="J434" s="43">
        <f t="shared" si="6"/>
        <v>1.4464077743713566</v>
      </c>
    </row>
    <row r="435" spans="1:10" x14ac:dyDescent="0.25">
      <c r="A435" s="79"/>
      <c r="B435" s="79"/>
      <c r="C435" s="43">
        <v>1.20314546131066</v>
      </c>
      <c r="D435" s="43">
        <v>0.60201055651462199</v>
      </c>
      <c r="E435" s="43">
        <v>8.7565171856672703E-4</v>
      </c>
      <c r="F435" s="43">
        <v>0.60025925307748895</v>
      </c>
      <c r="G435" s="43">
        <v>0.16666666666666599</v>
      </c>
      <c r="H435" s="43">
        <v>338</v>
      </c>
      <c r="I435" s="43">
        <v>13858</v>
      </c>
      <c r="J435" s="43">
        <f t="shared" si="6"/>
        <v>7.2188727678639895</v>
      </c>
    </row>
    <row r="436" spans="1:10" x14ac:dyDescent="0.25">
      <c r="A436" s="79"/>
      <c r="B436" s="79"/>
      <c r="C436" s="43">
        <v>1.1983614128970499</v>
      </c>
      <c r="D436" s="43">
        <v>1.1983614128970499</v>
      </c>
      <c r="E436" s="43">
        <v>0</v>
      </c>
      <c r="F436" s="43">
        <v>0</v>
      </c>
      <c r="G436" s="43">
        <v>1.3333333333333299</v>
      </c>
      <c r="H436" s="43">
        <v>231.333333333333</v>
      </c>
      <c r="I436" s="43">
        <v>11274.166666666601</v>
      </c>
      <c r="J436" s="43">
        <f t="shared" si="6"/>
        <v>0.8987710596727897</v>
      </c>
    </row>
    <row r="437" spans="1:10" x14ac:dyDescent="0.25">
      <c r="A437" s="79"/>
      <c r="B437" s="79"/>
      <c r="C437" s="43">
        <v>1.1933134193205901</v>
      </c>
      <c r="D437" s="43">
        <v>0</v>
      </c>
      <c r="E437" s="43">
        <v>1.1933134193205901</v>
      </c>
      <c r="F437" s="43">
        <v>0</v>
      </c>
      <c r="G437" s="43">
        <v>0</v>
      </c>
      <c r="H437" s="43">
        <v>301.83333333333297</v>
      </c>
      <c r="I437" s="43">
        <v>12684.864577661299</v>
      </c>
      <c r="J437" s="43" t="e">
        <f t="shared" si="6"/>
        <v>#DIV/0!</v>
      </c>
    </row>
    <row r="438" spans="1:10" x14ac:dyDescent="0.25">
      <c r="A438" s="79"/>
      <c r="B438" s="79"/>
      <c r="C438" s="43">
        <v>1.18276447534221</v>
      </c>
      <c r="D438" s="43">
        <v>1.18276447534221</v>
      </c>
      <c r="E438" s="43">
        <v>0</v>
      </c>
      <c r="F438" s="43">
        <v>0</v>
      </c>
      <c r="G438" s="43">
        <v>0.16666666666666599</v>
      </c>
      <c r="H438" s="43">
        <v>317</v>
      </c>
      <c r="I438" s="43">
        <v>14259.9053332926</v>
      </c>
      <c r="J438" s="43">
        <f t="shared" si="6"/>
        <v>7.0965868520532887</v>
      </c>
    </row>
    <row r="439" spans="1:10" x14ac:dyDescent="0.25">
      <c r="A439" s="79"/>
      <c r="B439" s="79"/>
      <c r="C439" s="43">
        <v>1.18084837852571</v>
      </c>
      <c r="D439" s="43">
        <v>0.590424189262858</v>
      </c>
      <c r="E439" s="43">
        <v>0</v>
      </c>
      <c r="F439" s="43">
        <v>0.590424189262858</v>
      </c>
      <c r="G439" s="43">
        <v>1</v>
      </c>
      <c r="H439" s="43">
        <v>128</v>
      </c>
      <c r="I439" s="43">
        <v>4138.6666666666597</v>
      </c>
      <c r="J439" s="43">
        <f t="shared" si="6"/>
        <v>1.18084837852571</v>
      </c>
    </row>
    <row r="440" spans="1:10" x14ac:dyDescent="0.25">
      <c r="A440" s="79"/>
      <c r="B440" s="79"/>
      <c r="C440" s="43">
        <v>1.1778423943154599</v>
      </c>
      <c r="D440" s="43">
        <v>1.1778423943154599</v>
      </c>
      <c r="E440" s="43">
        <v>0</v>
      </c>
      <c r="F440" s="43">
        <v>0</v>
      </c>
      <c r="G440" s="43">
        <v>1.1666666666666601</v>
      </c>
      <c r="H440" s="43">
        <v>287.83333333333297</v>
      </c>
      <c r="I440" s="43">
        <v>10474.464999949099</v>
      </c>
      <c r="J440" s="43">
        <f t="shared" si="6"/>
        <v>1.0095791951275428</v>
      </c>
    </row>
    <row r="441" spans="1:10" x14ac:dyDescent="0.25">
      <c r="A441" s="79"/>
      <c r="B441" s="79"/>
      <c r="C441" s="43">
        <v>1.17465474441878</v>
      </c>
      <c r="D441" s="43">
        <v>0.58732737220939002</v>
      </c>
      <c r="E441" s="43">
        <v>0</v>
      </c>
      <c r="F441" s="43">
        <v>0.58732737220939002</v>
      </c>
      <c r="G441" s="43">
        <v>2.3333333333333299</v>
      </c>
      <c r="H441" s="43">
        <v>37.3333333333333</v>
      </c>
      <c r="I441" s="43">
        <v>1333.3333333333301</v>
      </c>
      <c r="J441" s="43">
        <f t="shared" si="6"/>
        <v>0.50342346189376364</v>
      </c>
    </row>
    <row r="442" spans="1:10" x14ac:dyDescent="0.25">
      <c r="A442" s="79"/>
      <c r="B442" s="79"/>
      <c r="C442" s="43">
        <v>1.17421177142222</v>
      </c>
      <c r="D442" s="43">
        <v>1.17421177142222</v>
      </c>
      <c r="E442" s="43">
        <v>0</v>
      </c>
      <c r="F442" s="43">
        <v>0</v>
      </c>
      <c r="G442" s="43">
        <v>0.16666666666666599</v>
      </c>
      <c r="H442" s="43">
        <v>420.166666666666</v>
      </c>
      <c r="I442" s="43">
        <v>14295.1809998269</v>
      </c>
      <c r="J442" s="43">
        <f t="shared" si="6"/>
        <v>7.0452706285333484</v>
      </c>
    </row>
    <row r="443" spans="1:10" x14ac:dyDescent="0.25">
      <c r="A443" s="79"/>
      <c r="B443" s="79"/>
      <c r="C443" s="43">
        <v>1.16442623892664</v>
      </c>
      <c r="D443" s="43">
        <v>0</v>
      </c>
      <c r="E443" s="43">
        <v>1.16442623892664</v>
      </c>
      <c r="F443" s="43">
        <v>0</v>
      </c>
      <c r="G443" s="43">
        <v>0.33333333333333298</v>
      </c>
      <c r="H443" s="43">
        <v>228.666666666666</v>
      </c>
      <c r="I443" s="43">
        <v>9831.6927226942498</v>
      </c>
      <c r="J443" s="43">
        <f t="shared" si="6"/>
        <v>3.4932787167799235</v>
      </c>
    </row>
    <row r="444" spans="1:10" x14ac:dyDescent="0.25">
      <c r="A444" s="79"/>
      <c r="B444" s="79"/>
      <c r="C444" s="43">
        <v>1.1589998002795201</v>
      </c>
      <c r="D444" s="43">
        <v>0.57949990013976205</v>
      </c>
      <c r="E444" s="43">
        <v>0</v>
      </c>
      <c r="F444" s="43">
        <v>0.57949990013976205</v>
      </c>
      <c r="G444" s="43">
        <v>0.66666666666666596</v>
      </c>
      <c r="H444" s="43">
        <v>336</v>
      </c>
      <c r="I444" s="43">
        <v>9128</v>
      </c>
      <c r="J444" s="43">
        <f t="shared" si="6"/>
        <v>1.7384997004192819</v>
      </c>
    </row>
    <row r="445" spans="1:10" x14ac:dyDescent="0.25">
      <c r="A445" s="79"/>
      <c r="B445" s="79"/>
      <c r="C445" s="43">
        <v>1.15303041844197</v>
      </c>
      <c r="D445" s="43">
        <v>0.57744959367677795</v>
      </c>
      <c r="E445" s="43">
        <v>0</v>
      </c>
      <c r="F445" s="43">
        <v>0.575580824765203</v>
      </c>
      <c r="G445" s="43">
        <v>0.83333333333333304</v>
      </c>
      <c r="H445" s="43">
        <v>370.83333333333297</v>
      </c>
      <c r="I445" s="43">
        <v>12979.166666666601</v>
      </c>
      <c r="J445" s="43">
        <f t="shared" si="6"/>
        <v>1.3836365021303645</v>
      </c>
    </row>
    <row r="446" spans="1:10" x14ac:dyDescent="0.25">
      <c r="A446" s="79"/>
      <c r="B446" s="79"/>
      <c r="C446" s="43">
        <v>1.14684117097218</v>
      </c>
      <c r="D446" s="43">
        <v>0.57378680661009196</v>
      </c>
      <c r="E446" s="43">
        <v>0</v>
      </c>
      <c r="F446" s="43">
        <v>0.57305436436209101</v>
      </c>
      <c r="G446" s="43">
        <v>0.5</v>
      </c>
      <c r="H446" s="43">
        <v>366.33333333333297</v>
      </c>
      <c r="I446" s="43">
        <v>12336.8234205116</v>
      </c>
      <c r="J446" s="43">
        <f t="shared" si="6"/>
        <v>2.2936823419443599</v>
      </c>
    </row>
    <row r="447" spans="1:10" x14ac:dyDescent="0.25">
      <c r="A447" s="79"/>
      <c r="B447" s="79"/>
      <c r="C447" s="43">
        <v>1.1455072494143801</v>
      </c>
      <c r="D447" s="43">
        <v>1.4095856933025301E-3</v>
      </c>
      <c r="E447" s="43">
        <v>0.50226128959844796</v>
      </c>
      <c r="F447" s="43">
        <v>0.64183637412262995</v>
      </c>
      <c r="G447" s="43">
        <v>0.33333333333333298</v>
      </c>
      <c r="H447" s="43">
        <v>112</v>
      </c>
      <c r="I447" s="43">
        <v>7384.4160529270703</v>
      </c>
      <c r="J447" s="43">
        <f t="shared" si="6"/>
        <v>3.4365217482431438</v>
      </c>
    </row>
    <row r="448" spans="1:10" x14ac:dyDescent="0.25">
      <c r="A448" s="79"/>
      <c r="B448" s="79"/>
      <c r="C448" s="43">
        <v>1.14215218208759</v>
      </c>
      <c r="D448" s="43">
        <v>0</v>
      </c>
      <c r="E448" s="43">
        <v>1.14215218208759</v>
      </c>
      <c r="F448" s="43">
        <v>0</v>
      </c>
      <c r="G448" s="43">
        <v>0</v>
      </c>
      <c r="H448" s="43">
        <v>323.83333333333297</v>
      </c>
      <c r="I448" s="43">
        <v>13609.4378102684</v>
      </c>
      <c r="J448" s="43" t="e">
        <f t="shared" si="6"/>
        <v>#DIV/0!</v>
      </c>
    </row>
    <row r="449" spans="1:10" x14ac:dyDescent="0.25">
      <c r="A449" s="79"/>
      <c r="B449" s="79"/>
      <c r="C449" s="43">
        <v>1.14174941684242</v>
      </c>
      <c r="D449" s="43">
        <v>1.14174941684242</v>
      </c>
      <c r="E449" s="43">
        <v>0</v>
      </c>
      <c r="F449" s="43">
        <v>0</v>
      </c>
      <c r="G449" s="43">
        <v>0</v>
      </c>
      <c r="H449" s="43">
        <v>346.666666666666</v>
      </c>
      <c r="I449" s="43">
        <v>12950.7733121613</v>
      </c>
      <c r="J449" s="43" t="e">
        <f t="shared" si="6"/>
        <v>#DIV/0!</v>
      </c>
    </row>
    <row r="450" spans="1:10" x14ac:dyDescent="0.25">
      <c r="A450" s="79"/>
      <c r="B450" s="79"/>
      <c r="C450" s="43">
        <v>1.13948985284268</v>
      </c>
      <c r="D450" s="43">
        <v>1.13948985284268</v>
      </c>
      <c r="E450" s="43">
        <v>0</v>
      </c>
      <c r="F450" s="43">
        <v>0</v>
      </c>
      <c r="G450" s="43">
        <v>1.6666666666666601</v>
      </c>
      <c r="H450" s="43">
        <v>187.333333333333</v>
      </c>
      <c r="I450" s="43">
        <v>8473</v>
      </c>
      <c r="J450" s="43">
        <f t="shared" si="6"/>
        <v>0.68369391170561067</v>
      </c>
    </row>
    <row r="451" spans="1:10" x14ac:dyDescent="0.25">
      <c r="A451" s="79"/>
      <c r="B451" s="79"/>
      <c r="C451" s="43">
        <v>1.1378376880582499</v>
      </c>
      <c r="D451" s="43">
        <v>1.81682567871191E-2</v>
      </c>
      <c r="E451" s="43">
        <v>1.79513113098248E-3</v>
      </c>
      <c r="F451" s="43">
        <v>1.1178743001401401</v>
      </c>
      <c r="G451" s="43">
        <v>0.33333333333333298</v>
      </c>
      <c r="H451" s="43">
        <v>200.5</v>
      </c>
      <c r="I451" s="43">
        <v>10409.380632209701</v>
      </c>
      <c r="J451" s="43">
        <f t="shared" ref="J451:J514" si="7">C451/G451</f>
        <v>3.4135130641747535</v>
      </c>
    </row>
    <row r="452" spans="1:10" x14ac:dyDescent="0.25">
      <c r="A452" s="79"/>
      <c r="B452" s="79"/>
      <c r="C452" s="43">
        <v>1.13486032771418</v>
      </c>
      <c r="D452" s="43">
        <v>0.40696447554363302</v>
      </c>
      <c r="E452" s="43">
        <v>0.32399113586968897</v>
      </c>
      <c r="F452" s="43">
        <v>0.40390471630086</v>
      </c>
      <c r="G452" s="43">
        <v>1.6666666666666601</v>
      </c>
      <c r="H452" s="43">
        <v>370.33333333333297</v>
      </c>
      <c r="I452" s="43">
        <v>13703.911710255799</v>
      </c>
      <c r="J452" s="43">
        <f t="shared" si="7"/>
        <v>0.68091619662851066</v>
      </c>
    </row>
    <row r="453" spans="1:10" x14ac:dyDescent="0.25">
      <c r="A453" s="79"/>
      <c r="B453" s="79"/>
      <c r="C453" s="43">
        <v>1.1347431404837001</v>
      </c>
      <c r="D453" s="43">
        <v>0.11481716192718799</v>
      </c>
      <c r="E453" s="43">
        <v>0.45254135787104999</v>
      </c>
      <c r="F453" s="43">
        <v>0.56738462068547002</v>
      </c>
      <c r="G453" s="43">
        <v>1.3333333333333299</v>
      </c>
      <c r="H453" s="43">
        <v>251</v>
      </c>
      <c r="I453" s="43">
        <v>10542.416052926999</v>
      </c>
      <c r="J453" s="43">
        <f t="shared" si="7"/>
        <v>0.85105735536277727</v>
      </c>
    </row>
    <row r="454" spans="1:10" x14ac:dyDescent="0.25">
      <c r="A454" s="79"/>
      <c r="B454" s="79"/>
      <c r="C454" s="43">
        <v>1.1343747653647001</v>
      </c>
      <c r="D454" s="43">
        <v>1.1343747653647001</v>
      </c>
      <c r="E454" s="43">
        <v>0</v>
      </c>
      <c r="F454" s="43">
        <v>0</v>
      </c>
      <c r="G454" s="43">
        <v>0.83333333333333304</v>
      </c>
      <c r="H454" s="43">
        <v>330</v>
      </c>
      <c r="I454" s="43">
        <v>11639.5</v>
      </c>
      <c r="J454" s="43">
        <f t="shared" si="7"/>
        <v>1.3612497184376406</v>
      </c>
    </row>
    <row r="455" spans="1:10" x14ac:dyDescent="0.25">
      <c r="A455" s="79"/>
      <c r="B455" s="79"/>
      <c r="C455" s="43">
        <v>1.13213606563742</v>
      </c>
      <c r="D455" s="43">
        <v>1.13213606563742</v>
      </c>
      <c r="E455" s="43">
        <v>0</v>
      </c>
      <c r="F455" s="43">
        <v>0</v>
      </c>
      <c r="G455" s="43">
        <v>1.6666666666666601</v>
      </c>
      <c r="H455" s="43">
        <v>301.166666666666</v>
      </c>
      <c r="I455" s="43">
        <v>10927.7263333231</v>
      </c>
      <c r="J455" s="43">
        <f t="shared" si="7"/>
        <v>0.67928163938245467</v>
      </c>
    </row>
    <row r="456" spans="1:10" x14ac:dyDescent="0.25">
      <c r="A456" s="79"/>
      <c r="B456" s="79"/>
      <c r="C456" s="43">
        <v>1.1317760641446299</v>
      </c>
      <c r="D456" s="43">
        <v>1.1317760641446299</v>
      </c>
      <c r="E456" s="43">
        <v>0</v>
      </c>
      <c r="F456" s="43">
        <v>0</v>
      </c>
      <c r="G456" s="43">
        <v>0</v>
      </c>
      <c r="H456" s="43">
        <v>362.5</v>
      </c>
      <c r="I456" s="43">
        <v>13542.2749778611</v>
      </c>
      <c r="J456" s="43" t="e">
        <f t="shared" si="7"/>
        <v>#DIV/0!</v>
      </c>
    </row>
    <row r="457" spans="1:10" x14ac:dyDescent="0.25">
      <c r="A457" s="79"/>
      <c r="B457" s="79"/>
      <c r="C457" s="43">
        <v>1.1246496535605199</v>
      </c>
      <c r="D457" s="43">
        <v>0</v>
      </c>
      <c r="E457" s="43">
        <v>1.1246496535605199</v>
      </c>
      <c r="F457" s="43">
        <v>0</v>
      </c>
      <c r="G457" s="43">
        <v>0</v>
      </c>
      <c r="H457" s="43">
        <v>296.33333333333297</v>
      </c>
      <c r="I457" s="43">
        <v>12453.7212695096</v>
      </c>
      <c r="J457" s="43" t="e">
        <f t="shared" si="7"/>
        <v>#DIV/0!</v>
      </c>
    </row>
    <row r="458" spans="1:10" x14ac:dyDescent="0.25">
      <c r="A458" s="79"/>
      <c r="B458" s="79"/>
      <c r="C458" s="43">
        <v>1.12364269247252</v>
      </c>
      <c r="D458" s="43">
        <v>1.12364269247252</v>
      </c>
      <c r="E458" s="43">
        <v>0</v>
      </c>
      <c r="F458" s="43">
        <v>0</v>
      </c>
      <c r="G458" s="43">
        <v>1.3333333333333299</v>
      </c>
      <c r="H458" s="43">
        <v>267.33333333333297</v>
      </c>
      <c r="I458" s="43">
        <v>9597.3333333333303</v>
      </c>
      <c r="J458" s="43">
        <f t="shared" si="7"/>
        <v>0.84273201935439213</v>
      </c>
    </row>
    <row r="459" spans="1:10" x14ac:dyDescent="0.25">
      <c r="A459" s="79"/>
      <c r="B459" s="79"/>
      <c r="C459" s="43">
        <v>1.12169379414116</v>
      </c>
      <c r="D459" s="43">
        <v>0</v>
      </c>
      <c r="E459" s="43">
        <v>0.55979801471597901</v>
      </c>
      <c r="F459" s="43">
        <v>0.56189577942518598</v>
      </c>
      <c r="G459" s="43">
        <v>0.66666666666666596</v>
      </c>
      <c r="H459" s="43">
        <v>186.333333333333</v>
      </c>
      <c r="I459" s="43">
        <v>9035.4160529270794</v>
      </c>
      <c r="J459" s="43">
        <f t="shared" si="7"/>
        <v>1.6825406912117418</v>
      </c>
    </row>
    <row r="460" spans="1:10" x14ac:dyDescent="0.25">
      <c r="A460" s="79"/>
      <c r="B460" s="79"/>
      <c r="C460" s="43">
        <v>1.1210038719878701</v>
      </c>
      <c r="D460" s="43">
        <v>0.55993352655915896</v>
      </c>
      <c r="E460" s="43">
        <v>0</v>
      </c>
      <c r="F460" s="43">
        <v>0.56107034542871204</v>
      </c>
      <c r="G460" s="43">
        <v>0.16666666666666599</v>
      </c>
      <c r="H460" s="43">
        <v>263.83333333333297</v>
      </c>
      <c r="I460" s="43">
        <v>11608.343435881199</v>
      </c>
      <c r="J460" s="43">
        <f t="shared" si="7"/>
        <v>6.7260232319272477</v>
      </c>
    </row>
    <row r="461" spans="1:10" x14ac:dyDescent="0.25">
      <c r="A461" s="79"/>
      <c r="B461" s="79"/>
      <c r="C461" s="43">
        <v>1.11831553707247</v>
      </c>
      <c r="D461" s="43">
        <v>2.7925387553799099E-3</v>
      </c>
      <c r="E461" s="43">
        <v>0.53853933929474995</v>
      </c>
      <c r="F461" s="43">
        <v>0.57698365902232895</v>
      </c>
      <c r="G461" s="43">
        <v>0</v>
      </c>
      <c r="H461" s="43">
        <v>270.83333333333297</v>
      </c>
      <c r="I461" s="43">
        <v>11714.5422414398</v>
      </c>
      <c r="J461" s="43" t="e">
        <f t="shared" si="7"/>
        <v>#DIV/0!</v>
      </c>
    </row>
    <row r="462" spans="1:10" x14ac:dyDescent="0.25">
      <c r="A462" s="79"/>
      <c r="B462" s="79"/>
      <c r="C462" s="43">
        <v>1.1178556384067</v>
      </c>
      <c r="D462" s="43">
        <v>1.1178556384067</v>
      </c>
      <c r="E462" s="43">
        <v>0</v>
      </c>
      <c r="F462" s="43">
        <v>0</v>
      </c>
      <c r="G462" s="43">
        <v>0.66666666666666596</v>
      </c>
      <c r="H462" s="43">
        <v>347</v>
      </c>
      <c r="I462" s="43">
        <v>12358.8456666361</v>
      </c>
      <c r="J462" s="43">
        <f t="shared" si="7"/>
        <v>1.6767834576100518</v>
      </c>
    </row>
    <row r="463" spans="1:10" x14ac:dyDescent="0.25">
      <c r="A463" s="79"/>
      <c r="B463" s="79"/>
      <c r="C463" s="43">
        <v>1.1176092385580001</v>
      </c>
      <c r="D463" s="43">
        <v>1.1176092385580001</v>
      </c>
      <c r="E463" s="43">
        <v>0</v>
      </c>
      <c r="F463" s="43">
        <v>0</v>
      </c>
      <c r="G463" s="43">
        <v>1.1666666666666601</v>
      </c>
      <c r="H463" s="43">
        <v>345.666666666666</v>
      </c>
      <c r="I463" s="43">
        <v>11349.5</v>
      </c>
      <c r="J463" s="43">
        <f t="shared" si="7"/>
        <v>0.95795077590686262</v>
      </c>
    </row>
    <row r="464" spans="1:10" x14ac:dyDescent="0.25">
      <c r="A464" s="79"/>
      <c r="B464" s="79"/>
      <c r="C464" s="43">
        <v>1.11392509413233</v>
      </c>
      <c r="D464" s="43">
        <v>2.0438992552886701E-2</v>
      </c>
      <c r="E464" s="43">
        <v>0.5416333026515</v>
      </c>
      <c r="F464" s="43">
        <v>0.55185279892794303</v>
      </c>
      <c r="G464" s="43">
        <v>1.3333333333333299</v>
      </c>
      <c r="H464" s="43">
        <v>260</v>
      </c>
      <c r="I464" s="43">
        <v>10367.5</v>
      </c>
      <c r="J464" s="43">
        <f t="shared" si="7"/>
        <v>0.8354438205992496</v>
      </c>
    </row>
    <row r="465" spans="1:10" x14ac:dyDescent="0.25">
      <c r="A465" s="79"/>
      <c r="B465" s="79"/>
      <c r="C465" s="43">
        <v>1.1102336223174201</v>
      </c>
      <c r="D465" s="43">
        <v>1.1102336223174201</v>
      </c>
      <c r="E465" s="43">
        <v>0</v>
      </c>
      <c r="F465" s="43">
        <v>0</v>
      </c>
      <c r="G465" s="43">
        <v>0</v>
      </c>
      <c r="H465" s="43">
        <v>330.166666666666</v>
      </c>
      <c r="I465" s="43">
        <v>12334.366313168901</v>
      </c>
      <c r="J465" s="43" t="e">
        <f t="shared" si="7"/>
        <v>#DIV/0!</v>
      </c>
    </row>
    <row r="466" spans="1:10" x14ac:dyDescent="0.25">
      <c r="A466" s="79"/>
      <c r="B466" s="79"/>
      <c r="C466" s="43">
        <v>1.1056173597293999</v>
      </c>
      <c r="D466" s="43">
        <v>0.55364681708305497</v>
      </c>
      <c r="E466" s="43">
        <v>4.4878278274562098E-4</v>
      </c>
      <c r="F466" s="43">
        <v>0.55152175986360696</v>
      </c>
      <c r="G466" s="43">
        <v>1.8333333333333299</v>
      </c>
      <c r="H466" s="43">
        <v>151.166666666666</v>
      </c>
      <c r="I466" s="43">
        <v>3749.50434267126</v>
      </c>
      <c r="J466" s="43">
        <f t="shared" si="7"/>
        <v>0.60306401439785562</v>
      </c>
    </row>
    <row r="467" spans="1:10" x14ac:dyDescent="0.25">
      <c r="A467" s="79"/>
      <c r="B467" s="79"/>
      <c r="C467" s="43">
        <v>1.1043833764362601</v>
      </c>
      <c r="D467" s="43">
        <v>0.112521245835824</v>
      </c>
      <c r="E467" s="43">
        <v>0.47637589225929</v>
      </c>
      <c r="F467" s="43">
        <v>0.51548623834115104</v>
      </c>
      <c r="G467" s="43">
        <v>0.83333333333333304</v>
      </c>
      <c r="H467" s="43">
        <v>375.5</v>
      </c>
      <c r="I467" s="43">
        <v>15172.0783769224</v>
      </c>
      <c r="J467" s="43">
        <f t="shared" si="7"/>
        <v>1.3252600517235125</v>
      </c>
    </row>
    <row r="468" spans="1:10" x14ac:dyDescent="0.25">
      <c r="A468" s="79"/>
      <c r="B468" s="79"/>
      <c r="C468" s="43">
        <v>1.10219990404713</v>
      </c>
      <c r="D468" s="43">
        <v>1.10219990404713</v>
      </c>
      <c r="E468" s="43">
        <v>0</v>
      </c>
      <c r="F468" s="43">
        <v>0</v>
      </c>
      <c r="G468" s="43">
        <v>0.83333333333333304</v>
      </c>
      <c r="H468" s="43">
        <v>426.166666666666</v>
      </c>
      <c r="I468" s="43">
        <v>11119.5</v>
      </c>
      <c r="J468" s="43">
        <f t="shared" si="7"/>
        <v>1.3226398848565564</v>
      </c>
    </row>
    <row r="469" spans="1:10" x14ac:dyDescent="0.25">
      <c r="A469" s="79"/>
      <c r="B469" s="79"/>
      <c r="C469" s="43">
        <v>1.0933668021643199</v>
      </c>
      <c r="D469" s="43">
        <v>0.546645426301129</v>
      </c>
      <c r="E469" s="43">
        <v>0</v>
      </c>
      <c r="F469" s="43">
        <v>0.54672137586319403</v>
      </c>
      <c r="G469" s="43">
        <v>0.83333333333333304</v>
      </c>
      <c r="H469" s="43">
        <v>313.666666666666</v>
      </c>
      <c r="I469" s="43">
        <v>11105.6380435789</v>
      </c>
      <c r="J469" s="43">
        <f t="shared" si="7"/>
        <v>1.3120401625971843</v>
      </c>
    </row>
    <row r="470" spans="1:10" x14ac:dyDescent="0.25">
      <c r="A470" s="79"/>
      <c r="B470" s="79"/>
      <c r="C470" s="43">
        <v>1.0905998253695799</v>
      </c>
      <c r="D470" s="43">
        <v>1.0905998253695799</v>
      </c>
      <c r="E470" s="43">
        <v>0</v>
      </c>
      <c r="F470" s="43">
        <v>0</v>
      </c>
      <c r="G470" s="43">
        <v>1</v>
      </c>
      <c r="H470" s="43">
        <v>253.166666666666</v>
      </c>
      <c r="I470" s="43">
        <v>9240.7263333231494</v>
      </c>
      <c r="J470" s="43">
        <f t="shared" si="7"/>
        <v>1.0905998253695799</v>
      </c>
    </row>
    <row r="471" spans="1:10" x14ac:dyDescent="0.25">
      <c r="A471" s="79"/>
      <c r="B471" s="79"/>
      <c r="C471" s="43">
        <v>1.08419565041903</v>
      </c>
      <c r="D471" s="43">
        <v>0.54349139288357995</v>
      </c>
      <c r="E471" s="43">
        <v>0</v>
      </c>
      <c r="F471" s="43">
        <v>0.54070425753545903</v>
      </c>
      <c r="G471" s="43">
        <v>0.83333333333333304</v>
      </c>
      <c r="H471" s="43">
        <v>212.5</v>
      </c>
      <c r="I471" s="43">
        <v>11092.5</v>
      </c>
      <c r="J471" s="43">
        <f t="shared" si="7"/>
        <v>1.3010347805028364</v>
      </c>
    </row>
    <row r="472" spans="1:10" x14ac:dyDescent="0.25">
      <c r="A472" s="79"/>
      <c r="B472" s="79"/>
      <c r="C472" s="43">
        <v>1.0823082347636399</v>
      </c>
      <c r="D472" s="43">
        <v>1.0823082347636399</v>
      </c>
      <c r="E472" s="43">
        <v>0</v>
      </c>
      <c r="F472" s="43">
        <v>0</v>
      </c>
      <c r="G472" s="43">
        <v>0</v>
      </c>
      <c r="H472" s="43">
        <v>286</v>
      </c>
      <c r="I472" s="43">
        <v>10684.3879825327</v>
      </c>
      <c r="J472" s="43" t="e">
        <f t="shared" si="7"/>
        <v>#DIV/0!</v>
      </c>
    </row>
    <row r="473" spans="1:10" x14ac:dyDescent="0.25">
      <c r="A473" s="79"/>
      <c r="B473" s="79"/>
      <c r="C473" s="43">
        <v>1.08051652776556</v>
      </c>
      <c r="D473" s="43">
        <v>0.54418550705073998</v>
      </c>
      <c r="E473" s="43">
        <v>0</v>
      </c>
      <c r="F473" s="43">
        <v>0.53633102071483796</v>
      </c>
      <c r="G473" s="43">
        <v>0.33333333333333298</v>
      </c>
      <c r="H473" s="43">
        <v>255.5</v>
      </c>
      <c r="I473" s="43">
        <v>8305.7450435891406</v>
      </c>
      <c r="J473" s="43">
        <f t="shared" si="7"/>
        <v>3.2415495832966834</v>
      </c>
    </row>
    <row r="474" spans="1:10" x14ac:dyDescent="0.25">
      <c r="A474" s="79"/>
      <c r="B474" s="79"/>
      <c r="C474" s="43">
        <v>1.0778468578918901</v>
      </c>
      <c r="D474" s="43">
        <v>0.53679586084039299</v>
      </c>
      <c r="E474" s="43">
        <v>1.8901262705647601E-3</v>
      </c>
      <c r="F474" s="43">
        <v>0.539160870780935</v>
      </c>
      <c r="G474" s="43">
        <v>0.83333333333333304</v>
      </c>
      <c r="H474" s="43">
        <v>190.166666666666</v>
      </c>
      <c r="I474" s="43">
        <v>6733.4117102558102</v>
      </c>
      <c r="J474" s="43">
        <f t="shared" si="7"/>
        <v>1.2934162294702685</v>
      </c>
    </row>
    <row r="475" spans="1:10" x14ac:dyDescent="0.25">
      <c r="A475" s="79"/>
      <c r="B475" s="79"/>
      <c r="C475" s="43">
        <v>1.07467026830975</v>
      </c>
      <c r="D475" s="43">
        <v>1.1735868764693E-2</v>
      </c>
      <c r="E475" s="43">
        <v>0.52811409441118995</v>
      </c>
      <c r="F475" s="43">
        <v>0.53482030513387202</v>
      </c>
      <c r="G475" s="43">
        <v>1.1666666666666601</v>
      </c>
      <c r="H475" s="43">
        <v>596.16666666666595</v>
      </c>
      <c r="I475" s="43">
        <v>13371.166666666601</v>
      </c>
      <c r="J475" s="43">
        <f t="shared" si="7"/>
        <v>0.92114594426550522</v>
      </c>
    </row>
    <row r="476" spans="1:10" x14ac:dyDescent="0.25">
      <c r="A476" s="79"/>
      <c r="B476" s="79"/>
      <c r="C476" s="43">
        <v>1.0745581028514799</v>
      </c>
      <c r="D476" s="43">
        <v>0.36273338507651698</v>
      </c>
      <c r="E476" s="43">
        <v>0.352845206108378</v>
      </c>
      <c r="F476" s="43">
        <v>0.35897951166658698</v>
      </c>
      <c r="G476" s="43">
        <v>0.16666666666666599</v>
      </c>
      <c r="H476" s="43">
        <v>233.833333333333</v>
      </c>
      <c r="I476" s="43">
        <v>10288.416052926999</v>
      </c>
      <c r="J476" s="43">
        <f t="shared" si="7"/>
        <v>6.4473486171089052</v>
      </c>
    </row>
    <row r="477" spans="1:10" x14ac:dyDescent="0.25">
      <c r="A477" s="79"/>
      <c r="B477" s="79"/>
      <c r="C477" s="43">
        <v>1.0713606678867</v>
      </c>
      <c r="D477" s="43">
        <v>1.0713606678867</v>
      </c>
      <c r="E477" s="43">
        <v>0</v>
      </c>
      <c r="F477" s="43">
        <v>0</v>
      </c>
      <c r="G477" s="43">
        <v>0.16666666666666599</v>
      </c>
      <c r="H477" s="43">
        <v>207.5</v>
      </c>
      <c r="I477" s="43">
        <v>9334.9526666463007</v>
      </c>
      <c r="J477" s="43">
        <f t="shared" si="7"/>
        <v>6.428164007320226</v>
      </c>
    </row>
    <row r="478" spans="1:10" x14ac:dyDescent="0.25">
      <c r="A478" s="79"/>
      <c r="B478" s="79"/>
      <c r="C478" s="43">
        <v>1.07092870722105</v>
      </c>
      <c r="D478" s="43">
        <v>0.49436412786814499</v>
      </c>
      <c r="E478" s="43">
        <v>8.1678466459703294E-2</v>
      </c>
      <c r="F478" s="43">
        <v>0.49488611289323597</v>
      </c>
      <c r="G478" s="43">
        <v>0.16666666666666599</v>
      </c>
      <c r="H478" s="43">
        <v>335.83333333333297</v>
      </c>
      <c r="I478" s="43">
        <v>13805.8189027152</v>
      </c>
      <c r="J478" s="43">
        <f t="shared" si="7"/>
        <v>6.425572243326326</v>
      </c>
    </row>
    <row r="479" spans="1:10" x14ac:dyDescent="0.25">
      <c r="A479" s="79"/>
      <c r="B479" s="79"/>
      <c r="C479" s="43">
        <v>1.0655293186622701</v>
      </c>
      <c r="D479" s="43">
        <v>0.53476691173639801</v>
      </c>
      <c r="E479" s="43">
        <v>0</v>
      </c>
      <c r="F479" s="43">
        <v>0.53076240692587895</v>
      </c>
      <c r="G479" s="43">
        <v>1</v>
      </c>
      <c r="H479" s="43">
        <v>311.33333333333297</v>
      </c>
      <c r="I479" s="43">
        <v>11775.166666666601</v>
      </c>
      <c r="J479" s="43">
        <f t="shared" si="7"/>
        <v>1.0655293186622701</v>
      </c>
    </row>
    <row r="480" spans="1:10" x14ac:dyDescent="0.25">
      <c r="A480" s="79"/>
      <c r="B480" s="79"/>
      <c r="C480" s="43">
        <v>1.05820904454507</v>
      </c>
      <c r="D480" s="43">
        <v>0.39796234872958802</v>
      </c>
      <c r="E480" s="43">
        <v>0.27763526642709302</v>
      </c>
      <c r="F480" s="43">
        <v>0.38261142938839499</v>
      </c>
      <c r="G480" s="43">
        <v>1.8333333333333299</v>
      </c>
      <c r="H480" s="43">
        <v>271.5</v>
      </c>
      <c r="I480" s="43">
        <v>12097.916052926999</v>
      </c>
      <c r="J480" s="43">
        <f t="shared" si="7"/>
        <v>0.5772049333882211</v>
      </c>
    </row>
    <row r="481" spans="1:10" x14ac:dyDescent="0.25">
      <c r="A481" s="79"/>
      <c r="B481" s="79"/>
      <c r="C481" s="43">
        <v>1.0536997443668901</v>
      </c>
      <c r="D481" s="43">
        <v>0.52523085094761701</v>
      </c>
      <c r="E481" s="43">
        <v>8.9756556549124304E-4</v>
      </c>
      <c r="F481" s="43">
        <v>0.52757132785379302</v>
      </c>
      <c r="G481" s="43">
        <v>0.16666666666666599</v>
      </c>
      <c r="H481" s="43">
        <v>187.333333333333</v>
      </c>
      <c r="I481" s="43">
        <v>8428.4789468774106</v>
      </c>
      <c r="J481" s="43">
        <f t="shared" si="7"/>
        <v>6.3221984662013657</v>
      </c>
    </row>
    <row r="482" spans="1:10" x14ac:dyDescent="0.25">
      <c r="A482" s="79"/>
      <c r="B482" s="79"/>
      <c r="C482" s="43">
        <v>1.05353716158971</v>
      </c>
      <c r="D482" s="43">
        <v>0.52769762591089298</v>
      </c>
      <c r="E482" s="43">
        <v>0</v>
      </c>
      <c r="F482" s="43">
        <v>0.52583953567881303</v>
      </c>
      <c r="G482" s="43">
        <v>0.5</v>
      </c>
      <c r="H482" s="43">
        <v>350.5</v>
      </c>
      <c r="I482" s="43">
        <v>10164.5</v>
      </c>
      <c r="J482" s="43">
        <f t="shared" si="7"/>
        <v>2.10707432317942</v>
      </c>
    </row>
    <row r="483" spans="1:10" x14ac:dyDescent="0.25">
      <c r="A483" s="79"/>
      <c r="B483" s="79"/>
      <c r="C483" s="43">
        <v>1.05294919908242</v>
      </c>
      <c r="D483" s="43">
        <v>0.52878685121935498</v>
      </c>
      <c r="E483" s="43">
        <v>0</v>
      </c>
      <c r="F483" s="43">
        <v>0.52416234786306803</v>
      </c>
      <c r="G483" s="43">
        <v>0.5</v>
      </c>
      <c r="H483" s="43">
        <v>230.666666666666</v>
      </c>
      <c r="I483" s="43">
        <v>9882.8234205116205</v>
      </c>
      <c r="J483" s="43">
        <f t="shared" si="7"/>
        <v>2.10589839816484</v>
      </c>
    </row>
    <row r="484" spans="1:10" x14ac:dyDescent="0.25">
      <c r="A484" s="79"/>
      <c r="B484" s="79"/>
      <c r="C484" s="43">
        <v>1.0523161117823201</v>
      </c>
      <c r="D484" s="43">
        <v>0</v>
      </c>
      <c r="E484" s="43">
        <v>4.4878278274562098E-4</v>
      </c>
      <c r="F484" s="43">
        <v>1.0518673289995799</v>
      </c>
      <c r="G484" s="43">
        <v>0</v>
      </c>
      <c r="H484" s="43">
        <v>266.166666666666</v>
      </c>
      <c r="I484" s="43">
        <v>11836.0939109506</v>
      </c>
      <c r="J484" s="43" t="e">
        <f t="shared" si="7"/>
        <v>#DIV/0!</v>
      </c>
    </row>
    <row r="485" spans="1:10" x14ac:dyDescent="0.25">
      <c r="A485" s="79"/>
      <c r="B485" s="79"/>
      <c r="C485" s="43">
        <v>1.0506097511025201</v>
      </c>
      <c r="D485" s="43">
        <v>1.0506097511025201</v>
      </c>
      <c r="E485" s="43">
        <v>0</v>
      </c>
      <c r="F485" s="43">
        <v>0</v>
      </c>
      <c r="G485" s="43">
        <v>0.5</v>
      </c>
      <c r="H485" s="43">
        <v>81.8333333333333</v>
      </c>
      <c r="I485" s="43">
        <v>3467.9053332926101</v>
      </c>
      <c r="J485" s="43">
        <f t="shared" si="7"/>
        <v>2.1012195022050402</v>
      </c>
    </row>
    <row r="486" spans="1:10" x14ac:dyDescent="0.25">
      <c r="A486" s="79"/>
      <c r="B486" s="79"/>
      <c r="C486" s="43">
        <v>1.04725809804681</v>
      </c>
      <c r="D486" s="43">
        <v>0.52362904902340801</v>
      </c>
      <c r="E486" s="43">
        <v>0</v>
      </c>
      <c r="F486" s="43">
        <v>0.52362904902340801</v>
      </c>
      <c r="G486" s="43">
        <v>1.8333333333333299</v>
      </c>
      <c r="H486" s="43">
        <v>22</v>
      </c>
      <c r="I486" s="43">
        <v>934</v>
      </c>
      <c r="J486" s="43">
        <f t="shared" si="7"/>
        <v>0.57123168984371564</v>
      </c>
    </row>
    <row r="487" spans="1:10" x14ac:dyDescent="0.25">
      <c r="A487" s="79"/>
      <c r="B487" s="79"/>
      <c r="C487" s="43">
        <v>1.04285219005262</v>
      </c>
      <c r="D487" s="43">
        <v>0.36597970364291299</v>
      </c>
      <c r="E487" s="43">
        <v>0.31126214991198697</v>
      </c>
      <c r="F487" s="43">
        <v>0.365610336497733</v>
      </c>
      <c r="G487" s="43">
        <v>0.33333333333333298</v>
      </c>
      <c r="H487" s="43">
        <v>319.5</v>
      </c>
      <c r="I487" s="43">
        <v>13420.2351307674</v>
      </c>
      <c r="J487" s="43">
        <f t="shared" si="7"/>
        <v>3.1285565701578633</v>
      </c>
    </row>
    <row r="488" spans="1:10" x14ac:dyDescent="0.25">
      <c r="A488" s="79"/>
      <c r="B488" s="79"/>
      <c r="C488" s="43">
        <v>1.0428445392700201</v>
      </c>
      <c r="D488" s="43">
        <v>0</v>
      </c>
      <c r="E488" s="43">
        <v>0</v>
      </c>
      <c r="F488" s="43">
        <v>1.0428445392700201</v>
      </c>
      <c r="G488" s="43">
        <v>0</v>
      </c>
      <c r="H488" s="43">
        <v>293.166666666666</v>
      </c>
      <c r="I488" s="43">
        <v>13037.1983399769</v>
      </c>
      <c r="J488" s="43" t="e">
        <f t="shared" si="7"/>
        <v>#DIV/0!</v>
      </c>
    </row>
    <row r="489" spans="1:10" x14ac:dyDescent="0.25">
      <c r="A489" s="79"/>
      <c r="B489" s="79"/>
      <c r="C489" s="43">
        <v>1.0369862803541301</v>
      </c>
      <c r="D489" s="43">
        <v>0</v>
      </c>
      <c r="E489" s="43">
        <v>0.16604962961587999</v>
      </c>
      <c r="F489" s="43">
        <v>0.87093665073825399</v>
      </c>
      <c r="G489" s="43">
        <v>0</v>
      </c>
      <c r="H489" s="43">
        <v>277.166666666666</v>
      </c>
      <c r="I489" s="43">
        <v>12214.462804837</v>
      </c>
      <c r="J489" s="43" t="e">
        <f t="shared" si="7"/>
        <v>#DIV/0!</v>
      </c>
    </row>
    <row r="490" spans="1:10" x14ac:dyDescent="0.25">
      <c r="A490" s="79"/>
      <c r="B490" s="79"/>
      <c r="C490" s="43">
        <v>1.0353186992366401</v>
      </c>
      <c r="D490" s="43">
        <v>0.51760627378838797</v>
      </c>
      <c r="E490" s="43">
        <v>9.6108115452445695E-4</v>
      </c>
      <c r="F490" s="43">
        <v>0.51675134429373504</v>
      </c>
      <c r="G490" s="43">
        <v>0.66666666666666596</v>
      </c>
      <c r="H490" s="43">
        <v>212.833333333333</v>
      </c>
      <c r="I490" s="43">
        <v>8972.1567538449599</v>
      </c>
      <c r="J490" s="43">
        <f t="shared" si="7"/>
        <v>1.5529780488549618</v>
      </c>
    </row>
    <row r="491" spans="1:10" x14ac:dyDescent="0.25">
      <c r="A491" s="79"/>
      <c r="B491" s="79"/>
      <c r="C491" s="43">
        <v>1.03450229741966</v>
      </c>
      <c r="D491" s="43">
        <v>2.11010706815591E-2</v>
      </c>
      <c r="E491" s="43">
        <v>1.34634834823686E-3</v>
      </c>
      <c r="F491" s="43">
        <v>1.01205487838986</v>
      </c>
      <c r="G491" s="43">
        <v>0.33333333333333298</v>
      </c>
      <c r="H491" s="43">
        <v>217</v>
      </c>
      <c r="I491" s="43">
        <v>11275.2481587812</v>
      </c>
      <c r="J491" s="43">
        <f t="shared" si="7"/>
        <v>3.1035068922589835</v>
      </c>
    </row>
    <row r="492" spans="1:10" x14ac:dyDescent="0.25">
      <c r="A492" s="79"/>
      <c r="B492" s="79"/>
      <c r="C492" s="43">
        <v>1.03450168923757</v>
      </c>
      <c r="D492" s="43">
        <v>1.03450168923757</v>
      </c>
      <c r="E492" s="43">
        <v>0</v>
      </c>
      <c r="F492" s="43">
        <v>0</v>
      </c>
      <c r="G492" s="43">
        <v>0.16666666666666599</v>
      </c>
      <c r="H492" s="43">
        <v>515.5</v>
      </c>
      <c r="I492" s="43">
        <v>10836.4053332926</v>
      </c>
      <c r="J492" s="43">
        <f t="shared" si="7"/>
        <v>6.2070101354254454</v>
      </c>
    </row>
    <row r="493" spans="1:10" x14ac:dyDescent="0.25">
      <c r="A493" s="79"/>
      <c r="B493" s="79"/>
      <c r="C493" s="43">
        <v>1.0313408518013001</v>
      </c>
      <c r="D493" s="43">
        <v>0.34393890916581699</v>
      </c>
      <c r="E493" s="43">
        <v>0.34297810625525998</v>
      </c>
      <c r="F493" s="43">
        <v>0.34442383638021401</v>
      </c>
      <c r="G493" s="43">
        <v>0.16666666666666599</v>
      </c>
      <c r="H493" s="43">
        <v>253.166666666666</v>
      </c>
      <c r="I493" s="43">
        <v>11139.1610965162</v>
      </c>
      <c r="J493" s="43">
        <f t="shared" si="7"/>
        <v>6.1880451108078258</v>
      </c>
    </row>
    <row r="494" spans="1:10" x14ac:dyDescent="0.25">
      <c r="A494" s="79"/>
      <c r="B494" s="79"/>
      <c r="C494" s="43">
        <v>1.03108004202301</v>
      </c>
      <c r="D494" s="43">
        <v>0.44026059820815799</v>
      </c>
      <c r="E494" s="43">
        <v>0</v>
      </c>
      <c r="F494" s="43">
        <v>0.59081944381485196</v>
      </c>
      <c r="G494" s="43">
        <v>0.33333333333333298</v>
      </c>
      <c r="H494" s="43">
        <v>277.83333333333297</v>
      </c>
      <c r="I494" s="43">
        <v>12191.8014742247</v>
      </c>
      <c r="J494" s="43">
        <f t="shared" si="7"/>
        <v>3.0932401260690332</v>
      </c>
    </row>
    <row r="495" spans="1:10" x14ac:dyDescent="0.25">
      <c r="A495" s="79"/>
      <c r="B495" s="79"/>
      <c r="C495" s="43">
        <v>1.0252175818136899</v>
      </c>
      <c r="D495" s="43">
        <v>0</v>
      </c>
      <c r="E495" s="43">
        <v>0.52481466069128802</v>
      </c>
      <c r="F495" s="43">
        <v>0.50040292112239904</v>
      </c>
      <c r="G495" s="43">
        <v>0.33333333333333298</v>
      </c>
      <c r="H495" s="43">
        <v>102.833333333333</v>
      </c>
      <c r="I495" s="43">
        <v>6783.00434267126</v>
      </c>
      <c r="J495" s="43">
        <f t="shared" si="7"/>
        <v>3.0756527454410731</v>
      </c>
    </row>
    <row r="496" spans="1:10" x14ac:dyDescent="0.25">
      <c r="A496" s="79"/>
      <c r="B496" s="79"/>
      <c r="C496" s="43">
        <v>1.02473676299246</v>
      </c>
      <c r="D496" s="43">
        <v>0.51283290405424897</v>
      </c>
      <c r="E496" s="43">
        <v>0</v>
      </c>
      <c r="F496" s="43">
        <v>0.511903858938209</v>
      </c>
      <c r="G496" s="43">
        <v>0.33333333333333298</v>
      </c>
      <c r="H496" s="43">
        <v>224.333333333333</v>
      </c>
      <c r="I496" s="43">
        <v>9758.5</v>
      </c>
      <c r="J496" s="43">
        <f t="shared" si="7"/>
        <v>3.0742102889773832</v>
      </c>
    </row>
    <row r="497" spans="1:10" x14ac:dyDescent="0.25">
      <c r="A497" s="79"/>
      <c r="B497" s="79"/>
      <c r="C497" s="43">
        <v>1.02387178995338</v>
      </c>
      <c r="D497" s="43">
        <v>0.34855209870753601</v>
      </c>
      <c r="E497" s="43">
        <v>0.32894604315523701</v>
      </c>
      <c r="F497" s="43">
        <v>0.34637364809061399</v>
      </c>
      <c r="G497" s="43">
        <v>0.66666666666666596</v>
      </c>
      <c r="H497" s="43">
        <v>188</v>
      </c>
      <c r="I497" s="43">
        <v>9588</v>
      </c>
      <c r="J497" s="43">
        <f t="shared" si="7"/>
        <v>1.5358076849300717</v>
      </c>
    </row>
    <row r="498" spans="1:10" x14ac:dyDescent="0.25">
      <c r="A498" s="79"/>
      <c r="B498" s="79"/>
      <c r="C498" s="43">
        <v>1.0223271790945301</v>
      </c>
      <c r="D498" s="43">
        <v>0</v>
      </c>
      <c r="E498" s="43">
        <v>1.0223271790945301</v>
      </c>
      <c r="F498" s="43">
        <v>0</v>
      </c>
      <c r="G498" s="43">
        <v>0</v>
      </c>
      <c r="H498" s="43">
        <v>269.166666666666</v>
      </c>
      <c r="I498" s="43">
        <v>11312.013414093301</v>
      </c>
      <c r="J498" s="43" t="e">
        <f t="shared" si="7"/>
        <v>#DIV/0!</v>
      </c>
    </row>
    <row r="499" spans="1:10" x14ac:dyDescent="0.25">
      <c r="A499" s="79"/>
      <c r="B499" s="79"/>
      <c r="C499" s="43">
        <v>1.01576363947061</v>
      </c>
      <c r="D499" s="43">
        <v>1.01576363947061</v>
      </c>
      <c r="E499" s="43">
        <v>0</v>
      </c>
      <c r="F499" s="43">
        <v>0</v>
      </c>
      <c r="G499" s="43">
        <v>1</v>
      </c>
      <c r="H499" s="43">
        <v>317.33333333333297</v>
      </c>
      <c r="I499" s="43">
        <v>11582.952666646301</v>
      </c>
      <c r="J499" s="43">
        <f t="shared" si="7"/>
        <v>1.01576363947061</v>
      </c>
    </row>
    <row r="500" spans="1:10" x14ac:dyDescent="0.25">
      <c r="A500" s="79"/>
      <c r="B500" s="79"/>
      <c r="C500" s="43">
        <v>1.01559543735335</v>
      </c>
      <c r="D500" s="43">
        <v>0</v>
      </c>
      <c r="E500" s="43">
        <v>1.01559543735335</v>
      </c>
      <c r="F500" s="43">
        <v>0</v>
      </c>
      <c r="G500" s="43">
        <v>0</v>
      </c>
      <c r="H500" s="43">
        <v>263</v>
      </c>
      <c r="I500" s="43">
        <v>11052.8527352565</v>
      </c>
      <c r="J500" s="43" t="e">
        <f t="shared" si="7"/>
        <v>#DIV/0!</v>
      </c>
    </row>
    <row r="501" spans="1:10" x14ac:dyDescent="0.25">
      <c r="A501" s="79"/>
      <c r="B501" s="79"/>
      <c r="C501" s="43">
        <v>1.01387611040808</v>
      </c>
      <c r="D501" s="43">
        <v>1.9990488014108701E-2</v>
      </c>
      <c r="E501" s="43">
        <v>2.4569310156873402E-3</v>
      </c>
      <c r="F501" s="43">
        <v>0.99142869137828704</v>
      </c>
      <c r="G501" s="43">
        <v>0.33333333333333298</v>
      </c>
      <c r="H501" s="43">
        <v>209.5</v>
      </c>
      <c r="I501" s="43">
        <v>10883.9932023703</v>
      </c>
      <c r="J501" s="43">
        <f t="shared" si="7"/>
        <v>3.0416283312242434</v>
      </c>
    </row>
    <row r="502" spans="1:10" x14ac:dyDescent="0.25">
      <c r="A502" s="79"/>
      <c r="B502" s="79"/>
      <c r="C502" s="43">
        <v>1.0097296857358999</v>
      </c>
      <c r="D502" s="43">
        <v>0.50670334202428302</v>
      </c>
      <c r="E502" s="43">
        <v>4.4878278274562098E-4</v>
      </c>
      <c r="F502" s="43">
        <v>0.50257756092887096</v>
      </c>
      <c r="G502" s="43">
        <v>1.1666666666666601</v>
      </c>
      <c r="H502" s="43">
        <v>299.166666666666</v>
      </c>
      <c r="I502" s="43">
        <v>11514.6313580511</v>
      </c>
      <c r="J502" s="43">
        <f t="shared" si="7"/>
        <v>0.8654825877736334</v>
      </c>
    </row>
    <row r="503" spans="1:10" x14ac:dyDescent="0.25">
      <c r="A503" s="79"/>
      <c r="B503" s="79"/>
      <c r="C503" s="43">
        <v>1.00850542480006</v>
      </c>
      <c r="D503" s="43">
        <v>1.00850542480006</v>
      </c>
      <c r="E503" s="43">
        <v>0</v>
      </c>
      <c r="F503" s="43">
        <v>0</v>
      </c>
      <c r="G503" s="43">
        <v>0</v>
      </c>
      <c r="H503" s="43">
        <v>21.3333333333333</v>
      </c>
      <c r="I503" s="43">
        <v>796.97066536375098</v>
      </c>
      <c r="J503" s="43" t="e">
        <f t="shared" si="7"/>
        <v>#DIV/0!</v>
      </c>
    </row>
    <row r="504" spans="1:10" x14ac:dyDescent="0.25">
      <c r="A504" s="79"/>
      <c r="B504" s="79"/>
      <c r="C504" s="43">
        <v>1.00482034525583</v>
      </c>
      <c r="D504" s="43">
        <v>0</v>
      </c>
      <c r="E504" s="43">
        <v>0.95590732724818395</v>
      </c>
      <c r="F504" s="43">
        <v>4.8913018007654102E-2</v>
      </c>
      <c r="G504" s="43">
        <v>0</v>
      </c>
      <c r="H504" s="43">
        <v>249.5</v>
      </c>
      <c r="I504" s="43">
        <v>10518.0903856479</v>
      </c>
      <c r="J504" s="43" t="e">
        <f t="shared" si="7"/>
        <v>#DIV/0!</v>
      </c>
    </row>
    <row r="505" spans="1:10" x14ac:dyDescent="0.25">
      <c r="A505" s="79"/>
      <c r="B505" s="79"/>
      <c r="C505" s="43">
        <v>1.00358229891342</v>
      </c>
      <c r="D505" s="43">
        <v>0.33584447010882401</v>
      </c>
      <c r="E505" s="43">
        <v>0.33189335869577902</v>
      </c>
      <c r="F505" s="43">
        <v>0.33584447010882401</v>
      </c>
      <c r="G505" s="43">
        <v>1.6666666666666601</v>
      </c>
      <c r="H505" s="43">
        <v>348.33333333333297</v>
      </c>
      <c r="I505" s="43">
        <v>12888.333333333299</v>
      </c>
      <c r="J505" s="43">
        <f t="shared" si="7"/>
        <v>0.60214937934805435</v>
      </c>
    </row>
    <row r="506" spans="1:10" x14ac:dyDescent="0.25">
      <c r="A506" s="79"/>
      <c r="B506" s="79"/>
      <c r="C506" s="43">
        <v>1.00316519527806</v>
      </c>
      <c r="D506" s="43">
        <v>0.33642111880153702</v>
      </c>
      <c r="E506" s="43">
        <v>0.32937319033502399</v>
      </c>
      <c r="F506" s="43">
        <v>0.33737088614149102</v>
      </c>
      <c r="G506" s="43">
        <v>0.16666666666666599</v>
      </c>
      <c r="H506" s="43">
        <v>246.5</v>
      </c>
      <c r="I506" s="43">
        <v>10846.1567538449</v>
      </c>
      <c r="J506" s="43">
        <f t="shared" si="7"/>
        <v>6.0189911716683842</v>
      </c>
    </row>
    <row r="507" spans="1:10" x14ac:dyDescent="0.25">
      <c r="A507" s="79"/>
      <c r="B507" s="79"/>
      <c r="C507" s="43">
        <v>1.00161517936044</v>
      </c>
      <c r="D507" s="43">
        <v>1.00161517936044</v>
      </c>
      <c r="E507" s="43">
        <v>0</v>
      </c>
      <c r="F507" s="43">
        <v>0</v>
      </c>
      <c r="G507" s="43">
        <v>1</v>
      </c>
      <c r="H507" s="43">
        <v>195.5</v>
      </c>
      <c r="I507" s="43">
        <v>7303.7386666259499</v>
      </c>
      <c r="J507" s="43">
        <f t="shared" si="7"/>
        <v>1.00161517936044</v>
      </c>
    </row>
    <row r="508" spans="1:10" x14ac:dyDescent="0.25">
      <c r="A508" s="79"/>
      <c r="B508" s="79"/>
      <c r="C508" s="43">
        <v>0.99351166901483501</v>
      </c>
      <c r="D508" s="43">
        <v>4.25652164659387E-2</v>
      </c>
      <c r="E508" s="43">
        <v>0.46807855829189499</v>
      </c>
      <c r="F508" s="43">
        <v>0.48286789425700199</v>
      </c>
      <c r="G508" s="43">
        <v>1.3333333333333299</v>
      </c>
      <c r="H508" s="43">
        <v>202.666666666666</v>
      </c>
      <c r="I508" s="43">
        <v>8318.1567538449599</v>
      </c>
      <c r="J508" s="43">
        <f t="shared" si="7"/>
        <v>0.74513375176112817</v>
      </c>
    </row>
    <row r="509" spans="1:10" x14ac:dyDescent="0.25">
      <c r="A509" s="79"/>
      <c r="B509" s="79"/>
      <c r="C509" s="43">
        <v>0.993042442252142</v>
      </c>
      <c r="D509" s="43">
        <v>0.33479795951834201</v>
      </c>
      <c r="E509" s="43">
        <v>0.32344652321545803</v>
      </c>
      <c r="F509" s="43">
        <v>0.33479795951834201</v>
      </c>
      <c r="G509" s="43">
        <v>0.83333333333333304</v>
      </c>
      <c r="H509" s="43">
        <v>205.166666666666</v>
      </c>
      <c r="I509" s="43">
        <v>10432.833333333299</v>
      </c>
      <c r="J509" s="43">
        <f t="shared" si="7"/>
        <v>1.1916509307025709</v>
      </c>
    </row>
    <row r="510" spans="1:10" x14ac:dyDescent="0.25">
      <c r="A510" s="79"/>
      <c r="B510" s="79"/>
      <c r="C510" s="43">
        <v>0.98956603595410497</v>
      </c>
      <c r="D510" s="43">
        <v>0</v>
      </c>
      <c r="E510" s="43">
        <v>0.98956603595410497</v>
      </c>
      <c r="F510" s="43">
        <v>0</v>
      </c>
      <c r="G510" s="43">
        <v>0</v>
      </c>
      <c r="H510" s="43">
        <v>222</v>
      </c>
      <c r="I510" s="43">
        <v>9329.7844381252307</v>
      </c>
      <c r="J510" s="43" t="e">
        <f t="shared" si="7"/>
        <v>#DIV/0!</v>
      </c>
    </row>
    <row r="511" spans="1:10" x14ac:dyDescent="0.25">
      <c r="A511" s="79"/>
      <c r="B511" s="79"/>
      <c r="C511" s="43">
        <v>0.98759595881873496</v>
      </c>
      <c r="D511" s="43">
        <v>0.33141281811851703</v>
      </c>
      <c r="E511" s="43">
        <v>0.324760279037277</v>
      </c>
      <c r="F511" s="43">
        <v>0.331422861662937</v>
      </c>
      <c r="G511" s="43">
        <v>0.33333333333333298</v>
      </c>
      <c r="H511" s="43">
        <v>169.5</v>
      </c>
      <c r="I511" s="43">
        <v>6896.6610965162199</v>
      </c>
      <c r="J511" s="43">
        <f t="shared" si="7"/>
        <v>2.9627878764562081</v>
      </c>
    </row>
    <row r="512" spans="1:10" x14ac:dyDescent="0.25">
      <c r="A512" s="79"/>
      <c r="B512" s="79"/>
      <c r="C512" s="43">
        <v>0.98536724654116803</v>
      </c>
      <c r="D512" s="43">
        <v>0.98536724654116803</v>
      </c>
      <c r="E512" s="43">
        <v>0</v>
      </c>
      <c r="F512" s="43">
        <v>0</v>
      </c>
      <c r="G512" s="43">
        <v>0</v>
      </c>
      <c r="H512" s="43">
        <v>291.33333333333297</v>
      </c>
      <c r="I512" s="43">
        <v>10883.630648873699</v>
      </c>
      <c r="J512" s="43" t="e">
        <f t="shared" si="7"/>
        <v>#DIV/0!</v>
      </c>
    </row>
    <row r="513" spans="1:10" x14ac:dyDescent="0.25">
      <c r="A513" s="79"/>
      <c r="B513" s="79"/>
      <c r="C513" s="43">
        <v>0.98220129811830403</v>
      </c>
      <c r="D513" s="43">
        <v>0.168808565452473</v>
      </c>
      <c r="E513" s="43">
        <v>0.396182196252714</v>
      </c>
      <c r="F513" s="43">
        <v>0.41721053641311601</v>
      </c>
      <c r="G513" s="43">
        <v>0.33333333333333298</v>
      </c>
      <c r="H513" s="43">
        <v>188.833333333333</v>
      </c>
      <c r="I513" s="43">
        <v>9084.8395020560201</v>
      </c>
      <c r="J513" s="43">
        <f t="shared" si="7"/>
        <v>2.9466038943549151</v>
      </c>
    </row>
    <row r="514" spans="1:10" x14ac:dyDescent="0.25">
      <c r="A514" s="79"/>
      <c r="B514" s="79"/>
      <c r="C514" s="43">
        <v>0.98124324881043401</v>
      </c>
      <c r="D514" s="43">
        <v>0.98124324881043401</v>
      </c>
      <c r="E514" s="43">
        <v>0</v>
      </c>
      <c r="F514" s="43">
        <v>0</v>
      </c>
      <c r="G514" s="43">
        <v>1</v>
      </c>
      <c r="H514" s="43">
        <v>267.33333333333297</v>
      </c>
      <c r="I514" s="43">
        <v>9247.7816661068191</v>
      </c>
      <c r="J514" s="43">
        <f t="shared" si="7"/>
        <v>0.98124324881043401</v>
      </c>
    </row>
    <row r="515" spans="1:10" x14ac:dyDescent="0.25">
      <c r="A515" s="79"/>
      <c r="B515" s="79"/>
      <c r="C515" s="43">
        <v>0.97798247141831096</v>
      </c>
      <c r="D515" s="43">
        <v>0.97798247141831096</v>
      </c>
      <c r="E515" s="43">
        <v>0</v>
      </c>
      <c r="F515" s="43">
        <v>0</v>
      </c>
      <c r="G515" s="43">
        <v>0.5</v>
      </c>
      <c r="H515" s="43">
        <v>255.666666666666</v>
      </c>
      <c r="I515" s="43">
        <v>10207.892999989799</v>
      </c>
      <c r="J515" s="43">
        <f t="shared" ref="J515:J578" si="8">C515/G515</f>
        <v>1.9559649428366219</v>
      </c>
    </row>
    <row r="516" spans="1:10" x14ac:dyDescent="0.25">
      <c r="A516" s="79"/>
      <c r="B516" s="79"/>
      <c r="C516" s="43">
        <v>0.97735546207440704</v>
      </c>
      <c r="D516" s="43">
        <v>0.49053582126928202</v>
      </c>
      <c r="E516" s="43">
        <v>0</v>
      </c>
      <c r="F516" s="43">
        <v>0.48681964080512102</v>
      </c>
      <c r="G516" s="43">
        <v>0.33333333333333298</v>
      </c>
      <c r="H516" s="43">
        <v>179.333333333333</v>
      </c>
      <c r="I516" s="43">
        <v>7801</v>
      </c>
      <c r="J516" s="43">
        <f t="shared" si="8"/>
        <v>2.9320663862232244</v>
      </c>
    </row>
    <row r="517" spans="1:10" x14ac:dyDescent="0.25">
      <c r="A517" s="79"/>
      <c r="B517" s="79"/>
      <c r="C517" s="43">
        <v>0.97459602562755898</v>
      </c>
      <c r="D517" s="43">
        <v>0.97459602562755898</v>
      </c>
      <c r="E517" s="43">
        <v>0</v>
      </c>
      <c r="F517" s="43">
        <v>0</v>
      </c>
      <c r="G517" s="43">
        <v>0</v>
      </c>
      <c r="H517" s="43">
        <v>291.666666666666</v>
      </c>
      <c r="I517" s="43">
        <v>10896.08331552</v>
      </c>
      <c r="J517" s="43" t="e">
        <f t="shared" si="8"/>
        <v>#DIV/0!</v>
      </c>
    </row>
    <row r="518" spans="1:10" x14ac:dyDescent="0.25">
      <c r="A518" s="79"/>
      <c r="B518" s="79"/>
      <c r="C518" s="43">
        <v>0.97161472464428</v>
      </c>
      <c r="D518" s="43">
        <v>0</v>
      </c>
      <c r="E518" s="43">
        <v>0.97161472464428</v>
      </c>
      <c r="F518" s="43">
        <v>0</v>
      </c>
      <c r="G518" s="43">
        <v>0</v>
      </c>
      <c r="H518" s="43">
        <v>197.166666666666</v>
      </c>
      <c r="I518" s="43">
        <v>8286.1373801066693</v>
      </c>
      <c r="J518" s="43" t="e">
        <f t="shared" si="8"/>
        <v>#DIV/0!</v>
      </c>
    </row>
    <row r="519" spans="1:10" x14ac:dyDescent="0.25">
      <c r="A519" s="79"/>
      <c r="B519" s="79"/>
      <c r="C519" s="43">
        <v>0.964436531949313</v>
      </c>
      <c r="D519" s="43">
        <v>0</v>
      </c>
      <c r="E519" s="43">
        <v>8.9756556549124304E-4</v>
      </c>
      <c r="F519" s="43">
        <v>0.96353896638382097</v>
      </c>
      <c r="G519" s="43">
        <v>0</v>
      </c>
      <c r="H519" s="43">
        <v>263.33333333333297</v>
      </c>
      <c r="I519" s="43">
        <v>11709.687469017201</v>
      </c>
      <c r="J519" s="43" t="e">
        <f t="shared" si="8"/>
        <v>#DIV/0!</v>
      </c>
    </row>
    <row r="520" spans="1:10" x14ac:dyDescent="0.25">
      <c r="A520" s="79"/>
      <c r="B520" s="79"/>
      <c r="C520" s="43">
        <v>0.96185159988873503</v>
      </c>
      <c r="D520" s="43">
        <v>0.96185159988873503</v>
      </c>
      <c r="E520" s="43">
        <v>0</v>
      </c>
      <c r="F520" s="43">
        <v>0</v>
      </c>
      <c r="G520" s="43">
        <v>0.16666666666666599</v>
      </c>
      <c r="H520" s="43">
        <v>242.833333333333</v>
      </c>
      <c r="I520" s="43">
        <v>10679.1316666157</v>
      </c>
      <c r="J520" s="43">
        <f t="shared" si="8"/>
        <v>5.7711095993324335</v>
      </c>
    </row>
    <row r="521" spans="1:10" x14ac:dyDescent="0.25">
      <c r="A521" s="79"/>
      <c r="B521" s="79"/>
      <c r="C521" s="43">
        <v>0.96051518451123497</v>
      </c>
      <c r="D521" s="43">
        <v>0.96051518451123497</v>
      </c>
      <c r="E521" s="43">
        <v>0</v>
      </c>
      <c r="F521" s="43">
        <v>0</v>
      </c>
      <c r="G521" s="43">
        <v>0.66666666666666596</v>
      </c>
      <c r="H521" s="43">
        <v>333.33333333333297</v>
      </c>
      <c r="I521" s="43">
        <v>11916.666666666601</v>
      </c>
      <c r="J521" s="43">
        <f t="shared" si="8"/>
        <v>1.4407727767668539</v>
      </c>
    </row>
    <row r="522" spans="1:10" x14ac:dyDescent="0.25">
      <c r="A522" s="79"/>
      <c r="B522" s="79"/>
      <c r="C522" s="43">
        <v>0.95950473970526495</v>
      </c>
      <c r="D522" s="43">
        <v>0.47989985649254402</v>
      </c>
      <c r="E522" s="43">
        <v>4.4878278274562098E-4</v>
      </c>
      <c r="F522" s="43">
        <v>0.47915610042997298</v>
      </c>
      <c r="G522" s="43">
        <v>0.5</v>
      </c>
      <c r="H522" s="43">
        <v>262.666666666666</v>
      </c>
      <c r="I522" s="43">
        <v>9628.7493862604097</v>
      </c>
      <c r="J522" s="43">
        <f t="shared" si="8"/>
        <v>1.9190094794105299</v>
      </c>
    </row>
    <row r="523" spans="1:10" x14ac:dyDescent="0.25">
      <c r="A523" s="79"/>
      <c r="B523" s="79"/>
      <c r="C523" s="43">
        <v>0.95793600814827196</v>
      </c>
      <c r="D523" s="43">
        <v>0</v>
      </c>
      <c r="E523" s="43">
        <v>0.47535268673556802</v>
      </c>
      <c r="F523" s="43">
        <v>0.48258332141270199</v>
      </c>
      <c r="G523" s="43">
        <v>0.33333333333333298</v>
      </c>
      <c r="H523" s="43">
        <v>57.6666666666666</v>
      </c>
      <c r="I523" s="43">
        <v>3752.9123704895501</v>
      </c>
      <c r="J523" s="43">
        <f t="shared" si="8"/>
        <v>2.873808024444819</v>
      </c>
    </row>
    <row r="524" spans="1:10" x14ac:dyDescent="0.25">
      <c r="A524" s="79"/>
      <c r="B524" s="79"/>
      <c r="C524" s="43">
        <v>0.95704292487945597</v>
      </c>
      <c r="D524" s="43">
        <v>0.95704292487945597</v>
      </c>
      <c r="E524" s="43">
        <v>0</v>
      </c>
      <c r="F524" s="43">
        <v>0</v>
      </c>
      <c r="G524" s="43">
        <v>0</v>
      </c>
      <c r="H524" s="43">
        <v>280.166666666666</v>
      </c>
      <c r="I524" s="43">
        <v>10466.466316222301</v>
      </c>
      <c r="J524" s="43" t="e">
        <f t="shared" si="8"/>
        <v>#DIV/0!</v>
      </c>
    </row>
    <row r="525" spans="1:10" x14ac:dyDescent="0.25">
      <c r="A525" s="79"/>
      <c r="B525" s="79"/>
      <c r="C525" s="43">
        <v>0.95665325403621004</v>
      </c>
      <c r="D525" s="43">
        <v>0.47885334590206302</v>
      </c>
      <c r="E525" s="43">
        <v>0</v>
      </c>
      <c r="F525" s="43">
        <v>0.47779990813414502</v>
      </c>
      <c r="G525" s="43">
        <v>1.5</v>
      </c>
      <c r="H525" s="43">
        <v>282.666666666666</v>
      </c>
      <c r="I525" s="43">
        <v>10086.245043589101</v>
      </c>
      <c r="J525" s="43">
        <f t="shared" si="8"/>
        <v>0.63776883602414003</v>
      </c>
    </row>
    <row r="526" spans="1:10" x14ac:dyDescent="0.25">
      <c r="A526" s="79"/>
      <c r="B526" s="79"/>
      <c r="C526" s="43">
        <v>0.95619165647249404</v>
      </c>
      <c r="D526" s="43">
        <v>0</v>
      </c>
      <c r="E526" s="43">
        <v>0.82037492685900404</v>
      </c>
      <c r="F526" s="43">
        <v>0.13581672961348501</v>
      </c>
      <c r="G526" s="43">
        <v>0</v>
      </c>
      <c r="H526" s="43">
        <v>234</v>
      </c>
      <c r="I526" s="43">
        <v>9911.4969515206503</v>
      </c>
      <c r="J526" s="43" t="e">
        <f t="shared" si="8"/>
        <v>#DIV/0!</v>
      </c>
    </row>
    <row r="527" spans="1:10" x14ac:dyDescent="0.25">
      <c r="A527" s="79"/>
      <c r="B527" s="79"/>
      <c r="C527" s="43">
        <v>0.955378739674279</v>
      </c>
      <c r="D527" s="43">
        <v>0.477689369837139</v>
      </c>
      <c r="E527" s="43">
        <v>0</v>
      </c>
      <c r="F527" s="43">
        <v>0.477689369837139</v>
      </c>
      <c r="G527" s="43">
        <v>0.16666666666666599</v>
      </c>
      <c r="H527" s="43">
        <v>6</v>
      </c>
      <c r="I527" s="43">
        <v>222</v>
      </c>
      <c r="J527" s="43">
        <f t="shared" si="8"/>
        <v>5.7322724380456975</v>
      </c>
    </row>
    <row r="528" spans="1:10" x14ac:dyDescent="0.25">
      <c r="A528" s="79"/>
      <c r="B528" s="79"/>
      <c r="C528" s="43">
        <v>0.95313858764136805</v>
      </c>
      <c r="D528" s="43">
        <v>0.95313858764136805</v>
      </c>
      <c r="E528" s="43">
        <v>0</v>
      </c>
      <c r="F528" s="43">
        <v>0</v>
      </c>
      <c r="G528" s="43">
        <v>0.83333333333333304</v>
      </c>
      <c r="H528" s="43">
        <v>329</v>
      </c>
      <c r="I528" s="43">
        <v>12828.5369999083</v>
      </c>
      <c r="J528" s="43">
        <f t="shared" si="8"/>
        <v>1.1437663051696421</v>
      </c>
    </row>
    <row r="529" spans="1:10" x14ac:dyDescent="0.25">
      <c r="A529" s="79"/>
      <c r="B529" s="79"/>
      <c r="C529" s="43">
        <v>0.95211565741714199</v>
      </c>
      <c r="D529" s="43">
        <v>0</v>
      </c>
      <c r="E529" s="43">
        <v>4.4878278274562098E-4</v>
      </c>
      <c r="F529" s="43">
        <v>0.95166687463439703</v>
      </c>
      <c r="G529" s="43">
        <v>0</v>
      </c>
      <c r="H529" s="43">
        <v>293.166666666666</v>
      </c>
      <c r="I529" s="43">
        <v>13036.7909723923</v>
      </c>
      <c r="J529" s="43" t="e">
        <f t="shared" si="8"/>
        <v>#DIV/0!</v>
      </c>
    </row>
    <row r="530" spans="1:10" x14ac:dyDescent="0.25">
      <c r="A530" s="79"/>
      <c r="B530" s="79"/>
      <c r="C530" s="43">
        <v>0.95171432544632295</v>
      </c>
      <c r="D530" s="43">
        <v>0.47564974205364902</v>
      </c>
      <c r="E530" s="43">
        <v>2.6058760406782902E-3</v>
      </c>
      <c r="F530" s="43">
        <v>0.47345870735200601</v>
      </c>
      <c r="G530" s="43">
        <v>0.33333333333333298</v>
      </c>
      <c r="H530" s="43">
        <v>183</v>
      </c>
      <c r="I530" s="43">
        <v>8289.1511836945192</v>
      </c>
      <c r="J530" s="43">
        <f t="shared" si="8"/>
        <v>2.8551429763389717</v>
      </c>
    </row>
    <row r="531" spans="1:10" x14ac:dyDescent="0.25">
      <c r="A531" s="79"/>
      <c r="B531" s="79"/>
      <c r="C531" s="43">
        <v>0.95130409729423004</v>
      </c>
      <c r="D531" s="43">
        <v>0.95130409729423004</v>
      </c>
      <c r="E531" s="43">
        <v>0</v>
      </c>
      <c r="F531" s="43">
        <v>0</v>
      </c>
      <c r="G531" s="43">
        <v>1.1666666666666601</v>
      </c>
      <c r="H531" s="43">
        <v>278.83333333333297</v>
      </c>
      <c r="I531" s="43">
        <v>10369.0123333027</v>
      </c>
      <c r="J531" s="43">
        <f t="shared" si="8"/>
        <v>0.81540351196648753</v>
      </c>
    </row>
    <row r="532" spans="1:10" x14ac:dyDescent="0.25">
      <c r="A532" s="79"/>
      <c r="B532" s="79"/>
      <c r="C532" s="43">
        <v>0.95052193385523498</v>
      </c>
      <c r="D532" s="43">
        <v>0</v>
      </c>
      <c r="E532" s="43">
        <v>0.95052193385523498</v>
      </c>
      <c r="F532" s="43">
        <v>0</v>
      </c>
      <c r="G532" s="43">
        <v>0</v>
      </c>
      <c r="H532" s="43">
        <v>254.5</v>
      </c>
      <c r="I532" s="43">
        <v>10695.6312590219</v>
      </c>
      <c r="J532" s="43" t="e">
        <f t="shared" si="8"/>
        <v>#DIV/0!</v>
      </c>
    </row>
    <row r="533" spans="1:10" x14ac:dyDescent="0.25">
      <c r="A533" s="79"/>
      <c r="B533" s="79"/>
      <c r="C533" s="43">
        <v>0.94952148695040295</v>
      </c>
      <c r="D533" s="43">
        <v>3.93616126175238E-2</v>
      </c>
      <c r="E533" s="43">
        <v>0.45106964780855202</v>
      </c>
      <c r="F533" s="43">
        <v>0.45909022652432702</v>
      </c>
      <c r="G533" s="43">
        <v>0.66666666666666596</v>
      </c>
      <c r="H533" s="43">
        <v>177.5</v>
      </c>
      <c r="I533" s="43">
        <v>8600.6685543795793</v>
      </c>
      <c r="J533" s="43">
        <f t="shared" si="8"/>
        <v>1.424282230425606</v>
      </c>
    </row>
    <row r="534" spans="1:10" x14ac:dyDescent="0.25">
      <c r="A534" s="79"/>
      <c r="B534" s="79"/>
      <c r="C534" s="43">
        <v>0.94547078429649101</v>
      </c>
      <c r="D534" s="43">
        <v>0</v>
      </c>
      <c r="E534" s="43">
        <v>0.93122427419717402</v>
      </c>
      <c r="F534" s="43">
        <v>1.4246510099316699E-2</v>
      </c>
      <c r="G534" s="43">
        <v>0</v>
      </c>
      <c r="H534" s="43">
        <v>267.666666666666</v>
      </c>
      <c r="I534" s="43">
        <v>11257.529049327501</v>
      </c>
      <c r="J534" s="43" t="e">
        <f t="shared" si="8"/>
        <v>#DIV/0!</v>
      </c>
    </row>
    <row r="535" spans="1:10" x14ac:dyDescent="0.25">
      <c r="A535" s="79"/>
      <c r="B535" s="79"/>
      <c r="C535" s="43">
        <v>0.94546206939029398</v>
      </c>
      <c r="D535" s="43">
        <v>0.94546206939029398</v>
      </c>
      <c r="E535" s="43">
        <v>0</v>
      </c>
      <c r="F535" s="43">
        <v>0</v>
      </c>
      <c r="G535" s="43">
        <v>0.83333333333333304</v>
      </c>
      <c r="H535" s="43">
        <v>348.5</v>
      </c>
      <c r="I535" s="43">
        <v>12337.2263333231</v>
      </c>
      <c r="J535" s="43">
        <f t="shared" si="8"/>
        <v>1.1345544832683532</v>
      </c>
    </row>
    <row r="536" spans="1:10" x14ac:dyDescent="0.25">
      <c r="A536" s="79"/>
      <c r="B536" s="79"/>
      <c r="C536" s="43">
        <v>0.94520714774730497</v>
      </c>
      <c r="D536" s="43">
        <v>0.94520714774730497</v>
      </c>
      <c r="E536" s="43">
        <v>0</v>
      </c>
      <c r="F536" s="43">
        <v>0</v>
      </c>
      <c r="G536" s="43">
        <v>0.5</v>
      </c>
      <c r="H536" s="43">
        <v>203.5</v>
      </c>
      <c r="I536" s="43">
        <v>8105.1226647122903</v>
      </c>
      <c r="J536" s="43">
        <f t="shared" si="8"/>
        <v>1.8904142954946099</v>
      </c>
    </row>
    <row r="537" spans="1:10" x14ac:dyDescent="0.25">
      <c r="A537" s="79"/>
      <c r="B537" s="79"/>
      <c r="C537" s="43">
        <v>0.94502121078472201</v>
      </c>
      <c r="D537" s="43">
        <v>0.94502121078472201</v>
      </c>
      <c r="E537" s="43">
        <v>0</v>
      </c>
      <c r="F537" s="43">
        <v>0</v>
      </c>
      <c r="G537" s="43">
        <v>0.33333333333333298</v>
      </c>
      <c r="H537" s="43">
        <v>185.166666666666</v>
      </c>
      <c r="I537" s="43">
        <v>9442.6789999694593</v>
      </c>
      <c r="J537" s="43">
        <f t="shared" si="8"/>
        <v>2.8350636323541689</v>
      </c>
    </row>
    <row r="538" spans="1:10" x14ac:dyDescent="0.25">
      <c r="A538" s="79"/>
      <c r="B538" s="79"/>
      <c r="C538" s="43">
        <v>0.94483202730010696</v>
      </c>
      <c r="D538" s="43">
        <v>0.94483202730010696</v>
      </c>
      <c r="E538" s="43">
        <v>0</v>
      </c>
      <c r="F538" s="43">
        <v>0</v>
      </c>
      <c r="G538" s="43">
        <v>1.5</v>
      </c>
      <c r="H538" s="43">
        <v>250</v>
      </c>
      <c r="I538" s="43">
        <v>10467.7263333231</v>
      </c>
      <c r="J538" s="43">
        <f t="shared" si="8"/>
        <v>0.62988801820007134</v>
      </c>
    </row>
    <row r="539" spans="1:10" x14ac:dyDescent="0.25">
      <c r="A539" s="79"/>
      <c r="B539" s="79"/>
      <c r="C539" s="43">
        <v>0.94347916521048003</v>
      </c>
      <c r="D539" s="43">
        <v>0.94347916521048003</v>
      </c>
      <c r="E539" s="43">
        <v>0</v>
      </c>
      <c r="F539" s="43">
        <v>0</v>
      </c>
      <c r="G539" s="43">
        <v>0</v>
      </c>
      <c r="H539" s="43">
        <v>231.166666666666</v>
      </c>
      <c r="I539" s="43">
        <v>8635.9243192150097</v>
      </c>
      <c r="J539" s="43" t="e">
        <f t="shared" si="8"/>
        <v>#DIV/0!</v>
      </c>
    </row>
    <row r="540" spans="1:10" x14ac:dyDescent="0.25">
      <c r="A540" s="79"/>
      <c r="B540" s="79"/>
      <c r="C540" s="43">
        <v>0.94312463738655405</v>
      </c>
      <c r="D540" s="43">
        <v>0.471324876858288</v>
      </c>
      <c r="E540" s="43">
        <v>0</v>
      </c>
      <c r="F540" s="43">
        <v>0.471799760528266</v>
      </c>
      <c r="G540" s="43">
        <v>1.6666666666666601</v>
      </c>
      <c r="H540" s="43">
        <v>226.833333333333</v>
      </c>
      <c r="I540" s="43">
        <v>9912.7450435891406</v>
      </c>
      <c r="J540" s="43">
        <f t="shared" si="8"/>
        <v>0.56587478243193468</v>
      </c>
    </row>
    <row r="541" spans="1:10" x14ac:dyDescent="0.25">
      <c r="A541" s="79"/>
      <c r="B541" s="79"/>
      <c r="C541" s="43">
        <v>0.94293976062321005</v>
      </c>
      <c r="D541" s="43">
        <v>0</v>
      </c>
      <c r="E541" s="43">
        <v>0.93391697089364301</v>
      </c>
      <c r="F541" s="43">
        <v>9.0227897295672693E-3</v>
      </c>
      <c r="G541" s="43">
        <v>0</v>
      </c>
      <c r="H541" s="43">
        <v>120.5</v>
      </c>
      <c r="I541" s="43">
        <v>5069.4355299237204</v>
      </c>
      <c r="J541" s="43" t="e">
        <f t="shared" si="8"/>
        <v>#DIV/0!</v>
      </c>
    </row>
    <row r="542" spans="1:10" x14ac:dyDescent="0.25">
      <c r="A542" s="79"/>
      <c r="B542" s="79"/>
      <c r="C542" s="43">
        <v>0.94016761610562305</v>
      </c>
      <c r="D542" s="43">
        <v>3.9893410791141698E-4</v>
      </c>
      <c r="E542" s="43">
        <v>4.4878278274562098E-4</v>
      </c>
      <c r="F542" s="43">
        <v>0.93931989921496595</v>
      </c>
      <c r="G542" s="43">
        <v>0</v>
      </c>
      <c r="H542" s="43">
        <v>170.666666666666</v>
      </c>
      <c r="I542" s="43">
        <v>7587.99855743638</v>
      </c>
      <c r="J542" s="43" t="e">
        <f t="shared" si="8"/>
        <v>#DIV/0!</v>
      </c>
    </row>
    <row r="543" spans="1:10" x14ac:dyDescent="0.25">
      <c r="A543" s="79"/>
      <c r="B543" s="79"/>
      <c r="C543" s="43">
        <v>0.93510154894433095</v>
      </c>
      <c r="D543" s="43">
        <v>0.93510154894433095</v>
      </c>
      <c r="E543" s="43">
        <v>0</v>
      </c>
      <c r="F543" s="43">
        <v>0</v>
      </c>
      <c r="G543" s="43">
        <v>0</v>
      </c>
      <c r="H543" s="43">
        <v>280.666666666666</v>
      </c>
      <c r="I543" s="43">
        <v>10485.1453161918</v>
      </c>
      <c r="J543" s="43" t="e">
        <f t="shared" si="8"/>
        <v>#DIV/0!</v>
      </c>
    </row>
    <row r="544" spans="1:10" x14ac:dyDescent="0.25">
      <c r="A544" s="79"/>
      <c r="B544" s="79"/>
      <c r="C544" s="43">
        <v>0.93491838976240105</v>
      </c>
      <c r="D544" s="43">
        <v>0.468153309048357</v>
      </c>
      <c r="E544" s="43">
        <v>0</v>
      </c>
      <c r="F544" s="43">
        <v>0.46676508071404399</v>
      </c>
      <c r="G544" s="43">
        <v>0.83333333333333304</v>
      </c>
      <c r="H544" s="43">
        <v>263.166666666666</v>
      </c>
      <c r="I544" s="43">
        <v>6998.3333333333303</v>
      </c>
      <c r="J544" s="43">
        <f t="shared" si="8"/>
        <v>1.1219020677148817</v>
      </c>
    </row>
    <row r="545" spans="1:10" x14ac:dyDescent="0.25">
      <c r="A545" s="79"/>
      <c r="B545" s="79"/>
      <c r="C545" s="43">
        <v>0.93436575367639296</v>
      </c>
      <c r="D545" s="43">
        <v>0</v>
      </c>
      <c r="E545" s="43">
        <v>0.93436575367639296</v>
      </c>
      <c r="F545" s="43">
        <v>0</v>
      </c>
      <c r="G545" s="43">
        <v>0</v>
      </c>
      <c r="H545" s="43">
        <v>245.333333333333</v>
      </c>
      <c r="I545" s="43">
        <v>10310.392412102299</v>
      </c>
      <c r="J545" s="43" t="e">
        <f t="shared" si="8"/>
        <v>#DIV/0!</v>
      </c>
    </row>
    <row r="546" spans="1:10" x14ac:dyDescent="0.25">
      <c r="A546" s="79"/>
      <c r="B546" s="79"/>
      <c r="C546" s="43">
        <v>0.93423877724134896</v>
      </c>
      <c r="D546" s="43">
        <v>0.93423877724134896</v>
      </c>
      <c r="E546" s="43">
        <v>0</v>
      </c>
      <c r="F546" s="43">
        <v>0</v>
      </c>
      <c r="G546" s="43">
        <v>1.6666666666666601</v>
      </c>
      <c r="H546" s="43">
        <v>311.83333333333297</v>
      </c>
      <c r="I546" s="43">
        <v>12224.0596666564</v>
      </c>
      <c r="J546" s="43">
        <f t="shared" si="8"/>
        <v>0.56054326634481155</v>
      </c>
    </row>
    <row r="547" spans="1:10" x14ac:dyDescent="0.25">
      <c r="A547" s="79"/>
      <c r="B547" s="79"/>
      <c r="C547" s="43">
        <v>0.93270794429686199</v>
      </c>
      <c r="D547" s="43">
        <v>0.93270794429686199</v>
      </c>
      <c r="E547" s="43">
        <v>0</v>
      </c>
      <c r="F547" s="43">
        <v>0</v>
      </c>
      <c r="G547" s="43">
        <v>0</v>
      </c>
      <c r="H547" s="43">
        <v>244.666666666666</v>
      </c>
      <c r="I547" s="43">
        <v>9140.2573183905097</v>
      </c>
      <c r="J547" s="43" t="e">
        <f t="shared" si="8"/>
        <v>#DIV/0!</v>
      </c>
    </row>
    <row r="548" spans="1:10" x14ac:dyDescent="0.25">
      <c r="A548" s="79"/>
      <c r="B548" s="79"/>
      <c r="C548" s="43">
        <v>0.93155452707442699</v>
      </c>
      <c r="D548" s="43">
        <v>0.46701069034242298</v>
      </c>
      <c r="E548" s="43">
        <v>8.9756556549124304E-4</v>
      </c>
      <c r="F548" s="43">
        <v>0.46364627116651203</v>
      </c>
      <c r="G548" s="43">
        <v>0.33333333333333298</v>
      </c>
      <c r="H548" s="43">
        <v>150.666666666666</v>
      </c>
      <c r="I548" s="43">
        <v>7603.8321058541496</v>
      </c>
      <c r="J548" s="43">
        <f t="shared" si="8"/>
        <v>2.7946635812232841</v>
      </c>
    </row>
    <row r="549" spans="1:10" x14ac:dyDescent="0.25">
      <c r="A549" s="79"/>
      <c r="B549" s="79"/>
      <c r="C549" s="43">
        <v>0.93082307685261301</v>
      </c>
      <c r="D549" s="43">
        <v>0.31121943519400802</v>
      </c>
      <c r="E549" s="43">
        <v>0.30837918469238101</v>
      </c>
      <c r="F549" s="43">
        <v>0.31122445696621698</v>
      </c>
      <c r="G549" s="43">
        <v>0.33333333333333298</v>
      </c>
      <c r="H549" s="43">
        <v>226.5</v>
      </c>
      <c r="I549" s="43">
        <v>9973.7493862604097</v>
      </c>
      <c r="J549" s="43">
        <f t="shared" si="8"/>
        <v>2.7924692305578418</v>
      </c>
    </row>
    <row r="550" spans="1:10" x14ac:dyDescent="0.25">
      <c r="A550" s="79"/>
      <c r="B550" s="79"/>
      <c r="C550" s="43">
        <v>0.92616187257673499</v>
      </c>
      <c r="D550" s="43">
        <v>0.30998070837262098</v>
      </c>
      <c r="E550" s="43">
        <v>0.30809058210205598</v>
      </c>
      <c r="F550" s="43">
        <v>0.30809058210205598</v>
      </c>
      <c r="G550" s="43">
        <v>0.83333333333333304</v>
      </c>
      <c r="H550" s="43">
        <v>273.33333333333297</v>
      </c>
      <c r="I550" s="43">
        <v>9676</v>
      </c>
      <c r="J550" s="43">
        <f t="shared" si="8"/>
        <v>1.1113942470920823</v>
      </c>
    </row>
    <row r="551" spans="1:10" x14ac:dyDescent="0.25">
      <c r="A551" s="79"/>
      <c r="B551" s="79"/>
      <c r="C551" s="43">
        <v>0.92304899818045405</v>
      </c>
      <c r="D551" s="43">
        <v>5.25391031140036E-3</v>
      </c>
      <c r="E551" s="43">
        <v>0.45625753833521199</v>
      </c>
      <c r="F551" s="43">
        <v>0.46153754953384402</v>
      </c>
      <c r="G551" s="43">
        <v>0.66666666666666596</v>
      </c>
      <c r="H551" s="43">
        <v>273.33333333333297</v>
      </c>
      <c r="I551" s="43">
        <v>11030.416052926999</v>
      </c>
      <c r="J551" s="43">
        <f t="shared" si="8"/>
        <v>1.3845734972706825</v>
      </c>
    </row>
    <row r="552" spans="1:10" x14ac:dyDescent="0.25">
      <c r="A552" s="79"/>
      <c r="B552" s="79"/>
      <c r="C552" s="43">
        <v>0.92260898867197805</v>
      </c>
      <c r="D552" s="43">
        <v>0.46539820973872098</v>
      </c>
      <c r="E552" s="43">
        <v>1.64451664218629E-3</v>
      </c>
      <c r="F552" s="43">
        <v>0.455566262291071</v>
      </c>
      <c r="G552" s="43">
        <v>0.66666666666666596</v>
      </c>
      <c r="H552" s="43">
        <v>158.333333333333</v>
      </c>
      <c r="I552" s="43">
        <v>6097.8234205116196</v>
      </c>
      <c r="J552" s="43">
        <f t="shared" si="8"/>
        <v>1.3839134830079685</v>
      </c>
    </row>
    <row r="553" spans="1:10" x14ac:dyDescent="0.25">
      <c r="A553" s="79"/>
      <c r="B553" s="79"/>
      <c r="C553" s="43">
        <v>0.92233565749116098</v>
      </c>
      <c r="D553" s="43">
        <v>0.92233565749116098</v>
      </c>
      <c r="E553" s="43">
        <v>0</v>
      </c>
      <c r="F553" s="43">
        <v>0</v>
      </c>
      <c r="G553" s="43">
        <v>0</v>
      </c>
      <c r="H553" s="43">
        <v>305.5</v>
      </c>
      <c r="I553" s="43">
        <v>11412.868981341901</v>
      </c>
      <c r="J553" s="43" t="e">
        <f t="shared" si="8"/>
        <v>#DIV/0!</v>
      </c>
    </row>
    <row r="554" spans="1:10" x14ac:dyDescent="0.25">
      <c r="A554" s="79"/>
      <c r="B554" s="79"/>
      <c r="C554" s="43">
        <v>0.92171954190693295</v>
      </c>
      <c r="D554" s="43">
        <v>0</v>
      </c>
      <c r="E554" s="43">
        <v>0</v>
      </c>
      <c r="F554" s="43">
        <v>0.92171954190693295</v>
      </c>
      <c r="G554" s="43">
        <v>1.5</v>
      </c>
      <c r="H554" s="43">
        <v>9</v>
      </c>
      <c r="I554" s="43">
        <v>419</v>
      </c>
      <c r="J554" s="43">
        <f t="shared" si="8"/>
        <v>0.61447969460462193</v>
      </c>
    </row>
    <row r="555" spans="1:10" x14ac:dyDescent="0.25">
      <c r="A555" s="79"/>
      <c r="B555" s="79"/>
      <c r="C555" s="43">
        <v>0.92123220871660905</v>
      </c>
      <c r="D555" s="43">
        <v>0</v>
      </c>
      <c r="E555" s="43">
        <v>0.85807268060963604</v>
      </c>
      <c r="F555" s="43">
        <v>6.31595281069708E-2</v>
      </c>
      <c r="G555" s="43">
        <v>0</v>
      </c>
      <c r="H555" s="43">
        <v>200.5</v>
      </c>
      <c r="I555" s="43">
        <v>8462.0725809722899</v>
      </c>
      <c r="J555" s="43" t="e">
        <f t="shared" si="8"/>
        <v>#DIV/0!</v>
      </c>
    </row>
    <row r="556" spans="1:10" x14ac:dyDescent="0.25">
      <c r="A556" s="79"/>
      <c r="B556" s="79"/>
      <c r="C556" s="43">
        <v>0.919524755703234</v>
      </c>
      <c r="D556" s="43">
        <v>0.45999479791439102</v>
      </c>
      <c r="E556" s="43">
        <v>0</v>
      </c>
      <c r="F556" s="43">
        <v>0.45952995778883299</v>
      </c>
      <c r="G556" s="43">
        <v>0.16666666666666599</v>
      </c>
      <c r="H556" s="43">
        <v>196.5</v>
      </c>
      <c r="I556" s="43">
        <v>8646.0783769224799</v>
      </c>
      <c r="J556" s="43">
        <f t="shared" si="8"/>
        <v>5.5171485342194266</v>
      </c>
    </row>
    <row r="557" spans="1:10" x14ac:dyDescent="0.25">
      <c r="A557" s="79"/>
      <c r="B557" s="79"/>
      <c r="C557" s="43">
        <v>0.91907966554578402</v>
      </c>
      <c r="D557" s="43">
        <v>0.91907966554578402</v>
      </c>
      <c r="E557" s="43">
        <v>0</v>
      </c>
      <c r="F557" s="43">
        <v>0</v>
      </c>
      <c r="G557" s="43">
        <v>1.1666666666666601</v>
      </c>
      <c r="H557" s="43">
        <v>232</v>
      </c>
      <c r="I557" s="43">
        <v>8467.9649999490994</v>
      </c>
      <c r="J557" s="43">
        <f t="shared" si="8"/>
        <v>0.7877825704678193</v>
      </c>
    </row>
    <row r="558" spans="1:10" x14ac:dyDescent="0.25">
      <c r="A558" s="79"/>
      <c r="B558" s="79"/>
      <c r="C558" s="43">
        <v>0.91864720735558303</v>
      </c>
      <c r="D558" s="43">
        <v>1.63383796269157E-2</v>
      </c>
      <c r="E558" s="43">
        <v>0.87647277470220697</v>
      </c>
      <c r="F558" s="43">
        <v>2.58360530264602E-2</v>
      </c>
      <c r="G558" s="43">
        <v>0.16666666666666599</v>
      </c>
      <c r="H558" s="43">
        <v>216.5</v>
      </c>
      <c r="I558" s="43">
        <v>9129.3579306900592</v>
      </c>
      <c r="J558" s="43">
        <f t="shared" si="8"/>
        <v>5.5118832441335206</v>
      </c>
    </row>
    <row r="559" spans="1:10" x14ac:dyDescent="0.25">
      <c r="A559" s="79"/>
      <c r="B559" s="79"/>
      <c r="C559" s="43">
        <v>0.91820957349754995</v>
      </c>
      <c r="D559" s="43">
        <v>0</v>
      </c>
      <c r="E559" s="43">
        <v>0.91820957349754995</v>
      </c>
      <c r="F559" s="43">
        <v>0</v>
      </c>
      <c r="G559" s="43">
        <v>0</v>
      </c>
      <c r="H559" s="43">
        <v>253.666666666666</v>
      </c>
      <c r="I559" s="43">
        <v>10660.6095456656</v>
      </c>
      <c r="J559" s="43" t="e">
        <f t="shared" si="8"/>
        <v>#DIV/0!</v>
      </c>
    </row>
    <row r="560" spans="1:10" x14ac:dyDescent="0.25">
      <c r="A560" s="79"/>
      <c r="B560" s="79"/>
      <c r="C560" s="43">
        <v>0.91686322514931395</v>
      </c>
      <c r="D560" s="43">
        <v>0</v>
      </c>
      <c r="E560" s="43">
        <v>0.91686322514931395</v>
      </c>
      <c r="F560" s="43">
        <v>0</v>
      </c>
      <c r="G560" s="43">
        <v>0</v>
      </c>
      <c r="H560" s="43">
        <v>223.833333333333</v>
      </c>
      <c r="I560" s="43">
        <v>9406.8322075091492</v>
      </c>
      <c r="J560" s="43" t="e">
        <f t="shared" si="8"/>
        <v>#DIV/0!</v>
      </c>
    </row>
    <row r="561" spans="1:10" x14ac:dyDescent="0.25">
      <c r="A561" s="79"/>
      <c r="B561" s="79"/>
      <c r="C561" s="43">
        <v>0.91282418010460198</v>
      </c>
      <c r="D561" s="43">
        <v>0</v>
      </c>
      <c r="E561" s="43">
        <v>0.91282418010460198</v>
      </c>
      <c r="F561" s="43">
        <v>0</v>
      </c>
      <c r="G561" s="43">
        <v>0</v>
      </c>
      <c r="H561" s="43">
        <v>166.5</v>
      </c>
      <c r="I561" s="43">
        <v>6997.3383285938198</v>
      </c>
      <c r="J561" s="43" t="e">
        <f t="shared" si="8"/>
        <v>#DIV/0!</v>
      </c>
    </row>
    <row r="562" spans="1:10" x14ac:dyDescent="0.25">
      <c r="A562" s="79"/>
      <c r="B562" s="79"/>
      <c r="C562" s="43">
        <v>0.91156443657756303</v>
      </c>
      <c r="D562" s="43">
        <v>0.91156443657756303</v>
      </c>
      <c r="E562" s="43">
        <v>0</v>
      </c>
      <c r="F562" s="43">
        <v>0</v>
      </c>
      <c r="G562" s="43">
        <v>0</v>
      </c>
      <c r="H562" s="43">
        <v>237.333333333333</v>
      </c>
      <c r="I562" s="43">
        <v>8866.2986521717194</v>
      </c>
      <c r="J562" s="43" t="e">
        <f t="shared" si="8"/>
        <v>#DIV/0!</v>
      </c>
    </row>
    <row r="563" spans="1:10" x14ac:dyDescent="0.25">
      <c r="A563" s="79"/>
      <c r="B563" s="79"/>
      <c r="C563" s="43">
        <v>0.908785135059892</v>
      </c>
      <c r="D563" s="43">
        <v>0</v>
      </c>
      <c r="E563" s="43">
        <v>0.908785135059892</v>
      </c>
      <c r="F563" s="43">
        <v>0</v>
      </c>
      <c r="G563" s="43">
        <v>0</v>
      </c>
      <c r="H563" s="43">
        <v>214.166666666666</v>
      </c>
      <c r="I563" s="43">
        <v>9000.5803325757497</v>
      </c>
      <c r="J563" s="43" t="e">
        <f t="shared" si="8"/>
        <v>#DIV/0!</v>
      </c>
    </row>
    <row r="564" spans="1:10" x14ac:dyDescent="0.25">
      <c r="A564" s="79"/>
      <c r="B564" s="79"/>
      <c r="C564" s="43">
        <v>0.90790291108139698</v>
      </c>
      <c r="D564" s="43">
        <v>0.90790291108139698</v>
      </c>
      <c r="E564" s="43">
        <v>0</v>
      </c>
      <c r="F564" s="43">
        <v>0</v>
      </c>
      <c r="G564" s="43">
        <v>0.16666666666666599</v>
      </c>
      <c r="H564" s="43">
        <v>269.33333333333297</v>
      </c>
      <c r="I564" s="43">
        <v>9160.6913332722597</v>
      </c>
      <c r="J564" s="43">
        <f t="shared" si="8"/>
        <v>5.4474174664884041</v>
      </c>
    </row>
    <row r="565" spans="1:10" x14ac:dyDescent="0.25">
      <c r="A565" s="79"/>
      <c r="B565" s="79"/>
      <c r="C565" s="43">
        <v>0.90767404562510001</v>
      </c>
      <c r="D565" s="43">
        <v>0.90767404562510001</v>
      </c>
      <c r="E565" s="43">
        <v>0</v>
      </c>
      <c r="F565" s="43">
        <v>0</v>
      </c>
      <c r="G565" s="43">
        <v>0.33333333333333298</v>
      </c>
      <c r="H565" s="43">
        <v>250.333333333333</v>
      </c>
      <c r="I565" s="43">
        <v>10512.452666646301</v>
      </c>
      <c r="J565" s="43">
        <f t="shared" si="8"/>
        <v>2.7230221368753029</v>
      </c>
    </row>
    <row r="566" spans="1:10" x14ac:dyDescent="0.25">
      <c r="A566" s="79"/>
      <c r="B566" s="79"/>
      <c r="C566" s="43">
        <v>0.90687609876213404</v>
      </c>
      <c r="D566" s="43">
        <v>0.40932446371196601</v>
      </c>
      <c r="E566" s="43">
        <v>8.9756556549124304E-4</v>
      </c>
      <c r="F566" s="43">
        <v>0.49665406948467899</v>
      </c>
      <c r="G566" s="43">
        <v>0.5</v>
      </c>
      <c r="H566" s="43">
        <v>165.833333333333</v>
      </c>
      <c r="I566" s="43">
        <v>7204.2493862604097</v>
      </c>
      <c r="J566" s="43">
        <f t="shared" si="8"/>
        <v>1.8137521975242681</v>
      </c>
    </row>
    <row r="567" spans="1:10" x14ac:dyDescent="0.25">
      <c r="A567" s="79"/>
      <c r="B567" s="79"/>
      <c r="C567" s="43">
        <v>0.90501808717719801</v>
      </c>
      <c r="D567" s="43">
        <v>0.90501808717719801</v>
      </c>
      <c r="E567" s="43">
        <v>0</v>
      </c>
      <c r="F567" s="43">
        <v>0</v>
      </c>
      <c r="G567" s="43">
        <v>1</v>
      </c>
      <c r="H567" s="43">
        <v>244</v>
      </c>
      <c r="I567" s="43">
        <v>9190.6666666666606</v>
      </c>
      <c r="J567" s="43">
        <f t="shared" si="8"/>
        <v>0.90501808717719801</v>
      </c>
    </row>
    <row r="568" spans="1:10" x14ac:dyDescent="0.25">
      <c r="A568" s="79"/>
      <c r="B568" s="79"/>
      <c r="C568" s="43">
        <v>0.90354442940692603</v>
      </c>
      <c r="D568" s="43">
        <v>1.26862712397228E-2</v>
      </c>
      <c r="E568" s="43">
        <v>0.43979073631039001</v>
      </c>
      <c r="F568" s="43">
        <v>0.45106742185681098</v>
      </c>
      <c r="G568" s="43">
        <v>0.33333333333333298</v>
      </c>
      <c r="H568" s="43">
        <v>106.333333333333</v>
      </c>
      <c r="I568" s="43">
        <v>7018</v>
      </c>
      <c r="J568" s="43">
        <f t="shared" si="8"/>
        <v>2.7106332882207811</v>
      </c>
    </row>
    <row r="569" spans="1:10" x14ac:dyDescent="0.25">
      <c r="A569" s="79"/>
      <c r="B569" s="79"/>
      <c r="C569" s="43">
        <v>0.90205339331870804</v>
      </c>
      <c r="D569" s="43">
        <v>0</v>
      </c>
      <c r="E569" s="43">
        <v>0.90205339331870804</v>
      </c>
      <c r="F569" s="43">
        <v>0</v>
      </c>
      <c r="G569" s="43">
        <v>0</v>
      </c>
      <c r="H569" s="43">
        <v>223</v>
      </c>
      <c r="I569" s="43">
        <v>9371.81049415282</v>
      </c>
      <c r="J569" s="43" t="e">
        <f t="shared" si="8"/>
        <v>#DIV/0!</v>
      </c>
    </row>
    <row r="570" spans="1:10" x14ac:dyDescent="0.25">
      <c r="A570" s="79"/>
      <c r="B570" s="79"/>
      <c r="C570" s="43">
        <v>0.90092751779564695</v>
      </c>
      <c r="D570" s="43">
        <v>0.45575536215499202</v>
      </c>
      <c r="E570" s="43">
        <v>0</v>
      </c>
      <c r="F570" s="43">
        <v>0.44517215564065299</v>
      </c>
      <c r="G570" s="43">
        <v>1.1666666666666601</v>
      </c>
      <c r="H570" s="43">
        <v>325.166666666666</v>
      </c>
      <c r="I570" s="43">
        <v>12982.490087178199</v>
      </c>
      <c r="J570" s="43">
        <f t="shared" si="8"/>
        <v>0.77222358668198743</v>
      </c>
    </row>
    <row r="571" spans="1:10" x14ac:dyDescent="0.25">
      <c r="A571" s="79"/>
      <c r="B571" s="79"/>
      <c r="C571" s="43">
        <v>0.90030878952002502</v>
      </c>
      <c r="D571" s="43">
        <v>1.6765526806704401E-2</v>
      </c>
      <c r="E571" s="43">
        <v>0.43422714429364401</v>
      </c>
      <c r="F571" s="43">
        <v>0.449316118419678</v>
      </c>
      <c r="G571" s="43">
        <v>1.1666666666666601</v>
      </c>
      <c r="H571" s="43">
        <v>432.83333333333297</v>
      </c>
      <c r="I571" s="43">
        <v>9707.8333333333303</v>
      </c>
      <c r="J571" s="43">
        <f t="shared" si="8"/>
        <v>0.77169324816002582</v>
      </c>
    </row>
    <row r="572" spans="1:10" x14ac:dyDescent="0.25">
      <c r="A572" s="79"/>
      <c r="B572" s="79"/>
      <c r="C572" s="43">
        <v>0.89980947940498002</v>
      </c>
      <c r="D572" s="43">
        <v>0</v>
      </c>
      <c r="E572" s="43">
        <v>0.89980947940498002</v>
      </c>
      <c r="F572" s="43">
        <v>0</v>
      </c>
      <c r="G572" s="43">
        <v>0</v>
      </c>
      <c r="H572" s="43">
        <v>286.33333333333297</v>
      </c>
      <c r="I572" s="43">
        <v>12033.460709233699</v>
      </c>
      <c r="J572" s="43" t="e">
        <f t="shared" si="8"/>
        <v>#DIV/0!</v>
      </c>
    </row>
    <row r="573" spans="1:10" x14ac:dyDescent="0.25">
      <c r="A573" s="79"/>
      <c r="B573" s="79"/>
      <c r="C573" s="43">
        <v>0.89846313105674203</v>
      </c>
      <c r="D573" s="43">
        <v>0</v>
      </c>
      <c r="E573" s="43">
        <v>0.89846313105674203</v>
      </c>
      <c r="F573" s="43">
        <v>0</v>
      </c>
      <c r="G573" s="43">
        <v>0</v>
      </c>
      <c r="H573" s="43">
        <v>217.166666666666</v>
      </c>
      <c r="I573" s="43">
        <v>9126.6585006585301</v>
      </c>
      <c r="J573" s="43" t="e">
        <f t="shared" si="8"/>
        <v>#DIV/0!</v>
      </c>
    </row>
    <row r="574" spans="1:10" x14ac:dyDescent="0.25">
      <c r="A574" s="79"/>
      <c r="B574" s="79"/>
      <c r="C574" s="43">
        <v>0.89834391249300005</v>
      </c>
      <c r="D574" s="43">
        <v>0.89834391249300005</v>
      </c>
      <c r="E574" s="43">
        <v>0</v>
      </c>
      <c r="F574" s="43">
        <v>0</v>
      </c>
      <c r="G574" s="43">
        <v>1.1666666666666601</v>
      </c>
      <c r="H574" s="43">
        <v>243.166666666666</v>
      </c>
      <c r="I574" s="43">
        <v>9071</v>
      </c>
      <c r="J574" s="43">
        <f t="shared" si="8"/>
        <v>0.7700090678511472</v>
      </c>
    </row>
    <row r="575" spans="1:10" x14ac:dyDescent="0.25">
      <c r="A575" s="79"/>
      <c r="B575" s="79"/>
      <c r="C575" s="43">
        <v>0.89679550396626595</v>
      </c>
      <c r="D575" s="43">
        <v>0.44839775198313297</v>
      </c>
      <c r="E575" s="43">
        <v>0</v>
      </c>
      <c r="F575" s="43">
        <v>0.44839775198313297</v>
      </c>
      <c r="G575" s="43">
        <v>0.83333333333333304</v>
      </c>
      <c r="H575" s="43">
        <v>206.666666666666</v>
      </c>
      <c r="I575" s="43">
        <v>10209.333333333299</v>
      </c>
      <c r="J575" s="43">
        <f t="shared" si="8"/>
        <v>1.0761546047595196</v>
      </c>
    </row>
    <row r="576" spans="1:10" x14ac:dyDescent="0.25">
      <c r="A576" s="79"/>
      <c r="B576" s="79"/>
      <c r="C576" s="43">
        <v>0.89666799992575996</v>
      </c>
      <c r="D576" s="43">
        <v>0</v>
      </c>
      <c r="E576" s="43">
        <v>0.89666799992575996</v>
      </c>
      <c r="F576" s="43">
        <v>0</v>
      </c>
      <c r="G576" s="43">
        <v>0</v>
      </c>
      <c r="H576" s="43">
        <v>211.833333333333</v>
      </c>
      <c r="I576" s="43">
        <v>8902.5195351780294</v>
      </c>
      <c r="J576" s="43" t="e">
        <f t="shared" si="8"/>
        <v>#DIV/0!</v>
      </c>
    </row>
    <row r="577" spans="1:10" x14ac:dyDescent="0.25">
      <c r="A577" s="79"/>
      <c r="B577" s="79"/>
      <c r="C577" s="43">
        <v>0.89281453350572904</v>
      </c>
      <c r="D577" s="43">
        <v>0.89281453350572904</v>
      </c>
      <c r="E577" s="43">
        <v>0</v>
      </c>
      <c r="F577" s="43">
        <v>0</v>
      </c>
      <c r="G577" s="43">
        <v>0</v>
      </c>
      <c r="H577" s="43">
        <v>229.333333333333</v>
      </c>
      <c r="I577" s="43">
        <v>8567.4346526603094</v>
      </c>
      <c r="J577" s="43" t="e">
        <f t="shared" si="8"/>
        <v>#DIV/0!</v>
      </c>
    </row>
    <row r="578" spans="1:10" x14ac:dyDescent="0.25">
      <c r="A578" s="79"/>
      <c r="B578" s="79"/>
      <c r="C578" s="43">
        <v>0.89207104257766501</v>
      </c>
      <c r="D578" s="43">
        <v>0.89207104257766501</v>
      </c>
      <c r="E578" s="43">
        <v>0</v>
      </c>
      <c r="F578" s="43">
        <v>0</v>
      </c>
      <c r="G578" s="43">
        <v>0.16666666666666599</v>
      </c>
      <c r="H578" s="43">
        <v>280.5</v>
      </c>
      <c r="I578" s="43">
        <v>9542.0369999083796</v>
      </c>
      <c r="J578" s="43">
        <f t="shared" si="8"/>
        <v>5.3524262554660114</v>
      </c>
    </row>
    <row r="579" spans="1:10" x14ac:dyDescent="0.25">
      <c r="A579" s="79"/>
      <c r="B579" s="79"/>
      <c r="C579" s="43">
        <v>0.89148127307995595</v>
      </c>
      <c r="D579" s="43">
        <v>0.44545043644259003</v>
      </c>
      <c r="E579" s="43">
        <v>0</v>
      </c>
      <c r="F579" s="43">
        <v>0.44603083663736398</v>
      </c>
      <c r="G579" s="43">
        <v>0.33333333333333298</v>
      </c>
      <c r="H579" s="43">
        <v>95.8333333333333</v>
      </c>
      <c r="I579" s="43">
        <v>4140.72521794573</v>
      </c>
      <c r="J579" s="43">
        <f t="shared" ref="J579:J642" si="9">C579/G579</f>
        <v>2.6744438192398707</v>
      </c>
    </row>
    <row r="580" spans="1:10" x14ac:dyDescent="0.25">
      <c r="A580" s="79"/>
      <c r="B580" s="79"/>
      <c r="C580" s="43">
        <v>0.890901663105508</v>
      </c>
      <c r="D580" s="43">
        <v>0.890901663105508</v>
      </c>
      <c r="E580" s="43">
        <v>0</v>
      </c>
      <c r="F580" s="43">
        <v>0</v>
      </c>
      <c r="G580" s="43">
        <v>1.5</v>
      </c>
      <c r="H580" s="43">
        <v>119</v>
      </c>
      <c r="I580" s="43">
        <v>5193.1789999694602</v>
      </c>
      <c r="J580" s="43">
        <f t="shared" si="9"/>
        <v>0.59393444207033863</v>
      </c>
    </row>
    <row r="581" spans="1:10" x14ac:dyDescent="0.25">
      <c r="A581" s="79"/>
      <c r="B581" s="79"/>
      <c r="C581" s="43">
        <v>0.89036466943151704</v>
      </c>
      <c r="D581" s="43">
        <v>3.8158744801227801E-2</v>
      </c>
      <c r="E581" s="43">
        <v>2.4569310156873402E-3</v>
      </c>
      <c r="F581" s="43">
        <v>0.84974899361460099</v>
      </c>
      <c r="G581" s="43">
        <v>0.33333333333333298</v>
      </c>
      <c r="H581" s="43">
        <v>176.166666666666</v>
      </c>
      <c r="I581" s="43">
        <v>9146.9645792826796</v>
      </c>
      <c r="J581" s="43">
        <f t="shared" si="9"/>
        <v>2.671094008294554</v>
      </c>
    </row>
    <row r="582" spans="1:10" x14ac:dyDescent="0.25">
      <c r="A582" s="79"/>
      <c r="B582" s="79"/>
      <c r="C582" s="43">
        <v>0.88983300493571105</v>
      </c>
      <c r="D582" s="43">
        <v>0.88983300493571105</v>
      </c>
      <c r="E582" s="43">
        <v>0</v>
      </c>
      <c r="F582" s="43">
        <v>0</v>
      </c>
      <c r="G582" s="43">
        <v>1</v>
      </c>
      <c r="H582" s="43">
        <v>212</v>
      </c>
      <c r="I582" s="43">
        <v>7914.6666666666597</v>
      </c>
      <c r="J582" s="43">
        <f t="shared" si="9"/>
        <v>0.88983300493571105</v>
      </c>
    </row>
    <row r="583" spans="1:10" x14ac:dyDescent="0.25">
      <c r="A583" s="79"/>
      <c r="B583" s="79"/>
      <c r="C583" s="43">
        <v>0.88869038622977103</v>
      </c>
      <c r="D583" s="43">
        <v>0.29765751223571901</v>
      </c>
      <c r="E583" s="43">
        <v>0.293375361758338</v>
      </c>
      <c r="F583" s="43">
        <v>0.29765751223571901</v>
      </c>
      <c r="G583" s="43">
        <v>0.33333333333333298</v>
      </c>
      <c r="H583" s="43">
        <v>138.333333333333</v>
      </c>
      <c r="I583" s="43">
        <v>5805</v>
      </c>
      <c r="J583" s="43">
        <f t="shared" si="9"/>
        <v>2.666071158689316</v>
      </c>
    </row>
    <row r="584" spans="1:10" x14ac:dyDescent="0.25">
      <c r="A584" s="79"/>
      <c r="B584" s="79"/>
      <c r="C584" s="43">
        <v>0.88805907386941596</v>
      </c>
      <c r="D584" s="43">
        <v>0.44439324717261602</v>
      </c>
      <c r="E584" s="43">
        <v>0</v>
      </c>
      <c r="F584" s="43">
        <v>0.44366582669682503</v>
      </c>
      <c r="G584" s="43">
        <v>0.16666666666666599</v>
      </c>
      <c r="H584" s="43">
        <v>226.833333333333</v>
      </c>
      <c r="I584" s="43">
        <v>9301.9017974341095</v>
      </c>
      <c r="J584" s="43">
        <f t="shared" si="9"/>
        <v>5.3283544432165177</v>
      </c>
    </row>
    <row r="585" spans="1:10" x14ac:dyDescent="0.25">
      <c r="A585" s="79"/>
      <c r="B585" s="79"/>
      <c r="C585" s="43">
        <v>0.88598302341032797</v>
      </c>
      <c r="D585" s="43">
        <v>0.44485243039088701</v>
      </c>
      <c r="E585" s="43">
        <v>0</v>
      </c>
      <c r="F585" s="43">
        <v>0.44113059301944102</v>
      </c>
      <c r="G585" s="43">
        <v>1.3333333333333299</v>
      </c>
      <c r="H585" s="43">
        <v>180.166666666666</v>
      </c>
      <c r="I585" s="43">
        <v>8849.9117102558102</v>
      </c>
      <c r="J585" s="43">
        <f t="shared" si="9"/>
        <v>0.66448726755774767</v>
      </c>
    </row>
    <row r="586" spans="1:10" x14ac:dyDescent="0.25">
      <c r="A586" s="79"/>
      <c r="B586" s="79"/>
      <c r="C586" s="43">
        <v>0.88563194362032605</v>
      </c>
      <c r="D586" s="43">
        <v>0</v>
      </c>
      <c r="E586" s="43">
        <v>4.4878278274562098E-4</v>
      </c>
      <c r="F586" s="43">
        <v>0.88518316083757997</v>
      </c>
      <c r="G586" s="43">
        <v>0</v>
      </c>
      <c r="H586" s="43">
        <v>260.166666666666</v>
      </c>
      <c r="I586" s="43">
        <v>11569.2723417413</v>
      </c>
      <c r="J586" s="43" t="e">
        <f t="shared" si="9"/>
        <v>#DIV/0!</v>
      </c>
    </row>
    <row r="587" spans="1:10" x14ac:dyDescent="0.25">
      <c r="A587" s="79"/>
      <c r="B587" s="79"/>
      <c r="C587" s="43">
        <v>0.88283783473159705</v>
      </c>
      <c r="D587" s="43">
        <v>0.441339144837124</v>
      </c>
      <c r="E587" s="43">
        <v>0</v>
      </c>
      <c r="F587" s="43">
        <v>0.441498689894469</v>
      </c>
      <c r="G587" s="43">
        <v>0.16666666666666599</v>
      </c>
      <c r="H587" s="43">
        <v>35.6666666666666</v>
      </c>
      <c r="I587" s="43">
        <v>1322.1567538449599</v>
      </c>
      <c r="J587" s="43">
        <f t="shared" si="9"/>
        <v>5.2970270083896036</v>
      </c>
    </row>
    <row r="588" spans="1:10" x14ac:dyDescent="0.25">
      <c r="A588" s="79"/>
      <c r="B588" s="79"/>
      <c r="C588" s="43">
        <v>0.88236452775396002</v>
      </c>
      <c r="D588" s="43">
        <v>0.88236452775396002</v>
      </c>
      <c r="E588" s="43">
        <v>0</v>
      </c>
      <c r="F588" s="43">
        <v>0</v>
      </c>
      <c r="G588" s="43">
        <v>0.16666666666666599</v>
      </c>
      <c r="H588" s="43">
        <v>266.83333333333297</v>
      </c>
      <c r="I588" s="43">
        <v>10566.9829884875</v>
      </c>
      <c r="J588" s="43">
        <f t="shared" si="9"/>
        <v>5.2941871665237814</v>
      </c>
    </row>
    <row r="589" spans="1:10" x14ac:dyDescent="0.25">
      <c r="A589" s="79"/>
      <c r="B589" s="79"/>
      <c r="C589" s="43">
        <v>0.88185816809515505</v>
      </c>
      <c r="D589" s="43">
        <v>0</v>
      </c>
      <c r="E589" s="43">
        <v>0.88185816809515505</v>
      </c>
      <c r="F589" s="43">
        <v>0</v>
      </c>
      <c r="G589" s="43">
        <v>0</v>
      </c>
      <c r="H589" s="43">
        <v>212.333333333333</v>
      </c>
      <c r="I589" s="43">
        <v>8923.5325631918295</v>
      </c>
      <c r="J589" s="43" t="e">
        <f t="shared" si="9"/>
        <v>#DIV/0!</v>
      </c>
    </row>
    <row r="590" spans="1:10" x14ac:dyDescent="0.25">
      <c r="A590" s="79"/>
      <c r="B590" s="79"/>
      <c r="C590" s="43">
        <v>0.87438087705971301</v>
      </c>
      <c r="D590" s="43">
        <v>0</v>
      </c>
      <c r="E590" s="43">
        <v>0.43504995910267202</v>
      </c>
      <c r="F590" s="43">
        <v>0.43933091795704199</v>
      </c>
      <c r="G590" s="43">
        <v>0.33333333333333298</v>
      </c>
      <c r="H590" s="43">
        <v>150.333333333333</v>
      </c>
      <c r="I590" s="43">
        <v>9906.8321058541496</v>
      </c>
      <c r="J590" s="43">
        <f t="shared" si="9"/>
        <v>2.6231426311791419</v>
      </c>
    </row>
    <row r="591" spans="1:10" x14ac:dyDescent="0.25">
      <c r="A591" s="79"/>
      <c r="B591" s="79"/>
      <c r="C591" s="43">
        <v>0.87205300357700799</v>
      </c>
      <c r="D591" s="43">
        <v>0.87205300357700799</v>
      </c>
      <c r="E591" s="43">
        <v>0</v>
      </c>
      <c r="F591" s="43">
        <v>0</v>
      </c>
      <c r="G591" s="43">
        <v>0.5</v>
      </c>
      <c r="H591" s="43">
        <v>144</v>
      </c>
      <c r="I591" s="43">
        <v>7824</v>
      </c>
      <c r="J591" s="43">
        <f t="shared" si="9"/>
        <v>1.744106007154016</v>
      </c>
    </row>
    <row r="592" spans="1:10" x14ac:dyDescent="0.25">
      <c r="A592" s="79"/>
      <c r="B592" s="79"/>
      <c r="C592" s="43">
        <v>0.87108738130926</v>
      </c>
      <c r="D592" s="43">
        <v>0</v>
      </c>
      <c r="E592" s="43">
        <v>0.87108738130926</v>
      </c>
      <c r="F592" s="43">
        <v>0</v>
      </c>
      <c r="G592" s="43">
        <v>0</v>
      </c>
      <c r="H592" s="43">
        <v>205.833333333333</v>
      </c>
      <c r="I592" s="43">
        <v>8650.3631990124795</v>
      </c>
      <c r="J592" s="43" t="e">
        <f t="shared" si="9"/>
        <v>#DIV/0!</v>
      </c>
    </row>
    <row r="593" spans="1:10" x14ac:dyDescent="0.25">
      <c r="A593" s="79"/>
      <c r="B593" s="79"/>
      <c r="C593" s="43">
        <v>0.87087315757060002</v>
      </c>
      <c r="D593" s="43">
        <v>0.87087315757060002</v>
      </c>
      <c r="E593" s="43">
        <v>0</v>
      </c>
      <c r="F593" s="43">
        <v>0</v>
      </c>
      <c r="G593" s="43">
        <v>0</v>
      </c>
      <c r="H593" s="43">
        <v>253</v>
      </c>
      <c r="I593" s="43">
        <v>9451.5739845482203</v>
      </c>
      <c r="J593" s="43" t="e">
        <f t="shared" si="9"/>
        <v>#DIV/0!</v>
      </c>
    </row>
    <row r="594" spans="1:10" x14ac:dyDescent="0.25">
      <c r="A594" s="79"/>
      <c r="B594" s="79"/>
      <c r="C594" s="43">
        <v>0.86989025341179005</v>
      </c>
      <c r="D594" s="43">
        <v>0.43813554098870999</v>
      </c>
      <c r="E594" s="43">
        <v>0</v>
      </c>
      <c r="F594" s="43">
        <v>0.43175471242308</v>
      </c>
      <c r="G594" s="43">
        <v>1.3333333333333299</v>
      </c>
      <c r="H594" s="43">
        <v>293.83333333333297</v>
      </c>
      <c r="I594" s="43">
        <v>11816.745043589101</v>
      </c>
      <c r="J594" s="43">
        <f t="shared" si="9"/>
        <v>0.6524176900588442</v>
      </c>
    </row>
    <row r="595" spans="1:10" x14ac:dyDescent="0.25">
      <c r="A595" s="79"/>
      <c r="B595" s="79"/>
      <c r="C595" s="43">
        <v>0.86653673946517296</v>
      </c>
      <c r="D595" s="43">
        <v>0.86653673946517296</v>
      </c>
      <c r="E595" s="43">
        <v>0</v>
      </c>
      <c r="F595" s="43">
        <v>0</v>
      </c>
      <c r="G595" s="43">
        <v>0.83333333333333304</v>
      </c>
      <c r="H595" s="43">
        <v>267.33333333333297</v>
      </c>
      <c r="I595" s="43">
        <v>8558.1789999694593</v>
      </c>
      <c r="J595" s="43">
        <f t="shared" si="9"/>
        <v>1.039844087358208</v>
      </c>
    </row>
    <row r="596" spans="1:10" x14ac:dyDescent="0.25">
      <c r="A596" s="79"/>
      <c r="B596" s="79"/>
      <c r="C596" s="43">
        <v>0.86608864351167103</v>
      </c>
      <c r="D596" s="43">
        <v>0.43280687992084699</v>
      </c>
      <c r="E596" s="43">
        <v>0</v>
      </c>
      <c r="F596" s="43">
        <v>0.43328176359082399</v>
      </c>
      <c r="G596" s="43">
        <v>2.5</v>
      </c>
      <c r="H596" s="43">
        <v>245.166666666666</v>
      </c>
      <c r="I596" s="43">
        <v>9464.4117102558102</v>
      </c>
      <c r="J596" s="43">
        <f t="shared" si="9"/>
        <v>0.34643545740466841</v>
      </c>
    </row>
    <row r="597" spans="1:10" x14ac:dyDescent="0.25">
      <c r="A597" s="79"/>
      <c r="B597" s="79"/>
      <c r="C597" s="43">
        <v>0.86528808005983804</v>
      </c>
      <c r="D597" s="43">
        <v>0.86528808005983804</v>
      </c>
      <c r="E597" s="43">
        <v>0</v>
      </c>
      <c r="F597" s="43">
        <v>0</v>
      </c>
      <c r="G597" s="43">
        <v>0</v>
      </c>
      <c r="H597" s="43">
        <v>246.833333333333</v>
      </c>
      <c r="I597" s="43">
        <v>9221.1996515915107</v>
      </c>
      <c r="J597" s="43" t="e">
        <f t="shared" si="9"/>
        <v>#DIV/0!</v>
      </c>
    </row>
    <row r="598" spans="1:10" x14ac:dyDescent="0.25">
      <c r="A598" s="79"/>
      <c r="B598" s="79"/>
      <c r="C598" s="43">
        <v>0.86528808005983304</v>
      </c>
      <c r="D598" s="43">
        <v>0.86528808005983304</v>
      </c>
      <c r="E598" s="43">
        <v>0</v>
      </c>
      <c r="F598" s="43">
        <v>0</v>
      </c>
      <c r="G598" s="43">
        <v>0</v>
      </c>
      <c r="H598" s="43">
        <v>269.166666666666</v>
      </c>
      <c r="I598" s="43">
        <v>10055.5283168941</v>
      </c>
      <c r="J598" s="43" t="e">
        <f t="shared" si="9"/>
        <v>#DIV/0!</v>
      </c>
    </row>
    <row r="599" spans="1:10" x14ac:dyDescent="0.25">
      <c r="A599" s="79"/>
      <c r="B599" s="79"/>
      <c r="C599" s="43">
        <v>0.864804422350821</v>
      </c>
      <c r="D599" s="43">
        <v>0</v>
      </c>
      <c r="E599" s="43">
        <v>0.864804422350821</v>
      </c>
      <c r="F599" s="43">
        <v>0</v>
      </c>
      <c r="G599" s="43">
        <v>0</v>
      </c>
      <c r="H599" s="43">
        <v>229.666666666666</v>
      </c>
      <c r="I599" s="43">
        <v>9651.9842010034408</v>
      </c>
      <c r="J599" s="43" t="e">
        <f t="shared" si="9"/>
        <v>#DIV/0!</v>
      </c>
    </row>
    <row r="600" spans="1:10" x14ac:dyDescent="0.25">
      <c r="A600" s="79"/>
      <c r="B600" s="79"/>
      <c r="C600" s="43">
        <v>0.86417167759859903</v>
      </c>
      <c r="D600" s="43">
        <v>0</v>
      </c>
      <c r="E600" s="43">
        <v>0.65522286280861397</v>
      </c>
      <c r="F600" s="43">
        <v>0.20894881478997801</v>
      </c>
      <c r="G600" s="43">
        <v>0</v>
      </c>
      <c r="H600" s="43">
        <v>237.166666666666</v>
      </c>
      <c r="I600" s="43">
        <v>10084.908853145</v>
      </c>
      <c r="J600" s="43" t="e">
        <f t="shared" si="9"/>
        <v>#DIV/0!</v>
      </c>
    </row>
    <row r="601" spans="1:10" x14ac:dyDescent="0.25">
      <c r="A601" s="79"/>
      <c r="B601" s="79"/>
      <c r="C601" s="43">
        <v>0.86345807400258401</v>
      </c>
      <c r="D601" s="43">
        <v>0</v>
      </c>
      <c r="E601" s="43">
        <v>0.86345807400258401</v>
      </c>
      <c r="F601" s="43">
        <v>0</v>
      </c>
      <c r="G601" s="43">
        <v>0</v>
      </c>
      <c r="H601" s="43">
        <v>184</v>
      </c>
      <c r="I601" s="43">
        <v>7732.7943090767003</v>
      </c>
      <c r="J601" s="43" t="e">
        <f t="shared" si="9"/>
        <v>#DIV/0!</v>
      </c>
    </row>
    <row r="602" spans="1:10" x14ac:dyDescent="0.25">
      <c r="A602" s="79"/>
      <c r="B602" s="79"/>
      <c r="C602" s="43">
        <v>0.86286362834863695</v>
      </c>
      <c r="D602" s="43">
        <v>0</v>
      </c>
      <c r="E602" s="43">
        <v>0</v>
      </c>
      <c r="F602" s="43">
        <v>0.86286362834863695</v>
      </c>
      <c r="G602" s="43">
        <v>0</v>
      </c>
      <c r="H602" s="43">
        <v>230.833333333333</v>
      </c>
      <c r="I602" s="43">
        <v>10265.218704302601</v>
      </c>
      <c r="J602" s="43" t="e">
        <f t="shared" si="9"/>
        <v>#DIV/0!</v>
      </c>
    </row>
    <row r="603" spans="1:10" x14ac:dyDescent="0.25">
      <c r="A603" s="79"/>
      <c r="B603" s="79"/>
      <c r="C603" s="43">
        <v>0.86143839615926598</v>
      </c>
      <c r="D603" s="43">
        <v>0.430756573457861</v>
      </c>
      <c r="E603" s="43">
        <v>0</v>
      </c>
      <c r="F603" s="43">
        <v>0.43068182270139799</v>
      </c>
      <c r="G603" s="43">
        <v>1</v>
      </c>
      <c r="H603" s="43">
        <v>236.5</v>
      </c>
      <c r="I603" s="43">
        <v>7390.8333333333303</v>
      </c>
      <c r="J603" s="43">
        <f t="shared" si="9"/>
        <v>0.86143839615926598</v>
      </c>
    </row>
    <row r="604" spans="1:10" x14ac:dyDescent="0.25">
      <c r="A604" s="79"/>
      <c r="B604" s="79"/>
      <c r="C604" s="43">
        <v>0.86121416008885499</v>
      </c>
      <c r="D604" s="43">
        <v>0</v>
      </c>
      <c r="E604" s="43">
        <v>0.86121416008885499</v>
      </c>
      <c r="F604" s="43">
        <v>0</v>
      </c>
      <c r="G604" s="43">
        <v>0</v>
      </c>
      <c r="H604" s="43">
        <v>182</v>
      </c>
      <c r="I604" s="43">
        <v>7648.74219702151</v>
      </c>
      <c r="J604" s="43" t="e">
        <f t="shared" si="9"/>
        <v>#DIV/0!</v>
      </c>
    </row>
    <row r="605" spans="1:10" x14ac:dyDescent="0.25">
      <c r="A605" s="79"/>
      <c r="B605" s="79"/>
      <c r="C605" s="43">
        <v>0.85921715217721595</v>
      </c>
      <c r="D605" s="43">
        <v>3.33174800235145E-3</v>
      </c>
      <c r="E605" s="43">
        <v>0.42736130986647702</v>
      </c>
      <c r="F605" s="43">
        <v>0.42852409430839</v>
      </c>
      <c r="G605" s="43">
        <v>0.33333333333333298</v>
      </c>
      <c r="H605" s="43">
        <v>163.333333333333</v>
      </c>
      <c r="I605" s="43">
        <v>8490.4160529270794</v>
      </c>
      <c r="J605" s="43">
        <f t="shared" si="9"/>
        <v>2.5776514565316506</v>
      </c>
    </row>
    <row r="606" spans="1:10" x14ac:dyDescent="0.25">
      <c r="A606" s="79"/>
      <c r="B606" s="79"/>
      <c r="C606" s="43">
        <v>0.85688187146723505</v>
      </c>
      <c r="D606" s="43">
        <v>0.42889927344611001</v>
      </c>
      <c r="E606" s="43">
        <v>0</v>
      </c>
      <c r="F606" s="43">
        <v>0.42798259802114602</v>
      </c>
      <c r="G606" s="43">
        <v>0.16666666666666599</v>
      </c>
      <c r="H606" s="43">
        <v>249.666666666666</v>
      </c>
      <c r="I606" s="43">
        <v>8502.0013051036694</v>
      </c>
      <c r="J606" s="43">
        <f t="shared" si="9"/>
        <v>5.1412912288034311</v>
      </c>
    </row>
    <row r="607" spans="1:10" x14ac:dyDescent="0.25">
      <c r="A607" s="79"/>
      <c r="B607" s="79"/>
      <c r="C607" s="43">
        <v>0.85582876669590902</v>
      </c>
      <c r="D607" s="43">
        <v>0</v>
      </c>
      <c r="E607" s="43">
        <v>0.85582876669590902</v>
      </c>
      <c r="F607" s="43">
        <v>0</v>
      </c>
      <c r="G607" s="43">
        <v>0</v>
      </c>
      <c r="H607" s="43">
        <v>186.5</v>
      </c>
      <c r="I607" s="43">
        <v>7837.8594491456797</v>
      </c>
      <c r="J607" s="43" t="e">
        <f t="shared" si="9"/>
        <v>#DIV/0!</v>
      </c>
    </row>
    <row r="608" spans="1:10" x14ac:dyDescent="0.25">
      <c r="A608" s="79"/>
      <c r="B608" s="79"/>
      <c r="C608" s="43">
        <v>0.85537998391316195</v>
      </c>
      <c r="D608" s="43">
        <v>0</v>
      </c>
      <c r="E608" s="43">
        <v>0.85537998391316195</v>
      </c>
      <c r="F608" s="43">
        <v>0</v>
      </c>
      <c r="G608" s="43">
        <v>0</v>
      </c>
      <c r="H608" s="43">
        <v>207.333333333333</v>
      </c>
      <c r="I608" s="43">
        <v>8713.4022830538597</v>
      </c>
      <c r="J608" s="43" t="e">
        <f t="shared" si="9"/>
        <v>#DIV/0!</v>
      </c>
    </row>
    <row r="609" spans="1:10" x14ac:dyDescent="0.25">
      <c r="A609" s="79"/>
      <c r="B609" s="79"/>
      <c r="C609" s="43">
        <v>0.85403363556492695</v>
      </c>
      <c r="D609" s="43">
        <v>0</v>
      </c>
      <c r="E609" s="43">
        <v>0.85403363556492695</v>
      </c>
      <c r="F609" s="43">
        <v>0</v>
      </c>
      <c r="G609" s="43">
        <v>0</v>
      </c>
      <c r="H609" s="43">
        <v>259.33333333333297</v>
      </c>
      <c r="I609" s="43">
        <v>10898.757196488599</v>
      </c>
      <c r="J609" s="43" t="e">
        <f t="shared" si="9"/>
        <v>#DIV/0!</v>
      </c>
    </row>
    <row r="610" spans="1:10" x14ac:dyDescent="0.25">
      <c r="A610" s="79"/>
      <c r="B610" s="79"/>
      <c r="C610" s="43">
        <v>0.85135206580896206</v>
      </c>
      <c r="D610" s="43">
        <v>1.7085887191545901E-3</v>
      </c>
      <c r="E610" s="43">
        <v>0.41091558695668001</v>
      </c>
      <c r="F610" s="43">
        <v>0.43872789013313002</v>
      </c>
      <c r="G610" s="43">
        <v>0.33333333333333298</v>
      </c>
      <c r="H610" s="43">
        <v>226.166666666666</v>
      </c>
      <c r="I610" s="43">
        <v>9047.4117102558102</v>
      </c>
      <c r="J610" s="43">
        <f t="shared" si="9"/>
        <v>2.5540561974268887</v>
      </c>
    </row>
    <row r="611" spans="1:10" x14ac:dyDescent="0.25">
      <c r="A611" s="79"/>
      <c r="B611" s="79"/>
      <c r="C611" s="43">
        <v>0.84933937364460799</v>
      </c>
      <c r="D611" s="43">
        <v>0.42320674705509698</v>
      </c>
      <c r="E611" s="43">
        <v>3.0546588234239098E-3</v>
      </c>
      <c r="F611" s="43">
        <v>0.42307796776608497</v>
      </c>
      <c r="G611" s="43">
        <v>0.5</v>
      </c>
      <c r="H611" s="43">
        <v>177.666666666666</v>
      </c>
      <c r="I611" s="43">
        <v>8963.4987725208193</v>
      </c>
      <c r="J611" s="43">
        <f t="shared" si="9"/>
        <v>1.698678747289216</v>
      </c>
    </row>
    <row r="612" spans="1:10" x14ac:dyDescent="0.25">
      <c r="A612" s="79"/>
      <c r="B612" s="79"/>
      <c r="C612" s="43">
        <v>0.84831126631397102</v>
      </c>
      <c r="D612" s="43">
        <v>0.84831126631397102</v>
      </c>
      <c r="E612" s="43">
        <v>0</v>
      </c>
      <c r="F612" s="43">
        <v>0</v>
      </c>
      <c r="G612" s="43">
        <v>0.66666666666666596</v>
      </c>
      <c r="H612" s="43">
        <v>291.666666666666</v>
      </c>
      <c r="I612" s="43">
        <v>10427.619333312899</v>
      </c>
      <c r="J612" s="43">
        <f t="shared" si="9"/>
        <v>1.2724668994709578</v>
      </c>
    </row>
    <row r="613" spans="1:10" x14ac:dyDescent="0.25">
      <c r="A613" s="79"/>
      <c r="B613" s="79"/>
      <c r="C613" s="43">
        <v>0.84620876606395101</v>
      </c>
      <c r="D613" s="43">
        <v>0.33968879472692198</v>
      </c>
      <c r="E613" s="43">
        <v>0.16425449848489801</v>
      </c>
      <c r="F613" s="43">
        <v>0.34226547285213299</v>
      </c>
      <c r="G613" s="43">
        <v>0.66666666666666596</v>
      </c>
      <c r="H613" s="43">
        <v>219.5</v>
      </c>
      <c r="I613" s="43">
        <v>7971.6975586296903</v>
      </c>
      <c r="J613" s="43">
        <f t="shared" si="9"/>
        <v>1.269313149095928</v>
      </c>
    </row>
    <row r="614" spans="1:10" x14ac:dyDescent="0.25">
      <c r="A614" s="79"/>
      <c r="B614" s="79"/>
      <c r="C614" s="43">
        <v>0.84505797991001397</v>
      </c>
      <c r="D614" s="43">
        <v>0</v>
      </c>
      <c r="E614" s="43">
        <v>0.84505797991001397</v>
      </c>
      <c r="F614" s="43">
        <v>0</v>
      </c>
      <c r="G614" s="43">
        <v>0</v>
      </c>
      <c r="H614" s="43">
        <v>206.5</v>
      </c>
      <c r="I614" s="43">
        <v>8678.3805696975396</v>
      </c>
      <c r="J614" s="43" t="e">
        <f t="shared" si="9"/>
        <v>#DIV/0!</v>
      </c>
    </row>
    <row r="615" spans="1:10" x14ac:dyDescent="0.25">
      <c r="A615" s="79"/>
      <c r="B615" s="79"/>
      <c r="C615" s="43">
        <v>0.84259434981769299</v>
      </c>
      <c r="D615" s="43">
        <v>0.84259434981769299</v>
      </c>
      <c r="E615" s="43">
        <v>0</v>
      </c>
      <c r="F615" s="43">
        <v>0</v>
      </c>
      <c r="G615" s="43">
        <v>1</v>
      </c>
      <c r="H615" s="43">
        <v>184.166666666666</v>
      </c>
      <c r="I615" s="43">
        <v>6354.2263333231504</v>
      </c>
      <c r="J615" s="43">
        <f t="shared" si="9"/>
        <v>0.84259434981769299</v>
      </c>
    </row>
    <row r="616" spans="1:10" x14ac:dyDescent="0.25">
      <c r="A616" s="79"/>
      <c r="B616" s="79"/>
      <c r="C616" s="43">
        <v>0.84057015208255703</v>
      </c>
      <c r="D616" s="43">
        <v>0</v>
      </c>
      <c r="E616" s="43">
        <v>0.84057015208255703</v>
      </c>
      <c r="F616" s="43">
        <v>0</v>
      </c>
      <c r="G616" s="43">
        <v>0</v>
      </c>
      <c r="H616" s="43">
        <v>175.166666666666</v>
      </c>
      <c r="I616" s="43">
        <v>7361.5641474996301</v>
      </c>
      <c r="J616" s="43" t="e">
        <f t="shared" si="9"/>
        <v>#DIV/0!</v>
      </c>
    </row>
    <row r="617" spans="1:10" x14ac:dyDescent="0.25">
      <c r="A617" s="79"/>
      <c r="B617" s="79"/>
      <c r="C617" s="43">
        <v>0.840150330615829</v>
      </c>
      <c r="D617" s="43">
        <v>2.33222360164601E-2</v>
      </c>
      <c r="E617" s="43">
        <v>1.34634834823686E-3</v>
      </c>
      <c r="F617" s="43">
        <v>0.81548174625113201</v>
      </c>
      <c r="G617" s="43">
        <v>0.33333333333333298</v>
      </c>
      <c r="H617" s="43">
        <v>163.666666666666</v>
      </c>
      <c r="I617" s="43">
        <v>8501.9148254479005</v>
      </c>
      <c r="J617" s="43">
        <f t="shared" si="9"/>
        <v>2.5204509918474898</v>
      </c>
    </row>
    <row r="618" spans="1:10" x14ac:dyDescent="0.25">
      <c r="A618" s="79"/>
      <c r="B618" s="79"/>
      <c r="C618" s="43">
        <v>0.83895842893767802</v>
      </c>
      <c r="D618" s="43">
        <v>0.83895842893767802</v>
      </c>
      <c r="E618" s="43">
        <v>0</v>
      </c>
      <c r="F618" s="43">
        <v>0</v>
      </c>
      <c r="G618" s="43">
        <v>0</v>
      </c>
      <c r="H618" s="43">
        <v>304.666666666666</v>
      </c>
      <c r="I618" s="43">
        <v>11381.737314726101</v>
      </c>
      <c r="J618" s="43" t="e">
        <f t="shared" si="9"/>
        <v>#DIV/0!</v>
      </c>
    </row>
    <row r="619" spans="1:10" x14ac:dyDescent="0.25">
      <c r="A619" s="79"/>
      <c r="B619" s="79"/>
      <c r="C619" s="43">
        <v>0.83820923551197102</v>
      </c>
      <c r="D619" s="43">
        <v>0.83820923551197102</v>
      </c>
      <c r="E619" s="43">
        <v>0</v>
      </c>
      <c r="F619" s="43">
        <v>0</v>
      </c>
      <c r="G619" s="43">
        <v>1.8333333333333299</v>
      </c>
      <c r="H619" s="43">
        <v>181.833333333333</v>
      </c>
      <c r="I619" s="43">
        <v>8553.6193333129704</v>
      </c>
      <c r="J619" s="43">
        <f t="shared" si="9"/>
        <v>0.45720503755198505</v>
      </c>
    </row>
    <row r="620" spans="1:10" x14ac:dyDescent="0.25">
      <c r="A620" s="79"/>
      <c r="B620" s="79"/>
      <c r="C620" s="43">
        <v>0.83810294092299398</v>
      </c>
      <c r="D620" s="43">
        <v>0.41796351542318999</v>
      </c>
      <c r="E620" s="43">
        <v>0</v>
      </c>
      <c r="F620" s="43">
        <v>0.42013942549981098</v>
      </c>
      <c r="G620" s="43">
        <v>0.33333333333333298</v>
      </c>
      <c r="H620" s="43">
        <v>398</v>
      </c>
      <c r="I620" s="43">
        <v>7578.9801743565804</v>
      </c>
      <c r="J620" s="43">
        <f t="shared" si="9"/>
        <v>2.5143088227689847</v>
      </c>
    </row>
    <row r="621" spans="1:10" x14ac:dyDescent="0.25">
      <c r="A621" s="79"/>
      <c r="B621" s="79"/>
      <c r="C621" s="43">
        <v>0.83503002176882701</v>
      </c>
      <c r="D621" s="43">
        <v>0.41751501088441301</v>
      </c>
      <c r="E621" s="43">
        <v>0</v>
      </c>
      <c r="F621" s="43">
        <v>0.41751501088441301</v>
      </c>
      <c r="G621" s="43">
        <v>1.1666666666666601</v>
      </c>
      <c r="H621" s="43">
        <v>207.666666666666</v>
      </c>
      <c r="I621" s="43">
        <v>10264.666666666601</v>
      </c>
      <c r="J621" s="43">
        <f t="shared" si="9"/>
        <v>0.71574001865899861</v>
      </c>
    </row>
    <row r="622" spans="1:10" x14ac:dyDescent="0.25">
      <c r="A622" s="79"/>
      <c r="B622" s="79"/>
      <c r="C622" s="43">
        <v>0.83354568531906204</v>
      </c>
      <c r="D622" s="43">
        <v>0.41582777952424799</v>
      </c>
      <c r="E622" s="43">
        <v>1.8901262705647601E-3</v>
      </c>
      <c r="F622" s="43">
        <v>0.41582777952424799</v>
      </c>
      <c r="G622" s="43">
        <v>0.83333333333333304</v>
      </c>
      <c r="H622" s="43">
        <v>164.166666666666</v>
      </c>
      <c r="I622" s="43">
        <v>5811.5</v>
      </c>
      <c r="J622" s="43">
        <f t="shared" si="9"/>
        <v>1.0002548223828749</v>
      </c>
    </row>
    <row r="623" spans="1:10" x14ac:dyDescent="0.25">
      <c r="A623" s="79"/>
      <c r="B623" s="79"/>
      <c r="C623" s="43">
        <v>0.83297614860927205</v>
      </c>
      <c r="D623" s="43">
        <v>0.83297614860927205</v>
      </c>
      <c r="E623" s="43">
        <v>0</v>
      </c>
      <c r="F623" s="43">
        <v>0</v>
      </c>
      <c r="G623" s="43">
        <v>0.16666666666666599</v>
      </c>
      <c r="H623" s="43">
        <v>195.333333333333</v>
      </c>
      <c r="I623" s="43">
        <v>8760.7056664325391</v>
      </c>
      <c r="J623" s="43">
        <f t="shared" si="9"/>
        <v>4.9978568916556529</v>
      </c>
    </row>
    <row r="624" spans="1:10" x14ac:dyDescent="0.25">
      <c r="A624" s="79"/>
      <c r="B624" s="79"/>
      <c r="C624" s="43">
        <v>0.83191263757668599</v>
      </c>
      <c r="D624" s="43">
        <v>0.83191263757668599</v>
      </c>
      <c r="E624" s="43">
        <v>0</v>
      </c>
      <c r="F624" s="43">
        <v>0</v>
      </c>
      <c r="G624" s="43">
        <v>0.33333333333333298</v>
      </c>
      <c r="H624" s="43">
        <v>222.833333333333</v>
      </c>
      <c r="I624" s="43">
        <v>9801.3456666361199</v>
      </c>
      <c r="J624" s="43">
        <f t="shared" si="9"/>
        <v>2.4957379127300605</v>
      </c>
    </row>
    <row r="625" spans="1:10" x14ac:dyDescent="0.25">
      <c r="A625" s="79"/>
      <c r="B625" s="79"/>
      <c r="C625" s="43">
        <v>0.83177761499528102</v>
      </c>
      <c r="D625" s="43">
        <v>0.83177761499528102</v>
      </c>
      <c r="E625" s="43">
        <v>0</v>
      </c>
      <c r="F625" s="43">
        <v>0</v>
      </c>
      <c r="G625" s="43">
        <v>0</v>
      </c>
      <c r="H625" s="43">
        <v>264.5</v>
      </c>
      <c r="I625" s="43">
        <v>9881.1909838458705</v>
      </c>
      <c r="J625" s="43" t="e">
        <f t="shared" si="9"/>
        <v>#DIV/0!</v>
      </c>
    </row>
    <row r="626" spans="1:10" x14ac:dyDescent="0.25">
      <c r="A626" s="79"/>
      <c r="B626" s="79"/>
      <c r="C626" s="43">
        <v>0.83098280224033005</v>
      </c>
      <c r="D626" s="43">
        <v>0.41528316687001698</v>
      </c>
      <c r="E626" s="43">
        <v>0</v>
      </c>
      <c r="F626" s="43">
        <v>0.41569963537031102</v>
      </c>
      <c r="G626" s="43">
        <v>1.6666666666666601</v>
      </c>
      <c r="H626" s="43">
        <v>400.166666666666</v>
      </c>
      <c r="I626" s="43">
        <v>10446.5</v>
      </c>
      <c r="J626" s="43">
        <f t="shared" si="9"/>
        <v>0.49858968134420001</v>
      </c>
    </row>
    <row r="627" spans="1:10" x14ac:dyDescent="0.25">
      <c r="A627" s="79"/>
      <c r="B627" s="79"/>
      <c r="C627" s="43">
        <v>0.82898507623989603</v>
      </c>
      <c r="D627" s="43">
        <v>0.82898507623989603</v>
      </c>
      <c r="E627" s="43">
        <v>0</v>
      </c>
      <c r="F627" s="43">
        <v>0</v>
      </c>
      <c r="G627" s="43">
        <v>0</v>
      </c>
      <c r="H627" s="43">
        <v>278.666666666666</v>
      </c>
      <c r="I627" s="43">
        <v>10410.429316313899</v>
      </c>
      <c r="J627" s="43" t="e">
        <f t="shared" si="9"/>
        <v>#DIV/0!</v>
      </c>
    </row>
    <row r="628" spans="1:10" x14ac:dyDescent="0.25">
      <c r="A628" s="79"/>
      <c r="B628" s="79"/>
      <c r="C628" s="43">
        <v>0.82865181736420301</v>
      </c>
      <c r="D628" s="43">
        <v>0.82865181736420301</v>
      </c>
      <c r="E628" s="43">
        <v>0</v>
      </c>
      <c r="F628" s="43">
        <v>0</v>
      </c>
      <c r="G628" s="43">
        <v>0.83333333333333304</v>
      </c>
      <c r="H628" s="43">
        <v>272.83333333333297</v>
      </c>
      <c r="I628" s="43">
        <v>10931.452666646301</v>
      </c>
      <c r="J628" s="43">
        <f t="shared" si="9"/>
        <v>0.99438218083704399</v>
      </c>
    </row>
    <row r="629" spans="1:10" x14ac:dyDescent="0.25">
      <c r="A629" s="79"/>
      <c r="B629" s="79"/>
      <c r="C629" s="43">
        <v>0.82832381104614705</v>
      </c>
      <c r="D629" s="43">
        <v>0.41416190552307303</v>
      </c>
      <c r="E629" s="43">
        <v>0</v>
      </c>
      <c r="F629" s="43">
        <v>0.41416190552307303</v>
      </c>
      <c r="G629" s="43">
        <v>0.5</v>
      </c>
      <c r="H629" s="43">
        <v>189</v>
      </c>
      <c r="I629" s="43">
        <v>6363</v>
      </c>
      <c r="J629" s="43">
        <f t="shared" si="9"/>
        <v>1.6566476220922941</v>
      </c>
    </row>
    <row r="630" spans="1:10" x14ac:dyDescent="0.25">
      <c r="A630" s="79"/>
      <c r="B630" s="79"/>
      <c r="C630" s="43">
        <v>0.82712094322984897</v>
      </c>
      <c r="D630" s="43">
        <v>0.82712094322984897</v>
      </c>
      <c r="E630" s="43">
        <v>0</v>
      </c>
      <c r="F630" s="43">
        <v>0</v>
      </c>
      <c r="G630" s="43">
        <v>1</v>
      </c>
      <c r="H630" s="43">
        <v>258.166666666666</v>
      </c>
      <c r="I630" s="43">
        <v>8907.2263333231494</v>
      </c>
      <c r="J630" s="43">
        <f t="shared" si="9"/>
        <v>0.82712094322984897</v>
      </c>
    </row>
    <row r="631" spans="1:10" x14ac:dyDescent="0.25">
      <c r="A631" s="79"/>
      <c r="B631" s="79"/>
      <c r="C631" s="43">
        <v>0.82665603163974</v>
      </c>
      <c r="D631" s="43">
        <v>0</v>
      </c>
      <c r="E631" s="43">
        <v>0.405779142119715</v>
      </c>
      <c r="F631" s="43">
        <v>0.420876889520018</v>
      </c>
      <c r="G631" s="43">
        <v>0.16666666666666599</v>
      </c>
      <c r="H631" s="43">
        <v>237.666666666666</v>
      </c>
      <c r="I631" s="43">
        <v>8799.8918846123997</v>
      </c>
      <c r="J631" s="43">
        <f t="shared" si="9"/>
        <v>4.9599361898384604</v>
      </c>
    </row>
    <row r="632" spans="1:10" x14ac:dyDescent="0.25">
      <c r="A632" s="79"/>
      <c r="B632" s="79"/>
      <c r="C632" s="43">
        <v>0.82599780662407096</v>
      </c>
      <c r="D632" s="43">
        <v>0</v>
      </c>
      <c r="E632" s="43">
        <v>0.82599780662407096</v>
      </c>
      <c r="F632" s="43">
        <v>0</v>
      </c>
      <c r="G632" s="43">
        <v>0.33333333333333298</v>
      </c>
      <c r="H632" s="43">
        <v>187.5</v>
      </c>
      <c r="I632" s="43">
        <v>8061.6883800229898</v>
      </c>
      <c r="J632" s="43">
        <f t="shared" si="9"/>
        <v>2.4779934198722153</v>
      </c>
    </row>
    <row r="633" spans="1:10" x14ac:dyDescent="0.25">
      <c r="A633" s="79"/>
      <c r="B633" s="79"/>
      <c r="C633" s="43">
        <v>0.82513080723008503</v>
      </c>
      <c r="D633" s="43">
        <v>0.411641737162319</v>
      </c>
      <c r="E633" s="43">
        <v>8.9756556549124304E-4</v>
      </c>
      <c r="F633" s="43">
        <v>0.412591504502274</v>
      </c>
      <c r="G633" s="43">
        <v>1.5</v>
      </c>
      <c r="H633" s="43">
        <v>174.333333333333</v>
      </c>
      <c r="I633" s="43">
        <v>8115.08271959374</v>
      </c>
      <c r="J633" s="43">
        <f t="shared" si="9"/>
        <v>0.55008720482005669</v>
      </c>
    </row>
    <row r="634" spans="1:10" x14ac:dyDescent="0.25">
      <c r="A634" s="79"/>
      <c r="B634" s="79"/>
      <c r="C634" s="43">
        <v>0.82452220114602504</v>
      </c>
      <c r="D634" s="43">
        <v>0.34389619444783998</v>
      </c>
      <c r="E634" s="43">
        <v>0.136729812250346</v>
      </c>
      <c r="F634" s="43">
        <v>0.34389619444783998</v>
      </c>
      <c r="G634" s="43">
        <v>1</v>
      </c>
      <c r="H634" s="43">
        <v>179</v>
      </c>
      <c r="I634" s="43">
        <v>5787.6666666666597</v>
      </c>
      <c r="J634" s="43">
        <f t="shared" si="9"/>
        <v>0.82452220114602504</v>
      </c>
    </row>
    <row r="635" spans="1:10" x14ac:dyDescent="0.25">
      <c r="A635" s="79"/>
      <c r="B635" s="79"/>
      <c r="C635" s="43">
        <v>0.82348570714971603</v>
      </c>
      <c r="D635" s="43">
        <v>0.82348570714971603</v>
      </c>
      <c r="E635" s="43">
        <v>0</v>
      </c>
      <c r="F635" s="43">
        <v>0</v>
      </c>
      <c r="G635" s="43">
        <v>0.16666666666666599</v>
      </c>
      <c r="H635" s="43">
        <v>252.333333333333</v>
      </c>
      <c r="I635" s="43">
        <v>8582.1316666157709</v>
      </c>
      <c r="J635" s="43">
        <f t="shared" si="9"/>
        <v>4.9409142428983159</v>
      </c>
    </row>
    <row r="636" spans="1:10" x14ac:dyDescent="0.25">
      <c r="A636" s="79"/>
      <c r="B636" s="79"/>
      <c r="C636" s="43">
        <v>0.821803524512009</v>
      </c>
      <c r="D636" s="43">
        <v>0.41065929864880202</v>
      </c>
      <c r="E636" s="43">
        <v>0</v>
      </c>
      <c r="F636" s="43">
        <v>0.41114422586319899</v>
      </c>
      <c r="G636" s="43">
        <v>0.16666666666666599</v>
      </c>
      <c r="H636" s="43">
        <v>198.666666666666</v>
      </c>
      <c r="I636" s="43">
        <v>8741.4900871782902</v>
      </c>
      <c r="J636" s="43">
        <f t="shared" si="9"/>
        <v>4.9308211470720735</v>
      </c>
    </row>
    <row r="637" spans="1:10" x14ac:dyDescent="0.25">
      <c r="A637" s="79"/>
      <c r="B637" s="79"/>
      <c r="C637" s="43">
        <v>0.81598769370379298</v>
      </c>
      <c r="D637" s="43">
        <v>0.81598769370379298</v>
      </c>
      <c r="E637" s="43">
        <v>0</v>
      </c>
      <c r="F637" s="43">
        <v>0</v>
      </c>
      <c r="G637" s="43">
        <v>1.1666666666666601</v>
      </c>
      <c r="H637" s="43">
        <v>268.83333333333297</v>
      </c>
      <c r="I637" s="43">
        <v>6996.2386666259499</v>
      </c>
      <c r="J637" s="43">
        <f t="shared" si="9"/>
        <v>0.6994180231746836</v>
      </c>
    </row>
    <row r="638" spans="1:10" x14ac:dyDescent="0.25">
      <c r="A638" s="79"/>
      <c r="B638" s="79"/>
      <c r="C638" s="43">
        <v>0.81596446717811999</v>
      </c>
      <c r="D638" s="43">
        <v>4.3882751870255804E-3</v>
      </c>
      <c r="E638" s="43">
        <v>0</v>
      </c>
      <c r="F638" s="43">
        <v>0.81157619199109399</v>
      </c>
      <c r="G638" s="43">
        <v>0</v>
      </c>
      <c r="H638" s="43">
        <v>208.833333333333</v>
      </c>
      <c r="I638" s="43">
        <v>9283.3168197371306</v>
      </c>
      <c r="J638" s="43" t="e">
        <f t="shared" si="9"/>
        <v>#DIV/0!</v>
      </c>
    </row>
    <row r="639" spans="1:10" x14ac:dyDescent="0.25">
      <c r="A639" s="79"/>
      <c r="B639" s="79"/>
      <c r="C639" s="43">
        <v>0.81499681903673604</v>
      </c>
      <c r="D639" s="43">
        <v>0.27679137250304298</v>
      </c>
      <c r="E639" s="43">
        <v>0.26141407403065198</v>
      </c>
      <c r="F639" s="43">
        <v>0.27679137250304298</v>
      </c>
      <c r="G639" s="43">
        <v>0.83333333333333304</v>
      </c>
      <c r="H639" s="43">
        <v>345</v>
      </c>
      <c r="I639" s="43">
        <v>11040</v>
      </c>
      <c r="J639" s="43">
        <f t="shared" si="9"/>
        <v>0.97799618284408363</v>
      </c>
    </row>
    <row r="640" spans="1:10" x14ac:dyDescent="0.25">
      <c r="A640" s="79"/>
      <c r="B640" s="79"/>
      <c r="C640" s="43">
        <v>0.81361771368520996</v>
      </c>
      <c r="D640" s="43">
        <v>0.40725662285659803</v>
      </c>
      <c r="E640" s="43">
        <v>1.38850657828064E-3</v>
      </c>
      <c r="F640" s="43">
        <v>0.404972584250332</v>
      </c>
      <c r="G640" s="43">
        <v>0.66666666666666596</v>
      </c>
      <c r="H640" s="43">
        <v>157.666666666666</v>
      </c>
      <c r="I640" s="43">
        <v>8698.4757195835591</v>
      </c>
      <c r="J640" s="43">
        <f t="shared" si="9"/>
        <v>1.2204265705278163</v>
      </c>
    </row>
    <row r="641" spans="1:10" x14ac:dyDescent="0.25">
      <c r="A641" s="79"/>
      <c r="B641" s="79"/>
      <c r="C641" s="43">
        <v>0.81045272334420104</v>
      </c>
      <c r="D641" s="43">
        <v>0.28052891032619398</v>
      </c>
      <c r="E641" s="43">
        <v>0.248920019021834</v>
      </c>
      <c r="F641" s="43">
        <v>0.28100379399617098</v>
      </c>
      <c r="G641" s="43">
        <v>1.8333333333333299</v>
      </c>
      <c r="H641" s="43">
        <v>251.333333333333</v>
      </c>
      <c r="I641" s="43">
        <v>8455.7450435891406</v>
      </c>
      <c r="J641" s="43">
        <f t="shared" si="9"/>
        <v>0.44206512182411051</v>
      </c>
    </row>
    <row r="642" spans="1:10" x14ac:dyDescent="0.25">
      <c r="A642" s="79"/>
      <c r="B642" s="79"/>
      <c r="C642" s="43">
        <v>0.81043730113646695</v>
      </c>
      <c r="D642" s="43">
        <v>0.405533532491343</v>
      </c>
      <c r="E642" s="43">
        <v>4.4878278274562098E-4</v>
      </c>
      <c r="F642" s="43">
        <v>0.40445498586237699</v>
      </c>
      <c r="G642" s="43">
        <v>0.5</v>
      </c>
      <c r="H642" s="43">
        <v>243.666666666666</v>
      </c>
      <c r="I642" s="43">
        <v>8204.8376760045994</v>
      </c>
      <c r="J642" s="43">
        <f t="shared" si="9"/>
        <v>1.6208746022729339</v>
      </c>
    </row>
    <row r="643" spans="1:10" x14ac:dyDescent="0.25">
      <c r="A643" s="79"/>
      <c r="B643" s="79"/>
      <c r="C643" s="43">
        <v>0.81005292285585495</v>
      </c>
      <c r="D643" s="43">
        <v>0</v>
      </c>
      <c r="E643" s="43">
        <v>0.81005292285585495</v>
      </c>
      <c r="F643" s="43">
        <v>0</v>
      </c>
      <c r="G643" s="43">
        <v>0</v>
      </c>
      <c r="H643" s="43">
        <v>217.666666666666</v>
      </c>
      <c r="I643" s="43">
        <v>9147.6715286723193</v>
      </c>
      <c r="J643" s="43" t="e">
        <f t="shared" ref="J643:J706" si="10">C643/G643</f>
        <v>#DIV/0!</v>
      </c>
    </row>
    <row r="644" spans="1:10" x14ac:dyDescent="0.25">
      <c r="A644" s="79"/>
      <c r="B644" s="79"/>
      <c r="C644" s="43">
        <v>0.80734550585520404</v>
      </c>
      <c r="D644" s="43">
        <v>1.6765526806704401E-2</v>
      </c>
      <c r="E644" s="43">
        <v>0.38773245201761702</v>
      </c>
      <c r="F644" s="43">
        <v>0.402847527030883</v>
      </c>
      <c r="G644" s="43">
        <v>1.1666666666666601</v>
      </c>
      <c r="H644" s="43">
        <v>384.166666666666</v>
      </c>
      <c r="I644" s="43">
        <v>8623.2493862604097</v>
      </c>
      <c r="J644" s="43">
        <f t="shared" si="10"/>
        <v>0.69201043359017878</v>
      </c>
    </row>
    <row r="645" spans="1:10" x14ac:dyDescent="0.25">
      <c r="A645" s="79"/>
      <c r="B645" s="79"/>
      <c r="C645" s="43">
        <v>0.80466752946290698</v>
      </c>
      <c r="D645" s="43">
        <v>0</v>
      </c>
      <c r="E645" s="43">
        <v>0.80466752946290698</v>
      </c>
      <c r="F645" s="43">
        <v>0</v>
      </c>
      <c r="G645" s="43">
        <v>0</v>
      </c>
      <c r="H645" s="43">
        <v>195</v>
      </c>
      <c r="I645" s="43">
        <v>8195.0809253802199</v>
      </c>
      <c r="J645" s="43" t="e">
        <f t="shared" si="10"/>
        <v>#DIV/0!</v>
      </c>
    </row>
    <row r="646" spans="1:10" x14ac:dyDescent="0.25">
      <c r="A646" s="79"/>
      <c r="B646" s="79"/>
      <c r="C646" s="43">
        <v>0.80256520894361905</v>
      </c>
      <c r="D646" s="43">
        <v>0.40215906977101401</v>
      </c>
      <c r="E646" s="43">
        <v>1.74090300160628E-3</v>
      </c>
      <c r="F646" s="43">
        <v>0.39866523617101701</v>
      </c>
      <c r="G646" s="43">
        <v>0.16666666666666599</v>
      </c>
      <c r="H646" s="43">
        <v>301</v>
      </c>
      <c r="I646" s="43">
        <v>10932.6412708728</v>
      </c>
      <c r="J646" s="43">
        <f t="shared" si="10"/>
        <v>4.8153912536617334</v>
      </c>
    </row>
    <row r="647" spans="1:10" x14ac:dyDescent="0.25">
      <c r="A647" s="79"/>
      <c r="B647" s="79"/>
      <c r="C647" s="43">
        <v>0.80087960474472497</v>
      </c>
      <c r="D647" s="43">
        <v>0.40043980237236199</v>
      </c>
      <c r="E647" s="43">
        <v>0</v>
      </c>
      <c r="F647" s="43">
        <v>0.40043980237236199</v>
      </c>
      <c r="G647" s="43">
        <v>1.8333333333333299</v>
      </c>
      <c r="H647" s="43">
        <v>179.666666666666</v>
      </c>
      <c r="I647" s="43">
        <v>7954.3333333333303</v>
      </c>
      <c r="J647" s="43">
        <f t="shared" si="10"/>
        <v>0.43684342076985078</v>
      </c>
    </row>
    <row r="648" spans="1:10" x14ac:dyDescent="0.25">
      <c r="A648" s="79"/>
      <c r="B648" s="79"/>
      <c r="C648" s="43">
        <v>0.799402914228172</v>
      </c>
      <c r="D648" s="43">
        <v>0.799402914228172</v>
      </c>
      <c r="E648" s="43">
        <v>0</v>
      </c>
      <c r="F648" s="43">
        <v>0</v>
      </c>
      <c r="G648" s="43">
        <v>0.5</v>
      </c>
      <c r="H648" s="43">
        <v>184</v>
      </c>
      <c r="I648" s="43">
        <v>7717.5596666564797</v>
      </c>
      <c r="J648" s="43">
        <f t="shared" si="10"/>
        <v>1.598805828456344</v>
      </c>
    </row>
    <row r="649" spans="1:10" x14ac:dyDescent="0.25">
      <c r="A649" s="79"/>
      <c r="B649" s="79"/>
      <c r="C649" s="43">
        <v>0.79882300623937497</v>
      </c>
      <c r="D649" s="43">
        <v>2.44328186839106E-2</v>
      </c>
      <c r="E649" s="43">
        <v>0</v>
      </c>
      <c r="F649" s="43">
        <v>0.77439018755546496</v>
      </c>
      <c r="G649" s="43">
        <v>0.33333333333333298</v>
      </c>
      <c r="H649" s="43">
        <v>179.5</v>
      </c>
      <c r="I649" s="43">
        <v>9330.2351307674398</v>
      </c>
      <c r="J649" s="43">
        <f t="shared" si="10"/>
        <v>2.3964690187181272</v>
      </c>
    </row>
    <row r="650" spans="1:10" x14ac:dyDescent="0.25">
      <c r="A650" s="79"/>
      <c r="B650" s="79"/>
      <c r="C650" s="43">
        <v>0.79819925619155097</v>
      </c>
      <c r="D650" s="43">
        <v>0.79819925619155097</v>
      </c>
      <c r="E650" s="43">
        <v>0</v>
      </c>
      <c r="F650" s="43">
        <v>0</v>
      </c>
      <c r="G650" s="43">
        <v>1.1666666666666601</v>
      </c>
      <c r="H650" s="43">
        <v>123.166666666666</v>
      </c>
      <c r="I650" s="43">
        <v>5686.5</v>
      </c>
      <c r="J650" s="43">
        <f t="shared" si="10"/>
        <v>0.68417079102133327</v>
      </c>
    </row>
    <row r="651" spans="1:10" x14ac:dyDescent="0.25">
      <c r="A651" s="79"/>
      <c r="B651" s="79"/>
      <c r="C651" s="43">
        <v>0.79410366503779095</v>
      </c>
      <c r="D651" s="43">
        <v>0.39737502135737801</v>
      </c>
      <c r="E651" s="43">
        <v>0</v>
      </c>
      <c r="F651" s="43">
        <v>0.39672864368041</v>
      </c>
      <c r="G651" s="43">
        <v>0.66666666666666596</v>
      </c>
      <c r="H651" s="43">
        <v>309.83333333333297</v>
      </c>
      <c r="I651" s="43">
        <v>8798.9117102558102</v>
      </c>
      <c r="J651" s="43">
        <f t="shared" si="10"/>
        <v>1.1911554975566876</v>
      </c>
    </row>
    <row r="652" spans="1:10" x14ac:dyDescent="0.25">
      <c r="A652" s="79"/>
      <c r="B652" s="79"/>
      <c r="C652" s="43">
        <v>0.79397939531470396</v>
      </c>
      <c r="D652" s="43">
        <v>0</v>
      </c>
      <c r="E652" s="43">
        <v>4.4878278274562098E-4</v>
      </c>
      <c r="F652" s="43">
        <v>0.793530612531958</v>
      </c>
      <c r="G652" s="43">
        <v>0</v>
      </c>
      <c r="H652" s="43">
        <v>197.666666666666</v>
      </c>
      <c r="I652" s="43">
        <v>8789.8809958109905</v>
      </c>
      <c r="J652" s="43" t="e">
        <f t="shared" si="10"/>
        <v>#DIV/0!</v>
      </c>
    </row>
    <row r="653" spans="1:10" x14ac:dyDescent="0.25">
      <c r="A653" s="79"/>
      <c r="B653" s="79"/>
      <c r="C653" s="43">
        <v>0.79255039432877605</v>
      </c>
      <c r="D653" s="43">
        <v>0</v>
      </c>
      <c r="E653" s="43">
        <v>0.79255039432877605</v>
      </c>
      <c r="F653" s="43">
        <v>0</v>
      </c>
      <c r="G653" s="43">
        <v>0</v>
      </c>
      <c r="H653" s="43">
        <v>238.5</v>
      </c>
      <c r="I653" s="43">
        <v>10023.2143625805</v>
      </c>
      <c r="J653" s="43" t="e">
        <f t="shared" si="10"/>
        <v>#DIV/0!</v>
      </c>
    </row>
    <row r="654" spans="1:10" x14ac:dyDescent="0.25">
      <c r="A654" s="79"/>
      <c r="B654" s="79"/>
      <c r="C654" s="43">
        <v>0.79245349148830002</v>
      </c>
      <c r="D654" s="43">
        <v>0.39756723758828599</v>
      </c>
      <c r="E654" s="43">
        <v>0</v>
      </c>
      <c r="F654" s="43">
        <v>0.39488625390003701</v>
      </c>
      <c r="G654" s="43">
        <v>0.16666666666666599</v>
      </c>
      <c r="H654" s="43">
        <v>248.333333333333</v>
      </c>
      <c r="I654" s="43">
        <v>8445.0783769224799</v>
      </c>
      <c r="J654" s="43">
        <f t="shared" si="10"/>
        <v>4.754720948929819</v>
      </c>
    </row>
    <row r="655" spans="1:10" x14ac:dyDescent="0.25">
      <c r="A655" s="79"/>
      <c r="B655" s="79"/>
      <c r="C655" s="43">
        <v>0.78988586488134505</v>
      </c>
      <c r="D655" s="43">
        <v>0.131166220233599</v>
      </c>
      <c r="E655" s="43">
        <v>0.29628024082486798</v>
      </c>
      <c r="F655" s="43">
        <v>0.36243940382287698</v>
      </c>
      <c r="G655" s="43">
        <v>1.5</v>
      </c>
      <c r="H655" s="43">
        <v>280.666666666666</v>
      </c>
      <c r="I655" s="43">
        <v>11557.749386260401</v>
      </c>
      <c r="J655" s="43">
        <f t="shared" si="10"/>
        <v>0.52659057658756336</v>
      </c>
    </row>
    <row r="656" spans="1:10" x14ac:dyDescent="0.25">
      <c r="A656" s="79"/>
      <c r="B656" s="79"/>
      <c r="C656" s="43">
        <v>0.78855416608186601</v>
      </c>
      <c r="D656" s="43">
        <v>0.78855416608186601</v>
      </c>
      <c r="E656" s="43">
        <v>0</v>
      </c>
      <c r="F656" s="43">
        <v>0</v>
      </c>
      <c r="G656" s="43">
        <v>0.33333333333333298</v>
      </c>
      <c r="H656" s="43">
        <v>212.666666666666</v>
      </c>
      <c r="I656" s="43">
        <v>7762.9053332926096</v>
      </c>
      <c r="J656" s="43">
        <f t="shared" si="10"/>
        <v>2.3656624982456007</v>
      </c>
    </row>
    <row r="657" spans="1:10" x14ac:dyDescent="0.25">
      <c r="A657" s="79"/>
      <c r="B657" s="79"/>
      <c r="C657" s="43">
        <v>0.78830514207215796</v>
      </c>
      <c r="D657" s="43">
        <v>0.39391512920109001</v>
      </c>
      <c r="E657" s="43">
        <v>0</v>
      </c>
      <c r="F657" s="43">
        <v>0.39439001287106701</v>
      </c>
      <c r="G657" s="43">
        <v>0.33333333333333298</v>
      </c>
      <c r="H657" s="43">
        <v>142.833333333333</v>
      </c>
      <c r="I657" s="43">
        <v>6213.4117102558102</v>
      </c>
      <c r="J657" s="43">
        <f t="shared" si="10"/>
        <v>2.3649154262164762</v>
      </c>
    </row>
    <row r="658" spans="1:10" x14ac:dyDescent="0.25">
      <c r="A658" s="79"/>
      <c r="B658" s="79"/>
      <c r="C658" s="43">
        <v>0.788049132008252</v>
      </c>
      <c r="D658" s="43">
        <v>0.26381677691696298</v>
      </c>
      <c r="E658" s="43">
        <v>0.25994069450434898</v>
      </c>
      <c r="F658" s="43">
        <v>0.26429166058693998</v>
      </c>
      <c r="G658" s="43">
        <v>2</v>
      </c>
      <c r="H658" s="43">
        <v>352.33333333333297</v>
      </c>
      <c r="I658" s="43">
        <v>11894.416052926999</v>
      </c>
      <c r="J658" s="43">
        <f t="shared" si="10"/>
        <v>0.394024566004126</v>
      </c>
    </row>
    <row r="659" spans="1:10" x14ac:dyDescent="0.25">
      <c r="A659" s="79"/>
      <c r="B659" s="79"/>
      <c r="C659" s="43">
        <v>0.78681012694289898</v>
      </c>
      <c r="D659" s="43">
        <v>0.39404327335502798</v>
      </c>
      <c r="E659" s="43">
        <v>0</v>
      </c>
      <c r="F659" s="43">
        <v>0.392766853587871</v>
      </c>
      <c r="G659" s="43">
        <v>0.66666666666666596</v>
      </c>
      <c r="H659" s="43">
        <v>235.5</v>
      </c>
      <c r="I659" s="43">
        <v>9656.0783769224799</v>
      </c>
      <c r="J659" s="43">
        <f t="shared" si="10"/>
        <v>1.1802151904143496</v>
      </c>
    </row>
    <row r="660" spans="1:10" x14ac:dyDescent="0.25">
      <c r="A660" s="79"/>
      <c r="B660" s="79"/>
      <c r="C660" s="43">
        <v>0.78626743537033705</v>
      </c>
      <c r="D660" s="43">
        <v>0</v>
      </c>
      <c r="E660" s="43">
        <v>0.78626743537033705</v>
      </c>
      <c r="F660" s="43">
        <v>0</v>
      </c>
      <c r="G660" s="43">
        <v>0</v>
      </c>
      <c r="H660" s="43">
        <v>210.166666666666</v>
      </c>
      <c r="I660" s="43">
        <v>8832.4761084653801</v>
      </c>
      <c r="J660" s="43" t="e">
        <f t="shared" si="10"/>
        <v>#DIV/0!</v>
      </c>
    </row>
    <row r="661" spans="1:10" x14ac:dyDescent="0.25">
      <c r="A661" s="79"/>
      <c r="B661" s="79"/>
      <c r="C661" s="43">
        <v>0.78271899389082</v>
      </c>
      <c r="D661" s="43">
        <v>0.78271899389082</v>
      </c>
      <c r="E661" s="43">
        <v>0</v>
      </c>
      <c r="F661" s="43">
        <v>0</v>
      </c>
      <c r="G661" s="43">
        <v>0.16666666666666599</v>
      </c>
      <c r="H661" s="43">
        <v>190.666666666666</v>
      </c>
      <c r="I661" s="43">
        <v>8388.2263333231494</v>
      </c>
      <c r="J661" s="43">
        <f t="shared" si="10"/>
        <v>4.6963139633449389</v>
      </c>
    </row>
    <row r="662" spans="1:10" x14ac:dyDescent="0.25">
      <c r="A662" s="79"/>
      <c r="B662" s="79"/>
      <c r="C662" s="43">
        <v>0.78191085150635897</v>
      </c>
      <c r="D662" s="43">
        <v>0.78191085150635897</v>
      </c>
      <c r="E662" s="43">
        <v>0</v>
      </c>
      <c r="F662" s="43">
        <v>0</v>
      </c>
      <c r="G662" s="43">
        <v>0</v>
      </c>
      <c r="H662" s="43">
        <v>204.833333333333</v>
      </c>
      <c r="I662" s="43">
        <v>7652.1636541566304</v>
      </c>
      <c r="J662" s="43" t="e">
        <f t="shared" si="10"/>
        <v>#DIV/0!</v>
      </c>
    </row>
    <row r="663" spans="1:10" x14ac:dyDescent="0.25">
      <c r="A663" s="79"/>
      <c r="B663" s="79"/>
      <c r="C663" s="43">
        <v>0.78177960754288001</v>
      </c>
      <c r="D663" s="43">
        <v>0</v>
      </c>
      <c r="E663" s="43">
        <v>0.78177960754288001</v>
      </c>
      <c r="F663" s="43">
        <v>0</v>
      </c>
      <c r="G663" s="43">
        <v>0</v>
      </c>
      <c r="H663" s="43">
        <v>191.333333333333</v>
      </c>
      <c r="I663" s="43">
        <v>8040.9853866123804</v>
      </c>
      <c r="J663" s="43" t="e">
        <f t="shared" si="10"/>
        <v>#DIV/0!</v>
      </c>
    </row>
    <row r="664" spans="1:10" x14ac:dyDescent="0.25">
      <c r="A664" s="79"/>
      <c r="B664" s="79"/>
      <c r="C664" s="43">
        <v>0.77916299361907904</v>
      </c>
      <c r="D664" s="43">
        <v>0.77916299361907904</v>
      </c>
      <c r="E664" s="43">
        <v>0</v>
      </c>
      <c r="F664" s="43">
        <v>0</v>
      </c>
      <c r="G664" s="43">
        <v>1</v>
      </c>
      <c r="H664" s="43">
        <v>200.166666666666</v>
      </c>
      <c r="I664" s="43">
        <v>7306.2263333231504</v>
      </c>
      <c r="J664" s="43">
        <f t="shared" si="10"/>
        <v>0.77916299361907904</v>
      </c>
    </row>
    <row r="665" spans="1:10" x14ac:dyDescent="0.25">
      <c r="A665" s="79"/>
      <c r="B665" s="79"/>
      <c r="C665" s="43">
        <v>0.77916292215452898</v>
      </c>
      <c r="D665" s="43">
        <v>0.38997469646753402</v>
      </c>
      <c r="E665" s="43">
        <v>0</v>
      </c>
      <c r="F665" s="43">
        <v>0.38918822568698502</v>
      </c>
      <c r="G665" s="43">
        <v>0.16666666666666599</v>
      </c>
      <c r="H665" s="43">
        <v>256.83333333333297</v>
      </c>
      <c r="I665" s="43">
        <v>9509.0585512790694</v>
      </c>
      <c r="J665" s="43">
        <f t="shared" si="10"/>
        <v>4.6749775329271932</v>
      </c>
    </row>
    <row r="666" spans="1:10" x14ac:dyDescent="0.25">
      <c r="A666" s="79"/>
      <c r="B666" s="79"/>
      <c r="C666" s="43">
        <v>0.77785945142270096</v>
      </c>
      <c r="D666" s="43">
        <v>0</v>
      </c>
      <c r="E666" s="43">
        <v>0</v>
      </c>
      <c r="F666" s="43">
        <v>0.77785945142270096</v>
      </c>
      <c r="G666" s="43">
        <v>0</v>
      </c>
      <c r="H666" s="43">
        <v>93.8333333333333</v>
      </c>
      <c r="I666" s="43">
        <v>4172.7928740232101</v>
      </c>
      <c r="J666" s="43" t="e">
        <f t="shared" si="10"/>
        <v>#DIV/0!</v>
      </c>
    </row>
    <row r="667" spans="1:10" x14ac:dyDescent="0.25">
      <c r="A667" s="79"/>
      <c r="B667" s="79"/>
      <c r="C667" s="43">
        <v>0.776842996932678</v>
      </c>
      <c r="D667" s="43">
        <v>0</v>
      </c>
      <c r="E667" s="43">
        <v>0.776842996932678</v>
      </c>
      <c r="F667" s="43">
        <v>0</v>
      </c>
      <c r="G667" s="43">
        <v>0</v>
      </c>
      <c r="H667" s="43">
        <v>190.166666666666</v>
      </c>
      <c r="I667" s="43">
        <v>7991.9549879135202</v>
      </c>
      <c r="J667" s="43" t="e">
        <f t="shared" si="10"/>
        <v>#DIV/0!</v>
      </c>
    </row>
    <row r="668" spans="1:10" x14ac:dyDescent="0.25">
      <c r="A668" s="79"/>
      <c r="B668" s="79"/>
      <c r="C668" s="43">
        <v>0.77668171700969402</v>
      </c>
      <c r="D668" s="43">
        <v>1.1276685546420201E-2</v>
      </c>
      <c r="E668" s="43">
        <v>0.37776896580507902</v>
      </c>
      <c r="F668" s="43">
        <v>0.38763606565819703</v>
      </c>
      <c r="G668" s="43">
        <v>0.33333333333333298</v>
      </c>
      <c r="H668" s="43">
        <v>129.666666666666</v>
      </c>
      <c r="I668" s="43">
        <v>8558</v>
      </c>
      <c r="J668" s="43">
        <f t="shared" si="10"/>
        <v>2.3300451510290845</v>
      </c>
    </row>
    <row r="669" spans="1:10" x14ac:dyDescent="0.25">
      <c r="A669" s="79"/>
      <c r="B669" s="79"/>
      <c r="C669" s="43">
        <v>0.77643480041277302</v>
      </c>
      <c r="D669" s="43">
        <v>0</v>
      </c>
      <c r="E669" s="43">
        <v>0</v>
      </c>
      <c r="F669" s="43">
        <v>0.77643480041277302</v>
      </c>
      <c r="G669" s="43">
        <v>0</v>
      </c>
      <c r="H669" s="43">
        <v>194.333333333333</v>
      </c>
      <c r="I669" s="43">
        <v>8642.0541582792503</v>
      </c>
      <c r="J669" s="43" t="e">
        <f t="shared" si="10"/>
        <v>#DIV/0!</v>
      </c>
    </row>
    <row r="670" spans="1:10" x14ac:dyDescent="0.25">
      <c r="A670" s="79"/>
      <c r="B670" s="79"/>
      <c r="C670" s="43">
        <v>0.77593381585556198</v>
      </c>
      <c r="D670" s="43">
        <v>0</v>
      </c>
      <c r="E670" s="43">
        <v>4.4878278274562098E-4</v>
      </c>
      <c r="F670" s="43">
        <v>0.77548503307281602</v>
      </c>
      <c r="G670" s="43">
        <v>0</v>
      </c>
      <c r="H670" s="43">
        <v>138.5</v>
      </c>
      <c r="I670" s="43">
        <v>6158.7238549968397</v>
      </c>
      <c r="J670" s="43" t="e">
        <f t="shared" si="10"/>
        <v>#DIV/0!</v>
      </c>
    </row>
    <row r="671" spans="1:10" x14ac:dyDescent="0.25">
      <c r="A671" s="79"/>
      <c r="B671" s="79"/>
      <c r="C671" s="43">
        <v>0.77185877684468995</v>
      </c>
      <c r="D671" s="43">
        <v>0.77185877684468995</v>
      </c>
      <c r="E671" s="43">
        <v>0</v>
      </c>
      <c r="F671" s="43">
        <v>0</v>
      </c>
      <c r="G671" s="43">
        <v>0.33333333333333298</v>
      </c>
      <c r="H671" s="43">
        <v>285.666666666666</v>
      </c>
      <c r="I671" s="43">
        <v>10282.7263333231</v>
      </c>
      <c r="J671" s="43">
        <f t="shared" si="10"/>
        <v>2.3155763305340722</v>
      </c>
    </row>
    <row r="672" spans="1:10" x14ac:dyDescent="0.25">
      <c r="A672" s="79"/>
      <c r="B672" s="79"/>
      <c r="C672" s="43">
        <v>0.76786734127776501</v>
      </c>
      <c r="D672" s="43">
        <v>0</v>
      </c>
      <c r="E672" s="43">
        <v>0.76786734127776501</v>
      </c>
      <c r="F672" s="43">
        <v>0</v>
      </c>
      <c r="G672" s="43">
        <v>0</v>
      </c>
      <c r="H672" s="43">
        <v>162.333333333333</v>
      </c>
      <c r="I672" s="43">
        <v>6822.2297618121902</v>
      </c>
      <c r="J672" s="43" t="e">
        <f t="shared" si="10"/>
        <v>#DIV/0!</v>
      </c>
    </row>
    <row r="673" spans="1:10" x14ac:dyDescent="0.25">
      <c r="A673" s="79"/>
      <c r="B673" s="79"/>
      <c r="C673" s="43">
        <v>0.76553866336082799</v>
      </c>
      <c r="D673" s="43">
        <v>0.76553866336082799</v>
      </c>
      <c r="E673" s="43">
        <v>0</v>
      </c>
      <c r="F673" s="43">
        <v>0</v>
      </c>
      <c r="G673" s="43">
        <v>0.16666666666666599</v>
      </c>
      <c r="H673" s="43">
        <v>166</v>
      </c>
      <c r="I673" s="43">
        <v>6346.2393247625796</v>
      </c>
      <c r="J673" s="43">
        <f t="shared" si="10"/>
        <v>4.5932319801649868</v>
      </c>
    </row>
    <row r="674" spans="1:10" x14ac:dyDescent="0.25">
      <c r="A674" s="79"/>
      <c r="B674" s="79"/>
      <c r="C674" s="43">
        <v>0.76437422132449995</v>
      </c>
      <c r="D674" s="43">
        <v>0.383289843103848</v>
      </c>
      <c r="E674" s="43">
        <v>0</v>
      </c>
      <c r="F674" s="43">
        <v>0.381084378220651</v>
      </c>
      <c r="G674" s="43">
        <v>1</v>
      </c>
      <c r="H674" s="43">
        <v>205.166666666666</v>
      </c>
      <c r="I674" s="43">
        <v>8583.2450435891406</v>
      </c>
      <c r="J674" s="43">
        <f t="shared" si="10"/>
        <v>0.76437422132449995</v>
      </c>
    </row>
    <row r="675" spans="1:10" x14ac:dyDescent="0.25">
      <c r="A675" s="79"/>
      <c r="B675" s="79"/>
      <c r="C675" s="43">
        <v>0.762112340751399</v>
      </c>
      <c r="D675" s="43">
        <v>3.9893410791141698E-4</v>
      </c>
      <c r="E675" s="43">
        <v>0</v>
      </c>
      <c r="F675" s="43">
        <v>0.76171340664348797</v>
      </c>
      <c r="G675" s="43">
        <v>0</v>
      </c>
      <c r="H675" s="43">
        <v>209.333333333333</v>
      </c>
      <c r="I675" s="43">
        <v>9307.9227043698902</v>
      </c>
      <c r="J675" s="43" t="e">
        <f t="shared" si="10"/>
        <v>#DIV/0!</v>
      </c>
    </row>
    <row r="676" spans="1:10" x14ac:dyDescent="0.25">
      <c r="A676" s="79"/>
      <c r="B676" s="79"/>
      <c r="C676" s="43">
        <v>0.76076734378705202</v>
      </c>
      <c r="D676" s="43">
        <v>0.76076734378705202</v>
      </c>
      <c r="E676" s="43">
        <v>0</v>
      </c>
      <c r="F676" s="43">
        <v>0</v>
      </c>
      <c r="G676" s="43">
        <v>0</v>
      </c>
      <c r="H676" s="43">
        <v>225.833333333333</v>
      </c>
      <c r="I676" s="43">
        <v>8436.6816528740692</v>
      </c>
      <c r="J676" s="43" t="e">
        <f t="shared" si="10"/>
        <v>#DIV/0!</v>
      </c>
    </row>
    <row r="677" spans="1:10" x14ac:dyDescent="0.25">
      <c r="A677" s="79"/>
      <c r="B677" s="79"/>
      <c r="C677" s="43">
        <v>0.75995890492097196</v>
      </c>
      <c r="D677" s="43">
        <v>0.253319634973657</v>
      </c>
      <c r="E677" s="43">
        <v>0.253319634973657</v>
      </c>
      <c r="F677" s="43">
        <v>0.253319634973657</v>
      </c>
      <c r="G677" s="43">
        <v>1.8333333333333299</v>
      </c>
      <c r="H677" s="43">
        <v>262.5</v>
      </c>
      <c r="I677" s="43">
        <v>9362.5</v>
      </c>
      <c r="J677" s="43">
        <f t="shared" si="10"/>
        <v>0.41452303904780363</v>
      </c>
    </row>
    <row r="678" spans="1:10" x14ac:dyDescent="0.25">
      <c r="A678" s="79"/>
      <c r="B678" s="79"/>
      <c r="C678" s="43">
        <v>0.75940822677416697</v>
      </c>
      <c r="D678" s="43">
        <v>0.75940822677416697</v>
      </c>
      <c r="E678" s="43">
        <v>0</v>
      </c>
      <c r="F678" s="43">
        <v>0</v>
      </c>
      <c r="G678" s="43">
        <v>0.16666666666666599</v>
      </c>
      <c r="H678" s="43">
        <v>234</v>
      </c>
      <c r="I678" s="43">
        <v>10524.9053332926</v>
      </c>
      <c r="J678" s="43">
        <f t="shared" si="10"/>
        <v>4.5564493606450203</v>
      </c>
    </row>
    <row r="679" spans="1:10" x14ac:dyDescent="0.25">
      <c r="A679" s="79"/>
      <c r="B679" s="79"/>
      <c r="C679" s="43">
        <v>0.75558120038420695</v>
      </c>
      <c r="D679" s="43">
        <v>0.75558120038420695</v>
      </c>
      <c r="E679" s="43">
        <v>0</v>
      </c>
      <c r="F679" s="43">
        <v>0</v>
      </c>
      <c r="G679" s="43">
        <v>0</v>
      </c>
      <c r="H679" s="43">
        <v>238.166666666666</v>
      </c>
      <c r="I679" s="43">
        <v>8897.4303187874903</v>
      </c>
      <c r="J679" s="43" t="e">
        <f t="shared" si="10"/>
        <v>#DIV/0!</v>
      </c>
    </row>
    <row r="680" spans="1:10" x14ac:dyDescent="0.25">
      <c r="A680" s="79"/>
      <c r="B680" s="79"/>
      <c r="C680" s="43">
        <v>0.75453794981936495</v>
      </c>
      <c r="D680" s="43">
        <v>0</v>
      </c>
      <c r="E680" s="43">
        <v>8.9756556549124304E-4</v>
      </c>
      <c r="F680" s="43">
        <v>0.75364038425387303</v>
      </c>
      <c r="G680" s="43">
        <v>0</v>
      </c>
      <c r="H680" s="43">
        <v>211.833333333333</v>
      </c>
      <c r="I680" s="43">
        <v>9419.4689999706698</v>
      </c>
      <c r="J680" s="43" t="e">
        <f t="shared" si="10"/>
        <v>#DIV/0!</v>
      </c>
    </row>
    <row r="681" spans="1:10" x14ac:dyDescent="0.25">
      <c r="A681" s="79"/>
      <c r="B681" s="79"/>
      <c r="C681" s="43">
        <v>0.75004909034987599</v>
      </c>
      <c r="D681" s="43">
        <v>0.375024545174937</v>
      </c>
      <c r="E681" s="43">
        <v>1.8474115525859E-3</v>
      </c>
      <c r="F681" s="43">
        <v>0.373177133622351</v>
      </c>
      <c r="G681" s="43">
        <v>0.66666666666666596</v>
      </c>
      <c r="H681" s="43">
        <v>121.333333333333</v>
      </c>
      <c r="I681" s="43">
        <v>5247.6666666666597</v>
      </c>
      <c r="J681" s="43">
        <f t="shared" si="10"/>
        <v>1.1250736355248152</v>
      </c>
    </row>
    <row r="682" spans="1:10" x14ac:dyDescent="0.25">
      <c r="A682" s="79"/>
      <c r="B682" s="79"/>
      <c r="C682" s="43">
        <v>0.74990341180355602</v>
      </c>
      <c r="D682" s="43">
        <v>0.74990341180355602</v>
      </c>
      <c r="E682" s="43">
        <v>0</v>
      </c>
      <c r="F682" s="43">
        <v>0</v>
      </c>
      <c r="G682" s="43">
        <v>2.1666666666666599</v>
      </c>
      <c r="H682" s="43">
        <v>250.166666666666</v>
      </c>
      <c r="I682" s="43">
        <v>8934.8929999898191</v>
      </c>
      <c r="J682" s="43">
        <f t="shared" si="10"/>
        <v>0.34610926698625771</v>
      </c>
    </row>
    <row r="683" spans="1:10" x14ac:dyDescent="0.25">
      <c r="A683" s="79"/>
      <c r="B683" s="79"/>
      <c r="C683" s="43">
        <v>0.74966162514178503</v>
      </c>
      <c r="D683" s="43">
        <v>0.74966162514178503</v>
      </c>
      <c r="E683" s="43">
        <v>0</v>
      </c>
      <c r="F683" s="43">
        <v>0</v>
      </c>
      <c r="G683" s="43">
        <v>1.3333333333333299</v>
      </c>
      <c r="H683" s="43">
        <v>126.5</v>
      </c>
      <c r="I683" s="43">
        <v>3877.7859999796401</v>
      </c>
      <c r="J683" s="43">
        <f t="shared" si="10"/>
        <v>0.56224621885634019</v>
      </c>
    </row>
    <row r="684" spans="1:10" x14ac:dyDescent="0.25">
      <c r="A684" s="79"/>
      <c r="B684" s="79"/>
      <c r="C684" s="43">
        <v>0.74919825465762302</v>
      </c>
      <c r="D684" s="43">
        <v>0.74919825465762302</v>
      </c>
      <c r="E684" s="43">
        <v>0</v>
      </c>
      <c r="F684" s="43">
        <v>0</v>
      </c>
      <c r="G684" s="43">
        <v>0</v>
      </c>
      <c r="H684" s="43">
        <v>231.5</v>
      </c>
      <c r="I684" s="43">
        <v>8648.3769858613196</v>
      </c>
      <c r="J684" s="43" t="e">
        <f t="shared" si="10"/>
        <v>#DIV/0!</v>
      </c>
    </row>
    <row r="685" spans="1:10" x14ac:dyDescent="0.25">
      <c r="A685" s="79"/>
      <c r="B685" s="79"/>
      <c r="C685" s="43">
        <v>0.74878646562919704</v>
      </c>
      <c r="D685" s="43">
        <v>0.375291512162305</v>
      </c>
      <c r="E685" s="43">
        <v>0</v>
      </c>
      <c r="F685" s="43">
        <v>0.37349495346689199</v>
      </c>
      <c r="G685" s="43">
        <v>0.83333333333333304</v>
      </c>
      <c r="H685" s="43">
        <v>257.33333333333297</v>
      </c>
      <c r="I685" s="43">
        <v>9798.9603487131699</v>
      </c>
      <c r="J685" s="43">
        <f t="shared" si="10"/>
        <v>0.89854375875503678</v>
      </c>
    </row>
    <row r="686" spans="1:10" x14ac:dyDescent="0.25">
      <c r="A686" s="79"/>
      <c r="B686" s="79"/>
      <c r="C686" s="43">
        <v>0.74776541360828297</v>
      </c>
      <c r="D686" s="43">
        <v>0.35200513515093801</v>
      </c>
      <c r="E686" s="43">
        <v>4.7904834457264303E-2</v>
      </c>
      <c r="F686" s="43">
        <v>0.34785544400008001</v>
      </c>
      <c r="G686" s="43">
        <v>0.5</v>
      </c>
      <c r="H686" s="43">
        <v>250.666666666666</v>
      </c>
      <c r="I686" s="43">
        <v>8455.5243580409297</v>
      </c>
      <c r="J686" s="43">
        <f t="shared" si="10"/>
        <v>1.4955308272165659</v>
      </c>
    </row>
    <row r="687" spans="1:10" x14ac:dyDescent="0.25">
      <c r="A687" s="79"/>
      <c r="B687" s="79"/>
      <c r="C687" s="43">
        <v>0.74633000527444304</v>
      </c>
      <c r="D687" s="43">
        <v>0.74633000527444304</v>
      </c>
      <c r="E687" s="43">
        <v>0</v>
      </c>
      <c r="F687" s="43">
        <v>0</v>
      </c>
      <c r="G687" s="43">
        <v>0.16666666666666599</v>
      </c>
      <c r="H687" s="43">
        <v>194</v>
      </c>
      <c r="I687" s="43">
        <v>6603.2756665343304</v>
      </c>
      <c r="J687" s="43">
        <f t="shared" si="10"/>
        <v>4.477980031646676</v>
      </c>
    </row>
    <row r="688" spans="1:10" x14ac:dyDescent="0.25">
      <c r="A688" s="79"/>
      <c r="B688" s="79"/>
      <c r="C688" s="43">
        <v>0.74560784768642496</v>
      </c>
      <c r="D688" s="43">
        <v>0.74560784768642496</v>
      </c>
      <c r="E688" s="43">
        <v>0</v>
      </c>
      <c r="F688" s="43">
        <v>0</v>
      </c>
      <c r="G688" s="43">
        <v>0</v>
      </c>
      <c r="H688" s="43">
        <v>213.166666666666</v>
      </c>
      <c r="I688" s="43">
        <v>7963.4803203143401</v>
      </c>
      <c r="J688" s="43" t="e">
        <f t="shared" si="10"/>
        <v>#DIV/0!</v>
      </c>
    </row>
    <row r="689" spans="1:10" x14ac:dyDescent="0.25">
      <c r="A689" s="79"/>
      <c r="B689" s="79"/>
      <c r="C689" s="43">
        <v>0.74145194140002202</v>
      </c>
      <c r="D689" s="43">
        <v>0.74145194140002202</v>
      </c>
      <c r="E689" s="43">
        <v>0</v>
      </c>
      <c r="F689" s="43">
        <v>0</v>
      </c>
      <c r="G689" s="43">
        <v>0.33333333333333298</v>
      </c>
      <c r="H689" s="43">
        <v>219.333333333333</v>
      </c>
      <c r="I689" s="43">
        <v>8595.4386625543393</v>
      </c>
      <c r="J689" s="43">
        <f t="shared" si="10"/>
        <v>2.2243558242000683</v>
      </c>
    </row>
    <row r="690" spans="1:10" x14ac:dyDescent="0.25">
      <c r="A690" s="79"/>
      <c r="B690" s="79"/>
      <c r="C690" s="43">
        <v>0.74042170428357101</v>
      </c>
      <c r="D690" s="43">
        <v>0.74042170428357101</v>
      </c>
      <c r="E690" s="43">
        <v>0</v>
      </c>
      <c r="F690" s="43">
        <v>0</v>
      </c>
      <c r="G690" s="43">
        <v>0</v>
      </c>
      <c r="H690" s="43">
        <v>213.833333333333</v>
      </c>
      <c r="I690" s="43">
        <v>7988.3856536069597</v>
      </c>
      <c r="J690" s="43" t="e">
        <f t="shared" si="10"/>
        <v>#DIV/0!</v>
      </c>
    </row>
    <row r="691" spans="1:10" x14ac:dyDescent="0.25">
      <c r="A691" s="79"/>
      <c r="B691" s="79"/>
      <c r="C691" s="43">
        <v>0.73926418054814802</v>
      </c>
      <c r="D691" s="43">
        <v>0.36918330749132799</v>
      </c>
      <c r="E691" s="43">
        <v>8.9756556549124304E-4</v>
      </c>
      <c r="F691" s="43">
        <v>0.36918330749132799</v>
      </c>
      <c r="G691" s="43">
        <v>1.1666666666666601</v>
      </c>
      <c r="H691" s="43">
        <v>156.5</v>
      </c>
      <c r="I691" s="43">
        <v>5769.00434267126</v>
      </c>
      <c r="J691" s="43">
        <f t="shared" si="10"/>
        <v>0.63365501189841622</v>
      </c>
    </row>
    <row r="692" spans="1:10" x14ac:dyDescent="0.25">
      <c r="A692" s="79"/>
      <c r="B692" s="79"/>
      <c r="C692" s="43">
        <v>0.73891899048457399</v>
      </c>
      <c r="D692" s="43">
        <v>0</v>
      </c>
      <c r="E692" s="43">
        <v>0</v>
      </c>
      <c r="F692" s="43">
        <v>0.73891899048457399</v>
      </c>
      <c r="G692" s="43">
        <v>0</v>
      </c>
      <c r="H692" s="43">
        <v>200.5</v>
      </c>
      <c r="I692" s="43">
        <v>8916.2874377443895</v>
      </c>
      <c r="J692" s="43" t="e">
        <f t="shared" si="10"/>
        <v>#DIV/0!</v>
      </c>
    </row>
    <row r="693" spans="1:10" x14ac:dyDescent="0.25">
      <c r="A693" s="79"/>
      <c r="B693" s="79"/>
      <c r="C693" s="43">
        <v>0.737798894833809</v>
      </c>
      <c r="D693" s="43">
        <v>0</v>
      </c>
      <c r="E693" s="43">
        <v>0.737798894833809</v>
      </c>
      <c r="F693" s="43">
        <v>0</v>
      </c>
      <c r="G693" s="43">
        <v>0</v>
      </c>
      <c r="H693" s="43">
        <v>169.833333333333</v>
      </c>
      <c r="I693" s="43">
        <v>7137.4251820191303</v>
      </c>
      <c r="J693" s="43" t="e">
        <f t="shared" si="10"/>
        <v>#DIV/0!</v>
      </c>
    </row>
    <row r="694" spans="1:10" x14ac:dyDescent="0.25">
      <c r="A694" s="79"/>
      <c r="B694" s="79"/>
      <c r="C694" s="43">
        <v>0.73722175375075605</v>
      </c>
      <c r="D694" s="43">
        <v>0.73722175375075605</v>
      </c>
      <c r="E694" s="43">
        <v>0</v>
      </c>
      <c r="F694" s="43">
        <v>0</v>
      </c>
      <c r="G694" s="43">
        <v>0.16666666666666599</v>
      </c>
      <c r="H694" s="43">
        <v>204.333333333333</v>
      </c>
      <c r="I694" s="43">
        <v>9188.6316666157709</v>
      </c>
      <c r="J694" s="43">
        <f t="shared" si="10"/>
        <v>4.4233305225045543</v>
      </c>
    </row>
    <row r="695" spans="1:10" x14ac:dyDescent="0.25">
      <c r="A695" s="79"/>
      <c r="B695" s="79"/>
      <c r="C695" s="43">
        <v>0.73691431457137602</v>
      </c>
      <c r="D695" s="43">
        <v>0.36845715728568701</v>
      </c>
      <c r="E695" s="43">
        <v>0</v>
      </c>
      <c r="F695" s="43">
        <v>0.36845715728568701</v>
      </c>
      <c r="G695" s="43">
        <v>1</v>
      </c>
      <c r="H695" s="43">
        <v>204</v>
      </c>
      <c r="I695" s="43">
        <v>7718</v>
      </c>
      <c r="J695" s="43">
        <f t="shared" si="10"/>
        <v>0.73691431457137602</v>
      </c>
    </row>
    <row r="696" spans="1:10" x14ac:dyDescent="0.25">
      <c r="A696" s="79"/>
      <c r="B696" s="79"/>
      <c r="C696" s="43">
        <v>0.73656128301297397</v>
      </c>
      <c r="D696" s="43">
        <v>0.36872412427305701</v>
      </c>
      <c r="E696" s="43">
        <v>0</v>
      </c>
      <c r="F696" s="43">
        <v>0.36783715873992001</v>
      </c>
      <c r="G696" s="43">
        <v>0.16666666666666599</v>
      </c>
      <c r="H696" s="43">
        <v>160.333333333333</v>
      </c>
      <c r="I696" s="43">
        <v>6894.8234205116196</v>
      </c>
      <c r="J696" s="43">
        <f t="shared" si="10"/>
        <v>4.4193676980778616</v>
      </c>
    </row>
    <row r="697" spans="1:10" x14ac:dyDescent="0.25">
      <c r="A697" s="79"/>
      <c r="B697" s="79"/>
      <c r="C697" s="43">
        <v>0.73403875855699496</v>
      </c>
      <c r="D697" s="43">
        <v>0.73403875855699496</v>
      </c>
      <c r="E697" s="43">
        <v>0</v>
      </c>
      <c r="F697" s="43">
        <v>0</v>
      </c>
      <c r="G697" s="43">
        <v>0</v>
      </c>
      <c r="H697" s="43">
        <v>168</v>
      </c>
      <c r="I697" s="43">
        <v>6276.1439897395303</v>
      </c>
      <c r="J697" s="43" t="e">
        <f t="shared" si="10"/>
        <v>#DIV/0!</v>
      </c>
    </row>
    <row r="698" spans="1:10" x14ac:dyDescent="0.25">
      <c r="A698" s="79"/>
      <c r="B698" s="79"/>
      <c r="C698" s="43">
        <v>0.73351849449205497</v>
      </c>
      <c r="D698" s="43">
        <v>0.36675924724602799</v>
      </c>
      <c r="E698" s="43">
        <v>0</v>
      </c>
      <c r="F698" s="43">
        <v>0.36675924724602799</v>
      </c>
      <c r="G698" s="43">
        <v>0.66666666666666596</v>
      </c>
      <c r="H698" s="43">
        <v>221.333333333333</v>
      </c>
      <c r="I698" s="43">
        <v>8256.3333333333303</v>
      </c>
      <c r="J698" s="43">
        <f t="shared" si="10"/>
        <v>1.1002777417380836</v>
      </c>
    </row>
    <row r="699" spans="1:10" x14ac:dyDescent="0.25">
      <c r="A699" s="79"/>
      <c r="B699" s="79"/>
      <c r="C699" s="43">
        <v>0.73341170769710895</v>
      </c>
      <c r="D699" s="43">
        <v>0.36670585384855398</v>
      </c>
      <c r="E699" s="43">
        <v>0</v>
      </c>
      <c r="F699" s="43">
        <v>0.36670585384855398</v>
      </c>
      <c r="G699" s="43">
        <v>0.5</v>
      </c>
      <c r="H699" s="43">
        <v>40</v>
      </c>
      <c r="I699" s="43">
        <v>1346.6666666666599</v>
      </c>
      <c r="J699" s="43">
        <f t="shared" si="10"/>
        <v>1.4668234153942179</v>
      </c>
    </row>
    <row r="700" spans="1:10" x14ac:dyDescent="0.25">
      <c r="A700" s="79"/>
      <c r="B700" s="79"/>
      <c r="C700" s="43">
        <v>0.73239014867339003</v>
      </c>
      <c r="D700" s="43">
        <v>5.3307968037623103E-2</v>
      </c>
      <c r="E700" s="43">
        <v>5.1268791333339298E-3</v>
      </c>
      <c r="F700" s="43">
        <v>0.67395530150243399</v>
      </c>
      <c r="G700" s="43">
        <v>0.33333333333333298</v>
      </c>
      <c r="H700" s="43">
        <v>175.333333333333</v>
      </c>
      <c r="I700" s="43">
        <v>9100.6443860648997</v>
      </c>
      <c r="J700" s="43">
        <f t="shared" si="10"/>
        <v>2.1971704460201722</v>
      </c>
    </row>
    <row r="701" spans="1:10" x14ac:dyDescent="0.25">
      <c r="A701" s="79"/>
      <c r="B701" s="79"/>
      <c r="C701" s="43">
        <v>0.72882323917889602</v>
      </c>
      <c r="D701" s="43">
        <v>0</v>
      </c>
      <c r="E701" s="43">
        <v>0.72882323917889602</v>
      </c>
      <c r="F701" s="43">
        <v>0</v>
      </c>
      <c r="G701" s="43">
        <v>0</v>
      </c>
      <c r="H701" s="43">
        <v>157.333333333333</v>
      </c>
      <c r="I701" s="43">
        <v>6612.0994816742204</v>
      </c>
      <c r="J701" s="43" t="e">
        <f t="shared" si="10"/>
        <v>#DIV/0!</v>
      </c>
    </row>
    <row r="702" spans="1:10" x14ac:dyDescent="0.25">
      <c r="A702" s="79"/>
      <c r="B702" s="79"/>
      <c r="C702" s="43">
        <v>0.72513373417808402</v>
      </c>
      <c r="D702" s="43">
        <v>0.31993323766169701</v>
      </c>
      <c r="E702" s="43">
        <v>8.3922380373431305E-2</v>
      </c>
      <c r="F702" s="43">
        <v>0.32127811614295598</v>
      </c>
      <c r="G702" s="43">
        <v>0.83333333333333304</v>
      </c>
      <c r="H702" s="43">
        <v>213.666666666666</v>
      </c>
      <c r="I702" s="43">
        <v>7056.8009055110697</v>
      </c>
      <c r="J702" s="43">
        <f t="shared" si="10"/>
        <v>0.87016048101370114</v>
      </c>
    </row>
    <row r="703" spans="1:10" x14ac:dyDescent="0.25">
      <c r="A703" s="79"/>
      <c r="B703" s="79"/>
      <c r="C703" s="43">
        <v>0.72366647175129395</v>
      </c>
      <c r="D703" s="43">
        <v>0.72366647175129395</v>
      </c>
      <c r="E703" s="43">
        <v>0</v>
      </c>
      <c r="F703" s="43">
        <v>0</v>
      </c>
      <c r="G703" s="43">
        <v>0</v>
      </c>
      <c r="H703" s="43">
        <v>211</v>
      </c>
      <c r="I703" s="43">
        <v>7882.53798711334</v>
      </c>
      <c r="J703" s="43" t="e">
        <f t="shared" si="10"/>
        <v>#DIV/0!</v>
      </c>
    </row>
    <row r="704" spans="1:10" x14ac:dyDescent="0.25">
      <c r="A704" s="79"/>
      <c r="B704" s="79"/>
      <c r="C704" s="43">
        <v>0.72343784578594905</v>
      </c>
      <c r="D704" s="43">
        <v>0</v>
      </c>
      <c r="E704" s="43">
        <v>0.72343784578594905</v>
      </c>
      <c r="F704" s="43">
        <v>0</v>
      </c>
      <c r="G704" s="43">
        <v>0</v>
      </c>
      <c r="H704" s="43">
        <v>223.5</v>
      </c>
      <c r="I704" s="43">
        <v>9392.82352216662</v>
      </c>
      <c r="J704" s="43" t="e">
        <f t="shared" si="10"/>
        <v>#DIV/0!</v>
      </c>
    </row>
    <row r="705" spans="1:10" x14ac:dyDescent="0.25">
      <c r="A705" s="79"/>
      <c r="B705" s="79"/>
      <c r="C705" s="43">
        <v>0.72303585419485095</v>
      </c>
      <c r="D705" s="43">
        <v>0.72303585419485095</v>
      </c>
      <c r="E705" s="43">
        <v>0</v>
      </c>
      <c r="F705" s="43">
        <v>0</v>
      </c>
      <c r="G705" s="43">
        <v>1</v>
      </c>
      <c r="H705" s="43">
        <v>130.166666666666</v>
      </c>
      <c r="I705" s="43">
        <v>4751.2263333231504</v>
      </c>
      <c r="J705" s="43">
        <f t="shared" si="10"/>
        <v>0.72303585419485095</v>
      </c>
    </row>
    <row r="706" spans="1:10" x14ac:dyDescent="0.25">
      <c r="A706" s="79"/>
      <c r="B706" s="79"/>
      <c r="C706" s="43">
        <v>0.72145395732400397</v>
      </c>
      <c r="D706" s="43">
        <v>0.72145395732400397</v>
      </c>
      <c r="E706" s="43">
        <v>0</v>
      </c>
      <c r="F706" s="43">
        <v>0</v>
      </c>
      <c r="G706" s="43">
        <v>0.83333333333333304</v>
      </c>
      <c r="H706" s="43">
        <v>189.333333333333</v>
      </c>
      <c r="I706" s="43">
        <v>6900.9053332926096</v>
      </c>
      <c r="J706" s="43">
        <f t="shared" si="10"/>
        <v>0.86574474878880503</v>
      </c>
    </row>
    <row r="707" spans="1:10" x14ac:dyDescent="0.25">
      <c r="A707" s="79"/>
      <c r="B707" s="79"/>
      <c r="C707" s="43">
        <v>0.72074514908947296</v>
      </c>
      <c r="D707" s="43">
        <v>0</v>
      </c>
      <c r="E707" s="43">
        <v>0.72074514908947296</v>
      </c>
      <c r="F707" s="43">
        <v>0</v>
      </c>
      <c r="G707" s="43">
        <v>0</v>
      </c>
      <c r="H707" s="43">
        <v>153</v>
      </c>
      <c r="I707" s="43">
        <v>6429.9865722213199</v>
      </c>
      <c r="J707" s="43" t="e">
        <f t="shared" ref="J707:J770" si="11">C707/G707</f>
        <v>#DIV/0!</v>
      </c>
    </row>
    <row r="708" spans="1:10" x14ac:dyDescent="0.25">
      <c r="A708" s="79"/>
      <c r="B708" s="79"/>
      <c r="C708" s="43">
        <v>0.71775047151549198</v>
      </c>
      <c r="D708" s="43">
        <v>1.7769322679207701E-2</v>
      </c>
      <c r="E708" s="43">
        <v>0</v>
      </c>
      <c r="F708" s="43">
        <v>0.69998114883628404</v>
      </c>
      <c r="G708" s="43">
        <v>0.33333333333333298</v>
      </c>
      <c r="H708" s="43">
        <v>156.166666666666</v>
      </c>
      <c r="I708" s="43">
        <v>8116.9017974341004</v>
      </c>
      <c r="J708" s="43">
        <f t="shared" si="11"/>
        <v>2.1532514145464781</v>
      </c>
    </row>
    <row r="709" spans="1:10" x14ac:dyDescent="0.25">
      <c r="A709" s="79"/>
      <c r="B709" s="79"/>
      <c r="C709" s="43">
        <v>0.71764711431982697</v>
      </c>
      <c r="D709" s="43">
        <v>0.71764711431982697</v>
      </c>
      <c r="E709" s="43">
        <v>0</v>
      </c>
      <c r="F709" s="43">
        <v>0</v>
      </c>
      <c r="G709" s="43">
        <v>0.33333333333333298</v>
      </c>
      <c r="H709" s="43">
        <v>238.333333333333</v>
      </c>
      <c r="I709" s="43">
        <v>8804.6846602945898</v>
      </c>
      <c r="J709" s="43">
        <f t="shared" si="11"/>
        <v>2.1529413429594833</v>
      </c>
    </row>
    <row r="710" spans="1:10" x14ac:dyDescent="0.25">
      <c r="A710" s="79"/>
      <c r="B710" s="79"/>
      <c r="C710" s="43">
        <v>0.71472401858135703</v>
      </c>
      <c r="D710" s="43">
        <v>0.35809883817581201</v>
      </c>
      <c r="E710" s="43">
        <v>0</v>
      </c>
      <c r="F710" s="43">
        <v>0.35662518040554098</v>
      </c>
      <c r="G710" s="43">
        <v>0.33333333333333298</v>
      </c>
      <c r="H710" s="43">
        <v>242.666666666666</v>
      </c>
      <c r="I710" s="43">
        <v>8372</v>
      </c>
      <c r="J710" s="43">
        <f t="shared" si="11"/>
        <v>2.1441720557440735</v>
      </c>
    </row>
    <row r="711" spans="1:10" x14ac:dyDescent="0.25">
      <c r="A711" s="79"/>
      <c r="B711" s="79"/>
      <c r="C711" s="43">
        <v>0.71299407250321001</v>
      </c>
      <c r="D711" s="43">
        <v>0.237664690834403</v>
      </c>
      <c r="E711" s="43">
        <v>0.237664690834403</v>
      </c>
      <c r="F711" s="43">
        <v>0.237664690834403</v>
      </c>
      <c r="G711" s="43">
        <v>1.1666666666666601</v>
      </c>
      <c r="H711" s="43">
        <v>17.5</v>
      </c>
      <c r="I711" s="43">
        <v>535</v>
      </c>
      <c r="J711" s="43">
        <f t="shared" si="11"/>
        <v>0.61113777643132627</v>
      </c>
    </row>
    <row r="712" spans="1:10" x14ac:dyDescent="0.25">
      <c r="A712" s="79"/>
      <c r="B712" s="79"/>
      <c r="C712" s="43">
        <v>0.71209738262186295</v>
      </c>
      <c r="D712" s="43">
        <v>0.71209738262186295</v>
      </c>
      <c r="E712" s="43">
        <v>0</v>
      </c>
      <c r="F712" s="43">
        <v>0</v>
      </c>
      <c r="G712" s="43">
        <v>0</v>
      </c>
      <c r="H712" s="43">
        <v>213.5</v>
      </c>
      <c r="I712" s="43">
        <v>7975.9329869606499</v>
      </c>
      <c r="J712" s="43" t="e">
        <f t="shared" si="11"/>
        <v>#DIV/0!</v>
      </c>
    </row>
    <row r="713" spans="1:10" x14ac:dyDescent="0.25">
      <c r="A713" s="79"/>
      <c r="B713" s="79"/>
      <c r="C713" s="43">
        <v>0.71134963673866503</v>
      </c>
      <c r="D713" s="43">
        <v>0</v>
      </c>
      <c r="E713" s="43">
        <v>4.4878278274562098E-4</v>
      </c>
      <c r="F713" s="43">
        <v>0.71090085395591895</v>
      </c>
      <c r="G713" s="43">
        <v>0</v>
      </c>
      <c r="H713" s="43">
        <v>179.666666666666</v>
      </c>
      <c r="I713" s="43">
        <v>7989.4162881830198</v>
      </c>
      <c r="J713" s="43" t="e">
        <f t="shared" si="11"/>
        <v>#DIV/0!</v>
      </c>
    </row>
    <row r="714" spans="1:10" x14ac:dyDescent="0.25">
      <c r="A714" s="79"/>
      <c r="B714" s="79"/>
      <c r="C714" s="43">
        <v>0.70966232450085898</v>
      </c>
      <c r="D714" s="43">
        <v>0.70966232450085898</v>
      </c>
      <c r="E714" s="43">
        <v>0</v>
      </c>
      <c r="F714" s="43">
        <v>0</v>
      </c>
      <c r="G714" s="43">
        <v>0.83333333333333304</v>
      </c>
      <c r="H714" s="43">
        <v>43.3333333333333</v>
      </c>
      <c r="I714" s="43">
        <v>2028</v>
      </c>
      <c r="J714" s="43">
        <f t="shared" si="11"/>
        <v>0.85159478940103106</v>
      </c>
    </row>
    <row r="715" spans="1:10" x14ac:dyDescent="0.25">
      <c r="A715" s="79"/>
      <c r="B715" s="79"/>
      <c r="C715" s="43">
        <v>0.708673587077429</v>
      </c>
      <c r="D715" s="43">
        <v>4.9388892663062303E-2</v>
      </c>
      <c r="E715" s="43">
        <v>0.60989580175130498</v>
      </c>
      <c r="F715" s="43">
        <v>4.9388892663062303E-2</v>
      </c>
      <c r="G715" s="43">
        <v>0.5</v>
      </c>
      <c r="H715" s="43">
        <v>169.333333333333</v>
      </c>
      <c r="I715" s="43">
        <v>7107.4274199821803</v>
      </c>
      <c r="J715" s="43">
        <f t="shared" si="11"/>
        <v>1.417347174154858</v>
      </c>
    </row>
    <row r="716" spans="1:10" x14ac:dyDescent="0.25">
      <c r="A716" s="79"/>
      <c r="B716" s="79"/>
      <c r="C716" s="43">
        <v>0.70851404888763903</v>
      </c>
      <c r="D716" s="43">
        <v>0.36837172784972899</v>
      </c>
      <c r="E716" s="43">
        <v>0</v>
      </c>
      <c r="F716" s="43">
        <v>0.34014232103790898</v>
      </c>
      <c r="G716" s="43">
        <v>1.6666666666666601</v>
      </c>
      <c r="H716" s="43">
        <v>166.833333333333</v>
      </c>
      <c r="I716" s="43">
        <v>7474.0783769224799</v>
      </c>
      <c r="J716" s="43">
        <f t="shared" si="11"/>
        <v>0.42510842933258508</v>
      </c>
    </row>
    <row r="717" spans="1:10" x14ac:dyDescent="0.25">
      <c r="A717" s="79"/>
      <c r="B717" s="79"/>
      <c r="C717" s="43">
        <v>0.70622881147577199</v>
      </c>
      <c r="D717" s="43">
        <v>0.35287696390289602</v>
      </c>
      <c r="E717" s="43">
        <v>0</v>
      </c>
      <c r="F717" s="43">
        <v>0.35335184757287302</v>
      </c>
      <c r="G717" s="43">
        <v>0.5</v>
      </c>
      <c r="H717" s="43">
        <v>232.833333333333</v>
      </c>
      <c r="I717" s="43">
        <v>7858.4117102558102</v>
      </c>
      <c r="J717" s="43">
        <f t="shared" si="11"/>
        <v>1.412457622951544</v>
      </c>
    </row>
    <row r="718" spans="1:10" x14ac:dyDescent="0.25">
      <c r="A718" s="79"/>
      <c r="B718" s="79"/>
      <c r="C718" s="43">
        <v>0.706074288190634</v>
      </c>
      <c r="D718" s="43">
        <v>0.353037144095316</v>
      </c>
      <c r="E718" s="43">
        <v>0</v>
      </c>
      <c r="F718" s="43">
        <v>0.353037144095316</v>
      </c>
      <c r="G718" s="43">
        <v>0.5</v>
      </c>
      <c r="H718" s="43">
        <v>160</v>
      </c>
      <c r="I718" s="43">
        <v>7733.3333333333303</v>
      </c>
      <c r="J718" s="43">
        <f t="shared" si="11"/>
        <v>1.412148576381268</v>
      </c>
    </row>
    <row r="719" spans="1:10" x14ac:dyDescent="0.25">
      <c r="A719" s="79"/>
      <c r="B719" s="79"/>
      <c r="C719" s="43">
        <v>0.70554575762315797</v>
      </c>
      <c r="D719" s="43">
        <v>0.70554575762315797</v>
      </c>
      <c r="E719" s="43">
        <v>0</v>
      </c>
      <c r="F719" s="43">
        <v>0</v>
      </c>
      <c r="G719" s="43">
        <v>2.3333333333333299</v>
      </c>
      <c r="H719" s="43">
        <v>228.666666666666</v>
      </c>
      <c r="I719" s="43">
        <v>8212.02466660559</v>
      </c>
      <c r="J719" s="43">
        <f t="shared" si="11"/>
        <v>0.30237675326706814</v>
      </c>
    </row>
    <row r="720" spans="1:10" x14ac:dyDescent="0.25">
      <c r="A720" s="79"/>
      <c r="B720" s="79"/>
      <c r="C720" s="43">
        <v>0.70531550278737398</v>
      </c>
      <c r="D720" s="43">
        <v>0.70531550278737398</v>
      </c>
      <c r="E720" s="43">
        <v>0</v>
      </c>
      <c r="F720" s="43">
        <v>0</v>
      </c>
      <c r="G720" s="43">
        <v>0</v>
      </c>
      <c r="H720" s="43">
        <v>195.166666666666</v>
      </c>
      <c r="I720" s="43">
        <v>7291.0363214136796</v>
      </c>
      <c r="J720" s="43" t="e">
        <f t="shared" si="11"/>
        <v>#DIV/0!</v>
      </c>
    </row>
    <row r="721" spans="1:10" x14ac:dyDescent="0.25">
      <c r="A721" s="79"/>
      <c r="B721" s="79"/>
      <c r="C721" s="43">
        <v>0.70267122624290901</v>
      </c>
      <c r="D721" s="43">
        <v>0</v>
      </c>
      <c r="E721" s="43">
        <v>2.6926966964737299E-3</v>
      </c>
      <c r="F721" s="43">
        <v>0.69997852954643502</v>
      </c>
      <c r="G721" s="43">
        <v>0</v>
      </c>
      <c r="H721" s="43">
        <v>147.166666666666</v>
      </c>
      <c r="I721" s="43">
        <v>6542.0959503764498</v>
      </c>
      <c r="J721" s="43" t="e">
        <f t="shared" si="11"/>
        <v>#DIV/0!</v>
      </c>
    </row>
    <row r="722" spans="1:10" x14ac:dyDescent="0.25">
      <c r="A722" s="79"/>
      <c r="B722" s="79"/>
      <c r="C722" s="43">
        <v>0.69972128795069899</v>
      </c>
      <c r="D722" s="43">
        <v>0</v>
      </c>
      <c r="E722" s="43">
        <v>0.64131059654349898</v>
      </c>
      <c r="F722" s="43">
        <v>5.8410691407198498E-2</v>
      </c>
      <c r="G722" s="43">
        <v>0</v>
      </c>
      <c r="H722" s="43">
        <v>182.333333333333</v>
      </c>
      <c r="I722" s="43">
        <v>7700.6360677271005</v>
      </c>
      <c r="J722" s="43" t="e">
        <f t="shared" si="11"/>
        <v>#DIV/0!</v>
      </c>
    </row>
    <row r="723" spans="1:10" x14ac:dyDescent="0.25">
      <c r="A723" s="79"/>
      <c r="B723" s="79"/>
      <c r="C723" s="43">
        <v>0.698405726043268</v>
      </c>
      <c r="D723" s="43">
        <v>0.34891517381035803</v>
      </c>
      <c r="E723" s="43">
        <v>0</v>
      </c>
      <c r="F723" s="43">
        <v>0.34949055223292202</v>
      </c>
      <c r="G723" s="43">
        <v>0.16666666666666599</v>
      </c>
      <c r="H723" s="43">
        <v>206.333333333333</v>
      </c>
      <c r="I723" s="43">
        <v>6400.8234205116196</v>
      </c>
      <c r="J723" s="43">
        <f t="shared" si="11"/>
        <v>4.1904343562596251</v>
      </c>
    </row>
    <row r="724" spans="1:10" x14ac:dyDescent="0.25">
      <c r="A724" s="79"/>
      <c r="B724" s="79"/>
      <c r="C724" s="43">
        <v>0.69803132275683399</v>
      </c>
      <c r="D724" s="43">
        <v>0</v>
      </c>
      <c r="E724" s="43">
        <v>0.59688110105168202</v>
      </c>
      <c r="F724" s="43">
        <v>0.10115022170514799</v>
      </c>
      <c r="G724" s="43">
        <v>0</v>
      </c>
      <c r="H724" s="43">
        <v>200.833333333333</v>
      </c>
      <c r="I724" s="43">
        <v>8517.2253923542703</v>
      </c>
      <c r="J724" s="43" t="e">
        <f t="shared" si="11"/>
        <v>#DIV/0!</v>
      </c>
    </row>
    <row r="725" spans="1:10" x14ac:dyDescent="0.25">
      <c r="A725" s="79"/>
      <c r="B725" s="79"/>
      <c r="C725" s="43">
        <v>0.69693788652123201</v>
      </c>
      <c r="D725" s="43">
        <v>0.69693788652123201</v>
      </c>
      <c r="E725" s="43">
        <v>0</v>
      </c>
      <c r="F725" s="43">
        <v>0</v>
      </c>
      <c r="G725" s="43">
        <v>0</v>
      </c>
      <c r="H725" s="43">
        <v>215.5</v>
      </c>
      <c r="I725" s="43">
        <v>8050.6489868385097</v>
      </c>
      <c r="J725" s="43" t="e">
        <f t="shared" si="11"/>
        <v>#DIV/0!</v>
      </c>
    </row>
    <row r="726" spans="1:10" x14ac:dyDescent="0.25">
      <c r="A726" s="79"/>
      <c r="B726" s="79"/>
      <c r="C726" s="43">
        <v>0.69665569287629503</v>
      </c>
      <c r="D726" s="43">
        <v>0.34832784643814702</v>
      </c>
      <c r="E726" s="43">
        <v>0</v>
      </c>
      <c r="F726" s="43">
        <v>0.34832784643814702</v>
      </c>
      <c r="G726" s="43">
        <v>1.3333333333333299</v>
      </c>
      <c r="H726" s="43">
        <v>125.333333333333</v>
      </c>
      <c r="I726" s="43">
        <v>6157</v>
      </c>
      <c r="J726" s="43">
        <f t="shared" si="11"/>
        <v>0.52249176965722266</v>
      </c>
    </row>
    <row r="727" spans="1:10" x14ac:dyDescent="0.25">
      <c r="A727" s="79"/>
      <c r="B727" s="79"/>
      <c r="C727" s="43">
        <v>0.69631927514864</v>
      </c>
      <c r="D727" s="43">
        <v>0.23311557336965399</v>
      </c>
      <c r="E727" s="43">
        <v>0.22961324473935499</v>
      </c>
      <c r="F727" s="43">
        <v>0.23359045703963099</v>
      </c>
      <c r="G727" s="43">
        <v>1.6666666666666601</v>
      </c>
      <c r="H727" s="43">
        <v>233.666666666666</v>
      </c>
      <c r="I727" s="43">
        <v>8647.7493862604097</v>
      </c>
      <c r="J727" s="43">
        <f t="shared" si="11"/>
        <v>0.41779156508918563</v>
      </c>
    </row>
    <row r="728" spans="1:10" x14ac:dyDescent="0.25">
      <c r="A728" s="79"/>
      <c r="B728" s="79"/>
      <c r="C728" s="43">
        <v>0.695164530472974</v>
      </c>
      <c r="D728" s="43">
        <v>0</v>
      </c>
      <c r="E728" s="43">
        <v>0.695164530472974</v>
      </c>
      <c r="F728" s="43">
        <v>0</v>
      </c>
      <c r="G728" s="43">
        <v>0</v>
      </c>
      <c r="H728" s="43">
        <v>156.666666666666</v>
      </c>
      <c r="I728" s="43">
        <v>6584.0821109891604</v>
      </c>
      <c r="J728" s="43" t="e">
        <f t="shared" si="11"/>
        <v>#DIV/0!</v>
      </c>
    </row>
    <row r="729" spans="1:10" x14ac:dyDescent="0.25">
      <c r="A729" s="79"/>
      <c r="B729" s="79"/>
      <c r="C729" s="43">
        <v>0.69478391495230596</v>
      </c>
      <c r="D729" s="43">
        <v>0</v>
      </c>
      <c r="E729" s="43">
        <v>0.67721321916314803</v>
      </c>
      <c r="F729" s="43">
        <v>1.7570695789157299E-2</v>
      </c>
      <c r="G729" s="43">
        <v>0</v>
      </c>
      <c r="H729" s="43">
        <v>148.5</v>
      </c>
      <c r="I729" s="43">
        <v>6251.0535097108796</v>
      </c>
      <c r="J729" s="43" t="e">
        <f t="shared" si="11"/>
        <v>#DIV/0!</v>
      </c>
    </row>
    <row r="730" spans="1:10" x14ac:dyDescent="0.25">
      <c r="A730" s="79"/>
      <c r="B730" s="79"/>
      <c r="C730" s="43">
        <v>0.69444457108580404</v>
      </c>
      <c r="D730" s="43">
        <v>0.34735608660412598</v>
      </c>
      <c r="E730" s="43">
        <v>0</v>
      </c>
      <c r="F730" s="43">
        <v>0.347088484481683</v>
      </c>
      <c r="G730" s="43">
        <v>0.33333333333333298</v>
      </c>
      <c r="H730" s="43">
        <v>362.33333333333297</v>
      </c>
      <c r="I730" s="43">
        <v>6892.8234205116196</v>
      </c>
      <c r="J730" s="43">
        <f t="shared" si="11"/>
        <v>2.0833337132574141</v>
      </c>
    </row>
    <row r="731" spans="1:10" x14ac:dyDescent="0.25">
      <c r="A731" s="79"/>
      <c r="B731" s="79"/>
      <c r="C731" s="43">
        <v>0.693818182124736</v>
      </c>
      <c r="D731" s="43">
        <v>0</v>
      </c>
      <c r="E731" s="43">
        <v>0.693818182124736</v>
      </c>
      <c r="F731" s="43">
        <v>0</v>
      </c>
      <c r="G731" s="43">
        <v>0</v>
      </c>
      <c r="H731" s="43">
        <v>128.333333333333</v>
      </c>
      <c r="I731" s="43">
        <v>5393.3438568740303</v>
      </c>
      <c r="J731" s="43" t="e">
        <f t="shared" si="11"/>
        <v>#DIV/0!</v>
      </c>
    </row>
    <row r="732" spans="1:10" x14ac:dyDescent="0.25">
      <c r="A732" s="79"/>
      <c r="B732" s="79"/>
      <c r="C732" s="43">
        <v>0.69363138405333202</v>
      </c>
      <c r="D732" s="43">
        <v>0.69363138405333202</v>
      </c>
      <c r="E732" s="43">
        <v>0</v>
      </c>
      <c r="F732" s="43">
        <v>0</v>
      </c>
      <c r="G732" s="43">
        <v>0.33333333333333298</v>
      </c>
      <c r="H732" s="43">
        <v>171.666666666666</v>
      </c>
      <c r="I732" s="43">
        <v>7548.9053332926096</v>
      </c>
      <c r="J732" s="43">
        <f t="shared" si="11"/>
        <v>2.0808941521599982</v>
      </c>
    </row>
    <row r="733" spans="1:10" x14ac:dyDescent="0.25">
      <c r="A733" s="79"/>
      <c r="B733" s="79"/>
      <c r="C733" s="43">
        <v>0.69285527449678097</v>
      </c>
      <c r="D733" s="43">
        <v>0</v>
      </c>
      <c r="E733" s="43">
        <v>0</v>
      </c>
      <c r="F733" s="43">
        <v>0.69285527449678097</v>
      </c>
      <c r="G733" s="43">
        <v>0</v>
      </c>
      <c r="H733" s="43">
        <v>179.333333333333</v>
      </c>
      <c r="I733" s="43">
        <v>7975.0002352559404</v>
      </c>
      <c r="J733" s="43" t="e">
        <f t="shared" si="11"/>
        <v>#DIV/0!</v>
      </c>
    </row>
    <row r="734" spans="1:10" x14ac:dyDescent="0.25">
      <c r="A734" s="79"/>
      <c r="B734" s="79"/>
      <c r="C734" s="43">
        <v>0.69157426821100898</v>
      </c>
      <c r="D734" s="43">
        <v>0</v>
      </c>
      <c r="E734" s="43">
        <v>0.69157426821100898</v>
      </c>
      <c r="F734" s="43">
        <v>0</v>
      </c>
      <c r="G734" s="43">
        <v>0</v>
      </c>
      <c r="H734" s="43">
        <v>225</v>
      </c>
      <c r="I734" s="43">
        <v>9455.8626062080093</v>
      </c>
      <c r="J734" s="43" t="e">
        <f t="shared" si="11"/>
        <v>#DIV/0!</v>
      </c>
    </row>
    <row r="735" spans="1:10" x14ac:dyDescent="0.25">
      <c r="A735" s="79"/>
      <c r="B735" s="79"/>
      <c r="C735" s="43">
        <v>0.68976976406860002</v>
      </c>
      <c r="D735" s="43">
        <v>0</v>
      </c>
      <c r="E735" s="43">
        <v>0.63278372367133195</v>
      </c>
      <c r="F735" s="43">
        <v>5.6986040397266902E-2</v>
      </c>
      <c r="G735" s="43">
        <v>0</v>
      </c>
      <c r="H735" s="43">
        <v>167.666666666666</v>
      </c>
      <c r="I735" s="43">
        <v>7084.2539126557303</v>
      </c>
      <c r="J735" s="43" t="e">
        <f t="shared" si="11"/>
        <v>#DIV/0!</v>
      </c>
    </row>
    <row r="736" spans="1:10" x14ac:dyDescent="0.25">
      <c r="A736" s="79"/>
      <c r="B736" s="79"/>
      <c r="C736" s="43">
        <v>0.68559312874087197</v>
      </c>
      <c r="D736" s="43">
        <v>0</v>
      </c>
      <c r="E736" s="43">
        <v>0.45147547944209898</v>
      </c>
      <c r="F736" s="43">
        <v>0.23411764929876999</v>
      </c>
      <c r="G736" s="43">
        <v>0</v>
      </c>
      <c r="H736" s="43">
        <v>169.833333333333</v>
      </c>
      <c r="I736" s="43">
        <v>7250.26600293919</v>
      </c>
      <c r="J736" s="43" t="e">
        <f t="shared" si="11"/>
        <v>#DIV/0!</v>
      </c>
    </row>
    <row r="737" spans="1:10" x14ac:dyDescent="0.25">
      <c r="A737" s="79"/>
      <c r="B737" s="79"/>
      <c r="C737" s="43">
        <v>0.68536879739180501</v>
      </c>
      <c r="D737" s="43">
        <v>0.68536879739180501</v>
      </c>
      <c r="E737" s="43">
        <v>0</v>
      </c>
      <c r="F737" s="43">
        <v>0</v>
      </c>
      <c r="G737" s="43">
        <v>0</v>
      </c>
      <c r="H737" s="43">
        <v>188.666666666666</v>
      </c>
      <c r="I737" s="43">
        <v>7048.2093218106602</v>
      </c>
      <c r="J737" s="43" t="e">
        <f t="shared" si="11"/>
        <v>#DIV/0!</v>
      </c>
    </row>
    <row r="738" spans="1:10" x14ac:dyDescent="0.25">
      <c r="A738" s="79"/>
      <c r="B738" s="79"/>
      <c r="C738" s="43">
        <v>0.68424864774407301</v>
      </c>
      <c r="D738" s="43">
        <v>0.68424864774407301</v>
      </c>
      <c r="E738" s="43">
        <v>0</v>
      </c>
      <c r="F738" s="43">
        <v>0</v>
      </c>
      <c r="G738" s="43">
        <v>0.16666666666666599</v>
      </c>
      <c r="H738" s="43">
        <v>228.666666666666</v>
      </c>
      <c r="I738" s="43">
        <v>7778.02466660559</v>
      </c>
      <c r="J738" s="43">
        <f t="shared" si="11"/>
        <v>4.1054918864644545</v>
      </c>
    </row>
    <row r="739" spans="1:10" x14ac:dyDescent="0.25">
      <c r="A739" s="79"/>
      <c r="B739" s="79"/>
      <c r="C739" s="43">
        <v>0.683877700158253</v>
      </c>
      <c r="D739" s="43">
        <v>0.343725335575925</v>
      </c>
      <c r="E739" s="43">
        <v>0</v>
      </c>
      <c r="F739" s="43">
        <v>0.340152364582329</v>
      </c>
      <c r="G739" s="43">
        <v>0.5</v>
      </c>
      <c r="H739" s="43">
        <v>395.33333333333297</v>
      </c>
      <c r="I739" s="43">
        <v>6861.4900871782902</v>
      </c>
      <c r="J739" s="43">
        <f t="shared" si="11"/>
        <v>1.367755400316506</v>
      </c>
    </row>
    <row r="740" spans="1:10" x14ac:dyDescent="0.25">
      <c r="A740" s="79"/>
      <c r="B740" s="79"/>
      <c r="C740" s="43">
        <v>0.68315784199497498</v>
      </c>
      <c r="D740" s="43">
        <v>0.68315784199497498</v>
      </c>
      <c r="E740" s="43">
        <v>0</v>
      </c>
      <c r="F740" s="43">
        <v>0</v>
      </c>
      <c r="G740" s="43">
        <v>1</v>
      </c>
      <c r="H740" s="43">
        <v>215</v>
      </c>
      <c r="I740" s="43">
        <v>8733</v>
      </c>
      <c r="J740" s="43">
        <f t="shared" si="11"/>
        <v>0.68315784199497498</v>
      </c>
    </row>
    <row r="741" spans="1:10" x14ac:dyDescent="0.25">
      <c r="A741" s="79"/>
      <c r="B741" s="79"/>
      <c r="C741" s="43">
        <v>0.68174490715934899</v>
      </c>
      <c r="D741" s="43">
        <v>0</v>
      </c>
      <c r="E741" s="43">
        <v>0.28901611208818101</v>
      </c>
      <c r="F741" s="43">
        <v>0.39272879507116298</v>
      </c>
      <c r="G741" s="43">
        <v>0</v>
      </c>
      <c r="H741" s="43">
        <v>140.666666666666</v>
      </c>
      <c r="I741" s="43">
        <v>6112.4974337303101</v>
      </c>
      <c r="J741" s="43" t="e">
        <f t="shared" si="11"/>
        <v>#DIV/0!</v>
      </c>
    </row>
    <row r="742" spans="1:10" x14ac:dyDescent="0.25">
      <c r="A742" s="79"/>
      <c r="B742" s="79"/>
      <c r="C742" s="43">
        <v>0.68040238579422896</v>
      </c>
      <c r="D742" s="43">
        <v>1.6765526806704401E-2</v>
      </c>
      <c r="E742" s="43">
        <v>0.32402345015214001</v>
      </c>
      <c r="F742" s="43">
        <v>0.33961340883538299</v>
      </c>
      <c r="G742" s="43">
        <v>1.1666666666666601</v>
      </c>
      <c r="H742" s="43">
        <v>323.666666666666</v>
      </c>
      <c r="I742" s="43">
        <v>7269.9944298495602</v>
      </c>
      <c r="J742" s="43">
        <f t="shared" si="11"/>
        <v>0.58320204496648531</v>
      </c>
    </row>
    <row r="743" spans="1:10" x14ac:dyDescent="0.25">
      <c r="A743" s="79"/>
      <c r="B743" s="79"/>
      <c r="C743" s="43">
        <v>0.68029595589038905</v>
      </c>
      <c r="D743" s="43">
        <v>0.68029595589038905</v>
      </c>
      <c r="E743" s="43">
        <v>0</v>
      </c>
      <c r="F743" s="43">
        <v>0</v>
      </c>
      <c r="G743" s="43">
        <v>2.1666666666666599</v>
      </c>
      <c r="H743" s="43">
        <v>15.1666666666666</v>
      </c>
      <c r="I743" s="43">
        <v>701.16666666666595</v>
      </c>
      <c r="J743" s="43">
        <f t="shared" si="11"/>
        <v>0.31398274887248823</v>
      </c>
    </row>
    <row r="744" spans="1:10" x14ac:dyDescent="0.25">
      <c r="A744" s="79"/>
      <c r="B744" s="79"/>
      <c r="C744" s="43">
        <v>0.67811078472863995</v>
      </c>
      <c r="D744" s="43">
        <v>0</v>
      </c>
      <c r="E744" s="43">
        <v>0.67811078472863995</v>
      </c>
      <c r="F744" s="43">
        <v>0</v>
      </c>
      <c r="G744" s="43">
        <v>0</v>
      </c>
      <c r="H744" s="43">
        <v>150.833333333333</v>
      </c>
      <c r="I744" s="43">
        <v>6338.9301174948696</v>
      </c>
      <c r="J744" s="43" t="e">
        <f t="shared" si="11"/>
        <v>#DIV/0!</v>
      </c>
    </row>
    <row r="745" spans="1:10" x14ac:dyDescent="0.25">
      <c r="A745" s="79"/>
      <c r="B745" s="79"/>
      <c r="C745" s="43">
        <v>0.67778904934148498</v>
      </c>
      <c r="D745" s="43">
        <v>0.67778904934148498</v>
      </c>
      <c r="E745" s="43">
        <v>0</v>
      </c>
      <c r="F745" s="43">
        <v>0</v>
      </c>
      <c r="G745" s="43">
        <v>0</v>
      </c>
      <c r="H745" s="43">
        <v>219.833333333333</v>
      </c>
      <c r="I745" s="43">
        <v>8212.5336532405199</v>
      </c>
      <c r="J745" s="43" t="e">
        <f t="shared" si="11"/>
        <v>#DIV/0!</v>
      </c>
    </row>
    <row r="746" spans="1:10" x14ac:dyDescent="0.25">
      <c r="A746" s="79"/>
      <c r="B746" s="79"/>
      <c r="C746" s="43">
        <v>0.67644589571786495</v>
      </c>
      <c r="D746" s="43">
        <v>1.11058266745048E-2</v>
      </c>
      <c r="E746" s="43">
        <v>8.9756556549124304E-4</v>
      </c>
      <c r="F746" s="43">
        <v>0.66444250347786904</v>
      </c>
      <c r="G746" s="43">
        <v>0.33333333333333298</v>
      </c>
      <c r="H746" s="43">
        <v>145.833333333333</v>
      </c>
      <c r="I746" s="43">
        <v>7576.2438161099699</v>
      </c>
      <c r="J746" s="43">
        <f t="shared" si="11"/>
        <v>2.0293376871535971</v>
      </c>
    </row>
    <row r="747" spans="1:10" x14ac:dyDescent="0.25">
      <c r="A747" s="79"/>
      <c r="B747" s="79"/>
      <c r="C747" s="43">
        <v>0.67558036619086004</v>
      </c>
      <c r="D747" s="43">
        <v>0.34095955758679303</v>
      </c>
      <c r="E747" s="43">
        <v>0</v>
      </c>
      <c r="F747" s="43">
        <v>0.33462080860406601</v>
      </c>
      <c r="G747" s="43">
        <v>1.1666666666666601</v>
      </c>
      <c r="H747" s="43">
        <v>94.6666666666666</v>
      </c>
      <c r="I747" s="43">
        <v>3635.7351307674398</v>
      </c>
      <c r="J747" s="43">
        <f t="shared" si="11"/>
        <v>0.57906888530645473</v>
      </c>
    </row>
    <row r="748" spans="1:10" x14ac:dyDescent="0.25">
      <c r="A748" s="79"/>
      <c r="B748" s="79"/>
      <c r="C748" s="43">
        <v>0.67457154854614598</v>
      </c>
      <c r="D748" s="43">
        <v>0.33704048221223298</v>
      </c>
      <c r="E748" s="43">
        <v>0</v>
      </c>
      <c r="F748" s="43">
        <v>0.337531066333915</v>
      </c>
      <c r="G748" s="43">
        <v>0.16666666666666599</v>
      </c>
      <c r="H748" s="43">
        <v>197.5</v>
      </c>
      <c r="I748" s="43">
        <v>8492.9900871782902</v>
      </c>
      <c r="J748" s="43">
        <f t="shared" si="11"/>
        <v>4.0474292912768925</v>
      </c>
    </row>
    <row r="749" spans="1:10" x14ac:dyDescent="0.25">
      <c r="A749" s="79"/>
      <c r="B749" s="79"/>
      <c r="C749" s="43">
        <v>0.67407173968392997</v>
      </c>
      <c r="D749" s="43">
        <v>0</v>
      </c>
      <c r="E749" s="43">
        <v>0.67407173968392997</v>
      </c>
      <c r="F749" s="43">
        <v>0</v>
      </c>
      <c r="G749" s="43">
        <v>0</v>
      </c>
      <c r="H749" s="43">
        <v>204</v>
      </c>
      <c r="I749" s="43">
        <v>8573.3154296285593</v>
      </c>
      <c r="J749" s="43" t="e">
        <f t="shared" si="11"/>
        <v>#DIV/0!</v>
      </c>
    </row>
    <row r="750" spans="1:10" x14ac:dyDescent="0.25">
      <c r="A750" s="79"/>
      <c r="B750" s="79"/>
      <c r="C750" s="43">
        <v>0.67275685046966704</v>
      </c>
      <c r="D750" s="43">
        <v>4.1646850029393098E-4</v>
      </c>
      <c r="E750" s="43">
        <v>0.33381746871259799</v>
      </c>
      <c r="F750" s="43">
        <v>0.33852291325676898</v>
      </c>
      <c r="G750" s="43">
        <v>0.16666666666666599</v>
      </c>
      <c r="H750" s="43">
        <v>184.666666666666</v>
      </c>
      <c r="I750" s="43">
        <v>7209.5846073066596</v>
      </c>
      <c r="J750" s="43">
        <f t="shared" si="11"/>
        <v>4.0365411028180187</v>
      </c>
    </row>
    <row r="751" spans="1:10" x14ac:dyDescent="0.25">
      <c r="A751" s="79"/>
      <c r="B751" s="79"/>
      <c r="C751" s="43">
        <v>0.67235413471330296</v>
      </c>
      <c r="D751" s="43">
        <v>0.33566293255741397</v>
      </c>
      <c r="E751" s="43">
        <v>0</v>
      </c>
      <c r="F751" s="43">
        <v>0.33669120215589099</v>
      </c>
      <c r="G751" s="43">
        <v>0.16666666666666599</v>
      </c>
      <c r="H751" s="43">
        <v>145.5</v>
      </c>
      <c r="I751" s="43">
        <v>6256.9900871782902</v>
      </c>
      <c r="J751" s="43">
        <f t="shared" si="11"/>
        <v>4.0341248082798344</v>
      </c>
    </row>
    <row r="752" spans="1:10" x14ac:dyDescent="0.25">
      <c r="A752" s="79"/>
      <c r="B752" s="79"/>
      <c r="C752" s="43">
        <v>0.67196039301777899</v>
      </c>
      <c r="D752" s="43">
        <v>0</v>
      </c>
      <c r="E752" s="43">
        <v>0</v>
      </c>
      <c r="F752" s="43">
        <v>0.67196039301777899</v>
      </c>
      <c r="G752" s="43">
        <v>0</v>
      </c>
      <c r="H752" s="43">
        <v>95.6666666666666</v>
      </c>
      <c r="I752" s="43">
        <v>4254.3216868371701</v>
      </c>
      <c r="J752" s="43" t="e">
        <f t="shared" si="11"/>
        <v>#DIV/0!</v>
      </c>
    </row>
    <row r="753" spans="1:10" x14ac:dyDescent="0.25">
      <c r="A753" s="79"/>
      <c r="B753" s="79"/>
      <c r="C753" s="43">
        <v>0.67196029384214995</v>
      </c>
      <c r="D753" s="43">
        <v>0.335267821416109</v>
      </c>
      <c r="E753" s="43">
        <v>0</v>
      </c>
      <c r="F753" s="43">
        <v>0.336692472426041</v>
      </c>
      <c r="G753" s="43">
        <v>0.66666666666666596</v>
      </c>
      <c r="H753" s="43">
        <v>84.3333333333333</v>
      </c>
      <c r="I753" s="43">
        <v>3521.82342051162</v>
      </c>
      <c r="J753" s="43">
        <f t="shared" si="11"/>
        <v>1.007940440763226</v>
      </c>
    </row>
    <row r="754" spans="1:10" x14ac:dyDescent="0.25">
      <c r="A754" s="79"/>
      <c r="B754" s="79"/>
      <c r="C754" s="43">
        <v>0.67023746544297003</v>
      </c>
      <c r="D754" s="43">
        <v>0</v>
      </c>
      <c r="E754" s="43">
        <v>0.32357238635959401</v>
      </c>
      <c r="F754" s="43">
        <v>0.34666507908337302</v>
      </c>
      <c r="G754" s="43">
        <v>0</v>
      </c>
      <c r="H754" s="43">
        <v>87.8333333333333</v>
      </c>
      <c r="I754" s="43">
        <v>3800.0557328312102</v>
      </c>
      <c r="J754" s="43" t="e">
        <f t="shared" si="11"/>
        <v>#DIV/0!</v>
      </c>
    </row>
    <row r="755" spans="1:10" x14ac:dyDescent="0.25">
      <c r="A755" s="79"/>
      <c r="B755" s="79"/>
      <c r="C755" s="43">
        <v>0.668686346290982</v>
      </c>
      <c r="D755" s="43">
        <v>0</v>
      </c>
      <c r="E755" s="43">
        <v>0.668686346290982</v>
      </c>
      <c r="F755" s="43">
        <v>0</v>
      </c>
      <c r="G755" s="43">
        <v>0</v>
      </c>
      <c r="H755" s="43">
        <v>187.5</v>
      </c>
      <c r="I755" s="43">
        <v>7879.8855051732698</v>
      </c>
      <c r="J755" s="43" t="e">
        <f t="shared" si="11"/>
        <v>#DIV/0!</v>
      </c>
    </row>
    <row r="756" spans="1:10" x14ac:dyDescent="0.25">
      <c r="A756" s="79"/>
      <c r="B756" s="79"/>
      <c r="C756" s="43">
        <v>0.66852805108720903</v>
      </c>
      <c r="D756" s="43">
        <v>0.66852805108720903</v>
      </c>
      <c r="E756" s="43">
        <v>0</v>
      </c>
      <c r="F756" s="43">
        <v>0</v>
      </c>
      <c r="G756" s="43">
        <v>0.16666666666666599</v>
      </c>
      <c r="H756" s="43">
        <v>204</v>
      </c>
      <c r="I756" s="43">
        <v>7548</v>
      </c>
      <c r="J756" s="43">
        <f t="shared" si="11"/>
        <v>4.0111683065232704</v>
      </c>
    </row>
    <row r="757" spans="1:10" x14ac:dyDescent="0.25">
      <c r="A757" s="79"/>
      <c r="B757" s="79"/>
      <c r="C757" s="43">
        <v>0.66830379881782598</v>
      </c>
      <c r="D757" s="43">
        <v>0.33452031385147901</v>
      </c>
      <c r="E757" s="43">
        <v>0</v>
      </c>
      <c r="F757" s="43">
        <v>0.33378348496634302</v>
      </c>
      <c r="G757" s="43">
        <v>0.33333333333333298</v>
      </c>
      <c r="H757" s="43">
        <v>210.333333333333</v>
      </c>
      <c r="I757" s="43">
        <v>7256.5</v>
      </c>
      <c r="J757" s="43">
        <f t="shared" si="11"/>
        <v>2.0049113964534802</v>
      </c>
    </row>
    <row r="758" spans="1:10" x14ac:dyDescent="0.25">
      <c r="A758" s="79"/>
      <c r="B758" s="79"/>
      <c r="C758" s="43">
        <v>0.66807667424098505</v>
      </c>
      <c r="D758" s="43">
        <v>0.319078943302119</v>
      </c>
      <c r="E758" s="43">
        <v>3.3305199306725798E-2</v>
      </c>
      <c r="F758" s="43">
        <v>0.315692531632144</v>
      </c>
      <c r="G758" s="43">
        <v>0.16666666666666599</v>
      </c>
      <c r="H758" s="43">
        <v>154.166666666666</v>
      </c>
      <c r="I758" s="43">
        <v>6905.5130617284003</v>
      </c>
      <c r="J758" s="43">
        <f t="shared" si="11"/>
        <v>4.0084600454459265</v>
      </c>
    </row>
    <row r="759" spans="1:10" x14ac:dyDescent="0.25">
      <c r="A759" s="79"/>
      <c r="B759" s="79"/>
      <c r="C759" s="43">
        <v>0.66571095574601402</v>
      </c>
      <c r="D759" s="43">
        <v>3.9893410791141698E-4</v>
      </c>
      <c r="E759" s="43">
        <v>0</v>
      </c>
      <c r="F759" s="43">
        <v>0.66531202163810299</v>
      </c>
      <c r="G759" s="43">
        <v>0</v>
      </c>
      <c r="H759" s="43">
        <v>189.333333333333</v>
      </c>
      <c r="I759" s="43">
        <v>8418.5174736721492</v>
      </c>
      <c r="J759" s="43" t="e">
        <f t="shared" si="11"/>
        <v>#DIV/0!</v>
      </c>
    </row>
    <row r="760" spans="1:10" x14ac:dyDescent="0.25">
      <c r="A760" s="79"/>
      <c r="B760" s="79"/>
      <c r="C760" s="43">
        <v>0.66516865368351197</v>
      </c>
      <c r="D760" s="43">
        <v>0.33449895649249001</v>
      </c>
      <c r="E760" s="43">
        <v>0</v>
      </c>
      <c r="F760" s="43">
        <v>0.33066969719102102</v>
      </c>
      <c r="G760" s="43">
        <v>0.66666666666666596</v>
      </c>
      <c r="H760" s="43">
        <v>199.833333333333</v>
      </c>
      <c r="I760" s="43">
        <v>8194.9017974341095</v>
      </c>
      <c r="J760" s="43">
        <f t="shared" si="11"/>
        <v>0.99775298052526895</v>
      </c>
    </row>
    <row r="761" spans="1:10" x14ac:dyDescent="0.25">
      <c r="A761" s="79"/>
      <c r="B761" s="79"/>
      <c r="C761" s="43">
        <v>0.665023157888325</v>
      </c>
      <c r="D761" s="43">
        <v>0.665023157888325</v>
      </c>
      <c r="E761" s="43">
        <v>0</v>
      </c>
      <c r="F761" s="43">
        <v>0</v>
      </c>
      <c r="G761" s="43">
        <v>0</v>
      </c>
      <c r="H761" s="43">
        <v>184.5</v>
      </c>
      <c r="I761" s="43">
        <v>6892.5509887318103</v>
      </c>
      <c r="J761" s="43" t="e">
        <f t="shared" si="11"/>
        <v>#DIV/0!</v>
      </c>
    </row>
    <row r="762" spans="1:10" x14ac:dyDescent="0.25">
      <c r="A762" s="79"/>
      <c r="B762" s="79"/>
      <c r="C762" s="43">
        <v>0.66436225429814499</v>
      </c>
      <c r="D762" s="43">
        <v>0</v>
      </c>
      <c r="E762" s="43">
        <v>0</v>
      </c>
      <c r="F762" s="43">
        <v>0.66436225429814499</v>
      </c>
      <c r="G762" s="43">
        <v>0</v>
      </c>
      <c r="H762" s="43">
        <v>116.333333333333</v>
      </c>
      <c r="I762" s="43">
        <v>5173.3737585580902</v>
      </c>
      <c r="J762" s="43" t="e">
        <f t="shared" si="11"/>
        <v>#DIV/0!</v>
      </c>
    </row>
    <row r="763" spans="1:10" x14ac:dyDescent="0.25">
      <c r="A763" s="79"/>
      <c r="B763" s="79"/>
      <c r="C763" s="43">
        <v>0.66408651063773605</v>
      </c>
      <c r="D763" s="43">
        <v>0.66408651063773605</v>
      </c>
      <c r="E763" s="43">
        <v>0</v>
      </c>
      <c r="F763" s="43">
        <v>0</v>
      </c>
      <c r="G763" s="43">
        <v>0.33333333333333298</v>
      </c>
      <c r="H763" s="43">
        <v>123.666666666666</v>
      </c>
      <c r="I763" s="43">
        <v>5192.4526666462998</v>
      </c>
      <c r="J763" s="43">
        <f t="shared" si="11"/>
        <v>1.9922595319132101</v>
      </c>
    </row>
    <row r="764" spans="1:10" x14ac:dyDescent="0.25">
      <c r="A764" s="79"/>
      <c r="B764" s="79"/>
      <c r="C764" s="43">
        <v>0.66285217011528896</v>
      </c>
      <c r="D764" s="43">
        <v>0</v>
      </c>
      <c r="E764" s="43">
        <v>0.66285217011528896</v>
      </c>
      <c r="F764" s="43">
        <v>0</v>
      </c>
      <c r="G764" s="43">
        <v>0</v>
      </c>
      <c r="H764" s="43">
        <v>176</v>
      </c>
      <c r="I764" s="43">
        <v>7396.5858608559602</v>
      </c>
      <c r="J764" s="43" t="e">
        <f t="shared" si="11"/>
        <v>#DIV/0!</v>
      </c>
    </row>
    <row r="765" spans="1:10" x14ac:dyDescent="0.25">
      <c r="A765" s="79"/>
      <c r="B765" s="79"/>
      <c r="C765" s="43">
        <v>0.662403387332541</v>
      </c>
      <c r="D765" s="43">
        <v>0</v>
      </c>
      <c r="E765" s="43">
        <v>0.662403387332541</v>
      </c>
      <c r="F765" s="43">
        <v>0</v>
      </c>
      <c r="G765" s="43">
        <v>0</v>
      </c>
      <c r="H765" s="43">
        <v>92.5</v>
      </c>
      <c r="I765" s="43">
        <v>3887.4101825520902</v>
      </c>
      <c r="J765" s="43" t="e">
        <f t="shared" si="11"/>
        <v>#DIV/0!</v>
      </c>
    </row>
    <row r="766" spans="1:10" x14ac:dyDescent="0.25">
      <c r="A766" s="79"/>
      <c r="B766" s="79"/>
      <c r="C766" s="43">
        <v>0.66223061913294201</v>
      </c>
      <c r="D766" s="43">
        <v>0.66223061913294201</v>
      </c>
      <c r="E766" s="43">
        <v>0</v>
      </c>
      <c r="F766" s="43">
        <v>0</v>
      </c>
      <c r="G766" s="43">
        <v>0</v>
      </c>
      <c r="H766" s="43">
        <v>200.833333333333</v>
      </c>
      <c r="I766" s="43">
        <v>7502.73165440093</v>
      </c>
      <c r="J766" s="43" t="e">
        <f t="shared" si="11"/>
        <v>#DIV/0!</v>
      </c>
    </row>
    <row r="767" spans="1:10" x14ac:dyDescent="0.25">
      <c r="A767" s="79"/>
      <c r="B767" s="79"/>
      <c r="C767" s="43">
        <v>0.66195460454979804</v>
      </c>
      <c r="D767" s="43">
        <v>0</v>
      </c>
      <c r="E767" s="43">
        <v>0.66195460454979804</v>
      </c>
      <c r="F767" s="43">
        <v>0</v>
      </c>
      <c r="G767" s="43">
        <v>0</v>
      </c>
      <c r="H767" s="43">
        <v>192</v>
      </c>
      <c r="I767" s="43">
        <v>8069.0027572974404</v>
      </c>
      <c r="J767" s="43" t="e">
        <f t="shared" si="11"/>
        <v>#DIV/0!</v>
      </c>
    </row>
    <row r="768" spans="1:10" x14ac:dyDescent="0.25">
      <c r="A768" s="79"/>
      <c r="B768" s="79"/>
      <c r="C768" s="43">
        <v>0.66142369647694199</v>
      </c>
      <c r="D768" s="43">
        <v>0.66142369647694199</v>
      </c>
      <c r="E768" s="43">
        <v>0</v>
      </c>
      <c r="F768" s="43">
        <v>0</v>
      </c>
      <c r="G768" s="43">
        <v>0.33333333333333298</v>
      </c>
      <c r="H768" s="43">
        <v>169.333333333333</v>
      </c>
      <c r="I768" s="43">
        <v>7448.4526666462998</v>
      </c>
      <c r="J768" s="43">
        <f t="shared" si="11"/>
        <v>1.984271089430828</v>
      </c>
    </row>
    <row r="769" spans="1:10" x14ac:dyDescent="0.25">
      <c r="A769" s="79"/>
      <c r="B769" s="79"/>
      <c r="C769" s="43">
        <v>0.65971069063607002</v>
      </c>
      <c r="D769" s="43">
        <v>0</v>
      </c>
      <c r="E769" s="43">
        <v>0.65971069063607002</v>
      </c>
      <c r="F769" s="43">
        <v>0</v>
      </c>
      <c r="G769" s="43">
        <v>0</v>
      </c>
      <c r="H769" s="43">
        <v>142</v>
      </c>
      <c r="I769" s="43">
        <v>5967.6999559178003</v>
      </c>
      <c r="J769" s="43" t="e">
        <f t="shared" si="11"/>
        <v>#DIV/0!</v>
      </c>
    </row>
    <row r="770" spans="1:10" x14ac:dyDescent="0.25">
      <c r="A770" s="79"/>
      <c r="B770" s="79"/>
      <c r="C770" s="43">
        <v>0.65951524559367003</v>
      </c>
      <c r="D770" s="43">
        <v>0.22382512220925099</v>
      </c>
      <c r="E770" s="43">
        <v>0.21186500117516899</v>
      </c>
      <c r="F770" s="43">
        <v>0.22382512220925099</v>
      </c>
      <c r="G770" s="43">
        <v>0.83333333333333304</v>
      </c>
      <c r="H770" s="43">
        <v>289.166666666666</v>
      </c>
      <c r="I770" s="43">
        <v>9253.3333333333303</v>
      </c>
      <c r="J770" s="43">
        <f t="shared" si="11"/>
        <v>0.79141829471240432</v>
      </c>
    </row>
    <row r="771" spans="1:10" x14ac:dyDescent="0.25">
      <c r="A771" s="79"/>
      <c r="B771" s="79"/>
      <c r="C771" s="43">
        <v>0.65926190785332295</v>
      </c>
      <c r="D771" s="43">
        <v>0</v>
      </c>
      <c r="E771" s="43">
        <v>0.65926190785332295</v>
      </c>
      <c r="F771" s="43">
        <v>0</v>
      </c>
      <c r="G771" s="43">
        <v>0</v>
      </c>
      <c r="H771" s="43">
        <v>140.333333333333</v>
      </c>
      <c r="I771" s="43">
        <v>5897.65652920514</v>
      </c>
      <c r="J771" s="43" t="e">
        <f t="shared" ref="J771:J834" si="12">C771/G771</f>
        <v>#DIV/0!</v>
      </c>
    </row>
    <row r="772" spans="1:10" x14ac:dyDescent="0.25">
      <c r="A772" s="79"/>
      <c r="B772" s="79"/>
      <c r="C772" s="43">
        <v>0.65868258314200301</v>
      </c>
      <c r="D772" s="43">
        <v>0.19514218908644301</v>
      </c>
      <c r="E772" s="43">
        <v>0.26792332129913699</v>
      </c>
      <c r="F772" s="43">
        <v>0.19561707275642101</v>
      </c>
      <c r="G772" s="43">
        <v>0.83333333333333304</v>
      </c>
      <c r="H772" s="43">
        <v>178.833333333333</v>
      </c>
      <c r="I772" s="43">
        <v>6669.9283548814001</v>
      </c>
      <c r="J772" s="43">
        <f t="shared" si="12"/>
        <v>0.79041909977040392</v>
      </c>
    </row>
    <row r="773" spans="1:10" x14ac:dyDescent="0.25">
      <c r="A773" s="79"/>
      <c r="B773" s="79"/>
      <c r="C773" s="43">
        <v>0.65776924217271404</v>
      </c>
      <c r="D773" s="43">
        <v>0.180234752511819</v>
      </c>
      <c r="E773" s="43">
        <v>0.229677316816323</v>
      </c>
      <c r="F773" s="43">
        <v>0.24785717284457201</v>
      </c>
      <c r="G773" s="43">
        <v>0.5</v>
      </c>
      <c r="H773" s="43">
        <v>102.333333333333</v>
      </c>
      <c r="I773" s="43">
        <v>6010.7493862604097</v>
      </c>
      <c r="J773" s="43">
        <f t="shared" si="12"/>
        <v>1.3155384843454281</v>
      </c>
    </row>
    <row r="774" spans="1:10" x14ac:dyDescent="0.25">
      <c r="A774" s="79"/>
      <c r="B774" s="79"/>
      <c r="C774" s="43">
        <v>0.656717431566056</v>
      </c>
      <c r="D774" s="43">
        <v>6.21499146592482E-3</v>
      </c>
      <c r="E774" s="43">
        <v>0.32317955622809003</v>
      </c>
      <c r="F774" s="43">
        <v>0.32732288387204</v>
      </c>
      <c r="G774" s="43">
        <v>0.66666666666666596</v>
      </c>
      <c r="H774" s="43">
        <v>144.666666666666</v>
      </c>
      <c r="I774" s="43">
        <v>7016.3333333333303</v>
      </c>
      <c r="J774" s="43">
        <f t="shared" si="12"/>
        <v>0.985076147349085</v>
      </c>
    </row>
    <row r="775" spans="1:10" x14ac:dyDescent="0.25">
      <c r="A775" s="79"/>
      <c r="B775" s="79"/>
      <c r="C775" s="43">
        <v>0.65631164174525702</v>
      </c>
      <c r="D775" s="43">
        <v>0.22033319401447901</v>
      </c>
      <c r="E775" s="43">
        <v>0.215645253716298</v>
      </c>
      <c r="F775" s="43">
        <v>0.22033319401447901</v>
      </c>
      <c r="G775" s="43">
        <v>1.6666666666666601</v>
      </c>
      <c r="H775" s="43">
        <v>93.3333333333333</v>
      </c>
      <c r="I775" s="43">
        <v>4097.3333333333303</v>
      </c>
      <c r="J775" s="43">
        <f t="shared" si="12"/>
        <v>0.39378698504715576</v>
      </c>
    </row>
    <row r="776" spans="1:10" x14ac:dyDescent="0.25">
      <c r="A776" s="79"/>
      <c r="B776" s="79"/>
      <c r="C776" s="43">
        <v>0.65468302515160104</v>
      </c>
      <c r="D776" s="43">
        <v>8.9957196063489203E-2</v>
      </c>
      <c r="E776" s="43">
        <v>1.34634834823686E-3</v>
      </c>
      <c r="F776" s="43">
        <v>0.56337948073987598</v>
      </c>
      <c r="G776" s="43">
        <v>0.33333333333333298</v>
      </c>
      <c r="H776" s="43">
        <v>139</v>
      </c>
      <c r="I776" s="43">
        <v>7222.1654391874899</v>
      </c>
      <c r="J776" s="43">
        <f t="shared" si="12"/>
        <v>1.9640490754548052</v>
      </c>
    </row>
    <row r="777" spans="1:10" x14ac:dyDescent="0.25">
      <c r="A777" s="79"/>
      <c r="B777" s="79"/>
      <c r="C777" s="43">
        <v>0.65263817599907403</v>
      </c>
      <c r="D777" s="43">
        <v>1.4095856933025301E-3</v>
      </c>
      <c r="E777" s="43">
        <v>0.322795123766281</v>
      </c>
      <c r="F777" s="43">
        <v>0.32843346653949101</v>
      </c>
      <c r="G777" s="43">
        <v>0.33333333333333298</v>
      </c>
      <c r="H777" s="43">
        <v>18</v>
      </c>
      <c r="I777" s="43">
        <v>1188</v>
      </c>
      <c r="J777" s="43">
        <f t="shared" si="12"/>
        <v>1.9579145279972241</v>
      </c>
    </row>
    <row r="778" spans="1:10" x14ac:dyDescent="0.25">
      <c r="A778" s="79"/>
      <c r="B778" s="79"/>
      <c r="C778" s="43">
        <v>0.65245136317542896</v>
      </c>
      <c r="D778" s="43">
        <v>0.65245136317542896</v>
      </c>
      <c r="E778" s="43">
        <v>0</v>
      </c>
      <c r="F778" s="43">
        <v>0</v>
      </c>
      <c r="G778" s="43">
        <v>0.66666666666666596</v>
      </c>
      <c r="H778" s="43">
        <v>203</v>
      </c>
      <c r="I778" s="43">
        <v>6501.2983332824297</v>
      </c>
      <c r="J778" s="43">
        <f t="shared" si="12"/>
        <v>0.97867704476314443</v>
      </c>
    </row>
    <row r="779" spans="1:10" x14ac:dyDescent="0.25">
      <c r="A779" s="79"/>
      <c r="B779" s="79"/>
      <c r="C779" s="43">
        <v>0.649065793571864</v>
      </c>
      <c r="D779" s="43">
        <v>0.649065793571864</v>
      </c>
      <c r="E779" s="43">
        <v>0</v>
      </c>
      <c r="F779" s="43">
        <v>0</v>
      </c>
      <c r="G779" s="43">
        <v>0</v>
      </c>
      <c r="H779" s="43">
        <v>209.333333333333</v>
      </c>
      <c r="I779" s="43">
        <v>7820.2746538818001</v>
      </c>
      <c r="J779" s="43" t="e">
        <f t="shared" si="12"/>
        <v>#DIV/0!</v>
      </c>
    </row>
    <row r="780" spans="1:10" x14ac:dyDescent="0.25">
      <c r="A780" s="79"/>
      <c r="B780" s="79"/>
      <c r="C780" s="43">
        <v>0.64722790846185096</v>
      </c>
      <c r="D780" s="43">
        <v>0.32624816020968</v>
      </c>
      <c r="E780" s="43">
        <v>0.32097974825217801</v>
      </c>
      <c r="F780" s="43">
        <v>0</v>
      </c>
      <c r="G780" s="43">
        <v>0.16666666666666599</v>
      </c>
      <c r="H780" s="43">
        <v>195.833333333333</v>
      </c>
      <c r="I780" s="43">
        <v>7441.5596666564797</v>
      </c>
      <c r="J780" s="43">
        <f t="shared" si="12"/>
        <v>3.8833674507711216</v>
      </c>
    </row>
    <row r="781" spans="1:10" x14ac:dyDescent="0.25">
      <c r="A781" s="79"/>
      <c r="B781" s="79"/>
      <c r="C781" s="43">
        <v>0.64702557722198495</v>
      </c>
      <c r="D781" s="43">
        <v>0.323318379061522</v>
      </c>
      <c r="E781" s="43">
        <v>0</v>
      </c>
      <c r="F781" s="43">
        <v>0.323707198160466</v>
      </c>
      <c r="G781" s="43">
        <v>0.66666666666666596</v>
      </c>
      <c r="H781" s="43">
        <v>208.666666666666</v>
      </c>
      <c r="I781" s="43">
        <v>7323.0684641007701</v>
      </c>
      <c r="J781" s="43">
        <f t="shared" si="12"/>
        <v>0.97053836583297848</v>
      </c>
    </row>
    <row r="782" spans="1:10" x14ac:dyDescent="0.25">
      <c r="A782" s="79"/>
      <c r="B782" s="79"/>
      <c r="C782" s="43">
        <v>0.64627325481648901</v>
      </c>
      <c r="D782" s="43">
        <v>0.64627325481648901</v>
      </c>
      <c r="E782" s="43">
        <v>0</v>
      </c>
      <c r="F782" s="43">
        <v>0</v>
      </c>
      <c r="G782" s="43">
        <v>0</v>
      </c>
      <c r="H782" s="43">
        <v>178.666666666666</v>
      </c>
      <c r="I782" s="43">
        <v>6674.6293224214096</v>
      </c>
      <c r="J782" s="43" t="e">
        <f t="shared" si="12"/>
        <v>#DIV/0!</v>
      </c>
    </row>
    <row r="783" spans="1:10" x14ac:dyDescent="0.25">
      <c r="A783" s="79"/>
      <c r="B783" s="79"/>
      <c r="C783" s="43">
        <v>0.64624666875394998</v>
      </c>
      <c r="D783" s="43">
        <v>0.24516112383969399</v>
      </c>
      <c r="E783" s="43">
        <v>8.7041916561431495E-2</v>
      </c>
      <c r="F783" s="43">
        <v>0.31404362835282301</v>
      </c>
      <c r="G783" s="43">
        <v>2.5</v>
      </c>
      <c r="H783" s="43">
        <v>224.666666666666</v>
      </c>
      <c r="I783" s="43">
        <v>8832.2450435891406</v>
      </c>
      <c r="J783" s="43">
        <f t="shared" si="12"/>
        <v>0.25849866750158002</v>
      </c>
    </row>
    <row r="784" spans="1:10" x14ac:dyDescent="0.25">
      <c r="A784" s="79"/>
      <c r="B784" s="79"/>
      <c r="C784" s="43">
        <v>0.64587432070857098</v>
      </c>
      <c r="D784" s="43">
        <v>0.64587432070857098</v>
      </c>
      <c r="E784" s="43">
        <v>0</v>
      </c>
      <c r="F784" s="43">
        <v>0</v>
      </c>
      <c r="G784" s="43">
        <v>0</v>
      </c>
      <c r="H784" s="43">
        <v>220.833333333333</v>
      </c>
      <c r="I784" s="43">
        <v>8249.8916531794403</v>
      </c>
      <c r="J784" s="43" t="e">
        <f t="shared" si="12"/>
        <v>#DIV/0!</v>
      </c>
    </row>
    <row r="785" spans="1:10" x14ac:dyDescent="0.25">
      <c r="A785" s="79"/>
      <c r="B785" s="79"/>
      <c r="C785" s="43">
        <v>0.64547538660066195</v>
      </c>
      <c r="D785" s="43">
        <v>0.64547538660066195</v>
      </c>
      <c r="E785" s="43">
        <v>0</v>
      </c>
      <c r="F785" s="43">
        <v>0</v>
      </c>
      <c r="G785" s="43">
        <v>0</v>
      </c>
      <c r="H785" s="43">
        <v>220.5</v>
      </c>
      <c r="I785" s="43">
        <v>8237.4389865331304</v>
      </c>
      <c r="J785" s="43" t="e">
        <f t="shared" si="12"/>
        <v>#DIV/0!</v>
      </c>
    </row>
    <row r="786" spans="1:10" x14ac:dyDescent="0.25">
      <c r="A786" s="79"/>
      <c r="B786" s="79"/>
      <c r="C786" s="43">
        <v>0.64265694489173597</v>
      </c>
      <c r="D786" s="43">
        <v>0</v>
      </c>
      <c r="E786" s="43">
        <v>0.64265694489173597</v>
      </c>
      <c r="F786" s="43">
        <v>0</v>
      </c>
      <c r="G786" s="43">
        <v>0</v>
      </c>
      <c r="H786" s="43">
        <v>162.5</v>
      </c>
      <c r="I786" s="43">
        <v>6829.2341044834502</v>
      </c>
      <c r="J786" s="43" t="e">
        <f t="shared" si="12"/>
        <v>#DIV/0!</v>
      </c>
    </row>
    <row r="787" spans="1:10" x14ac:dyDescent="0.25">
      <c r="A787" s="79"/>
      <c r="B787" s="79"/>
      <c r="C787" s="43">
        <v>0.63903120873111197</v>
      </c>
      <c r="D787" s="43">
        <v>0</v>
      </c>
      <c r="E787" s="43">
        <v>0.58252005200382195</v>
      </c>
      <c r="F787" s="43">
        <v>5.6511156727289701E-2</v>
      </c>
      <c r="G787" s="43">
        <v>0</v>
      </c>
      <c r="H787" s="43">
        <v>149.5</v>
      </c>
      <c r="I787" s="43">
        <v>6314.2626801350098</v>
      </c>
      <c r="J787" s="43" t="e">
        <f t="shared" si="12"/>
        <v>#DIV/0!</v>
      </c>
    </row>
    <row r="788" spans="1:10" x14ac:dyDescent="0.25">
      <c r="A788" s="79"/>
      <c r="B788" s="79"/>
      <c r="C788" s="43">
        <v>0.63842946677852996</v>
      </c>
      <c r="D788" s="43">
        <v>0.63842946677852996</v>
      </c>
      <c r="E788" s="43">
        <v>0</v>
      </c>
      <c r="F788" s="43">
        <v>0</v>
      </c>
      <c r="G788" s="43">
        <v>0.16666666666666599</v>
      </c>
      <c r="H788" s="43">
        <v>211</v>
      </c>
      <c r="I788" s="43">
        <v>7175.6789999694602</v>
      </c>
      <c r="J788" s="43">
        <f t="shared" si="12"/>
        <v>3.8305768006711953</v>
      </c>
    </row>
    <row r="789" spans="1:10" x14ac:dyDescent="0.25">
      <c r="A789" s="79"/>
      <c r="B789" s="79"/>
      <c r="C789" s="43">
        <v>0.63690777000385002</v>
      </c>
      <c r="D789" s="43">
        <v>0.26636898131620002</v>
      </c>
      <c r="E789" s="43">
        <v>0.103220040031493</v>
      </c>
      <c r="F789" s="43">
        <v>0.26731874865615501</v>
      </c>
      <c r="G789" s="43">
        <v>1.1666666666666601</v>
      </c>
      <c r="H789" s="43">
        <v>195</v>
      </c>
      <c r="I789" s="43">
        <v>6817.0761389593599</v>
      </c>
      <c r="J789" s="43">
        <f t="shared" si="12"/>
        <v>0.54592094571758876</v>
      </c>
    </row>
    <row r="790" spans="1:10" x14ac:dyDescent="0.25">
      <c r="A790" s="79"/>
      <c r="B790" s="79"/>
      <c r="C790" s="43">
        <v>0.63254504840966697</v>
      </c>
      <c r="D790" s="43">
        <v>0</v>
      </c>
      <c r="E790" s="43">
        <v>0</v>
      </c>
      <c r="F790" s="43">
        <v>0.63254504840966697</v>
      </c>
      <c r="G790" s="43">
        <v>0</v>
      </c>
      <c r="H790" s="43">
        <v>160.166666666666</v>
      </c>
      <c r="I790" s="43">
        <v>7122.6535558372798</v>
      </c>
      <c r="J790" s="43" t="e">
        <f t="shared" si="12"/>
        <v>#DIV/0!</v>
      </c>
    </row>
    <row r="791" spans="1:10" x14ac:dyDescent="0.25">
      <c r="A791" s="79"/>
      <c r="B791" s="79"/>
      <c r="C791" s="43">
        <v>0.63206036061275594</v>
      </c>
      <c r="D791" s="43">
        <v>1.6765526806704401E-2</v>
      </c>
      <c r="E791" s="43">
        <v>0.30010292984000803</v>
      </c>
      <c r="F791" s="43">
        <v>0.31519190396604302</v>
      </c>
      <c r="G791" s="43">
        <v>1.1666666666666601</v>
      </c>
      <c r="H791" s="43">
        <v>320.83333333333297</v>
      </c>
      <c r="I791" s="43">
        <v>7195.8333333333303</v>
      </c>
      <c r="J791" s="43">
        <f t="shared" si="12"/>
        <v>0.54176602338236535</v>
      </c>
    </row>
    <row r="792" spans="1:10" x14ac:dyDescent="0.25">
      <c r="A792" s="79"/>
      <c r="B792" s="79"/>
      <c r="C792" s="43">
        <v>0.63031589050003001</v>
      </c>
      <c r="D792" s="43">
        <v>0.63031589050003001</v>
      </c>
      <c r="E792" s="43">
        <v>0</v>
      </c>
      <c r="F792" s="43">
        <v>0</v>
      </c>
      <c r="G792" s="43">
        <v>0</v>
      </c>
      <c r="H792" s="43">
        <v>204.5</v>
      </c>
      <c r="I792" s="43">
        <v>7639.7109875103197</v>
      </c>
      <c r="J792" s="43" t="e">
        <f t="shared" si="12"/>
        <v>#DIV/0!</v>
      </c>
    </row>
    <row r="793" spans="1:10" x14ac:dyDescent="0.25">
      <c r="A793" s="79"/>
      <c r="B793" s="79"/>
      <c r="C793" s="43">
        <v>0.62911881227052902</v>
      </c>
      <c r="D793" s="43">
        <v>3.9893410791141698E-4</v>
      </c>
      <c r="E793" s="43">
        <v>4.4878278274562098E-4</v>
      </c>
      <c r="F793" s="43">
        <v>0.62827109537987202</v>
      </c>
      <c r="G793" s="43">
        <v>0</v>
      </c>
      <c r="H793" s="43">
        <v>134</v>
      </c>
      <c r="I793" s="43">
        <v>5957.4223011571903</v>
      </c>
      <c r="J793" s="43" t="e">
        <f t="shared" si="12"/>
        <v>#DIV/0!</v>
      </c>
    </row>
    <row r="794" spans="1:10" x14ac:dyDescent="0.25">
      <c r="A794" s="79"/>
      <c r="B794" s="79"/>
      <c r="C794" s="43">
        <v>0.62845478991014903</v>
      </c>
      <c r="D794" s="43">
        <v>0.62845478991014903</v>
      </c>
      <c r="E794" s="43">
        <v>0</v>
      </c>
      <c r="F794" s="43">
        <v>0</v>
      </c>
      <c r="G794" s="43">
        <v>1</v>
      </c>
      <c r="H794" s="43">
        <v>185.333333333333</v>
      </c>
      <c r="I794" s="43">
        <v>6393.0596666564797</v>
      </c>
      <c r="J794" s="43">
        <f t="shared" si="12"/>
        <v>0.62845478991014903</v>
      </c>
    </row>
    <row r="795" spans="1:10" x14ac:dyDescent="0.25">
      <c r="A795" s="79"/>
      <c r="B795" s="79"/>
      <c r="C795" s="43">
        <v>0.62829922290465101</v>
      </c>
      <c r="D795" s="43">
        <v>0.62829922290465101</v>
      </c>
      <c r="E795" s="43">
        <v>0</v>
      </c>
      <c r="F795" s="43">
        <v>0</v>
      </c>
      <c r="G795" s="43">
        <v>0.16666666666666599</v>
      </c>
      <c r="H795" s="43">
        <v>190.833333333333</v>
      </c>
      <c r="I795" s="43">
        <v>6490.5719999592802</v>
      </c>
      <c r="J795" s="43">
        <f t="shared" si="12"/>
        <v>3.7697953374279214</v>
      </c>
    </row>
    <row r="796" spans="1:10" x14ac:dyDescent="0.25">
      <c r="A796" s="79"/>
      <c r="B796" s="79"/>
      <c r="C796" s="43">
        <v>0.62684644436993897</v>
      </c>
      <c r="D796" s="43">
        <v>0</v>
      </c>
      <c r="E796" s="43">
        <v>0</v>
      </c>
      <c r="F796" s="43">
        <v>0.62684644436993897</v>
      </c>
      <c r="G796" s="43">
        <v>0</v>
      </c>
      <c r="H796" s="43">
        <v>127.833333333333</v>
      </c>
      <c r="I796" s="43">
        <v>5684.7817662092702</v>
      </c>
      <c r="J796" s="43" t="e">
        <f t="shared" si="12"/>
        <v>#DIV/0!</v>
      </c>
    </row>
    <row r="797" spans="1:10" x14ac:dyDescent="0.25">
      <c r="A797" s="79"/>
      <c r="B797" s="79"/>
      <c r="C797" s="43">
        <v>0.62597188613950405</v>
      </c>
      <c r="D797" s="43">
        <v>0.31188151332268199</v>
      </c>
      <c r="E797" s="43">
        <v>4.4878278274562098E-4</v>
      </c>
      <c r="F797" s="43">
        <v>0.31364159003408498</v>
      </c>
      <c r="G797" s="43">
        <v>0.16666666666666599</v>
      </c>
      <c r="H797" s="43">
        <v>174.333333333333</v>
      </c>
      <c r="I797" s="43">
        <v>5935.6511836945201</v>
      </c>
      <c r="J797" s="43">
        <f t="shared" si="12"/>
        <v>3.7558313168370394</v>
      </c>
    </row>
    <row r="798" spans="1:10" x14ac:dyDescent="0.25">
      <c r="A798" s="79"/>
      <c r="B798" s="79"/>
      <c r="C798" s="43">
        <v>0.62560319914740203</v>
      </c>
      <c r="D798" s="43">
        <v>0</v>
      </c>
      <c r="E798" s="43">
        <v>0.62560319914740203</v>
      </c>
      <c r="F798" s="43">
        <v>0</v>
      </c>
      <c r="G798" s="43">
        <v>0</v>
      </c>
      <c r="H798" s="43">
        <v>137.333333333333</v>
      </c>
      <c r="I798" s="43">
        <v>5771.5783611223696</v>
      </c>
      <c r="J798" s="43" t="e">
        <f t="shared" si="12"/>
        <v>#DIV/0!</v>
      </c>
    </row>
    <row r="799" spans="1:10" x14ac:dyDescent="0.25">
      <c r="A799" s="79"/>
      <c r="B799" s="79"/>
      <c r="C799" s="43">
        <v>0.62449447686717996</v>
      </c>
      <c r="D799" s="43">
        <v>0</v>
      </c>
      <c r="E799" s="43">
        <v>0.31119835607898599</v>
      </c>
      <c r="F799" s="43">
        <v>0.31329612078819302</v>
      </c>
      <c r="G799" s="43">
        <v>0.66666666666666596</v>
      </c>
      <c r="H799" s="43">
        <v>110.333333333333</v>
      </c>
      <c r="I799" s="43">
        <v>5349.4160529270703</v>
      </c>
      <c r="J799" s="43">
        <f t="shared" si="12"/>
        <v>0.93674171530077088</v>
      </c>
    </row>
    <row r="800" spans="1:10" x14ac:dyDescent="0.25">
      <c r="A800" s="79"/>
      <c r="B800" s="79"/>
      <c r="C800" s="43">
        <v>0.62313507655762601</v>
      </c>
      <c r="D800" s="43">
        <v>0.62313507655762601</v>
      </c>
      <c r="E800" s="43">
        <v>0</v>
      </c>
      <c r="F800" s="43">
        <v>0</v>
      </c>
      <c r="G800" s="43">
        <v>0</v>
      </c>
      <c r="H800" s="43">
        <v>190.166666666666</v>
      </c>
      <c r="I800" s="43">
        <v>7104.2463217190498</v>
      </c>
      <c r="J800" s="43" t="e">
        <f t="shared" si="12"/>
        <v>#DIV/0!</v>
      </c>
    </row>
    <row r="801" spans="1:10" x14ac:dyDescent="0.25">
      <c r="A801" s="79"/>
      <c r="B801" s="79"/>
      <c r="C801" s="43">
        <v>0.62066658853720102</v>
      </c>
      <c r="D801" s="43">
        <v>0</v>
      </c>
      <c r="E801" s="43">
        <v>0.62066658853720102</v>
      </c>
      <c r="F801" s="43">
        <v>0</v>
      </c>
      <c r="G801" s="43">
        <v>0</v>
      </c>
      <c r="H801" s="43">
        <v>199.666666666666</v>
      </c>
      <c r="I801" s="43">
        <v>8391.2025201756496</v>
      </c>
      <c r="J801" s="43" t="e">
        <f t="shared" si="12"/>
        <v>#DIV/0!</v>
      </c>
    </row>
    <row r="802" spans="1:10" x14ac:dyDescent="0.25">
      <c r="A802" s="79"/>
      <c r="B802" s="79"/>
      <c r="C802" s="43">
        <v>0.62066658853720003</v>
      </c>
      <c r="D802" s="43">
        <v>0</v>
      </c>
      <c r="E802" s="43">
        <v>0.62066658853720003</v>
      </c>
      <c r="F802" s="43">
        <v>0</v>
      </c>
      <c r="G802" s="43">
        <v>0</v>
      </c>
      <c r="H802" s="43">
        <v>151.166666666666</v>
      </c>
      <c r="I802" s="43">
        <v>6352.9388028373996</v>
      </c>
      <c r="J802" s="43" t="e">
        <f t="shared" si="12"/>
        <v>#DIV/0!</v>
      </c>
    </row>
    <row r="803" spans="1:10" x14ac:dyDescent="0.25">
      <c r="A803" s="79"/>
      <c r="B803" s="79"/>
      <c r="C803" s="43">
        <v>0.61580820064212505</v>
      </c>
      <c r="D803" s="43">
        <v>0.61580820064212505</v>
      </c>
      <c r="E803" s="43">
        <v>0</v>
      </c>
      <c r="F803" s="43">
        <v>0</v>
      </c>
      <c r="G803" s="43">
        <v>0.66666666666666596</v>
      </c>
      <c r="H803" s="43">
        <v>119.666666666666</v>
      </c>
      <c r="I803" s="43">
        <v>5875.1193333129704</v>
      </c>
      <c r="J803" s="43">
        <f t="shared" si="12"/>
        <v>0.92371230096318857</v>
      </c>
    </row>
    <row r="804" spans="1:10" x14ac:dyDescent="0.25">
      <c r="A804" s="79"/>
      <c r="B804" s="79"/>
      <c r="C804" s="43">
        <v>0.61536384900808905</v>
      </c>
      <c r="D804" s="43">
        <v>8.8846613396038696E-3</v>
      </c>
      <c r="E804" s="43">
        <v>2.0081482329417201E-3</v>
      </c>
      <c r="F804" s="43">
        <v>0.60447103943554403</v>
      </c>
      <c r="G804" s="43">
        <v>0.33333333333333298</v>
      </c>
      <c r="H804" s="43">
        <v>110.166666666666</v>
      </c>
      <c r="I804" s="43">
        <v>5724.4944298495602</v>
      </c>
      <c r="J804" s="43">
        <f t="shared" si="12"/>
        <v>1.8460915470242691</v>
      </c>
    </row>
    <row r="805" spans="1:10" x14ac:dyDescent="0.25">
      <c r="A805" s="79"/>
      <c r="B805" s="79"/>
      <c r="C805" s="43">
        <v>0.61036918510446403</v>
      </c>
      <c r="D805" s="43">
        <v>0.61036918510446403</v>
      </c>
      <c r="E805" s="43">
        <v>0</v>
      </c>
      <c r="F805" s="43">
        <v>0</v>
      </c>
      <c r="G805" s="43">
        <v>0</v>
      </c>
      <c r="H805" s="43">
        <v>129.333333333333</v>
      </c>
      <c r="I805" s="43">
        <v>4831.6346587677299</v>
      </c>
      <c r="J805" s="43" t="e">
        <f t="shared" si="12"/>
        <v>#DIV/0!</v>
      </c>
    </row>
    <row r="806" spans="1:10" x14ac:dyDescent="0.25">
      <c r="A806" s="79"/>
      <c r="B806" s="79"/>
      <c r="C806" s="43">
        <v>0.60964581235334703</v>
      </c>
      <c r="D806" s="43">
        <v>0.30482290617667301</v>
      </c>
      <c r="E806" s="43">
        <v>0</v>
      </c>
      <c r="F806" s="43">
        <v>0.30482290617667301</v>
      </c>
      <c r="G806" s="43">
        <v>0.66666666666666596</v>
      </c>
      <c r="H806" s="43">
        <v>196</v>
      </c>
      <c r="I806" s="43">
        <v>8477</v>
      </c>
      <c r="J806" s="43">
        <f t="shared" si="12"/>
        <v>0.91446871853002154</v>
      </c>
    </row>
    <row r="807" spans="1:10" x14ac:dyDescent="0.25">
      <c r="A807" s="79"/>
      <c r="B807" s="79"/>
      <c r="C807" s="43">
        <v>0.60854945340306699</v>
      </c>
      <c r="D807" s="43">
        <v>0</v>
      </c>
      <c r="E807" s="43">
        <v>0.60854945340306699</v>
      </c>
      <c r="F807" s="43">
        <v>0</v>
      </c>
      <c r="G807" s="43">
        <v>0</v>
      </c>
      <c r="H807" s="43">
        <v>143.5</v>
      </c>
      <c r="I807" s="43">
        <v>6030.7390399591904</v>
      </c>
      <c r="J807" s="43" t="e">
        <f t="shared" si="12"/>
        <v>#DIV/0!</v>
      </c>
    </row>
    <row r="808" spans="1:10" x14ac:dyDescent="0.25">
      <c r="A808" s="79"/>
      <c r="B808" s="79"/>
      <c r="C808" s="43">
        <v>0.608460478929434</v>
      </c>
      <c r="D808" s="43">
        <v>0.608460478929434</v>
      </c>
      <c r="E808" s="43">
        <v>0</v>
      </c>
      <c r="F808" s="43">
        <v>0</v>
      </c>
      <c r="G808" s="43">
        <v>0.83333333333333304</v>
      </c>
      <c r="H808" s="43">
        <v>170</v>
      </c>
      <c r="I808" s="43">
        <v>4193</v>
      </c>
      <c r="J808" s="43">
        <f t="shared" si="12"/>
        <v>0.73015257471532102</v>
      </c>
    </row>
    <row r="809" spans="1:10" x14ac:dyDescent="0.25">
      <c r="A809" s="79"/>
      <c r="B809" s="79"/>
      <c r="C809" s="43">
        <v>0.60819782990430105</v>
      </c>
      <c r="D809" s="43">
        <v>3.9893410791141698E-4</v>
      </c>
      <c r="E809" s="43">
        <v>8.9756556549124304E-4</v>
      </c>
      <c r="F809" s="43">
        <v>0.60690133023089898</v>
      </c>
      <c r="G809" s="43">
        <v>0</v>
      </c>
      <c r="H809" s="43">
        <v>170</v>
      </c>
      <c r="I809" s="43">
        <v>7558.3517164131199</v>
      </c>
      <c r="J809" s="43" t="e">
        <f t="shared" si="12"/>
        <v>#DIV/0!</v>
      </c>
    </row>
    <row r="810" spans="1:10" x14ac:dyDescent="0.25">
      <c r="A810" s="79"/>
      <c r="B810" s="79"/>
      <c r="C810" s="43">
        <v>0.60677877813325998</v>
      </c>
      <c r="D810" s="43">
        <v>0.60677877813325998</v>
      </c>
      <c r="E810" s="43">
        <v>0</v>
      </c>
      <c r="F810" s="43">
        <v>0</v>
      </c>
      <c r="G810" s="43">
        <v>0</v>
      </c>
      <c r="H810" s="43">
        <v>189.166666666666</v>
      </c>
      <c r="I810" s="43">
        <v>7066.8883217801304</v>
      </c>
      <c r="J810" s="43" t="e">
        <f t="shared" si="12"/>
        <v>#DIV/0!</v>
      </c>
    </row>
    <row r="811" spans="1:10" x14ac:dyDescent="0.25">
      <c r="A811" s="79"/>
      <c r="B811" s="79"/>
      <c r="C811" s="43">
        <v>0.60675432227208304</v>
      </c>
      <c r="D811" s="43">
        <v>0</v>
      </c>
      <c r="E811" s="43">
        <v>0.60675432227208304</v>
      </c>
      <c r="F811" s="43">
        <v>0</v>
      </c>
      <c r="G811" s="43">
        <v>0</v>
      </c>
      <c r="H811" s="43">
        <v>74.8333333333333</v>
      </c>
      <c r="I811" s="43">
        <v>3144.9498593980102</v>
      </c>
      <c r="J811" s="43" t="e">
        <f t="shared" si="12"/>
        <v>#DIV/0!</v>
      </c>
    </row>
    <row r="812" spans="1:10" x14ac:dyDescent="0.25">
      <c r="A812" s="79"/>
      <c r="B812" s="79"/>
      <c r="C812" s="43">
        <v>0.60590840266522805</v>
      </c>
      <c r="D812" s="43">
        <v>0.60590840266522805</v>
      </c>
      <c r="E812" s="43">
        <v>0</v>
      </c>
      <c r="F812" s="43">
        <v>0</v>
      </c>
      <c r="G812" s="43">
        <v>0.16666666666666599</v>
      </c>
      <c r="H812" s="43">
        <v>342.5</v>
      </c>
      <c r="I812" s="43">
        <v>7225.2159998778498</v>
      </c>
      <c r="J812" s="43">
        <f t="shared" si="12"/>
        <v>3.6354504159913832</v>
      </c>
    </row>
    <row r="813" spans="1:10" x14ac:dyDescent="0.25">
      <c r="A813" s="79"/>
      <c r="B813" s="79"/>
      <c r="C813" s="43">
        <v>0.60451040835835701</v>
      </c>
      <c r="D813" s="43">
        <v>0</v>
      </c>
      <c r="E813" s="43">
        <v>0.60451040835835701</v>
      </c>
      <c r="F813" s="43">
        <v>0</v>
      </c>
      <c r="G813" s="43">
        <v>0</v>
      </c>
      <c r="H813" s="43">
        <v>117</v>
      </c>
      <c r="I813" s="43">
        <v>4917.0485552280197</v>
      </c>
      <c r="J813" s="43" t="e">
        <f t="shared" si="12"/>
        <v>#DIV/0!</v>
      </c>
    </row>
    <row r="814" spans="1:10" x14ac:dyDescent="0.25">
      <c r="A814" s="79"/>
      <c r="B814" s="79"/>
      <c r="C814" s="43">
        <v>0.60381683378988404</v>
      </c>
      <c r="D814" s="43">
        <v>0.60381683378988404</v>
      </c>
      <c r="E814" s="43">
        <v>0</v>
      </c>
      <c r="F814" s="43">
        <v>0</v>
      </c>
      <c r="G814" s="43">
        <v>0.33333333333333298</v>
      </c>
      <c r="H814" s="43">
        <v>140.166666666666</v>
      </c>
      <c r="I814" s="43">
        <v>6161.7983332824297</v>
      </c>
      <c r="J814" s="43">
        <f t="shared" si="12"/>
        <v>1.811450501369654</v>
      </c>
    </row>
    <row r="815" spans="1:10" x14ac:dyDescent="0.25">
      <c r="A815" s="79"/>
      <c r="B815" s="79"/>
      <c r="C815" s="43">
        <v>0.60318837116205404</v>
      </c>
      <c r="D815" s="43">
        <v>0.60318837116205404</v>
      </c>
      <c r="E815" s="43">
        <v>0</v>
      </c>
      <c r="F815" s="43">
        <v>0</v>
      </c>
      <c r="G815" s="43">
        <v>0</v>
      </c>
      <c r="H815" s="43">
        <v>217.166666666666</v>
      </c>
      <c r="I815" s="43">
        <v>8112.9123200700496</v>
      </c>
      <c r="J815" s="43" t="e">
        <f t="shared" si="12"/>
        <v>#DIV/0!</v>
      </c>
    </row>
    <row r="816" spans="1:10" x14ac:dyDescent="0.25">
      <c r="A816" s="79"/>
      <c r="B816" s="79"/>
      <c r="C816" s="43">
        <v>0.60236797471015802</v>
      </c>
      <c r="D816" s="43">
        <v>8.4575141598152194E-3</v>
      </c>
      <c r="E816" s="43">
        <v>0.29037465282032199</v>
      </c>
      <c r="F816" s="43">
        <v>0.30353580773002198</v>
      </c>
      <c r="G816" s="43">
        <v>0.33333333333333298</v>
      </c>
      <c r="H816" s="43">
        <v>58.1666666666666</v>
      </c>
      <c r="I816" s="43">
        <v>3835.4117102558098</v>
      </c>
      <c r="J816" s="43">
        <f t="shared" si="12"/>
        <v>1.807103924130476</v>
      </c>
    </row>
    <row r="817" spans="1:10" x14ac:dyDescent="0.25">
      <c r="A817" s="79"/>
      <c r="B817" s="79"/>
      <c r="C817" s="43">
        <v>0.60234159557896105</v>
      </c>
      <c r="D817" s="43">
        <v>0.60234159557896105</v>
      </c>
      <c r="E817" s="43">
        <v>0</v>
      </c>
      <c r="F817" s="43">
        <v>0</v>
      </c>
      <c r="G817" s="43">
        <v>2</v>
      </c>
      <c r="H817" s="43">
        <v>6</v>
      </c>
      <c r="I817" s="43">
        <v>276.5</v>
      </c>
      <c r="J817" s="43">
        <f t="shared" si="12"/>
        <v>0.30117079778948053</v>
      </c>
    </row>
    <row r="818" spans="1:10" x14ac:dyDescent="0.25">
      <c r="A818" s="79"/>
      <c r="B818" s="79"/>
      <c r="C818" s="43">
        <v>0.60121584918010695</v>
      </c>
      <c r="D818" s="43">
        <v>0.60121584918010695</v>
      </c>
      <c r="E818" s="43">
        <v>0</v>
      </c>
      <c r="F818" s="43">
        <v>0</v>
      </c>
      <c r="G818" s="43">
        <v>2</v>
      </c>
      <c r="H818" s="43">
        <v>193.333333333333</v>
      </c>
      <c r="I818" s="43">
        <v>7083.5369999083796</v>
      </c>
      <c r="J818" s="43">
        <f t="shared" si="12"/>
        <v>0.30060792459005348</v>
      </c>
    </row>
    <row r="819" spans="1:10" x14ac:dyDescent="0.25">
      <c r="A819" s="79"/>
      <c r="B819" s="79"/>
      <c r="C819" s="43">
        <v>0.60088363826039504</v>
      </c>
      <c r="D819" s="43">
        <v>0.30112808307150102</v>
      </c>
      <c r="E819" s="43">
        <v>0</v>
      </c>
      <c r="F819" s="43">
        <v>0.29975555518889302</v>
      </c>
      <c r="G819" s="43">
        <v>0.66666666666666596</v>
      </c>
      <c r="H819" s="43">
        <v>178.166666666666</v>
      </c>
      <c r="I819" s="43">
        <v>7705.9117102558102</v>
      </c>
      <c r="J819" s="43">
        <f t="shared" si="12"/>
        <v>0.90132545739059355</v>
      </c>
    </row>
    <row r="820" spans="1:10" x14ac:dyDescent="0.25">
      <c r="A820" s="79"/>
      <c r="B820" s="79"/>
      <c r="C820" s="43">
        <v>0.60060061393021502</v>
      </c>
      <c r="D820" s="43">
        <v>1.07641089306739E-2</v>
      </c>
      <c r="E820" s="43">
        <v>0.291079723910941</v>
      </c>
      <c r="F820" s="43">
        <v>0.29875678108859899</v>
      </c>
      <c r="G820" s="43">
        <v>1.3333333333333299</v>
      </c>
      <c r="H820" s="43">
        <v>172.5</v>
      </c>
      <c r="I820" s="43">
        <v>7245.8277631828896</v>
      </c>
      <c r="J820" s="43">
        <f t="shared" si="12"/>
        <v>0.4504504604476624</v>
      </c>
    </row>
    <row r="821" spans="1:10" x14ac:dyDescent="0.25">
      <c r="A821" s="79"/>
      <c r="B821" s="79"/>
      <c r="C821" s="43">
        <v>0.59972531910275595</v>
      </c>
      <c r="D821" s="43">
        <v>0.30135233534089001</v>
      </c>
      <c r="E821" s="43">
        <v>0</v>
      </c>
      <c r="F821" s="43">
        <v>0.298372983761865</v>
      </c>
      <c r="G821" s="43">
        <v>1.6666666666666601</v>
      </c>
      <c r="H821" s="43">
        <v>140.333333333333</v>
      </c>
      <c r="I821" s="43">
        <v>4883.8333333333303</v>
      </c>
      <c r="J821" s="43">
        <f t="shared" si="12"/>
        <v>0.35983519146165499</v>
      </c>
    </row>
    <row r="822" spans="1:10" x14ac:dyDescent="0.25">
      <c r="A822" s="79"/>
      <c r="B822" s="79"/>
      <c r="C822" s="43">
        <v>0.59882830784128505</v>
      </c>
      <c r="D822" s="43">
        <v>0</v>
      </c>
      <c r="E822" s="43">
        <v>0</v>
      </c>
      <c r="F822" s="43">
        <v>0.59882830784128505</v>
      </c>
      <c r="G822" s="43">
        <v>0</v>
      </c>
      <c r="H822" s="43">
        <v>124.166666666666</v>
      </c>
      <c r="I822" s="43">
        <v>5521.7241405813502</v>
      </c>
      <c r="J822" s="43" t="e">
        <f t="shared" si="12"/>
        <v>#DIV/0!</v>
      </c>
    </row>
    <row r="823" spans="1:10" x14ac:dyDescent="0.25">
      <c r="A823" s="79"/>
      <c r="B823" s="79"/>
      <c r="C823" s="43">
        <v>0.59767443960273603</v>
      </c>
      <c r="D823" s="43">
        <v>7.9786821582283397E-4</v>
      </c>
      <c r="E823" s="43">
        <v>8.9756556549124304E-4</v>
      </c>
      <c r="F823" s="43">
        <v>0.59597900582142205</v>
      </c>
      <c r="G823" s="43">
        <v>0</v>
      </c>
      <c r="H823" s="43">
        <v>176.5</v>
      </c>
      <c r="I823" s="43">
        <v>7845.8156718726796</v>
      </c>
      <c r="J823" s="43" t="e">
        <f t="shared" si="12"/>
        <v>#DIV/0!</v>
      </c>
    </row>
    <row r="824" spans="1:10" x14ac:dyDescent="0.25">
      <c r="A824" s="79"/>
      <c r="B824" s="79"/>
      <c r="C824" s="43">
        <v>0.59730628062966096</v>
      </c>
      <c r="D824" s="43">
        <v>0.298896239057105</v>
      </c>
      <c r="E824" s="43">
        <v>0</v>
      </c>
      <c r="F824" s="43">
        <v>0.29841004157255802</v>
      </c>
      <c r="G824" s="43">
        <v>0.16666666666666599</v>
      </c>
      <c r="H824" s="43">
        <v>125.833333333333</v>
      </c>
      <c r="I824" s="43">
        <v>5662.4117102558102</v>
      </c>
      <c r="J824" s="43">
        <f t="shared" si="12"/>
        <v>3.5838376837779804</v>
      </c>
    </row>
    <row r="825" spans="1:10" x14ac:dyDescent="0.25">
      <c r="A825" s="79"/>
      <c r="B825" s="79"/>
      <c r="C825" s="43">
        <v>0.59476977668213205</v>
      </c>
      <c r="D825" s="43">
        <v>0.29691000467108802</v>
      </c>
      <c r="E825" s="43">
        <v>0</v>
      </c>
      <c r="F825" s="43">
        <v>0.29785977201104302</v>
      </c>
      <c r="G825" s="43">
        <v>0.33333333333333298</v>
      </c>
      <c r="H825" s="43">
        <v>103.666666666666</v>
      </c>
      <c r="I825" s="43">
        <v>4354.8234205116196</v>
      </c>
      <c r="J825" s="43">
        <f t="shared" si="12"/>
        <v>1.7843093300463979</v>
      </c>
    </row>
    <row r="826" spans="1:10" x14ac:dyDescent="0.25">
      <c r="A826" s="79"/>
      <c r="B826" s="79"/>
      <c r="C826" s="43">
        <v>0.59441182078800503</v>
      </c>
      <c r="D826" s="43">
        <v>0.59441182078800503</v>
      </c>
      <c r="E826" s="43">
        <v>0</v>
      </c>
      <c r="F826" s="43">
        <v>0</v>
      </c>
      <c r="G826" s="43">
        <v>0</v>
      </c>
      <c r="H826" s="43">
        <v>194.5</v>
      </c>
      <c r="I826" s="43">
        <v>7266.13098812106</v>
      </c>
      <c r="J826" s="43" t="e">
        <f t="shared" si="12"/>
        <v>#DIV/0!</v>
      </c>
    </row>
    <row r="827" spans="1:10" x14ac:dyDescent="0.25">
      <c r="A827" s="79"/>
      <c r="B827" s="79"/>
      <c r="C827" s="43">
        <v>0.589624611493069</v>
      </c>
      <c r="D827" s="43">
        <v>0.589624611493069</v>
      </c>
      <c r="E827" s="43">
        <v>0</v>
      </c>
      <c r="F827" s="43">
        <v>0</v>
      </c>
      <c r="G827" s="43">
        <v>0</v>
      </c>
      <c r="H827" s="43">
        <v>189.833333333333</v>
      </c>
      <c r="I827" s="43">
        <v>7091.79365507274</v>
      </c>
      <c r="J827" s="43" t="e">
        <f t="shared" si="12"/>
        <v>#DIV/0!</v>
      </c>
    </row>
    <row r="828" spans="1:10" x14ac:dyDescent="0.25">
      <c r="A828" s="79"/>
      <c r="B828" s="79"/>
      <c r="C828" s="43">
        <v>0.58846932883002201</v>
      </c>
      <c r="D828" s="43">
        <v>0.58846932883002201</v>
      </c>
      <c r="E828" s="43">
        <v>0</v>
      </c>
      <c r="F828" s="43">
        <v>0</v>
      </c>
      <c r="G828" s="43">
        <v>1.1666666666666601</v>
      </c>
      <c r="H828" s="43">
        <v>128.166666666666</v>
      </c>
      <c r="I828" s="43">
        <v>4724.3579999389203</v>
      </c>
      <c r="J828" s="43">
        <f t="shared" si="12"/>
        <v>0.50440228185430747</v>
      </c>
    </row>
    <row r="829" spans="1:10" x14ac:dyDescent="0.25">
      <c r="A829" s="79"/>
      <c r="B829" s="79"/>
      <c r="C829" s="43">
        <v>0.58813670932503403</v>
      </c>
      <c r="D829" s="43">
        <v>0.58813670932503403</v>
      </c>
      <c r="E829" s="43">
        <v>0</v>
      </c>
      <c r="F829" s="43">
        <v>0</v>
      </c>
      <c r="G829" s="43">
        <v>1.5</v>
      </c>
      <c r="H829" s="43">
        <v>117.166666666666</v>
      </c>
      <c r="I829" s="43">
        <v>5453.2263333231504</v>
      </c>
      <c r="J829" s="43">
        <f t="shared" si="12"/>
        <v>0.39209113955002267</v>
      </c>
    </row>
    <row r="830" spans="1:10" x14ac:dyDescent="0.25">
      <c r="A830" s="79"/>
      <c r="B830" s="79"/>
      <c r="C830" s="43">
        <v>0.58790544539676903</v>
      </c>
      <c r="D830" s="43">
        <v>0</v>
      </c>
      <c r="E830" s="43">
        <v>0.58790544539676903</v>
      </c>
      <c r="F830" s="43">
        <v>0</v>
      </c>
      <c r="G830" s="43">
        <v>0</v>
      </c>
      <c r="H830" s="43">
        <v>139.166666666666</v>
      </c>
      <c r="I830" s="43">
        <v>5848.6261305062899</v>
      </c>
      <c r="J830" s="43" t="e">
        <f t="shared" si="12"/>
        <v>#DIV/0!</v>
      </c>
    </row>
    <row r="831" spans="1:10" x14ac:dyDescent="0.25">
      <c r="A831" s="79"/>
      <c r="B831" s="79"/>
      <c r="C831" s="43">
        <v>0.58745666261402396</v>
      </c>
      <c r="D831" s="43">
        <v>0</v>
      </c>
      <c r="E831" s="43">
        <v>0.58745666261402396</v>
      </c>
      <c r="F831" s="43">
        <v>0</v>
      </c>
      <c r="G831" s="43">
        <v>0</v>
      </c>
      <c r="H831" s="43">
        <v>164.333333333333</v>
      </c>
      <c r="I831" s="43">
        <v>6906.2818738673705</v>
      </c>
      <c r="J831" s="43" t="e">
        <f t="shared" si="12"/>
        <v>#DIV/0!</v>
      </c>
    </row>
    <row r="832" spans="1:10" x14ac:dyDescent="0.25">
      <c r="A832" s="79"/>
      <c r="B832" s="79"/>
      <c r="C832" s="43">
        <v>0.58717101498356605</v>
      </c>
      <c r="D832" s="43">
        <v>0.29662550329133802</v>
      </c>
      <c r="E832" s="43">
        <v>0.29054551169223802</v>
      </c>
      <c r="F832" s="43">
        <v>0</v>
      </c>
      <c r="G832" s="43">
        <v>0.16666666666666599</v>
      </c>
      <c r="H832" s="43">
        <v>210</v>
      </c>
      <c r="I832" s="43">
        <v>7979.8929999898201</v>
      </c>
      <c r="J832" s="43">
        <f t="shared" si="12"/>
        <v>3.5230260899014105</v>
      </c>
    </row>
    <row r="833" spans="1:10" x14ac:dyDescent="0.25">
      <c r="A833" s="79"/>
      <c r="B833" s="79"/>
      <c r="C833" s="43">
        <v>0.58707136214548505</v>
      </c>
      <c r="D833" s="43">
        <v>0.29542566822132399</v>
      </c>
      <c r="E833" s="43">
        <v>2.3923024507839599E-3</v>
      </c>
      <c r="F833" s="43">
        <v>0.28925339147337797</v>
      </c>
      <c r="G833" s="43">
        <v>0.66666666666666596</v>
      </c>
      <c r="H833" s="43">
        <v>179.166666666666</v>
      </c>
      <c r="I833" s="43">
        <v>5999.3376760045903</v>
      </c>
      <c r="J833" s="43">
        <f t="shared" si="12"/>
        <v>0.88060704321822847</v>
      </c>
    </row>
    <row r="834" spans="1:10" x14ac:dyDescent="0.25">
      <c r="A834" s="79"/>
      <c r="B834" s="79"/>
      <c r="C834" s="43">
        <v>0.58655909704853204</v>
      </c>
      <c r="D834" s="43">
        <v>0</v>
      </c>
      <c r="E834" s="43">
        <v>0.58655909704853204</v>
      </c>
      <c r="F834" s="43">
        <v>0</v>
      </c>
      <c r="G834" s="43">
        <v>0</v>
      </c>
      <c r="H834" s="43">
        <v>132.666666666666</v>
      </c>
      <c r="I834" s="43">
        <v>5575.4567663269299</v>
      </c>
      <c r="J834" s="43" t="e">
        <f t="shared" si="12"/>
        <v>#DIV/0!</v>
      </c>
    </row>
    <row r="835" spans="1:10" x14ac:dyDescent="0.25">
      <c r="A835" s="79"/>
      <c r="B835" s="79"/>
      <c r="C835" s="43">
        <v>0.58615088352428901</v>
      </c>
      <c r="D835" s="43">
        <v>0.29376361718675498</v>
      </c>
      <c r="E835" s="43">
        <v>3.6307510282034997E-4</v>
      </c>
      <c r="F835" s="43">
        <v>0.29202419123471901</v>
      </c>
      <c r="G835" s="43">
        <v>0.16666666666666599</v>
      </c>
      <c r="H835" s="43">
        <v>125</v>
      </c>
      <c r="I835" s="43">
        <v>4252.3047102456303</v>
      </c>
      <c r="J835" s="43">
        <f t="shared" ref="J835:J898" si="13">C835/G835</f>
        <v>3.5169053011457483</v>
      </c>
    </row>
    <row r="836" spans="1:10" x14ac:dyDescent="0.25">
      <c r="A836" s="79"/>
      <c r="B836" s="79"/>
      <c r="C836" s="43">
        <v>0.58600321595204496</v>
      </c>
      <c r="D836" s="43">
        <v>0</v>
      </c>
      <c r="E836" s="43">
        <v>0.21831492358997701</v>
      </c>
      <c r="F836" s="43">
        <v>0.36768829236206801</v>
      </c>
      <c r="G836" s="43">
        <v>1</v>
      </c>
      <c r="H836" s="43">
        <v>148</v>
      </c>
      <c r="I836" s="43">
        <v>6635.3333333333303</v>
      </c>
      <c r="J836" s="43">
        <f t="shared" si="13"/>
        <v>0.58600321595204496</v>
      </c>
    </row>
    <row r="837" spans="1:10" x14ac:dyDescent="0.25">
      <c r="A837" s="79"/>
      <c r="B837" s="79"/>
      <c r="C837" s="43">
        <v>0.58403953398231001</v>
      </c>
      <c r="D837" s="43">
        <v>0.58403953398231001</v>
      </c>
      <c r="E837" s="43">
        <v>0</v>
      </c>
      <c r="F837" s="43">
        <v>0</v>
      </c>
      <c r="G837" s="43">
        <v>0</v>
      </c>
      <c r="H837" s="43">
        <v>177.166666666666</v>
      </c>
      <c r="I837" s="43">
        <v>6618.59232251302</v>
      </c>
      <c r="J837" s="43" t="e">
        <f t="shared" si="13"/>
        <v>#DIV/0!</v>
      </c>
    </row>
    <row r="838" spans="1:10" x14ac:dyDescent="0.25">
      <c r="A838" s="79"/>
      <c r="B838" s="79"/>
      <c r="C838" s="43">
        <v>0.58395266184822903</v>
      </c>
      <c r="D838" s="43">
        <v>3.9893410791141698E-4</v>
      </c>
      <c r="E838" s="43">
        <v>1.34634834823686E-3</v>
      </c>
      <c r="F838" s="43">
        <v>0.58220737939208</v>
      </c>
      <c r="G838" s="43">
        <v>0</v>
      </c>
      <c r="H838" s="43">
        <v>152.5</v>
      </c>
      <c r="I838" s="43">
        <v>6779.7147719680497</v>
      </c>
      <c r="J838" s="43" t="e">
        <f t="shared" si="13"/>
        <v>#DIV/0!</v>
      </c>
    </row>
    <row r="839" spans="1:10" x14ac:dyDescent="0.25">
      <c r="A839" s="79"/>
      <c r="B839" s="79"/>
      <c r="C839" s="43">
        <v>0.57935807737221801</v>
      </c>
      <c r="D839" s="43">
        <v>0</v>
      </c>
      <c r="E839" s="43">
        <v>0</v>
      </c>
      <c r="F839" s="43">
        <v>0.57935807737221801</v>
      </c>
      <c r="G839" s="43">
        <v>0</v>
      </c>
      <c r="H839" s="43">
        <v>163</v>
      </c>
      <c r="I839" s="43">
        <v>7248.6526301861204</v>
      </c>
      <c r="J839" s="43" t="e">
        <f t="shared" si="13"/>
        <v>#DIV/0!</v>
      </c>
    </row>
    <row r="840" spans="1:10" x14ac:dyDescent="0.25">
      <c r="A840" s="79"/>
      <c r="B840" s="79"/>
      <c r="C840" s="43">
        <v>0.57811159315830796</v>
      </c>
      <c r="D840" s="43">
        <v>1.8068325705059798E-2</v>
      </c>
      <c r="E840" s="43">
        <v>0.26231163959614401</v>
      </c>
      <c r="F840" s="43">
        <v>0.297731627857107</v>
      </c>
      <c r="G840" s="43">
        <v>0.33333333333333298</v>
      </c>
      <c r="H840" s="43">
        <v>138.166666666666</v>
      </c>
      <c r="I840" s="43">
        <v>6184.3321058541496</v>
      </c>
      <c r="J840" s="43">
        <f t="shared" si="13"/>
        <v>1.7343347794749258</v>
      </c>
    </row>
    <row r="841" spans="1:10" x14ac:dyDescent="0.25">
      <c r="A841" s="79"/>
      <c r="B841" s="79"/>
      <c r="C841" s="43">
        <v>0.57738406929417796</v>
      </c>
      <c r="D841" s="43">
        <v>0.57738406929417796</v>
      </c>
      <c r="E841" s="43">
        <v>0</v>
      </c>
      <c r="F841" s="43">
        <v>0</v>
      </c>
      <c r="G841" s="43">
        <v>0.5</v>
      </c>
      <c r="H841" s="43">
        <v>113.5</v>
      </c>
      <c r="I841" s="43">
        <v>5572.2983332824297</v>
      </c>
      <c r="J841" s="43">
        <f t="shared" si="13"/>
        <v>1.1547681385883559</v>
      </c>
    </row>
    <row r="842" spans="1:10" x14ac:dyDescent="0.25">
      <c r="A842" s="79"/>
      <c r="B842" s="79"/>
      <c r="C842" s="43">
        <v>0.57323151527636396</v>
      </c>
      <c r="D842" s="43">
        <v>0</v>
      </c>
      <c r="E842" s="43">
        <v>0.28448002173923997</v>
      </c>
      <c r="F842" s="43">
        <v>0.28875149353712598</v>
      </c>
      <c r="G842" s="43">
        <v>0.33333333333333298</v>
      </c>
      <c r="H842" s="43">
        <v>169</v>
      </c>
      <c r="I842" s="43">
        <v>6760</v>
      </c>
      <c r="J842" s="43">
        <f t="shared" si="13"/>
        <v>1.7196945458290938</v>
      </c>
    </row>
    <row r="843" spans="1:10" x14ac:dyDescent="0.25">
      <c r="A843" s="79"/>
      <c r="B843" s="79"/>
      <c r="C843" s="43">
        <v>0.57323151527636396</v>
      </c>
      <c r="D843" s="43">
        <v>0.57323151527636396</v>
      </c>
      <c r="E843" s="43">
        <v>0</v>
      </c>
      <c r="F843" s="43">
        <v>0</v>
      </c>
      <c r="G843" s="43">
        <v>0.33333333333333298</v>
      </c>
      <c r="H843" s="43">
        <v>102.666666666666</v>
      </c>
      <c r="I843" s="43">
        <v>4517.3333333333303</v>
      </c>
      <c r="J843" s="43">
        <f t="shared" si="13"/>
        <v>1.7196945458290938</v>
      </c>
    </row>
    <row r="844" spans="1:10" x14ac:dyDescent="0.25">
      <c r="A844" s="79"/>
      <c r="B844" s="79"/>
      <c r="C844" s="43">
        <v>0.57309561356616401</v>
      </c>
      <c r="D844" s="43">
        <v>0</v>
      </c>
      <c r="E844" s="43">
        <v>0.57309561356616401</v>
      </c>
      <c r="F844" s="43">
        <v>0</v>
      </c>
      <c r="G844" s="43">
        <v>0</v>
      </c>
      <c r="H844" s="43">
        <v>132.333333333333</v>
      </c>
      <c r="I844" s="43">
        <v>5561.4480809843999</v>
      </c>
      <c r="J844" s="43" t="e">
        <f t="shared" si="13"/>
        <v>#DIV/0!</v>
      </c>
    </row>
    <row r="845" spans="1:10" x14ac:dyDescent="0.25">
      <c r="A845" s="79"/>
      <c r="B845" s="79"/>
      <c r="C845" s="43">
        <v>0.57193903816638703</v>
      </c>
      <c r="D845" s="43">
        <v>7.9022228260899798E-4</v>
      </c>
      <c r="E845" s="43">
        <v>0.17548301838063801</v>
      </c>
      <c r="F845" s="43">
        <v>0.39566579750314201</v>
      </c>
      <c r="G845" s="43">
        <v>0.16666666666666599</v>
      </c>
      <c r="H845" s="43">
        <v>186.166666666666</v>
      </c>
      <c r="I845" s="43">
        <v>6891.4944298495602</v>
      </c>
      <c r="J845" s="43">
        <f t="shared" si="13"/>
        <v>3.4316342289983361</v>
      </c>
    </row>
    <row r="846" spans="1:10" x14ac:dyDescent="0.25">
      <c r="A846" s="79"/>
      <c r="B846" s="79"/>
      <c r="C846" s="43">
        <v>0.57149435016436101</v>
      </c>
      <c r="D846" s="43">
        <v>0.57149435016436101</v>
      </c>
      <c r="E846" s="43">
        <v>0</v>
      </c>
      <c r="F846" s="43">
        <v>0</v>
      </c>
      <c r="G846" s="43">
        <v>0.16666666666666599</v>
      </c>
      <c r="H846" s="43">
        <v>279.666666666666</v>
      </c>
      <c r="I846" s="43">
        <v>6669.0893303610501</v>
      </c>
      <c r="J846" s="43">
        <f t="shared" si="13"/>
        <v>3.4289661009861798</v>
      </c>
    </row>
    <row r="847" spans="1:10" x14ac:dyDescent="0.25">
      <c r="A847" s="79"/>
      <c r="B847" s="79"/>
      <c r="C847" s="43">
        <v>0.57096921566413705</v>
      </c>
      <c r="D847" s="43">
        <v>0.57096921566413705</v>
      </c>
      <c r="E847" s="43">
        <v>0</v>
      </c>
      <c r="F847" s="43">
        <v>0</v>
      </c>
      <c r="G847" s="43">
        <v>0.16666666666666599</v>
      </c>
      <c r="H847" s="43">
        <v>151</v>
      </c>
      <c r="I847" s="43">
        <v>5137.3579999389203</v>
      </c>
      <c r="J847" s="43">
        <f t="shared" si="13"/>
        <v>3.4258152939848361</v>
      </c>
    </row>
    <row r="848" spans="1:10" x14ac:dyDescent="0.25">
      <c r="A848" s="79"/>
      <c r="B848" s="79"/>
      <c r="C848" s="43">
        <v>0.56900275819645296</v>
      </c>
      <c r="D848" s="43">
        <v>0.192173516186913</v>
      </c>
      <c r="E848" s="43">
        <v>0.186065311515935</v>
      </c>
      <c r="F848" s="43">
        <v>0.19076393049361001</v>
      </c>
      <c r="G848" s="43">
        <v>0.16666666666666599</v>
      </c>
      <c r="H848" s="43">
        <v>138</v>
      </c>
      <c r="I848" s="43">
        <v>6072</v>
      </c>
      <c r="J848" s="43">
        <f t="shared" si="13"/>
        <v>3.4140165491787315</v>
      </c>
    </row>
    <row r="849" spans="1:10" x14ac:dyDescent="0.25">
      <c r="A849" s="79"/>
      <c r="B849" s="79"/>
      <c r="C849" s="43">
        <v>0.56883468707065199</v>
      </c>
      <c r="D849" s="43">
        <v>3.9893410791141698E-4</v>
      </c>
      <c r="E849" s="43">
        <v>0</v>
      </c>
      <c r="F849" s="43">
        <v>0.56843575296274096</v>
      </c>
      <c r="G849" s="43">
        <v>0</v>
      </c>
      <c r="H849" s="43">
        <v>136.833333333333</v>
      </c>
      <c r="I849" s="43">
        <v>6083.8287430905903</v>
      </c>
      <c r="J849" s="43" t="e">
        <f t="shared" si="13"/>
        <v>#DIV/0!</v>
      </c>
    </row>
    <row r="850" spans="1:10" x14ac:dyDescent="0.25">
      <c r="A850" s="79"/>
      <c r="B850" s="79"/>
      <c r="C850" s="43">
        <v>0.56835980340067305</v>
      </c>
      <c r="D850" s="43">
        <v>3.9893410791141698E-4</v>
      </c>
      <c r="E850" s="43">
        <v>0</v>
      </c>
      <c r="F850" s="43">
        <v>0.56796086929276202</v>
      </c>
      <c r="G850" s="43">
        <v>0</v>
      </c>
      <c r="H850" s="43">
        <v>105.333333333333</v>
      </c>
      <c r="I850" s="43">
        <v>4683.0155047417102</v>
      </c>
      <c r="J850" s="43" t="e">
        <f t="shared" si="13"/>
        <v>#DIV/0!</v>
      </c>
    </row>
    <row r="851" spans="1:10" x14ac:dyDescent="0.25">
      <c r="A851" s="79"/>
      <c r="B851" s="79"/>
      <c r="C851" s="43">
        <v>0.56580919789245698</v>
      </c>
      <c r="D851" s="43">
        <v>0.28242971527625299</v>
      </c>
      <c r="E851" s="43">
        <v>0</v>
      </c>
      <c r="F851" s="43">
        <v>0.28337948261620799</v>
      </c>
      <c r="G851" s="43">
        <v>0.33333333333333298</v>
      </c>
      <c r="H851" s="43">
        <v>267.666666666666</v>
      </c>
      <c r="I851" s="43">
        <v>5094.1567538449599</v>
      </c>
      <c r="J851" s="43">
        <f t="shared" si="13"/>
        <v>1.6974275936773728</v>
      </c>
    </row>
    <row r="852" spans="1:10" x14ac:dyDescent="0.25">
      <c r="A852" s="79"/>
      <c r="B852" s="79"/>
      <c r="C852" s="43">
        <v>0.56515843357836004</v>
      </c>
      <c r="D852" s="43">
        <v>0.28257921678917902</v>
      </c>
      <c r="E852" s="43">
        <v>0</v>
      </c>
      <c r="F852" s="43">
        <v>0.28257921678917902</v>
      </c>
      <c r="G852" s="43">
        <v>0.33333333333333298</v>
      </c>
      <c r="H852" s="43">
        <v>104.666666666666</v>
      </c>
      <c r="I852" s="43">
        <v>5285.6666666666597</v>
      </c>
      <c r="J852" s="43">
        <f t="shared" si="13"/>
        <v>1.695475300735082</v>
      </c>
    </row>
    <row r="853" spans="1:10" x14ac:dyDescent="0.25">
      <c r="A853" s="79"/>
      <c r="B853" s="79"/>
      <c r="C853" s="43">
        <v>0.56461058271569098</v>
      </c>
      <c r="D853" s="43">
        <v>0</v>
      </c>
      <c r="E853" s="43">
        <v>4.4878278274562098E-4</v>
      </c>
      <c r="F853" s="43">
        <v>0.56416179993294602</v>
      </c>
      <c r="G853" s="43">
        <v>0</v>
      </c>
      <c r="H853" s="43">
        <v>158.333333333333</v>
      </c>
      <c r="I853" s="43">
        <v>7040.7173754387704</v>
      </c>
      <c r="J853" s="43" t="e">
        <f t="shared" si="13"/>
        <v>#DIV/0!</v>
      </c>
    </row>
    <row r="854" spans="1:10" x14ac:dyDescent="0.25">
      <c r="A854" s="79"/>
      <c r="B854" s="79"/>
      <c r="C854" s="43">
        <v>0.56411995791125102</v>
      </c>
      <c r="D854" s="43">
        <v>0</v>
      </c>
      <c r="E854" s="43">
        <v>0.56411995791125102</v>
      </c>
      <c r="F854" s="43">
        <v>0</v>
      </c>
      <c r="G854" s="43">
        <v>0</v>
      </c>
      <c r="H854" s="43">
        <v>119.333333333333</v>
      </c>
      <c r="I854" s="43">
        <v>5015.10935262573</v>
      </c>
      <c r="J854" s="43" t="e">
        <f t="shared" si="13"/>
        <v>#DIV/0!</v>
      </c>
    </row>
    <row r="855" spans="1:10" x14ac:dyDescent="0.25">
      <c r="A855" s="79"/>
      <c r="B855" s="79"/>
      <c r="C855" s="43">
        <v>0.56397389037477197</v>
      </c>
      <c r="D855" s="43">
        <v>0.56397389037477197</v>
      </c>
      <c r="E855" s="43">
        <v>0</v>
      </c>
      <c r="F855" s="43">
        <v>0</v>
      </c>
      <c r="G855" s="43">
        <v>0.83333333333333304</v>
      </c>
      <c r="H855" s="43">
        <v>178.833333333333</v>
      </c>
      <c r="I855" s="43">
        <v>6258.4526666462998</v>
      </c>
      <c r="J855" s="43">
        <f t="shared" si="13"/>
        <v>0.67676866844972661</v>
      </c>
    </row>
    <row r="856" spans="1:10" x14ac:dyDescent="0.25">
      <c r="A856" s="79"/>
      <c r="B856" s="79"/>
      <c r="C856" s="43">
        <v>0.56318789964404603</v>
      </c>
      <c r="D856" s="43">
        <v>0.28190645998101199</v>
      </c>
      <c r="E856" s="43">
        <v>3.0968170534676902E-4</v>
      </c>
      <c r="F856" s="43">
        <v>0.28097175795768697</v>
      </c>
      <c r="G856" s="43">
        <v>0.5</v>
      </c>
      <c r="H856" s="43">
        <v>138.333333333333</v>
      </c>
      <c r="I856" s="43">
        <v>5446.5783769224799</v>
      </c>
      <c r="J856" s="43">
        <f t="shared" si="13"/>
        <v>1.1263757992880921</v>
      </c>
    </row>
    <row r="857" spans="1:10" x14ac:dyDescent="0.25">
      <c r="A857" s="79"/>
      <c r="B857" s="79"/>
      <c r="C857" s="43">
        <v>0.56211036612890497</v>
      </c>
      <c r="D857" s="43">
        <v>7.9786821582283397E-4</v>
      </c>
      <c r="E857" s="43">
        <v>0</v>
      </c>
      <c r="F857" s="43">
        <v>0.56131249791308302</v>
      </c>
      <c r="G857" s="43">
        <v>0</v>
      </c>
      <c r="H857" s="43">
        <v>139.5</v>
      </c>
      <c r="I857" s="43">
        <v>6201.2307302509598</v>
      </c>
      <c r="J857" s="43" t="e">
        <f t="shared" si="13"/>
        <v>#DIV/0!</v>
      </c>
    </row>
    <row r="858" spans="1:10" x14ac:dyDescent="0.25">
      <c r="A858" s="79"/>
      <c r="B858" s="79"/>
      <c r="C858" s="43">
        <v>0.56207769861164503</v>
      </c>
      <c r="D858" s="43">
        <v>0.56207769861164503</v>
      </c>
      <c r="E858" s="43">
        <v>0</v>
      </c>
      <c r="F858" s="43">
        <v>0</v>
      </c>
      <c r="G858" s="43">
        <v>0.33333333333333298</v>
      </c>
      <c r="H858" s="43">
        <v>105.833333333333</v>
      </c>
      <c r="I858" s="43">
        <v>4598.63166661577</v>
      </c>
      <c r="J858" s="43">
        <f t="shared" si="13"/>
        <v>1.686233095834937</v>
      </c>
    </row>
    <row r="859" spans="1:10" x14ac:dyDescent="0.25">
      <c r="A859" s="79"/>
      <c r="B859" s="79"/>
      <c r="C859" s="43">
        <v>0.56142726121477604</v>
      </c>
      <c r="D859" s="43">
        <v>0</v>
      </c>
      <c r="E859" s="43">
        <v>0.56142726121477604</v>
      </c>
      <c r="F859" s="43">
        <v>0</v>
      </c>
      <c r="G859" s="43">
        <v>0</v>
      </c>
      <c r="H859" s="43">
        <v>105.833333333333</v>
      </c>
      <c r="I859" s="43">
        <v>4447.7575962532801</v>
      </c>
      <c r="J859" s="43" t="e">
        <f t="shared" si="13"/>
        <v>#DIV/0!</v>
      </c>
    </row>
    <row r="860" spans="1:10" x14ac:dyDescent="0.25">
      <c r="A860" s="79"/>
      <c r="B860" s="79"/>
      <c r="C860" s="43">
        <v>0.56120166525802995</v>
      </c>
      <c r="D860" s="43">
        <v>0.28073180523659302</v>
      </c>
      <c r="E860" s="43">
        <v>0</v>
      </c>
      <c r="F860" s="43">
        <v>0.28046986002143498</v>
      </c>
      <c r="G860" s="43">
        <v>0.33333333333333298</v>
      </c>
      <c r="H860" s="43">
        <v>182.5</v>
      </c>
      <c r="I860" s="43">
        <v>6297.9117102558102</v>
      </c>
      <c r="J860" s="43">
        <f t="shared" si="13"/>
        <v>1.6836049957740915</v>
      </c>
    </row>
    <row r="861" spans="1:10" x14ac:dyDescent="0.25">
      <c r="A861" s="79"/>
      <c r="B861" s="79"/>
      <c r="C861" s="43">
        <v>0.56118596480632499</v>
      </c>
      <c r="D861" s="43">
        <v>0.28059298240316199</v>
      </c>
      <c r="E861" s="43">
        <v>0</v>
      </c>
      <c r="F861" s="43">
        <v>0.28059298240316199</v>
      </c>
      <c r="G861" s="43">
        <v>1.3333333333333299</v>
      </c>
      <c r="H861" s="43">
        <v>236</v>
      </c>
      <c r="I861" s="43">
        <v>6766</v>
      </c>
      <c r="J861" s="43">
        <f t="shared" si="13"/>
        <v>0.42088947360474482</v>
      </c>
    </row>
    <row r="862" spans="1:10" x14ac:dyDescent="0.25">
      <c r="A862" s="79"/>
      <c r="B862" s="79"/>
      <c r="C862" s="43">
        <v>0.56081151335587298</v>
      </c>
      <c r="D862" s="43">
        <v>0</v>
      </c>
      <c r="E862" s="43">
        <v>4.4878278274562098E-4</v>
      </c>
      <c r="F862" s="43">
        <v>0.56036273057312702</v>
      </c>
      <c r="G862" s="43">
        <v>0</v>
      </c>
      <c r="H862" s="43">
        <v>159</v>
      </c>
      <c r="I862" s="43">
        <v>7070.3642164620296</v>
      </c>
      <c r="J862" s="43" t="e">
        <f t="shared" si="13"/>
        <v>#DIV/0!</v>
      </c>
    </row>
    <row r="863" spans="1:10" x14ac:dyDescent="0.25">
      <c r="A863" s="79"/>
      <c r="B863" s="79"/>
      <c r="C863" s="43">
        <v>0.56049306160092405</v>
      </c>
      <c r="D863" s="43">
        <v>0.27736802119575699</v>
      </c>
      <c r="E863" s="43">
        <v>0</v>
      </c>
      <c r="F863" s="43">
        <v>0.28312504040516701</v>
      </c>
      <c r="G863" s="43">
        <v>0.16666666666666599</v>
      </c>
      <c r="H863" s="43">
        <v>133.666666666666</v>
      </c>
      <c r="I863" s="43">
        <v>5217.5585512790603</v>
      </c>
      <c r="J863" s="43">
        <f t="shared" si="13"/>
        <v>3.3629583696055581</v>
      </c>
    </row>
    <row r="864" spans="1:10" x14ac:dyDescent="0.25">
      <c r="A864" s="79"/>
      <c r="B864" s="79"/>
      <c r="C864" s="43">
        <v>0.55751342855326202</v>
      </c>
      <c r="D864" s="43">
        <v>0</v>
      </c>
      <c r="E864" s="43">
        <v>0</v>
      </c>
      <c r="F864" s="43">
        <v>0.55751342855326202</v>
      </c>
      <c r="G864" s="43">
        <v>0</v>
      </c>
      <c r="H864" s="43">
        <v>142.166666666666</v>
      </c>
      <c r="I864" s="43">
        <v>6322.18884820931</v>
      </c>
      <c r="J864" s="43" t="e">
        <f t="shared" si="13"/>
        <v>#DIV/0!</v>
      </c>
    </row>
    <row r="865" spans="1:10" x14ac:dyDescent="0.25">
      <c r="A865" s="79"/>
      <c r="B865" s="79"/>
      <c r="C865" s="43">
        <v>0.55649065060457503</v>
      </c>
      <c r="D865" s="43">
        <v>0</v>
      </c>
      <c r="E865" s="43">
        <v>0.55649065060457503</v>
      </c>
      <c r="F865" s="43">
        <v>0</v>
      </c>
      <c r="G865" s="43">
        <v>0</v>
      </c>
      <c r="H865" s="43">
        <v>120.833333333333</v>
      </c>
      <c r="I865" s="43">
        <v>5078.1484366671202</v>
      </c>
      <c r="J865" s="43" t="e">
        <f t="shared" si="13"/>
        <v>#DIV/0!</v>
      </c>
    </row>
    <row r="866" spans="1:10" x14ac:dyDescent="0.25">
      <c r="A866" s="79"/>
      <c r="B866" s="79"/>
      <c r="C866" s="43">
        <v>0.55531627821268903</v>
      </c>
      <c r="D866" s="43">
        <v>0.55531627821268903</v>
      </c>
      <c r="E866" s="43">
        <v>0</v>
      </c>
      <c r="F866" s="43">
        <v>0</v>
      </c>
      <c r="G866" s="43">
        <v>0</v>
      </c>
      <c r="H866" s="43">
        <v>187.5</v>
      </c>
      <c r="I866" s="43">
        <v>7004.6249885485804</v>
      </c>
      <c r="J866" s="43" t="e">
        <f t="shared" si="13"/>
        <v>#DIV/0!</v>
      </c>
    </row>
    <row r="867" spans="1:10" x14ac:dyDescent="0.25">
      <c r="A867" s="79"/>
      <c r="B867" s="79"/>
      <c r="C867" s="43">
        <v>0.55334917112535598</v>
      </c>
      <c r="D867" s="43">
        <v>0</v>
      </c>
      <c r="E867" s="43">
        <v>0.55334917112535598</v>
      </c>
      <c r="F867" s="43">
        <v>0</v>
      </c>
      <c r="G867" s="43">
        <v>0</v>
      </c>
      <c r="H867" s="43">
        <v>149.5</v>
      </c>
      <c r="I867" s="43">
        <v>6282.8953761247403</v>
      </c>
      <c r="J867" s="43" t="e">
        <f t="shared" si="13"/>
        <v>#DIV/0!</v>
      </c>
    </row>
    <row r="868" spans="1:10" x14ac:dyDescent="0.25">
      <c r="A868" s="79"/>
      <c r="B868" s="79"/>
      <c r="C868" s="43">
        <v>0.55308614708601</v>
      </c>
      <c r="D868" s="43">
        <v>0.27737869987525099</v>
      </c>
      <c r="E868" s="43">
        <v>4.4878278274562098E-4</v>
      </c>
      <c r="F868" s="43">
        <v>0.275258664428012</v>
      </c>
      <c r="G868" s="43">
        <v>0.33333333333333298</v>
      </c>
      <c r="H868" s="43">
        <v>126.5</v>
      </c>
      <c r="I868" s="43">
        <v>6338.2493862604097</v>
      </c>
      <c r="J868" s="43">
        <f t="shared" si="13"/>
        <v>1.6592584412580318</v>
      </c>
    </row>
    <row r="869" spans="1:10" x14ac:dyDescent="0.25">
      <c r="A869" s="79"/>
      <c r="B869" s="79"/>
      <c r="C869" s="43">
        <v>0.55238066741010705</v>
      </c>
      <c r="D869" s="43">
        <v>0.55238066741010705</v>
      </c>
      <c r="E869" s="43">
        <v>0</v>
      </c>
      <c r="F869" s="43">
        <v>0</v>
      </c>
      <c r="G869" s="43">
        <v>0.16666666666666599</v>
      </c>
      <c r="H869" s="43">
        <v>156.333333333333</v>
      </c>
      <c r="I869" s="43">
        <v>5784.5719999592802</v>
      </c>
      <c r="J869" s="43">
        <f t="shared" si="13"/>
        <v>3.3142840044606556</v>
      </c>
    </row>
    <row r="870" spans="1:10" x14ac:dyDescent="0.25">
      <c r="A870" s="79"/>
      <c r="B870" s="79"/>
      <c r="C870" s="43">
        <v>0.55201331183162705</v>
      </c>
      <c r="D870" s="43">
        <v>0.13434543397674301</v>
      </c>
      <c r="E870" s="43">
        <v>5.47514994949658E-2</v>
      </c>
      <c r="F870" s="43">
        <v>0.36291637835991902</v>
      </c>
      <c r="G870" s="43">
        <v>0.16666666666666599</v>
      </c>
      <c r="H870" s="43">
        <v>185.166666666666</v>
      </c>
      <c r="I870" s="43">
        <v>7459.2169514704601</v>
      </c>
      <c r="J870" s="43">
        <f t="shared" si="13"/>
        <v>3.3120798709897756</v>
      </c>
    </row>
    <row r="871" spans="1:10" x14ac:dyDescent="0.25">
      <c r="A871" s="79"/>
      <c r="B871" s="79"/>
      <c r="C871" s="43">
        <v>0.55153746031531103</v>
      </c>
      <c r="D871" s="43">
        <v>1.4501646753824499E-2</v>
      </c>
      <c r="E871" s="43">
        <v>0.26517296921279199</v>
      </c>
      <c r="F871" s="43">
        <v>0.27186284434869401</v>
      </c>
      <c r="G871" s="43">
        <v>0.66666666666666596</v>
      </c>
      <c r="H871" s="43">
        <v>106.166666666666</v>
      </c>
      <c r="I871" s="43">
        <v>5148.4117102558102</v>
      </c>
      <c r="J871" s="43">
        <f t="shared" si="13"/>
        <v>0.82730619047296738</v>
      </c>
    </row>
    <row r="872" spans="1:10" x14ac:dyDescent="0.25">
      <c r="A872" s="79"/>
      <c r="B872" s="79"/>
      <c r="C872" s="43">
        <v>0.55100773094222499</v>
      </c>
      <c r="D872" s="43">
        <v>0.55100773094222499</v>
      </c>
      <c r="E872" s="43">
        <v>0</v>
      </c>
      <c r="F872" s="43">
        <v>0</v>
      </c>
      <c r="G872" s="43">
        <v>0.16666666666666599</v>
      </c>
      <c r="H872" s="43">
        <v>157.666666666666</v>
      </c>
      <c r="I872" s="43">
        <v>7084.8106665852301</v>
      </c>
      <c r="J872" s="43">
        <f t="shared" si="13"/>
        <v>3.3060463856533633</v>
      </c>
    </row>
    <row r="873" spans="1:10" x14ac:dyDescent="0.25">
      <c r="A873" s="79"/>
      <c r="B873" s="79"/>
      <c r="C873" s="43">
        <v>0.55036407261637199</v>
      </c>
      <c r="D873" s="43">
        <v>0</v>
      </c>
      <c r="E873" s="43">
        <v>4.4878278274562098E-4</v>
      </c>
      <c r="F873" s="43">
        <v>0.54991528983362603</v>
      </c>
      <c r="G873" s="43">
        <v>0</v>
      </c>
      <c r="H873" s="43">
        <v>146.5</v>
      </c>
      <c r="I873" s="43">
        <v>6514.4859472759399</v>
      </c>
      <c r="J873" s="43" t="e">
        <f t="shared" si="13"/>
        <v>#DIV/0!</v>
      </c>
    </row>
    <row r="874" spans="1:10" x14ac:dyDescent="0.25">
      <c r="A874" s="79"/>
      <c r="B874" s="79"/>
      <c r="C874" s="43">
        <v>0.550319733961806</v>
      </c>
      <c r="D874" s="43">
        <v>5.7910478899845901E-2</v>
      </c>
      <c r="E874" s="43">
        <v>4.4878278274562098E-4</v>
      </c>
      <c r="F874" s="43">
        <v>0.49196047227921402</v>
      </c>
      <c r="G874" s="43">
        <v>1.3333333333333299</v>
      </c>
      <c r="H874" s="43">
        <v>134</v>
      </c>
      <c r="I874" s="43">
        <v>5345.9061401053696</v>
      </c>
      <c r="J874" s="43">
        <f t="shared" si="13"/>
        <v>0.41273980047135556</v>
      </c>
    </row>
    <row r="875" spans="1:10" x14ac:dyDescent="0.25">
      <c r="A875" s="79"/>
      <c r="B875" s="79"/>
      <c r="C875" s="43">
        <v>0.55020769164613703</v>
      </c>
      <c r="D875" s="43">
        <v>0</v>
      </c>
      <c r="E875" s="43">
        <v>0.55020769164613703</v>
      </c>
      <c r="F875" s="43">
        <v>0</v>
      </c>
      <c r="G875" s="43">
        <v>0</v>
      </c>
      <c r="H875" s="43">
        <v>137</v>
      </c>
      <c r="I875" s="43">
        <v>5757.5696757798296</v>
      </c>
      <c r="J875" s="43" t="e">
        <f t="shared" si="13"/>
        <v>#DIV/0!</v>
      </c>
    </row>
    <row r="876" spans="1:10" x14ac:dyDescent="0.25">
      <c r="A876" s="79"/>
      <c r="B876" s="79"/>
      <c r="C876" s="43">
        <v>0.55013013480984196</v>
      </c>
      <c r="D876" s="43">
        <v>0.55013013480984196</v>
      </c>
      <c r="E876" s="43">
        <v>0</v>
      </c>
      <c r="F876" s="43">
        <v>0</v>
      </c>
      <c r="G876" s="43">
        <v>0</v>
      </c>
      <c r="H876" s="43">
        <v>181.5</v>
      </c>
      <c r="I876" s="43">
        <v>6780.4769889150302</v>
      </c>
      <c r="J876" s="43" t="e">
        <f t="shared" si="13"/>
        <v>#DIV/0!</v>
      </c>
    </row>
    <row r="877" spans="1:10" x14ac:dyDescent="0.25">
      <c r="A877" s="79"/>
      <c r="B877" s="79"/>
      <c r="C877" s="43">
        <v>0.54896552249367203</v>
      </c>
      <c r="D877" s="43">
        <v>0</v>
      </c>
      <c r="E877" s="43">
        <v>0</v>
      </c>
      <c r="F877" s="43">
        <v>0.54896552249367203</v>
      </c>
      <c r="G877" s="43">
        <v>0</v>
      </c>
      <c r="H877" s="43">
        <v>118.666666666666</v>
      </c>
      <c r="I877" s="43">
        <v>5277.1377021394801</v>
      </c>
      <c r="J877" s="43" t="e">
        <f t="shared" si="13"/>
        <v>#DIV/0!</v>
      </c>
    </row>
    <row r="878" spans="1:10" x14ac:dyDescent="0.25">
      <c r="A878" s="79"/>
      <c r="B878" s="79"/>
      <c r="C878" s="43">
        <v>0.54735699621352496</v>
      </c>
      <c r="D878" s="43">
        <v>0</v>
      </c>
      <c r="E878" s="43">
        <v>0.28845304699920798</v>
      </c>
      <c r="F878" s="43">
        <v>0.25890394921431797</v>
      </c>
      <c r="G878" s="43">
        <v>0.33333333333333298</v>
      </c>
      <c r="H878" s="43">
        <v>90.6666666666666</v>
      </c>
      <c r="I878" s="43">
        <v>5976.4160529270703</v>
      </c>
      <c r="J878" s="43">
        <f t="shared" si="13"/>
        <v>1.6420709886405767</v>
      </c>
    </row>
    <row r="879" spans="1:10" x14ac:dyDescent="0.25">
      <c r="A879" s="79"/>
      <c r="B879" s="79"/>
      <c r="C879" s="43">
        <v>0.54693866194655005</v>
      </c>
      <c r="D879" s="43">
        <v>0.54693866194655005</v>
      </c>
      <c r="E879" s="43">
        <v>0</v>
      </c>
      <c r="F879" s="43">
        <v>0</v>
      </c>
      <c r="G879" s="43">
        <v>0</v>
      </c>
      <c r="H879" s="43">
        <v>176.833333333333</v>
      </c>
      <c r="I879" s="43">
        <v>6606.1396558667102</v>
      </c>
      <c r="J879" s="43" t="e">
        <f t="shared" si="13"/>
        <v>#DIV/0!</v>
      </c>
    </row>
    <row r="880" spans="1:10" x14ac:dyDescent="0.25">
      <c r="A880" s="79"/>
      <c r="B880" s="79"/>
      <c r="C880" s="43">
        <v>0.54595289257462398</v>
      </c>
      <c r="D880" s="43">
        <v>0.54595289257462398</v>
      </c>
      <c r="E880" s="43">
        <v>0</v>
      </c>
      <c r="F880" s="43">
        <v>0</v>
      </c>
      <c r="G880" s="43">
        <v>0.33333333333333298</v>
      </c>
      <c r="H880" s="43">
        <v>107.166666666666</v>
      </c>
      <c r="I880" s="43">
        <v>4709.7983332824297</v>
      </c>
      <c r="J880" s="43">
        <f t="shared" si="13"/>
        <v>1.6378586777238737</v>
      </c>
    </row>
    <row r="881" spans="1:10" x14ac:dyDescent="0.25">
      <c r="A881" s="79"/>
      <c r="B881" s="79"/>
      <c r="C881" s="43">
        <v>0.54534292551490504</v>
      </c>
      <c r="D881" s="43">
        <v>0.54534292551490504</v>
      </c>
      <c r="E881" s="43">
        <v>0</v>
      </c>
      <c r="F881" s="43">
        <v>0</v>
      </c>
      <c r="G881" s="43">
        <v>0</v>
      </c>
      <c r="H881" s="43">
        <v>154.666666666666</v>
      </c>
      <c r="I881" s="43">
        <v>5778.0373238871898</v>
      </c>
      <c r="J881" s="43" t="e">
        <f t="shared" si="13"/>
        <v>#DIV/0!</v>
      </c>
    </row>
    <row r="882" spans="1:10" x14ac:dyDescent="0.25">
      <c r="A882" s="79"/>
      <c r="B882" s="79"/>
      <c r="C882" s="43">
        <v>0.54377971722993901</v>
      </c>
      <c r="D882" s="43">
        <v>0.27262668750010399</v>
      </c>
      <c r="E882" s="43">
        <v>0</v>
      </c>
      <c r="F882" s="43">
        <v>0.27115302972983302</v>
      </c>
      <c r="G882" s="43">
        <v>0.33333333333333298</v>
      </c>
      <c r="H882" s="43">
        <v>137.333333333333</v>
      </c>
      <c r="I882" s="43">
        <v>4738</v>
      </c>
      <c r="J882" s="43">
        <f t="shared" si="13"/>
        <v>1.6313391516898188</v>
      </c>
    </row>
    <row r="883" spans="1:10" x14ac:dyDescent="0.25">
      <c r="A883" s="79"/>
      <c r="B883" s="79"/>
      <c r="C883" s="43">
        <v>0.54324004770077805</v>
      </c>
      <c r="D883" s="43">
        <v>0.27045891556267598</v>
      </c>
      <c r="E883" s="43">
        <v>8.9756556549124304E-4</v>
      </c>
      <c r="F883" s="43">
        <v>0.27188356657260798</v>
      </c>
      <c r="G883" s="43">
        <v>0.16666666666666599</v>
      </c>
      <c r="H883" s="43">
        <v>142.333333333333</v>
      </c>
      <c r="I883" s="43">
        <v>6120.4987725208202</v>
      </c>
      <c r="J883" s="43">
        <f t="shared" si="13"/>
        <v>3.2594402862046814</v>
      </c>
    </row>
    <row r="884" spans="1:10" x14ac:dyDescent="0.25">
      <c r="A884" s="79"/>
      <c r="B884" s="79"/>
      <c r="C884" s="43">
        <v>0.54220928925891798</v>
      </c>
      <c r="D884" s="43">
        <v>0.54220928925891798</v>
      </c>
      <c r="E884" s="43">
        <v>0</v>
      </c>
      <c r="F884" s="43">
        <v>0</v>
      </c>
      <c r="G884" s="43">
        <v>0.33333333333333298</v>
      </c>
      <c r="H884" s="43">
        <v>308.166666666666</v>
      </c>
      <c r="I884" s="43">
        <v>6581.8579999389203</v>
      </c>
      <c r="J884" s="43">
        <f t="shared" si="13"/>
        <v>1.6266278677767556</v>
      </c>
    </row>
    <row r="885" spans="1:10" x14ac:dyDescent="0.25">
      <c r="A885" s="79"/>
      <c r="B885" s="79"/>
      <c r="C885" s="43">
        <v>0.54085375904838495</v>
      </c>
      <c r="D885" s="43">
        <v>0.54085375904838495</v>
      </c>
      <c r="E885" s="43">
        <v>0</v>
      </c>
      <c r="F885" s="43">
        <v>0</v>
      </c>
      <c r="G885" s="43">
        <v>0.33333333333333298</v>
      </c>
      <c r="H885" s="43">
        <v>112.333333333333</v>
      </c>
      <c r="I885" s="43">
        <v>5841.3333333333303</v>
      </c>
      <c r="J885" s="43">
        <f t="shared" si="13"/>
        <v>1.6225612771451565</v>
      </c>
    </row>
    <row r="886" spans="1:10" x14ac:dyDescent="0.25">
      <c r="A886" s="79"/>
      <c r="B886" s="79"/>
      <c r="C886" s="43">
        <v>0.53888761175120703</v>
      </c>
      <c r="D886" s="43">
        <v>0.26903865118988002</v>
      </c>
      <c r="E886" s="43">
        <v>0</v>
      </c>
      <c r="F886" s="43">
        <v>0.26984896056132801</v>
      </c>
      <c r="G886" s="43">
        <v>0.16666666666666599</v>
      </c>
      <c r="H886" s="43">
        <v>157.833333333333</v>
      </c>
      <c r="I886" s="43">
        <v>5373.3135076899198</v>
      </c>
      <c r="J886" s="43">
        <f t="shared" si="13"/>
        <v>3.2333256705072553</v>
      </c>
    </row>
    <row r="887" spans="1:10" x14ac:dyDescent="0.25">
      <c r="A887" s="79"/>
      <c r="B887" s="79"/>
      <c r="C887" s="43">
        <v>0.53856104568041197</v>
      </c>
      <c r="D887" s="43">
        <v>0.53856104568041197</v>
      </c>
      <c r="E887" s="43">
        <v>0</v>
      </c>
      <c r="F887" s="43">
        <v>0</v>
      </c>
      <c r="G887" s="43">
        <v>0</v>
      </c>
      <c r="H887" s="43">
        <v>171.166666666666</v>
      </c>
      <c r="I887" s="43">
        <v>6394.4443228794598</v>
      </c>
      <c r="J887" s="43" t="e">
        <f t="shared" si="13"/>
        <v>#DIV/0!</v>
      </c>
    </row>
    <row r="888" spans="1:10" x14ac:dyDescent="0.25">
      <c r="A888" s="79"/>
      <c r="B888" s="79"/>
      <c r="C888" s="43">
        <v>0.53853933929475095</v>
      </c>
      <c r="D888" s="43">
        <v>0</v>
      </c>
      <c r="E888" s="43">
        <v>0.53853933929475095</v>
      </c>
      <c r="F888" s="43">
        <v>0</v>
      </c>
      <c r="G888" s="43">
        <v>0</v>
      </c>
      <c r="H888" s="43">
        <v>169</v>
      </c>
      <c r="I888" s="43">
        <v>7102.4034686628102</v>
      </c>
      <c r="J888" s="43" t="e">
        <f t="shared" si="13"/>
        <v>#DIV/0!</v>
      </c>
    </row>
    <row r="889" spans="1:10" x14ac:dyDescent="0.25">
      <c r="A889" s="79"/>
      <c r="B889" s="79"/>
      <c r="C889" s="43">
        <v>0.538017097196965</v>
      </c>
      <c r="D889" s="43">
        <v>0</v>
      </c>
      <c r="E889" s="43">
        <v>4.4878278274562098E-4</v>
      </c>
      <c r="F889" s="43">
        <v>0.53756831441421904</v>
      </c>
      <c r="G889" s="43">
        <v>0</v>
      </c>
      <c r="H889" s="43">
        <v>151.166666666666</v>
      </c>
      <c r="I889" s="43">
        <v>6722.0138344387497</v>
      </c>
      <c r="J889" s="43" t="e">
        <f t="shared" si="13"/>
        <v>#DIV/0!</v>
      </c>
    </row>
    <row r="890" spans="1:10" x14ac:dyDescent="0.25">
      <c r="A890" s="79"/>
      <c r="B890" s="79"/>
      <c r="C890" s="43">
        <v>0.537777664218831</v>
      </c>
      <c r="D890" s="43">
        <v>0</v>
      </c>
      <c r="E890" s="43">
        <v>0.263624560686058</v>
      </c>
      <c r="F890" s="43">
        <v>0.274153103532773</v>
      </c>
      <c r="G890" s="43">
        <v>0.16666666666666599</v>
      </c>
      <c r="H890" s="43">
        <v>31.1666666666666</v>
      </c>
      <c r="I890" s="43">
        <v>1216.41171025581</v>
      </c>
      <c r="J890" s="43">
        <f t="shared" si="13"/>
        <v>3.2266659853129989</v>
      </c>
    </row>
    <row r="891" spans="1:10" x14ac:dyDescent="0.25">
      <c r="A891" s="79"/>
      <c r="B891" s="79"/>
      <c r="C891" s="43">
        <v>0.53740533579191796</v>
      </c>
      <c r="D891" s="43">
        <v>0.53740533579191796</v>
      </c>
      <c r="E891" s="43">
        <v>0</v>
      </c>
      <c r="F891" s="43">
        <v>0</v>
      </c>
      <c r="G891" s="43">
        <v>1.1666666666666601</v>
      </c>
      <c r="H891" s="43">
        <v>97.6666666666666</v>
      </c>
      <c r="I891" s="43">
        <v>3755.6789999694602</v>
      </c>
      <c r="J891" s="43">
        <f t="shared" si="13"/>
        <v>0.46063314496450369</v>
      </c>
    </row>
    <row r="892" spans="1:10" x14ac:dyDescent="0.25">
      <c r="A892" s="79"/>
      <c r="B892" s="79"/>
      <c r="C892" s="43">
        <v>0.53719299094651296</v>
      </c>
      <c r="D892" s="43">
        <v>0</v>
      </c>
      <c r="E892" s="43">
        <v>0.53719299094651296</v>
      </c>
      <c r="F892" s="43">
        <v>0</v>
      </c>
      <c r="G892" s="43">
        <v>0</v>
      </c>
      <c r="H892" s="43">
        <v>132.166666666666</v>
      </c>
      <c r="I892" s="43">
        <v>5554.4437383131399</v>
      </c>
      <c r="J892" s="43" t="e">
        <f t="shared" si="13"/>
        <v>#DIV/0!</v>
      </c>
    </row>
    <row r="893" spans="1:10" x14ac:dyDescent="0.25">
      <c r="A893" s="79"/>
      <c r="B893" s="79"/>
      <c r="C893" s="43">
        <v>0.53615514007071097</v>
      </c>
      <c r="D893" s="43">
        <v>0.26910272326684798</v>
      </c>
      <c r="E893" s="43">
        <v>0</v>
      </c>
      <c r="F893" s="43">
        <v>0.26705241680386299</v>
      </c>
      <c r="G893" s="43">
        <v>0.16666666666666599</v>
      </c>
      <c r="H893" s="43">
        <v>130</v>
      </c>
      <c r="I893" s="43">
        <v>6240</v>
      </c>
      <c r="J893" s="43">
        <f t="shared" si="13"/>
        <v>3.2169308404242787</v>
      </c>
    </row>
    <row r="894" spans="1:10" x14ac:dyDescent="0.25">
      <c r="A894" s="79"/>
      <c r="B894" s="79"/>
      <c r="C894" s="43">
        <v>0.53612749066935395</v>
      </c>
      <c r="D894" s="43">
        <v>0.267351419829715</v>
      </c>
      <c r="E894" s="43">
        <v>0</v>
      </c>
      <c r="F894" s="43">
        <v>0.268776070839646</v>
      </c>
      <c r="G894" s="43">
        <v>0.16666666666666599</v>
      </c>
      <c r="H894" s="43">
        <v>149.5</v>
      </c>
      <c r="I894" s="43">
        <v>6578.2351307674398</v>
      </c>
      <c r="J894" s="43">
        <f t="shared" si="13"/>
        <v>3.2167649440161368</v>
      </c>
    </row>
    <row r="895" spans="1:10" x14ac:dyDescent="0.25">
      <c r="A895" s="79"/>
      <c r="B895" s="79"/>
      <c r="C895" s="43">
        <v>0.53610641155433802</v>
      </c>
      <c r="D895" s="43">
        <v>0.27116370840932802</v>
      </c>
      <c r="E895" s="43">
        <v>4.4878278274562098E-4</v>
      </c>
      <c r="F895" s="43">
        <v>0.26449392036226499</v>
      </c>
      <c r="G895" s="43">
        <v>1.6666666666666601</v>
      </c>
      <c r="H895" s="43">
        <v>160.666666666666</v>
      </c>
      <c r="I895" s="43">
        <v>6093.2394734386999</v>
      </c>
      <c r="J895" s="43">
        <f t="shared" si="13"/>
        <v>0.32166384693260408</v>
      </c>
    </row>
    <row r="896" spans="1:10" x14ac:dyDescent="0.25">
      <c r="A896" s="79"/>
      <c r="B896" s="79"/>
      <c r="C896" s="43">
        <v>0.53474611086534296</v>
      </c>
      <c r="D896" s="43">
        <v>0.26692427264992502</v>
      </c>
      <c r="E896" s="43">
        <v>8.9756556549124304E-4</v>
      </c>
      <c r="F896" s="43">
        <v>0.26692427264992502</v>
      </c>
      <c r="G896" s="43">
        <v>0.66666666666666596</v>
      </c>
      <c r="H896" s="43">
        <v>163.166666666666</v>
      </c>
      <c r="I896" s="43">
        <v>5724.6710093379297</v>
      </c>
      <c r="J896" s="43">
        <f t="shared" si="13"/>
        <v>0.80211916629801527</v>
      </c>
    </row>
    <row r="897" spans="1:10" x14ac:dyDescent="0.25">
      <c r="A897" s="79"/>
      <c r="B897" s="79"/>
      <c r="C897" s="43">
        <v>0.53440080388729705</v>
      </c>
      <c r="D897" s="43">
        <v>0.53440080388729705</v>
      </c>
      <c r="E897" s="43">
        <v>0</v>
      </c>
      <c r="F897" s="43">
        <v>0</v>
      </c>
      <c r="G897" s="43">
        <v>0.5</v>
      </c>
      <c r="H897" s="43">
        <v>147.166666666666</v>
      </c>
      <c r="I897" s="43">
        <v>5249.2263333231504</v>
      </c>
      <c r="J897" s="43">
        <f t="shared" si="13"/>
        <v>1.0688016077745941</v>
      </c>
    </row>
    <row r="898" spans="1:10" x14ac:dyDescent="0.25">
      <c r="A898" s="79"/>
      <c r="B898" s="79"/>
      <c r="C898" s="43">
        <v>0.53103095435389902</v>
      </c>
      <c r="D898" s="43">
        <v>0.53103095435389902</v>
      </c>
      <c r="E898" s="43">
        <v>0</v>
      </c>
      <c r="F898" s="43">
        <v>0</v>
      </c>
      <c r="G898" s="43">
        <v>0.16666666666666599</v>
      </c>
      <c r="H898" s="43">
        <v>147.166666666666</v>
      </c>
      <c r="I898" s="43">
        <v>5006.4649999491003</v>
      </c>
      <c r="J898" s="43">
        <f t="shared" si="13"/>
        <v>3.1861857261234072</v>
      </c>
    </row>
    <row r="899" spans="1:10" x14ac:dyDescent="0.25">
      <c r="A899" s="79"/>
      <c r="B899" s="79"/>
      <c r="C899" s="43">
        <v>0.53053448416721505</v>
      </c>
      <c r="D899" s="43">
        <v>0</v>
      </c>
      <c r="E899" s="43">
        <v>0.52103681076767105</v>
      </c>
      <c r="F899" s="43">
        <v>9.4976733995444998E-3</v>
      </c>
      <c r="G899" s="43">
        <v>0</v>
      </c>
      <c r="H899" s="43">
        <v>113.5</v>
      </c>
      <c r="I899" s="43">
        <v>4775.6605053151497</v>
      </c>
      <c r="J899" s="43" t="e">
        <f t="shared" ref="J899:J962" si="14">C899/G899</f>
        <v>#DIV/0!</v>
      </c>
    </row>
    <row r="900" spans="1:10" x14ac:dyDescent="0.25">
      <c r="A900" s="79"/>
      <c r="B900" s="79"/>
      <c r="C900" s="43">
        <v>0.53048851999506696</v>
      </c>
      <c r="D900" s="43">
        <v>0.53048851999506696</v>
      </c>
      <c r="E900" s="43">
        <v>0</v>
      </c>
      <c r="F900" s="43">
        <v>0</v>
      </c>
      <c r="G900" s="43">
        <v>0.16666666666666599</v>
      </c>
      <c r="H900" s="43">
        <v>163.333333333333</v>
      </c>
      <c r="I900" s="43">
        <v>5639.5219984324203</v>
      </c>
      <c r="J900" s="43">
        <f t="shared" si="14"/>
        <v>3.1829311199704149</v>
      </c>
    </row>
    <row r="901" spans="1:10" x14ac:dyDescent="0.25">
      <c r="A901" s="79"/>
      <c r="B901" s="79"/>
      <c r="C901" s="43">
        <v>0.53013184871777896</v>
      </c>
      <c r="D901" s="43">
        <v>0</v>
      </c>
      <c r="E901" s="43">
        <v>5.3853933929474598E-3</v>
      </c>
      <c r="F901" s="43">
        <v>0.524746455324832</v>
      </c>
      <c r="G901" s="43">
        <v>0</v>
      </c>
      <c r="H901" s="43">
        <v>118.333333333333</v>
      </c>
      <c r="I901" s="43">
        <v>5257.4258706132696</v>
      </c>
      <c r="J901" s="43" t="e">
        <f t="shared" si="14"/>
        <v>#DIV/0!</v>
      </c>
    </row>
    <row r="902" spans="1:10" x14ac:dyDescent="0.25">
      <c r="A902" s="79"/>
      <c r="B902" s="79"/>
      <c r="C902" s="43">
        <v>0.52914992632217595</v>
      </c>
      <c r="D902" s="43">
        <v>0.21570932579326699</v>
      </c>
      <c r="E902" s="43">
        <v>0</v>
      </c>
      <c r="F902" s="43">
        <v>0.31344060052890899</v>
      </c>
      <c r="G902" s="43">
        <v>0.66666666666666596</v>
      </c>
      <c r="H902" s="43">
        <v>123</v>
      </c>
      <c r="I902" s="43">
        <v>6186.6666666666597</v>
      </c>
      <c r="J902" s="43">
        <f t="shared" si="14"/>
        <v>0.79372488948326481</v>
      </c>
    </row>
    <row r="903" spans="1:10" x14ac:dyDescent="0.25">
      <c r="A903" s="79"/>
      <c r="B903" s="79"/>
      <c r="C903" s="43">
        <v>0.52859838649051105</v>
      </c>
      <c r="D903" s="43">
        <v>0.26517296921279199</v>
      </c>
      <c r="E903" s="43">
        <v>0</v>
      </c>
      <c r="F903" s="43">
        <v>0.26342541727771801</v>
      </c>
      <c r="G903" s="43">
        <v>0.83333333333333304</v>
      </c>
      <c r="H903" s="43">
        <v>162.333333333333</v>
      </c>
      <c r="I903" s="43">
        <v>4889.9017974341004</v>
      </c>
      <c r="J903" s="43">
        <f t="shared" si="14"/>
        <v>0.63431806378861344</v>
      </c>
    </row>
    <row r="904" spans="1:10" x14ac:dyDescent="0.25">
      <c r="A904" s="79"/>
      <c r="B904" s="79"/>
      <c r="C904" s="43">
        <v>0.52778982476680503</v>
      </c>
      <c r="D904" s="43">
        <v>0.52778982476680503</v>
      </c>
      <c r="E904" s="43">
        <v>0</v>
      </c>
      <c r="F904" s="43">
        <v>0</v>
      </c>
      <c r="G904" s="43">
        <v>0</v>
      </c>
      <c r="H904" s="43">
        <v>140</v>
      </c>
      <c r="I904" s="43">
        <v>5230.1199914496101</v>
      </c>
      <c r="J904" s="43" t="e">
        <f t="shared" si="14"/>
        <v>#DIV/0!</v>
      </c>
    </row>
    <row r="905" spans="1:10" x14ac:dyDescent="0.25">
      <c r="A905" s="79"/>
      <c r="B905" s="79"/>
      <c r="C905" s="43">
        <v>0.52633075493557102</v>
      </c>
      <c r="D905" s="43">
        <v>0.26316537746778501</v>
      </c>
      <c r="E905" s="43">
        <v>0</v>
      </c>
      <c r="F905" s="43">
        <v>0.26316537746778501</v>
      </c>
      <c r="G905" s="43">
        <v>0.33333333333333298</v>
      </c>
      <c r="H905" s="43">
        <v>97.3333333333333</v>
      </c>
      <c r="I905" s="43">
        <v>4915.3333333333303</v>
      </c>
      <c r="J905" s="43">
        <f t="shared" si="14"/>
        <v>1.5789922648067147</v>
      </c>
    </row>
    <row r="906" spans="1:10" x14ac:dyDescent="0.25">
      <c r="A906" s="79"/>
      <c r="B906" s="79"/>
      <c r="C906" s="43">
        <v>0.52619408833515902</v>
      </c>
      <c r="D906" s="43">
        <v>0.52619408833515902</v>
      </c>
      <c r="E906" s="43">
        <v>0</v>
      </c>
      <c r="F906" s="43">
        <v>0</v>
      </c>
      <c r="G906" s="43">
        <v>0</v>
      </c>
      <c r="H906" s="43">
        <v>147.833333333333</v>
      </c>
      <c r="I906" s="43">
        <v>5522.7576576378597</v>
      </c>
      <c r="J906" s="43" t="e">
        <f t="shared" si="14"/>
        <v>#DIV/0!</v>
      </c>
    </row>
    <row r="907" spans="1:10" x14ac:dyDescent="0.25">
      <c r="A907" s="79"/>
      <c r="B907" s="79"/>
      <c r="C907" s="43">
        <v>0.52578614228134002</v>
      </c>
      <c r="D907" s="43">
        <v>0.52578614228134002</v>
      </c>
      <c r="E907" s="43">
        <v>0</v>
      </c>
      <c r="F907" s="43">
        <v>0</v>
      </c>
      <c r="G907" s="43">
        <v>0.5</v>
      </c>
      <c r="H907" s="43">
        <v>163.166666666666</v>
      </c>
      <c r="I907" s="43">
        <v>5854.1666666666597</v>
      </c>
      <c r="J907" s="43">
        <f t="shared" si="14"/>
        <v>1.05157228456268</v>
      </c>
    </row>
    <row r="908" spans="1:10" x14ac:dyDescent="0.25">
      <c r="A908" s="79"/>
      <c r="B908" s="79"/>
      <c r="C908" s="43">
        <v>0.52530560170407803</v>
      </c>
      <c r="D908" s="43">
        <v>1.5548157344306699E-2</v>
      </c>
      <c r="E908" s="43">
        <v>0.25210226551125903</v>
      </c>
      <c r="F908" s="43">
        <v>0.25765517884851202</v>
      </c>
      <c r="G908" s="43">
        <v>0.33333333333333298</v>
      </c>
      <c r="H908" s="43">
        <v>111.666666666666</v>
      </c>
      <c r="I908" s="43">
        <v>5806.6666666666597</v>
      </c>
      <c r="J908" s="43">
        <f t="shared" si="14"/>
        <v>1.5759168051122356</v>
      </c>
    </row>
    <row r="909" spans="1:10" x14ac:dyDescent="0.25">
      <c r="A909" s="79"/>
      <c r="B909" s="79"/>
      <c r="C909" s="43">
        <v>0.52507585581238103</v>
      </c>
      <c r="D909" s="43">
        <v>0</v>
      </c>
      <c r="E909" s="43">
        <v>0.52507585581238103</v>
      </c>
      <c r="F909" s="43">
        <v>0</v>
      </c>
      <c r="G909" s="43">
        <v>0</v>
      </c>
      <c r="H909" s="43">
        <v>110.666666666666</v>
      </c>
      <c r="I909" s="43">
        <v>4650.8835337199598</v>
      </c>
      <c r="J909" s="43" t="e">
        <f t="shared" si="14"/>
        <v>#DIV/0!</v>
      </c>
    </row>
    <row r="910" spans="1:10" x14ac:dyDescent="0.25">
      <c r="A910" s="79"/>
      <c r="B910" s="79"/>
      <c r="C910" s="43">
        <v>0.52431301780916095</v>
      </c>
      <c r="D910" s="43">
        <v>0.52431301780916095</v>
      </c>
      <c r="E910" s="43">
        <v>0</v>
      </c>
      <c r="F910" s="43">
        <v>0</v>
      </c>
      <c r="G910" s="43">
        <v>0.83333333333333304</v>
      </c>
      <c r="H910" s="43">
        <v>167.333333333333</v>
      </c>
      <c r="I910" s="43">
        <v>6405.5216591850703</v>
      </c>
      <c r="J910" s="43">
        <f t="shared" si="14"/>
        <v>0.62917562137099337</v>
      </c>
    </row>
    <row r="911" spans="1:10" x14ac:dyDescent="0.25">
      <c r="A911" s="79"/>
      <c r="B911" s="79"/>
      <c r="C911" s="43">
        <v>0.52300261547186899</v>
      </c>
      <c r="D911" s="43">
        <v>0.52300261547186899</v>
      </c>
      <c r="E911" s="43">
        <v>0</v>
      </c>
      <c r="F911" s="43">
        <v>0</v>
      </c>
      <c r="G911" s="43">
        <v>0</v>
      </c>
      <c r="H911" s="43">
        <v>134</v>
      </c>
      <c r="I911" s="43">
        <v>5005.9719918160499</v>
      </c>
      <c r="J911" s="43" t="e">
        <f t="shared" si="14"/>
        <v>#DIV/0!</v>
      </c>
    </row>
    <row r="912" spans="1:10" x14ac:dyDescent="0.25">
      <c r="A912" s="79"/>
      <c r="B912" s="79"/>
      <c r="C912" s="43">
        <v>0.51858567955561796</v>
      </c>
      <c r="D912" s="43">
        <v>0.51858567955561796</v>
      </c>
      <c r="E912" s="43">
        <v>0</v>
      </c>
      <c r="F912" s="43">
        <v>0</v>
      </c>
      <c r="G912" s="43">
        <v>0.16666666666666599</v>
      </c>
      <c r="H912" s="43">
        <v>128.166666666666</v>
      </c>
      <c r="I912" s="43">
        <v>4870.1193333129704</v>
      </c>
      <c r="J912" s="43">
        <f t="shared" si="14"/>
        <v>3.1115140773337204</v>
      </c>
    </row>
    <row r="913" spans="1:10" x14ac:dyDescent="0.25">
      <c r="A913" s="79"/>
      <c r="B913" s="79"/>
      <c r="C913" s="43">
        <v>0.51762320027517394</v>
      </c>
      <c r="D913" s="43">
        <v>0</v>
      </c>
      <c r="E913" s="43">
        <v>0</v>
      </c>
      <c r="F913" s="43">
        <v>0.51762320027517394</v>
      </c>
      <c r="G913" s="43">
        <v>0</v>
      </c>
      <c r="H913" s="43">
        <v>130.5</v>
      </c>
      <c r="I913" s="43">
        <v>5803.3691303022997</v>
      </c>
      <c r="J913" s="43" t="e">
        <f t="shared" si="14"/>
        <v>#DIV/0!</v>
      </c>
    </row>
    <row r="914" spans="1:10" x14ac:dyDescent="0.25">
      <c r="A914" s="79"/>
      <c r="B914" s="79"/>
      <c r="C914" s="43">
        <v>0.51585958353818695</v>
      </c>
      <c r="D914" s="43">
        <v>0.51585958353818695</v>
      </c>
      <c r="E914" s="43">
        <v>0</v>
      </c>
      <c r="F914" s="43">
        <v>0</v>
      </c>
      <c r="G914" s="43">
        <v>0.33333333333333298</v>
      </c>
      <c r="H914" s="43">
        <v>72.1666666666666</v>
      </c>
      <c r="I914" s="43">
        <v>4354.5123333027896</v>
      </c>
      <c r="J914" s="43">
        <f t="shared" si="14"/>
        <v>1.5475787506145624</v>
      </c>
    </row>
    <row r="915" spans="1:10" x14ac:dyDescent="0.25">
      <c r="A915" s="79"/>
      <c r="B915" s="79"/>
      <c r="C915" s="43">
        <v>0.51572366559526395</v>
      </c>
      <c r="D915" s="43">
        <v>0</v>
      </c>
      <c r="E915" s="43">
        <v>0</v>
      </c>
      <c r="F915" s="43">
        <v>0.51572366559526395</v>
      </c>
      <c r="G915" s="43">
        <v>0</v>
      </c>
      <c r="H915" s="43">
        <v>123.666666666666</v>
      </c>
      <c r="I915" s="43">
        <v>5499.4890098139003</v>
      </c>
      <c r="J915" s="43" t="e">
        <f t="shared" si="14"/>
        <v>#DIV/0!</v>
      </c>
    </row>
    <row r="916" spans="1:10" x14ac:dyDescent="0.25">
      <c r="A916" s="79"/>
      <c r="B916" s="79"/>
      <c r="C916" s="43">
        <v>0.51517283236322198</v>
      </c>
      <c r="D916" s="43">
        <v>3.9893410791141698E-4</v>
      </c>
      <c r="E916" s="43">
        <v>0</v>
      </c>
      <c r="F916" s="43">
        <v>0.51477389825531095</v>
      </c>
      <c r="G916" s="43">
        <v>0</v>
      </c>
      <c r="H916" s="43">
        <v>136.333333333333</v>
      </c>
      <c r="I916" s="43">
        <v>6061.5936123231404</v>
      </c>
      <c r="J916" s="43" t="e">
        <f t="shared" si="14"/>
        <v>#DIV/0!</v>
      </c>
    </row>
    <row r="917" spans="1:10" x14ac:dyDescent="0.25">
      <c r="A917" s="79"/>
      <c r="B917" s="79"/>
      <c r="C917" s="43">
        <v>0.51250993789550303</v>
      </c>
      <c r="D917" s="43">
        <v>0</v>
      </c>
      <c r="E917" s="43">
        <v>0.51250993789550303</v>
      </c>
      <c r="F917" s="43">
        <v>0</v>
      </c>
      <c r="G917" s="43">
        <v>0</v>
      </c>
      <c r="H917" s="43">
        <v>85</v>
      </c>
      <c r="I917" s="43">
        <v>3572.2147623451701</v>
      </c>
      <c r="J917" s="43" t="e">
        <f t="shared" si="14"/>
        <v>#DIV/0!</v>
      </c>
    </row>
    <row r="918" spans="1:10" x14ac:dyDescent="0.25">
      <c r="A918" s="79"/>
      <c r="B918" s="79"/>
      <c r="C918" s="43">
        <v>0.51223139455826106</v>
      </c>
      <c r="D918" s="43">
        <v>0.51223139455826106</v>
      </c>
      <c r="E918" s="43">
        <v>0</v>
      </c>
      <c r="F918" s="43">
        <v>0</v>
      </c>
      <c r="G918" s="43">
        <v>0</v>
      </c>
      <c r="H918" s="43">
        <v>162</v>
      </c>
      <c r="I918" s="43">
        <v>6051.9959901059801</v>
      </c>
      <c r="J918" s="43" t="e">
        <f t="shared" si="14"/>
        <v>#DIV/0!</v>
      </c>
    </row>
    <row r="919" spans="1:10" x14ac:dyDescent="0.25">
      <c r="A919" s="79"/>
      <c r="B919" s="79"/>
      <c r="C919" s="43">
        <v>0.51193023806939797</v>
      </c>
      <c r="D919" s="43">
        <v>0.25589319673188698</v>
      </c>
      <c r="E919" s="43">
        <v>0</v>
      </c>
      <c r="F919" s="43">
        <v>0.25603704133752703</v>
      </c>
      <c r="G919" s="43">
        <v>0.16666666666666599</v>
      </c>
      <c r="H919" s="43">
        <v>227.333333333333</v>
      </c>
      <c r="I919" s="43">
        <v>7049.5783769224799</v>
      </c>
      <c r="J919" s="43">
        <f t="shared" si="14"/>
        <v>3.0715814284164003</v>
      </c>
    </row>
    <row r="920" spans="1:10" x14ac:dyDescent="0.25">
      <c r="A920" s="79"/>
      <c r="B920" s="79"/>
      <c r="C920" s="43">
        <v>0.50983778991079198</v>
      </c>
      <c r="D920" s="43">
        <v>0.50983778991079198</v>
      </c>
      <c r="E920" s="43">
        <v>0</v>
      </c>
      <c r="F920" s="43">
        <v>0</v>
      </c>
      <c r="G920" s="43">
        <v>0</v>
      </c>
      <c r="H920" s="43">
        <v>171.666666666666</v>
      </c>
      <c r="I920" s="43">
        <v>6413.12332284892</v>
      </c>
      <c r="J920" s="43" t="e">
        <f t="shared" si="14"/>
        <v>#DIV/0!</v>
      </c>
    </row>
    <row r="921" spans="1:10" x14ac:dyDescent="0.25">
      <c r="A921" s="79"/>
      <c r="B921" s="79"/>
      <c r="C921" s="43">
        <v>0.50955017788556101</v>
      </c>
      <c r="D921" s="43">
        <v>0</v>
      </c>
      <c r="E921" s="43">
        <v>0</v>
      </c>
      <c r="F921" s="43">
        <v>0.50955017788556101</v>
      </c>
      <c r="G921" s="43">
        <v>0</v>
      </c>
      <c r="H921" s="43">
        <v>102.333333333333</v>
      </c>
      <c r="I921" s="43">
        <v>4550.7900970697201</v>
      </c>
      <c r="J921" s="43" t="e">
        <f t="shared" si="14"/>
        <v>#DIV/0!</v>
      </c>
    </row>
    <row r="922" spans="1:10" x14ac:dyDescent="0.25">
      <c r="A922" s="79"/>
      <c r="B922" s="79"/>
      <c r="C922" s="43">
        <v>0.50953821386259301</v>
      </c>
      <c r="D922" s="43">
        <v>0.25556215766754697</v>
      </c>
      <c r="E922" s="43">
        <v>0</v>
      </c>
      <c r="F922" s="43">
        <v>0.25397605619504399</v>
      </c>
      <c r="G922" s="43">
        <v>0.83333333333333304</v>
      </c>
      <c r="H922" s="43">
        <v>169.333333333333</v>
      </c>
      <c r="I922" s="43">
        <v>6537.2450435891396</v>
      </c>
      <c r="J922" s="43">
        <f t="shared" si="14"/>
        <v>0.61144585663511186</v>
      </c>
    </row>
    <row r="923" spans="1:10" x14ac:dyDescent="0.25">
      <c r="A923" s="79"/>
      <c r="B923" s="79"/>
      <c r="C923" s="43">
        <v>0.50869959300449397</v>
      </c>
      <c r="D923" s="43">
        <v>0.50869959300449397</v>
      </c>
      <c r="E923" s="43">
        <v>0</v>
      </c>
      <c r="F923" s="43">
        <v>0</v>
      </c>
      <c r="G923" s="43">
        <v>0.16666666666666599</v>
      </c>
      <c r="H923" s="43">
        <v>102.833333333333</v>
      </c>
      <c r="I923" s="43">
        <v>3500.8106665852301</v>
      </c>
      <c r="J923" s="43">
        <f t="shared" si="14"/>
        <v>3.0521975580269762</v>
      </c>
    </row>
    <row r="924" spans="1:10" x14ac:dyDescent="0.25">
      <c r="A924" s="79"/>
      <c r="B924" s="79"/>
      <c r="C924" s="43">
        <v>0.50831582262798503</v>
      </c>
      <c r="D924" s="43">
        <v>0.50831582262798503</v>
      </c>
      <c r="E924" s="43">
        <v>0</v>
      </c>
      <c r="F924" s="43">
        <v>0</v>
      </c>
      <c r="G924" s="43">
        <v>0.83333333333333304</v>
      </c>
      <c r="H924" s="43">
        <v>115.833333333333</v>
      </c>
      <c r="I924" s="43">
        <v>2849.5</v>
      </c>
      <c r="J924" s="43">
        <f t="shared" si="14"/>
        <v>0.60997898715358223</v>
      </c>
    </row>
    <row r="925" spans="1:10" x14ac:dyDescent="0.25">
      <c r="A925" s="79"/>
      <c r="B925" s="79"/>
      <c r="C925" s="43">
        <v>0.50700262329410295</v>
      </c>
      <c r="D925" s="43">
        <v>0.25138679398511299</v>
      </c>
      <c r="E925" s="43">
        <v>4.2290353238751497E-3</v>
      </c>
      <c r="F925" s="43">
        <v>0.25138679398511299</v>
      </c>
      <c r="G925" s="43">
        <v>0.83333333333333304</v>
      </c>
      <c r="H925" s="43">
        <v>143.5</v>
      </c>
      <c r="I925" s="43">
        <v>5081.00434267126</v>
      </c>
      <c r="J925" s="43">
        <f t="shared" si="14"/>
        <v>0.60840314795292372</v>
      </c>
    </row>
    <row r="926" spans="1:10" x14ac:dyDescent="0.25">
      <c r="A926" s="79"/>
      <c r="B926" s="79"/>
      <c r="C926" s="43">
        <v>0.50661487984204501</v>
      </c>
      <c r="D926" s="43">
        <v>0.50661487984204501</v>
      </c>
      <c r="E926" s="43">
        <v>0</v>
      </c>
      <c r="F926" s="43">
        <v>0</v>
      </c>
      <c r="G926" s="43">
        <v>1.1666666666666601</v>
      </c>
      <c r="H926" s="43">
        <v>178.666666666666</v>
      </c>
      <c r="I926" s="43">
        <v>6838.9526666462998</v>
      </c>
      <c r="J926" s="43">
        <f t="shared" si="14"/>
        <v>0.43424132557889816</v>
      </c>
    </row>
    <row r="927" spans="1:10" x14ac:dyDescent="0.25">
      <c r="A927" s="79"/>
      <c r="B927" s="79"/>
      <c r="C927" s="43">
        <v>0.50622697893706403</v>
      </c>
      <c r="D927" s="43">
        <v>0</v>
      </c>
      <c r="E927" s="43">
        <v>0.50622697893706403</v>
      </c>
      <c r="F927" s="43">
        <v>0</v>
      </c>
      <c r="G927" s="43">
        <v>0</v>
      </c>
      <c r="H927" s="43">
        <v>70.6666666666666</v>
      </c>
      <c r="I927" s="43">
        <v>2969.8412926163901</v>
      </c>
      <c r="J927" s="43" t="e">
        <f t="shared" si="14"/>
        <v>#DIV/0!</v>
      </c>
    </row>
    <row r="928" spans="1:10" x14ac:dyDescent="0.25">
      <c r="A928" s="79"/>
      <c r="B928" s="79"/>
      <c r="C928" s="43">
        <v>0.50540054312592697</v>
      </c>
      <c r="D928" s="43">
        <v>0.25270027156296299</v>
      </c>
      <c r="E928" s="43">
        <v>0</v>
      </c>
      <c r="F928" s="43">
        <v>0.25270027156296299</v>
      </c>
      <c r="G928" s="43">
        <v>0.33333333333333298</v>
      </c>
      <c r="H928" s="43">
        <v>120.666666666666</v>
      </c>
      <c r="I928" s="43">
        <v>5249</v>
      </c>
      <c r="J928" s="43">
        <f t="shared" si="14"/>
        <v>1.5162016293777825</v>
      </c>
    </row>
    <row r="929" spans="1:10" x14ac:dyDescent="0.25">
      <c r="A929" s="79"/>
      <c r="B929" s="79"/>
      <c r="C929" s="43">
        <v>0.50528015428300199</v>
      </c>
      <c r="D929" s="43">
        <v>1.0924289123094601E-2</v>
      </c>
      <c r="E929" s="43">
        <v>0</v>
      </c>
      <c r="F929" s="43">
        <v>0.49435586515990698</v>
      </c>
      <c r="G929" s="43">
        <v>0.16666666666666599</v>
      </c>
      <c r="H929" s="43">
        <v>105.666666666666</v>
      </c>
      <c r="I929" s="43">
        <v>4591.2622099069304</v>
      </c>
      <c r="J929" s="43">
        <f t="shared" si="14"/>
        <v>3.0316809256980242</v>
      </c>
    </row>
    <row r="930" spans="1:10" x14ac:dyDescent="0.25">
      <c r="A930" s="79"/>
      <c r="B930" s="79"/>
      <c r="C930" s="43">
        <v>0.50467395738204002</v>
      </c>
      <c r="D930" s="43">
        <v>0</v>
      </c>
      <c r="E930" s="43">
        <v>0.24838691977899999</v>
      </c>
      <c r="F930" s="43">
        <v>0.256287037603037</v>
      </c>
      <c r="G930" s="43">
        <v>0.33333333333333298</v>
      </c>
      <c r="H930" s="43">
        <v>138.5</v>
      </c>
      <c r="I930" s="43">
        <v>5955.9932023703795</v>
      </c>
      <c r="J930" s="43">
        <f t="shared" si="14"/>
        <v>1.5140218721461216</v>
      </c>
    </row>
    <row r="931" spans="1:10" x14ac:dyDescent="0.25">
      <c r="A931" s="79"/>
      <c r="B931" s="79"/>
      <c r="C931" s="43">
        <v>0.50260237220720405</v>
      </c>
      <c r="D931" s="43">
        <v>0.25132272190814497</v>
      </c>
      <c r="E931" s="43">
        <v>4.4878278274562098E-4</v>
      </c>
      <c r="F931" s="43">
        <v>0.25083086751631301</v>
      </c>
      <c r="G931" s="43">
        <v>0.16666666666666599</v>
      </c>
      <c r="H931" s="43">
        <v>102.333333333333</v>
      </c>
      <c r="I931" s="43">
        <v>4604.3277631828896</v>
      </c>
      <c r="J931" s="43">
        <f t="shared" si="14"/>
        <v>3.0156142332432365</v>
      </c>
    </row>
    <row r="932" spans="1:10" x14ac:dyDescent="0.25">
      <c r="A932" s="79"/>
      <c r="B932" s="79"/>
      <c r="C932" s="43">
        <v>0.502474863188343</v>
      </c>
      <c r="D932" s="43">
        <v>0.25101304020279902</v>
      </c>
      <c r="E932" s="43">
        <v>4.4878278274562098E-4</v>
      </c>
      <c r="F932" s="43">
        <v>0.25101304020279902</v>
      </c>
      <c r="G932" s="43">
        <v>0.5</v>
      </c>
      <c r="H932" s="43">
        <v>167.166666666666</v>
      </c>
      <c r="I932" s="43">
        <v>5761.00434267126</v>
      </c>
      <c r="J932" s="43">
        <f t="shared" si="14"/>
        <v>1.004949726376686</v>
      </c>
    </row>
    <row r="933" spans="1:10" x14ac:dyDescent="0.25">
      <c r="A933" s="79"/>
      <c r="B933" s="79"/>
      <c r="C933" s="43">
        <v>0.50184941231116997</v>
      </c>
      <c r="D933" s="43">
        <v>0.50184941231116997</v>
      </c>
      <c r="E933" s="43">
        <v>0</v>
      </c>
      <c r="F933" s="43">
        <v>0</v>
      </c>
      <c r="G933" s="43">
        <v>0.33333333333333298</v>
      </c>
      <c r="H933" s="43">
        <v>159.833333333333</v>
      </c>
      <c r="I933" s="43">
        <v>5474.9669998065901</v>
      </c>
      <c r="J933" s="43">
        <f t="shared" si="14"/>
        <v>1.5055482369335116</v>
      </c>
    </row>
    <row r="934" spans="1:10" x14ac:dyDescent="0.25">
      <c r="A934" s="79"/>
      <c r="B934" s="79"/>
      <c r="C934" s="43">
        <v>0.50146017364465301</v>
      </c>
      <c r="D934" s="43">
        <v>0.50146017364465301</v>
      </c>
      <c r="E934" s="43">
        <v>0</v>
      </c>
      <c r="F934" s="43">
        <v>0</v>
      </c>
      <c r="G934" s="43">
        <v>0</v>
      </c>
      <c r="H934" s="43">
        <v>140.5</v>
      </c>
      <c r="I934" s="43">
        <v>5248.7989914190703</v>
      </c>
      <c r="J934" s="43" t="e">
        <f t="shared" si="14"/>
        <v>#DIV/0!</v>
      </c>
    </row>
    <row r="935" spans="1:10" x14ac:dyDescent="0.25">
      <c r="A935" s="79"/>
      <c r="B935" s="79"/>
      <c r="C935" s="43">
        <v>0.50145105460871497</v>
      </c>
      <c r="D935" s="43">
        <v>0</v>
      </c>
      <c r="E935" s="43">
        <v>4.4878278274562098E-4</v>
      </c>
      <c r="F935" s="43">
        <v>0.50100227182596901</v>
      </c>
      <c r="G935" s="43">
        <v>0</v>
      </c>
      <c r="H935" s="43">
        <v>152.5</v>
      </c>
      <c r="I935" s="43">
        <v>6781.3075164852598</v>
      </c>
      <c r="J935" s="43" t="e">
        <f t="shared" si="14"/>
        <v>#DIV/0!</v>
      </c>
    </row>
    <row r="936" spans="1:10" x14ac:dyDescent="0.25">
      <c r="A936" s="79"/>
      <c r="B936" s="79"/>
      <c r="C936" s="43">
        <v>0.50106123953674198</v>
      </c>
      <c r="D936" s="43">
        <v>0.50106123953674198</v>
      </c>
      <c r="E936" s="43">
        <v>0</v>
      </c>
      <c r="F936" s="43">
        <v>0</v>
      </c>
      <c r="G936" s="43">
        <v>0</v>
      </c>
      <c r="H936" s="43">
        <v>131</v>
      </c>
      <c r="I936" s="43">
        <v>4893.8979919992798</v>
      </c>
      <c r="J936" s="43" t="e">
        <f t="shared" si="14"/>
        <v>#DIV/0!</v>
      </c>
    </row>
    <row r="937" spans="1:10" x14ac:dyDescent="0.25">
      <c r="A937" s="79"/>
      <c r="B937" s="79"/>
      <c r="C937" s="43">
        <v>0.50052738815599196</v>
      </c>
      <c r="D937" s="43">
        <v>0</v>
      </c>
      <c r="E937" s="43">
        <v>0</v>
      </c>
      <c r="F937" s="43">
        <v>0.50052738815599196</v>
      </c>
      <c r="G937" s="43">
        <v>0</v>
      </c>
      <c r="H937" s="43">
        <v>120.833333333333</v>
      </c>
      <c r="I937" s="43">
        <v>5373.4899354650597</v>
      </c>
      <c r="J937" s="43" t="e">
        <f t="shared" si="14"/>
        <v>#DIV/0!</v>
      </c>
    </row>
    <row r="938" spans="1:10" x14ac:dyDescent="0.25">
      <c r="A938" s="79"/>
      <c r="B938" s="79"/>
      <c r="C938" s="43">
        <v>0.49877672909292298</v>
      </c>
      <c r="D938" s="43">
        <v>0.49877672909292298</v>
      </c>
      <c r="E938" s="43">
        <v>0</v>
      </c>
      <c r="F938" s="43">
        <v>0</v>
      </c>
      <c r="G938" s="43">
        <v>1.1666666666666601</v>
      </c>
      <c r="H938" s="43">
        <v>54.8333333333333</v>
      </c>
      <c r="I938" s="43">
        <v>2136.9526666462998</v>
      </c>
      <c r="J938" s="43">
        <f t="shared" si="14"/>
        <v>0.42752291065107922</v>
      </c>
    </row>
    <row r="939" spans="1:10" x14ac:dyDescent="0.25">
      <c r="A939" s="79"/>
      <c r="B939" s="79"/>
      <c r="C939" s="43">
        <v>0.49852351586221799</v>
      </c>
      <c r="D939" s="43">
        <v>3.9893410791141698E-4</v>
      </c>
      <c r="E939" s="43">
        <v>0.12296648247230001</v>
      </c>
      <c r="F939" s="43">
        <v>0.375158099282005</v>
      </c>
      <c r="G939" s="43">
        <v>0</v>
      </c>
      <c r="H939" s="43">
        <v>146.666666666666</v>
      </c>
      <c r="I939" s="43">
        <v>6431.4987795828802</v>
      </c>
      <c r="J939" s="43" t="e">
        <f t="shared" si="14"/>
        <v>#DIV/0!</v>
      </c>
    </row>
    <row r="940" spans="1:10" x14ac:dyDescent="0.25">
      <c r="A940" s="79"/>
      <c r="B940" s="79"/>
      <c r="C940" s="43">
        <v>0.49747083256553898</v>
      </c>
      <c r="D940" s="43">
        <v>0.49747083256553898</v>
      </c>
      <c r="E940" s="43">
        <v>0</v>
      </c>
      <c r="F940" s="43">
        <v>0</v>
      </c>
      <c r="G940" s="43">
        <v>0</v>
      </c>
      <c r="H940" s="43">
        <v>171.333333333333</v>
      </c>
      <c r="I940" s="43">
        <v>6400.6706562026202</v>
      </c>
      <c r="J940" s="43" t="e">
        <f t="shared" si="14"/>
        <v>#DIV/0!</v>
      </c>
    </row>
    <row r="941" spans="1:10" x14ac:dyDescent="0.25">
      <c r="A941" s="79"/>
      <c r="B941" s="79"/>
      <c r="C941" s="43">
        <v>0.49743201134572201</v>
      </c>
      <c r="D941" s="43">
        <v>0</v>
      </c>
      <c r="E941" s="43">
        <v>0.32267482079410298</v>
      </c>
      <c r="F941" s="43">
        <v>0.17475719055161801</v>
      </c>
      <c r="G941" s="43">
        <v>0</v>
      </c>
      <c r="H941" s="43">
        <v>106.5</v>
      </c>
      <c r="I941" s="43">
        <v>4595.9484043802504</v>
      </c>
      <c r="J941" s="43" t="e">
        <f t="shared" si="14"/>
        <v>#DIV/0!</v>
      </c>
    </row>
    <row r="942" spans="1:10" x14ac:dyDescent="0.25">
      <c r="A942" s="79"/>
      <c r="B942" s="79"/>
      <c r="C942" s="43">
        <v>0.49715660255600702</v>
      </c>
      <c r="D942" s="43">
        <v>0.49715660255600702</v>
      </c>
      <c r="E942" s="43">
        <v>0</v>
      </c>
      <c r="F942" s="43">
        <v>0</v>
      </c>
      <c r="G942" s="43">
        <v>1</v>
      </c>
      <c r="H942" s="43">
        <v>134</v>
      </c>
      <c r="I942" s="43">
        <v>5047.3333333333303</v>
      </c>
      <c r="J942" s="43">
        <f t="shared" si="14"/>
        <v>0.49715660255600702</v>
      </c>
    </row>
    <row r="943" spans="1:10" x14ac:dyDescent="0.25">
      <c r="A943" s="79"/>
      <c r="B943" s="79"/>
      <c r="C943" s="43">
        <v>0.49665470461975503</v>
      </c>
      <c r="D943" s="43">
        <v>2.2371833541430401E-2</v>
      </c>
      <c r="E943" s="43">
        <v>0</v>
      </c>
      <c r="F943" s="43">
        <v>0.47428287107832501</v>
      </c>
      <c r="G943" s="43">
        <v>1.5</v>
      </c>
      <c r="H943" s="43">
        <v>118.5</v>
      </c>
      <c r="I943" s="43">
        <v>5516.8333333333303</v>
      </c>
      <c r="J943" s="43">
        <f t="shared" si="14"/>
        <v>0.33110313641317002</v>
      </c>
    </row>
    <row r="944" spans="1:10" x14ac:dyDescent="0.25">
      <c r="A944" s="79"/>
      <c r="B944" s="79"/>
      <c r="C944" s="43">
        <v>0.49652632852766598</v>
      </c>
      <c r="D944" s="43">
        <v>0</v>
      </c>
      <c r="E944" s="43">
        <v>0.4770560980586</v>
      </c>
      <c r="F944" s="43">
        <v>1.9470230469066201E-2</v>
      </c>
      <c r="G944" s="43">
        <v>0</v>
      </c>
      <c r="H944" s="43">
        <v>167.166666666666</v>
      </c>
      <c r="I944" s="43">
        <v>7041.65040266084</v>
      </c>
      <c r="J944" s="43" t="e">
        <f t="shared" si="14"/>
        <v>#DIV/0!</v>
      </c>
    </row>
    <row r="945" spans="1:10" x14ac:dyDescent="0.25">
      <c r="A945" s="79"/>
      <c r="B945" s="79"/>
      <c r="C945" s="43">
        <v>0.49626963702287002</v>
      </c>
      <c r="D945" s="43">
        <v>1.22164093419553E-2</v>
      </c>
      <c r="E945" s="43">
        <v>0.23877527350185401</v>
      </c>
      <c r="F945" s="43">
        <v>0.24527795417906001</v>
      </c>
      <c r="G945" s="43">
        <v>0.33333333333333298</v>
      </c>
      <c r="H945" s="43">
        <v>106.833333333333</v>
      </c>
      <c r="I945" s="43">
        <v>5554.0783769224799</v>
      </c>
      <c r="J945" s="43">
        <f t="shared" si="14"/>
        <v>1.4888089110686116</v>
      </c>
    </row>
    <row r="946" spans="1:10" x14ac:dyDescent="0.25">
      <c r="A946" s="79"/>
      <c r="B946" s="79"/>
      <c r="C946" s="43">
        <v>0.49607239901975803</v>
      </c>
      <c r="D946" s="43">
        <v>0.2479802952263</v>
      </c>
      <c r="E946" s="43">
        <v>0</v>
      </c>
      <c r="F946" s="43">
        <v>0.248092103793457</v>
      </c>
      <c r="G946" s="43">
        <v>0.16666666666666599</v>
      </c>
      <c r="H946" s="43">
        <v>128.666666666666</v>
      </c>
      <c r="I946" s="43">
        <v>4376.4117102558102</v>
      </c>
      <c r="J946" s="43">
        <f t="shared" si="14"/>
        <v>2.9764343941185603</v>
      </c>
    </row>
    <row r="947" spans="1:10" x14ac:dyDescent="0.25">
      <c r="A947" s="79"/>
      <c r="B947" s="79"/>
      <c r="C947" s="43">
        <v>0.495607558894193</v>
      </c>
      <c r="D947" s="43">
        <v>0.24793758050832099</v>
      </c>
      <c r="E947" s="43">
        <v>0</v>
      </c>
      <c r="F947" s="43">
        <v>0.24766997838587701</v>
      </c>
      <c r="G947" s="43">
        <v>0.33333333333333298</v>
      </c>
      <c r="H947" s="43">
        <v>273.33333333333297</v>
      </c>
      <c r="I947" s="43">
        <v>5201.8234205116196</v>
      </c>
      <c r="J947" s="43">
        <f t="shared" si="14"/>
        <v>1.4868226766825805</v>
      </c>
    </row>
    <row r="948" spans="1:10" x14ac:dyDescent="0.25">
      <c r="A948" s="79"/>
      <c r="B948" s="79"/>
      <c r="C948" s="43">
        <v>0.49518041171440902</v>
      </c>
      <c r="D948" s="43">
        <v>0.24789486579034101</v>
      </c>
      <c r="E948" s="43">
        <v>0</v>
      </c>
      <c r="F948" s="43">
        <v>0.24728554592406701</v>
      </c>
      <c r="G948" s="43">
        <v>0.83333333333333304</v>
      </c>
      <c r="H948" s="43">
        <v>172.833333333333</v>
      </c>
      <c r="I948" s="43">
        <v>5051.8234205116196</v>
      </c>
      <c r="J948" s="43">
        <f t="shared" si="14"/>
        <v>0.59421649405729104</v>
      </c>
    </row>
    <row r="949" spans="1:10" x14ac:dyDescent="0.25">
      <c r="A949" s="79"/>
      <c r="B949" s="79"/>
      <c r="C949" s="43">
        <v>0.49438516765959001</v>
      </c>
      <c r="D949" s="43">
        <v>0.20972926527622501</v>
      </c>
      <c r="E949" s="43">
        <v>7.4451753437161206E-2</v>
      </c>
      <c r="F949" s="43">
        <v>0.21020414894620301</v>
      </c>
      <c r="G949" s="43">
        <v>0.5</v>
      </c>
      <c r="H949" s="43">
        <v>144.833333333333</v>
      </c>
      <c r="I949" s="43">
        <v>6080.7450435891396</v>
      </c>
      <c r="J949" s="43">
        <f t="shared" si="14"/>
        <v>0.98877033531918002</v>
      </c>
    </row>
    <row r="950" spans="1:10" x14ac:dyDescent="0.25">
      <c r="A950" s="79"/>
      <c r="B950" s="79"/>
      <c r="C950" s="43">
        <v>0.49424152265076998</v>
      </c>
      <c r="D950" s="43">
        <v>0.16492152611639699</v>
      </c>
      <c r="E950" s="43">
        <v>0.163448703078029</v>
      </c>
      <c r="F950" s="43">
        <v>0.16587129345635099</v>
      </c>
      <c r="G950" s="43">
        <v>0.16666666666666599</v>
      </c>
      <c r="H950" s="43">
        <v>132.333333333333</v>
      </c>
      <c r="I950" s="43">
        <v>5821.8364485254197</v>
      </c>
      <c r="J950" s="43">
        <f t="shared" si="14"/>
        <v>2.965449135904632</v>
      </c>
    </row>
    <row r="951" spans="1:10" x14ac:dyDescent="0.25">
      <c r="A951" s="79"/>
      <c r="B951" s="79"/>
      <c r="C951" s="43">
        <v>0.494232053207522</v>
      </c>
      <c r="D951" s="43">
        <v>0.494232053207522</v>
      </c>
      <c r="E951" s="43">
        <v>0</v>
      </c>
      <c r="F951" s="43">
        <v>0</v>
      </c>
      <c r="G951" s="43">
        <v>0.16666666666666599</v>
      </c>
      <c r="H951" s="43">
        <v>167.5</v>
      </c>
      <c r="I951" s="43">
        <v>5930.3049909915499</v>
      </c>
      <c r="J951" s="43">
        <f t="shared" si="14"/>
        <v>2.9653923192451441</v>
      </c>
    </row>
    <row r="952" spans="1:10" x14ac:dyDescent="0.25">
      <c r="A952" s="79"/>
      <c r="B952" s="79"/>
      <c r="C952" s="43">
        <v>0.49337803221910198</v>
      </c>
      <c r="D952" s="43">
        <v>0</v>
      </c>
      <c r="E952" s="43">
        <v>4.4878278274562098E-4</v>
      </c>
      <c r="F952" s="43">
        <v>0.49292924943635702</v>
      </c>
      <c r="G952" s="43">
        <v>0</v>
      </c>
      <c r="H952" s="43">
        <v>113.333333333333</v>
      </c>
      <c r="I952" s="43">
        <v>5039.55560636889</v>
      </c>
      <c r="J952" s="43" t="e">
        <f t="shared" si="14"/>
        <v>#DIV/0!</v>
      </c>
    </row>
    <row r="953" spans="1:10" x14ac:dyDescent="0.25">
      <c r="A953" s="79"/>
      <c r="B953" s="79"/>
      <c r="C953" s="43">
        <v>0.49157547614687702</v>
      </c>
      <c r="D953" s="43">
        <v>0.49157547614687702</v>
      </c>
      <c r="E953" s="43">
        <v>0</v>
      </c>
      <c r="F953" s="43">
        <v>0</v>
      </c>
      <c r="G953" s="43">
        <v>1.6666666666666601</v>
      </c>
      <c r="H953" s="43">
        <v>223.833333333333</v>
      </c>
      <c r="I953" s="43">
        <v>6317.5596666564797</v>
      </c>
      <c r="J953" s="43">
        <f t="shared" si="14"/>
        <v>0.29494528568812739</v>
      </c>
    </row>
    <row r="954" spans="1:10" x14ac:dyDescent="0.25">
      <c r="A954" s="79"/>
      <c r="B954" s="79"/>
      <c r="C954" s="43">
        <v>0.49098460405202698</v>
      </c>
      <c r="D954" s="43">
        <v>0</v>
      </c>
      <c r="E954" s="43">
        <v>0.30350970684278999</v>
      </c>
      <c r="F954" s="43">
        <v>0.18747489720923699</v>
      </c>
      <c r="G954" s="43">
        <v>0.33333333333333298</v>
      </c>
      <c r="H954" s="43">
        <v>78.5</v>
      </c>
      <c r="I954" s="43">
        <v>5177.00434267126</v>
      </c>
      <c r="J954" s="43">
        <f t="shared" si="14"/>
        <v>1.4729538121560826</v>
      </c>
    </row>
    <row r="955" spans="1:10" x14ac:dyDescent="0.25">
      <c r="A955" s="79"/>
      <c r="B955" s="79"/>
      <c r="C955" s="43">
        <v>0.49066898719542901</v>
      </c>
      <c r="D955" s="43">
        <v>0.245097051762726</v>
      </c>
      <c r="E955" s="43">
        <v>0</v>
      </c>
      <c r="F955" s="43">
        <v>0.245571935432703</v>
      </c>
      <c r="G955" s="43">
        <v>0.33333333333333298</v>
      </c>
      <c r="H955" s="43">
        <v>111.5</v>
      </c>
      <c r="I955" s="43">
        <v>4238.0783769224799</v>
      </c>
      <c r="J955" s="43">
        <f t="shared" si="14"/>
        <v>1.4720069615862885</v>
      </c>
    </row>
    <row r="956" spans="1:10" x14ac:dyDescent="0.25">
      <c r="A956" s="79"/>
      <c r="B956" s="79"/>
      <c r="C956" s="43">
        <v>0.49055483108647002</v>
      </c>
      <c r="D956" s="43">
        <v>0</v>
      </c>
      <c r="E956" s="43">
        <v>0</v>
      </c>
      <c r="F956" s="43">
        <v>0.49055483108647002</v>
      </c>
      <c r="G956" s="43">
        <v>0</v>
      </c>
      <c r="H956" s="43">
        <v>131.333333333333</v>
      </c>
      <c r="I956" s="43">
        <v>5840.4276815813701</v>
      </c>
      <c r="J956" s="43" t="e">
        <f t="shared" si="14"/>
        <v>#DIV/0!</v>
      </c>
    </row>
    <row r="957" spans="1:10" x14ac:dyDescent="0.25">
      <c r="A957" s="79"/>
      <c r="B957" s="79"/>
      <c r="C957" s="43">
        <v>0.49051958154096897</v>
      </c>
      <c r="D957" s="43">
        <v>0</v>
      </c>
      <c r="E957" s="43">
        <v>0.49051958154096897</v>
      </c>
      <c r="F957" s="43">
        <v>0</v>
      </c>
      <c r="G957" s="43">
        <v>0</v>
      </c>
      <c r="H957" s="43">
        <v>154.5</v>
      </c>
      <c r="I957" s="43">
        <v>6493.0256562627101</v>
      </c>
      <c r="J957" s="43" t="e">
        <f t="shared" si="14"/>
        <v>#DIV/0!</v>
      </c>
    </row>
    <row r="958" spans="1:10" x14ac:dyDescent="0.25">
      <c r="A958" s="79"/>
      <c r="B958" s="79"/>
      <c r="C958" s="43">
        <v>0.49027328239740497</v>
      </c>
      <c r="D958" s="43">
        <v>0</v>
      </c>
      <c r="E958" s="43">
        <v>0.26612819016815498</v>
      </c>
      <c r="F958" s="43">
        <v>0.224145092229249</v>
      </c>
      <c r="G958" s="43">
        <v>0</v>
      </c>
      <c r="H958" s="43">
        <v>112.666666666666</v>
      </c>
      <c r="I958" s="43">
        <v>4854.7017156325101</v>
      </c>
      <c r="J958" s="43" t="e">
        <f t="shared" si="14"/>
        <v>#DIV/0!</v>
      </c>
    </row>
    <row r="959" spans="1:10" x14ac:dyDescent="0.25">
      <c r="A959" s="79"/>
      <c r="B959" s="79"/>
      <c r="C959" s="43">
        <v>0.48994715581576798</v>
      </c>
      <c r="D959" s="43">
        <v>0</v>
      </c>
      <c r="E959" s="43">
        <v>0.124761613603283</v>
      </c>
      <c r="F959" s="43">
        <v>0.365185542212484</v>
      </c>
      <c r="G959" s="43">
        <v>0</v>
      </c>
      <c r="H959" s="43">
        <v>107.166666666666</v>
      </c>
      <c r="I959" s="43">
        <v>4686.7003830858403</v>
      </c>
      <c r="J959" s="43" t="e">
        <f t="shared" si="14"/>
        <v>#DIV/0!</v>
      </c>
    </row>
    <row r="960" spans="1:10" x14ac:dyDescent="0.25">
      <c r="A960" s="79"/>
      <c r="B960" s="79"/>
      <c r="C960" s="43">
        <v>0.48936993979913501</v>
      </c>
      <c r="D960" s="43">
        <v>0.24326031888963501</v>
      </c>
      <c r="E960" s="43">
        <v>0</v>
      </c>
      <c r="F960" s="43">
        <v>0.24610962090949901</v>
      </c>
      <c r="G960" s="43">
        <v>0.16666666666666599</v>
      </c>
      <c r="H960" s="43">
        <v>132.833333333333</v>
      </c>
      <c r="I960" s="43">
        <v>4525.0585512790603</v>
      </c>
      <c r="J960" s="43">
        <f t="shared" si="14"/>
        <v>2.9362196387948218</v>
      </c>
    </row>
    <row r="961" spans="1:10" x14ac:dyDescent="0.25">
      <c r="A961" s="79"/>
      <c r="B961" s="79"/>
      <c r="C961" s="43">
        <v>0.48917323319273098</v>
      </c>
      <c r="D961" s="43">
        <v>0</v>
      </c>
      <c r="E961" s="43">
        <v>0.48917323319273098</v>
      </c>
      <c r="F961" s="43">
        <v>0</v>
      </c>
      <c r="G961" s="43">
        <v>0</v>
      </c>
      <c r="H961" s="43">
        <v>131.5</v>
      </c>
      <c r="I961" s="43">
        <v>5526.4263676280698</v>
      </c>
      <c r="J961" s="43" t="e">
        <f t="shared" si="14"/>
        <v>#DIV/0!</v>
      </c>
    </row>
    <row r="962" spans="1:10" x14ac:dyDescent="0.25">
      <c r="A962" s="79"/>
      <c r="B962" s="79"/>
      <c r="C962" s="43">
        <v>0.48872445040998502</v>
      </c>
      <c r="D962" s="43">
        <v>0</v>
      </c>
      <c r="E962" s="43">
        <v>0.48872445040998502</v>
      </c>
      <c r="F962" s="43">
        <v>0</v>
      </c>
      <c r="G962" s="43">
        <v>0</v>
      </c>
      <c r="H962" s="43">
        <v>108.833333333333</v>
      </c>
      <c r="I962" s="43">
        <v>4573.8357643360496</v>
      </c>
      <c r="J962" s="43" t="e">
        <f t="shared" si="14"/>
        <v>#DIV/0!</v>
      </c>
    </row>
    <row r="963" spans="1:10" x14ac:dyDescent="0.25">
      <c r="A963" s="79"/>
      <c r="B963" s="79"/>
      <c r="C963" s="43">
        <v>0.48861365896023401</v>
      </c>
      <c r="D963" s="43">
        <v>0.244306829480117</v>
      </c>
      <c r="E963" s="43">
        <v>0</v>
      </c>
      <c r="F963" s="43">
        <v>0.244306829480117</v>
      </c>
      <c r="G963" s="43">
        <v>1.8333333333333299</v>
      </c>
      <c r="H963" s="43">
        <v>179.666666666666</v>
      </c>
      <c r="I963" s="43">
        <v>6027</v>
      </c>
      <c r="J963" s="43">
        <f t="shared" ref="J963:J1026" si="15">C963/G963</f>
        <v>0.26651654125103724</v>
      </c>
    </row>
    <row r="964" spans="1:10" x14ac:dyDescent="0.25">
      <c r="A964" s="79"/>
      <c r="B964" s="79"/>
      <c r="C964" s="43">
        <v>0.48765257780570898</v>
      </c>
      <c r="D964" s="43">
        <v>0.24382628890285399</v>
      </c>
      <c r="E964" s="43">
        <v>0</v>
      </c>
      <c r="F964" s="43">
        <v>0.24382628890285399</v>
      </c>
      <c r="G964" s="43">
        <v>0.83333333333333304</v>
      </c>
      <c r="H964" s="43">
        <v>146.666666666666</v>
      </c>
      <c r="I964" s="43">
        <v>5192</v>
      </c>
      <c r="J964" s="43">
        <f t="shared" si="15"/>
        <v>0.58518309336685093</v>
      </c>
    </row>
    <row r="965" spans="1:10" x14ac:dyDescent="0.25">
      <c r="A965" s="79"/>
      <c r="B965" s="79"/>
      <c r="C965" s="43">
        <v>0.487503076292783</v>
      </c>
      <c r="D965" s="43">
        <v>0.487503076292783</v>
      </c>
      <c r="E965" s="43">
        <v>0</v>
      </c>
      <c r="F965" s="43">
        <v>0</v>
      </c>
      <c r="G965" s="43">
        <v>1</v>
      </c>
      <c r="H965" s="43">
        <v>140</v>
      </c>
      <c r="I965" s="43">
        <v>5273.3333333333303</v>
      </c>
      <c r="J965" s="43">
        <f t="shared" si="15"/>
        <v>0.487503076292783</v>
      </c>
    </row>
    <row r="966" spans="1:10" x14ac:dyDescent="0.25">
      <c r="A966" s="79"/>
      <c r="B966" s="79"/>
      <c r="C966" s="43">
        <v>0.48737810206174897</v>
      </c>
      <c r="D966" s="43">
        <v>0</v>
      </c>
      <c r="E966" s="43">
        <v>0.48737810206174897</v>
      </c>
      <c r="F966" s="43">
        <v>0</v>
      </c>
      <c r="G966" s="43">
        <v>0</v>
      </c>
      <c r="H966" s="43">
        <v>127.833333333333</v>
      </c>
      <c r="I966" s="43">
        <v>5372.3308288602402</v>
      </c>
      <c r="J966" s="43" t="e">
        <f t="shared" si="15"/>
        <v>#DIV/0!</v>
      </c>
    </row>
    <row r="967" spans="1:10" x14ac:dyDescent="0.25">
      <c r="A967" s="79"/>
      <c r="B967" s="79"/>
      <c r="C967" s="43">
        <v>0.48737810206174897</v>
      </c>
      <c r="D967" s="43">
        <v>0</v>
      </c>
      <c r="E967" s="43">
        <v>0.48737810206174897</v>
      </c>
      <c r="F967" s="43">
        <v>0</v>
      </c>
      <c r="G967" s="43">
        <v>0</v>
      </c>
      <c r="H967" s="43">
        <v>101.833333333333</v>
      </c>
      <c r="I967" s="43">
        <v>4279.6533721429196</v>
      </c>
      <c r="J967" s="43" t="e">
        <f t="shared" si="15"/>
        <v>#DIV/0!</v>
      </c>
    </row>
    <row r="968" spans="1:10" x14ac:dyDescent="0.25">
      <c r="A968" s="79"/>
      <c r="B968" s="79"/>
      <c r="C968" s="43">
        <v>0.48709854575984202</v>
      </c>
      <c r="D968" s="43">
        <v>0.48709854575984202</v>
      </c>
      <c r="E968" s="43">
        <v>0</v>
      </c>
      <c r="F968" s="43">
        <v>0</v>
      </c>
      <c r="G968" s="43">
        <v>0</v>
      </c>
      <c r="H968" s="43">
        <v>161.666666666666</v>
      </c>
      <c r="I968" s="43">
        <v>6039.5433234596703</v>
      </c>
      <c r="J968" s="43" t="e">
        <f t="shared" si="15"/>
        <v>#DIV/0!</v>
      </c>
    </row>
    <row r="969" spans="1:10" x14ac:dyDescent="0.25">
      <c r="A969" s="79"/>
      <c r="B969" s="79"/>
      <c r="C969" s="43">
        <v>0.48709854575984202</v>
      </c>
      <c r="D969" s="43">
        <v>0.48709854575984202</v>
      </c>
      <c r="E969" s="43">
        <v>0</v>
      </c>
      <c r="F969" s="43">
        <v>0</v>
      </c>
      <c r="G969" s="43">
        <v>0</v>
      </c>
      <c r="H969" s="43">
        <v>136.833333333333</v>
      </c>
      <c r="I969" s="43">
        <v>5111.8196583096797</v>
      </c>
      <c r="J969" s="43" t="e">
        <f t="shared" si="15"/>
        <v>#DIV/0!</v>
      </c>
    </row>
    <row r="970" spans="1:10" x14ac:dyDescent="0.25">
      <c r="A970" s="79"/>
      <c r="B970" s="79"/>
      <c r="C970" s="43">
        <v>0.48678194785935203</v>
      </c>
      <c r="D970" s="43">
        <v>0.24315353209468701</v>
      </c>
      <c r="E970" s="43">
        <v>0</v>
      </c>
      <c r="F970" s="43">
        <v>0.24362841576466401</v>
      </c>
      <c r="G970" s="43">
        <v>0.33333333333333298</v>
      </c>
      <c r="H970" s="43">
        <v>116.833333333333</v>
      </c>
      <c r="I970" s="43">
        <v>4032.4117102558098</v>
      </c>
      <c r="J970" s="43">
        <f t="shared" si="15"/>
        <v>1.4603458435780576</v>
      </c>
    </row>
    <row r="971" spans="1:10" x14ac:dyDescent="0.25">
      <c r="A971" s="79"/>
      <c r="B971" s="79"/>
      <c r="C971" s="43">
        <v>0.48533111071672103</v>
      </c>
      <c r="D971" s="43">
        <v>0</v>
      </c>
      <c r="E971" s="43">
        <v>0</v>
      </c>
      <c r="F971" s="43">
        <v>0.48533111071672103</v>
      </c>
      <c r="G971" s="43">
        <v>0</v>
      </c>
      <c r="H971" s="43">
        <v>114</v>
      </c>
      <c r="I971" s="43">
        <v>5069.6098149766904</v>
      </c>
      <c r="J971" s="43" t="e">
        <f t="shared" si="15"/>
        <v>#DIV/0!</v>
      </c>
    </row>
    <row r="972" spans="1:10" x14ac:dyDescent="0.25">
      <c r="A972" s="79"/>
      <c r="B972" s="79"/>
      <c r="C972" s="43">
        <v>0.48510387522028497</v>
      </c>
      <c r="D972" s="43">
        <v>0.48510387522028497</v>
      </c>
      <c r="E972" s="43">
        <v>0</v>
      </c>
      <c r="F972" s="43">
        <v>0</v>
      </c>
      <c r="G972" s="43">
        <v>0</v>
      </c>
      <c r="H972" s="43">
        <v>144.5</v>
      </c>
      <c r="I972" s="43">
        <v>5398.2309911747698</v>
      </c>
      <c r="J972" s="43" t="e">
        <f t="shared" si="15"/>
        <v>#DIV/0!</v>
      </c>
    </row>
    <row r="973" spans="1:10" x14ac:dyDescent="0.25">
      <c r="A973" s="79"/>
      <c r="B973" s="79"/>
      <c r="C973" s="43">
        <v>0.48468540536527499</v>
      </c>
      <c r="D973" s="43">
        <v>0</v>
      </c>
      <c r="E973" s="43">
        <v>0.48468540536527499</v>
      </c>
      <c r="F973" s="43">
        <v>0</v>
      </c>
      <c r="G973" s="43">
        <v>0</v>
      </c>
      <c r="H973" s="43">
        <v>109</v>
      </c>
      <c r="I973" s="43">
        <v>4580.8401070073096</v>
      </c>
      <c r="J973" s="43" t="e">
        <f t="shared" si="15"/>
        <v>#DIV/0!</v>
      </c>
    </row>
    <row r="974" spans="1:10" x14ac:dyDescent="0.25">
      <c r="A974" s="79"/>
      <c r="B974" s="79"/>
      <c r="C974" s="43">
        <v>0.484307118377582</v>
      </c>
      <c r="D974" s="43">
        <v>0.484307118377582</v>
      </c>
      <c r="E974" s="43">
        <v>0</v>
      </c>
      <c r="F974" s="43">
        <v>0</v>
      </c>
      <c r="G974" s="43">
        <v>0.66666666666666596</v>
      </c>
      <c r="H974" s="43">
        <v>177</v>
      </c>
      <c r="I974" s="43">
        <v>6326.1193333129704</v>
      </c>
      <c r="J974" s="43">
        <f t="shared" si="15"/>
        <v>0.72646067756637378</v>
      </c>
    </row>
    <row r="975" spans="1:10" x14ac:dyDescent="0.25">
      <c r="A975" s="79"/>
      <c r="B975" s="79"/>
      <c r="C975" s="43">
        <v>0.48423662258252997</v>
      </c>
      <c r="D975" s="43">
        <v>0</v>
      </c>
      <c r="E975" s="43">
        <v>0.48423662258252997</v>
      </c>
      <c r="F975" s="43">
        <v>0</v>
      </c>
      <c r="G975" s="43">
        <v>0</v>
      </c>
      <c r="H975" s="43">
        <v>130.666666666666</v>
      </c>
      <c r="I975" s="43">
        <v>5491.4046542717497</v>
      </c>
      <c r="J975" s="43" t="e">
        <f t="shared" si="15"/>
        <v>#DIV/0!</v>
      </c>
    </row>
    <row r="976" spans="1:10" x14ac:dyDescent="0.25">
      <c r="A976" s="79"/>
      <c r="B976" s="79"/>
      <c r="C976" s="43">
        <v>0.48255319077943898</v>
      </c>
      <c r="D976" s="43">
        <v>0.16210235472979201</v>
      </c>
      <c r="E976" s="43">
        <v>0.15787359764988401</v>
      </c>
      <c r="F976" s="43">
        <v>0.16257723839976901</v>
      </c>
      <c r="G976" s="43">
        <v>0.16666666666666599</v>
      </c>
      <c r="H976" s="43">
        <v>126.833333333333</v>
      </c>
      <c r="I976" s="43">
        <v>5580.7450435891396</v>
      </c>
      <c r="J976" s="43">
        <f t="shared" si="15"/>
        <v>2.8953191446766455</v>
      </c>
    </row>
    <row r="977" spans="1:10" x14ac:dyDescent="0.25">
      <c r="A977" s="79"/>
      <c r="B977" s="79"/>
      <c r="C977" s="43">
        <v>0.48154392588605499</v>
      </c>
      <c r="D977" s="43">
        <v>0</v>
      </c>
      <c r="E977" s="43">
        <v>0.48154392588605499</v>
      </c>
      <c r="F977" s="43">
        <v>0</v>
      </c>
      <c r="G977" s="43">
        <v>0</v>
      </c>
      <c r="H977" s="43">
        <v>112.666666666666</v>
      </c>
      <c r="I977" s="43">
        <v>4734.9356457751401</v>
      </c>
      <c r="J977" s="43" t="e">
        <f t="shared" si="15"/>
        <v>#DIV/0!</v>
      </c>
    </row>
    <row r="978" spans="1:10" x14ac:dyDescent="0.25">
      <c r="A978" s="79"/>
      <c r="B978" s="79"/>
      <c r="C978" s="43">
        <v>0.48151346824908198</v>
      </c>
      <c r="D978" s="43">
        <v>0.48151346824908198</v>
      </c>
      <c r="E978" s="43">
        <v>0</v>
      </c>
      <c r="F978" s="43">
        <v>0</v>
      </c>
      <c r="G978" s="43">
        <v>0</v>
      </c>
      <c r="H978" s="43">
        <v>148.833333333333</v>
      </c>
      <c r="I978" s="43">
        <v>5560.11565757679</v>
      </c>
      <c r="J978" s="43" t="e">
        <f t="shared" si="15"/>
        <v>#DIV/0!</v>
      </c>
    </row>
    <row r="979" spans="1:10" x14ac:dyDescent="0.25">
      <c r="A979" s="79"/>
      <c r="B979" s="79"/>
      <c r="C979" s="43">
        <v>0.48133609956101497</v>
      </c>
      <c r="D979" s="43">
        <v>0.24020621655414501</v>
      </c>
      <c r="E979" s="43">
        <v>4.4878278274562098E-4</v>
      </c>
      <c r="F979" s="43">
        <v>0.24068110022412301</v>
      </c>
      <c r="G979" s="43">
        <v>0.33333333333333298</v>
      </c>
      <c r="H979" s="43">
        <v>107.666666666666</v>
      </c>
      <c r="I979" s="43">
        <v>3717.4160529270698</v>
      </c>
      <c r="J979" s="43">
        <f t="shared" si="15"/>
        <v>1.4440082986830465</v>
      </c>
    </row>
    <row r="980" spans="1:10" x14ac:dyDescent="0.25">
      <c r="A980" s="79"/>
      <c r="B980" s="79"/>
      <c r="C980" s="43">
        <v>0.48049786254424498</v>
      </c>
      <c r="D980" s="43">
        <v>0.16141891924213</v>
      </c>
      <c r="E980" s="43">
        <v>0.15812988595775701</v>
      </c>
      <c r="F980" s="43">
        <v>0.16094905734436199</v>
      </c>
      <c r="G980" s="43">
        <v>0.33333333333333298</v>
      </c>
      <c r="H980" s="43">
        <v>123.666666666666</v>
      </c>
      <c r="I980" s="43">
        <v>5569.3333333333303</v>
      </c>
      <c r="J980" s="43">
        <f t="shared" si="15"/>
        <v>1.4414935876327364</v>
      </c>
    </row>
    <row r="981" spans="1:10" x14ac:dyDescent="0.25">
      <c r="A981" s="79"/>
      <c r="B981" s="79"/>
      <c r="C981" s="43">
        <v>0.480316665925348</v>
      </c>
      <c r="D981" s="43">
        <v>0.480316665925348</v>
      </c>
      <c r="E981" s="43">
        <v>0</v>
      </c>
      <c r="F981" s="43">
        <v>0</v>
      </c>
      <c r="G981" s="43">
        <v>0</v>
      </c>
      <c r="H981" s="43">
        <v>145.166666666666</v>
      </c>
      <c r="I981" s="43">
        <v>5423.1363244673903</v>
      </c>
      <c r="J981" s="43" t="e">
        <f t="shared" si="15"/>
        <v>#DIV/0!</v>
      </c>
    </row>
    <row r="982" spans="1:10" x14ac:dyDescent="0.25">
      <c r="A982" s="79"/>
      <c r="B982" s="79"/>
      <c r="C982" s="43">
        <v>0.47955414482671199</v>
      </c>
      <c r="D982" s="43">
        <v>0.47955414482671199</v>
      </c>
      <c r="E982" s="43">
        <v>0</v>
      </c>
      <c r="F982" s="43">
        <v>0</v>
      </c>
      <c r="G982" s="43">
        <v>1.3333333333333299</v>
      </c>
      <c r="H982" s="43">
        <v>140.666666666666</v>
      </c>
      <c r="I982" s="43">
        <v>5528.8639995113999</v>
      </c>
      <c r="J982" s="43">
        <f t="shared" si="15"/>
        <v>0.35966560862003494</v>
      </c>
    </row>
    <row r="983" spans="1:10" x14ac:dyDescent="0.25">
      <c r="A983" s="79"/>
      <c r="B983" s="79"/>
      <c r="C983" s="43">
        <v>0.47951339339931598</v>
      </c>
      <c r="D983" s="43">
        <v>0</v>
      </c>
      <c r="E983" s="43">
        <v>0.23067435033125</v>
      </c>
      <c r="F983" s="43">
        <v>0.24883904306806501</v>
      </c>
      <c r="G983" s="43">
        <v>0</v>
      </c>
      <c r="H983" s="43">
        <v>115</v>
      </c>
      <c r="I983" s="43">
        <v>4975.5750977649504</v>
      </c>
      <c r="J983" s="43" t="e">
        <f t="shared" si="15"/>
        <v>#DIV/0!</v>
      </c>
    </row>
    <row r="984" spans="1:10" x14ac:dyDescent="0.25">
      <c r="A984" s="79"/>
      <c r="B984" s="79"/>
      <c r="C984" s="43">
        <v>0.47930001197232802</v>
      </c>
      <c r="D984" s="43">
        <v>0</v>
      </c>
      <c r="E984" s="43">
        <v>0.47930001197232802</v>
      </c>
      <c r="F984" s="43">
        <v>0</v>
      </c>
      <c r="G984" s="43">
        <v>0</v>
      </c>
      <c r="H984" s="43">
        <v>132.833333333333</v>
      </c>
      <c r="I984" s="43">
        <v>5582.4611089982</v>
      </c>
      <c r="J984" s="43" t="e">
        <f t="shared" si="15"/>
        <v>#DIV/0!</v>
      </c>
    </row>
    <row r="985" spans="1:10" x14ac:dyDescent="0.25">
      <c r="A985" s="79"/>
      <c r="B985" s="79"/>
      <c r="C985" s="43">
        <v>0.47911986360161402</v>
      </c>
      <c r="D985" s="43">
        <v>0.47911986360161402</v>
      </c>
      <c r="E985" s="43">
        <v>0</v>
      </c>
      <c r="F985" s="43">
        <v>0</v>
      </c>
      <c r="G985" s="43">
        <v>0</v>
      </c>
      <c r="H985" s="43">
        <v>123.333333333333</v>
      </c>
      <c r="I985" s="43">
        <v>4607.4866591341797</v>
      </c>
      <c r="J985" s="43" t="e">
        <f t="shared" si="15"/>
        <v>#DIV/0!</v>
      </c>
    </row>
    <row r="986" spans="1:10" x14ac:dyDescent="0.25">
      <c r="A986" s="79"/>
      <c r="B986" s="79"/>
      <c r="C986" s="43">
        <v>0.47885122918958201</v>
      </c>
      <c r="D986" s="43">
        <v>0</v>
      </c>
      <c r="E986" s="43">
        <v>0.47885122918958201</v>
      </c>
      <c r="F986" s="43">
        <v>0</v>
      </c>
      <c r="G986" s="43">
        <v>0</v>
      </c>
      <c r="H986" s="43">
        <v>124.333333333333</v>
      </c>
      <c r="I986" s="43">
        <v>5225.2396327636798</v>
      </c>
      <c r="J986" s="43" t="e">
        <f t="shared" si="15"/>
        <v>#DIV/0!</v>
      </c>
    </row>
    <row r="987" spans="1:10" x14ac:dyDescent="0.25">
      <c r="A987" s="79"/>
      <c r="B987" s="79"/>
      <c r="C987" s="43">
        <v>0.47764350253006699</v>
      </c>
      <c r="D987" s="43">
        <v>0</v>
      </c>
      <c r="E987" s="43">
        <v>0.31998212409762899</v>
      </c>
      <c r="F987" s="43">
        <v>0.15766137843243799</v>
      </c>
      <c r="G987" s="43">
        <v>0</v>
      </c>
      <c r="H987" s="43">
        <v>104.5</v>
      </c>
      <c r="I987" s="43">
        <v>4500.0826323731599</v>
      </c>
      <c r="J987" s="43" t="e">
        <f t="shared" si="15"/>
        <v>#DIV/0!</v>
      </c>
    </row>
    <row r="988" spans="1:10" x14ac:dyDescent="0.25">
      <c r="A988" s="79"/>
      <c r="B988" s="79"/>
      <c r="C988" s="43">
        <v>0.477636766659992</v>
      </c>
      <c r="D988" s="43">
        <v>0.477636766659992</v>
      </c>
      <c r="E988" s="43">
        <v>0</v>
      </c>
      <c r="F988" s="43">
        <v>0</v>
      </c>
      <c r="G988" s="43">
        <v>0.33333333333333298</v>
      </c>
      <c r="H988" s="43">
        <v>112.333333333333</v>
      </c>
      <c r="I988" s="43">
        <v>4939.3456666361299</v>
      </c>
      <c r="J988" s="43">
        <f t="shared" si="15"/>
        <v>1.4329102999799774</v>
      </c>
    </row>
    <row r="989" spans="1:10" x14ac:dyDescent="0.25">
      <c r="A989" s="79"/>
      <c r="B989" s="79"/>
      <c r="C989" s="43">
        <v>0.47712519306205697</v>
      </c>
      <c r="D989" s="43">
        <v>0.47712519306205697</v>
      </c>
      <c r="E989" s="43">
        <v>0</v>
      </c>
      <c r="F989" s="43">
        <v>0</v>
      </c>
      <c r="G989" s="43">
        <v>0</v>
      </c>
      <c r="H989" s="43">
        <v>156</v>
      </c>
      <c r="I989" s="43">
        <v>5827.84799047242</v>
      </c>
      <c r="J989" s="43" t="e">
        <f t="shared" si="15"/>
        <v>#DIV/0!</v>
      </c>
    </row>
    <row r="990" spans="1:10" x14ac:dyDescent="0.25">
      <c r="A990" s="79"/>
      <c r="B990" s="79"/>
      <c r="C990" s="43">
        <v>0.477056098058598</v>
      </c>
      <c r="D990" s="43">
        <v>0</v>
      </c>
      <c r="E990" s="43">
        <v>0.477056098058598</v>
      </c>
      <c r="F990" s="43">
        <v>0</v>
      </c>
      <c r="G990" s="43">
        <v>0</v>
      </c>
      <c r="H990" s="43">
        <v>96.3333333333333</v>
      </c>
      <c r="I990" s="43">
        <v>4048.5100639911798</v>
      </c>
      <c r="J990" s="43" t="e">
        <f t="shared" si="15"/>
        <v>#DIV/0!</v>
      </c>
    </row>
    <row r="991" spans="1:10" x14ac:dyDescent="0.25">
      <c r="A991" s="79"/>
      <c r="B991" s="79"/>
      <c r="C991" s="43">
        <v>0.47678320465713098</v>
      </c>
      <c r="D991" s="43">
        <v>0</v>
      </c>
      <c r="E991" s="43">
        <v>0</v>
      </c>
      <c r="F991" s="43">
        <v>0.47678320465713098</v>
      </c>
      <c r="G991" s="43">
        <v>0</v>
      </c>
      <c r="H991" s="43">
        <v>110.833333333333</v>
      </c>
      <c r="I991" s="43">
        <v>4928.7873201162301</v>
      </c>
      <c r="J991" s="43" t="e">
        <f t="shared" si="15"/>
        <v>#DIV/0!</v>
      </c>
    </row>
    <row r="992" spans="1:10" x14ac:dyDescent="0.25">
      <c r="A992" s="79"/>
      <c r="B992" s="79"/>
      <c r="C992" s="43">
        <v>0.476726258954145</v>
      </c>
      <c r="D992" s="43">
        <v>0.476726258954145</v>
      </c>
      <c r="E992" s="43">
        <v>0</v>
      </c>
      <c r="F992" s="43">
        <v>0</v>
      </c>
      <c r="G992" s="43">
        <v>0</v>
      </c>
      <c r="H992" s="43">
        <v>142.833333333333</v>
      </c>
      <c r="I992" s="43">
        <v>5335.9676579432298</v>
      </c>
      <c r="J992" s="43" t="e">
        <f t="shared" si="15"/>
        <v>#DIV/0!</v>
      </c>
    </row>
    <row r="993" spans="1:10" x14ac:dyDescent="0.25">
      <c r="A993" s="79"/>
      <c r="B993" s="79"/>
      <c r="C993" s="43">
        <v>0.4763545349003</v>
      </c>
      <c r="D993" s="43">
        <v>7.0052137485338197E-3</v>
      </c>
      <c r="E993" s="43">
        <v>0.23292335713874901</v>
      </c>
      <c r="F993" s="43">
        <v>0.23642596401301599</v>
      </c>
      <c r="G993" s="43">
        <v>0.66666666666666596</v>
      </c>
      <c r="H993" s="43">
        <v>148</v>
      </c>
      <c r="I993" s="43">
        <v>6068</v>
      </c>
      <c r="J993" s="43">
        <f t="shared" si="15"/>
        <v>0.71453180235045077</v>
      </c>
    </row>
    <row r="994" spans="1:10" x14ac:dyDescent="0.25">
      <c r="A994" s="79"/>
      <c r="B994" s="79"/>
      <c r="C994" s="43">
        <v>0.47615853249310802</v>
      </c>
      <c r="D994" s="43">
        <v>0</v>
      </c>
      <c r="E994" s="43">
        <v>0.47615853249310802</v>
      </c>
      <c r="F994" s="43">
        <v>0</v>
      </c>
      <c r="G994" s="43">
        <v>0</v>
      </c>
      <c r="H994" s="43">
        <v>106.333333333333</v>
      </c>
      <c r="I994" s="43">
        <v>4468.7706242670702</v>
      </c>
      <c r="J994" s="43" t="e">
        <f t="shared" si="15"/>
        <v>#DIV/0!</v>
      </c>
    </row>
    <row r="995" spans="1:10" x14ac:dyDescent="0.25">
      <c r="A995" s="79"/>
      <c r="B995" s="79"/>
      <c r="C995" s="43">
        <v>0.473881718364698</v>
      </c>
      <c r="D995" s="43">
        <v>4.3739871210357502E-2</v>
      </c>
      <c r="E995" s="43">
        <v>0.38640197594398301</v>
      </c>
      <c r="F995" s="43">
        <v>4.3739871210357502E-2</v>
      </c>
      <c r="G995" s="43">
        <v>0.16666666666666599</v>
      </c>
      <c r="H995" s="43">
        <v>106.5</v>
      </c>
      <c r="I995" s="43">
        <v>4754.1115905888701</v>
      </c>
      <c r="J995" s="43">
        <f t="shared" si="15"/>
        <v>2.8432903101881997</v>
      </c>
    </row>
    <row r="996" spans="1:10" x14ac:dyDescent="0.25">
      <c r="A996" s="79"/>
      <c r="B996" s="79"/>
      <c r="C996" s="43">
        <v>0.47304414425693803</v>
      </c>
      <c r="D996" s="43">
        <v>0.47304414425693803</v>
      </c>
      <c r="E996" s="43">
        <v>0</v>
      </c>
      <c r="F996" s="43">
        <v>0</v>
      </c>
      <c r="G996" s="43">
        <v>1</v>
      </c>
      <c r="H996" s="43">
        <v>138</v>
      </c>
      <c r="I996" s="43">
        <v>4761</v>
      </c>
      <c r="J996" s="43">
        <f t="shared" si="15"/>
        <v>0.47304414425693803</v>
      </c>
    </row>
    <row r="997" spans="1:10" x14ac:dyDescent="0.25">
      <c r="A997" s="79"/>
      <c r="B997" s="79"/>
      <c r="C997" s="43">
        <v>0.47256827023114301</v>
      </c>
      <c r="D997" s="43">
        <v>0</v>
      </c>
      <c r="E997" s="43">
        <v>0.47256827023114301</v>
      </c>
      <c r="F997" s="43">
        <v>0</v>
      </c>
      <c r="G997" s="43">
        <v>0</v>
      </c>
      <c r="H997" s="43">
        <v>113.833333333333</v>
      </c>
      <c r="I997" s="43">
        <v>4783.9660444739902</v>
      </c>
      <c r="J997" s="43" t="e">
        <f t="shared" si="15"/>
        <v>#DIV/0!</v>
      </c>
    </row>
    <row r="998" spans="1:10" x14ac:dyDescent="0.25">
      <c r="A998" s="79"/>
      <c r="B998" s="79"/>
      <c r="C998" s="43">
        <v>0.472382066128261</v>
      </c>
      <c r="D998" s="43">
        <v>0.237002612705731</v>
      </c>
      <c r="E998" s="43">
        <v>0</v>
      </c>
      <c r="F998" s="43">
        <v>0.235379453422535</v>
      </c>
      <c r="G998" s="43">
        <v>0.5</v>
      </c>
      <c r="H998" s="43">
        <v>233.666666666666</v>
      </c>
      <c r="I998" s="43">
        <v>4384.6666666666597</v>
      </c>
      <c r="J998" s="43">
        <f t="shared" si="15"/>
        <v>0.944764132256522</v>
      </c>
    </row>
    <row r="999" spans="1:10" x14ac:dyDescent="0.25">
      <c r="A999" s="79"/>
      <c r="B999" s="79"/>
      <c r="C999" s="43">
        <v>0.47228978097941698</v>
      </c>
      <c r="D999" s="43">
        <v>0.47228978097941698</v>
      </c>
      <c r="E999" s="43">
        <v>0</v>
      </c>
      <c r="F999" s="43">
        <v>0</v>
      </c>
      <c r="G999" s="43">
        <v>0.16666666666666599</v>
      </c>
      <c r="H999" s="43">
        <v>123.666666666666</v>
      </c>
      <c r="I999" s="43">
        <v>5563.7263333231504</v>
      </c>
      <c r="J999" s="43">
        <f t="shared" si="15"/>
        <v>2.8337386858765132</v>
      </c>
    </row>
    <row r="1000" spans="1:10" x14ac:dyDescent="0.25">
      <c r="A1000" s="79"/>
      <c r="B1000" s="79"/>
      <c r="C1000" s="43">
        <v>0.47203436795735898</v>
      </c>
      <c r="D1000" s="43">
        <v>0</v>
      </c>
      <c r="E1000" s="43">
        <v>0</v>
      </c>
      <c r="F1000" s="43">
        <v>0.47203436795735898</v>
      </c>
      <c r="G1000" s="43">
        <v>0</v>
      </c>
      <c r="H1000" s="43">
        <v>134.666666666666</v>
      </c>
      <c r="I1000" s="43">
        <v>5988.6618866976596</v>
      </c>
      <c r="J1000" s="43" t="e">
        <f t="shared" si="15"/>
        <v>#DIV/0!</v>
      </c>
    </row>
    <row r="1001" spans="1:10" x14ac:dyDescent="0.25">
      <c r="A1001" s="79"/>
      <c r="B1001" s="79"/>
      <c r="C1001" s="43">
        <v>0.47154011555129699</v>
      </c>
      <c r="D1001" s="43">
        <v>0.47154011555129699</v>
      </c>
      <c r="E1001" s="43">
        <v>0</v>
      </c>
      <c r="F1001" s="43">
        <v>0</v>
      </c>
      <c r="G1001" s="43">
        <v>0</v>
      </c>
      <c r="H1001" s="43">
        <v>142.5</v>
      </c>
      <c r="I1001" s="43">
        <v>5323.51499129692</v>
      </c>
      <c r="J1001" s="43" t="e">
        <f t="shared" si="15"/>
        <v>#DIV/0!</v>
      </c>
    </row>
    <row r="1002" spans="1:10" x14ac:dyDescent="0.25">
      <c r="A1002" s="79"/>
      <c r="B1002" s="79"/>
      <c r="C1002" s="43">
        <v>0.47051791040362401</v>
      </c>
      <c r="D1002" s="43">
        <v>0.47051791040362401</v>
      </c>
      <c r="E1002" s="43">
        <v>0</v>
      </c>
      <c r="F1002" s="43">
        <v>0</v>
      </c>
      <c r="G1002" s="43">
        <v>0.33333333333333298</v>
      </c>
      <c r="H1002" s="43">
        <v>122.333333333333</v>
      </c>
      <c r="I1002" s="43">
        <v>5378.2386666259499</v>
      </c>
      <c r="J1002" s="43">
        <f t="shared" si="15"/>
        <v>1.4115537312108735</v>
      </c>
    </row>
    <row r="1003" spans="1:10" x14ac:dyDescent="0.25">
      <c r="A1003" s="79"/>
      <c r="B1003" s="79"/>
      <c r="C1003" s="43">
        <v>0.46988769670584901</v>
      </c>
      <c r="D1003" s="43">
        <v>0.46988769670584901</v>
      </c>
      <c r="E1003" s="43">
        <v>0</v>
      </c>
      <c r="F1003" s="43">
        <v>0</v>
      </c>
      <c r="G1003" s="43">
        <v>0.33333333333333298</v>
      </c>
      <c r="H1003" s="43">
        <v>118.166666666666</v>
      </c>
      <c r="I1003" s="43">
        <v>4402.0856597143802</v>
      </c>
      <c r="J1003" s="43">
        <f t="shared" si="15"/>
        <v>1.4096630901175484</v>
      </c>
    </row>
    <row r="1004" spans="1:10" x14ac:dyDescent="0.25">
      <c r="A1004" s="79"/>
      <c r="B1004" s="79"/>
      <c r="C1004" s="43">
        <v>0.46961063123184998</v>
      </c>
      <c r="D1004" s="43">
        <v>0.23456787378093599</v>
      </c>
      <c r="E1004" s="43">
        <v>0</v>
      </c>
      <c r="F1004" s="43">
        <v>0.23504275745091299</v>
      </c>
      <c r="G1004" s="43">
        <v>0.33333333333333298</v>
      </c>
      <c r="H1004" s="43">
        <v>93.5</v>
      </c>
      <c r="I1004" s="43">
        <v>3275.7450435891401</v>
      </c>
      <c r="J1004" s="43">
        <f t="shared" si="15"/>
        <v>1.4088318936955515</v>
      </c>
    </row>
    <row r="1005" spans="1:10" x14ac:dyDescent="0.25">
      <c r="A1005" s="79"/>
      <c r="B1005" s="79"/>
      <c r="C1005" s="43">
        <v>0.46942679075192401</v>
      </c>
      <c r="D1005" s="43">
        <v>0</v>
      </c>
      <c r="E1005" s="43">
        <v>0.46942679075192401</v>
      </c>
      <c r="F1005" s="43">
        <v>0</v>
      </c>
      <c r="G1005" s="43">
        <v>0</v>
      </c>
      <c r="H1005" s="43">
        <v>133.166666666666</v>
      </c>
      <c r="I1005" s="43">
        <v>5596.46979434073</v>
      </c>
      <c r="J1005" s="43" t="e">
        <f t="shared" si="15"/>
        <v>#DIV/0!</v>
      </c>
    </row>
    <row r="1006" spans="1:10" x14ac:dyDescent="0.25">
      <c r="A1006" s="79"/>
      <c r="B1006" s="79"/>
      <c r="C1006" s="43">
        <v>0.46914651090382797</v>
      </c>
      <c r="D1006" s="43">
        <v>0.46914651090382797</v>
      </c>
      <c r="E1006" s="43">
        <v>0</v>
      </c>
      <c r="F1006" s="43">
        <v>0</v>
      </c>
      <c r="G1006" s="43">
        <v>0</v>
      </c>
      <c r="H1006" s="43">
        <v>132.833333333333</v>
      </c>
      <c r="I1006" s="43">
        <v>4962.3876585539701</v>
      </c>
      <c r="J1006" s="43" t="e">
        <f t="shared" si="15"/>
        <v>#DIV/0!</v>
      </c>
    </row>
    <row r="1007" spans="1:10" x14ac:dyDescent="0.25">
      <c r="A1007" s="79"/>
      <c r="B1007" s="79"/>
      <c r="C1007" s="43">
        <v>0.46884289534322798</v>
      </c>
      <c r="D1007" s="43">
        <v>0.46884289534322798</v>
      </c>
      <c r="E1007" s="43">
        <v>0</v>
      </c>
      <c r="F1007" s="43">
        <v>0</v>
      </c>
      <c r="G1007" s="43">
        <v>0.16666666666666599</v>
      </c>
      <c r="H1007" s="43">
        <v>143.833333333333</v>
      </c>
      <c r="I1007" s="43">
        <v>4526.6519993485399</v>
      </c>
      <c r="J1007" s="43">
        <f t="shared" si="15"/>
        <v>2.8130573720593794</v>
      </c>
    </row>
    <row r="1008" spans="1:10" x14ac:dyDescent="0.25">
      <c r="A1008" s="79"/>
      <c r="B1008" s="79"/>
      <c r="C1008" s="43">
        <v>0.46834864268800602</v>
      </c>
      <c r="D1008" s="43">
        <v>0.46834864268800602</v>
      </c>
      <c r="E1008" s="43">
        <v>0</v>
      </c>
      <c r="F1008" s="43">
        <v>0</v>
      </c>
      <c r="G1008" s="43">
        <v>0</v>
      </c>
      <c r="H1008" s="43">
        <v>147.333333333333</v>
      </c>
      <c r="I1008" s="43">
        <v>5504.0786576684004</v>
      </c>
      <c r="J1008" s="43" t="e">
        <f t="shared" si="15"/>
        <v>#DIV/0!</v>
      </c>
    </row>
    <row r="1009" spans="1:10" x14ac:dyDescent="0.25">
      <c r="A1009" s="79"/>
      <c r="B1009" s="79"/>
      <c r="C1009" s="43">
        <v>0.46834370965265498</v>
      </c>
      <c r="D1009" s="43">
        <v>0.46834370965265498</v>
      </c>
      <c r="E1009" s="43">
        <v>0</v>
      </c>
      <c r="F1009" s="43">
        <v>0</v>
      </c>
      <c r="G1009" s="43">
        <v>0.66666666666666596</v>
      </c>
      <c r="H1009" s="43">
        <v>89.3333333333333</v>
      </c>
      <c r="I1009" s="43">
        <v>4332.2933310939397</v>
      </c>
      <c r="J1009" s="43">
        <f t="shared" si="15"/>
        <v>0.70251556447898322</v>
      </c>
    </row>
    <row r="1010" spans="1:10" x14ac:dyDescent="0.25">
      <c r="A1010" s="79"/>
      <c r="B1010" s="79"/>
      <c r="C1010" s="43">
        <v>0.46808044240368701</v>
      </c>
      <c r="D1010" s="43">
        <v>0</v>
      </c>
      <c r="E1010" s="43">
        <v>0.46808044240368701</v>
      </c>
      <c r="F1010" s="43">
        <v>0</v>
      </c>
      <c r="G1010" s="43">
        <v>0</v>
      </c>
      <c r="H1010" s="43">
        <v>112</v>
      </c>
      <c r="I1010" s="43">
        <v>4706.91827509008</v>
      </c>
      <c r="J1010" s="43" t="e">
        <f t="shared" si="15"/>
        <v>#DIV/0!</v>
      </c>
    </row>
    <row r="1011" spans="1:10" x14ac:dyDescent="0.25">
      <c r="A1011" s="79"/>
      <c r="B1011" s="79"/>
      <c r="C1011" s="43">
        <v>0.467631659620941</v>
      </c>
      <c r="D1011" s="43">
        <v>0</v>
      </c>
      <c r="E1011" s="43">
        <v>0.467631659620941</v>
      </c>
      <c r="F1011" s="43">
        <v>0</v>
      </c>
      <c r="G1011" s="43">
        <v>0</v>
      </c>
      <c r="H1011" s="43">
        <v>125.333333333333</v>
      </c>
      <c r="I1011" s="43">
        <v>5267.2656887912699</v>
      </c>
      <c r="J1011" s="43" t="e">
        <f t="shared" si="15"/>
        <v>#DIV/0!</v>
      </c>
    </row>
    <row r="1012" spans="1:10" x14ac:dyDescent="0.25">
      <c r="A1012" s="79"/>
      <c r="B1012" s="79"/>
      <c r="C1012" s="43">
        <v>0.46673409405544902</v>
      </c>
      <c r="D1012" s="43">
        <v>0</v>
      </c>
      <c r="E1012" s="43">
        <v>0.46673409405544902</v>
      </c>
      <c r="F1012" s="43">
        <v>0</v>
      </c>
      <c r="G1012" s="43">
        <v>0</v>
      </c>
      <c r="H1012" s="43">
        <v>96.8333333333333</v>
      </c>
      <c r="I1012" s="43">
        <v>4069.5230920049698</v>
      </c>
      <c r="J1012" s="43" t="e">
        <f t="shared" si="15"/>
        <v>#DIV/0!</v>
      </c>
    </row>
    <row r="1013" spans="1:10" x14ac:dyDescent="0.25">
      <c r="A1013" s="79"/>
      <c r="B1013" s="79"/>
      <c r="C1013" s="43">
        <v>0.46662625788061501</v>
      </c>
      <c r="D1013" s="43">
        <v>0.46662625788061501</v>
      </c>
      <c r="E1013" s="43">
        <v>0</v>
      </c>
      <c r="F1013" s="43">
        <v>0</v>
      </c>
      <c r="G1013" s="43">
        <v>0.33333333333333298</v>
      </c>
      <c r="H1013" s="43">
        <v>130.333333333333</v>
      </c>
      <c r="I1013" s="43">
        <v>4623</v>
      </c>
      <c r="J1013" s="43">
        <f t="shared" si="15"/>
        <v>1.3998787736418465</v>
      </c>
    </row>
    <row r="1014" spans="1:10" x14ac:dyDescent="0.25">
      <c r="A1014" s="79"/>
      <c r="B1014" s="79"/>
      <c r="C1014" s="43">
        <v>0.46600123756263401</v>
      </c>
      <c r="D1014" s="43">
        <v>0.232763176946328</v>
      </c>
      <c r="E1014" s="43">
        <v>0</v>
      </c>
      <c r="F1014" s="43">
        <v>0.233238060616306</v>
      </c>
      <c r="G1014" s="43">
        <v>1.5</v>
      </c>
      <c r="H1014" s="43">
        <v>181.5</v>
      </c>
      <c r="I1014" s="43">
        <v>7150.7450435891396</v>
      </c>
      <c r="J1014" s="43">
        <f t="shared" si="15"/>
        <v>0.31066749170842267</v>
      </c>
    </row>
    <row r="1015" spans="1:10" x14ac:dyDescent="0.25">
      <c r="A1015" s="79"/>
      <c r="B1015" s="79"/>
      <c r="C1015" s="43">
        <v>0.46547232536010902</v>
      </c>
      <c r="D1015" s="43">
        <v>0.23226127901007701</v>
      </c>
      <c r="E1015" s="43">
        <v>0</v>
      </c>
      <c r="F1015" s="43">
        <v>0.23321104635003101</v>
      </c>
      <c r="G1015" s="43">
        <v>0.5</v>
      </c>
      <c r="H1015" s="43">
        <v>131.333333333333</v>
      </c>
      <c r="I1015" s="43">
        <v>5473.1567538449599</v>
      </c>
      <c r="J1015" s="43">
        <f t="shared" si="15"/>
        <v>0.93094465072021804</v>
      </c>
    </row>
    <row r="1016" spans="1:10" x14ac:dyDescent="0.25">
      <c r="A1016" s="79"/>
      <c r="B1016" s="79"/>
      <c r="C1016" s="43">
        <v>0.46396036750098002</v>
      </c>
      <c r="D1016" s="43">
        <v>0.46396036750098002</v>
      </c>
      <c r="E1016" s="43">
        <v>0</v>
      </c>
      <c r="F1016" s="43">
        <v>0</v>
      </c>
      <c r="G1016" s="43">
        <v>0</v>
      </c>
      <c r="H1016" s="43">
        <v>146.5</v>
      </c>
      <c r="I1016" s="43">
        <v>5472.9469910526304</v>
      </c>
      <c r="J1016" s="43" t="e">
        <f t="shared" si="15"/>
        <v>#DIV/0!</v>
      </c>
    </row>
    <row r="1017" spans="1:10" x14ac:dyDescent="0.25">
      <c r="A1017" s="79"/>
      <c r="B1017" s="79"/>
      <c r="C1017" s="43">
        <v>0.46315221806356699</v>
      </c>
      <c r="D1017" s="43">
        <v>0</v>
      </c>
      <c r="E1017" s="43">
        <v>1.3912266265114199E-2</v>
      </c>
      <c r="F1017" s="43">
        <v>0.449239951798453</v>
      </c>
      <c r="G1017" s="43">
        <v>0</v>
      </c>
      <c r="H1017" s="43">
        <v>80.3333333333333</v>
      </c>
      <c r="I1017" s="43">
        <v>3562.6675212731202</v>
      </c>
      <c r="J1017" s="43" t="e">
        <f t="shared" si="15"/>
        <v>#DIV/0!</v>
      </c>
    </row>
    <row r="1018" spans="1:10" x14ac:dyDescent="0.25">
      <c r="A1018" s="79"/>
      <c r="B1018" s="79"/>
      <c r="C1018" s="43">
        <v>0.46276356517724598</v>
      </c>
      <c r="D1018" s="43">
        <v>0.46276356517724598</v>
      </c>
      <c r="E1018" s="43">
        <v>0</v>
      </c>
      <c r="F1018" s="43">
        <v>0</v>
      </c>
      <c r="G1018" s="43">
        <v>0</v>
      </c>
      <c r="H1018" s="43">
        <v>144.833333333333</v>
      </c>
      <c r="I1018" s="43">
        <v>5410.6836578210796</v>
      </c>
      <c r="J1018" s="43" t="e">
        <f t="shared" si="15"/>
        <v>#DIV/0!</v>
      </c>
    </row>
    <row r="1019" spans="1:10" x14ac:dyDescent="0.25">
      <c r="A1019" s="79"/>
      <c r="B1019" s="79"/>
      <c r="C1019" s="43">
        <v>0.46276356517724598</v>
      </c>
      <c r="D1019" s="43">
        <v>0.46276356517724598</v>
      </c>
      <c r="E1019" s="43">
        <v>0</v>
      </c>
      <c r="F1019" s="43">
        <v>0</v>
      </c>
      <c r="G1019" s="43">
        <v>0</v>
      </c>
      <c r="H1019" s="43">
        <v>134.666666666666</v>
      </c>
      <c r="I1019" s="43">
        <v>5030.8773251086704</v>
      </c>
      <c r="J1019" s="43" t="e">
        <f t="shared" si="15"/>
        <v>#DIV/0!</v>
      </c>
    </row>
    <row r="1020" spans="1:10" x14ac:dyDescent="0.25">
      <c r="A1020" s="79"/>
      <c r="B1020" s="79"/>
      <c r="C1020" s="43">
        <v>0.462669767804264</v>
      </c>
      <c r="D1020" s="43">
        <v>0</v>
      </c>
      <c r="E1020" s="43">
        <v>0.23083061420175</v>
      </c>
      <c r="F1020" s="43">
        <v>0.23183915360249599</v>
      </c>
      <c r="G1020" s="43">
        <v>0.16666666666666599</v>
      </c>
      <c r="H1020" s="43">
        <v>239.666666666666</v>
      </c>
      <c r="I1020" s="43">
        <v>5519.08271959374</v>
      </c>
      <c r="J1020" s="43">
        <f t="shared" si="15"/>
        <v>2.7760186068255952</v>
      </c>
    </row>
    <row r="1021" spans="1:10" x14ac:dyDescent="0.25">
      <c r="A1021" s="79"/>
      <c r="B1021" s="79"/>
      <c r="C1021" s="43">
        <v>0.460768894637688</v>
      </c>
      <c r="D1021" s="43">
        <v>0.460768894637688</v>
      </c>
      <c r="E1021" s="43">
        <v>0</v>
      </c>
      <c r="F1021" s="43">
        <v>0</v>
      </c>
      <c r="G1021" s="43">
        <v>0</v>
      </c>
      <c r="H1021" s="43">
        <v>132.666666666666</v>
      </c>
      <c r="I1021" s="43">
        <v>4956.1613252308198</v>
      </c>
      <c r="J1021" s="43" t="e">
        <f t="shared" si="15"/>
        <v>#DIV/0!</v>
      </c>
    </row>
    <row r="1022" spans="1:10" x14ac:dyDescent="0.25">
      <c r="A1022" s="79"/>
      <c r="B1022" s="79"/>
      <c r="C1022" s="43">
        <v>0.46072173834036201</v>
      </c>
      <c r="D1022" s="43">
        <v>0.46072173834036201</v>
      </c>
      <c r="E1022" s="43">
        <v>0</v>
      </c>
      <c r="F1022" s="43">
        <v>0</v>
      </c>
      <c r="G1022" s="43">
        <v>0.33333333333333298</v>
      </c>
      <c r="H1022" s="43">
        <v>99.8333333333333</v>
      </c>
      <c r="I1022" s="43">
        <v>4389.3456666361299</v>
      </c>
      <c r="J1022" s="43">
        <f t="shared" si="15"/>
        <v>1.3821652150210875</v>
      </c>
    </row>
    <row r="1023" spans="1:10" x14ac:dyDescent="0.25">
      <c r="A1023" s="79"/>
      <c r="B1023" s="79"/>
      <c r="C1023" s="43">
        <v>0.45917315820604199</v>
      </c>
      <c r="D1023" s="43">
        <v>0.45917315820604199</v>
      </c>
      <c r="E1023" s="43">
        <v>0</v>
      </c>
      <c r="F1023" s="43">
        <v>0</v>
      </c>
      <c r="G1023" s="43">
        <v>0</v>
      </c>
      <c r="H1023" s="43">
        <v>92.6666666666666</v>
      </c>
      <c r="I1023" s="43">
        <v>3461.8413276737901</v>
      </c>
      <c r="J1023" s="43" t="e">
        <f t="shared" si="15"/>
        <v>#DIV/0!</v>
      </c>
    </row>
    <row r="1024" spans="1:10" x14ac:dyDescent="0.25">
      <c r="A1024" s="79"/>
      <c r="B1024" s="79"/>
      <c r="C1024" s="43">
        <v>0.45826274152801899</v>
      </c>
      <c r="D1024" s="43">
        <v>0</v>
      </c>
      <c r="E1024" s="43">
        <v>0</v>
      </c>
      <c r="F1024" s="43">
        <v>0.45826274152801899</v>
      </c>
      <c r="G1024" s="43">
        <v>0</v>
      </c>
      <c r="H1024" s="43">
        <v>119.166666666666</v>
      </c>
      <c r="I1024" s="43">
        <v>5299.3728329069299</v>
      </c>
      <c r="J1024" s="43" t="e">
        <f t="shared" si="15"/>
        <v>#DIV/0!</v>
      </c>
    </row>
    <row r="1025" spans="1:10" x14ac:dyDescent="0.25">
      <c r="A1025" s="79"/>
      <c r="B1025" s="79"/>
      <c r="C1025" s="43">
        <v>0.457247344537971</v>
      </c>
      <c r="D1025" s="43">
        <v>0.457247344537971</v>
      </c>
      <c r="E1025" s="43">
        <v>0</v>
      </c>
      <c r="F1025" s="43">
        <v>0</v>
      </c>
      <c r="G1025" s="43">
        <v>0.33333333333333298</v>
      </c>
      <c r="H1025" s="43">
        <v>72.5</v>
      </c>
      <c r="I1025" s="43">
        <v>3767.5596666564802</v>
      </c>
      <c r="J1025" s="43">
        <f t="shared" si="15"/>
        <v>1.3717420336139146</v>
      </c>
    </row>
    <row r="1026" spans="1:10" x14ac:dyDescent="0.25">
      <c r="A1026" s="79"/>
      <c r="B1026" s="79"/>
      <c r="C1026" s="43">
        <v>0.457184822851536</v>
      </c>
      <c r="D1026" s="43">
        <v>3.9893410791141698E-4</v>
      </c>
      <c r="E1026" s="43">
        <v>8.9756556549124304E-4</v>
      </c>
      <c r="F1026" s="43">
        <v>0.45588832317813299</v>
      </c>
      <c r="G1026" s="43">
        <v>0</v>
      </c>
      <c r="H1026" s="43">
        <v>102.333333333333</v>
      </c>
      <c r="I1026" s="43">
        <v>4548.7899849679698</v>
      </c>
      <c r="J1026" s="43" t="e">
        <f t="shared" si="15"/>
        <v>#DIV/0!</v>
      </c>
    </row>
    <row r="1027" spans="1:10" x14ac:dyDescent="0.25">
      <c r="A1027" s="79"/>
      <c r="B1027" s="79"/>
      <c r="C1027" s="43">
        <v>0.45685605636327697</v>
      </c>
      <c r="D1027" s="43">
        <v>0.45685605636327697</v>
      </c>
      <c r="E1027" s="43">
        <v>0</v>
      </c>
      <c r="F1027" s="43">
        <v>0</v>
      </c>
      <c r="G1027" s="43">
        <v>0.16666666666666599</v>
      </c>
      <c r="H1027" s="43">
        <v>140.333333333333</v>
      </c>
      <c r="I1027" s="43">
        <v>4773.0123333027896</v>
      </c>
      <c r="J1027" s="43">
        <f t="shared" ref="J1027:J1090" si="16">C1027/G1027</f>
        <v>2.7411363381796732</v>
      </c>
    </row>
    <row r="1028" spans="1:10" x14ac:dyDescent="0.25">
      <c r="A1028" s="79"/>
      <c r="B1028" s="79"/>
      <c r="C1028" s="43">
        <v>0.45683809051808699</v>
      </c>
      <c r="D1028" s="43">
        <v>0</v>
      </c>
      <c r="E1028" s="43">
        <v>0</v>
      </c>
      <c r="F1028" s="43">
        <v>0.45683809051808699</v>
      </c>
      <c r="G1028" s="43">
        <v>0</v>
      </c>
      <c r="H1028" s="43">
        <v>131.166666666666</v>
      </c>
      <c r="I1028" s="43">
        <v>5833.0159713255598</v>
      </c>
      <c r="J1028" s="43" t="e">
        <f t="shared" si="16"/>
        <v>#DIV/0!</v>
      </c>
    </row>
    <row r="1029" spans="1:10" x14ac:dyDescent="0.25">
      <c r="A1029" s="79"/>
      <c r="B1029" s="79"/>
      <c r="C1029" s="43">
        <v>0.45641209005230099</v>
      </c>
      <c r="D1029" s="43">
        <v>0</v>
      </c>
      <c r="E1029" s="43">
        <v>0.45641209005230099</v>
      </c>
      <c r="F1029" s="43">
        <v>0</v>
      </c>
      <c r="G1029" s="43">
        <v>0</v>
      </c>
      <c r="H1029" s="43">
        <v>136.666666666666</v>
      </c>
      <c r="I1029" s="43">
        <v>5743.5609904372996</v>
      </c>
      <c r="J1029" s="43" t="e">
        <f t="shared" si="16"/>
        <v>#DIV/0!</v>
      </c>
    </row>
    <row r="1030" spans="1:10" x14ac:dyDescent="0.25">
      <c r="A1030" s="79"/>
      <c r="B1030" s="79"/>
      <c r="C1030" s="43">
        <v>0.45602232914236301</v>
      </c>
      <c r="D1030" s="43">
        <v>0.45602232914236301</v>
      </c>
      <c r="E1030" s="43">
        <v>0</v>
      </c>
      <c r="F1030" s="43">
        <v>0</v>
      </c>
      <c r="G1030" s="43">
        <v>0.16666666666666599</v>
      </c>
      <c r="H1030" s="43">
        <v>122.166666666666</v>
      </c>
      <c r="I1030" s="43">
        <v>4153.6666666666597</v>
      </c>
      <c r="J1030" s="43">
        <f t="shared" si="16"/>
        <v>2.7361339748541891</v>
      </c>
    </row>
    <row r="1031" spans="1:10" x14ac:dyDescent="0.25">
      <c r="A1031" s="79"/>
      <c r="B1031" s="79"/>
      <c r="C1031" s="43">
        <v>0.45541343950815699</v>
      </c>
      <c r="D1031" s="43">
        <v>0</v>
      </c>
      <c r="E1031" s="43">
        <v>0</v>
      </c>
      <c r="F1031" s="43">
        <v>0.45541343950815699</v>
      </c>
      <c r="G1031" s="43">
        <v>0</v>
      </c>
      <c r="H1031" s="43">
        <v>83.8333333333333</v>
      </c>
      <c r="I1031" s="43">
        <v>3728.09025867438</v>
      </c>
      <c r="J1031" s="43" t="e">
        <f t="shared" si="16"/>
        <v>#DIV/0!</v>
      </c>
    </row>
    <row r="1032" spans="1:10" x14ac:dyDescent="0.25">
      <c r="A1032" s="79"/>
      <c r="B1032" s="79"/>
      <c r="C1032" s="43">
        <v>0.45459138609006799</v>
      </c>
      <c r="D1032" s="43">
        <v>0.227295693045034</v>
      </c>
      <c r="E1032" s="43">
        <v>0</v>
      </c>
      <c r="F1032" s="43">
        <v>0.227295693045034</v>
      </c>
      <c r="G1032" s="43">
        <v>2</v>
      </c>
      <c r="H1032" s="43">
        <v>136</v>
      </c>
      <c r="I1032" s="43">
        <v>5610</v>
      </c>
      <c r="J1032" s="43">
        <f t="shared" si="16"/>
        <v>0.227295693045034</v>
      </c>
    </row>
    <row r="1033" spans="1:10" x14ac:dyDescent="0.25">
      <c r="A1033" s="79"/>
      <c r="B1033" s="79"/>
      <c r="C1033" s="43">
        <v>0.45416817613857202</v>
      </c>
      <c r="D1033" s="43">
        <v>0</v>
      </c>
      <c r="E1033" s="43">
        <v>0.45416817613857202</v>
      </c>
      <c r="F1033" s="43">
        <v>0</v>
      </c>
      <c r="G1033" s="43">
        <v>0</v>
      </c>
      <c r="H1033" s="43">
        <v>86.1666666666666</v>
      </c>
      <c r="I1033" s="43">
        <v>3621.2451610440198</v>
      </c>
      <c r="J1033" s="43" t="e">
        <f t="shared" si="16"/>
        <v>#DIV/0!</v>
      </c>
    </row>
    <row r="1034" spans="1:10" x14ac:dyDescent="0.25">
      <c r="A1034" s="79"/>
      <c r="B1034" s="79"/>
      <c r="C1034" s="43">
        <v>0.45363030493554302</v>
      </c>
      <c r="D1034" s="43">
        <v>0.22681515246777101</v>
      </c>
      <c r="E1034" s="43">
        <v>0</v>
      </c>
      <c r="F1034" s="43">
        <v>0.22681515246777101</v>
      </c>
      <c r="G1034" s="43">
        <v>0.83333333333333304</v>
      </c>
      <c r="H1034" s="43">
        <v>116.666666666666</v>
      </c>
      <c r="I1034" s="43">
        <v>4130</v>
      </c>
      <c r="J1034" s="43">
        <f t="shared" si="16"/>
        <v>0.5443563659226518</v>
      </c>
    </row>
    <row r="1035" spans="1:10" x14ac:dyDescent="0.25">
      <c r="A1035" s="79"/>
      <c r="B1035" s="79"/>
      <c r="C1035" s="43">
        <v>0.453588080695283</v>
      </c>
      <c r="D1035" s="43">
        <v>0.453588080695283</v>
      </c>
      <c r="E1035" s="43">
        <v>0</v>
      </c>
      <c r="F1035" s="43">
        <v>0</v>
      </c>
      <c r="G1035" s="43">
        <v>0</v>
      </c>
      <c r="H1035" s="43">
        <v>122.833333333333</v>
      </c>
      <c r="I1035" s="43">
        <v>4588.8076591647196</v>
      </c>
      <c r="J1035" s="43" t="e">
        <f t="shared" si="16"/>
        <v>#DIV/0!</v>
      </c>
    </row>
    <row r="1036" spans="1:10" x14ac:dyDescent="0.25">
      <c r="A1036" s="79"/>
      <c r="B1036" s="79"/>
      <c r="C1036" s="43">
        <v>0.453385753491718</v>
      </c>
      <c r="D1036" s="43">
        <v>3.9893410791141698E-4</v>
      </c>
      <c r="E1036" s="43">
        <v>8.9756556549124304E-4</v>
      </c>
      <c r="F1036" s="43">
        <v>0.45208925381831599</v>
      </c>
      <c r="G1036" s="43">
        <v>0</v>
      </c>
      <c r="H1036" s="43">
        <v>103.333333333333</v>
      </c>
      <c r="I1036" s="43">
        <v>4593.2602465028504</v>
      </c>
      <c r="J1036" s="43" t="e">
        <f t="shared" si="16"/>
        <v>#DIV/0!</v>
      </c>
    </row>
    <row r="1037" spans="1:10" x14ac:dyDescent="0.25">
      <c r="A1037" s="79"/>
      <c r="B1037" s="79"/>
      <c r="C1037" s="43">
        <v>0.45262945590277298</v>
      </c>
      <c r="D1037" s="43">
        <v>2.0182704245013599E-2</v>
      </c>
      <c r="E1037" s="43">
        <v>0.40704598395028102</v>
      </c>
      <c r="F1037" s="43">
        <v>2.5400767707478001E-2</v>
      </c>
      <c r="G1037" s="43">
        <v>0.16666666666666599</v>
      </c>
      <c r="H1037" s="43">
        <v>103.833333333333</v>
      </c>
      <c r="I1037" s="43">
        <v>4407.75082418276</v>
      </c>
      <c r="J1037" s="43">
        <f t="shared" si="16"/>
        <v>2.7157767354166489</v>
      </c>
    </row>
    <row r="1038" spans="1:10" x14ac:dyDescent="0.25">
      <c r="A1038" s="79"/>
      <c r="B1038" s="79"/>
      <c r="C1038" s="43">
        <v>0.45183628678043097</v>
      </c>
      <c r="D1038" s="43">
        <v>0.45183628678043097</v>
      </c>
      <c r="E1038" s="43">
        <v>0</v>
      </c>
      <c r="F1038" s="43">
        <v>0</v>
      </c>
      <c r="G1038" s="43">
        <v>1.1666666666666601</v>
      </c>
      <c r="H1038" s="43">
        <v>158.666666666666</v>
      </c>
      <c r="I1038" s="43">
        <v>5848</v>
      </c>
      <c r="J1038" s="43">
        <f t="shared" si="16"/>
        <v>0.38728824581180016</v>
      </c>
    </row>
    <row r="1039" spans="1:10" x14ac:dyDescent="0.25">
      <c r="A1039" s="79"/>
      <c r="B1039" s="79"/>
      <c r="C1039" s="43">
        <v>0.45159341015572602</v>
      </c>
      <c r="D1039" s="43">
        <v>0.45159341015572602</v>
      </c>
      <c r="E1039" s="43">
        <v>0</v>
      </c>
      <c r="F1039" s="43">
        <v>0</v>
      </c>
      <c r="G1039" s="43">
        <v>0</v>
      </c>
      <c r="H1039" s="43">
        <v>104.166666666666</v>
      </c>
      <c r="I1039" s="43">
        <v>3891.4583269714299</v>
      </c>
      <c r="J1039" s="43" t="e">
        <f t="shared" si="16"/>
        <v>#DIV/0!</v>
      </c>
    </row>
    <row r="1040" spans="1:10" x14ac:dyDescent="0.25">
      <c r="A1040" s="79"/>
      <c r="B1040" s="79"/>
      <c r="C1040" s="43">
        <v>0.45039660783199198</v>
      </c>
      <c r="D1040" s="43">
        <v>0.45039660783199198</v>
      </c>
      <c r="E1040" s="43">
        <v>0</v>
      </c>
      <c r="F1040" s="43">
        <v>0</v>
      </c>
      <c r="G1040" s="43">
        <v>0</v>
      </c>
      <c r="H1040" s="43">
        <v>148.333333333333</v>
      </c>
      <c r="I1040" s="43">
        <v>5541.4366576073198</v>
      </c>
      <c r="J1040" s="43" t="e">
        <f t="shared" si="16"/>
        <v>#DIV/0!</v>
      </c>
    </row>
    <row r="1041" spans="1:10" x14ac:dyDescent="0.25">
      <c r="A1041" s="79"/>
      <c r="B1041" s="79"/>
      <c r="C1041" s="43">
        <v>0.450349926308652</v>
      </c>
      <c r="D1041" s="43">
        <v>1.6231592831968599E-3</v>
      </c>
      <c r="E1041" s="43">
        <v>0</v>
      </c>
      <c r="F1041" s="43">
        <v>0.448726767025455</v>
      </c>
      <c r="G1041" s="43">
        <v>0.33333333333333298</v>
      </c>
      <c r="H1041" s="43">
        <v>194</v>
      </c>
      <c r="I1041" s="43">
        <v>3719.9603487131699</v>
      </c>
      <c r="J1041" s="43">
        <f t="shared" si="16"/>
        <v>1.3510497789259575</v>
      </c>
    </row>
    <row r="1042" spans="1:10" x14ac:dyDescent="0.25">
      <c r="A1042" s="79"/>
      <c r="B1042" s="79"/>
      <c r="C1042" s="43">
        <v>0.450189719138406</v>
      </c>
      <c r="D1042" s="43">
        <v>0</v>
      </c>
      <c r="E1042" s="43">
        <v>0</v>
      </c>
      <c r="F1042" s="43">
        <v>0.450189719138406</v>
      </c>
      <c r="G1042" s="43">
        <v>0</v>
      </c>
      <c r="H1042" s="43">
        <v>105.5</v>
      </c>
      <c r="I1042" s="43">
        <v>4691.6125919301903</v>
      </c>
      <c r="J1042" s="43" t="e">
        <f t="shared" si="16"/>
        <v>#DIV/0!</v>
      </c>
    </row>
    <row r="1043" spans="1:10" x14ac:dyDescent="0.25">
      <c r="A1043" s="79"/>
      <c r="B1043" s="79"/>
      <c r="C1043" s="43">
        <v>0.45002091126632998</v>
      </c>
      <c r="D1043" s="43">
        <v>0.22560846168486801</v>
      </c>
      <c r="E1043" s="43">
        <v>0</v>
      </c>
      <c r="F1043" s="43">
        <v>0.22441244958146001</v>
      </c>
      <c r="G1043" s="43">
        <v>0.33333333333333298</v>
      </c>
      <c r="H1043" s="43">
        <v>54.1666666666666</v>
      </c>
      <c r="I1043" s="43">
        <v>1946.6666666666599</v>
      </c>
      <c r="J1043" s="43">
        <f t="shared" si="16"/>
        <v>1.3500627337989914</v>
      </c>
    </row>
    <row r="1044" spans="1:10" x14ac:dyDescent="0.25">
      <c r="A1044" s="79"/>
      <c r="B1044" s="79"/>
      <c r="C1044" s="43">
        <v>0.44923156552837101</v>
      </c>
      <c r="D1044" s="43">
        <v>0</v>
      </c>
      <c r="E1044" s="43">
        <v>0.44923156552837101</v>
      </c>
      <c r="F1044" s="43">
        <v>0</v>
      </c>
      <c r="G1044" s="43">
        <v>0</v>
      </c>
      <c r="H1044" s="43">
        <v>115.666666666666</v>
      </c>
      <c r="I1044" s="43">
        <v>4861.0138138579096</v>
      </c>
      <c r="J1044" s="43" t="e">
        <f t="shared" si="16"/>
        <v>#DIV/0!</v>
      </c>
    </row>
    <row r="1045" spans="1:10" x14ac:dyDescent="0.25">
      <c r="A1045" s="79"/>
      <c r="B1045" s="79"/>
      <c r="C1045" s="43">
        <v>0.44840193729243499</v>
      </c>
      <c r="D1045" s="43">
        <v>0.44840193729243499</v>
      </c>
      <c r="E1045" s="43">
        <v>0</v>
      </c>
      <c r="F1045" s="43">
        <v>0</v>
      </c>
      <c r="G1045" s="43">
        <v>0</v>
      </c>
      <c r="H1045" s="43">
        <v>132.5</v>
      </c>
      <c r="I1045" s="43">
        <v>4949.9349919076603</v>
      </c>
      <c r="J1045" s="43" t="e">
        <f t="shared" si="16"/>
        <v>#DIV/0!</v>
      </c>
    </row>
    <row r="1046" spans="1:10" x14ac:dyDescent="0.25">
      <c r="A1046" s="79"/>
      <c r="B1046" s="79"/>
      <c r="C1046" s="43">
        <v>0.44833399996287898</v>
      </c>
      <c r="D1046" s="43">
        <v>0</v>
      </c>
      <c r="E1046" s="43">
        <v>0.44833399996287898</v>
      </c>
      <c r="F1046" s="43">
        <v>0</v>
      </c>
      <c r="G1046" s="43">
        <v>0</v>
      </c>
      <c r="H1046" s="43">
        <v>116.166666666666</v>
      </c>
      <c r="I1046" s="43">
        <v>4882.0268418716996</v>
      </c>
      <c r="J1046" s="43" t="e">
        <f t="shared" si="16"/>
        <v>#DIV/0!</v>
      </c>
    </row>
    <row r="1047" spans="1:10" x14ac:dyDescent="0.25">
      <c r="A1047" s="79"/>
      <c r="B1047" s="79"/>
      <c r="C1047" s="43">
        <v>0.44811444940898498</v>
      </c>
      <c r="D1047" s="43">
        <v>0</v>
      </c>
      <c r="E1047" s="43">
        <v>0.21795184848715701</v>
      </c>
      <c r="F1047" s="43">
        <v>0.230162600921827</v>
      </c>
      <c r="G1047" s="43">
        <v>1.1666666666666601</v>
      </c>
      <c r="H1047" s="43">
        <v>57.3333333333333</v>
      </c>
      <c r="I1047" s="43">
        <v>1289.5783769224799</v>
      </c>
      <c r="J1047" s="43">
        <f t="shared" si="16"/>
        <v>0.38409809949341789</v>
      </c>
    </row>
    <row r="1048" spans="1:10" x14ac:dyDescent="0.25">
      <c r="A1048" s="79"/>
      <c r="B1048" s="79"/>
      <c r="C1048" s="43">
        <v>0.44719098255308898</v>
      </c>
      <c r="D1048" s="43">
        <v>1.5548157344306699E-2</v>
      </c>
      <c r="E1048" s="43">
        <v>8.9756556549124304E-4</v>
      </c>
      <c r="F1048" s="43">
        <v>0.43074525964329102</v>
      </c>
      <c r="G1048" s="43">
        <v>0.33333333333333298</v>
      </c>
      <c r="H1048" s="43">
        <v>92.6666666666666</v>
      </c>
      <c r="I1048" s="43">
        <v>4812.8321058541496</v>
      </c>
      <c r="J1048" s="43">
        <f t="shared" si="16"/>
        <v>1.3415729476592684</v>
      </c>
    </row>
    <row r="1049" spans="1:10" x14ac:dyDescent="0.25">
      <c r="A1049" s="79"/>
      <c r="B1049" s="79"/>
      <c r="C1049" s="43">
        <v>0.44697748761033501</v>
      </c>
      <c r="D1049" s="43">
        <v>0.22551235356941601</v>
      </c>
      <c r="E1049" s="43">
        <v>0</v>
      </c>
      <c r="F1049" s="43">
        <v>0.221465134040919</v>
      </c>
      <c r="G1049" s="43">
        <v>2.3333333333333299</v>
      </c>
      <c r="H1049" s="43">
        <v>177</v>
      </c>
      <c r="I1049" s="43">
        <v>6723.5</v>
      </c>
      <c r="J1049" s="43">
        <f t="shared" si="16"/>
        <v>0.19156178040442956</v>
      </c>
    </row>
    <row r="1050" spans="1:10" x14ac:dyDescent="0.25">
      <c r="A1050" s="79"/>
      <c r="B1050" s="79"/>
      <c r="C1050" s="43">
        <v>0.44624619026748502</v>
      </c>
      <c r="D1050" s="43">
        <v>0.44624619026748502</v>
      </c>
      <c r="E1050" s="43">
        <v>0</v>
      </c>
      <c r="F1050" s="43">
        <v>0</v>
      </c>
      <c r="G1050" s="43">
        <v>0.16666666666666599</v>
      </c>
      <c r="H1050" s="43">
        <v>169.5</v>
      </c>
      <c r="I1050" s="43">
        <v>5774.7529997862403</v>
      </c>
      <c r="J1050" s="43">
        <f t="shared" si="16"/>
        <v>2.6774771416049208</v>
      </c>
    </row>
    <row r="1051" spans="1:10" x14ac:dyDescent="0.25">
      <c r="A1051" s="79"/>
      <c r="B1051" s="79"/>
      <c r="C1051" s="43">
        <v>0.44541478155140302</v>
      </c>
      <c r="D1051" s="43">
        <v>0</v>
      </c>
      <c r="E1051" s="43">
        <v>4.4878278274562098E-4</v>
      </c>
      <c r="F1051" s="43">
        <v>0.444965998768657</v>
      </c>
      <c r="G1051" s="43">
        <v>0</v>
      </c>
      <c r="H1051" s="43">
        <v>115.666666666666</v>
      </c>
      <c r="I1051" s="43">
        <v>5143.3195499502799</v>
      </c>
      <c r="J1051" s="43" t="e">
        <f t="shared" si="16"/>
        <v>#DIV/0!</v>
      </c>
    </row>
    <row r="1052" spans="1:10" x14ac:dyDescent="0.25">
      <c r="A1052" s="79"/>
      <c r="B1052" s="79"/>
      <c r="C1052" s="43">
        <v>0.44481736160612101</v>
      </c>
      <c r="D1052" s="43">
        <v>0.44481736160612101</v>
      </c>
      <c r="E1052" s="43">
        <v>0</v>
      </c>
      <c r="F1052" s="43">
        <v>0</v>
      </c>
      <c r="G1052" s="43">
        <v>0.66666666666666596</v>
      </c>
      <c r="H1052" s="43">
        <v>134.166666666666</v>
      </c>
      <c r="I1052" s="43">
        <v>5165.2263333231504</v>
      </c>
      <c r="J1052" s="43">
        <f t="shared" si="16"/>
        <v>0.66722604240918226</v>
      </c>
    </row>
    <row r="1053" spans="1:10" x14ac:dyDescent="0.25">
      <c r="A1053" s="79"/>
      <c r="B1053" s="79"/>
      <c r="C1053" s="43">
        <v>0.44408858723947697</v>
      </c>
      <c r="D1053" s="43">
        <v>0.222949470490684</v>
      </c>
      <c r="E1053" s="43">
        <v>0</v>
      </c>
      <c r="F1053" s="43">
        <v>0.221139116748792</v>
      </c>
      <c r="G1053" s="43">
        <v>0.83333333333333304</v>
      </c>
      <c r="H1053" s="43">
        <v>177</v>
      </c>
      <c r="I1053" s="43">
        <v>5172.5783769224799</v>
      </c>
      <c r="J1053" s="43">
        <f t="shared" si="16"/>
        <v>0.53290630468737255</v>
      </c>
    </row>
    <row r="1054" spans="1:10" x14ac:dyDescent="0.25">
      <c r="A1054" s="79"/>
      <c r="B1054" s="79"/>
      <c r="C1054" s="43">
        <v>0.444016231428703</v>
      </c>
      <c r="D1054" s="43">
        <v>0</v>
      </c>
      <c r="E1054" s="43">
        <v>0</v>
      </c>
      <c r="F1054" s="43">
        <v>0.444016231428703</v>
      </c>
      <c r="G1054" s="43">
        <v>0</v>
      </c>
      <c r="H1054" s="43">
        <v>124.333333333333</v>
      </c>
      <c r="I1054" s="43">
        <v>5529.1358508371604</v>
      </c>
      <c r="J1054" s="43" t="e">
        <f t="shared" si="16"/>
        <v>#DIV/0!</v>
      </c>
    </row>
    <row r="1055" spans="1:10" x14ac:dyDescent="0.25">
      <c r="A1055" s="79"/>
      <c r="B1055" s="79"/>
      <c r="C1055" s="43">
        <v>0.44361472799749802</v>
      </c>
      <c r="D1055" s="43">
        <v>0.44361472799749802</v>
      </c>
      <c r="E1055" s="43">
        <v>0</v>
      </c>
      <c r="F1055" s="43">
        <v>0</v>
      </c>
      <c r="G1055" s="43">
        <v>0</v>
      </c>
      <c r="H1055" s="43">
        <v>134.166666666666</v>
      </c>
      <c r="I1055" s="43">
        <v>5012.1983251392103</v>
      </c>
      <c r="J1055" s="43" t="e">
        <f t="shared" si="16"/>
        <v>#DIV/0!</v>
      </c>
    </row>
    <row r="1056" spans="1:10" x14ac:dyDescent="0.25">
      <c r="A1056" s="79"/>
      <c r="B1056" s="79"/>
      <c r="C1056" s="43">
        <v>0.443541347758726</v>
      </c>
      <c r="D1056" s="43">
        <v>0</v>
      </c>
      <c r="E1056" s="43">
        <v>0</v>
      </c>
      <c r="F1056" s="43">
        <v>0.443541347758726</v>
      </c>
      <c r="G1056" s="43">
        <v>0</v>
      </c>
      <c r="H1056" s="43">
        <v>78.8333333333333</v>
      </c>
      <c r="I1056" s="43">
        <v>3505.7389509999598</v>
      </c>
      <c r="J1056" s="43" t="e">
        <f t="shared" si="16"/>
        <v>#DIV/0!</v>
      </c>
    </row>
    <row r="1057" spans="1:10" x14ac:dyDescent="0.25">
      <c r="A1057" s="79"/>
      <c r="B1057" s="79"/>
      <c r="C1057" s="43">
        <v>0.44321579388958598</v>
      </c>
      <c r="D1057" s="43">
        <v>0.44321579388958598</v>
      </c>
      <c r="E1057" s="43">
        <v>0</v>
      </c>
      <c r="F1057" s="43">
        <v>0</v>
      </c>
      <c r="G1057" s="43">
        <v>0</v>
      </c>
      <c r="H1057" s="43">
        <v>146.166666666666</v>
      </c>
      <c r="I1057" s="43">
        <v>5460.4943244063197</v>
      </c>
      <c r="J1057" s="43" t="e">
        <f t="shared" si="16"/>
        <v>#DIV/0!</v>
      </c>
    </row>
    <row r="1058" spans="1:10" x14ac:dyDescent="0.25">
      <c r="A1058" s="79"/>
      <c r="B1058" s="79"/>
      <c r="C1058" s="43">
        <v>0.44250312090204902</v>
      </c>
      <c r="D1058" s="43">
        <v>0.22125156045102401</v>
      </c>
      <c r="E1058" s="43">
        <v>0</v>
      </c>
      <c r="F1058" s="43">
        <v>0.22125156045102401</v>
      </c>
      <c r="G1058" s="43">
        <v>2.1666666666666599</v>
      </c>
      <c r="H1058" s="43">
        <v>91.3333333333333</v>
      </c>
      <c r="I1058" s="43">
        <v>4246.3333333333303</v>
      </c>
      <c r="J1058" s="43">
        <f t="shared" si="16"/>
        <v>0.20423220964710018</v>
      </c>
    </row>
    <row r="1059" spans="1:10" x14ac:dyDescent="0.25">
      <c r="A1059" s="79"/>
      <c r="B1059" s="79"/>
      <c r="C1059" s="43">
        <v>0.44225185436638598</v>
      </c>
      <c r="D1059" s="43">
        <v>0.22088848534820399</v>
      </c>
      <c r="E1059" s="43">
        <v>0</v>
      </c>
      <c r="F1059" s="43">
        <v>0.22136336901818099</v>
      </c>
      <c r="G1059" s="43">
        <v>0.66666666666666596</v>
      </c>
      <c r="H1059" s="43">
        <v>135.166666666666</v>
      </c>
      <c r="I1059" s="43">
        <v>5003.0783769224799</v>
      </c>
      <c r="J1059" s="43">
        <f t="shared" si="16"/>
        <v>0.66337778154957971</v>
      </c>
    </row>
    <row r="1060" spans="1:10" x14ac:dyDescent="0.25">
      <c r="A1060" s="79"/>
      <c r="B1060" s="79"/>
      <c r="C1060" s="43">
        <v>0.442018991565852</v>
      </c>
      <c r="D1060" s="43">
        <v>0.442018991565852</v>
      </c>
      <c r="E1060" s="43">
        <v>0</v>
      </c>
      <c r="F1060" s="43">
        <v>0</v>
      </c>
      <c r="G1060" s="43">
        <v>0</v>
      </c>
      <c r="H1060" s="43">
        <v>151.333333333333</v>
      </c>
      <c r="I1060" s="43">
        <v>5653.5106574240999</v>
      </c>
      <c r="J1060" s="43" t="e">
        <f t="shared" si="16"/>
        <v>#DIV/0!</v>
      </c>
    </row>
    <row r="1061" spans="1:10" x14ac:dyDescent="0.25">
      <c r="A1061" s="79"/>
      <c r="B1061" s="79"/>
      <c r="C1061" s="43">
        <v>0.44160225822169502</v>
      </c>
      <c r="D1061" s="43">
        <v>0</v>
      </c>
      <c r="E1061" s="43">
        <v>0.44160225822169502</v>
      </c>
      <c r="F1061" s="43">
        <v>0</v>
      </c>
      <c r="G1061" s="43">
        <v>0</v>
      </c>
      <c r="H1061" s="43">
        <v>134.333333333333</v>
      </c>
      <c r="I1061" s="43">
        <v>5645.5001930395902</v>
      </c>
      <c r="J1061" s="43" t="e">
        <f t="shared" si="16"/>
        <v>#DIV/0!</v>
      </c>
    </row>
    <row r="1062" spans="1:10" x14ac:dyDescent="0.25">
      <c r="A1062" s="79"/>
      <c r="B1062" s="79"/>
      <c r="C1062" s="43">
        <v>0.44147875789087698</v>
      </c>
      <c r="D1062" s="43">
        <v>0.44147875789087698</v>
      </c>
      <c r="E1062" s="43">
        <v>0</v>
      </c>
      <c r="F1062" s="43">
        <v>0</v>
      </c>
      <c r="G1062" s="43">
        <v>0.16666666666666599</v>
      </c>
      <c r="H1062" s="43">
        <v>166.833333333333</v>
      </c>
      <c r="I1062" s="43">
        <v>5175.0123333027896</v>
      </c>
      <c r="J1062" s="43">
        <f t="shared" si="16"/>
        <v>2.6488725473452726</v>
      </c>
    </row>
    <row r="1063" spans="1:10" x14ac:dyDescent="0.25">
      <c r="A1063" s="79"/>
      <c r="B1063" s="79"/>
      <c r="C1063" s="43">
        <v>0.44082218924211702</v>
      </c>
      <c r="D1063" s="43">
        <v>0.44082218924211702</v>
      </c>
      <c r="E1063" s="43">
        <v>0</v>
      </c>
      <c r="F1063" s="43">
        <v>0</v>
      </c>
      <c r="G1063" s="43">
        <v>0</v>
      </c>
      <c r="H1063" s="43">
        <v>109.5</v>
      </c>
      <c r="I1063" s="43">
        <v>4090.70099331237</v>
      </c>
      <c r="J1063" s="43" t="e">
        <f t="shared" si="16"/>
        <v>#DIV/0!</v>
      </c>
    </row>
    <row r="1064" spans="1:10" x14ac:dyDescent="0.25">
      <c r="A1064" s="79"/>
      <c r="B1064" s="79"/>
      <c r="C1064" s="43">
        <v>0.44042325513420599</v>
      </c>
      <c r="D1064" s="43">
        <v>0.44042325513420599</v>
      </c>
      <c r="E1064" s="43">
        <v>0</v>
      </c>
      <c r="F1064" s="43">
        <v>0</v>
      </c>
      <c r="G1064" s="43">
        <v>0</v>
      </c>
      <c r="H1064" s="43">
        <v>152.666666666666</v>
      </c>
      <c r="I1064" s="43">
        <v>5703.3213240093301</v>
      </c>
      <c r="J1064" s="43" t="e">
        <f t="shared" si="16"/>
        <v>#DIV/0!</v>
      </c>
    </row>
    <row r="1065" spans="1:10" x14ac:dyDescent="0.25">
      <c r="A1065" s="79"/>
      <c r="B1065" s="79"/>
      <c r="C1065" s="43">
        <v>0.44013245405422202</v>
      </c>
      <c r="D1065" s="43">
        <v>0.44013245405422202</v>
      </c>
      <c r="E1065" s="43">
        <v>0</v>
      </c>
      <c r="F1065" s="43">
        <v>0</v>
      </c>
      <c r="G1065" s="43">
        <v>1</v>
      </c>
      <c r="H1065" s="43">
        <v>122</v>
      </c>
      <c r="I1065" s="43">
        <v>4554.6666666666597</v>
      </c>
      <c r="J1065" s="43">
        <f t="shared" si="16"/>
        <v>0.44013245405422202</v>
      </c>
    </row>
    <row r="1066" spans="1:10" x14ac:dyDescent="0.25">
      <c r="A1066" s="79"/>
      <c r="B1066" s="79"/>
      <c r="C1066" s="43">
        <v>0.44002432102629402</v>
      </c>
      <c r="D1066" s="43">
        <v>0.44002432102629402</v>
      </c>
      <c r="E1066" s="43">
        <v>0</v>
      </c>
      <c r="F1066" s="43">
        <v>0</v>
      </c>
      <c r="G1066" s="43">
        <v>0</v>
      </c>
      <c r="H1066" s="43">
        <v>98.5</v>
      </c>
      <c r="I1066" s="43">
        <v>3679.76299398419</v>
      </c>
      <c r="J1066" s="43" t="e">
        <f t="shared" si="16"/>
        <v>#DIV/0!</v>
      </c>
    </row>
    <row r="1067" spans="1:10" x14ac:dyDescent="0.25">
      <c r="A1067" s="79"/>
      <c r="B1067" s="79"/>
      <c r="C1067" s="43">
        <v>0.43996562492833602</v>
      </c>
      <c r="D1067" s="43">
        <v>0.21929736210349199</v>
      </c>
      <c r="E1067" s="43">
        <v>0.14168499777986199</v>
      </c>
      <c r="F1067" s="43">
        <v>7.8983265044980197E-2</v>
      </c>
      <c r="G1067" s="43">
        <v>0.16666666666666599</v>
      </c>
      <c r="H1067" s="43">
        <v>131.666666666666</v>
      </c>
      <c r="I1067" s="43">
        <v>4483.2394734386999</v>
      </c>
      <c r="J1067" s="43">
        <f t="shared" si="16"/>
        <v>2.639793749570027</v>
      </c>
    </row>
    <row r="1068" spans="1:10" x14ac:dyDescent="0.25">
      <c r="A1068" s="79"/>
      <c r="B1068" s="79"/>
      <c r="C1068" s="43">
        <v>0.43990134607194498</v>
      </c>
      <c r="D1068" s="43">
        <v>0.43990134607194498</v>
      </c>
      <c r="E1068" s="43">
        <v>0</v>
      </c>
      <c r="F1068" s="43">
        <v>0</v>
      </c>
      <c r="G1068" s="43">
        <v>1.5</v>
      </c>
      <c r="H1068" s="43">
        <v>211.666666666666</v>
      </c>
      <c r="I1068" s="43">
        <v>6327.7263333231504</v>
      </c>
      <c r="J1068" s="43">
        <f t="shared" si="16"/>
        <v>0.29326756404796334</v>
      </c>
    </row>
    <row r="1069" spans="1:10" x14ac:dyDescent="0.25">
      <c r="A1069" s="79"/>
      <c r="B1069" s="79"/>
      <c r="C1069" s="43">
        <v>0.43960290671661101</v>
      </c>
      <c r="D1069" s="43">
        <v>0.21928668342399699</v>
      </c>
      <c r="E1069" s="43">
        <v>0</v>
      </c>
      <c r="F1069" s="43">
        <v>0.22031622329262401</v>
      </c>
      <c r="G1069" s="43">
        <v>0.16666666666666599</v>
      </c>
      <c r="H1069" s="43">
        <v>127.666666666666</v>
      </c>
      <c r="I1069" s="43">
        <v>4727.4017974341004</v>
      </c>
      <c r="J1069" s="43">
        <f t="shared" si="16"/>
        <v>2.6376174402996768</v>
      </c>
    </row>
    <row r="1070" spans="1:10" x14ac:dyDescent="0.25">
      <c r="A1070" s="79"/>
      <c r="B1070" s="79"/>
      <c r="C1070" s="43">
        <v>0.43939259242280898</v>
      </c>
      <c r="D1070" s="43">
        <v>0.43939259242280898</v>
      </c>
      <c r="E1070" s="43">
        <v>0</v>
      </c>
      <c r="F1070" s="43">
        <v>0</v>
      </c>
      <c r="G1070" s="43">
        <v>0.16666666666666599</v>
      </c>
      <c r="H1070" s="43">
        <v>136.833333333333</v>
      </c>
      <c r="I1070" s="43">
        <v>4653.4526666462998</v>
      </c>
      <c r="J1070" s="43">
        <f t="shared" si="16"/>
        <v>2.6363555545368644</v>
      </c>
    </row>
    <row r="1071" spans="1:10" x14ac:dyDescent="0.25">
      <c r="A1071" s="79"/>
      <c r="B1071" s="79"/>
      <c r="C1071" s="43">
        <v>0.43936470210647299</v>
      </c>
      <c r="D1071" s="43">
        <v>3.33174800235145E-3</v>
      </c>
      <c r="E1071" s="43">
        <v>0.37828265539669598</v>
      </c>
      <c r="F1071" s="43">
        <v>5.7750298707425103E-2</v>
      </c>
      <c r="G1071" s="43">
        <v>0.33333333333333298</v>
      </c>
      <c r="H1071" s="43">
        <v>78.6666666666666</v>
      </c>
      <c r="I1071" s="43">
        <v>4084.0173706850601</v>
      </c>
      <c r="J1071" s="43">
        <f t="shared" si="16"/>
        <v>1.3180941063194205</v>
      </c>
    </row>
    <row r="1072" spans="1:10" x14ac:dyDescent="0.25">
      <c r="A1072" s="79"/>
      <c r="B1072" s="79"/>
      <c r="C1072" s="43">
        <v>0.43926739472893001</v>
      </c>
      <c r="D1072" s="43">
        <v>0</v>
      </c>
      <c r="E1072" s="43">
        <v>0</v>
      </c>
      <c r="F1072" s="43">
        <v>0.43926739472893001</v>
      </c>
      <c r="G1072" s="43">
        <v>0</v>
      </c>
      <c r="H1072" s="43">
        <v>129.666666666666</v>
      </c>
      <c r="I1072" s="43">
        <v>5766.3105790232203</v>
      </c>
      <c r="J1072" s="43" t="e">
        <f t="shared" si="16"/>
        <v>#DIV/0!</v>
      </c>
    </row>
    <row r="1073" spans="1:10" x14ac:dyDescent="0.25">
      <c r="A1073" s="79"/>
      <c r="B1073" s="79"/>
      <c r="C1073" s="43">
        <v>0.43802965048673798</v>
      </c>
      <c r="D1073" s="43">
        <v>0.43802965048673798</v>
      </c>
      <c r="E1073" s="43">
        <v>0</v>
      </c>
      <c r="F1073" s="43">
        <v>0</v>
      </c>
      <c r="G1073" s="43">
        <v>0</v>
      </c>
      <c r="H1073" s="43">
        <v>147.5</v>
      </c>
      <c r="I1073" s="43">
        <v>5510.3049909915499</v>
      </c>
      <c r="J1073" s="43" t="e">
        <f t="shared" si="16"/>
        <v>#DIV/0!</v>
      </c>
    </row>
    <row r="1074" spans="1:10" x14ac:dyDescent="0.25">
      <c r="A1074" s="79"/>
      <c r="B1074" s="79"/>
      <c r="C1074" s="43">
        <v>0.43802965048673698</v>
      </c>
      <c r="D1074" s="43">
        <v>0.43802965048673698</v>
      </c>
      <c r="E1074" s="43">
        <v>0</v>
      </c>
      <c r="F1074" s="43">
        <v>0</v>
      </c>
      <c r="G1074" s="43">
        <v>0</v>
      </c>
      <c r="H1074" s="43">
        <v>106.5</v>
      </c>
      <c r="I1074" s="43">
        <v>3978.6269934955899</v>
      </c>
      <c r="J1074" s="43" t="e">
        <f t="shared" si="16"/>
        <v>#DIV/0!</v>
      </c>
    </row>
    <row r="1075" spans="1:10" x14ac:dyDescent="0.25">
      <c r="A1075" s="79"/>
      <c r="B1075" s="79"/>
      <c r="C1075" s="43">
        <v>0.43774042984740602</v>
      </c>
      <c r="D1075" s="43">
        <v>0.21887021492370301</v>
      </c>
      <c r="E1075" s="43">
        <v>0</v>
      </c>
      <c r="F1075" s="43">
        <v>0.21887021492370301</v>
      </c>
      <c r="G1075" s="43">
        <v>0.66666666666666596</v>
      </c>
      <c r="H1075" s="43">
        <v>100</v>
      </c>
      <c r="I1075" s="43">
        <v>4575</v>
      </c>
      <c r="J1075" s="43">
        <f t="shared" si="16"/>
        <v>0.65661064477110975</v>
      </c>
    </row>
    <row r="1076" spans="1:10" x14ac:dyDescent="0.25">
      <c r="A1076" s="79"/>
      <c r="B1076" s="79"/>
      <c r="C1076" s="43">
        <v>0.436836565056962</v>
      </c>
      <c r="D1076" s="43">
        <v>0.436836565056962</v>
      </c>
      <c r="E1076" s="43">
        <v>0</v>
      </c>
      <c r="F1076" s="43">
        <v>0</v>
      </c>
      <c r="G1076" s="43">
        <v>1.5</v>
      </c>
      <c r="H1076" s="43">
        <v>66.5</v>
      </c>
      <c r="I1076" s="43">
        <v>2952.8929999898201</v>
      </c>
      <c r="J1076" s="43">
        <f t="shared" si="16"/>
        <v>0.29122437670464135</v>
      </c>
    </row>
    <row r="1077" spans="1:10" x14ac:dyDescent="0.25">
      <c r="A1077" s="79"/>
      <c r="B1077" s="79"/>
      <c r="C1077" s="43">
        <v>0.43603497994718099</v>
      </c>
      <c r="D1077" s="43">
        <v>0.43603497994718099</v>
      </c>
      <c r="E1077" s="43">
        <v>0</v>
      </c>
      <c r="F1077" s="43">
        <v>0</v>
      </c>
      <c r="G1077" s="43">
        <v>0</v>
      </c>
      <c r="H1077" s="43">
        <v>141.5</v>
      </c>
      <c r="I1077" s="43">
        <v>5286.1569913579997</v>
      </c>
      <c r="J1077" s="43" t="e">
        <f t="shared" si="16"/>
        <v>#DIV/0!</v>
      </c>
    </row>
    <row r="1078" spans="1:10" x14ac:dyDescent="0.25">
      <c r="A1078" s="79"/>
      <c r="B1078" s="79"/>
      <c r="C1078" s="43">
        <v>0.43462225543493799</v>
      </c>
      <c r="D1078" s="43">
        <v>0.21889157228269199</v>
      </c>
      <c r="E1078" s="43">
        <v>0</v>
      </c>
      <c r="F1078" s="43">
        <v>0.21573068315225599</v>
      </c>
      <c r="G1078" s="43">
        <v>0.16666666666666599</v>
      </c>
      <c r="H1078" s="43">
        <v>160</v>
      </c>
      <c r="I1078" s="43">
        <v>5920</v>
      </c>
      <c r="J1078" s="43">
        <f t="shared" si="16"/>
        <v>2.6077335326096387</v>
      </c>
    </row>
    <row r="1079" spans="1:10" x14ac:dyDescent="0.25">
      <c r="A1079" s="79"/>
      <c r="B1079" s="79"/>
      <c r="C1079" s="43">
        <v>0.43423782297313901</v>
      </c>
      <c r="D1079" s="43">
        <v>8.8846613396038696E-3</v>
      </c>
      <c r="E1079" s="43">
        <v>0</v>
      </c>
      <c r="F1079" s="43">
        <v>0.42535316163353498</v>
      </c>
      <c r="G1079" s="43">
        <v>0.33333333333333298</v>
      </c>
      <c r="H1079" s="43">
        <v>88.6666666666666</v>
      </c>
      <c r="I1079" s="43">
        <v>4610.6666666666597</v>
      </c>
      <c r="J1079" s="43">
        <f t="shared" si="16"/>
        <v>1.3027134689194184</v>
      </c>
    </row>
    <row r="1080" spans="1:10" x14ac:dyDescent="0.25">
      <c r="A1080" s="79"/>
      <c r="B1080" s="79"/>
      <c r="C1080" s="43">
        <v>0.43397295091501897</v>
      </c>
      <c r="D1080" s="43">
        <v>0</v>
      </c>
      <c r="E1080" s="43">
        <v>0.43397295091501897</v>
      </c>
      <c r="F1080" s="43">
        <v>0</v>
      </c>
      <c r="G1080" s="43">
        <v>0</v>
      </c>
      <c r="H1080" s="43">
        <v>117.333333333333</v>
      </c>
      <c r="I1080" s="43">
        <v>4931.0572405705498</v>
      </c>
      <c r="J1080" s="43" t="e">
        <f t="shared" si="16"/>
        <v>#DIV/0!</v>
      </c>
    </row>
    <row r="1081" spans="1:10" x14ac:dyDescent="0.25">
      <c r="A1081" s="79"/>
      <c r="B1081" s="79"/>
      <c r="C1081" s="43">
        <v>0.43352416813227401</v>
      </c>
      <c r="D1081" s="43">
        <v>0</v>
      </c>
      <c r="E1081" s="43">
        <v>0.43352416813227401</v>
      </c>
      <c r="F1081" s="43">
        <v>0</v>
      </c>
      <c r="G1081" s="43">
        <v>0</v>
      </c>
      <c r="H1081" s="43">
        <v>116.666666666666</v>
      </c>
      <c r="I1081" s="43">
        <v>4903.0398698854897</v>
      </c>
      <c r="J1081" s="43" t="e">
        <f t="shared" si="16"/>
        <v>#DIV/0!</v>
      </c>
    </row>
    <row r="1082" spans="1:10" x14ac:dyDescent="0.25">
      <c r="A1082" s="79"/>
      <c r="B1082" s="79"/>
      <c r="C1082" s="43">
        <v>0.43299909615175203</v>
      </c>
      <c r="D1082" s="43">
        <v>0.193241384136384</v>
      </c>
      <c r="E1082" s="43">
        <v>4.6516327878983701E-2</v>
      </c>
      <c r="F1082" s="43">
        <v>0.193241384136384</v>
      </c>
      <c r="G1082" s="43">
        <v>2.1666666666666599</v>
      </c>
      <c r="H1082" s="43">
        <v>125</v>
      </c>
      <c r="I1082" s="43">
        <v>4041</v>
      </c>
      <c r="J1082" s="43">
        <f t="shared" si="16"/>
        <v>0.19984573668542463</v>
      </c>
    </row>
    <row r="1083" spans="1:10" x14ac:dyDescent="0.25">
      <c r="A1083" s="79"/>
      <c r="B1083" s="79"/>
      <c r="C1083" s="43">
        <v>0.43204563886806602</v>
      </c>
      <c r="D1083" s="43">
        <v>0.43204563886806602</v>
      </c>
      <c r="E1083" s="43">
        <v>0</v>
      </c>
      <c r="F1083" s="43">
        <v>0</v>
      </c>
      <c r="G1083" s="43">
        <v>0</v>
      </c>
      <c r="H1083" s="43">
        <v>90.3333333333333</v>
      </c>
      <c r="I1083" s="43">
        <v>3374.6726611496301</v>
      </c>
      <c r="J1083" s="43" t="e">
        <f t="shared" si="16"/>
        <v>#DIV/0!</v>
      </c>
    </row>
    <row r="1084" spans="1:10" x14ac:dyDescent="0.25">
      <c r="A1084" s="79"/>
      <c r="B1084" s="79"/>
      <c r="C1084" s="43">
        <v>0.431729037001292</v>
      </c>
      <c r="D1084" s="43">
        <v>0</v>
      </c>
      <c r="E1084" s="43">
        <v>0.431729037001292</v>
      </c>
      <c r="F1084" s="43">
        <v>0</v>
      </c>
      <c r="G1084" s="43">
        <v>0</v>
      </c>
      <c r="H1084" s="43">
        <v>120.166666666666</v>
      </c>
      <c r="I1084" s="43">
        <v>5050.1310659820601</v>
      </c>
      <c r="J1084" s="43" t="e">
        <f t="shared" si="16"/>
        <v>#DIV/0!</v>
      </c>
    </row>
    <row r="1085" spans="1:10" x14ac:dyDescent="0.25">
      <c r="A1085" s="79"/>
      <c r="B1085" s="79"/>
      <c r="C1085" s="43">
        <v>0.43128025421854599</v>
      </c>
      <c r="D1085" s="43">
        <v>0</v>
      </c>
      <c r="E1085" s="43">
        <v>0.43128025421854599</v>
      </c>
      <c r="F1085" s="43">
        <v>0</v>
      </c>
      <c r="G1085" s="43">
        <v>0</v>
      </c>
      <c r="H1085" s="43">
        <v>111.333333333333</v>
      </c>
      <c r="I1085" s="43">
        <v>4678.9009044050199</v>
      </c>
      <c r="J1085" s="43" t="e">
        <f t="shared" si="16"/>
        <v>#DIV/0!</v>
      </c>
    </row>
    <row r="1086" spans="1:10" x14ac:dyDescent="0.25">
      <c r="A1086" s="79"/>
      <c r="B1086" s="79"/>
      <c r="C1086" s="43">
        <v>0.43084883654433198</v>
      </c>
      <c r="D1086" s="43">
        <v>0.43084883654433198</v>
      </c>
      <c r="E1086" s="43">
        <v>0</v>
      </c>
      <c r="F1086" s="43">
        <v>0</v>
      </c>
      <c r="G1086" s="43">
        <v>0</v>
      </c>
      <c r="H1086" s="43">
        <v>146.166666666666</v>
      </c>
      <c r="I1086" s="43">
        <v>5460.4943244063197</v>
      </c>
      <c r="J1086" s="43" t="e">
        <f t="shared" si="16"/>
        <v>#DIV/0!</v>
      </c>
    </row>
    <row r="1087" spans="1:10" x14ac:dyDescent="0.25">
      <c r="A1087" s="79"/>
      <c r="B1087" s="79"/>
      <c r="C1087" s="43">
        <v>0.43005096832850898</v>
      </c>
      <c r="D1087" s="43">
        <v>0.43005096832850898</v>
      </c>
      <c r="E1087" s="43">
        <v>0</v>
      </c>
      <c r="F1087" s="43">
        <v>0</v>
      </c>
      <c r="G1087" s="43">
        <v>0</v>
      </c>
      <c r="H1087" s="43">
        <v>124.666666666666</v>
      </c>
      <c r="I1087" s="43">
        <v>4657.2973257194099</v>
      </c>
      <c r="J1087" s="43" t="e">
        <f t="shared" si="16"/>
        <v>#DIV/0!</v>
      </c>
    </row>
    <row r="1088" spans="1:10" x14ac:dyDescent="0.25">
      <c r="A1088" s="79"/>
      <c r="B1088" s="79"/>
      <c r="C1088" s="43">
        <v>0.42945816119663799</v>
      </c>
      <c r="D1088" s="43">
        <v>0.214182274625524</v>
      </c>
      <c r="E1088" s="43">
        <v>0</v>
      </c>
      <c r="F1088" s="43">
        <v>0.21527588657111901</v>
      </c>
      <c r="G1088" s="43">
        <v>0.16666666666666599</v>
      </c>
      <c r="H1088" s="43">
        <v>138.666666666666</v>
      </c>
      <c r="I1088" s="43">
        <v>4305.4017974341004</v>
      </c>
      <c r="J1088" s="43">
        <f t="shared" si="16"/>
        <v>2.5767489671798383</v>
      </c>
    </row>
    <row r="1089" spans="1:10" x14ac:dyDescent="0.25">
      <c r="A1089" s="79"/>
      <c r="B1089" s="79"/>
      <c r="C1089" s="43">
        <v>0.428587557522072</v>
      </c>
      <c r="D1089" s="43">
        <v>0</v>
      </c>
      <c r="E1089" s="43">
        <v>0.428587557522072</v>
      </c>
      <c r="F1089" s="43">
        <v>0</v>
      </c>
      <c r="G1089" s="43">
        <v>0</v>
      </c>
      <c r="H1089" s="43">
        <v>134.5</v>
      </c>
      <c r="I1089" s="43">
        <v>5652.5045357108502</v>
      </c>
      <c r="J1089" s="43" t="e">
        <f t="shared" si="16"/>
        <v>#DIV/0!</v>
      </c>
    </row>
    <row r="1090" spans="1:10" x14ac:dyDescent="0.25">
      <c r="A1090" s="79"/>
      <c r="B1090" s="79"/>
      <c r="C1090" s="43">
        <v>0.42831052071849501</v>
      </c>
      <c r="D1090" s="43">
        <v>0.21368037668927001</v>
      </c>
      <c r="E1090" s="43">
        <v>0</v>
      </c>
      <c r="F1090" s="43">
        <v>0.21463014402922501</v>
      </c>
      <c r="G1090" s="43">
        <v>0.33333333333333298</v>
      </c>
      <c r="H1090" s="43">
        <v>131.5</v>
      </c>
      <c r="I1090" s="43">
        <v>5720.4117102558102</v>
      </c>
      <c r="J1090" s="43">
        <f t="shared" si="16"/>
        <v>1.2849315621554864</v>
      </c>
    </row>
    <row r="1091" spans="1:10" x14ac:dyDescent="0.25">
      <c r="A1091" s="79"/>
      <c r="B1091" s="79"/>
      <c r="C1091" s="43">
        <v>0.42820373392354899</v>
      </c>
      <c r="D1091" s="43">
        <v>0.213231872150493</v>
      </c>
      <c r="E1091" s="43">
        <v>0</v>
      </c>
      <c r="F1091" s="43">
        <v>0.21497186177305599</v>
      </c>
      <c r="G1091" s="43">
        <v>0.66666666666666596</v>
      </c>
      <c r="H1091" s="43">
        <v>151.166666666666</v>
      </c>
      <c r="I1091" s="43">
        <v>4842.3234205116196</v>
      </c>
      <c r="J1091" s="43">
        <f t="shared" ref="J1091:J1154" si="17">C1091/G1091</f>
        <v>0.64230560088532418</v>
      </c>
    </row>
    <row r="1092" spans="1:10" x14ac:dyDescent="0.25">
      <c r="A1092" s="79"/>
      <c r="B1092" s="79"/>
      <c r="C1092" s="43">
        <v>0.42819369037913002</v>
      </c>
      <c r="D1092" s="43">
        <v>0.21409684518956501</v>
      </c>
      <c r="E1092" s="43">
        <v>0</v>
      </c>
      <c r="F1092" s="43">
        <v>0.21409684518956501</v>
      </c>
      <c r="G1092" s="43">
        <v>0.5</v>
      </c>
      <c r="H1092" s="43">
        <v>133</v>
      </c>
      <c r="I1092" s="43">
        <v>5453</v>
      </c>
      <c r="J1092" s="43">
        <f t="shared" si="17"/>
        <v>0.85638738075826004</v>
      </c>
    </row>
    <row r="1093" spans="1:10" x14ac:dyDescent="0.25">
      <c r="A1093" s="79"/>
      <c r="B1093" s="79"/>
      <c r="C1093" s="43">
        <v>0.42781798487501399</v>
      </c>
      <c r="D1093" s="43">
        <v>0</v>
      </c>
      <c r="E1093" s="43">
        <v>8.9756556549124304E-4</v>
      </c>
      <c r="F1093" s="43">
        <v>0.42692041930952301</v>
      </c>
      <c r="G1093" s="43">
        <v>0</v>
      </c>
      <c r="H1093" s="43">
        <v>103.666666666666</v>
      </c>
      <c r="I1093" s="43">
        <v>4609.2690439471398</v>
      </c>
      <c r="J1093" s="43" t="e">
        <f t="shared" si="17"/>
        <v>#DIV/0!</v>
      </c>
    </row>
    <row r="1094" spans="1:10" x14ac:dyDescent="0.25">
      <c r="A1094" s="79"/>
      <c r="B1094" s="79"/>
      <c r="C1094" s="43">
        <v>0.426061627249395</v>
      </c>
      <c r="D1094" s="43">
        <v>0.426061627249395</v>
      </c>
      <c r="E1094" s="43">
        <v>0</v>
      </c>
      <c r="F1094" s="43">
        <v>0</v>
      </c>
      <c r="G1094" s="43">
        <v>0</v>
      </c>
      <c r="H1094" s="43">
        <v>128.833333333333</v>
      </c>
      <c r="I1094" s="43">
        <v>4812.9556587982697</v>
      </c>
      <c r="J1094" s="43" t="e">
        <f t="shared" si="17"/>
        <v>#DIV/0!</v>
      </c>
    </row>
    <row r="1095" spans="1:10" x14ac:dyDescent="0.25">
      <c r="A1095" s="79"/>
      <c r="B1095" s="79"/>
      <c r="C1095" s="43">
        <v>0.42584250063304002</v>
      </c>
      <c r="D1095" s="43">
        <v>3.9893410791141698E-4</v>
      </c>
      <c r="E1095" s="43">
        <v>8.9756556549124304E-4</v>
      </c>
      <c r="F1095" s="43">
        <v>0.42454600095963702</v>
      </c>
      <c r="G1095" s="43">
        <v>0</v>
      </c>
      <c r="H1095" s="43">
        <v>72.5</v>
      </c>
      <c r="I1095" s="43">
        <v>3222.5012167618302</v>
      </c>
      <c r="J1095" s="43" t="e">
        <f t="shared" si="17"/>
        <v>#DIV/0!</v>
      </c>
    </row>
    <row r="1096" spans="1:10" x14ac:dyDescent="0.25">
      <c r="A1096" s="79"/>
      <c r="B1096" s="79"/>
      <c r="C1096" s="43">
        <v>0.42544607804285201</v>
      </c>
      <c r="D1096" s="43">
        <v>0</v>
      </c>
      <c r="E1096" s="43">
        <v>0.42544607804285201</v>
      </c>
      <c r="F1096" s="43">
        <v>0</v>
      </c>
      <c r="G1096" s="43">
        <v>0</v>
      </c>
      <c r="H1096" s="43">
        <v>105.333333333333</v>
      </c>
      <c r="I1096" s="43">
        <v>4426.74456823948</v>
      </c>
      <c r="J1096" s="43" t="e">
        <f t="shared" si="17"/>
        <v>#DIV/0!</v>
      </c>
    </row>
    <row r="1097" spans="1:10" x14ac:dyDescent="0.25">
      <c r="A1097" s="79"/>
      <c r="B1097" s="79"/>
      <c r="C1097" s="43">
        <v>0.42502088462961402</v>
      </c>
      <c r="D1097" s="43">
        <v>0</v>
      </c>
      <c r="E1097" s="43">
        <v>0</v>
      </c>
      <c r="F1097" s="43">
        <v>0.42502088462961402</v>
      </c>
      <c r="G1097" s="43">
        <v>0</v>
      </c>
      <c r="H1097" s="43">
        <v>82.6666666666666</v>
      </c>
      <c r="I1097" s="43">
        <v>3676.2082868836801</v>
      </c>
      <c r="J1097" s="43" t="e">
        <f t="shared" si="17"/>
        <v>#DIV/0!</v>
      </c>
    </row>
    <row r="1098" spans="1:10" x14ac:dyDescent="0.25">
      <c r="A1098" s="79"/>
      <c r="B1098" s="79"/>
      <c r="C1098" s="43">
        <v>0.42454851247736097</v>
      </c>
      <c r="D1098" s="43">
        <v>0</v>
      </c>
      <c r="E1098" s="43">
        <v>0.42454851247736097</v>
      </c>
      <c r="F1098" s="43">
        <v>0</v>
      </c>
      <c r="G1098" s="43">
        <v>0</v>
      </c>
      <c r="H1098" s="43">
        <v>125.333333333333</v>
      </c>
      <c r="I1098" s="43">
        <v>5267.2656887912699</v>
      </c>
      <c r="J1098" s="43" t="e">
        <f t="shared" si="17"/>
        <v>#DIV/0!</v>
      </c>
    </row>
    <row r="1099" spans="1:10" x14ac:dyDescent="0.25">
      <c r="A1099" s="79"/>
      <c r="B1099" s="79"/>
      <c r="C1099" s="43">
        <v>0.424090044706877</v>
      </c>
      <c r="D1099" s="43">
        <v>0.424090044706877</v>
      </c>
      <c r="E1099" s="43">
        <v>0</v>
      </c>
      <c r="F1099" s="43">
        <v>0</v>
      </c>
      <c r="G1099" s="43">
        <v>0.33333333333333298</v>
      </c>
      <c r="H1099" s="43">
        <v>111</v>
      </c>
      <c r="I1099" s="43">
        <v>4051.7859999796401</v>
      </c>
      <c r="J1099" s="43">
        <f t="shared" si="17"/>
        <v>1.2722701341206324</v>
      </c>
    </row>
    <row r="1100" spans="1:10" x14ac:dyDescent="0.25">
      <c r="A1100" s="79"/>
      <c r="B1100" s="79"/>
      <c r="C1100" s="43">
        <v>0.423313533850044</v>
      </c>
      <c r="D1100" s="43">
        <v>0.14063820894541201</v>
      </c>
      <c r="E1100" s="43">
        <v>0.147194918155167</v>
      </c>
      <c r="F1100" s="43">
        <v>0.13548040674946399</v>
      </c>
      <c r="G1100" s="43">
        <v>1.6666666666666601</v>
      </c>
      <c r="H1100" s="43">
        <v>79</v>
      </c>
      <c r="I1100" s="43">
        <v>3468</v>
      </c>
      <c r="J1100" s="43">
        <f t="shared" si="17"/>
        <v>0.25398812031002738</v>
      </c>
    </row>
    <row r="1101" spans="1:10" x14ac:dyDescent="0.25">
      <c r="A1101" s="79"/>
      <c r="B1101" s="79"/>
      <c r="C1101" s="43">
        <v>0.42275338134637902</v>
      </c>
      <c r="D1101" s="43">
        <v>0</v>
      </c>
      <c r="E1101" s="43">
        <v>0.42275338134637902</v>
      </c>
      <c r="F1101" s="43">
        <v>0</v>
      </c>
      <c r="G1101" s="43">
        <v>0</v>
      </c>
      <c r="H1101" s="43">
        <v>116.333333333333</v>
      </c>
      <c r="I1101" s="43">
        <v>4889.0311845429596</v>
      </c>
      <c r="J1101" s="43" t="e">
        <f t="shared" si="17"/>
        <v>#DIV/0!</v>
      </c>
    </row>
    <row r="1102" spans="1:10" x14ac:dyDescent="0.25">
      <c r="A1102" s="79"/>
      <c r="B1102" s="79"/>
      <c r="C1102" s="43">
        <v>0.42240507024968099</v>
      </c>
      <c r="D1102" s="43">
        <v>0.125709415011799</v>
      </c>
      <c r="E1102" s="43">
        <v>0.170986240226082</v>
      </c>
      <c r="F1102" s="43">
        <v>0.125709415011799</v>
      </c>
      <c r="G1102" s="43">
        <v>0.66666666666666596</v>
      </c>
      <c r="H1102" s="43">
        <v>119.833333333333</v>
      </c>
      <c r="I1102" s="43">
        <v>4306.0813251449999</v>
      </c>
      <c r="J1102" s="43">
        <f t="shared" si="17"/>
        <v>0.63360760537452221</v>
      </c>
    </row>
    <row r="1103" spans="1:10" x14ac:dyDescent="0.25">
      <c r="A1103" s="79"/>
      <c r="B1103" s="79"/>
      <c r="C1103" s="43">
        <v>0.42159426645139497</v>
      </c>
      <c r="D1103" s="43">
        <v>0.21079713322569699</v>
      </c>
      <c r="E1103" s="43">
        <v>0</v>
      </c>
      <c r="F1103" s="43">
        <v>0.21079713322569699</v>
      </c>
      <c r="G1103" s="43">
        <v>1.8333333333333299</v>
      </c>
      <c r="H1103" s="43">
        <v>102.666666666666</v>
      </c>
      <c r="I1103" s="43">
        <v>4386.6666666666597</v>
      </c>
      <c r="J1103" s="43">
        <f t="shared" si="17"/>
        <v>0.2299605089734886</v>
      </c>
    </row>
    <row r="1104" spans="1:10" x14ac:dyDescent="0.25">
      <c r="A1104" s="79"/>
      <c r="B1104" s="79"/>
      <c r="C1104" s="43">
        <v>0.42127441795445802</v>
      </c>
      <c r="D1104" s="43">
        <v>0.42127441795445802</v>
      </c>
      <c r="E1104" s="43">
        <v>0</v>
      </c>
      <c r="F1104" s="43">
        <v>0</v>
      </c>
      <c r="G1104" s="43">
        <v>0</v>
      </c>
      <c r="H1104" s="43">
        <v>124.166666666666</v>
      </c>
      <c r="I1104" s="43">
        <v>4638.6183257499497</v>
      </c>
      <c r="J1104" s="43" t="e">
        <f t="shared" si="17"/>
        <v>#DIV/0!</v>
      </c>
    </row>
    <row r="1105" spans="1:10" x14ac:dyDescent="0.25">
      <c r="A1105" s="79"/>
      <c r="B1105" s="79"/>
      <c r="C1105" s="43">
        <v>0.42049529573893102</v>
      </c>
      <c r="D1105" s="43">
        <v>0</v>
      </c>
      <c r="E1105" s="43">
        <v>6.14832412361501E-2</v>
      </c>
      <c r="F1105" s="43">
        <v>0.35901205450278001</v>
      </c>
      <c r="G1105" s="43">
        <v>0</v>
      </c>
      <c r="H1105" s="43">
        <v>86</v>
      </c>
      <c r="I1105" s="43">
        <v>3772.7068087622602</v>
      </c>
      <c r="J1105" s="43" t="e">
        <f t="shared" si="17"/>
        <v>#DIV/0!</v>
      </c>
    </row>
    <row r="1106" spans="1:10" x14ac:dyDescent="0.25">
      <c r="A1106" s="79"/>
      <c r="B1106" s="79"/>
      <c r="C1106" s="43">
        <v>0.41789762957995502</v>
      </c>
      <c r="D1106" s="43">
        <v>0</v>
      </c>
      <c r="E1106" s="43">
        <v>0</v>
      </c>
      <c r="F1106" s="43">
        <v>0.41789762957995502</v>
      </c>
      <c r="G1106" s="43">
        <v>0</v>
      </c>
      <c r="H1106" s="43">
        <v>109.333333333333</v>
      </c>
      <c r="I1106" s="43">
        <v>4862.0819278139097</v>
      </c>
      <c r="J1106" s="43" t="e">
        <f t="shared" si="17"/>
        <v>#DIV/0!</v>
      </c>
    </row>
    <row r="1107" spans="1:10" x14ac:dyDescent="0.25">
      <c r="A1107" s="79"/>
      <c r="B1107" s="79"/>
      <c r="C1107" s="43">
        <v>0.41766147965105799</v>
      </c>
      <c r="D1107" s="43">
        <v>0.41766147965105799</v>
      </c>
      <c r="E1107" s="43">
        <v>0</v>
      </c>
      <c r="F1107" s="43">
        <v>0</v>
      </c>
      <c r="G1107" s="43">
        <v>1.3333333333333299</v>
      </c>
      <c r="H1107" s="43">
        <v>141.166666666666</v>
      </c>
      <c r="I1107" s="43">
        <v>5607.4526666462998</v>
      </c>
      <c r="J1107" s="43">
        <f t="shared" si="17"/>
        <v>0.31324610973829431</v>
      </c>
    </row>
    <row r="1108" spans="1:10" x14ac:dyDescent="0.25">
      <c r="A1108" s="79"/>
      <c r="B1108" s="79"/>
      <c r="C1108" s="43">
        <v>0.415517105792718</v>
      </c>
      <c r="D1108" s="43">
        <v>0.20788185372363999</v>
      </c>
      <c r="E1108" s="43">
        <v>4.4878278274562098E-4</v>
      </c>
      <c r="F1108" s="43">
        <v>0.207186469286332</v>
      </c>
      <c r="G1108" s="43">
        <v>1.1666666666666601</v>
      </c>
      <c r="H1108" s="43">
        <v>98.8333333333333</v>
      </c>
      <c r="I1108" s="43">
        <v>3537.40614010537</v>
      </c>
      <c r="J1108" s="43">
        <f t="shared" si="17"/>
        <v>0.35615751925090317</v>
      </c>
    </row>
    <row r="1109" spans="1:10" x14ac:dyDescent="0.25">
      <c r="A1109" s="79"/>
      <c r="B1109" s="79"/>
      <c r="C1109" s="43">
        <v>0.41454435393251499</v>
      </c>
      <c r="D1109" s="43">
        <v>1.29852742655748E-2</v>
      </c>
      <c r="E1109" s="43">
        <v>8.9756556549124304E-4</v>
      </c>
      <c r="F1109" s="43">
        <v>0.40066151410144901</v>
      </c>
      <c r="G1109" s="43">
        <v>0.33333333333333298</v>
      </c>
      <c r="H1109" s="43">
        <v>206</v>
      </c>
      <c r="I1109" s="43">
        <v>3938.6555263657801</v>
      </c>
      <c r="J1109" s="43">
        <f t="shared" si="17"/>
        <v>1.2436330617975462</v>
      </c>
    </row>
    <row r="1110" spans="1:10" x14ac:dyDescent="0.25">
      <c r="A1110" s="79"/>
      <c r="B1110" s="79"/>
      <c r="C1110" s="43">
        <v>0.414006390211764</v>
      </c>
      <c r="D1110" s="43">
        <v>0</v>
      </c>
      <c r="E1110" s="43">
        <v>0.20430477433687499</v>
      </c>
      <c r="F1110" s="43">
        <v>0.20970161587487399</v>
      </c>
      <c r="G1110" s="43">
        <v>0.16666666666666599</v>
      </c>
      <c r="H1110" s="43">
        <v>247.833333333333</v>
      </c>
      <c r="I1110" s="43">
        <v>5714.0728067720402</v>
      </c>
      <c r="J1110" s="43">
        <f t="shared" si="17"/>
        <v>2.484038341270594</v>
      </c>
    </row>
    <row r="1111" spans="1:10" x14ac:dyDescent="0.25">
      <c r="A1111" s="79"/>
      <c r="B1111" s="79"/>
      <c r="C1111" s="43">
        <v>0.413756115702273</v>
      </c>
      <c r="D1111" s="43">
        <v>0.206878057851136</v>
      </c>
      <c r="E1111" s="43">
        <v>0</v>
      </c>
      <c r="F1111" s="43">
        <v>0.206878057851136</v>
      </c>
      <c r="G1111" s="43">
        <v>1.8333333333333299</v>
      </c>
      <c r="H1111" s="43">
        <v>148</v>
      </c>
      <c r="I1111" s="43">
        <v>5802.6666666666597</v>
      </c>
      <c r="J1111" s="43">
        <f t="shared" si="17"/>
        <v>0.22568515401942205</v>
      </c>
    </row>
    <row r="1112" spans="1:10" x14ac:dyDescent="0.25">
      <c r="A1112" s="79"/>
      <c r="B1112" s="79"/>
      <c r="C1112" s="43">
        <v>0.41329573579623002</v>
      </c>
      <c r="D1112" s="43">
        <v>0.41329573579623002</v>
      </c>
      <c r="E1112" s="43">
        <v>0</v>
      </c>
      <c r="F1112" s="43">
        <v>0</v>
      </c>
      <c r="G1112" s="43">
        <v>0</v>
      </c>
      <c r="H1112" s="43">
        <v>128.5</v>
      </c>
      <c r="I1112" s="43">
        <v>4800.5029921519599</v>
      </c>
      <c r="J1112" s="43" t="e">
        <f t="shared" si="17"/>
        <v>#DIV/0!</v>
      </c>
    </row>
    <row r="1113" spans="1:10" x14ac:dyDescent="0.25">
      <c r="A1113" s="79"/>
      <c r="B1113" s="79"/>
      <c r="C1113" s="43">
        <v>0.41314518844511799</v>
      </c>
      <c r="D1113" s="43">
        <v>0.41314518844511799</v>
      </c>
      <c r="E1113" s="43">
        <v>0</v>
      </c>
      <c r="F1113" s="43">
        <v>0</v>
      </c>
      <c r="G1113" s="43">
        <v>0.16666666666666599</v>
      </c>
      <c r="H1113" s="43">
        <v>137.833333333333</v>
      </c>
      <c r="I1113" s="43">
        <v>4277.0719999592802</v>
      </c>
      <c r="J1113" s="43">
        <f t="shared" si="17"/>
        <v>2.4788711306707181</v>
      </c>
    </row>
    <row r="1114" spans="1:10" x14ac:dyDescent="0.25">
      <c r="A1114" s="79"/>
      <c r="B1114" s="79"/>
      <c r="C1114" s="43">
        <v>0.41251738888088602</v>
      </c>
      <c r="D1114" s="43">
        <v>0.137391890379018</v>
      </c>
      <c r="E1114" s="43">
        <v>0.135021223531191</v>
      </c>
      <c r="F1114" s="43">
        <v>0.14010427497067601</v>
      </c>
      <c r="G1114" s="43">
        <v>1.3333333333333299</v>
      </c>
      <c r="H1114" s="43">
        <v>156</v>
      </c>
      <c r="I1114" s="43">
        <v>6086.6666666666597</v>
      </c>
      <c r="J1114" s="43">
        <f t="shared" si="17"/>
        <v>0.3093880416606653</v>
      </c>
    </row>
    <row r="1115" spans="1:10" x14ac:dyDescent="0.25">
      <c r="A1115" s="79"/>
      <c r="B1115" s="79"/>
      <c r="C1115" s="43">
        <v>0.41209893347249499</v>
      </c>
      <c r="D1115" s="43">
        <v>0.41209893347249499</v>
      </c>
      <c r="E1115" s="43">
        <v>0</v>
      </c>
      <c r="F1115" s="43">
        <v>0</v>
      </c>
      <c r="G1115" s="43">
        <v>0</v>
      </c>
      <c r="H1115" s="43">
        <v>109</v>
      </c>
      <c r="I1115" s="43">
        <v>4072.0219933429098</v>
      </c>
      <c r="J1115" s="43" t="e">
        <f t="shared" si="17"/>
        <v>#DIV/0!</v>
      </c>
    </row>
    <row r="1116" spans="1:10" x14ac:dyDescent="0.25">
      <c r="A1116" s="79"/>
      <c r="B1116" s="79"/>
      <c r="C1116" s="43">
        <v>0.41169804098301999</v>
      </c>
      <c r="D1116" s="43">
        <v>0</v>
      </c>
      <c r="E1116" s="43">
        <v>4.4878278274562098E-4</v>
      </c>
      <c r="F1116" s="43">
        <v>0.41124925820027503</v>
      </c>
      <c r="G1116" s="43">
        <v>0</v>
      </c>
      <c r="H1116" s="43">
        <v>99.5</v>
      </c>
      <c r="I1116" s="43">
        <v>4424.3836551363402</v>
      </c>
      <c r="J1116" s="43" t="e">
        <f t="shared" si="17"/>
        <v>#DIV/0!</v>
      </c>
    </row>
    <row r="1117" spans="1:10" x14ac:dyDescent="0.25">
      <c r="A1117" s="79"/>
      <c r="B1117" s="79"/>
      <c r="C1117" s="43">
        <v>0.41159902244433999</v>
      </c>
      <c r="D1117" s="43">
        <v>0</v>
      </c>
      <c r="E1117" s="43">
        <v>0.20298033983556499</v>
      </c>
      <c r="F1117" s="43">
        <v>0.208618682608775</v>
      </c>
      <c r="G1117" s="43">
        <v>0.33333333333333298</v>
      </c>
      <c r="H1117" s="43">
        <v>68.6666666666666</v>
      </c>
      <c r="I1117" s="43">
        <v>4532</v>
      </c>
      <c r="J1117" s="43">
        <f t="shared" si="17"/>
        <v>1.2347970673330213</v>
      </c>
    </row>
    <row r="1118" spans="1:10" x14ac:dyDescent="0.25">
      <c r="A1118" s="79"/>
      <c r="B1118" s="79"/>
      <c r="C1118" s="43">
        <v>0.41124925820027403</v>
      </c>
      <c r="D1118" s="43">
        <v>0</v>
      </c>
      <c r="E1118" s="43">
        <v>0</v>
      </c>
      <c r="F1118" s="43">
        <v>0.41124925820027403</v>
      </c>
      <c r="G1118" s="43">
        <v>0</v>
      </c>
      <c r="H1118" s="43">
        <v>100.333333333333</v>
      </c>
      <c r="I1118" s="43">
        <v>4461.8495739999598</v>
      </c>
      <c r="J1118" s="43" t="e">
        <f t="shared" si="17"/>
        <v>#DIV/0!</v>
      </c>
    </row>
    <row r="1119" spans="1:10" x14ac:dyDescent="0.25">
      <c r="A1119" s="79"/>
      <c r="B1119" s="79"/>
      <c r="C1119" s="43">
        <v>0.41120247975540503</v>
      </c>
      <c r="D1119" s="43">
        <v>0.41120247975540503</v>
      </c>
      <c r="E1119" s="43">
        <v>0</v>
      </c>
      <c r="F1119" s="43">
        <v>0</v>
      </c>
      <c r="G1119" s="43">
        <v>0.16666666666666599</v>
      </c>
      <c r="H1119" s="43">
        <v>104.666666666666</v>
      </c>
      <c r="I1119" s="43">
        <v>3862.00599448296</v>
      </c>
      <c r="J1119" s="43">
        <f t="shared" si="17"/>
        <v>2.4672148785324404</v>
      </c>
    </row>
    <row r="1120" spans="1:10" x14ac:dyDescent="0.25">
      <c r="A1120" s="79"/>
      <c r="B1120" s="79"/>
      <c r="C1120" s="43">
        <v>0.410556334820465</v>
      </c>
      <c r="D1120" s="43">
        <v>0.410556334820465</v>
      </c>
      <c r="E1120" s="43">
        <v>0</v>
      </c>
      <c r="F1120" s="43">
        <v>0</v>
      </c>
      <c r="G1120" s="43">
        <v>0.83333333333333304</v>
      </c>
      <c r="H1120" s="43">
        <v>142.666666666666</v>
      </c>
      <c r="I1120" s="43">
        <v>5050.7263333231504</v>
      </c>
      <c r="J1120" s="43">
        <f t="shared" si="17"/>
        <v>0.49266760178455815</v>
      </c>
    </row>
    <row r="1121" spans="1:10" x14ac:dyDescent="0.25">
      <c r="A1121" s="79"/>
      <c r="B1121" s="79"/>
      <c r="C1121" s="43">
        <v>0.41050319704084998</v>
      </c>
      <c r="D1121" s="43">
        <v>0.41050319704084998</v>
      </c>
      <c r="E1121" s="43">
        <v>0</v>
      </c>
      <c r="F1121" s="43">
        <v>0</v>
      </c>
      <c r="G1121" s="43">
        <v>0</v>
      </c>
      <c r="H1121" s="43">
        <v>129.166666666666</v>
      </c>
      <c r="I1121" s="43">
        <v>4825.4083254445804</v>
      </c>
      <c r="J1121" s="43" t="e">
        <f t="shared" si="17"/>
        <v>#DIV/0!</v>
      </c>
    </row>
    <row r="1122" spans="1:10" x14ac:dyDescent="0.25">
      <c r="A1122" s="79"/>
      <c r="B1122" s="79"/>
      <c r="C1122" s="43">
        <v>0.410104262932938</v>
      </c>
      <c r="D1122" s="43">
        <v>0.410104262932938</v>
      </c>
      <c r="E1122" s="43">
        <v>0</v>
      </c>
      <c r="F1122" s="43">
        <v>0</v>
      </c>
      <c r="G1122" s="43">
        <v>0</v>
      </c>
      <c r="H1122" s="43">
        <v>119.5</v>
      </c>
      <c r="I1122" s="43">
        <v>4464.2809927016297</v>
      </c>
      <c r="J1122" s="43" t="e">
        <f t="shared" si="17"/>
        <v>#DIV/0!</v>
      </c>
    </row>
    <row r="1123" spans="1:10" x14ac:dyDescent="0.25">
      <c r="A1123" s="79"/>
      <c r="B1123" s="79"/>
      <c r="C1123" s="43">
        <v>0.40991179108417802</v>
      </c>
      <c r="D1123" s="43">
        <v>0.20622665840196</v>
      </c>
      <c r="E1123" s="43">
        <v>0</v>
      </c>
      <c r="F1123" s="43">
        <v>0.203685132682217</v>
      </c>
      <c r="G1123" s="43">
        <v>0.16666666666666599</v>
      </c>
      <c r="H1123" s="43">
        <v>118.666666666666</v>
      </c>
      <c r="I1123" s="43">
        <v>4034.6666666666601</v>
      </c>
      <c r="J1123" s="43">
        <f t="shared" si="17"/>
        <v>2.4594707465050782</v>
      </c>
    </row>
    <row r="1124" spans="1:10" x14ac:dyDescent="0.25">
      <c r="A1124" s="79"/>
      <c r="B1124" s="79"/>
      <c r="C1124" s="43">
        <v>0.40983138342042702</v>
      </c>
      <c r="D1124" s="43">
        <v>0.20467824987522501</v>
      </c>
      <c r="E1124" s="43">
        <v>0</v>
      </c>
      <c r="F1124" s="43">
        <v>0.20515313354520201</v>
      </c>
      <c r="G1124" s="43">
        <v>0.66666666666666596</v>
      </c>
      <c r="H1124" s="43">
        <v>140.5</v>
      </c>
      <c r="I1124" s="43">
        <v>5240.0783769224799</v>
      </c>
      <c r="J1124" s="43">
        <f t="shared" si="17"/>
        <v>0.6147470751306412</v>
      </c>
    </row>
    <row r="1125" spans="1:10" x14ac:dyDescent="0.25">
      <c r="A1125" s="79"/>
      <c r="B1125" s="79"/>
      <c r="C1125" s="43">
        <v>0.40981002606143702</v>
      </c>
      <c r="D1125" s="43">
        <v>0.20511607573450799</v>
      </c>
      <c r="E1125" s="43">
        <v>0</v>
      </c>
      <c r="F1125" s="43">
        <v>0.204693950326929</v>
      </c>
      <c r="G1125" s="43">
        <v>0.66666666666666596</v>
      </c>
      <c r="H1125" s="43">
        <v>143.333333333333</v>
      </c>
      <c r="I1125" s="43">
        <v>3930.0783769224799</v>
      </c>
      <c r="J1125" s="43">
        <f t="shared" si="17"/>
        <v>0.61471503909215619</v>
      </c>
    </row>
    <row r="1126" spans="1:10" x14ac:dyDescent="0.25">
      <c r="A1126" s="79"/>
      <c r="B1126" s="79"/>
      <c r="C1126" s="43">
        <v>0.40970532882502603</v>
      </c>
      <c r="D1126" s="43">
        <v>0.40970532882502603</v>
      </c>
      <c r="E1126" s="43">
        <v>0</v>
      </c>
      <c r="F1126" s="43">
        <v>0</v>
      </c>
      <c r="G1126" s="43">
        <v>0</v>
      </c>
      <c r="H1126" s="43">
        <v>91</v>
      </c>
      <c r="I1126" s="43">
        <v>3399.5779944422402</v>
      </c>
      <c r="J1126" s="43" t="e">
        <f t="shared" si="17"/>
        <v>#DIV/0!</v>
      </c>
    </row>
    <row r="1127" spans="1:10" x14ac:dyDescent="0.25">
      <c r="A1127" s="79"/>
      <c r="B1127" s="79"/>
      <c r="C1127" s="43">
        <v>0.40928989786400999</v>
      </c>
      <c r="D1127" s="43">
        <v>0</v>
      </c>
      <c r="E1127" s="43">
        <v>0.40928989786400999</v>
      </c>
      <c r="F1127" s="43">
        <v>0</v>
      </c>
      <c r="G1127" s="43">
        <v>0</v>
      </c>
      <c r="H1127" s="43">
        <v>117.166666666666</v>
      </c>
      <c r="I1127" s="43">
        <v>4924.0528978992897</v>
      </c>
      <c r="J1127" s="43" t="e">
        <f t="shared" si="17"/>
        <v>#DIV/0!</v>
      </c>
    </row>
    <row r="1128" spans="1:10" x14ac:dyDescent="0.25">
      <c r="A1128" s="79"/>
      <c r="B1128" s="79"/>
      <c r="C1128" s="43">
        <v>0.40745533790927901</v>
      </c>
      <c r="D1128" s="43">
        <v>0</v>
      </c>
      <c r="E1128" s="43">
        <v>0.19868778892265601</v>
      </c>
      <c r="F1128" s="43">
        <v>0.208767548986625</v>
      </c>
      <c r="G1128" s="43">
        <v>0.16666666666666599</v>
      </c>
      <c r="H1128" s="43">
        <v>106.666666666666</v>
      </c>
      <c r="I1128" s="43">
        <v>4162.3277631828896</v>
      </c>
      <c r="J1128" s="43">
        <f t="shared" si="17"/>
        <v>2.4447320274556841</v>
      </c>
    </row>
    <row r="1129" spans="1:10" x14ac:dyDescent="0.25">
      <c r="A1129" s="79"/>
      <c r="B1129" s="79"/>
      <c r="C1129" s="43">
        <v>0.40602553783052597</v>
      </c>
      <c r="D1129" s="43">
        <v>0</v>
      </c>
      <c r="E1129" s="43">
        <v>0</v>
      </c>
      <c r="F1129" s="43">
        <v>0.40602553783052597</v>
      </c>
      <c r="G1129" s="43">
        <v>0</v>
      </c>
      <c r="H1129" s="43">
        <v>68.6666666666666</v>
      </c>
      <c r="I1129" s="43">
        <v>3053.62462539532</v>
      </c>
      <c r="J1129" s="43" t="e">
        <f t="shared" si="17"/>
        <v>#DIV/0!</v>
      </c>
    </row>
    <row r="1130" spans="1:10" x14ac:dyDescent="0.25">
      <c r="A1130" s="79"/>
      <c r="B1130" s="79"/>
      <c r="C1130" s="43">
        <v>0.40517575740469802</v>
      </c>
      <c r="D1130" s="43">
        <v>0.19950976899978201</v>
      </c>
      <c r="E1130" s="43">
        <v>3.0650592589510799E-3</v>
      </c>
      <c r="F1130" s="43">
        <v>0.202600929145965</v>
      </c>
      <c r="G1130" s="43">
        <v>0.83333333333333304</v>
      </c>
      <c r="H1130" s="43">
        <v>82.6666666666666</v>
      </c>
      <c r="I1130" s="43">
        <v>3821.08271959374</v>
      </c>
      <c r="J1130" s="43">
        <f t="shared" si="17"/>
        <v>0.48621090888563778</v>
      </c>
    </row>
    <row r="1131" spans="1:10" x14ac:dyDescent="0.25">
      <c r="A1131" s="79"/>
      <c r="B1131" s="79"/>
      <c r="C1131" s="43">
        <v>0.40507577049057097</v>
      </c>
      <c r="D1131" s="43">
        <v>0</v>
      </c>
      <c r="E1131" s="43">
        <v>0</v>
      </c>
      <c r="F1131" s="43">
        <v>0.40507577049057097</v>
      </c>
      <c r="G1131" s="43">
        <v>0</v>
      </c>
      <c r="H1131" s="43">
        <v>70.8333333333333</v>
      </c>
      <c r="I1131" s="43">
        <v>3149.9768587209001</v>
      </c>
      <c r="J1131" s="43" t="e">
        <f t="shared" si="17"/>
        <v>#DIV/0!</v>
      </c>
    </row>
    <row r="1132" spans="1:10" x14ac:dyDescent="0.25">
      <c r="A1132" s="79"/>
      <c r="B1132" s="79"/>
      <c r="C1132" s="43">
        <v>0.40461516605479497</v>
      </c>
      <c r="D1132" s="43">
        <v>0.40461516605479497</v>
      </c>
      <c r="E1132" s="43">
        <v>0</v>
      </c>
      <c r="F1132" s="43">
        <v>0</v>
      </c>
      <c r="G1132" s="43">
        <v>0.16666666666666599</v>
      </c>
      <c r="H1132" s="43">
        <v>96.6666666666666</v>
      </c>
      <c r="I1132" s="43">
        <v>4350</v>
      </c>
      <c r="J1132" s="43">
        <f t="shared" si="17"/>
        <v>2.4276909963287796</v>
      </c>
    </row>
    <row r="1133" spans="1:10" x14ac:dyDescent="0.25">
      <c r="A1133" s="79"/>
      <c r="B1133" s="79"/>
      <c r="C1133" s="43">
        <v>0.40385104693773699</v>
      </c>
      <c r="D1133" s="43">
        <v>0</v>
      </c>
      <c r="E1133" s="43">
        <v>0.19252781379787201</v>
      </c>
      <c r="F1133" s="43">
        <v>0.21132323313986401</v>
      </c>
      <c r="G1133" s="43">
        <v>0</v>
      </c>
      <c r="H1133" s="43">
        <v>105.833333333333</v>
      </c>
      <c r="I1133" s="43">
        <v>4580.1520612316599</v>
      </c>
      <c r="J1133" s="43" t="e">
        <f t="shared" si="17"/>
        <v>#DIV/0!</v>
      </c>
    </row>
    <row r="1134" spans="1:10" x14ac:dyDescent="0.25">
      <c r="A1134" s="79"/>
      <c r="B1134" s="79"/>
      <c r="C1134" s="43">
        <v>0.40354906903134102</v>
      </c>
      <c r="D1134" s="43">
        <v>3.9893410791141698E-4</v>
      </c>
      <c r="E1134" s="43">
        <v>4.4878278274562098E-4</v>
      </c>
      <c r="F1134" s="43">
        <v>0.40270135214068398</v>
      </c>
      <c r="G1134" s="43">
        <v>0</v>
      </c>
      <c r="H1134" s="43">
        <v>109.5</v>
      </c>
      <c r="I1134" s="43">
        <v>4867.9008935525098</v>
      </c>
      <c r="J1134" s="43" t="e">
        <f t="shared" si="17"/>
        <v>#DIV/0!</v>
      </c>
    </row>
    <row r="1135" spans="1:10" x14ac:dyDescent="0.25">
      <c r="A1135" s="79"/>
      <c r="B1135" s="79"/>
      <c r="C1135" s="43">
        <v>0.40332238309844398</v>
      </c>
      <c r="D1135" s="43">
        <v>0.40332238309844398</v>
      </c>
      <c r="E1135" s="43">
        <v>0</v>
      </c>
      <c r="F1135" s="43">
        <v>0</v>
      </c>
      <c r="G1135" s="43">
        <v>0</v>
      </c>
      <c r="H1135" s="43">
        <v>146.5</v>
      </c>
      <c r="I1135" s="43">
        <v>5472.9469910526304</v>
      </c>
      <c r="J1135" s="43" t="e">
        <f t="shared" si="17"/>
        <v>#DIV/0!</v>
      </c>
    </row>
    <row r="1136" spans="1:10" x14ac:dyDescent="0.25">
      <c r="A1136" s="79"/>
      <c r="B1136" s="79"/>
      <c r="C1136" s="43">
        <v>0.40255815612282497</v>
      </c>
      <c r="D1136" s="43">
        <v>0</v>
      </c>
      <c r="E1136" s="43">
        <v>0.40255815612282497</v>
      </c>
      <c r="F1136" s="43">
        <v>0</v>
      </c>
      <c r="G1136" s="43">
        <v>0</v>
      </c>
      <c r="H1136" s="43">
        <v>90.1666666666666</v>
      </c>
      <c r="I1136" s="43">
        <v>3789.3493851543799</v>
      </c>
      <c r="J1136" s="43" t="e">
        <f t="shared" si="17"/>
        <v>#DIV/0!</v>
      </c>
    </row>
    <row r="1137" spans="1:10" x14ac:dyDescent="0.25">
      <c r="A1137" s="79"/>
      <c r="B1137" s="79"/>
      <c r="C1137" s="43">
        <v>0.40230857128393799</v>
      </c>
      <c r="D1137" s="43">
        <v>0.20115428564196799</v>
      </c>
      <c r="E1137" s="43">
        <v>0</v>
      </c>
      <c r="F1137" s="43">
        <v>0.20115428564196799</v>
      </c>
      <c r="G1137" s="43">
        <v>0.66666666666666596</v>
      </c>
      <c r="H1137" s="43">
        <v>116</v>
      </c>
      <c r="I1137" s="43">
        <v>4669</v>
      </c>
      <c r="J1137" s="43">
        <f t="shared" si="17"/>
        <v>0.60346285692590762</v>
      </c>
    </row>
    <row r="1138" spans="1:10" x14ac:dyDescent="0.25">
      <c r="A1138" s="79"/>
      <c r="B1138" s="79"/>
      <c r="C1138" s="43">
        <v>0.40172664666679803</v>
      </c>
      <c r="D1138" s="43">
        <v>0.40172664666679803</v>
      </c>
      <c r="E1138" s="43">
        <v>0</v>
      </c>
      <c r="F1138" s="43">
        <v>0</v>
      </c>
      <c r="G1138" s="43">
        <v>0</v>
      </c>
      <c r="H1138" s="43">
        <v>102</v>
      </c>
      <c r="I1138" s="43">
        <v>3810.5159937704302</v>
      </c>
      <c r="J1138" s="43" t="e">
        <f t="shared" si="17"/>
        <v>#DIV/0!</v>
      </c>
    </row>
    <row r="1139" spans="1:10" x14ac:dyDescent="0.25">
      <c r="A1139" s="79"/>
      <c r="B1139" s="79"/>
      <c r="C1139" s="43">
        <v>0.401657093187619</v>
      </c>
      <c r="D1139" s="43">
        <v>3.33174800235145E-3</v>
      </c>
      <c r="E1139" s="43">
        <v>0.19747069770422701</v>
      </c>
      <c r="F1139" s="43">
        <v>0.20085464748104101</v>
      </c>
      <c r="G1139" s="43">
        <v>0.33333333333333298</v>
      </c>
      <c r="H1139" s="43">
        <v>93.3333333333333</v>
      </c>
      <c r="I1139" s="43">
        <v>4847.4987725208202</v>
      </c>
      <c r="J1139" s="43">
        <f t="shared" si="17"/>
        <v>1.2049712795628582</v>
      </c>
    </row>
    <row r="1140" spans="1:10" x14ac:dyDescent="0.25">
      <c r="A1140" s="79"/>
      <c r="B1140" s="79"/>
      <c r="C1140" s="43">
        <v>0.40126206069345499</v>
      </c>
      <c r="D1140" s="43">
        <v>0.200631030346727</v>
      </c>
      <c r="E1140" s="43">
        <v>0</v>
      </c>
      <c r="F1140" s="43">
        <v>0.200631030346727</v>
      </c>
      <c r="G1140" s="43">
        <v>0.5</v>
      </c>
      <c r="H1140" s="43">
        <v>48</v>
      </c>
      <c r="I1140" s="43">
        <v>2378</v>
      </c>
      <c r="J1140" s="43">
        <f t="shared" si="17"/>
        <v>0.80252412138690998</v>
      </c>
    </row>
    <row r="1141" spans="1:10" x14ac:dyDescent="0.25">
      <c r="A1141" s="79"/>
      <c r="B1141" s="79"/>
      <c r="C1141" s="43">
        <v>0.39973446161952098</v>
      </c>
      <c r="D1141" s="43">
        <v>0</v>
      </c>
      <c r="E1141" s="43">
        <v>0.148995883871547</v>
      </c>
      <c r="F1141" s="43">
        <v>0.25073857774797298</v>
      </c>
      <c r="G1141" s="43">
        <v>0</v>
      </c>
      <c r="H1141" s="43">
        <v>115.5</v>
      </c>
      <c r="I1141" s="43">
        <v>5027.1406946199104</v>
      </c>
      <c r="J1141" s="43" t="e">
        <f t="shared" si="17"/>
        <v>#DIV/0!</v>
      </c>
    </row>
    <row r="1142" spans="1:10" x14ac:dyDescent="0.25">
      <c r="A1142" s="79"/>
      <c r="B1142" s="79"/>
      <c r="C1142" s="43">
        <v>0.39959776713293399</v>
      </c>
      <c r="D1142" s="43">
        <v>0.39959776713293399</v>
      </c>
      <c r="E1142" s="43">
        <v>0</v>
      </c>
      <c r="F1142" s="43">
        <v>0</v>
      </c>
      <c r="G1142" s="43">
        <v>0.16666666666666599</v>
      </c>
      <c r="H1142" s="43">
        <v>124.666666666666</v>
      </c>
      <c r="I1142" s="43">
        <v>4241.4649999491003</v>
      </c>
      <c r="J1142" s="43">
        <f t="shared" si="17"/>
        <v>2.3975866027976136</v>
      </c>
    </row>
    <row r="1143" spans="1:10" x14ac:dyDescent="0.25">
      <c r="A1143" s="79"/>
      <c r="B1143" s="79"/>
      <c r="C1143" s="43">
        <v>0.398519111078115</v>
      </c>
      <c r="D1143" s="43">
        <v>0</v>
      </c>
      <c r="E1143" s="43">
        <v>0.398519111078115</v>
      </c>
      <c r="F1143" s="43">
        <v>0</v>
      </c>
      <c r="G1143" s="43">
        <v>0</v>
      </c>
      <c r="H1143" s="43">
        <v>98.1666666666666</v>
      </c>
      <c r="I1143" s="43">
        <v>4125.55783337509</v>
      </c>
      <c r="J1143" s="43" t="e">
        <f t="shared" si="17"/>
        <v>#DIV/0!</v>
      </c>
    </row>
    <row r="1144" spans="1:10" x14ac:dyDescent="0.25">
      <c r="A1144" s="79"/>
      <c r="B1144" s="79"/>
      <c r="C1144" s="43">
        <v>0.39750316551131698</v>
      </c>
      <c r="D1144" s="43">
        <v>0.39750316551131698</v>
      </c>
      <c r="E1144" s="43">
        <v>0</v>
      </c>
      <c r="F1144" s="43">
        <v>0</v>
      </c>
      <c r="G1144" s="43">
        <v>0.33333333333333298</v>
      </c>
      <c r="H1144" s="43">
        <v>104.666666666666</v>
      </c>
      <c r="I1144" s="43">
        <v>4605.3333333333303</v>
      </c>
      <c r="J1144" s="43">
        <f t="shared" si="17"/>
        <v>1.1925094965339522</v>
      </c>
    </row>
    <row r="1145" spans="1:10" x14ac:dyDescent="0.25">
      <c r="A1145" s="79"/>
      <c r="B1145" s="79"/>
      <c r="C1145" s="43">
        <v>0.39747763177093498</v>
      </c>
      <c r="D1145" s="43">
        <v>0</v>
      </c>
      <c r="E1145" s="43">
        <v>0</v>
      </c>
      <c r="F1145" s="43">
        <v>0.39747763177093498</v>
      </c>
      <c r="G1145" s="43">
        <v>0</v>
      </c>
      <c r="H1145" s="43">
        <v>91.1666666666666</v>
      </c>
      <c r="I1145" s="43">
        <v>4054.2055099301901</v>
      </c>
      <c r="J1145" s="43" t="e">
        <f t="shared" si="17"/>
        <v>#DIV/0!</v>
      </c>
    </row>
    <row r="1146" spans="1:10" x14ac:dyDescent="0.25">
      <c r="A1146" s="79"/>
      <c r="B1146" s="79"/>
      <c r="C1146" s="43">
        <v>0.39738004312958802</v>
      </c>
      <c r="D1146" s="43">
        <v>0.19845257972980501</v>
      </c>
      <c r="E1146" s="43">
        <v>0</v>
      </c>
      <c r="F1146" s="43">
        <v>0.19892746339978201</v>
      </c>
      <c r="G1146" s="43">
        <v>0.33333333333333298</v>
      </c>
      <c r="H1146" s="43">
        <v>78.8333333333333</v>
      </c>
      <c r="I1146" s="43">
        <v>3980.0783769224799</v>
      </c>
      <c r="J1146" s="43">
        <f t="shared" si="17"/>
        <v>1.1921401293887652</v>
      </c>
    </row>
    <row r="1147" spans="1:10" x14ac:dyDescent="0.25">
      <c r="A1147" s="79"/>
      <c r="B1147" s="79"/>
      <c r="C1147" s="43">
        <v>0.395903242792083</v>
      </c>
      <c r="D1147" s="43">
        <v>0.395903242792083</v>
      </c>
      <c r="E1147" s="43">
        <v>0</v>
      </c>
      <c r="F1147" s="43">
        <v>0</v>
      </c>
      <c r="G1147" s="43">
        <v>0.16666666666666599</v>
      </c>
      <c r="H1147" s="43">
        <v>82.1666666666666</v>
      </c>
      <c r="I1147" s="43">
        <v>3287.73966400994</v>
      </c>
      <c r="J1147" s="43">
        <f t="shared" si="17"/>
        <v>2.3754194567525078</v>
      </c>
    </row>
    <row r="1148" spans="1:10" x14ac:dyDescent="0.25">
      <c r="A1148" s="79"/>
      <c r="B1148" s="79"/>
      <c r="C1148" s="43">
        <v>0.39582641438164101</v>
      </c>
      <c r="D1148" s="43">
        <v>0</v>
      </c>
      <c r="E1148" s="43">
        <v>0.39582641438164101</v>
      </c>
      <c r="F1148" s="43">
        <v>0</v>
      </c>
      <c r="G1148" s="43">
        <v>0</v>
      </c>
      <c r="H1148" s="43">
        <v>109.666666666666</v>
      </c>
      <c r="I1148" s="43">
        <v>4608.8574776923697</v>
      </c>
      <c r="J1148" s="43" t="e">
        <f t="shared" si="17"/>
        <v>#DIV/0!</v>
      </c>
    </row>
    <row r="1149" spans="1:10" x14ac:dyDescent="0.25">
      <c r="A1149" s="79"/>
      <c r="B1149" s="79"/>
      <c r="C1149" s="43">
        <v>0.395377631598896</v>
      </c>
      <c r="D1149" s="43">
        <v>0</v>
      </c>
      <c r="E1149" s="43">
        <v>0.395377631598896</v>
      </c>
      <c r="F1149" s="43">
        <v>0</v>
      </c>
      <c r="G1149" s="43">
        <v>0</v>
      </c>
      <c r="H1149" s="43">
        <v>100.5</v>
      </c>
      <c r="I1149" s="43">
        <v>4223.6186307728003</v>
      </c>
      <c r="J1149" s="43" t="e">
        <f t="shared" si="17"/>
        <v>#DIV/0!</v>
      </c>
    </row>
    <row r="1150" spans="1:10" x14ac:dyDescent="0.25">
      <c r="A1150" s="79"/>
      <c r="B1150" s="79"/>
      <c r="C1150" s="43">
        <v>0.39494476683230401</v>
      </c>
      <c r="D1150" s="43">
        <v>0.39494476683230401</v>
      </c>
      <c r="E1150" s="43">
        <v>0</v>
      </c>
      <c r="F1150" s="43">
        <v>0</v>
      </c>
      <c r="G1150" s="43">
        <v>0</v>
      </c>
      <c r="H1150" s="43">
        <v>132.5</v>
      </c>
      <c r="I1150" s="43">
        <v>4949.9349919076603</v>
      </c>
      <c r="J1150" s="43" t="e">
        <f t="shared" si="17"/>
        <v>#DIV/0!</v>
      </c>
    </row>
    <row r="1151" spans="1:10" x14ac:dyDescent="0.25">
      <c r="A1151" s="79"/>
      <c r="B1151" s="79"/>
      <c r="C1151" s="43">
        <v>0.39454583272439298</v>
      </c>
      <c r="D1151" s="43">
        <v>0.39454583272439298</v>
      </c>
      <c r="E1151" s="43">
        <v>0</v>
      </c>
      <c r="F1151" s="43">
        <v>0</v>
      </c>
      <c r="G1151" s="43">
        <v>0</v>
      </c>
      <c r="H1151" s="43">
        <v>126.666666666666</v>
      </c>
      <c r="I1151" s="43">
        <v>4732.0133255972596</v>
      </c>
      <c r="J1151" s="43" t="e">
        <f t="shared" si="17"/>
        <v>#DIV/0!</v>
      </c>
    </row>
    <row r="1152" spans="1:10" x14ac:dyDescent="0.25">
      <c r="A1152" s="79"/>
      <c r="B1152" s="79"/>
      <c r="C1152" s="43">
        <v>0.39444906317582601</v>
      </c>
      <c r="D1152" s="43">
        <v>0.39444906317582601</v>
      </c>
      <c r="E1152" s="43">
        <v>0</v>
      </c>
      <c r="F1152" s="43">
        <v>0</v>
      </c>
      <c r="G1152" s="43">
        <v>2.1666666666666599</v>
      </c>
      <c r="H1152" s="43">
        <v>159.833333333333</v>
      </c>
      <c r="I1152" s="43">
        <v>3939</v>
      </c>
      <c r="J1152" s="43">
        <f t="shared" si="17"/>
        <v>0.18205341377345874</v>
      </c>
    </row>
    <row r="1153" spans="1:10" x14ac:dyDescent="0.25">
      <c r="A1153" s="79"/>
      <c r="B1153" s="79"/>
      <c r="C1153" s="43">
        <v>0.39367856241111698</v>
      </c>
      <c r="D1153" s="43">
        <v>0</v>
      </c>
      <c r="E1153" s="43">
        <v>0</v>
      </c>
      <c r="F1153" s="43">
        <v>0.39367856241111698</v>
      </c>
      <c r="G1153" s="43">
        <v>0</v>
      </c>
      <c r="H1153" s="43">
        <v>96.1666666666666</v>
      </c>
      <c r="I1153" s="43">
        <v>4276.5568176046099</v>
      </c>
      <c r="J1153" s="43" t="e">
        <f t="shared" si="17"/>
        <v>#DIV/0!</v>
      </c>
    </row>
    <row r="1154" spans="1:10" x14ac:dyDescent="0.25">
      <c r="A1154" s="79"/>
      <c r="B1154" s="79"/>
      <c r="C1154" s="43">
        <v>0.39342390994433302</v>
      </c>
      <c r="D1154" s="43">
        <v>0.39342390994433302</v>
      </c>
      <c r="E1154" s="43">
        <v>0</v>
      </c>
      <c r="F1154" s="43">
        <v>0</v>
      </c>
      <c r="G1154" s="43">
        <v>1.1666666666666601</v>
      </c>
      <c r="H1154" s="43">
        <v>56</v>
      </c>
      <c r="I1154" s="43">
        <v>2704</v>
      </c>
      <c r="J1154" s="43">
        <f t="shared" si="17"/>
        <v>0.33722049423800166</v>
      </c>
    </row>
    <row r="1155" spans="1:10" x14ac:dyDescent="0.25">
      <c r="A1155" s="79"/>
      <c r="B1155" s="79"/>
      <c r="C1155" s="43">
        <v>0.393314880623435</v>
      </c>
      <c r="D1155" s="43">
        <v>0.393314880623435</v>
      </c>
      <c r="E1155" s="43">
        <v>0</v>
      </c>
      <c r="F1155" s="43">
        <v>0</v>
      </c>
      <c r="G1155" s="43">
        <v>0.16666666666666599</v>
      </c>
      <c r="H1155" s="43">
        <v>221.833333333333</v>
      </c>
      <c r="I1155" s="43">
        <v>4672.13166661577</v>
      </c>
      <c r="J1155" s="43">
        <f t="shared" ref="J1155:J1218" si="18">C1155/G1155</f>
        <v>2.3598892837406198</v>
      </c>
    </row>
    <row r="1156" spans="1:10" x14ac:dyDescent="0.25">
      <c r="A1156" s="79"/>
      <c r="B1156" s="79"/>
      <c r="C1156" s="43">
        <v>0.39295009629274702</v>
      </c>
      <c r="D1156" s="43">
        <v>0.39295009629274702</v>
      </c>
      <c r="E1156" s="43">
        <v>0</v>
      </c>
      <c r="F1156" s="43">
        <v>0</v>
      </c>
      <c r="G1156" s="43">
        <v>0</v>
      </c>
      <c r="H1156" s="43">
        <v>101.5</v>
      </c>
      <c r="I1156" s="43">
        <v>3791.83699380096</v>
      </c>
      <c r="J1156" s="43" t="e">
        <f t="shared" si="18"/>
        <v>#DIV/0!</v>
      </c>
    </row>
    <row r="1157" spans="1:10" x14ac:dyDescent="0.25">
      <c r="A1157" s="79"/>
      <c r="B1157" s="79"/>
      <c r="C1157" s="43">
        <v>0.39215222807692401</v>
      </c>
      <c r="D1157" s="43">
        <v>0.39215222807692401</v>
      </c>
      <c r="E1157" s="43">
        <v>0</v>
      </c>
      <c r="F1157" s="43">
        <v>0</v>
      </c>
      <c r="G1157" s="43">
        <v>0</v>
      </c>
      <c r="H1157" s="43">
        <v>92.6666666666666</v>
      </c>
      <c r="I1157" s="43">
        <v>3461.8413276737901</v>
      </c>
      <c r="J1157" s="43" t="e">
        <f t="shared" si="18"/>
        <v>#DIV/0!</v>
      </c>
    </row>
    <row r="1158" spans="1:10" x14ac:dyDescent="0.25">
      <c r="A1158" s="79"/>
      <c r="B1158" s="79"/>
      <c r="C1158" s="43">
        <v>0.39182975395334202</v>
      </c>
      <c r="D1158" s="43">
        <v>0.39182975395334202</v>
      </c>
      <c r="E1158" s="43">
        <v>0</v>
      </c>
      <c r="F1158" s="43">
        <v>0</v>
      </c>
      <c r="G1158" s="43">
        <v>0.16666666666666599</v>
      </c>
      <c r="H1158" s="43">
        <v>121.333333333333</v>
      </c>
      <c r="I1158" s="43">
        <v>4126.4526666462998</v>
      </c>
      <c r="J1158" s="43">
        <f t="shared" si="18"/>
        <v>2.3509785237200616</v>
      </c>
    </row>
    <row r="1159" spans="1:10" x14ac:dyDescent="0.25">
      <c r="A1159" s="79"/>
      <c r="B1159" s="79"/>
      <c r="C1159" s="43">
        <v>0.39141002615696202</v>
      </c>
      <c r="D1159" s="43">
        <v>0.19499268757351801</v>
      </c>
      <c r="E1159" s="43">
        <v>0</v>
      </c>
      <c r="F1159" s="43">
        <v>0.19641733858345001</v>
      </c>
      <c r="G1159" s="43">
        <v>0.16666666666666599</v>
      </c>
      <c r="H1159" s="43">
        <v>109</v>
      </c>
      <c r="I1159" s="43">
        <v>4796.1567538449599</v>
      </c>
      <c r="J1159" s="43">
        <f t="shared" si="18"/>
        <v>2.3484601569417816</v>
      </c>
    </row>
    <row r="1160" spans="1:10" x14ac:dyDescent="0.25">
      <c r="A1160" s="79"/>
      <c r="B1160" s="79"/>
      <c r="C1160" s="43">
        <v>0.39135435986110201</v>
      </c>
      <c r="D1160" s="43">
        <v>0.39135435986110201</v>
      </c>
      <c r="E1160" s="43">
        <v>0</v>
      </c>
      <c r="F1160" s="43">
        <v>0</v>
      </c>
      <c r="G1160" s="43">
        <v>0</v>
      </c>
      <c r="H1160" s="43">
        <v>125.5</v>
      </c>
      <c r="I1160" s="43">
        <v>4688.4289923351798</v>
      </c>
      <c r="J1160" s="43" t="e">
        <f t="shared" si="18"/>
        <v>#DIV/0!</v>
      </c>
    </row>
    <row r="1161" spans="1:10" x14ac:dyDescent="0.25">
      <c r="A1161" s="79"/>
      <c r="B1161" s="79"/>
      <c r="C1161" s="43">
        <v>0.39044102098869299</v>
      </c>
      <c r="D1161" s="43">
        <v>0</v>
      </c>
      <c r="E1161" s="43">
        <v>0.39044102098869299</v>
      </c>
      <c r="F1161" s="43">
        <v>0</v>
      </c>
      <c r="G1161" s="43">
        <v>0</v>
      </c>
      <c r="H1161" s="43">
        <v>110.166666666666</v>
      </c>
      <c r="I1161" s="43">
        <v>4629.8705057061597</v>
      </c>
      <c r="J1161" s="43" t="e">
        <f t="shared" si="18"/>
        <v>#DIV/0!</v>
      </c>
    </row>
    <row r="1162" spans="1:10" x14ac:dyDescent="0.25">
      <c r="A1162" s="79"/>
      <c r="B1162" s="79"/>
      <c r="C1162" s="43">
        <v>0.389758623429456</v>
      </c>
      <c r="D1162" s="43">
        <v>0.389758623429456</v>
      </c>
      <c r="E1162" s="43">
        <v>0</v>
      </c>
      <c r="F1162" s="43">
        <v>0</v>
      </c>
      <c r="G1162" s="43">
        <v>0</v>
      </c>
      <c r="H1162" s="43">
        <v>133.5</v>
      </c>
      <c r="I1162" s="43">
        <v>4987.2929918465898</v>
      </c>
      <c r="J1162" s="43" t="e">
        <f t="shared" si="18"/>
        <v>#DIV/0!</v>
      </c>
    </row>
    <row r="1163" spans="1:10" x14ac:dyDescent="0.25">
      <c r="A1163" s="79"/>
      <c r="B1163" s="79"/>
      <c r="C1163" s="43">
        <v>0.38954345542320201</v>
      </c>
      <c r="D1163" s="43">
        <v>0</v>
      </c>
      <c r="E1163" s="43">
        <v>0.38954345542320201</v>
      </c>
      <c r="F1163" s="43">
        <v>0</v>
      </c>
      <c r="G1163" s="43">
        <v>0</v>
      </c>
      <c r="H1163" s="43">
        <v>94.3333333333333</v>
      </c>
      <c r="I1163" s="43">
        <v>3964.457951936</v>
      </c>
      <c r="J1163" s="43" t="e">
        <f t="shared" si="18"/>
        <v>#DIV/0!</v>
      </c>
    </row>
    <row r="1164" spans="1:10" x14ac:dyDescent="0.25">
      <c r="A1164" s="79"/>
      <c r="B1164" s="79"/>
      <c r="C1164" s="43">
        <v>0.38940460938132199</v>
      </c>
      <c r="D1164" s="43">
        <v>0</v>
      </c>
      <c r="E1164" s="43">
        <v>0</v>
      </c>
      <c r="F1164" s="43">
        <v>0.38940460938132199</v>
      </c>
      <c r="G1164" s="43">
        <v>0</v>
      </c>
      <c r="H1164" s="43">
        <v>83.5</v>
      </c>
      <c r="I1164" s="43">
        <v>3713.26683816275</v>
      </c>
      <c r="J1164" s="43" t="e">
        <f t="shared" si="18"/>
        <v>#DIV/0!</v>
      </c>
    </row>
    <row r="1165" spans="1:10" x14ac:dyDescent="0.25">
      <c r="A1165" s="79"/>
      <c r="B1165" s="79"/>
      <c r="C1165" s="43">
        <v>0.388755084479188</v>
      </c>
      <c r="D1165" s="43">
        <v>0.388755084479188</v>
      </c>
      <c r="E1165" s="43">
        <v>0</v>
      </c>
      <c r="F1165" s="43">
        <v>0</v>
      </c>
      <c r="G1165" s="43">
        <v>1.1666666666666601</v>
      </c>
      <c r="H1165" s="43">
        <v>138.166666666666</v>
      </c>
      <c r="I1165" s="43">
        <v>3598.01233330279</v>
      </c>
      <c r="J1165" s="43">
        <f t="shared" si="18"/>
        <v>0.33321864383930588</v>
      </c>
    </row>
    <row r="1166" spans="1:10" x14ac:dyDescent="0.25">
      <c r="A1166" s="79"/>
      <c r="B1166" s="79"/>
      <c r="C1166" s="43">
        <v>0.388428741154136</v>
      </c>
      <c r="D1166" s="43">
        <v>0</v>
      </c>
      <c r="E1166" s="43">
        <v>4.4878278274562098E-4</v>
      </c>
      <c r="F1166" s="43">
        <v>0.38797995837139099</v>
      </c>
      <c r="G1166" s="43">
        <v>0</v>
      </c>
      <c r="H1166" s="43">
        <v>73.5</v>
      </c>
      <c r="I1166" s="43">
        <v>3268.1568552293702</v>
      </c>
      <c r="J1166" s="43" t="e">
        <f t="shared" si="18"/>
        <v>#DIV/0!</v>
      </c>
    </row>
    <row r="1167" spans="1:10" x14ac:dyDescent="0.25">
      <c r="A1167" s="79"/>
      <c r="B1167" s="79"/>
      <c r="C1167" s="43">
        <v>0.38819710707496502</v>
      </c>
      <c r="D1167" s="43">
        <v>0</v>
      </c>
      <c r="E1167" s="43">
        <v>0.38819710707496502</v>
      </c>
      <c r="F1167" s="43">
        <v>0</v>
      </c>
      <c r="G1167" s="43">
        <v>0</v>
      </c>
      <c r="H1167" s="43">
        <v>82.6666666666666</v>
      </c>
      <c r="I1167" s="43">
        <v>3474.1539649474598</v>
      </c>
      <c r="J1167" s="43" t="e">
        <f t="shared" si="18"/>
        <v>#DIV/0!</v>
      </c>
    </row>
    <row r="1168" spans="1:10" x14ac:dyDescent="0.25">
      <c r="A1168" s="79"/>
      <c r="B1168" s="79"/>
      <c r="C1168" s="43">
        <v>0.38776395288989901</v>
      </c>
      <c r="D1168" s="43">
        <v>0.38776395288989901</v>
      </c>
      <c r="E1168" s="43">
        <v>0</v>
      </c>
      <c r="F1168" s="43">
        <v>0</v>
      </c>
      <c r="G1168" s="43">
        <v>0</v>
      </c>
      <c r="H1168" s="43">
        <v>120.666666666666</v>
      </c>
      <c r="I1168" s="43">
        <v>4507.8653259637103</v>
      </c>
      <c r="J1168" s="43" t="e">
        <f t="shared" si="18"/>
        <v>#DIV/0!</v>
      </c>
    </row>
    <row r="1169" spans="1:10" x14ac:dyDescent="0.25">
      <c r="A1169" s="79"/>
      <c r="B1169" s="79"/>
      <c r="C1169" s="43">
        <v>0.387507921504261</v>
      </c>
      <c r="D1169" s="43">
        <v>0.19375396075213</v>
      </c>
      <c r="E1169" s="43">
        <v>0</v>
      </c>
      <c r="F1169" s="43">
        <v>0.19375396075213</v>
      </c>
      <c r="G1169" s="43">
        <v>0.66666666666666596</v>
      </c>
      <c r="H1169" s="43">
        <v>112</v>
      </c>
      <c r="I1169" s="43">
        <v>4704</v>
      </c>
      <c r="J1169" s="43">
        <f t="shared" si="18"/>
        <v>0.58126188225639208</v>
      </c>
    </row>
    <row r="1170" spans="1:10" x14ac:dyDescent="0.25">
      <c r="A1170" s="79"/>
      <c r="B1170" s="79"/>
      <c r="C1170" s="43">
        <v>0.38712929761277698</v>
      </c>
      <c r="D1170" s="43">
        <v>0.38712929761277698</v>
      </c>
      <c r="E1170" s="43">
        <v>0</v>
      </c>
      <c r="F1170" s="43">
        <v>0</v>
      </c>
      <c r="G1170" s="43">
        <v>0.16666666666666599</v>
      </c>
      <c r="H1170" s="43">
        <v>123</v>
      </c>
      <c r="I1170" s="43">
        <v>4596.3076591647196</v>
      </c>
      <c r="J1170" s="43">
        <f t="shared" si="18"/>
        <v>2.3227757856766713</v>
      </c>
    </row>
    <row r="1171" spans="1:10" x14ac:dyDescent="0.25">
      <c r="A1171" s="79"/>
      <c r="B1171" s="79"/>
      <c r="C1171" s="43">
        <v>0.38573534569669399</v>
      </c>
      <c r="D1171" s="43">
        <v>0.38573534569669399</v>
      </c>
      <c r="E1171" s="43">
        <v>0</v>
      </c>
      <c r="F1171" s="43">
        <v>0</v>
      </c>
      <c r="G1171" s="43">
        <v>0.16666666666666599</v>
      </c>
      <c r="H1171" s="43">
        <v>86</v>
      </c>
      <c r="I1171" s="43">
        <v>3358.9119960912499</v>
      </c>
      <c r="J1171" s="43">
        <f t="shared" si="18"/>
        <v>2.3144120741801735</v>
      </c>
    </row>
    <row r="1172" spans="1:10" x14ac:dyDescent="0.25">
      <c r="A1172" s="79"/>
      <c r="B1172" s="79"/>
      <c r="C1172" s="43">
        <v>0.38550441037849198</v>
      </c>
      <c r="D1172" s="43">
        <v>0</v>
      </c>
      <c r="E1172" s="43">
        <v>0.38550441037849198</v>
      </c>
      <c r="F1172" s="43">
        <v>0</v>
      </c>
      <c r="G1172" s="43">
        <v>0</v>
      </c>
      <c r="H1172" s="43">
        <v>111.833333333333</v>
      </c>
      <c r="I1172" s="43">
        <v>4699.91393241881</v>
      </c>
      <c r="J1172" s="43" t="e">
        <f t="shared" si="18"/>
        <v>#DIV/0!</v>
      </c>
    </row>
    <row r="1173" spans="1:10" x14ac:dyDescent="0.25">
      <c r="A1173" s="79"/>
      <c r="B1173" s="79"/>
      <c r="C1173" s="43">
        <v>0.38544390361549902</v>
      </c>
      <c r="D1173" s="43">
        <v>0.38544390361549902</v>
      </c>
      <c r="E1173" s="43">
        <v>0</v>
      </c>
      <c r="F1173" s="43">
        <v>0</v>
      </c>
      <c r="G1173" s="43">
        <v>1.5</v>
      </c>
      <c r="H1173" s="43">
        <v>119</v>
      </c>
      <c r="I1173" s="43">
        <v>4739.2859999796401</v>
      </c>
      <c r="J1173" s="43">
        <f t="shared" si="18"/>
        <v>0.2569626024103327</v>
      </c>
    </row>
    <row r="1174" spans="1:10" x14ac:dyDescent="0.25">
      <c r="A1174" s="79"/>
      <c r="B1174" s="79"/>
      <c r="C1174" s="43">
        <v>0.38474596648173398</v>
      </c>
      <c r="D1174" s="43">
        <v>0.38474596648173398</v>
      </c>
      <c r="E1174" s="43">
        <v>0</v>
      </c>
      <c r="F1174" s="43">
        <v>0</v>
      </c>
      <c r="G1174" s="43">
        <v>0.33333333333333298</v>
      </c>
      <c r="H1174" s="43">
        <v>97.3333333333333</v>
      </c>
      <c r="I1174" s="43">
        <v>4281.5596666564797</v>
      </c>
      <c r="J1174" s="43">
        <f t="shared" si="18"/>
        <v>1.1542378994452032</v>
      </c>
    </row>
    <row r="1175" spans="1:10" x14ac:dyDescent="0.25">
      <c r="A1175" s="79"/>
      <c r="B1175" s="79"/>
      <c r="C1175" s="43">
        <v>0.38457248002660699</v>
      </c>
      <c r="D1175" s="43">
        <v>0.38457248002660699</v>
      </c>
      <c r="E1175" s="43">
        <v>0</v>
      </c>
      <c r="F1175" s="43">
        <v>0</v>
      </c>
      <c r="G1175" s="43">
        <v>0</v>
      </c>
      <c r="H1175" s="43">
        <v>103.666666666666</v>
      </c>
      <c r="I1175" s="43">
        <v>3872.7793270019702</v>
      </c>
      <c r="J1175" s="43" t="e">
        <f t="shared" si="18"/>
        <v>#DIV/0!</v>
      </c>
    </row>
    <row r="1176" spans="1:10" x14ac:dyDescent="0.25">
      <c r="A1176" s="79"/>
      <c r="B1176" s="79"/>
      <c r="C1176" s="43">
        <v>0.38420820954039397</v>
      </c>
      <c r="D1176" s="43">
        <v>0.38420820954039397</v>
      </c>
      <c r="E1176" s="43">
        <v>0</v>
      </c>
      <c r="F1176" s="43">
        <v>0</v>
      </c>
      <c r="G1176" s="43">
        <v>1.5</v>
      </c>
      <c r="H1176" s="43">
        <v>156.5</v>
      </c>
      <c r="I1176" s="43">
        <v>4771.5</v>
      </c>
      <c r="J1176" s="43">
        <f t="shared" si="18"/>
        <v>0.25613880636026265</v>
      </c>
    </row>
    <row r="1177" spans="1:10" x14ac:dyDescent="0.25">
      <c r="A1177" s="79"/>
      <c r="B1177" s="79"/>
      <c r="C1177" s="43">
        <v>0.384010336402204</v>
      </c>
      <c r="D1177" s="43">
        <v>0.192547269969227</v>
      </c>
      <c r="E1177" s="43">
        <v>0</v>
      </c>
      <c r="F1177" s="43">
        <v>0.191463066432976</v>
      </c>
      <c r="G1177" s="43">
        <v>0.33333333333333298</v>
      </c>
      <c r="H1177" s="43">
        <v>62.1666666666666</v>
      </c>
      <c r="I1177" s="43">
        <v>2270.4117102558098</v>
      </c>
      <c r="J1177" s="43">
        <f t="shared" si="18"/>
        <v>1.1520310092066133</v>
      </c>
    </row>
    <row r="1178" spans="1:10" x14ac:dyDescent="0.25">
      <c r="A1178" s="79"/>
      <c r="B1178" s="79"/>
      <c r="C1178" s="43">
        <v>0.38370600534159599</v>
      </c>
      <c r="D1178" s="43">
        <v>0</v>
      </c>
      <c r="E1178" s="43">
        <v>0</v>
      </c>
      <c r="F1178" s="43">
        <v>0.38370600534159599</v>
      </c>
      <c r="G1178" s="43">
        <v>0</v>
      </c>
      <c r="H1178" s="43">
        <v>99.8333333333333</v>
      </c>
      <c r="I1178" s="43">
        <v>4439.61444323251</v>
      </c>
      <c r="J1178" s="43" t="e">
        <f t="shared" si="18"/>
        <v>#DIV/0!</v>
      </c>
    </row>
    <row r="1179" spans="1:10" x14ac:dyDescent="0.25">
      <c r="A1179" s="79"/>
      <c r="B1179" s="79"/>
      <c r="C1179" s="43">
        <v>0.38347138065525799</v>
      </c>
      <c r="D1179" s="43">
        <v>0.38347138065525799</v>
      </c>
      <c r="E1179" s="43">
        <v>0</v>
      </c>
      <c r="F1179" s="43">
        <v>0</v>
      </c>
      <c r="G1179" s="43">
        <v>0.83333333333333304</v>
      </c>
      <c r="H1179" s="43">
        <v>120</v>
      </c>
      <c r="I1179" s="43">
        <v>4560</v>
      </c>
      <c r="J1179" s="43">
        <f t="shared" si="18"/>
        <v>0.46016565678630977</v>
      </c>
    </row>
    <row r="1180" spans="1:10" x14ac:dyDescent="0.25">
      <c r="A1180" s="79"/>
      <c r="B1180" s="79"/>
      <c r="C1180" s="43">
        <v>0.38257780948705</v>
      </c>
      <c r="D1180" s="43">
        <v>0.38257780948705</v>
      </c>
      <c r="E1180" s="43">
        <v>0</v>
      </c>
      <c r="F1180" s="43">
        <v>0</v>
      </c>
      <c r="G1180" s="43">
        <v>0</v>
      </c>
      <c r="H1180" s="43">
        <v>98</v>
      </c>
      <c r="I1180" s="43">
        <v>3661.0839940147198</v>
      </c>
      <c r="J1180" s="43" t="e">
        <f t="shared" si="18"/>
        <v>#DIV/0!</v>
      </c>
    </row>
    <row r="1181" spans="1:10" x14ac:dyDescent="0.25">
      <c r="A1181" s="79"/>
      <c r="B1181" s="79"/>
      <c r="C1181" s="43">
        <v>0.38231831812968398</v>
      </c>
      <c r="D1181" s="43">
        <v>0.38231831812968398</v>
      </c>
      <c r="E1181" s="43">
        <v>0</v>
      </c>
      <c r="F1181" s="43">
        <v>0</v>
      </c>
      <c r="G1181" s="43">
        <v>0.16666666666666599</v>
      </c>
      <c r="H1181" s="43">
        <v>172.666666666666</v>
      </c>
      <c r="I1181" s="43">
        <v>3305.14399991856</v>
      </c>
      <c r="J1181" s="43">
        <f t="shared" si="18"/>
        <v>2.293909908778113</v>
      </c>
    </row>
    <row r="1182" spans="1:10" x14ac:dyDescent="0.25">
      <c r="A1182" s="79"/>
      <c r="B1182" s="79"/>
      <c r="C1182" s="43">
        <v>0.38217887537913903</v>
      </c>
      <c r="D1182" s="43">
        <v>0.38217887537913903</v>
      </c>
      <c r="E1182" s="43">
        <v>0</v>
      </c>
      <c r="F1182" s="43">
        <v>0</v>
      </c>
      <c r="G1182" s="43">
        <v>0</v>
      </c>
      <c r="H1182" s="43">
        <v>105.666666666666</v>
      </c>
      <c r="I1182" s="43">
        <v>3947.4953268798199</v>
      </c>
      <c r="J1182" s="43" t="e">
        <f t="shared" si="18"/>
        <v>#DIV/0!</v>
      </c>
    </row>
    <row r="1183" spans="1:10" x14ac:dyDescent="0.25">
      <c r="A1183" s="79"/>
      <c r="B1183" s="79"/>
      <c r="C1183" s="43">
        <v>0.38133158699170899</v>
      </c>
      <c r="D1183" s="43">
        <v>0</v>
      </c>
      <c r="E1183" s="43">
        <v>0</v>
      </c>
      <c r="F1183" s="43">
        <v>0.38133158699170899</v>
      </c>
      <c r="G1183" s="43">
        <v>0</v>
      </c>
      <c r="H1183" s="43">
        <v>101.166666666666</v>
      </c>
      <c r="I1183" s="43">
        <v>4498.9081252790302</v>
      </c>
      <c r="J1183" s="43" t="e">
        <f t="shared" si="18"/>
        <v>#DIV/0!</v>
      </c>
    </row>
    <row r="1184" spans="1:10" x14ac:dyDescent="0.25">
      <c r="A1184" s="79"/>
      <c r="B1184" s="79"/>
      <c r="C1184" s="43">
        <v>0.38080450154726903</v>
      </c>
      <c r="D1184" s="43">
        <v>0</v>
      </c>
      <c r="E1184" s="43">
        <v>8.9756556549124304E-4</v>
      </c>
      <c r="F1184" s="43">
        <v>0.37990693598177799</v>
      </c>
      <c r="G1184" s="43">
        <v>0</v>
      </c>
      <c r="H1184" s="43">
        <v>85</v>
      </c>
      <c r="I1184" s="43">
        <v>3779.5648628805302</v>
      </c>
      <c r="J1184" s="43" t="e">
        <f t="shared" si="18"/>
        <v>#DIV/0!</v>
      </c>
    </row>
    <row r="1185" spans="1:10" x14ac:dyDescent="0.25">
      <c r="A1185" s="79"/>
      <c r="B1185" s="79"/>
      <c r="C1185" s="43">
        <v>0.380547340035084</v>
      </c>
      <c r="D1185" s="43">
        <v>0.18928341701045201</v>
      </c>
      <c r="E1185" s="43">
        <v>0</v>
      </c>
      <c r="F1185" s="43">
        <v>0.19126392302463599</v>
      </c>
      <c r="G1185" s="43">
        <v>0.16666666666666599</v>
      </c>
      <c r="H1185" s="43">
        <v>98.8333333333333</v>
      </c>
      <c r="I1185" s="43">
        <v>4347.9515512688904</v>
      </c>
      <c r="J1185" s="43">
        <f t="shared" si="18"/>
        <v>2.2832840402105132</v>
      </c>
    </row>
    <row r="1186" spans="1:10" x14ac:dyDescent="0.25">
      <c r="A1186" s="79"/>
      <c r="B1186" s="79"/>
      <c r="C1186" s="43">
        <v>0.38038181965175499</v>
      </c>
      <c r="D1186" s="43">
        <v>0</v>
      </c>
      <c r="E1186" s="43">
        <v>0</v>
      </c>
      <c r="F1186" s="43">
        <v>0.38038181965175499</v>
      </c>
      <c r="G1186" s="43">
        <v>0</v>
      </c>
      <c r="H1186" s="43">
        <v>98.6666666666666</v>
      </c>
      <c r="I1186" s="43">
        <v>4387.7324714418201</v>
      </c>
      <c r="J1186" s="43" t="e">
        <f t="shared" si="18"/>
        <v>#DIV/0!</v>
      </c>
    </row>
    <row r="1187" spans="1:10" x14ac:dyDescent="0.25">
      <c r="A1187" s="79"/>
      <c r="B1187" s="79"/>
      <c r="C1187" s="43">
        <v>0.38018420483958199</v>
      </c>
      <c r="D1187" s="43">
        <v>0.38018420483958199</v>
      </c>
      <c r="E1187" s="43">
        <v>0</v>
      </c>
      <c r="F1187" s="43">
        <v>0</v>
      </c>
      <c r="G1187" s="43">
        <v>0</v>
      </c>
      <c r="H1187" s="43">
        <v>108.833333333333</v>
      </c>
      <c r="I1187" s="43">
        <v>4065.7956600197499</v>
      </c>
      <c r="J1187" s="43" t="e">
        <f t="shared" si="18"/>
        <v>#DIV/0!</v>
      </c>
    </row>
    <row r="1188" spans="1:10" x14ac:dyDescent="0.25">
      <c r="A1188" s="79"/>
      <c r="B1188" s="79"/>
      <c r="C1188" s="43">
        <v>0.38011901698554401</v>
      </c>
      <c r="D1188" s="43">
        <v>0</v>
      </c>
      <c r="E1188" s="43">
        <v>0.38011901698554401</v>
      </c>
      <c r="F1188" s="43">
        <v>0</v>
      </c>
      <c r="G1188" s="43">
        <v>0</v>
      </c>
      <c r="H1188" s="43">
        <v>102.833333333333</v>
      </c>
      <c r="I1188" s="43">
        <v>4321.6794281705097</v>
      </c>
      <c r="J1188" s="43" t="e">
        <f t="shared" si="18"/>
        <v>#DIV/0!</v>
      </c>
    </row>
    <row r="1189" spans="1:10" x14ac:dyDescent="0.25">
      <c r="A1189" s="79"/>
      <c r="B1189" s="79"/>
      <c r="C1189" s="43">
        <v>0.38011901698554401</v>
      </c>
      <c r="D1189" s="43">
        <v>0</v>
      </c>
      <c r="E1189" s="43">
        <v>0.38011901698554401</v>
      </c>
      <c r="F1189" s="43">
        <v>0</v>
      </c>
      <c r="G1189" s="43">
        <v>0</v>
      </c>
      <c r="H1189" s="43">
        <v>83.8333333333333</v>
      </c>
      <c r="I1189" s="43">
        <v>3523.18436364631</v>
      </c>
      <c r="J1189" s="43" t="e">
        <f t="shared" si="18"/>
        <v>#DIV/0!</v>
      </c>
    </row>
    <row r="1190" spans="1:10" x14ac:dyDescent="0.25">
      <c r="A1190" s="79"/>
      <c r="B1190" s="79"/>
      <c r="C1190" s="43">
        <v>0.38011901698554301</v>
      </c>
      <c r="D1190" s="43">
        <v>0</v>
      </c>
      <c r="E1190" s="43">
        <v>0.38011901698554301</v>
      </c>
      <c r="F1190" s="43">
        <v>0</v>
      </c>
      <c r="G1190" s="43">
        <v>0</v>
      </c>
      <c r="H1190" s="43">
        <v>65.1666666666666</v>
      </c>
      <c r="I1190" s="43">
        <v>2738.6979844646498</v>
      </c>
      <c r="J1190" s="43" t="e">
        <f t="shared" si="18"/>
        <v>#DIV/0!</v>
      </c>
    </row>
    <row r="1191" spans="1:10" x14ac:dyDescent="0.25">
      <c r="A1191" s="79"/>
      <c r="B1191" s="79"/>
      <c r="C1191" s="43">
        <v>0.37964841339614902</v>
      </c>
      <c r="D1191" s="43">
        <v>0.18982420669807401</v>
      </c>
      <c r="E1191" s="43">
        <v>0</v>
      </c>
      <c r="F1191" s="43">
        <v>0.18982420669807401</v>
      </c>
      <c r="G1191" s="43">
        <v>0.33333333333333298</v>
      </c>
      <c r="H1191" s="43">
        <v>92</v>
      </c>
      <c r="I1191" s="43">
        <v>4646</v>
      </c>
      <c r="J1191" s="43">
        <f t="shared" si="18"/>
        <v>1.1389452401884483</v>
      </c>
    </row>
    <row r="1192" spans="1:10" x14ac:dyDescent="0.25">
      <c r="A1192" s="79"/>
      <c r="B1192" s="79"/>
      <c r="C1192" s="43">
        <v>0.37838529646948899</v>
      </c>
      <c r="D1192" s="43">
        <v>0.37838529646948899</v>
      </c>
      <c r="E1192" s="43">
        <v>0</v>
      </c>
      <c r="F1192" s="43">
        <v>0</v>
      </c>
      <c r="G1192" s="43">
        <v>0.16666666666666599</v>
      </c>
      <c r="H1192" s="43">
        <v>140.666666666666</v>
      </c>
      <c r="I1192" s="43">
        <v>2675.7263333231499</v>
      </c>
      <c r="J1192" s="43">
        <f t="shared" si="18"/>
        <v>2.2703117788169429</v>
      </c>
    </row>
    <row r="1193" spans="1:10" x14ac:dyDescent="0.25">
      <c r="A1193" s="79"/>
      <c r="B1193" s="79"/>
      <c r="C1193" s="43">
        <v>0.37739166608420199</v>
      </c>
      <c r="D1193" s="43">
        <v>0.37739166608420199</v>
      </c>
      <c r="E1193" s="43">
        <v>0</v>
      </c>
      <c r="F1193" s="43">
        <v>0</v>
      </c>
      <c r="G1193" s="43">
        <v>0</v>
      </c>
      <c r="H1193" s="43">
        <v>124.166666666666</v>
      </c>
      <c r="I1193" s="43">
        <v>4638.6183257499497</v>
      </c>
      <c r="J1193" s="43" t="e">
        <f t="shared" si="18"/>
        <v>#DIV/0!</v>
      </c>
    </row>
    <row r="1194" spans="1:10" x14ac:dyDescent="0.25">
      <c r="A1194" s="79"/>
      <c r="B1194" s="79"/>
      <c r="C1194" s="43">
        <v>0.37666220610423501</v>
      </c>
      <c r="D1194" s="43">
        <v>0.37666220610423501</v>
      </c>
      <c r="E1194" s="43">
        <v>0</v>
      </c>
      <c r="F1194" s="43">
        <v>0</v>
      </c>
      <c r="G1194" s="43">
        <v>0.16666666666666599</v>
      </c>
      <c r="H1194" s="43">
        <v>104.833333333333</v>
      </c>
      <c r="I1194" s="43">
        <v>4716.2263333231504</v>
      </c>
      <c r="J1194" s="43">
        <f t="shared" si="18"/>
        <v>2.2599732366254193</v>
      </c>
    </row>
    <row r="1195" spans="1:10" x14ac:dyDescent="0.25">
      <c r="A1195" s="79"/>
      <c r="B1195" s="79"/>
      <c r="C1195" s="43">
        <v>0.37611426128721198</v>
      </c>
      <c r="D1195" s="43">
        <v>0.37611426128721198</v>
      </c>
      <c r="E1195" s="43">
        <v>0</v>
      </c>
      <c r="F1195" s="43">
        <v>0</v>
      </c>
      <c r="G1195" s="43">
        <v>0.16666666666666599</v>
      </c>
      <c r="H1195" s="43">
        <v>125</v>
      </c>
      <c r="I1195" s="43">
        <v>4522.5576617094703</v>
      </c>
      <c r="J1195" s="43">
        <f t="shared" si="18"/>
        <v>2.2566855677232809</v>
      </c>
    </row>
    <row r="1196" spans="1:10" x14ac:dyDescent="0.25">
      <c r="A1196" s="79"/>
      <c r="B1196" s="79"/>
      <c r="C1196" s="43">
        <v>0.37610786662196</v>
      </c>
      <c r="D1196" s="43">
        <v>0</v>
      </c>
      <c r="E1196" s="43">
        <v>0</v>
      </c>
      <c r="F1196" s="43">
        <v>0.37610786662196</v>
      </c>
      <c r="G1196" s="43">
        <v>0</v>
      </c>
      <c r="H1196" s="43">
        <v>80.5</v>
      </c>
      <c r="I1196" s="43">
        <v>3579.8560535581</v>
      </c>
      <c r="J1196" s="43" t="e">
        <f t="shared" si="18"/>
        <v>#DIV/0!</v>
      </c>
    </row>
    <row r="1197" spans="1:10" x14ac:dyDescent="0.25">
      <c r="A1197" s="79"/>
      <c r="B1197" s="79"/>
      <c r="C1197" s="43">
        <v>0.37607997194083398</v>
      </c>
      <c r="D1197" s="43">
        <v>0</v>
      </c>
      <c r="E1197" s="43">
        <v>0.37607997194083398</v>
      </c>
      <c r="F1197" s="43">
        <v>0</v>
      </c>
      <c r="G1197" s="43">
        <v>0</v>
      </c>
      <c r="H1197" s="43">
        <v>106</v>
      </c>
      <c r="I1197" s="43">
        <v>4454.7619389245401</v>
      </c>
      <c r="J1197" s="43" t="e">
        <f t="shared" si="18"/>
        <v>#DIV/0!</v>
      </c>
    </row>
    <row r="1198" spans="1:10" x14ac:dyDescent="0.25">
      <c r="A1198" s="79"/>
      <c r="B1198" s="79"/>
      <c r="C1198" s="43">
        <v>0.374765224120785</v>
      </c>
      <c r="D1198" s="43">
        <v>0.374765224120785</v>
      </c>
      <c r="E1198" s="43">
        <v>0</v>
      </c>
      <c r="F1198" s="43">
        <v>0</v>
      </c>
      <c r="G1198" s="43">
        <v>0.16666666666666599</v>
      </c>
      <c r="H1198" s="43">
        <v>95.8333333333333</v>
      </c>
      <c r="I1198" s="43">
        <v>3259.4526666462998</v>
      </c>
      <c r="J1198" s="43">
        <f t="shared" si="18"/>
        <v>2.2485913447247192</v>
      </c>
    </row>
    <row r="1199" spans="1:10" x14ac:dyDescent="0.25">
      <c r="A1199" s="79"/>
      <c r="B1199" s="79"/>
      <c r="C1199" s="43">
        <v>0.37473362359259599</v>
      </c>
      <c r="D1199" s="43">
        <v>0</v>
      </c>
      <c r="E1199" s="43">
        <v>0.37473362359259599</v>
      </c>
      <c r="F1199" s="43">
        <v>0</v>
      </c>
      <c r="G1199" s="43">
        <v>0</v>
      </c>
      <c r="H1199" s="43">
        <v>71</v>
      </c>
      <c r="I1199" s="43">
        <v>2983.8499779589201</v>
      </c>
      <c r="J1199" s="43" t="e">
        <f t="shared" si="18"/>
        <v>#DIV/0!</v>
      </c>
    </row>
    <row r="1200" spans="1:10" x14ac:dyDescent="0.25">
      <c r="A1200" s="79"/>
      <c r="B1200" s="79"/>
      <c r="C1200" s="43">
        <v>0.374599127328822</v>
      </c>
      <c r="D1200" s="43">
        <v>0.374599127328822</v>
      </c>
      <c r="E1200" s="43">
        <v>0</v>
      </c>
      <c r="F1200" s="43">
        <v>0</v>
      </c>
      <c r="G1200" s="43">
        <v>0</v>
      </c>
      <c r="H1200" s="43">
        <v>74.6666666666666</v>
      </c>
      <c r="I1200" s="43">
        <v>2789.3973287731201</v>
      </c>
      <c r="J1200" s="43" t="e">
        <f t="shared" si="18"/>
        <v>#DIV/0!</v>
      </c>
    </row>
    <row r="1201" spans="1:10" x14ac:dyDescent="0.25">
      <c r="A1201" s="79"/>
      <c r="B1201" s="79"/>
      <c r="C1201" s="43">
        <v>0.37338727524436</v>
      </c>
      <c r="D1201" s="43">
        <v>0</v>
      </c>
      <c r="E1201" s="43">
        <v>0.37338727524436</v>
      </c>
      <c r="F1201" s="43">
        <v>0</v>
      </c>
      <c r="G1201" s="43">
        <v>0</v>
      </c>
      <c r="H1201" s="43">
        <v>109</v>
      </c>
      <c r="I1201" s="43">
        <v>4580.8401070073096</v>
      </c>
      <c r="J1201" s="43" t="e">
        <f t="shared" si="18"/>
        <v>#DIV/0!</v>
      </c>
    </row>
    <row r="1202" spans="1:10" x14ac:dyDescent="0.25">
      <c r="A1202" s="79"/>
      <c r="B1202" s="79"/>
      <c r="C1202" s="43">
        <v>0.373135209124698</v>
      </c>
      <c r="D1202" s="43">
        <v>0.373135209124698</v>
      </c>
      <c r="E1202" s="43">
        <v>0</v>
      </c>
      <c r="F1202" s="43">
        <v>0</v>
      </c>
      <c r="G1202" s="43">
        <v>0.16666666666666599</v>
      </c>
      <c r="H1202" s="43">
        <v>106</v>
      </c>
      <c r="I1202" s="43">
        <v>4766.1789999694602</v>
      </c>
      <c r="J1202" s="43">
        <f t="shared" si="18"/>
        <v>2.2388112547481969</v>
      </c>
    </row>
    <row r="1203" spans="1:10" x14ac:dyDescent="0.25">
      <c r="A1203" s="79"/>
      <c r="B1203" s="79"/>
      <c r="C1203" s="43">
        <v>0.37311836156156097</v>
      </c>
      <c r="D1203" s="43">
        <v>1.6765526806704401E-2</v>
      </c>
      <c r="E1203" s="43">
        <v>0.17145715621113</v>
      </c>
      <c r="F1203" s="43">
        <v>0.18489567854372499</v>
      </c>
      <c r="G1203" s="43">
        <v>1.1666666666666601</v>
      </c>
      <c r="H1203" s="43">
        <v>215</v>
      </c>
      <c r="I1203" s="43">
        <v>4829.08271959374</v>
      </c>
      <c r="J1203" s="43">
        <f t="shared" si="18"/>
        <v>0.31981573848133976</v>
      </c>
    </row>
    <row r="1204" spans="1:10" x14ac:dyDescent="0.25">
      <c r="A1204" s="79"/>
      <c r="B1204" s="79"/>
      <c r="C1204" s="43">
        <v>0.37237010303051699</v>
      </c>
      <c r="D1204" s="43">
        <v>0</v>
      </c>
      <c r="E1204" s="43">
        <v>0.350050570541587</v>
      </c>
      <c r="F1204" s="43">
        <v>2.2319532488929501E-2</v>
      </c>
      <c r="G1204" s="43">
        <v>0</v>
      </c>
      <c r="H1204" s="43">
        <v>116.833333333333</v>
      </c>
      <c r="I1204" s="43">
        <v>4924.3020780159704</v>
      </c>
      <c r="J1204" s="43" t="e">
        <f t="shared" si="18"/>
        <v>#DIV/0!</v>
      </c>
    </row>
    <row r="1205" spans="1:10" x14ac:dyDescent="0.25">
      <c r="A1205" s="79"/>
      <c r="B1205" s="79"/>
      <c r="C1205" s="43">
        <v>0.37185827738118399</v>
      </c>
      <c r="D1205" s="43">
        <v>1.9990488014108701E-2</v>
      </c>
      <c r="E1205" s="43">
        <v>2.6699481176465801E-3</v>
      </c>
      <c r="F1205" s="43">
        <v>0.34919784124942899</v>
      </c>
      <c r="G1205" s="43">
        <v>0.33333333333333298</v>
      </c>
      <c r="H1205" s="43">
        <v>90</v>
      </c>
      <c r="I1205" s="43">
        <v>4677.08271959374</v>
      </c>
      <c r="J1205" s="43">
        <f t="shared" si="18"/>
        <v>1.1155748321435532</v>
      </c>
    </row>
    <row r="1206" spans="1:10" x14ac:dyDescent="0.25">
      <c r="A1206" s="79"/>
      <c r="B1206" s="79"/>
      <c r="C1206" s="43">
        <v>0.37183664177822601</v>
      </c>
      <c r="D1206" s="43">
        <v>0.185680879054124</v>
      </c>
      <c r="E1206" s="43">
        <v>0</v>
      </c>
      <c r="F1206" s="43">
        <v>0.186155762724102</v>
      </c>
      <c r="G1206" s="43">
        <v>0.33333333333333298</v>
      </c>
      <c r="H1206" s="43">
        <v>94.1666666666666</v>
      </c>
      <c r="I1206" s="43">
        <v>3955.4117102558098</v>
      </c>
      <c r="J1206" s="43">
        <f t="shared" si="18"/>
        <v>1.1155099253346792</v>
      </c>
    </row>
    <row r="1207" spans="1:10" x14ac:dyDescent="0.25">
      <c r="A1207" s="79"/>
      <c r="B1207" s="79"/>
      <c r="C1207" s="43">
        <v>0.371359029922188</v>
      </c>
      <c r="D1207" s="43">
        <v>0</v>
      </c>
      <c r="E1207" s="43">
        <v>0</v>
      </c>
      <c r="F1207" s="43">
        <v>0.371359029922188</v>
      </c>
      <c r="G1207" s="43">
        <v>0</v>
      </c>
      <c r="H1207" s="43">
        <v>81.3333333333333</v>
      </c>
      <c r="I1207" s="43">
        <v>3616.9146048371699</v>
      </c>
      <c r="J1207" s="43" t="e">
        <f t="shared" si="18"/>
        <v>#DIV/0!</v>
      </c>
    </row>
    <row r="1208" spans="1:10" x14ac:dyDescent="0.25">
      <c r="A1208" s="79"/>
      <c r="B1208" s="79"/>
      <c r="C1208" s="43">
        <v>0.37134040074926</v>
      </c>
      <c r="D1208" s="43">
        <v>0.37134040074926</v>
      </c>
      <c r="E1208" s="43">
        <v>0</v>
      </c>
      <c r="F1208" s="43">
        <v>0</v>
      </c>
      <c r="G1208" s="43">
        <v>1.3333333333333299</v>
      </c>
      <c r="H1208" s="43">
        <v>86.6666666666666</v>
      </c>
      <c r="I1208" s="43">
        <v>3768.8333333333298</v>
      </c>
      <c r="J1208" s="43">
        <f t="shared" si="18"/>
        <v>0.27850530056194572</v>
      </c>
    </row>
    <row r="1209" spans="1:10" x14ac:dyDescent="0.25">
      <c r="A1209" s="79"/>
      <c r="B1209" s="79"/>
      <c r="C1209" s="43">
        <v>0.37114336133063203</v>
      </c>
      <c r="D1209" s="43">
        <v>0</v>
      </c>
      <c r="E1209" s="43">
        <v>0.37114336133063203</v>
      </c>
      <c r="F1209" s="43">
        <v>0</v>
      </c>
      <c r="G1209" s="43">
        <v>0</v>
      </c>
      <c r="H1209" s="43">
        <v>104.5</v>
      </c>
      <c r="I1209" s="43">
        <v>4391.7228548831599</v>
      </c>
      <c r="J1209" s="43" t="e">
        <f t="shared" si="18"/>
        <v>#DIV/0!</v>
      </c>
    </row>
    <row r="1210" spans="1:10" x14ac:dyDescent="0.25">
      <c r="A1210" s="79"/>
      <c r="B1210" s="79"/>
      <c r="C1210" s="43">
        <v>0.371008720357619</v>
      </c>
      <c r="D1210" s="43">
        <v>0.371008720357619</v>
      </c>
      <c r="E1210" s="43">
        <v>0</v>
      </c>
      <c r="F1210" s="43">
        <v>0</v>
      </c>
      <c r="G1210" s="43">
        <v>0</v>
      </c>
      <c r="H1210" s="43">
        <v>89.5</v>
      </c>
      <c r="I1210" s="43">
        <v>3343.5409945338502</v>
      </c>
      <c r="J1210" s="43" t="e">
        <f t="shared" si="18"/>
        <v>#DIV/0!</v>
      </c>
    </row>
    <row r="1211" spans="1:10" x14ac:dyDescent="0.25">
      <c r="A1211" s="79"/>
      <c r="B1211" s="79"/>
      <c r="C1211" s="43">
        <v>0.370210852141796</v>
      </c>
      <c r="D1211" s="43">
        <v>0.370210852141796</v>
      </c>
      <c r="E1211" s="43">
        <v>0</v>
      </c>
      <c r="F1211" s="43">
        <v>0</v>
      </c>
      <c r="G1211" s="43">
        <v>0</v>
      </c>
      <c r="H1211" s="43">
        <v>120.333333333333</v>
      </c>
      <c r="I1211" s="43">
        <v>4495.4126593173996</v>
      </c>
      <c r="J1211" s="43" t="e">
        <f t="shared" si="18"/>
        <v>#DIV/0!</v>
      </c>
    </row>
    <row r="1212" spans="1:10" x14ac:dyDescent="0.25">
      <c r="A1212" s="79"/>
      <c r="B1212" s="79"/>
      <c r="C1212" s="43">
        <v>0.36933783077646298</v>
      </c>
      <c r="D1212" s="43">
        <v>0.18504015828444201</v>
      </c>
      <c r="E1212" s="43">
        <v>0</v>
      </c>
      <c r="F1212" s="43">
        <v>0.184297672492021</v>
      </c>
      <c r="G1212" s="43">
        <v>0.33333333333333298</v>
      </c>
      <c r="H1212" s="43">
        <v>144.5</v>
      </c>
      <c r="I1212" s="43">
        <v>2749.7450435891401</v>
      </c>
      <c r="J1212" s="43">
        <f t="shared" si="18"/>
        <v>1.1080134923293901</v>
      </c>
    </row>
    <row r="1213" spans="1:10" x14ac:dyDescent="0.25">
      <c r="A1213" s="79"/>
      <c r="B1213" s="79"/>
      <c r="C1213" s="43">
        <v>0.36861511571015099</v>
      </c>
      <c r="D1213" s="43">
        <v>0.36861511571015099</v>
      </c>
      <c r="E1213" s="43">
        <v>0</v>
      </c>
      <c r="F1213" s="43">
        <v>0</v>
      </c>
      <c r="G1213" s="43">
        <v>0</v>
      </c>
      <c r="H1213" s="43">
        <v>107</v>
      </c>
      <c r="I1213" s="43">
        <v>3997.3059934650601</v>
      </c>
      <c r="J1213" s="43" t="e">
        <f t="shared" si="18"/>
        <v>#DIV/0!</v>
      </c>
    </row>
    <row r="1214" spans="1:10" x14ac:dyDescent="0.25">
      <c r="A1214" s="79"/>
      <c r="B1214" s="79"/>
      <c r="C1214" s="43">
        <v>0.36861511571015099</v>
      </c>
      <c r="D1214" s="43">
        <v>0.36861511571015099</v>
      </c>
      <c r="E1214" s="43">
        <v>0</v>
      </c>
      <c r="F1214" s="43">
        <v>0</v>
      </c>
      <c r="G1214" s="43">
        <v>0</v>
      </c>
      <c r="H1214" s="43">
        <v>95.3333333333333</v>
      </c>
      <c r="I1214" s="43">
        <v>3561.46266084426</v>
      </c>
      <c r="J1214" s="43" t="e">
        <f t="shared" si="18"/>
        <v>#DIV/0!</v>
      </c>
    </row>
    <row r="1215" spans="1:10" x14ac:dyDescent="0.25">
      <c r="A1215" s="79"/>
      <c r="B1215" s="79"/>
      <c r="C1215" s="43">
        <v>0.36800188185141203</v>
      </c>
      <c r="D1215" s="43">
        <v>0</v>
      </c>
      <c r="E1215" s="43">
        <v>0.36800188185141203</v>
      </c>
      <c r="F1215" s="43">
        <v>0</v>
      </c>
      <c r="G1215" s="43">
        <v>0</v>
      </c>
      <c r="H1215" s="43">
        <v>76</v>
      </c>
      <c r="I1215" s="43">
        <v>3193.9802580968699</v>
      </c>
      <c r="J1215" s="43" t="e">
        <f t="shared" si="18"/>
        <v>#DIV/0!</v>
      </c>
    </row>
    <row r="1216" spans="1:10" x14ac:dyDescent="0.25">
      <c r="A1216" s="79"/>
      <c r="B1216" s="79"/>
      <c r="C1216" s="43">
        <v>0.36793086924416402</v>
      </c>
      <c r="D1216" s="43">
        <v>0.36793086924416402</v>
      </c>
      <c r="E1216" s="43">
        <v>0</v>
      </c>
      <c r="F1216" s="43">
        <v>0</v>
      </c>
      <c r="G1216" s="43">
        <v>0.16666666666666599</v>
      </c>
      <c r="H1216" s="43">
        <v>91.5</v>
      </c>
      <c r="I1216" s="43">
        <v>4114.9526666462998</v>
      </c>
      <c r="J1216" s="43">
        <f t="shared" si="18"/>
        <v>2.2075852154649929</v>
      </c>
    </row>
    <row r="1217" spans="1:10" x14ac:dyDescent="0.25">
      <c r="A1217" s="79"/>
      <c r="B1217" s="79"/>
      <c r="C1217" s="43">
        <v>0.36715290608170598</v>
      </c>
      <c r="D1217" s="43">
        <v>0.36715290608170598</v>
      </c>
      <c r="E1217" s="43">
        <v>0</v>
      </c>
      <c r="F1217" s="43">
        <v>0</v>
      </c>
      <c r="G1217" s="43">
        <v>0.16666666666666599</v>
      </c>
      <c r="H1217" s="43">
        <v>221.833333333333</v>
      </c>
      <c r="I1217" s="43">
        <v>4680.3106665852301</v>
      </c>
      <c r="J1217" s="43">
        <f t="shared" si="18"/>
        <v>2.2029174364902446</v>
      </c>
    </row>
    <row r="1218" spans="1:10" x14ac:dyDescent="0.25">
      <c r="A1218" s="79"/>
      <c r="B1218" s="79"/>
      <c r="C1218" s="43">
        <v>0.366610193222416</v>
      </c>
      <c r="D1218" s="43">
        <v>0</v>
      </c>
      <c r="E1218" s="43">
        <v>0</v>
      </c>
      <c r="F1218" s="43">
        <v>0.366610193222416</v>
      </c>
      <c r="G1218" s="43">
        <v>0</v>
      </c>
      <c r="H1218" s="43">
        <v>75.8333333333333</v>
      </c>
      <c r="I1218" s="43">
        <v>3372.3281663953098</v>
      </c>
      <c r="J1218" s="43" t="e">
        <f t="shared" si="18"/>
        <v>#DIV/0!</v>
      </c>
    </row>
    <row r="1219" spans="1:10" x14ac:dyDescent="0.25">
      <c r="A1219" s="79"/>
      <c r="B1219" s="79"/>
      <c r="C1219" s="43">
        <v>0.36538169759120898</v>
      </c>
      <c r="D1219" s="43">
        <v>5.5529133372524096E-3</v>
      </c>
      <c r="E1219" s="43">
        <v>0.177693226792077</v>
      </c>
      <c r="F1219" s="43">
        <v>0.18213555746187901</v>
      </c>
      <c r="G1219" s="43">
        <v>0.33333333333333298</v>
      </c>
      <c r="H1219" s="43">
        <v>87</v>
      </c>
      <c r="I1219" s="43">
        <v>4524</v>
      </c>
      <c r="J1219" s="43">
        <f t="shared" ref="J1219:J1282" si="19">C1219/G1219</f>
        <v>1.096145092773628</v>
      </c>
    </row>
    <row r="1220" spans="1:10" x14ac:dyDescent="0.25">
      <c r="A1220" s="79"/>
      <c r="B1220" s="79"/>
      <c r="C1220" s="43">
        <v>0.36535970509714399</v>
      </c>
      <c r="D1220" s="43">
        <v>0</v>
      </c>
      <c r="E1220" s="43">
        <v>0.17866498662609601</v>
      </c>
      <c r="F1220" s="43">
        <v>0.18669471847104799</v>
      </c>
      <c r="G1220" s="43">
        <v>0.16666666666666599</v>
      </c>
      <c r="H1220" s="43">
        <v>62.8333333333333</v>
      </c>
      <c r="I1220" s="43">
        <v>2451.4117102558098</v>
      </c>
      <c r="J1220" s="43">
        <f t="shared" si="19"/>
        <v>2.1921582305828728</v>
      </c>
    </row>
    <row r="1221" spans="1:10" x14ac:dyDescent="0.25">
      <c r="A1221" s="79"/>
      <c r="B1221" s="79"/>
      <c r="C1221" s="43">
        <v>0.36502470873894799</v>
      </c>
      <c r="D1221" s="43">
        <v>0.36502470873894799</v>
      </c>
      <c r="E1221" s="43">
        <v>0</v>
      </c>
      <c r="F1221" s="43">
        <v>0</v>
      </c>
      <c r="G1221" s="43">
        <v>0</v>
      </c>
      <c r="H1221" s="43">
        <v>123</v>
      </c>
      <c r="I1221" s="43">
        <v>4595.0339924878699</v>
      </c>
      <c r="J1221" s="43" t="e">
        <f t="shared" si="19"/>
        <v>#DIV/0!</v>
      </c>
    </row>
    <row r="1222" spans="1:10" x14ac:dyDescent="0.25">
      <c r="A1222" s="79"/>
      <c r="B1222" s="79"/>
      <c r="C1222" s="43">
        <v>0.364003482344678</v>
      </c>
      <c r="D1222" s="43">
        <v>3.9948939989733298E-2</v>
      </c>
      <c r="E1222" s="43">
        <v>0.28363071869523498</v>
      </c>
      <c r="F1222" s="43">
        <v>4.0423823659710499E-2</v>
      </c>
      <c r="G1222" s="43">
        <v>0.16666666666666599</v>
      </c>
      <c r="H1222" s="43">
        <v>113</v>
      </c>
      <c r="I1222" s="43">
        <v>4774.0249460032901</v>
      </c>
      <c r="J1222" s="43">
        <f t="shared" si="19"/>
        <v>2.1840208940680768</v>
      </c>
    </row>
    <row r="1223" spans="1:10" x14ac:dyDescent="0.25">
      <c r="A1223" s="79"/>
      <c r="B1223" s="79"/>
      <c r="C1223" s="43">
        <v>0.36316053225630801</v>
      </c>
      <c r="D1223" s="43">
        <v>3.33174800235145E-3</v>
      </c>
      <c r="E1223" s="43">
        <v>0.177693226792077</v>
      </c>
      <c r="F1223" s="43">
        <v>0.18213555746187901</v>
      </c>
      <c r="G1223" s="43">
        <v>0.33333333333333298</v>
      </c>
      <c r="H1223" s="43">
        <v>31.6666666666666</v>
      </c>
      <c r="I1223" s="43">
        <v>1646.6666666666599</v>
      </c>
      <c r="J1223" s="43">
        <f t="shared" si="19"/>
        <v>1.0894815967689251</v>
      </c>
    </row>
    <row r="1224" spans="1:10" x14ac:dyDescent="0.25">
      <c r="A1224" s="79"/>
      <c r="B1224" s="79"/>
      <c r="C1224" s="43">
        <v>0.36289053252265902</v>
      </c>
      <c r="D1224" s="43">
        <v>0.36289053252265902</v>
      </c>
      <c r="E1224" s="43">
        <v>0</v>
      </c>
      <c r="F1224" s="43">
        <v>0</v>
      </c>
      <c r="G1224" s="43">
        <v>1</v>
      </c>
      <c r="H1224" s="43">
        <v>89.1666666666666</v>
      </c>
      <c r="I1224" s="43">
        <v>3254.7859999796401</v>
      </c>
      <c r="J1224" s="43">
        <f t="shared" si="19"/>
        <v>0.36289053252265902</v>
      </c>
    </row>
    <row r="1225" spans="1:10" x14ac:dyDescent="0.25">
      <c r="A1225" s="79"/>
      <c r="B1225" s="79"/>
      <c r="C1225" s="43">
        <v>0.36288064406349002</v>
      </c>
      <c r="D1225" s="43">
        <v>0.36288064406349002</v>
      </c>
      <c r="E1225" s="43">
        <v>0</v>
      </c>
      <c r="F1225" s="43">
        <v>0</v>
      </c>
      <c r="G1225" s="43">
        <v>0.16666666666666599</v>
      </c>
      <c r="H1225" s="43">
        <v>86</v>
      </c>
      <c r="I1225" s="43">
        <v>3864.9053332926101</v>
      </c>
      <c r="J1225" s="43">
        <f t="shared" si="19"/>
        <v>2.1772838643809491</v>
      </c>
    </row>
    <row r="1226" spans="1:10" x14ac:dyDescent="0.25">
      <c r="A1226" s="79"/>
      <c r="B1226" s="79"/>
      <c r="C1226" s="43">
        <v>0.36263110409147897</v>
      </c>
      <c r="D1226" s="43">
        <v>0.36263110409147897</v>
      </c>
      <c r="E1226" s="43">
        <v>0</v>
      </c>
      <c r="F1226" s="43">
        <v>0</v>
      </c>
      <c r="G1226" s="43">
        <v>0</v>
      </c>
      <c r="H1226" s="43">
        <v>126.666666666666</v>
      </c>
      <c r="I1226" s="43">
        <v>4732.0133255972596</v>
      </c>
      <c r="J1226" s="43" t="e">
        <f t="shared" si="19"/>
        <v>#DIV/0!</v>
      </c>
    </row>
    <row r="1227" spans="1:10" x14ac:dyDescent="0.25">
      <c r="A1227" s="79"/>
      <c r="B1227" s="79"/>
      <c r="C1227" s="43">
        <v>0.36236345426080901</v>
      </c>
      <c r="D1227" s="43">
        <v>0.183004353467558</v>
      </c>
      <c r="E1227" s="43">
        <v>0</v>
      </c>
      <c r="F1227" s="43">
        <v>0.17935910079325301</v>
      </c>
      <c r="G1227" s="43">
        <v>0.16666666666666599</v>
      </c>
      <c r="H1227" s="43">
        <v>131.166666666666</v>
      </c>
      <c r="I1227" s="43">
        <v>4984.2263333231504</v>
      </c>
      <c r="J1227" s="43">
        <f t="shared" si="19"/>
        <v>2.1741807255648631</v>
      </c>
    </row>
    <row r="1228" spans="1:10" x14ac:dyDescent="0.25">
      <c r="A1228" s="79"/>
      <c r="B1228" s="79"/>
      <c r="C1228" s="43">
        <v>0.36222583023298199</v>
      </c>
      <c r="D1228" s="43">
        <v>0.183918896937497</v>
      </c>
      <c r="E1228" s="43">
        <v>0</v>
      </c>
      <c r="F1228" s="43">
        <v>0.178306933295485</v>
      </c>
      <c r="G1228" s="43">
        <v>1.5</v>
      </c>
      <c r="H1228" s="43">
        <v>135.333333333333</v>
      </c>
      <c r="I1228" s="43">
        <v>5396.0783769224799</v>
      </c>
      <c r="J1228" s="43">
        <f t="shared" si="19"/>
        <v>0.24148388682198799</v>
      </c>
    </row>
    <row r="1229" spans="1:10" x14ac:dyDescent="0.25">
      <c r="A1229" s="79"/>
      <c r="B1229" s="79"/>
      <c r="C1229" s="43">
        <v>0.36209266430683601</v>
      </c>
      <c r="D1229" s="43">
        <v>0.36209266430683601</v>
      </c>
      <c r="E1229" s="43">
        <v>0</v>
      </c>
      <c r="F1229" s="43">
        <v>0</v>
      </c>
      <c r="G1229" s="43">
        <v>1</v>
      </c>
      <c r="H1229" s="43">
        <v>101.833333333333</v>
      </c>
      <c r="I1229" s="43">
        <v>3716.8333333333298</v>
      </c>
      <c r="J1229" s="43">
        <f t="shared" si="19"/>
        <v>0.36209266430683601</v>
      </c>
    </row>
    <row r="1230" spans="1:10" x14ac:dyDescent="0.25">
      <c r="A1230" s="79"/>
      <c r="B1230" s="79"/>
      <c r="C1230" s="43">
        <v>0.36103536765983302</v>
      </c>
      <c r="D1230" s="43">
        <v>0.36103536765983302</v>
      </c>
      <c r="E1230" s="43">
        <v>0</v>
      </c>
      <c r="F1230" s="43">
        <v>0</v>
      </c>
      <c r="G1230" s="43">
        <v>0</v>
      </c>
      <c r="H1230" s="43">
        <v>89.3333333333333</v>
      </c>
      <c r="I1230" s="43">
        <v>3337.3146612106998</v>
      </c>
      <c r="J1230" s="43" t="e">
        <f t="shared" si="19"/>
        <v>#DIV/0!</v>
      </c>
    </row>
    <row r="1231" spans="1:10" x14ac:dyDescent="0.25">
      <c r="A1231" s="79"/>
      <c r="B1231" s="79"/>
      <c r="C1231" s="43">
        <v>0.36023749944401101</v>
      </c>
      <c r="D1231" s="43">
        <v>0.36023749944401101</v>
      </c>
      <c r="E1231" s="43">
        <v>0</v>
      </c>
      <c r="F1231" s="43">
        <v>0</v>
      </c>
      <c r="G1231" s="43">
        <v>0</v>
      </c>
      <c r="H1231" s="43">
        <v>102.333333333333</v>
      </c>
      <c r="I1231" s="43">
        <v>3822.96866041674</v>
      </c>
      <c r="J1231" s="43" t="e">
        <f t="shared" si="19"/>
        <v>#DIV/0!</v>
      </c>
    </row>
    <row r="1232" spans="1:10" x14ac:dyDescent="0.25">
      <c r="A1232" s="79"/>
      <c r="B1232" s="79"/>
      <c r="C1232" s="43">
        <v>0.359096977141031</v>
      </c>
      <c r="D1232" s="43">
        <v>0.17908145512638901</v>
      </c>
      <c r="E1232" s="43">
        <v>0</v>
      </c>
      <c r="F1232" s="43">
        <v>0.180015522014639</v>
      </c>
      <c r="G1232" s="43">
        <v>0.16666666666666599</v>
      </c>
      <c r="H1232" s="43">
        <v>92</v>
      </c>
      <c r="I1232" s="43">
        <v>3956.2450435891401</v>
      </c>
      <c r="J1232" s="43">
        <f t="shared" si="19"/>
        <v>2.1545818628461948</v>
      </c>
    </row>
    <row r="1233" spans="1:10" x14ac:dyDescent="0.25">
      <c r="A1233" s="79"/>
      <c r="B1233" s="79"/>
      <c r="C1233" s="43">
        <v>0.35885746732644203</v>
      </c>
      <c r="D1233" s="43">
        <v>0</v>
      </c>
      <c r="E1233" s="43">
        <v>0.174127719705302</v>
      </c>
      <c r="F1233" s="43">
        <v>0.184729747621139</v>
      </c>
      <c r="G1233" s="43">
        <v>0</v>
      </c>
      <c r="H1233" s="43">
        <v>96.5</v>
      </c>
      <c r="I1233" s="43">
        <v>4173.6510061816098</v>
      </c>
      <c r="J1233" s="43" t="e">
        <f t="shared" si="19"/>
        <v>#DIV/0!</v>
      </c>
    </row>
    <row r="1234" spans="1:10" x14ac:dyDescent="0.25">
      <c r="A1234" s="79"/>
      <c r="B1234" s="79"/>
      <c r="C1234" s="43">
        <v>0.35809883817581201</v>
      </c>
      <c r="D1234" s="43">
        <v>0.18038425402474501</v>
      </c>
      <c r="E1234" s="43">
        <v>4.1646850029393098E-4</v>
      </c>
      <c r="F1234" s="43">
        <v>0.177298115650772</v>
      </c>
      <c r="G1234" s="43">
        <v>0.66666666666666596</v>
      </c>
      <c r="H1234" s="43">
        <v>101.666666666666</v>
      </c>
      <c r="I1234" s="43">
        <v>4167.6666666666597</v>
      </c>
      <c r="J1234" s="43">
        <f t="shared" si="19"/>
        <v>0.53714825726371862</v>
      </c>
    </row>
    <row r="1235" spans="1:10" x14ac:dyDescent="0.25">
      <c r="A1235" s="79"/>
      <c r="B1235" s="79"/>
      <c r="C1235" s="43">
        <v>0.35703657026080499</v>
      </c>
      <c r="D1235" s="43">
        <v>3.9893410791141698E-4</v>
      </c>
      <c r="E1235" s="43">
        <v>0</v>
      </c>
      <c r="F1235" s="43">
        <v>0.35663763615289401</v>
      </c>
      <c r="G1235" s="43">
        <v>0</v>
      </c>
      <c r="H1235" s="43">
        <v>99.5</v>
      </c>
      <c r="I1235" s="43">
        <v>4423.6056457882296</v>
      </c>
      <c r="J1235" s="43" t="e">
        <f t="shared" si="19"/>
        <v>#DIV/0!</v>
      </c>
    </row>
    <row r="1236" spans="1:10" x14ac:dyDescent="0.25">
      <c r="A1236" s="79"/>
      <c r="B1236" s="79"/>
      <c r="C1236" s="43">
        <v>0.35628346266171002</v>
      </c>
      <c r="D1236" s="43">
        <v>0.17854752115165501</v>
      </c>
      <c r="E1236" s="43">
        <v>0</v>
      </c>
      <c r="F1236" s="43">
        <v>0.17773594151005601</v>
      </c>
      <c r="G1236" s="43">
        <v>0.33333333333333298</v>
      </c>
      <c r="H1236" s="43">
        <v>96.3333333333333</v>
      </c>
      <c r="I1236" s="43">
        <v>3660.6666666666601</v>
      </c>
      <c r="J1236" s="43">
        <f t="shared" si="19"/>
        <v>1.0688503879851312</v>
      </c>
    </row>
    <row r="1237" spans="1:10" x14ac:dyDescent="0.25">
      <c r="A1237" s="79"/>
      <c r="B1237" s="79"/>
      <c r="C1237" s="43">
        <v>0.35624815836489698</v>
      </c>
      <c r="D1237" s="43">
        <v>0.35624815836489698</v>
      </c>
      <c r="E1237" s="43">
        <v>0</v>
      </c>
      <c r="F1237" s="43">
        <v>0</v>
      </c>
      <c r="G1237" s="43">
        <v>0</v>
      </c>
      <c r="H1237" s="43">
        <v>121.333333333333</v>
      </c>
      <c r="I1237" s="43">
        <v>4532.77065925633</v>
      </c>
      <c r="J1237" s="43" t="e">
        <f t="shared" si="19"/>
        <v>#DIV/0!</v>
      </c>
    </row>
    <row r="1238" spans="1:10" x14ac:dyDescent="0.25">
      <c r="A1238" s="79"/>
      <c r="B1238" s="79"/>
      <c r="C1238" s="43">
        <v>0.35566646991199802</v>
      </c>
      <c r="D1238" s="43">
        <v>0.35566646991199802</v>
      </c>
      <c r="E1238" s="43">
        <v>0</v>
      </c>
      <c r="F1238" s="43">
        <v>0</v>
      </c>
      <c r="G1238" s="43">
        <v>0.16666666666666599</v>
      </c>
      <c r="H1238" s="43">
        <v>195.5</v>
      </c>
      <c r="I1238" s="43">
        <v>4119.13166661577</v>
      </c>
      <c r="J1238" s="43">
        <f t="shared" si="19"/>
        <v>2.1339988194719965</v>
      </c>
    </row>
    <row r="1239" spans="1:10" x14ac:dyDescent="0.25">
      <c r="A1239" s="79"/>
      <c r="B1239" s="79"/>
      <c r="C1239" s="43">
        <v>0.35493794904537601</v>
      </c>
      <c r="D1239" s="43">
        <v>0.17746897452268801</v>
      </c>
      <c r="E1239" s="43">
        <v>0</v>
      </c>
      <c r="F1239" s="43">
        <v>0.17746897452268801</v>
      </c>
      <c r="G1239" s="43">
        <v>0.83333333333333304</v>
      </c>
      <c r="H1239" s="43">
        <v>23</v>
      </c>
      <c r="I1239" s="43">
        <v>764</v>
      </c>
      <c r="J1239" s="43">
        <f t="shared" si="19"/>
        <v>0.42592553885445139</v>
      </c>
    </row>
    <row r="1240" spans="1:10" x14ac:dyDescent="0.25">
      <c r="A1240" s="79"/>
      <c r="B1240" s="79"/>
      <c r="C1240" s="43">
        <v>0.354538398369043</v>
      </c>
      <c r="D1240" s="43">
        <v>0</v>
      </c>
      <c r="E1240" s="43">
        <v>0.354538398369043</v>
      </c>
      <c r="F1240" s="43">
        <v>0</v>
      </c>
      <c r="G1240" s="43">
        <v>0</v>
      </c>
      <c r="H1240" s="43">
        <v>84.1666666666666</v>
      </c>
      <c r="I1240" s="43">
        <v>3537.19304898884</v>
      </c>
      <c r="J1240" s="43" t="e">
        <f t="shared" si="19"/>
        <v>#DIV/0!</v>
      </c>
    </row>
    <row r="1241" spans="1:10" x14ac:dyDescent="0.25">
      <c r="A1241" s="79"/>
      <c r="B1241" s="79"/>
      <c r="C1241" s="43">
        <v>0.35376329430095899</v>
      </c>
      <c r="D1241" s="43">
        <v>0.17688164715047899</v>
      </c>
      <c r="E1241" s="43">
        <v>0</v>
      </c>
      <c r="F1241" s="43">
        <v>0.17688164715047899</v>
      </c>
      <c r="G1241" s="43">
        <v>0.5</v>
      </c>
      <c r="H1241" s="43">
        <v>109</v>
      </c>
      <c r="I1241" s="43">
        <v>3669.6666666666601</v>
      </c>
      <c r="J1241" s="43">
        <f t="shared" si="19"/>
        <v>0.70752658860191797</v>
      </c>
    </row>
    <row r="1242" spans="1:10" x14ac:dyDescent="0.25">
      <c r="A1242" s="79"/>
      <c r="B1242" s="79"/>
      <c r="C1242" s="43">
        <v>0.35345561960951699</v>
      </c>
      <c r="D1242" s="43">
        <v>0.35345561960951699</v>
      </c>
      <c r="E1242" s="43">
        <v>0</v>
      </c>
      <c r="F1242" s="43">
        <v>0</v>
      </c>
      <c r="G1242" s="43">
        <v>0</v>
      </c>
      <c r="H1242" s="43">
        <v>85</v>
      </c>
      <c r="I1242" s="43">
        <v>3175.42999480869</v>
      </c>
      <c r="J1242" s="43" t="e">
        <f t="shared" si="19"/>
        <v>#DIV/0!</v>
      </c>
    </row>
    <row r="1243" spans="1:10" x14ac:dyDescent="0.25">
      <c r="A1243" s="79"/>
      <c r="B1243" s="79"/>
      <c r="C1243" s="43">
        <v>0.35316528824925397</v>
      </c>
      <c r="D1243" s="43">
        <v>1.11058266745048E-2</v>
      </c>
      <c r="E1243" s="43">
        <v>1.11058266745048E-3</v>
      </c>
      <c r="F1243" s="43">
        <v>0.34094887890729803</v>
      </c>
      <c r="G1243" s="43">
        <v>0.33333333333333298</v>
      </c>
      <c r="H1243" s="43">
        <v>72.3333333333333</v>
      </c>
      <c r="I1243" s="43">
        <v>3761.3333333333298</v>
      </c>
      <c r="J1243" s="43">
        <f t="shared" si="19"/>
        <v>1.059495864747763</v>
      </c>
    </row>
    <row r="1244" spans="1:10" x14ac:dyDescent="0.25">
      <c r="A1244" s="79"/>
      <c r="B1244" s="79"/>
      <c r="C1244" s="43">
        <v>0.35310345604710702</v>
      </c>
      <c r="D1244" s="43">
        <v>3.2196218676569299E-2</v>
      </c>
      <c r="E1244" s="43">
        <v>0.13912266265114301</v>
      </c>
      <c r="F1244" s="43">
        <v>0.18178457471939399</v>
      </c>
      <c r="G1244" s="43">
        <v>0.16666666666666599</v>
      </c>
      <c r="H1244" s="43">
        <v>65</v>
      </c>
      <c r="I1244" s="43">
        <v>2830.4145278517499</v>
      </c>
      <c r="J1244" s="43">
        <f t="shared" si="19"/>
        <v>2.1186207362826508</v>
      </c>
    </row>
    <row r="1245" spans="1:10" x14ac:dyDescent="0.25">
      <c r="A1245" s="79"/>
      <c r="B1245" s="79"/>
      <c r="C1245" s="43">
        <v>0.35302583028074702</v>
      </c>
      <c r="D1245" s="43">
        <v>4.1913817016761001E-2</v>
      </c>
      <c r="E1245" s="43">
        <v>0.13412421445363501</v>
      </c>
      <c r="F1245" s="43">
        <v>0.17698779881035001</v>
      </c>
      <c r="G1245" s="43">
        <v>1.1666666666666601</v>
      </c>
      <c r="H1245" s="43">
        <v>168.333333333333</v>
      </c>
      <c r="I1245" s="43">
        <v>3782.82342051162</v>
      </c>
      <c r="J1245" s="43">
        <f t="shared" si="19"/>
        <v>0.30259356881207056</v>
      </c>
    </row>
    <row r="1246" spans="1:10" x14ac:dyDescent="0.25">
      <c r="A1246" s="79"/>
      <c r="B1246" s="79"/>
      <c r="C1246" s="43">
        <v>0.35265775139369399</v>
      </c>
      <c r="D1246" s="43">
        <v>0.35265775139369399</v>
      </c>
      <c r="E1246" s="43">
        <v>0</v>
      </c>
      <c r="F1246" s="43">
        <v>0</v>
      </c>
      <c r="G1246" s="43">
        <v>0</v>
      </c>
      <c r="H1246" s="43">
        <v>121.333333333333</v>
      </c>
      <c r="I1246" s="43">
        <v>4532.77065925633</v>
      </c>
      <c r="J1246" s="43" t="e">
        <f t="shared" si="19"/>
        <v>#DIV/0!</v>
      </c>
    </row>
    <row r="1247" spans="1:10" x14ac:dyDescent="0.25">
      <c r="A1247" s="79"/>
      <c r="B1247" s="79"/>
      <c r="C1247" s="43">
        <v>0.35236979069440999</v>
      </c>
      <c r="D1247" s="43">
        <v>0.35236979069440999</v>
      </c>
      <c r="E1247" s="43">
        <v>0</v>
      </c>
      <c r="F1247" s="43">
        <v>0</v>
      </c>
      <c r="G1247" s="43">
        <v>0.33333333333333298</v>
      </c>
      <c r="H1247" s="43">
        <v>89.5</v>
      </c>
      <c r="I1247" s="43">
        <v>3934.6789999694602</v>
      </c>
      <c r="J1247" s="43">
        <f t="shared" si="19"/>
        <v>1.0571093720832312</v>
      </c>
    </row>
    <row r="1248" spans="1:10" x14ac:dyDescent="0.25">
      <c r="A1248" s="79"/>
      <c r="B1248" s="79"/>
      <c r="C1248" s="43">
        <v>0.35229448445531503</v>
      </c>
      <c r="D1248" s="43">
        <v>0</v>
      </c>
      <c r="E1248" s="43">
        <v>0.35229448445531503</v>
      </c>
      <c r="F1248" s="43">
        <v>0</v>
      </c>
      <c r="G1248" s="43">
        <v>0</v>
      </c>
      <c r="H1248" s="43">
        <v>82.6666666666666</v>
      </c>
      <c r="I1248" s="43">
        <v>3474.1539649474598</v>
      </c>
      <c r="J1248" s="43" t="e">
        <f t="shared" si="19"/>
        <v>#DIV/0!</v>
      </c>
    </row>
    <row r="1249" spans="1:10" x14ac:dyDescent="0.25">
      <c r="A1249" s="79"/>
      <c r="B1249" s="79"/>
      <c r="C1249" s="43">
        <v>0.35188879945312201</v>
      </c>
      <c r="D1249" s="43">
        <v>0</v>
      </c>
      <c r="E1249" s="43">
        <v>0</v>
      </c>
      <c r="F1249" s="43">
        <v>0.35188879945312201</v>
      </c>
      <c r="G1249" s="43">
        <v>0</v>
      </c>
      <c r="H1249" s="43">
        <v>83.5</v>
      </c>
      <c r="I1249" s="43">
        <v>3713.26683816275</v>
      </c>
      <c r="J1249" s="43" t="e">
        <f t="shared" si="19"/>
        <v>#DIV/0!</v>
      </c>
    </row>
    <row r="1250" spans="1:10" x14ac:dyDescent="0.25">
      <c r="A1250" s="79"/>
      <c r="B1250" s="79"/>
      <c r="C1250" s="43">
        <v>0.35156348632504603</v>
      </c>
      <c r="D1250" s="43">
        <v>0.17578174316252301</v>
      </c>
      <c r="E1250" s="43">
        <v>0</v>
      </c>
      <c r="F1250" s="43">
        <v>0.17578174316252301</v>
      </c>
      <c r="G1250" s="43">
        <v>0.83333333333333304</v>
      </c>
      <c r="H1250" s="43">
        <v>108.333333333333</v>
      </c>
      <c r="I1250" s="43">
        <v>3835</v>
      </c>
      <c r="J1250" s="43">
        <f t="shared" si="19"/>
        <v>0.42187618359005541</v>
      </c>
    </row>
    <row r="1251" spans="1:10" x14ac:dyDescent="0.25">
      <c r="A1251" s="79"/>
      <c r="B1251" s="79"/>
      <c r="C1251" s="43">
        <v>0.35147176484672699</v>
      </c>
      <c r="D1251" s="43">
        <v>0.17525848786728199</v>
      </c>
      <c r="E1251" s="43">
        <v>0</v>
      </c>
      <c r="F1251" s="43">
        <v>0.176213276979446</v>
      </c>
      <c r="G1251" s="43">
        <v>0.16666666666666599</v>
      </c>
      <c r="H1251" s="43">
        <v>81</v>
      </c>
      <c r="I1251" s="43">
        <v>3564.2351307674398</v>
      </c>
      <c r="J1251" s="43">
        <f t="shared" si="19"/>
        <v>2.1088305890803705</v>
      </c>
    </row>
    <row r="1252" spans="1:10" x14ac:dyDescent="0.25">
      <c r="A1252" s="79"/>
      <c r="B1252" s="79"/>
      <c r="C1252" s="43">
        <v>0.35139691888982399</v>
      </c>
      <c r="D1252" s="43">
        <v>0</v>
      </c>
      <c r="E1252" s="43">
        <v>0.35139691888982399</v>
      </c>
      <c r="F1252" s="43">
        <v>0</v>
      </c>
      <c r="G1252" s="43">
        <v>0</v>
      </c>
      <c r="H1252" s="43">
        <v>91.8333333333333</v>
      </c>
      <c r="I1252" s="43">
        <v>3859.3928118670301</v>
      </c>
      <c r="J1252" s="43" t="e">
        <f t="shared" si="19"/>
        <v>#DIV/0!</v>
      </c>
    </row>
    <row r="1253" spans="1:10" x14ac:dyDescent="0.25">
      <c r="A1253" s="79"/>
      <c r="B1253" s="79"/>
      <c r="C1253" s="43">
        <v>0.350663080854136</v>
      </c>
      <c r="D1253" s="43">
        <v>0.350663080854136</v>
      </c>
      <c r="E1253" s="43">
        <v>0</v>
      </c>
      <c r="F1253" s="43">
        <v>0</v>
      </c>
      <c r="G1253" s="43">
        <v>0</v>
      </c>
      <c r="H1253" s="43">
        <v>82</v>
      </c>
      <c r="I1253" s="43">
        <v>3063.3559949919099</v>
      </c>
      <c r="J1253" s="43" t="e">
        <f t="shared" si="19"/>
        <v>#DIV/0!</v>
      </c>
    </row>
    <row r="1254" spans="1:10" x14ac:dyDescent="0.25">
      <c r="A1254" s="79"/>
      <c r="B1254" s="79"/>
      <c r="C1254" s="43">
        <v>0.35060332943764699</v>
      </c>
      <c r="D1254" s="43">
        <v>3.9893410791141698E-4</v>
      </c>
      <c r="E1254" s="43">
        <v>0.21676208406613501</v>
      </c>
      <c r="F1254" s="43">
        <v>0.13344231126359901</v>
      </c>
      <c r="G1254" s="43">
        <v>0</v>
      </c>
      <c r="H1254" s="43">
        <v>69.3333333333333</v>
      </c>
      <c r="I1254" s="43">
        <v>2999.3904698225101</v>
      </c>
      <c r="J1254" s="43" t="e">
        <f t="shared" si="19"/>
        <v>#DIV/0!</v>
      </c>
    </row>
    <row r="1255" spans="1:10" x14ac:dyDescent="0.25">
      <c r="A1255" s="79"/>
      <c r="B1255" s="79"/>
      <c r="C1255" s="43">
        <v>0.35028706655789099</v>
      </c>
      <c r="D1255" s="43">
        <v>0.175578848252124</v>
      </c>
      <c r="E1255" s="43">
        <v>0</v>
      </c>
      <c r="F1255" s="43">
        <v>0.17470821830576699</v>
      </c>
      <c r="G1255" s="43">
        <v>0.5</v>
      </c>
      <c r="H1255" s="43">
        <v>95.3333333333333</v>
      </c>
      <c r="I1255" s="43">
        <v>3615.7450435891401</v>
      </c>
      <c r="J1255" s="43">
        <f t="shared" si="19"/>
        <v>0.70057413311578198</v>
      </c>
    </row>
    <row r="1256" spans="1:10" x14ac:dyDescent="0.25">
      <c r="A1256" s="79"/>
      <c r="B1256" s="79"/>
      <c r="C1256" s="43">
        <v>0.35009540681492002</v>
      </c>
      <c r="D1256" s="43">
        <v>8.8846613396038696E-3</v>
      </c>
      <c r="E1256" s="43">
        <v>2.0081482329417201E-3</v>
      </c>
      <c r="F1256" s="43">
        <v>0.339202597242374</v>
      </c>
      <c r="G1256" s="43">
        <v>0.33333333333333298</v>
      </c>
      <c r="H1256" s="43">
        <v>72.5</v>
      </c>
      <c r="I1256" s="43">
        <v>3765.4203955983398</v>
      </c>
      <c r="J1256" s="43">
        <f t="shared" si="19"/>
        <v>1.0502862204447612</v>
      </c>
    </row>
    <row r="1257" spans="1:10" x14ac:dyDescent="0.25">
      <c r="A1257" s="79"/>
      <c r="B1257" s="79"/>
      <c r="C1257" s="43">
        <v>0.34986521263831399</v>
      </c>
      <c r="D1257" s="43">
        <v>0.34986521263831399</v>
      </c>
      <c r="E1257" s="43">
        <v>0</v>
      </c>
      <c r="F1257" s="43">
        <v>0</v>
      </c>
      <c r="G1257" s="43">
        <v>0</v>
      </c>
      <c r="H1257" s="43">
        <v>98.8333333333333</v>
      </c>
      <c r="I1257" s="43">
        <v>3692.2156606305002</v>
      </c>
      <c r="J1257" s="43" t="e">
        <f t="shared" si="19"/>
        <v>#DIV/0!</v>
      </c>
    </row>
    <row r="1258" spans="1:10" x14ac:dyDescent="0.25">
      <c r="A1258" s="79"/>
      <c r="B1258" s="79"/>
      <c r="C1258" s="43">
        <v>0.349854897605891</v>
      </c>
      <c r="D1258" s="43">
        <v>0.174927448802945</v>
      </c>
      <c r="E1258" s="43">
        <v>0</v>
      </c>
      <c r="F1258" s="43">
        <v>0.174927448802945</v>
      </c>
      <c r="G1258" s="43">
        <v>1.1666666666666601</v>
      </c>
      <c r="H1258" s="43">
        <v>105.333333333333</v>
      </c>
      <c r="I1258" s="43">
        <v>4142.6666666666597</v>
      </c>
      <c r="J1258" s="43">
        <f t="shared" si="19"/>
        <v>0.29987562651933686</v>
      </c>
    </row>
    <row r="1259" spans="1:10" x14ac:dyDescent="0.25">
      <c r="A1259" s="79"/>
      <c r="B1259" s="79"/>
      <c r="C1259" s="43">
        <v>0.349833540246902</v>
      </c>
      <c r="D1259" s="43">
        <v>0.349833540246902</v>
      </c>
      <c r="E1259" s="43">
        <v>0</v>
      </c>
      <c r="F1259" s="43">
        <v>0</v>
      </c>
      <c r="G1259" s="43">
        <v>0.5</v>
      </c>
      <c r="H1259" s="43">
        <v>78.5</v>
      </c>
      <c r="I1259" s="43">
        <v>3140</v>
      </c>
      <c r="J1259" s="43">
        <f t="shared" si="19"/>
        <v>0.69966708049380399</v>
      </c>
    </row>
    <row r="1260" spans="1:10" x14ac:dyDescent="0.25">
      <c r="A1260" s="79"/>
      <c r="B1260" s="79"/>
      <c r="C1260" s="43">
        <v>0.34981218288791199</v>
      </c>
      <c r="D1260" s="43">
        <v>0.17462844577709299</v>
      </c>
      <c r="E1260" s="43">
        <v>0</v>
      </c>
      <c r="F1260" s="43">
        <v>0.175183737110818</v>
      </c>
      <c r="G1260" s="43">
        <v>0.33333333333333298</v>
      </c>
      <c r="H1260" s="43">
        <v>132.833333333333</v>
      </c>
      <c r="I1260" s="43">
        <v>4581.3333333333303</v>
      </c>
      <c r="J1260" s="43">
        <f t="shared" si="19"/>
        <v>1.0494365486637371</v>
      </c>
    </row>
    <row r="1261" spans="1:10" x14ac:dyDescent="0.25">
      <c r="A1261" s="79"/>
      <c r="B1261" s="79"/>
      <c r="C1261" s="43">
        <v>0.34960178775884199</v>
      </c>
      <c r="D1261" s="43">
        <v>0</v>
      </c>
      <c r="E1261" s="43">
        <v>0.34960178775884199</v>
      </c>
      <c r="F1261" s="43">
        <v>0</v>
      </c>
      <c r="G1261" s="43">
        <v>0</v>
      </c>
      <c r="H1261" s="43">
        <v>108</v>
      </c>
      <c r="I1261" s="43">
        <v>4538.8140509797204</v>
      </c>
      <c r="J1261" s="43" t="e">
        <f t="shared" si="19"/>
        <v>#DIV/0!</v>
      </c>
    </row>
    <row r="1262" spans="1:10" x14ac:dyDescent="0.25">
      <c r="A1262" s="79"/>
      <c r="B1262" s="79"/>
      <c r="C1262" s="43">
        <v>0.34937575941451199</v>
      </c>
      <c r="D1262" s="43">
        <v>0</v>
      </c>
      <c r="E1262" s="43">
        <v>0.15752275674371299</v>
      </c>
      <c r="F1262" s="43">
        <v>0.191853002670798</v>
      </c>
      <c r="G1262" s="43">
        <v>0</v>
      </c>
      <c r="H1262" s="43">
        <v>75.1666666666666</v>
      </c>
      <c r="I1262" s="43">
        <v>3258.3562353704501</v>
      </c>
      <c r="J1262" s="43" t="e">
        <f t="shared" si="19"/>
        <v>#DIV/0!</v>
      </c>
    </row>
    <row r="1263" spans="1:10" x14ac:dyDescent="0.25">
      <c r="A1263" s="79"/>
      <c r="B1263" s="79"/>
      <c r="C1263" s="43">
        <v>0.34909987224306699</v>
      </c>
      <c r="D1263" s="43">
        <v>0.34909987224306699</v>
      </c>
      <c r="E1263" s="43">
        <v>0</v>
      </c>
      <c r="F1263" s="43">
        <v>0</v>
      </c>
      <c r="G1263" s="43">
        <v>0.16666666666666599</v>
      </c>
      <c r="H1263" s="43">
        <v>174</v>
      </c>
      <c r="I1263" s="43">
        <v>3336.5966665648698</v>
      </c>
      <c r="J1263" s="43">
        <f t="shared" si="19"/>
        <v>2.0945992334584105</v>
      </c>
    </row>
    <row r="1264" spans="1:10" x14ac:dyDescent="0.25">
      <c r="A1264" s="79"/>
      <c r="B1264" s="79"/>
      <c r="C1264" s="43">
        <v>0.34816766624572598</v>
      </c>
      <c r="D1264" s="43">
        <v>5.6383427732101402E-3</v>
      </c>
      <c r="E1264" s="43">
        <v>0.167740697503001</v>
      </c>
      <c r="F1264" s="43">
        <v>0.174788625969514</v>
      </c>
      <c r="G1264" s="43">
        <v>0.33333333333333298</v>
      </c>
      <c r="H1264" s="43">
        <v>53</v>
      </c>
      <c r="I1264" s="43">
        <v>3498</v>
      </c>
      <c r="J1264" s="43">
        <f t="shared" si="19"/>
        <v>1.044502998737179</v>
      </c>
    </row>
    <row r="1265" spans="1:10" x14ac:dyDescent="0.25">
      <c r="A1265" s="79"/>
      <c r="B1265" s="79"/>
      <c r="C1265" s="43">
        <v>0.34776187642492601</v>
      </c>
      <c r="D1265" s="43">
        <v>0.17408383312286299</v>
      </c>
      <c r="E1265" s="43">
        <v>4.0578982079921499E-4</v>
      </c>
      <c r="F1265" s="43">
        <v>0.17327225348126399</v>
      </c>
      <c r="G1265" s="43">
        <v>0.33333333333333298</v>
      </c>
      <c r="H1265" s="43">
        <v>192.333333333333</v>
      </c>
      <c r="I1265" s="43">
        <v>3654.3333333333298</v>
      </c>
      <c r="J1265" s="43">
        <f t="shared" si="19"/>
        <v>1.0432856292747792</v>
      </c>
    </row>
    <row r="1266" spans="1:10" x14ac:dyDescent="0.25">
      <c r="A1266" s="79"/>
      <c r="B1266" s="79"/>
      <c r="C1266" s="43">
        <v>0.34747160799084498</v>
      </c>
      <c r="D1266" s="43">
        <v>0.34747160799084498</v>
      </c>
      <c r="E1266" s="43">
        <v>0</v>
      </c>
      <c r="F1266" s="43">
        <v>0</v>
      </c>
      <c r="G1266" s="43">
        <v>0</v>
      </c>
      <c r="H1266" s="43">
        <v>102</v>
      </c>
      <c r="I1266" s="43">
        <v>3810.5159937704302</v>
      </c>
      <c r="J1266" s="43" t="e">
        <f t="shared" si="19"/>
        <v>#DIV/0!</v>
      </c>
    </row>
    <row r="1267" spans="1:10" x14ac:dyDescent="0.25">
      <c r="A1267" s="79"/>
      <c r="B1267" s="79"/>
      <c r="C1267" s="43">
        <v>0.347462873399075</v>
      </c>
      <c r="D1267" s="43">
        <v>5.1097481382216897E-2</v>
      </c>
      <c r="E1267" s="43">
        <v>0</v>
      </c>
      <c r="F1267" s="43">
        <v>0.29636539201685802</v>
      </c>
      <c r="G1267" s="43">
        <v>1.3333333333333299</v>
      </c>
      <c r="H1267" s="43">
        <v>72</v>
      </c>
      <c r="I1267" s="43">
        <v>2871</v>
      </c>
      <c r="J1267" s="43">
        <f t="shared" si="19"/>
        <v>0.26059715504930692</v>
      </c>
    </row>
    <row r="1268" spans="1:10" x14ac:dyDescent="0.25">
      <c r="A1268" s="79"/>
      <c r="B1268" s="79"/>
      <c r="C1268" s="43">
        <v>0.34690758206535</v>
      </c>
      <c r="D1268" s="43">
        <v>0.11719850745451001</v>
      </c>
      <c r="E1268" s="43">
        <v>0.112510567156329</v>
      </c>
      <c r="F1268" s="43">
        <v>0.11719850745451001</v>
      </c>
      <c r="G1268" s="43">
        <v>1.6666666666666601</v>
      </c>
      <c r="H1268" s="43">
        <v>73.3333333333333</v>
      </c>
      <c r="I1268" s="43">
        <v>3219.3333333333298</v>
      </c>
      <c r="J1268" s="43">
        <f t="shared" si="19"/>
        <v>0.20814454923921083</v>
      </c>
    </row>
    <row r="1269" spans="1:10" x14ac:dyDescent="0.25">
      <c r="A1269" s="79"/>
      <c r="B1269" s="79"/>
      <c r="C1269" s="43">
        <v>0.346137993638932</v>
      </c>
      <c r="D1269" s="43">
        <v>0</v>
      </c>
      <c r="E1269" s="43">
        <v>8.9756556549124304E-4</v>
      </c>
      <c r="F1269" s="43">
        <v>0.34524042807344102</v>
      </c>
      <c r="G1269" s="43">
        <v>0</v>
      </c>
      <c r="H1269" s="43">
        <v>81.8333333333333</v>
      </c>
      <c r="I1269" s="43">
        <v>3638.74236802007</v>
      </c>
      <c r="J1269" s="43" t="e">
        <f t="shared" si="19"/>
        <v>#DIV/0!</v>
      </c>
    </row>
    <row r="1270" spans="1:10" x14ac:dyDescent="0.25">
      <c r="A1270" s="79"/>
      <c r="B1270" s="79"/>
      <c r="C1270" s="43">
        <v>0.34601152549687603</v>
      </c>
      <c r="D1270" s="43">
        <v>0</v>
      </c>
      <c r="E1270" s="43">
        <v>0.34601152549687603</v>
      </c>
      <c r="F1270" s="43">
        <v>0</v>
      </c>
      <c r="G1270" s="43">
        <v>0</v>
      </c>
      <c r="H1270" s="43">
        <v>69.8333333333333</v>
      </c>
      <c r="I1270" s="43">
        <v>2934.81957926007</v>
      </c>
      <c r="J1270" s="43" t="e">
        <f t="shared" si="19"/>
        <v>#DIV/0!</v>
      </c>
    </row>
    <row r="1271" spans="1:10" x14ac:dyDescent="0.25">
      <c r="A1271" s="79"/>
      <c r="B1271" s="79"/>
      <c r="C1271" s="43">
        <v>0.34547693745128799</v>
      </c>
      <c r="D1271" s="43">
        <v>0.34547693745128799</v>
      </c>
      <c r="E1271" s="43">
        <v>0</v>
      </c>
      <c r="F1271" s="43">
        <v>0</v>
      </c>
      <c r="G1271" s="43">
        <v>0</v>
      </c>
      <c r="H1271" s="43">
        <v>101.5</v>
      </c>
      <c r="I1271" s="43">
        <v>3791.83699380096</v>
      </c>
      <c r="J1271" s="43" t="e">
        <f t="shared" si="19"/>
        <v>#DIV/0!</v>
      </c>
    </row>
    <row r="1272" spans="1:10" x14ac:dyDescent="0.25">
      <c r="A1272" s="79"/>
      <c r="B1272" s="79"/>
      <c r="C1272" s="43">
        <v>0.34521432718620898</v>
      </c>
      <c r="D1272" s="43">
        <v>0</v>
      </c>
      <c r="E1272" s="43">
        <v>4.4878278274562098E-4</v>
      </c>
      <c r="F1272" s="43">
        <v>0.34476554440346302</v>
      </c>
      <c r="G1272" s="43">
        <v>0</v>
      </c>
      <c r="H1272" s="43">
        <v>91.5</v>
      </c>
      <c r="I1272" s="43">
        <v>4068.62156285727</v>
      </c>
      <c r="J1272" s="43" t="e">
        <f t="shared" si="19"/>
        <v>#DIV/0!</v>
      </c>
    </row>
    <row r="1273" spans="1:10" x14ac:dyDescent="0.25">
      <c r="A1273" s="79"/>
      <c r="B1273" s="79"/>
      <c r="C1273" s="43">
        <v>0.34493264562375803</v>
      </c>
      <c r="D1273" s="43">
        <v>0.34493264562375803</v>
      </c>
      <c r="E1273" s="43">
        <v>0</v>
      </c>
      <c r="F1273" s="43">
        <v>0</v>
      </c>
      <c r="G1273" s="43">
        <v>0.16666666666666599</v>
      </c>
      <c r="H1273" s="43">
        <v>58.6666666666666</v>
      </c>
      <c r="I1273" s="43">
        <v>2428.6333323154299</v>
      </c>
      <c r="J1273" s="43">
        <f t="shared" si="19"/>
        <v>2.0695958737425566</v>
      </c>
    </row>
    <row r="1274" spans="1:10" x14ac:dyDescent="0.25">
      <c r="A1274" s="79"/>
      <c r="B1274" s="79"/>
      <c r="C1274" s="43">
        <v>0.34406705331975501</v>
      </c>
      <c r="D1274" s="43">
        <v>0.34406705331975501</v>
      </c>
      <c r="E1274" s="43">
        <v>0</v>
      </c>
      <c r="F1274" s="43">
        <v>0</v>
      </c>
      <c r="G1274" s="43">
        <v>0.16666666666666599</v>
      </c>
      <c r="H1274" s="43">
        <v>85.1666666666666</v>
      </c>
      <c r="I1274" s="43">
        <v>3832.5</v>
      </c>
      <c r="J1274" s="43">
        <f t="shared" si="19"/>
        <v>2.0644023199185386</v>
      </c>
    </row>
    <row r="1275" spans="1:10" x14ac:dyDescent="0.25">
      <c r="A1275" s="79"/>
      <c r="B1275" s="79"/>
      <c r="C1275" s="43">
        <v>0.343767611583149</v>
      </c>
      <c r="D1275" s="43">
        <v>0</v>
      </c>
      <c r="E1275" s="43">
        <v>0.343767611583149</v>
      </c>
      <c r="F1275" s="43">
        <v>0</v>
      </c>
      <c r="G1275" s="43">
        <v>0</v>
      </c>
      <c r="H1275" s="43">
        <v>107.666666666666</v>
      </c>
      <c r="I1275" s="43">
        <v>4524.8053656371903</v>
      </c>
      <c r="J1275" s="43" t="e">
        <f t="shared" si="19"/>
        <v>#DIV/0!</v>
      </c>
    </row>
    <row r="1276" spans="1:10" x14ac:dyDescent="0.25">
      <c r="A1276" s="79"/>
      <c r="B1276" s="79"/>
      <c r="C1276" s="43">
        <v>0.34314330821989197</v>
      </c>
      <c r="D1276" s="43">
        <v>0.12188644775269</v>
      </c>
      <c r="E1276" s="43">
        <v>9.8895529044534095E-2</v>
      </c>
      <c r="F1276" s="43">
        <v>0.122361331422667</v>
      </c>
      <c r="G1276" s="43">
        <v>1.6666666666666601</v>
      </c>
      <c r="H1276" s="43">
        <v>105.333333333333</v>
      </c>
      <c r="I1276" s="43">
        <v>4623.9160529270703</v>
      </c>
      <c r="J1276" s="43">
        <f t="shared" si="19"/>
        <v>0.20588598493193599</v>
      </c>
    </row>
    <row r="1277" spans="1:10" x14ac:dyDescent="0.25">
      <c r="A1277" s="79"/>
      <c r="B1277" s="79"/>
      <c r="C1277" s="43">
        <v>0.34286600972355402</v>
      </c>
      <c r="D1277" s="43">
        <v>0</v>
      </c>
      <c r="E1277" s="43">
        <v>0</v>
      </c>
      <c r="F1277" s="43">
        <v>0.34286600972355402</v>
      </c>
      <c r="G1277" s="43">
        <v>0</v>
      </c>
      <c r="H1277" s="43">
        <v>88.6666666666666</v>
      </c>
      <c r="I1277" s="43">
        <v>3943.02985609298</v>
      </c>
      <c r="J1277" s="43" t="e">
        <f t="shared" si="19"/>
        <v>#DIV/0!</v>
      </c>
    </row>
    <row r="1278" spans="1:10" x14ac:dyDescent="0.25">
      <c r="A1278" s="79"/>
      <c r="B1278" s="79"/>
      <c r="C1278" s="43">
        <v>0.342644780061517</v>
      </c>
      <c r="D1278" s="43">
        <v>0</v>
      </c>
      <c r="E1278" s="43">
        <v>0.109951781772677</v>
      </c>
      <c r="F1278" s="43">
        <v>0.23269299828883899</v>
      </c>
      <c r="G1278" s="43">
        <v>0</v>
      </c>
      <c r="H1278" s="43">
        <v>103.666666666666</v>
      </c>
      <c r="I1278" s="43">
        <v>4522.9071160227704</v>
      </c>
      <c r="J1278" s="43" t="e">
        <f t="shared" si="19"/>
        <v>#DIV/0!</v>
      </c>
    </row>
    <row r="1279" spans="1:10" x14ac:dyDescent="0.25">
      <c r="A1279" s="79"/>
      <c r="B1279" s="79"/>
      <c r="C1279" s="43">
        <v>0.34205946157474898</v>
      </c>
      <c r="D1279" s="43">
        <v>0.17102973078737399</v>
      </c>
      <c r="E1279" s="43">
        <v>0</v>
      </c>
      <c r="F1279" s="43">
        <v>0.17102973078737399</v>
      </c>
      <c r="G1279" s="43">
        <v>0.66666666666666596</v>
      </c>
      <c r="H1279" s="43">
        <v>14.6666666666666</v>
      </c>
      <c r="I1279" s="43">
        <v>524.33333333333303</v>
      </c>
      <c r="J1279" s="43">
        <f t="shared" si="19"/>
        <v>0.51308919236212402</v>
      </c>
    </row>
    <row r="1280" spans="1:10" x14ac:dyDescent="0.25">
      <c r="A1280" s="79"/>
      <c r="B1280" s="79"/>
      <c r="C1280" s="43">
        <v>0.34197248045216599</v>
      </c>
      <c r="D1280" s="43">
        <v>0</v>
      </c>
      <c r="E1280" s="43">
        <v>0.34197248045216599</v>
      </c>
      <c r="F1280" s="43">
        <v>0</v>
      </c>
      <c r="G1280" s="43">
        <v>0</v>
      </c>
      <c r="H1280" s="43">
        <v>79.5</v>
      </c>
      <c r="I1280" s="43">
        <v>3341.0714541934299</v>
      </c>
      <c r="J1280" s="43" t="e">
        <f t="shared" si="19"/>
        <v>#DIV/0!</v>
      </c>
    </row>
    <row r="1281" spans="1:10" x14ac:dyDescent="0.25">
      <c r="A1281" s="79"/>
      <c r="B1281" s="79"/>
      <c r="C1281" s="43">
        <v>0.34096647504364502</v>
      </c>
      <c r="D1281" s="43">
        <v>0</v>
      </c>
      <c r="E1281" s="43">
        <v>0</v>
      </c>
      <c r="F1281" s="43">
        <v>0.34096647504364502</v>
      </c>
      <c r="G1281" s="43">
        <v>0</v>
      </c>
      <c r="H1281" s="43">
        <v>91.5</v>
      </c>
      <c r="I1281" s="43">
        <v>4069.0289304418202</v>
      </c>
      <c r="J1281" s="43" t="e">
        <f t="shared" si="19"/>
        <v>#DIV/0!</v>
      </c>
    </row>
    <row r="1282" spans="1:10" x14ac:dyDescent="0.25">
      <c r="A1282" s="79"/>
      <c r="B1282" s="79"/>
      <c r="C1282" s="43">
        <v>0.339777975664938</v>
      </c>
      <c r="D1282" s="43">
        <v>0.16372551401298799</v>
      </c>
      <c r="E1282" s="43">
        <v>9.9525292890754805E-3</v>
      </c>
      <c r="F1282" s="43">
        <v>0.16609993236287399</v>
      </c>
      <c r="G1282" s="43">
        <v>1.8333333333333299</v>
      </c>
      <c r="H1282" s="43">
        <v>101.833333333333</v>
      </c>
      <c r="I1282" s="43">
        <v>4223.4117102558102</v>
      </c>
      <c r="J1282" s="43">
        <f t="shared" si="19"/>
        <v>0.18533344127178472</v>
      </c>
    </row>
    <row r="1283" spans="1:10" x14ac:dyDescent="0.25">
      <c r="A1283" s="79"/>
      <c r="B1283" s="79"/>
      <c r="C1283" s="43">
        <v>0.33972856653843803</v>
      </c>
      <c r="D1283" s="43">
        <v>0</v>
      </c>
      <c r="E1283" s="43">
        <v>0.33972856653843803</v>
      </c>
      <c r="F1283" s="43">
        <v>0</v>
      </c>
      <c r="G1283" s="43">
        <v>0</v>
      </c>
      <c r="H1283" s="43">
        <v>97</v>
      </c>
      <c r="I1283" s="43">
        <v>4076.5274346762399</v>
      </c>
      <c r="J1283" s="43" t="e">
        <f t="shared" ref="J1283:J1346" si="20">C1283/G1283</f>
        <v>#DIV/0!</v>
      </c>
    </row>
    <row r="1284" spans="1:10" x14ac:dyDescent="0.25">
      <c r="A1284" s="79"/>
      <c r="B1284" s="79"/>
      <c r="C1284" s="43">
        <v>0.33949292583261698</v>
      </c>
      <c r="D1284" s="43">
        <v>0.33949292583261698</v>
      </c>
      <c r="E1284" s="43">
        <v>0</v>
      </c>
      <c r="F1284" s="43">
        <v>0</v>
      </c>
      <c r="G1284" s="43">
        <v>0</v>
      </c>
      <c r="H1284" s="43">
        <v>104.666666666666</v>
      </c>
      <c r="I1284" s="43">
        <v>3910.1373269409</v>
      </c>
      <c r="J1284" s="43" t="e">
        <f t="shared" si="20"/>
        <v>#DIV/0!</v>
      </c>
    </row>
    <row r="1285" spans="1:10" x14ac:dyDescent="0.25">
      <c r="A1285" s="79"/>
      <c r="B1285" s="79"/>
      <c r="C1285" s="43">
        <v>0.339240290188145</v>
      </c>
      <c r="D1285" s="43">
        <v>0.339240290188145</v>
      </c>
      <c r="E1285" s="43">
        <v>0</v>
      </c>
      <c r="F1285" s="43">
        <v>0</v>
      </c>
      <c r="G1285" s="43">
        <v>0.33333333333333298</v>
      </c>
      <c r="H1285" s="43">
        <v>88.6666666666666</v>
      </c>
      <c r="I1285" s="43">
        <v>3901.3333333333298</v>
      </c>
      <c r="J1285" s="43">
        <f t="shared" si="20"/>
        <v>1.0177208705644361</v>
      </c>
    </row>
    <row r="1286" spans="1:10" x14ac:dyDescent="0.25">
      <c r="A1286" s="79"/>
      <c r="B1286" s="79"/>
      <c r="C1286" s="43">
        <v>0.33908999169821102</v>
      </c>
      <c r="D1286" s="43">
        <v>0</v>
      </c>
      <c r="E1286" s="43">
        <v>0.16290815013666099</v>
      </c>
      <c r="F1286" s="43">
        <v>0.17618184156154901</v>
      </c>
      <c r="G1286" s="43">
        <v>0</v>
      </c>
      <c r="H1286" s="43">
        <v>84</v>
      </c>
      <c r="I1286" s="43">
        <v>3634.4748079620799</v>
      </c>
      <c r="J1286" s="43" t="e">
        <f t="shared" si="20"/>
        <v>#DIV/0!</v>
      </c>
    </row>
    <row r="1287" spans="1:10" x14ac:dyDescent="0.25">
      <c r="A1287" s="79"/>
      <c r="B1287" s="79"/>
      <c r="C1287" s="43">
        <v>0.33906694036373702</v>
      </c>
      <c r="D1287" s="43">
        <v>0</v>
      </c>
      <c r="E1287" s="43">
        <v>0</v>
      </c>
      <c r="F1287" s="43">
        <v>0.33906694036373702</v>
      </c>
      <c r="G1287" s="43">
        <v>0</v>
      </c>
      <c r="H1287" s="43">
        <v>65.5</v>
      </c>
      <c r="I1287" s="43">
        <v>2912.8021305348502</v>
      </c>
      <c r="J1287" s="43" t="e">
        <f t="shared" si="20"/>
        <v>#DIV/0!</v>
      </c>
    </row>
    <row r="1288" spans="1:10" x14ac:dyDescent="0.25">
      <c r="A1288" s="79"/>
      <c r="B1288" s="79"/>
      <c r="C1288" s="43">
        <v>0.33869505761679403</v>
      </c>
      <c r="D1288" s="43">
        <v>0.33869505761679403</v>
      </c>
      <c r="E1288" s="43">
        <v>0</v>
      </c>
      <c r="F1288" s="43">
        <v>0</v>
      </c>
      <c r="G1288" s="43">
        <v>0</v>
      </c>
      <c r="H1288" s="43">
        <v>126.333333333333</v>
      </c>
      <c r="I1288" s="43">
        <v>4719.5606589509598</v>
      </c>
      <c r="J1288" s="43" t="e">
        <f t="shared" si="20"/>
        <v>#DIV/0!</v>
      </c>
    </row>
    <row r="1289" spans="1:10" x14ac:dyDescent="0.25">
      <c r="A1289" s="79"/>
      <c r="B1289" s="79"/>
      <c r="C1289" s="43">
        <v>0.33859205669375902</v>
      </c>
      <c r="D1289" s="43">
        <v>0</v>
      </c>
      <c r="E1289" s="43">
        <v>0</v>
      </c>
      <c r="F1289" s="43">
        <v>0.33859205669375902</v>
      </c>
      <c r="G1289" s="43">
        <v>0</v>
      </c>
      <c r="H1289" s="43">
        <v>96.5</v>
      </c>
      <c r="I1289" s="43">
        <v>4291.3802381162404</v>
      </c>
      <c r="J1289" s="43" t="e">
        <f t="shared" si="20"/>
        <v>#DIV/0!</v>
      </c>
    </row>
    <row r="1290" spans="1:10" x14ac:dyDescent="0.25">
      <c r="A1290" s="79"/>
      <c r="B1290" s="79"/>
      <c r="C1290" s="43">
        <v>0.33849000624446202</v>
      </c>
      <c r="D1290" s="43">
        <v>3.9893410791141698E-4</v>
      </c>
      <c r="E1290" s="43">
        <v>4.4878278274562098E-4</v>
      </c>
      <c r="F1290" s="43">
        <v>0.33764228935380503</v>
      </c>
      <c r="G1290" s="43">
        <v>0</v>
      </c>
      <c r="H1290" s="43">
        <v>96.1666666666666</v>
      </c>
      <c r="I1290" s="43">
        <v>4274.9640730873998</v>
      </c>
      <c r="J1290" s="43" t="e">
        <f t="shared" si="20"/>
        <v>#DIV/0!</v>
      </c>
    </row>
    <row r="1291" spans="1:10" x14ac:dyDescent="0.25">
      <c r="A1291" s="79"/>
      <c r="B1291" s="79"/>
      <c r="C1291" s="43">
        <v>0.33793343540745502</v>
      </c>
      <c r="D1291" s="43">
        <v>0</v>
      </c>
      <c r="E1291" s="43">
        <v>0.33793343540745502</v>
      </c>
      <c r="F1291" s="43">
        <v>0</v>
      </c>
      <c r="G1291" s="43">
        <v>0</v>
      </c>
      <c r="H1291" s="43">
        <v>76.3333333333333</v>
      </c>
      <c r="I1291" s="43">
        <v>3207.9889434393999</v>
      </c>
      <c r="J1291" s="43" t="e">
        <f t="shared" si="20"/>
        <v>#DIV/0!</v>
      </c>
    </row>
    <row r="1292" spans="1:10" x14ac:dyDescent="0.25">
      <c r="A1292" s="79"/>
      <c r="B1292" s="79"/>
      <c r="C1292" s="43">
        <v>0.33658708705921803</v>
      </c>
      <c r="D1292" s="43">
        <v>0</v>
      </c>
      <c r="E1292" s="43">
        <v>0.33658708705921803</v>
      </c>
      <c r="F1292" s="43">
        <v>0</v>
      </c>
      <c r="G1292" s="43">
        <v>0</v>
      </c>
      <c r="H1292" s="43">
        <v>101.833333333333</v>
      </c>
      <c r="I1292" s="43">
        <v>4279.6533721429196</v>
      </c>
      <c r="J1292" s="43" t="e">
        <f t="shared" si="20"/>
        <v>#DIV/0!</v>
      </c>
    </row>
    <row r="1293" spans="1:10" x14ac:dyDescent="0.25">
      <c r="A1293" s="79"/>
      <c r="B1293" s="79"/>
      <c r="C1293" s="43">
        <v>0.33630145296932501</v>
      </c>
      <c r="D1293" s="43">
        <v>0.33630145296932501</v>
      </c>
      <c r="E1293" s="43">
        <v>0</v>
      </c>
      <c r="F1293" s="43">
        <v>0</v>
      </c>
      <c r="G1293" s="43">
        <v>0</v>
      </c>
      <c r="H1293" s="43">
        <v>82</v>
      </c>
      <c r="I1293" s="43">
        <v>3063.3559949919099</v>
      </c>
      <c r="J1293" s="43" t="e">
        <f t="shared" si="20"/>
        <v>#DIV/0!</v>
      </c>
    </row>
    <row r="1294" spans="1:10" x14ac:dyDescent="0.25">
      <c r="A1294" s="79"/>
      <c r="B1294" s="79"/>
      <c r="C1294" s="43">
        <v>0.33629799641981101</v>
      </c>
      <c r="D1294" s="43">
        <v>0.167911556374917</v>
      </c>
      <c r="E1294" s="43">
        <v>0</v>
      </c>
      <c r="F1294" s="43">
        <v>0.168386440044894</v>
      </c>
      <c r="G1294" s="43">
        <v>0.5</v>
      </c>
      <c r="H1294" s="43">
        <v>134.833333333333</v>
      </c>
      <c r="I1294" s="43">
        <v>2552.7450435891401</v>
      </c>
      <c r="J1294" s="43">
        <f t="shared" si="20"/>
        <v>0.67259599283962201</v>
      </c>
    </row>
    <row r="1295" spans="1:10" x14ac:dyDescent="0.25">
      <c r="A1295" s="79"/>
      <c r="B1295" s="79"/>
      <c r="C1295" s="43">
        <v>0.33622969279095999</v>
      </c>
      <c r="D1295" s="43">
        <v>0.33622969279095999</v>
      </c>
      <c r="E1295" s="43">
        <v>0</v>
      </c>
      <c r="F1295" s="43">
        <v>0</v>
      </c>
      <c r="G1295" s="43">
        <v>0.83333333333333304</v>
      </c>
      <c r="H1295" s="43">
        <v>138.333333333333</v>
      </c>
      <c r="I1295" s="43">
        <v>4314.6789999694602</v>
      </c>
      <c r="J1295" s="43">
        <f t="shared" si="20"/>
        <v>0.40347563134915215</v>
      </c>
    </row>
    <row r="1296" spans="1:10" x14ac:dyDescent="0.25">
      <c r="A1296" s="79"/>
      <c r="B1296" s="79"/>
      <c r="C1296" s="43">
        <v>0.33595627867597999</v>
      </c>
      <c r="D1296" s="43">
        <v>0.16821055940076901</v>
      </c>
      <c r="E1296" s="43">
        <v>0</v>
      </c>
      <c r="F1296" s="43">
        <v>0.16774571927521201</v>
      </c>
      <c r="G1296" s="43">
        <v>0.16666666666666599</v>
      </c>
      <c r="H1296" s="43">
        <v>69.8333333333333</v>
      </c>
      <c r="I1296" s="43">
        <v>3072.7450435891401</v>
      </c>
      <c r="J1296" s="43">
        <f t="shared" si="20"/>
        <v>2.0157376720558879</v>
      </c>
    </row>
    <row r="1297" spans="1:10" x14ac:dyDescent="0.25">
      <c r="A1297" s="79"/>
      <c r="B1297" s="79"/>
      <c r="C1297" s="43">
        <v>0.33556240156290401</v>
      </c>
      <c r="D1297" s="43">
        <v>3.9893410791141698E-4</v>
      </c>
      <c r="E1297" s="43">
        <v>1.79513113098248E-3</v>
      </c>
      <c r="F1297" s="43">
        <v>0.33336833632400997</v>
      </c>
      <c r="G1297" s="43">
        <v>0</v>
      </c>
      <c r="H1297" s="43">
        <v>75</v>
      </c>
      <c r="I1297" s="43">
        <v>3333.2695030144901</v>
      </c>
      <c r="J1297" s="43" t="e">
        <f t="shared" si="20"/>
        <v>#DIV/0!</v>
      </c>
    </row>
    <row r="1298" spans="1:10" x14ac:dyDescent="0.25">
      <c r="A1298" s="79"/>
      <c r="B1298" s="79"/>
      <c r="C1298" s="43">
        <v>0.33522668713878301</v>
      </c>
      <c r="D1298" s="43">
        <v>0.33522668713878301</v>
      </c>
      <c r="E1298" s="43">
        <v>0</v>
      </c>
      <c r="F1298" s="43">
        <v>0</v>
      </c>
      <c r="G1298" s="43">
        <v>0.5</v>
      </c>
      <c r="H1298" s="43">
        <v>93</v>
      </c>
      <c r="I1298" s="43">
        <v>3871.02466660559</v>
      </c>
      <c r="J1298" s="43">
        <f t="shared" si="20"/>
        <v>0.67045337427756602</v>
      </c>
    </row>
    <row r="1299" spans="1:10" x14ac:dyDescent="0.25">
      <c r="A1299" s="79"/>
      <c r="B1299" s="79"/>
      <c r="C1299" s="43">
        <v>0.3350046059308</v>
      </c>
      <c r="D1299" s="43">
        <v>0.16519917178325899</v>
      </c>
      <c r="E1299" s="43">
        <v>0</v>
      </c>
      <c r="F1299" s="43">
        <v>0.16980543414754101</v>
      </c>
      <c r="G1299" s="43">
        <v>1</v>
      </c>
      <c r="H1299" s="43">
        <v>115.666666666666</v>
      </c>
      <c r="I1299" s="43">
        <v>4593.8918846123997</v>
      </c>
      <c r="J1299" s="43">
        <f t="shared" si="20"/>
        <v>0.3350046059308</v>
      </c>
    </row>
    <row r="1300" spans="1:10" x14ac:dyDescent="0.25">
      <c r="A1300" s="79"/>
      <c r="B1300" s="79"/>
      <c r="C1300" s="43">
        <v>0.33432794032629298</v>
      </c>
      <c r="D1300" s="43">
        <v>0.119088633725074</v>
      </c>
      <c r="E1300" s="43">
        <v>2.62806813157035E-3</v>
      </c>
      <c r="F1300" s="43">
        <v>0.21261123846964899</v>
      </c>
      <c r="G1300" s="43">
        <v>0.83333333333333304</v>
      </c>
      <c r="H1300" s="43">
        <v>119.5</v>
      </c>
      <c r="I1300" s="43">
        <v>3598.0814921145702</v>
      </c>
      <c r="J1300" s="43">
        <f t="shared" si="20"/>
        <v>0.4011935283915517</v>
      </c>
    </row>
    <row r="1301" spans="1:10" x14ac:dyDescent="0.25">
      <c r="A1301" s="79"/>
      <c r="B1301" s="79"/>
      <c r="C1301" s="43">
        <v>0.33431810366396503</v>
      </c>
      <c r="D1301" s="43">
        <v>0</v>
      </c>
      <c r="E1301" s="43">
        <v>0</v>
      </c>
      <c r="F1301" s="43">
        <v>0.33431810366396503</v>
      </c>
      <c r="G1301" s="43">
        <v>0</v>
      </c>
      <c r="H1301" s="43">
        <v>59.5</v>
      </c>
      <c r="I1301" s="43">
        <v>2645.9805613255498</v>
      </c>
      <c r="J1301" s="43" t="e">
        <f t="shared" si="20"/>
        <v>#DIV/0!</v>
      </c>
    </row>
    <row r="1302" spans="1:10" x14ac:dyDescent="0.25">
      <c r="A1302" s="79"/>
      <c r="B1302" s="79"/>
      <c r="C1302" s="43">
        <v>0.33430678242976702</v>
      </c>
      <c r="D1302" s="43">
        <v>0.33430678242976702</v>
      </c>
      <c r="E1302" s="43">
        <v>0</v>
      </c>
      <c r="F1302" s="43">
        <v>0</v>
      </c>
      <c r="G1302" s="43">
        <v>0</v>
      </c>
      <c r="H1302" s="43">
        <v>7</v>
      </c>
      <c r="I1302" s="43">
        <v>261.50599957248102</v>
      </c>
      <c r="J1302" s="43" t="e">
        <f t="shared" si="20"/>
        <v>#DIV/0!</v>
      </c>
    </row>
    <row r="1303" spans="1:10" x14ac:dyDescent="0.25">
      <c r="A1303" s="79"/>
      <c r="B1303" s="79"/>
      <c r="C1303" s="43">
        <v>0.334242154101899</v>
      </c>
      <c r="D1303" s="43">
        <v>3.9893410791141698E-4</v>
      </c>
      <c r="E1303" s="43">
        <v>0</v>
      </c>
      <c r="F1303" s="43">
        <v>0.33384321999398697</v>
      </c>
      <c r="G1303" s="43">
        <v>0</v>
      </c>
      <c r="H1303" s="43">
        <v>82.8333333333333</v>
      </c>
      <c r="I1303" s="43">
        <v>3682.43462020684</v>
      </c>
      <c r="J1303" s="43" t="e">
        <f t="shared" si="20"/>
        <v>#DIV/0!</v>
      </c>
    </row>
    <row r="1304" spans="1:10" x14ac:dyDescent="0.25">
      <c r="A1304" s="79"/>
      <c r="B1304" s="79"/>
      <c r="C1304" s="43">
        <v>0.33390784832185699</v>
      </c>
      <c r="D1304" s="43">
        <v>0.33390784832185699</v>
      </c>
      <c r="E1304" s="43">
        <v>0</v>
      </c>
      <c r="F1304" s="43">
        <v>0</v>
      </c>
      <c r="G1304" s="43">
        <v>0</v>
      </c>
      <c r="H1304" s="43">
        <v>119.666666666666</v>
      </c>
      <c r="I1304" s="43">
        <v>4470.50732602478</v>
      </c>
      <c r="J1304" s="43" t="e">
        <f t="shared" si="20"/>
        <v>#DIV/0!</v>
      </c>
    </row>
    <row r="1305" spans="1:10" x14ac:dyDescent="0.25">
      <c r="A1305" s="79"/>
      <c r="B1305" s="79"/>
      <c r="C1305" s="43">
        <v>0.33390784832185699</v>
      </c>
      <c r="D1305" s="43">
        <v>0.33390784832185699</v>
      </c>
      <c r="E1305" s="43">
        <v>0</v>
      </c>
      <c r="F1305" s="43">
        <v>0</v>
      </c>
      <c r="G1305" s="43">
        <v>0</v>
      </c>
      <c r="H1305" s="43">
        <v>105.5</v>
      </c>
      <c r="I1305" s="43">
        <v>3941.26899355667</v>
      </c>
      <c r="J1305" s="43" t="e">
        <f t="shared" si="20"/>
        <v>#DIV/0!</v>
      </c>
    </row>
    <row r="1306" spans="1:10" x14ac:dyDescent="0.25">
      <c r="A1306" s="79"/>
      <c r="B1306" s="79"/>
      <c r="C1306" s="43">
        <v>0.33390784832185699</v>
      </c>
      <c r="D1306" s="43">
        <v>0.33390784832185699</v>
      </c>
      <c r="E1306" s="43">
        <v>0</v>
      </c>
      <c r="F1306" s="43">
        <v>0</v>
      </c>
      <c r="G1306" s="43">
        <v>0</v>
      </c>
      <c r="H1306" s="43">
        <v>91.5</v>
      </c>
      <c r="I1306" s="43">
        <v>3418.2569944117099</v>
      </c>
      <c r="J1306" s="43" t="e">
        <f t="shared" si="20"/>
        <v>#DIV/0!</v>
      </c>
    </row>
    <row r="1307" spans="1:10" x14ac:dyDescent="0.25">
      <c r="A1307" s="79"/>
      <c r="B1307" s="79"/>
      <c r="C1307" s="43">
        <v>0.33384321999398697</v>
      </c>
      <c r="D1307" s="43">
        <v>0</v>
      </c>
      <c r="E1307" s="43">
        <v>0</v>
      </c>
      <c r="F1307" s="43">
        <v>0.33384321999398697</v>
      </c>
      <c r="G1307" s="43">
        <v>0</v>
      </c>
      <c r="H1307" s="43">
        <v>86.5</v>
      </c>
      <c r="I1307" s="43">
        <v>3846.6776227674</v>
      </c>
      <c r="J1307" s="43" t="e">
        <f t="shared" si="20"/>
        <v>#DIV/0!</v>
      </c>
    </row>
    <row r="1308" spans="1:10" x14ac:dyDescent="0.25">
      <c r="A1308" s="79"/>
      <c r="B1308" s="79"/>
      <c r="C1308" s="43">
        <v>0.33336833632400997</v>
      </c>
      <c r="D1308" s="43">
        <v>0</v>
      </c>
      <c r="E1308" s="43">
        <v>0</v>
      </c>
      <c r="F1308" s="43">
        <v>0.33336833632400997</v>
      </c>
      <c r="G1308" s="43">
        <v>0</v>
      </c>
      <c r="H1308" s="43">
        <v>71.8333333333333</v>
      </c>
      <c r="I1308" s="43">
        <v>3194.4471202557802</v>
      </c>
      <c r="J1308" s="43" t="e">
        <f t="shared" si="20"/>
        <v>#DIV/0!</v>
      </c>
    </row>
    <row r="1309" spans="1:10" x14ac:dyDescent="0.25">
      <c r="A1309" s="79"/>
      <c r="B1309" s="79"/>
      <c r="C1309" s="43">
        <v>0.33173756514049002</v>
      </c>
      <c r="D1309" s="43">
        <v>0.165391388014164</v>
      </c>
      <c r="E1309" s="43">
        <v>0</v>
      </c>
      <c r="F1309" s="43">
        <v>0.16634617712632899</v>
      </c>
      <c r="G1309" s="43">
        <v>0.16666666666666599</v>
      </c>
      <c r="H1309" s="43">
        <v>93</v>
      </c>
      <c r="I1309" s="43">
        <v>4092.2351307674398</v>
      </c>
      <c r="J1309" s="43">
        <f t="shared" si="20"/>
        <v>1.9904253908429481</v>
      </c>
    </row>
    <row r="1310" spans="1:10" x14ac:dyDescent="0.25">
      <c r="A1310" s="79"/>
      <c r="B1310" s="79"/>
      <c r="C1310" s="43">
        <v>0.331523427880073</v>
      </c>
      <c r="D1310" s="43">
        <v>0.331523427880073</v>
      </c>
      <c r="E1310" s="43">
        <v>0</v>
      </c>
      <c r="F1310" s="43">
        <v>0</v>
      </c>
      <c r="G1310" s="43">
        <v>0.16666666666666599</v>
      </c>
      <c r="H1310" s="43">
        <v>108.666666666666</v>
      </c>
      <c r="I1310" s="43">
        <v>3695.2263333231499</v>
      </c>
      <c r="J1310" s="43">
        <f t="shared" si="20"/>
        <v>1.9891405672804461</v>
      </c>
    </row>
    <row r="1311" spans="1:10" x14ac:dyDescent="0.25">
      <c r="A1311" s="79"/>
      <c r="B1311" s="79"/>
      <c r="C1311" s="43">
        <v>0.331201693666271</v>
      </c>
      <c r="D1311" s="43">
        <v>0</v>
      </c>
      <c r="E1311" s="43">
        <v>0.331201693666271</v>
      </c>
      <c r="F1311" s="43">
        <v>0</v>
      </c>
      <c r="G1311" s="43">
        <v>0</v>
      </c>
      <c r="H1311" s="43">
        <v>90.8333333333333</v>
      </c>
      <c r="I1311" s="43">
        <v>3817.36675583944</v>
      </c>
      <c r="J1311" s="43" t="e">
        <f t="shared" si="20"/>
        <v>#DIV/0!</v>
      </c>
    </row>
    <row r="1312" spans="1:10" x14ac:dyDescent="0.25">
      <c r="A1312" s="79"/>
      <c r="B1312" s="79"/>
      <c r="C1312" s="43">
        <v>0.331124772016124</v>
      </c>
      <c r="D1312" s="43">
        <v>0</v>
      </c>
      <c r="E1312" s="43">
        <v>0.164537371898554</v>
      </c>
      <c r="F1312" s="43">
        <v>0.166587400117572</v>
      </c>
      <c r="G1312" s="43">
        <v>0.16666666666666599</v>
      </c>
      <c r="H1312" s="43">
        <v>89.5</v>
      </c>
      <c r="I1312" s="43">
        <v>3491.00434267126</v>
      </c>
      <c r="J1312" s="43">
        <f t="shared" si="20"/>
        <v>1.986748632096752</v>
      </c>
    </row>
    <row r="1313" spans="1:10" x14ac:dyDescent="0.25">
      <c r="A1313" s="79"/>
      <c r="B1313" s="79"/>
      <c r="C1313" s="43">
        <v>0.33052648772045501</v>
      </c>
      <c r="D1313" s="43">
        <v>0.33052648772045501</v>
      </c>
      <c r="E1313" s="43">
        <v>0</v>
      </c>
      <c r="F1313" s="43">
        <v>0</v>
      </c>
      <c r="G1313" s="43">
        <v>1.8333333333333299</v>
      </c>
      <c r="H1313" s="43">
        <v>9.1666666666666607</v>
      </c>
      <c r="I1313" s="43">
        <v>243.333333333333</v>
      </c>
      <c r="J1313" s="43">
        <f t="shared" si="20"/>
        <v>0.18028717512024853</v>
      </c>
    </row>
    <row r="1314" spans="1:10" x14ac:dyDescent="0.25">
      <c r="A1314" s="79"/>
      <c r="B1314" s="79"/>
      <c r="C1314" s="43">
        <v>0.33030412810078003</v>
      </c>
      <c r="D1314" s="43">
        <v>0</v>
      </c>
      <c r="E1314" s="43">
        <v>0.33030412810078003</v>
      </c>
      <c r="F1314" s="43">
        <v>0</v>
      </c>
      <c r="G1314" s="43">
        <v>0</v>
      </c>
      <c r="H1314" s="43">
        <v>96.8333333333333</v>
      </c>
      <c r="I1314" s="43">
        <v>4069.5230920049698</v>
      </c>
      <c r="J1314" s="43" t="e">
        <f t="shared" si="20"/>
        <v>#DIV/0!</v>
      </c>
    </row>
    <row r="1315" spans="1:10" x14ac:dyDescent="0.25">
      <c r="A1315" s="79"/>
      <c r="B1315" s="79"/>
      <c r="C1315" s="43">
        <v>0.32940656253528799</v>
      </c>
      <c r="D1315" s="43">
        <v>0</v>
      </c>
      <c r="E1315" s="43">
        <v>0.32940656253528799</v>
      </c>
      <c r="F1315" s="43">
        <v>0</v>
      </c>
      <c r="G1315" s="43">
        <v>0</v>
      </c>
      <c r="H1315" s="43">
        <v>103.833333333333</v>
      </c>
      <c r="I1315" s="43">
        <v>4363.7054841980998</v>
      </c>
      <c r="J1315" s="43" t="e">
        <f t="shared" si="20"/>
        <v>#DIV/0!</v>
      </c>
    </row>
    <row r="1316" spans="1:10" x14ac:dyDescent="0.25">
      <c r="A1316" s="79"/>
      <c r="B1316" s="79"/>
      <c r="C1316" s="43">
        <v>0.32936251165553099</v>
      </c>
      <c r="D1316" s="43">
        <v>0.32936251165553099</v>
      </c>
      <c r="E1316" s="43">
        <v>0</v>
      </c>
      <c r="F1316" s="43">
        <v>0</v>
      </c>
      <c r="G1316" s="43">
        <v>1</v>
      </c>
      <c r="H1316" s="43">
        <v>113</v>
      </c>
      <c r="I1316" s="43">
        <v>3898.5</v>
      </c>
      <c r="J1316" s="43">
        <f t="shared" si="20"/>
        <v>0.32936251165553099</v>
      </c>
    </row>
    <row r="1317" spans="1:10" x14ac:dyDescent="0.25">
      <c r="A1317" s="79"/>
      <c r="B1317" s="79"/>
      <c r="C1317" s="43">
        <v>0.328535097857028</v>
      </c>
      <c r="D1317" s="43">
        <v>0</v>
      </c>
      <c r="E1317" s="43">
        <v>0.328060214187051</v>
      </c>
      <c r="F1317" s="43">
        <v>4.7488366997722398E-4</v>
      </c>
      <c r="G1317" s="43">
        <v>0</v>
      </c>
      <c r="H1317" s="43">
        <v>88.3333333333333</v>
      </c>
      <c r="I1317" s="43">
        <v>3712.7089833550199</v>
      </c>
      <c r="J1317" s="43" t="e">
        <f t="shared" si="20"/>
        <v>#DIV/0!</v>
      </c>
    </row>
    <row r="1318" spans="1:10" x14ac:dyDescent="0.25">
      <c r="A1318" s="79"/>
      <c r="B1318" s="79"/>
      <c r="C1318" s="43">
        <v>0.32850899696979702</v>
      </c>
      <c r="D1318" s="43">
        <v>0</v>
      </c>
      <c r="E1318" s="43">
        <v>0.32850899696979702</v>
      </c>
      <c r="F1318" s="43">
        <v>0</v>
      </c>
      <c r="G1318" s="43">
        <v>0</v>
      </c>
      <c r="H1318" s="43">
        <v>96.3333333333333</v>
      </c>
      <c r="I1318" s="43">
        <v>4048.5100639911798</v>
      </c>
      <c r="J1318" s="43" t="e">
        <f t="shared" si="20"/>
        <v>#DIV/0!</v>
      </c>
    </row>
    <row r="1319" spans="1:10" x14ac:dyDescent="0.25">
      <c r="A1319" s="79"/>
      <c r="B1319" s="79"/>
      <c r="C1319" s="43">
        <v>0.32794726905494298</v>
      </c>
      <c r="D1319" s="43">
        <v>1.4202643727972499E-2</v>
      </c>
      <c r="E1319" s="43">
        <v>0</v>
      </c>
      <c r="F1319" s="43">
        <v>0.31374462532697101</v>
      </c>
      <c r="G1319" s="43">
        <v>0.33333333333333298</v>
      </c>
      <c r="H1319" s="43">
        <v>151.166666666666</v>
      </c>
      <c r="I1319" s="43">
        <v>2876.4117102558098</v>
      </c>
      <c r="J1319" s="43">
        <f t="shared" si="20"/>
        <v>0.98384180716482994</v>
      </c>
    </row>
    <row r="1320" spans="1:10" x14ac:dyDescent="0.25">
      <c r="A1320" s="79"/>
      <c r="B1320" s="79"/>
      <c r="C1320" s="43">
        <v>0.32770731633384997</v>
      </c>
      <c r="D1320" s="43">
        <v>0.32770731633384997</v>
      </c>
      <c r="E1320" s="43">
        <v>0</v>
      </c>
      <c r="F1320" s="43">
        <v>0</v>
      </c>
      <c r="G1320" s="43">
        <v>1</v>
      </c>
      <c r="H1320" s="43">
        <v>103</v>
      </c>
      <c r="I1320" s="43">
        <v>3845.3333333333298</v>
      </c>
      <c r="J1320" s="43">
        <f t="shared" si="20"/>
        <v>0.32770731633384997</v>
      </c>
    </row>
    <row r="1321" spans="1:10" x14ac:dyDescent="0.25">
      <c r="A1321" s="79"/>
      <c r="B1321" s="79"/>
      <c r="C1321" s="43">
        <v>0.32766973228428298</v>
      </c>
      <c r="D1321" s="43">
        <v>0</v>
      </c>
      <c r="E1321" s="43">
        <v>0</v>
      </c>
      <c r="F1321" s="43">
        <v>0.32766973228428298</v>
      </c>
      <c r="G1321" s="43">
        <v>0</v>
      </c>
      <c r="H1321" s="43">
        <v>82.6666666666666</v>
      </c>
      <c r="I1321" s="43">
        <v>3676.2082868836801</v>
      </c>
      <c r="J1321" s="43" t="e">
        <f t="shared" si="20"/>
        <v>#DIV/0!</v>
      </c>
    </row>
    <row r="1322" spans="1:10" x14ac:dyDescent="0.25">
      <c r="A1322" s="79"/>
      <c r="B1322" s="79"/>
      <c r="C1322" s="43">
        <v>0.326767592538315</v>
      </c>
      <c r="D1322" s="43">
        <v>0.16386433684641899</v>
      </c>
      <c r="E1322" s="43">
        <v>0</v>
      </c>
      <c r="F1322" s="43">
        <v>0.16290325569189501</v>
      </c>
      <c r="G1322" s="43">
        <v>0.16666666666666599</v>
      </c>
      <c r="H1322" s="43">
        <v>10.3333333333333</v>
      </c>
      <c r="I1322" s="43">
        <v>465</v>
      </c>
      <c r="J1322" s="43">
        <f t="shared" si="20"/>
        <v>1.960605555229898</v>
      </c>
    </row>
    <row r="1323" spans="1:10" x14ac:dyDescent="0.25">
      <c r="A1323" s="79"/>
      <c r="B1323" s="79"/>
      <c r="C1323" s="43">
        <v>0.32628844318089301</v>
      </c>
      <c r="D1323" s="43">
        <v>5.1844988946847102E-2</v>
      </c>
      <c r="E1323" s="43">
        <v>0.195901766550406</v>
      </c>
      <c r="F1323" s="43">
        <v>7.8541687683637396E-2</v>
      </c>
      <c r="G1323" s="43">
        <v>0.33333333333333298</v>
      </c>
      <c r="H1323" s="43">
        <v>119.666666666666</v>
      </c>
      <c r="I1323" s="43">
        <v>3128.8507040183899</v>
      </c>
      <c r="J1323" s="43">
        <f t="shared" si="20"/>
        <v>0.97886532954268002</v>
      </c>
    </row>
    <row r="1324" spans="1:10" x14ac:dyDescent="0.25">
      <c r="A1324" s="79"/>
      <c r="B1324" s="79"/>
      <c r="C1324" s="43">
        <v>0.326255015922569</v>
      </c>
      <c r="D1324" s="43">
        <v>0.163127507961284</v>
      </c>
      <c r="E1324" s="43">
        <v>0</v>
      </c>
      <c r="F1324" s="43">
        <v>0.163127507961284</v>
      </c>
      <c r="G1324" s="43">
        <v>1.5</v>
      </c>
      <c r="H1324" s="43">
        <v>149.666666666666</v>
      </c>
      <c r="I1324" s="43">
        <v>4555.3333333333303</v>
      </c>
      <c r="J1324" s="43">
        <f t="shared" si="20"/>
        <v>0.21750334394837934</v>
      </c>
    </row>
    <row r="1325" spans="1:10" x14ac:dyDescent="0.25">
      <c r="A1325" s="79"/>
      <c r="B1325" s="79"/>
      <c r="C1325" s="43">
        <v>0.32567836722985599</v>
      </c>
      <c r="D1325" s="43">
        <v>0.32567836722985599</v>
      </c>
      <c r="E1325" s="43">
        <v>0</v>
      </c>
      <c r="F1325" s="43">
        <v>0</v>
      </c>
      <c r="G1325" s="43">
        <v>0.16666666666666599</v>
      </c>
      <c r="H1325" s="43">
        <v>91</v>
      </c>
      <c r="I1325" s="43">
        <v>3094</v>
      </c>
      <c r="J1325" s="43">
        <f t="shared" si="20"/>
        <v>1.9540702033791439</v>
      </c>
    </row>
    <row r="1326" spans="1:10" x14ac:dyDescent="0.25">
      <c r="A1326" s="79"/>
      <c r="B1326" s="79"/>
      <c r="C1326" s="43">
        <v>0.32484543022926798</v>
      </c>
      <c r="D1326" s="43">
        <v>0.16242271511463299</v>
      </c>
      <c r="E1326" s="43">
        <v>0</v>
      </c>
      <c r="F1326" s="43">
        <v>0.16242271511463299</v>
      </c>
      <c r="G1326" s="43">
        <v>0.33333333333333298</v>
      </c>
      <c r="H1326" s="43">
        <v>110.666666666666</v>
      </c>
      <c r="I1326" s="43">
        <v>3596.6666666666601</v>
      </c>
      <c r="J1326" s="43">
        <f t="shared" si="20"/>
        <v>0.97453629068780501</v>
      </c>
    </row>
    <row r="1327" spans="1:10" x14ac:dyDescent="0.25">
      <c r="A1327" s="79"/>
      <c r="B1327" s="79"/>
      <c r="C1327" s="43">
        <v>0.32474448070235401</v>
      </c>
      <c r="D1327" s="43">
        <v>3.9893410791141698E-4</v>
      </c>
      <c r="E1327" s="43">
        <v>0</v>
      </c>
      <c r="F1327" s="43">
        <v>0.32434554659444298</v>
      </c>
      <c r="G1327" s="43">
        <v>0</v>
      </c>
      <c r="H1327" s="43">
        <v>93.6666666666666</v>
      </c>
      <c r="I1327" s="43">
        <v>4164.1957868347399</v>
      </c>
      <c r="J1327" s="43" t="e">
        <f t="shared" si="20"/>
        <v>#DIV/0!</v>
      </c>
    </row>
    <row r="1328" spans="1:10" x14ac:dyDescent="0.25">
      <c r="A1328" s="79"/>
      <c r="B1328" s="79"/>
      <c r="C1328" s="43">
        <v>0.32473236383989501</v>
      </c>
      <c r="D1328" s="43">
        <v>0.32473236383989501</v>
      </c>
      <c r="E1328" s="43">
        <v>0</v>
      </c>
      <c r="F1328" s="43">
        <v>0</v>
      </c>
      <c r="G1328" s="43">
        <v>0</v>
      </c>
      <c r="H1328" s="43">
        <v>111.166666666666</v>
      </c>
      <c r="I1328" s="43">
        <v>4152.9643265439099</v>
      </c>
      <c r="J1328" s="43" t="e">
        <f t="shared" si="20"/>
        <v>#DIV/0!</v>
      </c>
    </row>
    <row r="1329" spans="1:10" x14ac:dyDescent="0.25">
      <c r="A1329" s="79"/>
      <c r="B1329" s="79"/>
      <c r="C1329" s="43">
        <v>0.32426192582366598</v>
      </c>
      <c r="D1329" s="43">
        <v>0.32426192582366598</v>
      </c>
      <c r="E1329" s="43">
        <v>0</v>
      </c>
      <c r="F1329" s="43">
        <v>0</v>
      </c>
      <c r="G1329" s="43">
        <v>0.16666666666666599</v>
      </c>
      <c r="H1329" s="43">
        <v>104.5</v>
      </c>
      <c r="I1329" s="43">
        <v>3553.5596666564802</v>
      </c>
      <c r="J1329" s="43">
        <f t="shared" si="20"/>
        <v>1.9455715549420038</v>
      </c>
    </row>
    <row r="1330" spans="1:10" x14ac:dyDescent="0.25">
      <c r="A1330" s="79"/>
      <c r="B1330" s="79"/>
      <c r="C1330" s="43">
        <v>0.32393449562407101</v>
      </c>
      <c r="D1330" s="43">
        <v>0.32393449562407101</v>
      </c>
      <c r="E1330" s="43">
        <v>0</v>
      </c>
      <c r="F1330" s="43">
        <v>0</v>
      </c>
      <c r="G1330" s="43">
        <v>0</v>
      </c>
      <c r="H1330" s="43">
        <v>59.6666666666666</v>
      </c>
      <c r="I1330" s="43">
        <v>2229.0273296892401</v>
      </c>
      <c r="J1330" s="43" t="e">
        <f t="shared" si="20"/>
        <v>#DIV/0!</v>
      </c>
    </row>
    <row r="1331" spans="1:10" x14ac:dyDescent="0.25">
      <c r="A1331" s="79"/>
      <c r="B1331" s="79"/>
      <c r="C1331" s="43">
        <v>0.32391630646608599</v>
      </c>
      <c r="D1331" s="43">
        <v>1.22164093419553E-2</v>
      </c>
      <c r="E1331" s="43">
        <v>8.9756556549124304E-4</v>
      </c>
      <c r="F1331" s="43">
        <v>0.31080233155863901</v>
      </c>
      <c r="G1331" s="43">
        <v>0.33333333333333298</v>
      </c>
      <c r="H1331" s="43">
        <v>65.6666666666666</v>
      </c>
      <c r="I1331" s="43">
        <v>3408.8321058541501</v>
      </c>
      <c r="J1331" s="43">
        <f t="shared" si="20"/>
        <v>0.97174891939825903</v>
      </c>
    </row>
    <row r="1332" spans="1:10" x14ac:dyDescent="0.25">
      <c r="A1332" s="79"/>
      <c r="B1332" s="79"/>
      <c r="C1332" s="43">
        <v>0.32317955622809003</v>
      </c>
      <c r="D1332" s="43">
        <v>1.8879905346658201E-2</v>
      </c>
      <c r="E1332" s="43">
        <v>0</v>
      </c>
      <c r="F1332" s="43">
        <v>0.30429965088143202</v>
      </c>
      <c r="G1332" s="43">
        <v>0.33333333333333298</v>
      </c>
      <c r="H1332" s="43">
        <v>69.6666666666666</v>
      </c>
      <c r="I1332" s="43">
        <v>3622.6666666666601</v>
      </c>
      <c r="J1332" s="43">
        <f t="shared" si="20"/>
        <v>0.96953866868427108</v>
      </c>
    </row>
    <row r="1333" spans="1:10" x14ac:dyDescent="0.25">
      <c r="A1333" s="79"/>
      <c r="B1333" s="79"/>
      <c r="C1333" s="43">
        <v>0.323136627408249</v>
      </c>
      <c r="D1333" s="43">
        <v>0.323136627408249</v>
      </c>
      <c r="E1333" s="43">
        <v>0</v>
      </c>
      <c r="F1333" s="43">
        <v>0</v>
      </c>
      <c r="G1333" s="43">
        <v>0</v>
      </c>
      <c r="H1333" s="43">
        <v>100.166666666666</v>
      </c>
      <c r="I1333" s="43">
        <v>3742.0263272157299</v>
      </c>
      <c r="J1333" s="43" t="e">
        <f t="shared" si="20"/>
        <v>#DIV/0!</v>
      </c>
    </row>
    <row r="1334" spans="1:10" x14ac:dyDescent="0.25">
      <c r="A1334" s="79"/>
      <c r="B1334" s="79"/>
      <c r="C1334" s="43">
        <v>0.323136627408249</v>
      </c>
      <c r="D1334" s="43">
        <v>0.323136627408249</v>
      </c>
      <c r="E1334" s="43">
        <v>0</v>
      </c>
      <c r="F1334" s="43">
        <v>0</v>
      </c>
      <c r="G1334" s="43">
        <v>0</v>
      </c>
      <c r="H1334" s="43">
        <v>96.5</v>
      </c>
      <c r="I1334" s="43">
        <v>3605.0469941063402</v>
      </c>
      <c r="J1334" s="43" t="e">
        <f t="shared" si="20"/>
        <v>#DIV/0!</v>
      </c>
    </row>
    <row r="1335" spans="1:10" x14ac:dyDescent="0.25">
      <c r="A1335" s="79"/>
      <c r="B1335" s="79"/>
      <c r="C1335" s="43">
        <v>0.32312313008433502</v>
      </c>
      <c r="D1335" s="43">
        <v>0.32312313008433502</v>
      </c>
      <c r="E1335" s="43">
        <v>0</v>
      </c>
      <c r="F1335" s="43">
        <v>0</v>
      </c>
      <c r="G1335" s="43">
        <v>0.16666666666666599</v>
      </c>
      <c r="H1335" s="43">
        <v>85.3333333333333</v>
      </c>
      <c r="I1335" s="43">
        <v>3752.4526666462998</v>
      </c>
      <c r="J1335" s="43">
        <f t="shared" si="20"/>
        <v>1.9387387805060179</v>
      </c>
    </row>
    <row r="1336" spans="1:10" x14ac:dyDescent="0.25">
      <c r="A1336" s="79"/>
      <c r="B1336" s="79"/>
      <c r="C1336" s="43">
        <v>0.32311548415112201</v>
      </c>
      <c r="D1336" s="43">
        <v>0.16155774207556101</v>
      </c>
      <c r="E1336" s="43">
        <v>0</v>
      </c>
      <c r="F1336" s="43">
        <v>0.16155774207556101</v>
      </c>
      <c r="G1336" s="43">
        <v>0.5</v>
      </c>
      <c r="H1336" s="43">
        <v>22</v>
      </c>
      <c r="I1336" s="43">
        <v>902</v>
      </c>
      <c r="J1336" s="43">
        <f t="shared" si="20"/>
        <v>0.64623096830224402</v>
      </c>
    </row>
    <row r="1337" spans="1:10" x14ac:dyDescent="0.25">
      <c r="A1337" s="79"/>
      <c r="B1337" s="79"/>
      <c r="C1337" s="43">
        <v>0.32282771629269702</v>
      </c>
      <c r="D1337" s="43">
        <v>4.1646850029393098E-4</v>
      </c>
      <c r="E1337" s="43">
        <v>0.15873912717689101</v>
      </c>
      <c r="F1337" s="43">
        <v>0.163672120615515</v>
      </c>
      <c r="G1337" s="43">
        <v>0.16666666666666599</v>
      </c>
      <c r="H1337" s="43">
        <v>90.5</v>
      </c>
      <c r="I1337" s="43">
        <v>3530.50868534253</v>
      </c>
      <c r="J1337" s="43">
        <f t="shared" si="20"/>
        <v>1.9369662977561899</v>
      </c>
    </row>
    <row r="1338" spans="1:10" x14ac:dyDescent="0.25">
      <c r="A1338" s="79"/>
      <c r="B1338" s="79"/>
      <c r="C1338" s="43">
        <v>0.32276899646037899</v>
      </c>
      <c r="D1338" s="43">
        <v>7.9786821582283397E-4</v>
      </c>
      <c r="E1338" s="43">
        <v>0</v>
      </c>
      <c r="F1338" s="43">
        <v>0.32197112824455598</v>
      </c>
      <c r="G1338" s="43">
        <v>0</v>
      </c>
      <c r="H1338" s="43">
        <v>91.8333333333333</v>
      </c>
      <c r="I1338" s="43">
        <v>4081.48159708813</v>
      </c>
      <c r="J1338" s="43" t="e">
        <f t="shared" si="20"/>
        <v>#DIV/0!</v>
      </c>
    </row>
    <row r="1339" spans="1:10" x14ac:dyDescent="0.25">
      <c r="A1339" s="79"/>
      <c r="B1339" s="79"/>
      <c r="C1339" s="43">
        <v>0.32273105168931199</v>
      </c>
      <c r="D1339" s="43">
        <v>0.32273105168931199</v>
      </c>
      <c r="E1339" s="43">
        <v>0</v>
      </c>
      <c r="F1339" s="43">
        <v>0</v>
      </c>
      <c r="G1339" s="43">
        <v>2</v>
      </c>
      <c r="H1339" s="43">
        <v>94</v>
      </c>
      <c r="I1339" s="43">
        <v>3431</v>
      </c>
      <c r="J1339" s="43">
        <f t="shared" si="20"/>
        <v>0.16136552584465599</v>
      </c>
    </row>
    <row r="1340" spans="1:10" x14ac:dyDescent="0.25">
      <c r="A1340" s="79"/>
      <c r="B1340" s="79"/>
      <c r="C1340" s="43">
        <v>0.32222603801135802</v>
      </c>
      <c r="D1340" s="43">
        <v>0</v>
      </c>
      <c r="E1340" s="43">
        <v>0.32222603801135802</v>
      </c>
      <c r="F1340" s="43">
        <v>0</v>
      </c>
      <c r="G1340" s="43">
        <v>0</v>
      </c>
      <c r="H1340" s="43">
        <v>79.3333333333333</v>
      </c>
      <c r="I1340" s="43">
        <v>3334.0671115221598</v>
      </c>
      <c r="J1340" s="43" t="e">
        <f t="shared" si="20"/>
        <v>#DIV/0!</v>
      </c>
    </row>
    <row r="1341" spans="1:10" x14ac:dyDescent="0.25">
      <c r="A1341" s="79"/>
      <c r="B1341" s="79"/>
      <c r="C1341" s="43">
        <v>0.321720400103923</v>
      </c>
      <c r="D1341" s="43">
        <v>0.321720400103923</v>
      </c>
      <c r="E1341" s="43">
        <v>0</v>
      </c>
      <c r="F1341" s="43">
        <v>0</v>
      </c>
      <c r="G1341" s="43">
        <v>0.16666666666666599</v>
      </c>
      <c r="H1341" s="43">
        <v>89.1666666666666</v>
      </c>
      <c r="I1341" s="43">
        <v>3032.2263333231499</v>
      </c>
      <c r="J1341" s="43">
        <f t="shared" si="20"/>
        <v>1.9303224006235458</v>
      </c>
    </row>
    <row r="1342" spans="1:10" x14ac:dyDescent="0.25">
      <c r="A1342" s="79"/>
      <c r="B1342" s="79"/>
      <c r="C1342" s="43">
        <v>0.32154089097660299</v>
      </c>
      <c r="D1342" s="43">
        <v>0.32154089097660299</v>
      </c>
      <c r="E1342" s="43">
        <v>0</v>
      </c>
      <c r="F1342" s="43">
        <v>0</v>
      </c>
      <c r="G1342" s="43">
        <v>0</v>
      </c>
      <c r="H1342" s="43">
        <v>84.8333333333333</v>
      </c>
      <c r="I1342" s="43">
        <v>3169.2036614855301</v>
      </c>
      <c r="J1342" s="43" t="e">
        <f t="shared" si="20"/>
        <v>#DIV/0!</v>
      </c>
    </row>
    <row r="1343" spans="1:10" x14ac:dyDescent="0.25">
      <c r="A1343" s="79"/>
      <c r="B1343" s="79"/>
      <c r="C1343" s="43">
        <v>0.32132921832796602</v>
      </c>
      <c r="D1343" s="43">
        <v>0.32132921832796602</v>
      </c>
      <c r="E1343" s="43">
        <v>0</v>
      </c>
      <c r="F1343" s="43">
        <v>0</v>
      </c>
      <c r="G1343" s="43">
        <v>0.33333333333333298</v>
      </c>
      <c r="H1343" s="43">
        <v>76.8333333333333</v>
      </c>
      <c r="I1343" s="43">
        <v>2899.4759966205602</v>
      </c>
      <c r="J1343" s="43">
        <f t="shared" si="20"/>
        <v>0.96398765498389904</v>
      </c>
    </row>
    <row r="1344" spans="1:10" x14ac:dyDescent="0.25">
      <c r="A1344" s="79"/>
      <c r="B1344" s="79"/>
      <c r="C1344" s="43">
        <v>0.32132847244586699</v>
      </c>
      <c r="D1344" s="43">
        <v>0</v>
      </c>
      <c r="E1344" s="43">
        <v>0.32132847244586699</v>
      </c>
      <c r="F1344" s="43">
        <v>0</v>
      </c>
      <c r="G1344" s="43">
        <v>0</v>
      </c>
      <c r="H1344" s="43">
        <v>80.5</v>
      </c>
      <c r="I1344" s="43">
        <v>3383.09751022102</v>
      </c>
      <c r="J1344" s="43" t="e">
        <f t="shared" si="20"/>
        <v>#DIV/0!</v>
      </c>
    </row>
    <row r="1345" spans="1:10" x14ac:dyDescent="0.25">
      <c r="A1345" s="79"/>
      <c r="B1345" s="79"/>
      <c r="C1345" s="43">
        <v>0.32074302276077998</v>
      </c>
      <c r="D1345" s="43">
        <v>0.32074302276077998</v>
      </c>
      <c r="E1345" s="43">
        <v>0</v>
      </c>
      <c r="F1345" s="43">
        <v>0</v>
      </c>
      <c r="G1345" s="43">
        <v>0</v>
      </c>
      <c r="H1345" s="43">
        <v>81.8333333333333</v>
      </c>
      <c r="I1345" s="43">
        <v>3057.12966166876</v>
      </c>
      <c r="J1345" s="43" t="e">
        <f t="shared" si="20"/>
        <v>#DIV/0!</v>
      </c>
    </row>
    <row r="1346" spans="1:10" x14ac:dyDescent="0.25">
      <c r="A1346" s="79"/>
      <c r="B1346" s="79"/>
      <c r="C1346" s="43">
        <v>0.32043090688037501</v>
      </c>
      <c r="D1346" s="43">
        <v>0</v>
      </c>
      <c r="E1346" s="43">
        <v>0.32043090688037501</v>
      </c>
      <c r="F1346" s="43">
        <v>0</v>
      </c>
      <c r="G1346" s="43">
        <v>0</v>
      </c>
      <c r="H1346" s="43">
        <v>62.3333333333333</v>
      </c>
      <c r="I1346" s="43">
        <v>2619.6241590531399</v>
      </c>
      <c r="J1346" s="43" t="e">
        <f t="shared" si="20"/>
        <v>#DIV/0!</v>
      </c>
    </row>
    <row r="1347" spans="1:10" x14ac:dyDescent="0.25">
      <c r="A1347" s="79"/>
      <c r="B1347" s="79"/>
      <c r="C1347" s="43">
        <v>0.32036038484148499</v>
      </c>
      <c r="D1347" s="43">
        <v>0.160180192420742</v>
      </c>
      <c r="E1347" s="43">
        <v>0</v>
      </c>
      <c r="F1347" s="43">
        <v>0.160180192420742</v>
      </c>
      <c r="G1347" s="43">
        <v>0.5</v>
      </c>
      <c r="H1347" s="43">
        <v>93</v>
      </c>
      <c r="I1347" s="43">
        <v>3875</v>
      </c>
      <c r="J1347" s="43">
        <f t="shared" ref="J1347:J1410" si="21">C1347/G1347</f>
        <v>0.64072076968296998</v>
      </c>
    </row>
    <row r="1348" spans="1:10" x14ac:dyDescent="0.25">
      <c r="A1348" s="79"/>
      <c r="B1348" s="79"/>
      <c r="C1348" s="43">
        <v>0.31998212409762999</v>
      </c>
      <c r="D1348" s="43">
        <v>0</v>
      </c>
      <c r="E1348" s="43">
        <v>0.31998212409762999</v>
      </c>
      <c r="F1348" s="43">
        <v>0</v>
      </c>
      <c r="G1348" s="43">
        <v>0</v>
      </c>
      <c r="H1348" s="43">
        <v>70</v>
      </c>
      <c r="I1348" s="43">
        <v>2941.82392193133</v>
      </c>
      <c r="J1348" s="43" t="e">
        <f t="shared" si="21"/>
        <v>#DIV/0!</v>
      </c>
    </row>
    <row r="1349" spans="1:10" x14ac:dyDescent="0.25">
      <c r="A1349" s="79"/>
      <c r="B1349" s="79"/>
      <c r="C1349" s="43">
        <v>0.319546220437046</v>
      </c>
      <c r="D1349" s="43">
        <v>0.319546220437046</v>
      </c>
      <c r="E1349" s="43">
        <v>0</v>
      </c>
      <c r="F1349" s="43">
        <v>0</v>
      </c>
      <c r="G1349" s="43">
        <v>0</v>
      </c>
      <c r="H1349" s="43">
        <v>111.666666666666</v>
      </c>
      <c r="I1349" s="43">
        <v>4171.6433265133801</v>
      </c>
      <c r="J1349" s="43" t="e">
        <f t="shared" si="21"/>
        <v>#DIV/0!</v>
      </c>
    </row>
    <row r="1350" spans="1:10" x14ac:dyDescent="0.25">
      <c r="A1350" s="79"/>
      <c r="B1350" s="79"/>
      <c r="C1350" s="43">
        <v>0.31953334131488498</v>
      </c>
      <c r="D1350" s="43">
        <v>0</v>
      </c>
      <c r="E1350" s="43">
        <v>0.31953334131488498</v>
      </c>
      <c r="F1350" s="43">
        <v>0</v>
      </c>
      <c r="G1350" s="43">
        <v>0</v>
      </c>
      <c r="H1350" s="43">
        <v>103.5</v>
      </c>
      <c r="I1350" s="43">
        <v>4349.6967988555698</v>
      </c>
      <c r="J1350" s="43" t="e">
        <f t="shared" si="21"/>
        <v>#DIV/0!</v>
      </c>
    </row>
    <row r="1351" spans="1:10" x14ac:dyDescent="0.25">
      <c r="A1351" s="79"/>
      <c r="B1351" s="79"/>
      <c r="C1351" s="43">
        <v>0.31953334131488198</v>
      </c>
      <c r="D1351" s="43">
        <v>0</v>
      </c>
      <c r="E1351" s="43">
        <v>0.31953334131488198</v>
      </c>
      <c r="F1351" s="43">
        <v>0</v>
      </c>
      <c r="G1351" s="43">
        <v>0</v>
      </c>
      <c r="H1351" s="43">
        <v>2.3333333333333299</v>
      </c>
      <c r="I1351" s="43">
        <v>98.060797397710502</v>
      </c>
      <c r="J1351" s="43" t="e">
        <f t="shared" si="21"/>
        <v>#DIV/0!</v>
      </c>
    </row>
    <row r="1352" spans="1:10" x14ac:dyDescent="0.25">
      <c r="A1352" s="79"/>
      <c r="B1352" s="79"/>
      <c r="C1352" s="43">
        <v>0.31947642459520798</v>
      </c>
      <c r="D1352" s="43">
        <v>2.2104866554062502E-2</v>
      </c>
      <c r="E1352" s="43">
        <v>0</v>
      </c>
      <c r="F1352" s="43">
        <v>0.29737155804114601</v>
      </c>
      <c r="G1352" s="43">
        <v>0.16666666666666599</v>
      </c>
      <c r="H1352" s="43">
        <v>79</v>
      </c>
      <c r="I1352" s="43">
        <v>3281.6264766976401</v>
      </c>
      <c r="J1352" s="43">
        <f t="shared" si="21"/>
        <v>1.9168585475712556</v>
      </c>
    </row>
    <row r="1353" spans="1:10" x14ac:dyDescent="0.25">
      <c r="A1353" s="79"/>
      <c r="B1353" s="79"/>
      <c r="C1353" s="43">
        <v>0.31912182622469298</v>
      </c>
      <c r="D1353" s="43">
        <v>0</v>
      </c>
      <c r="E1353" s="43">
        <v>0</v>
      </c>
      <c r="F1353" s="43">
        <v>0.31912182622469298</v>
      </c>
      <c r="G1353" s="43">
        <v>0</v>
      </c>
      <c r="H1353" s="43">
        <v>71</v>
      </c>
      <c r="I1353" s="43">
        <v>3157.3885689767098</v>
      </c>
      <c r="J1353" s="43" t="e">
        <f t="shared" si="21"/>
        <v>#DIV/0!</v>
      </c>
    </row>
    <row r="1354" spans="1:10" x14ac:dyDescent="0.25">
      <c r="A1354" s="79"/>
      <c r="B1354" s="79"/>
      <c r="C1354" s="43">
        <v>0.31845597004839898</v>
      </c>
      <c r="D1354" s="43">
        <v>0.31845597004839898</v>
      </c>
      <c r="E1354" s="43">
        <v>0</v>
      </c>
      <c r="F1354" s="43">
        <v>0</v>
      </c>
      <c r="G1354" s="43">
        <v>0.5</v>
      </c>
      <c r="H1354" s="43">
        <v>115.166666666666</v>
      </c>
      <c r="I1354" s="43">
        <v>4247.7506606813904</v>
      </c>
      <c r="J1354" s="43">
        <f t="shared" si="21"/>
        <v>0.63691194009679797</v>
      </c>
    </row>
    <row r="1355" spans="1:10" x14ac:dyDescent="0.25">
      <c r="A1355" s="79"/>
      <c r="B1355" s="79"/>
      <c r="C1355" s="43">
        <v>0.31843518978615598</v>
      </c>
      <c r="D1355" s="43">
        <v>0.31843518978615598</v>
      </c>
      <c r="E1355" s="43">
        <v>0</v>
      </c>
      <c r="F1355" s="43">
        <v>0</v>
      </c>
      <c r="G1355" s="43">
        <v>0.16666666666666599</v>
      </c>
      <c r="H1355" s="43">
        <v>85.6666666666666</v>
      </c>
      <c r="I1355" s="43">
        <v>3852.4526666462998</v>
      </c>
      <c r="J1355" s="43">
        <f t="shared" si="21"/>
        <v>1.9106111387169435</v>
      </c>
    </row>
    <row r="1356" spans="1:10" x14ac:dyDescent="0.25">
      <c r="A1356" s="79"/>
      <c r="B1356" s="79"/>
      <c r="C1356" s="43">
        <v>0.31805379007062701</v>
      </c>
      <c r="D1356" s="43">
        <v>0.159026895035313</v>
      </c>
      <c r="E1356" s="43">
        <v>0</v>
      </c>
      <c r="F1356" s="43">
        <v>0.159026895035313</v>
      </c>
      <c r="G1356" s="43">
        <v>0.66666666666666596</v>
      </c>
      <c r="H1356" s="43">
        <v>84</v>
      </c>
      <c r="I1356" s="43">
        <v>3066</v>
      </c>
      <c r="J1356" s="43">
        <f t="shared" si="21"/>
        <v>0.47708068510594104</v>
      </c>
    </row>
    <row r="1357" spans="1:10" x14ac:dyDescent="0.25">
      <c r="A1357" s="79"/>
      <c r="B1357" s="79"/>
      <c r="C1357" s="43">
        <v>0.317776144403764</v>
      </c>
      <c r="D1357" s="43">
        <v>0</v>
      </c>
      <c r="E1357" s="43">
        <v>0.158888072201882</v>
      </c>
      <c r="F1357" s="43">
        <v>0.158888072201882</v>
      </c>
      <c r="G1357" s="43">
        <v>0.66666666666666596</v>
      </c>
      <c r="H1357" s="43">
        <v>66</v>
      </c>
      <c r="I1357" s="43">
        <v>3198.6666666666601</v>
      </c>
      <c r="J1357" s="43">
        <f t="shared" si="21"/>
        <v>0.47666421660564651</v>
      </c>
    </row>
    <row r="1358" spans="1:10" x14ac:dyDescent="0.25">
      <c r="A1358" s="79"/>
      <c r="B1358" s="79"/>
      <c r="C1358" s="43">
        <v>0.317671074327531</v>
      </c>
      <c r="D1358" s="43">
        <v>0</v>
      </c>
      <c r="E1358" s="43">
        <v>4.4878278274562098E-4</v>
      </c>
      <c r="F1358" s="43">
        <v>0.31722229154478498</v>
      </c>
      <c r="G1358" s="43">
        <v>0</v>
      </c>
      <c r="H1358" s="43">
        <v>55.6666666666666</v>
      </c>
      <c r="I1358" s="43">
        <v>2475.1038578572802</v>
      </c>
      <c r="J1358" s="43" t="e">
        <f t="shared" si="21"/>
        <v>#DIV/0!</v>
      </c>
    </row>
    <row r="1359" spans="1:10" x14ac:dyDescent="0.25">
      <c r="A1359" s="79"/>
      <c r="B1359" s="79"/>
      <c r="C1359" s="43">
        <v>0.31755154989748902</v>
      </c>
      <c r="D1359" s="43">
        <v>0.31755154989748902</v>
      </c>
      <c r="E1359" s="43">
        <v>0</v>
      </c>
      <c r="F1359" s="43">
        <v>0</v>
      </c>
      <c r="G1359" s="43">
        <v>0</v>
      </c>
      <c r="H1359" s="43">
        <v>63.3333333333333</v>
      </c>
      <c r="I1359" s="43">
        <v>2366.0066627986298</v>
      </c>
      <c r="J1359" s="43" t="e">
        <f t="shared" si="21"/>
        <v>#DIV/0!</v>
      </c>
    </row>
    <row r="1360" spans="1:10" x14ac:dyDescent="0.25">
      <c r="A1360" s="79"/>
      <c r="B1360" s="79"/>
      <c r="C1360" s="43">
        <v>0.31728942740115601</v>
      </c>
      <c r="D1360" s="43">
        <v>0</v>
      </c>
      <c r="E1360" s="43">
        <v>0.31728942740115601</v>
      </c>
      <c r="F1360" s="43">
        <v>0</v>
      </c>
      <c r="G1360" s="43">
        <v>0</v>
      </c>
      <c r="H1360" s="43">
        <v>74</v>
      </c>
      <c r="I1360" s="43">
        <v>3109.9281460416901</v>
      </c>
      <c r="J1360" s="43" t="e">
        <f t="shared" si="21"/>
        <v>#DIV/0!</v>
      </c>
    </row>
    <row r="1361" spans="1:10" x14ac:dyDescent="0.25">
      <c r="A1361" s="79"/>
      <c r="B1361" s="79"/>
      <c r="C1361" s="43">
        <v>0.31728942740115501</v>
      </c>
      <c r="D1361" s="43">
        <v>0</v>
      </c>
      <c r="E1361" s="43">
        <v>0.31728942740115501</v>
      </c>
      <c r="F1361" s="43">
        <v>0</v>
      </c>
      <c r="G1361" s="43">
        <v>0</v>
      </c>
      <c r="H1361" s="43">
        <v>47.1666666666666</v>
      </c>
      <c r="I1361" s="43">
        <v>1982.22897596801</v>
      </c>
      <c r="J1361" s="43" t="e">
        <f t="shared" si="21"/>
        <v>#DIV/0!</v>
      </c>
    </row>
    <row r="1362" spans="1:10" x14ac:dyDescent="0.25">
      <c r="A1362" s="79"/>
      <c r="B1362" s="79"/>
      <c r="C1362" s="43">
        <v>0.31714634198271902</v>
      </c>
      <c r="D1362" s="43">
        <v>3.9893410791141698E-4</v>
      </c>
      <c r="E1362" s="43">
        <v>0</v>
      </c>
      <c r="F1362" s="43">
        <v>0.31674740787480699</v>
      </c>
      <c r="G1362" s="43">
        <v>0</v>
      </c>
      <c r="H1362" s="43">
        <v>83.6666666666666</v>
      </c>
      <c r="I1362" s="43">
        <v>3719.4931714859099</v>
      </c>
      <c r="J1362" s="43" t="e">
        <f t="shared" si="21"/>
        <v>#DIV/0!</v>
      </c>
    </row>
    <row r="1363" spans="1:10" x14ac:dyDescent="0.25">
      <c r="A1363" s="79"/>
      <c r="B1363" s="79"/>
      <c r="C1363" s="43">
        <v>0.31611409336919599</v>
      </c>
      <c r="D1363" s="43">
        <v>0.31611409336919599</v>
      </c>
      <c r="E1363" s="43">
        <v>0</v>
      </c>
      <c r="F1363" s="43">
        <v>0</v>
      </c>
      <c r="G1363" s="43">
        <v>0.33333333333333298</v>
      </c>
      <c r="H1363" s="43">
        <v>100.166666666666</v>
      </c>
      <c r="I1363" s="43">
        <v>3656.2263333231499</v>
      </c>
      <c r="J1363" s="43">
        <f t="shared" si="21"/>
        <v>0.94834228010758903</v>
      </c>
    </row>
    <row r="1364" spans="1:10" x14ac:dyDescent="0.25">
      <c r="A1364" s="79"/>
      <c r="B1364" s="79"/>
      <c r="C1364" s="43">
        <v>0.31489290094019101</v>
      </c>
      <c r="D1364" s="43">
        <v>0.15744645047009501</v>
      </c>
      <c r="E1364" s="43">
        <v>0</v>
      </c>
      <c r="F1364" s="43">
        <v>0.15744645047009501</v>
      </c>
      <c r="G1364" s="43">
        <v>0.66666666666666596</v>
      </c>
      <c r="H1364" s="43">
        <v>142.666666666666</v>
      </c>
      <c r="I1364" s="43">
        <v>3999.3333333333298</v>
      </c>
      <c r="J1364" s="43">
        <f t="shared" si="21"/>
        <v>0.47233935141028699</v>
      </c>
    </row>
    <row r="1365" spans="1:10" x14ac:dyDescent="0.25">
      <c r="A1365" s="79"/>
      <c r="B1365" s="79"/>
      <c r="C1365" s="43">
        <v>0.31487536654780801</v>
      </c>
      <c r="D1365" s="43">
        <v>0.31487536654780801</v>
      </c>
      <c r="E1365" s="43">
        <v>0</v>
      </c>
      <c r="F1365" s="43">
        <v>0</v>
      </c>
      <c r="G1365" s="43">
        <v>0.66666666666666596</v>
      </c>
      <c r="H1365" s="43">
        <v>136.666666666666</v>
      </c>
      <c r="I1365" s="43">
        <v>3670.3929999898201</v>
      </c>
      <c r="J1365" s="43">
        <f t="shared" si="21"/>
        <v>0.47231304982171252</v>
      </c>
    </row>
    <row r="1366" spans="1:10" x14ac:dyDescent="0.25">
      <c r="A1366" s="79"/>
      <c r="B1366" s="79"/>
      <c r="C1366" s="43">
        <v>0.31437298952492099</v>
      </c>
      <c r="D1366" s="43">
        <v>0</v>
      </c>
      <c r="E1366" s="43">
        <v>0</v>
      </c>
      <c r="F1366" s="43">
        <v>0.31437298952492099</v>
      </c>
      <c r="G1366" s="43">
        <v>0</v>
      </c>
      <c r="H1366" s="43">
        <v>80.3333333333333</v>
      </c>
      <c r="I1366" s="43">
        <v>3572.4443433022898</v>
      </c>
      <c r="J1366" s="43" t="e">
        <f t="shared" si="21"/>
        <v>#DIV/0!</v>
      </c>
    </row>
    <row r="1367" spans="1:10" x14ac:dyDescent="0.25">
      <c r="A1367" s="79"/>
      <c r="B1367" s="79"/>
      <c r="C1367" s="43">
        <v>0.31384590408048102</v>
      </c>
      <c r="D1367" s="43">
        <v>0</v>
      </c>
      <c r="E1367" s="43">
        <v>8.9756556549124304E-4</v>
      </c>
      <c r="F1367" s="43">
        <v>0.31294833851498999</v>
      </c>
      <c r="G1367" s="43">
        <v>0</v>
      </c>
      <c r="H1367" s="43">
        <v>62.5</v>
      </c>
      <c r="I1367" s="43">
        <v>2778.98397834565</v>
      </c>
      <c r="J1367" s="43" t="e">
        <f t="shared" si="21"/>
        <v>#DIV/0!</v>
      </c>
    </row>
    <row r="1368" spans="1:10" x14ac:dyDescent="0.25">
      <c r="A1368" s="79"/>
      <c r="B1368" s="79"/>
      <c r="C1368" s="43">
        <v>0.31356220881837499</v>
      </c>
      <c r="D1368" s="43">
        <v>0.31356220881837499</v>
      </c>
      <c r="E1368" s="43">
        <v>0</v>
      </c>
      <c r="F1368" s="43">
        <v>0</v>
      </c>
      <c r="G1368" s="43">
        <v>0</v>
      </c>
      <c r="H1368" s="43">
        <v>111.333333333333</v>
      </c>
      <c r="I1368" s="43">
        <v>4159.1906598670703</v>
      </c>
      <c r="J1368" s="43" t="e">
        <f t="shared" si="21"/>
        <v>#DIV/0!</v>
      </c>
    </row>
    <row r="1369" spans="1:10" x14ac:dyDescent="0.25">
      <c r="A1369" s="79"/>
      <c r="B1369" s="79"/>
      <c r="C1369" s="43">
        <v>0.313515351285372</v>
      </c>
      <c r="D1369" s="43">
        <v>3.3531053613408798E-3</v>
      </c>
      <c r="E1369" s="43">
        <v>0.15424284662168</v>
      </c>
      <c r="F1369" s="43">
        <v>0.15591939930235099</v>
      </c>
      <c r="G1369" s="43">
        <v>1.1666666666666601</v>
      </c>
      <c r="H1369" s="43">
        <v>176.166666666666</v>
      </c>
      <c r="I1369" s="43">
        <v>3951.1666666666601</v>
      </c>
      <c r="J1369" s="43">
        <f t="shared" si="21"/>
        <v>0.26872744395889181</v>
      </c>
    </row>
    <row r="1370" spans="1:10" x14ac:dyDescent="0.25">
      <c r="A1370" s="79"/>
      <c r="B1370" s="79"/>
      <c r="C1370" s="43">
        <v>0.31342322218496699</v>
      </c>
      <c r="D1370" s="43">
        <v>0</v>
      </c>
      <c r="E1370" s="43">
        <v>0</v>
      </c>
      <c r="F1370" s="43">
        <v>0.31342322218496699</v>
      </c>
      <c r="G1370" s="43">
        <v>0</v>
      </c>
      <c r="H1370" s="43">
        <v>67.6666666666666</v>
      </c>
      <c r="I1370" s="43">
        <v>3009.1543638604298</v>
      </c>
      <c r="J1370" s="43" t="e">
        <f t="shared" si="21"/>
        <v>#DIV/0!</v>
      </c>
    </row>
    <row r="1371" spans="1:10" x14ac:dyDescent="0.25">
      <c r="A1371" s="79"/>
      <c r="B1371" s="79"/>
      <c r="C1371" s="43">
        <v>0.31330679946768802</v>
      </c>
      <c r="D1371" s="43">
        <v>0.15697658857232799</v>
      </c>
      <c r="E1371" s="43">
        <v>0</v>
      </c>
      <c r="F1371" s="43">
        <v>0.15633021089536001</v>
      </c>
      <c r="G1371" s="43">
        <v>0.66666666666666596</v>
      </c>
      <c r="H1371" s="43">
        <v>150.166666666666</v>
      </c>
      <c r="I1371" s="43">
        <v>4021.9117102558098</v>
      </c>
      <c r="J1371" s="43">
        <f t="shared" si="21"/>
        <v>0.46996019920153254</v>
      </c>
    </row>
    <row r="1372" spans="1:10" x14ac:dyDescent="0.25">
      <c r="A1372" s="79"/>
      <c r="B1372" s="79"/>
      <c r="C1372" s="43">
        <v>0.31294833851498899</v>
      </c>
      <c r="D1372" s="43">
        <v>0</v>
      </c>
      <c r="E1372" s="43">
        <v>0</v>
      </c>
      <c r="F1372" s="43">
        <v>0.31294833851498899</v>
      </c>
      <c r="G1372" s="43">
        <v>0</v>
      </c>
      <c r="H1372" s="43">
        <v>101.166666666666</v>
      </c>
      <c r="I1372" s="43">
        <v>4498.9081252790302</v>
      </c>
      <c r="J1372" s="43" t="e">
        <f t="shared" si="21"/>
        <v>#DIV/0!</v>
      </c>
    </row>
    <row r="1373" spans="1:10" x14ac:dyDescent="0.25">
      <c r="A1373" s="79"/>
      <c r="B1373" s="79"/>
      <c r="C1373" s="43">
        <v>0.31276434060255198</v>
      </c>
      <c r="D1373" s="43">
        <v>0.31276434060255198</v>
      </c>
      <c r="E1373" s="43">
        <v>0</v>
      </c>
      <c r="F1373" s="43">
        <v>0</v>
      </c>
      <c r="G1373" s="43">
        <v>0</v>
      </c>
      <c r="H1373" s="43">
        <v>88.3333333333333</v>
      </c>
      <c r="I1373" s="43">
        <v>3299.9566612717699</v>
      </c>
      <c r="J1373" s="43" t="e">
        <f t="shared" si="21"/>
        <v>#DIV/0!</v>
      </c>
    </row>
    <row r="1374" spans="1:10" x14ac:dyDescent="0.25">
      <c r="A1374" s="79"/>
      <c r="B1374" s="79"/>
      <c r="C1374" s="43">
        <v>0.31196647238672898</v>
      </c>
      <c r="D1374" s="43">
        <v>0.31196647238672898</v>
      </c>
      <c r="E1374" s="43">
        <v>0</v>
      </c>
      <c r="F1374" s="43">
        <v>0</v>
      </c>
      <c r="G1374" s="43">
        <v>0</v>
      </c>
      <c r="H1374" s="43">
        <v>64</v>
      </c>
      <c r="I1374" s="43">
        <v>2390.9119960912499</v>
      </c>
      <c r="J1374" s="43" t="e">
        <f t="shared" si="21"/>
        <v>#DIV/0!</v>
      </c>
    </row>
    <row r="1375" spans="1:10" x14ac:dyDescent="0.25">
      <c r="A1375" s="79"/>
      <c r="B1375" s="79"/>
      <c r="C1375" s="43">
        <v>0.31187083464318599</v>
      </c>
      <c r="D1375" s="43">
        <v>0.31187083464318599</v>
      </c>
      <c r="E1375" s="43">
        <v>0</v>
      </c>
      <c r="F1375" s="43">
        <v>0</v>
      </c>
      <c r="G1375" s="43">
        <v>0.83333333333333304</v>
      </c>
      <c r="H1375" s="43">
        <v>116.666666666666</v>
      </c>
      <c r="I1375" s="43">
        <v>4130</v>
      </c>
      <c r="J1375" s="43">
        <f t="shared" si="21"/>
        <v>0.37424500157182333</v>
      </c>
    </row>
    <row r="1376" spans="1:10" x14ac:dyDescent="0.25">
      <c r="A1376" s="79"/>
      <c r="B1376" s="79"/>
      <c r="C1376" s="43">
        <v>0.311567538278818</v>
      </c>
      <c r="D1376" s="43">
        <v>0.311567538278818</v>
      </c>
      <c r="E1376" s="43">
        <v>0</v>
      </c>
      <c r="F1376" s="43">
        <v>0</v>
      </c>
      <c r="G1376" s="43">
        <v>0</v>
      </c>
      <c r="H1376" s="43">
        <v>82.5</v>
      </c>
      <c r="I1376" s="43">
        <v>3082.0349949613701</v>
      </c>
      <c r="J1376" s="43" t="e">
        <f t="shared" si="21"/>
        <v>#DIV/0!</v>
      </c>
    </row>
    <row r="1377" spans="1:10" x14ac:dyDescent="0.25">
      <c r="A1377" s="79"/>
      <c r="B1377" s="79"/>
      <c r="C1377" s="43">
        <v>0.31152368750505799</v>
      </c>
      <c r="D1377" s="43">
        <v>0</v>
      </c>
      <c r="E1377" s="43">
        <v>0</v>
      </c>
      <c r="F1377" s="43">
        <v>0.31152368750505799</v>
      </c>
      <c r="G1377" s="43">
        <v>0</v>
      </c>
      <c r="H1377" s="43">
        <v>84.8333333333333</v>
      </c>
      <c r="I1377" s="43">
        <v>3772.5605202092602</v>
      </c>
      <c r="J1377" s="43" t="e">
        <f t="shared" si="21"/>
        <v>#DIV/0!</v>
      </c>
    </row>
    <row r="1378" spans="1:10" x14ac:dyDescent="0.25">
      <c r="A1378" s="79"/>
      <c r="B1378" s="79"/>
      <c r="C1378" s="43">
        <v>0.31100646844271801</v>
      </c>
      <c r="D1378" s="43">
        <v>0</v>
      </c>
      <c r="E1378" s="43">
        <v>0.31100646844271801</v>
      </c>
      <c r="F1378" s="43">
        <v>0</v>
      </c>
      <c r="G1378" s="43">
        <v>0</v>
      </c>
      <c r="H1378" s="43">
        <v>75.3333333333333</v>
      </c>
      <c r="I1378" s="43">
        <v>3165.9628874118098</v>
      </c>
      <c r="J1378" s="43" t="e">
        <f t="shared" si="21"/>
        <v>#DIV/0!</v>
      </c>
    </row>
    <row r="1379" spans="1:10" x14ac:dyDescent="0.25">
      <c r="A1379" s="79"/>
      <c r="B1379" s="79"/>
      <c r="C1379" s="43">
        <v>0.31021330642615202</v>
      </c>
      <c r="D1379" s="43">
        <v>0</v>
      </c>
      <c r="E1379" s="43">
        <v>0.30831377174624403</v>
      </c>
      <c r="F1379" s="43">
        <v>1.8995346799088901E-3</v>
      </c>
      <c r="G1379" s="43">
        <v>0</v>
      </c>
      <c r="H1379" s="43">
        <v>75.3333333333333</v>
      </c>
      <c r="I1379" s="43">
        <v>3167.5923577499998</v>
      </c>
      <c r="J1379" s="43" t="e">
        <f t="shared" si="21"/>
        <v>#DIV/0!</v>
      </c>
    </row>
    <row r="1380" spans="1:10" x14ac:dyDescent="0.25">
      <c r="A1380" s="79"/>
      <c r="B1380" s="79"/>
      <c r="C1380" s="43">
        <v>0.30962415282514899</v>
      </c>
      <c r="D1380" s="43">
        <v>0</v>
      </c>
      <c r="E1380" s="43">
        <v>0</v>
      </c>
      <c r="F1380" s="43">
        <v>0.30962415282514899</v>
      </c>
      <c r="G1380" s="43">
        <v>0</v>
      </c>
      <c r="H1380" s="43">
        <v>100.666666666666</v>
      </c>
      <c r="I1380" s="43">
        <v>4476.6729945115803</v>
      </c>
      <c r="J1380" s="43" t="e">
        <f t="shared" si="21"/>
        <v>#DIV/0!</v>
      </c>
    </row>
    <row r="1381" spans="1:10" x14ac:dyDescent="0.25">
      <c r="A1381" s="79"/>
      <c r="B1381" s="79"/>
      <c r="C1381" s="43">
        <v>0.30940405967990597</v>
      </c>
      <c r="D1381" s="43">
        <v>0.10313468655996801</v>
      </c>
      <c r="E1381" s="43">
        <v>0.10313468655996801</v>
      </c>
      <c r="F1381" s="43">
        <v>0.10313468655996801</v>
      </c>
      <c r="G1381" s="43">
        <v>1.6666666666666601</v>
      </c>
      <c r="H1381" s="43">
        <v>105</v>
      </c>
      <c r="I1381" s="43">
        <v>4609.5</v>
      </c>
      <c r="J1381" s="43">
        <f t="shared" si="21"/>
        <v>0.18564243580794432</v>
      </c>
    </row>
    <row r="1382" spans="1:10" x14ac:dyDescent="0.25">
      <c r="A1382" s="79"/>
      <c r="B1382" s="79"/>
      <c r="C1382" s="43">
        <v>0.308835734588224</v>
      </c>
      <c r="D1382" s="43">
        <v>3.71190899236334E-2</v>
      </c>
      <c r="E1382" s="43">
        <v>0</v>
      </c>
      <c r="F1382" s="43">
        <v>0.271716644664591</v>
      </c>
      <c r="G1382" s="43">
        <v>0.16666666666666599</v>
      </c>
      <c r="H1382" s="43">
        <v>84.5</v>
      </c>
      <c r="I1382" s="43">
        <v>3748.2534920774901</v>
      </c>
      <c r="J1382" s="43">
        <f t="shared" si="21"/>
        <v>1.8530144075293515</v>
      </c>
    </row>
    <row r="1383" spans="1:10" x14ac:dyDescent="0.25">
      <c r="A1383" s="79"/>
      <c r="B1383" s="79"/>
      <c r="C1383" s="43">
        <v>0.30876255452898999</v>
      </c>
      <c r="D1383" s="43">
        <v>0</v>
      </c>
      <c r="E1383" s="43">
        <v>0.30876255452898999</v>
      </c>
      <c r="F1383" s="43">
        <v>0</v>
      </c>
      <c r="G1383" s="43">
        <v>0</v>
      </c>
      <c r="H1383" s="43">
        <v>81.1666666666666</v>
      </c>
      <c r="I1383" s="43">
        <v>3411.1148809060801</v>
      </c>
      <c r="J1383" s="43" t="e">
        <f t="shared" si="21"/>
        <v>#DIV/0!</v>
      </c>
    </row>
    <row r="1384" spans="1:10" x14ac:dyDescent="0.25">
      <c r="A1384" s="79"/>
      <c r="B1384" s="79"/>
      <c r="C1384" s="43">
        <v>0.30869926683325499</v>
      </c>
      <c r="D1384" s="43">
        <v>0.30869926683325499</v>
      </c>
      <c r="E1384" s="43">
        <v>0</v>
      </c>
      <c r="F1384" s="43">
        <v>0</v>
      </c>
      <c r="G1384" s="43">
        <v>1</v>
      </c>
      <c r="H1384" s="43">
        <v>104</v>
      </c>
      <c r="I1384" s="43">
        <v>3796</v>
      </c>
      <c r="J1384" s="43">
        <f t="shared" si="21"/>
        <v>0.30869926683325499</v>
      </c>
    </row>
    <row r="1385" spans="1:10" x14ac:dyDescent="0.25">
      <c r="A1385" s="79"/>
      <c r="B1385" s="79"/>
      <c r="C1385" s="43">
        <v>0.30867438548519499</v>
      </c>
      <c r="D1385" s="43">
        <v>0</v>
      </c>
      <c r="E1385" s="43">
        <v>0</v>
      </c>
      <c r="F1385" s="43">
        <v>0.30867438548519499</v>
      </c>
      <c r="G1385" s="43">
        <v>0</v>
      </c>
      <c r="H1385" s="43">
        <v>62.6666666666666</v>
      </c>
      <c r="I1385" s="43">
        <v>2786.8030561860201</v>
      </c>
      <c r="J1385" s="43" t="e">
        <f t="shared" si="21"/>
        <v>#DIV/0!</v>
      </c>
    </row>
    <row r="1386" spans="1:10" x14ac:dyDescent="0.25">
      <c r="A1386" s="79"/>
      <c r="B1386" s="79"/>
      <c r="C1386" s="43">
        <v>0.30867438548519499</v>
      </c>
      <c r="D1386" s="43">
        <v>0</v>
      </c>
      <c r="E1386" s="43">
        <v>0</v>
      </c>
      <c r="F1386" s="43">
        <v>0.30867438548519499</v>
      </c>
      <c r="G1386" s="43">
        <v>0</v>
      </c>
      <c r="H1386" s="43">
        <v>59.3333333333333</v>
      </c>
      <c r="I1386" s="43">
        <v>2638.56885106974</v>
      </c>
      <c r="J1386" s="43" t="e">
        <f t="shared" si="21"/>
        <v>#DIV/0!</v>
      </c>
    </row>
    <row r="1387" spans="1:10" x14ac:dyDescent="0.25">
      <c r="A1387" s="79"/>
      <c r="B1387" s="79"/>
      <c r="C1387" s="43">
        <v>0.30837606541552598</v>
      </c>
      <c r="D1387" s="43">
        <v>0.30837606541552598</v>
      </c>
      <c r="E1387" s="43">
        <v>0</v>
      </c>
      <c r="F1387" s="43">
        <v>0</v>
      </c>
      <c r="G1387" s="43">
        <v>0</v>
      </c>
      <c r="H1387" s="43">
        <v>81</v>
      </c>
      <c r="I1387" s="43">
        <v>3025.9979950529901</v>
      </c>
      <c r="J1387" s="43" t="e">
        <f t="shared" si="21"/>
        <v>#DIV/0!</v>
      </c>
    </row>
    <row r="1388" spans="1:10" x14ac:dyDescent="0.25">
      <c r="A1388" s="79"/>
      <c r="B1388" s="79"/>
      <c r="C1388" s="43">
        <v>0.30831377174624403</v>
      </c>
      <c r="D1388" s="43">
        <v>0</v>
      </c>
      <c r="E1388" s="43">
        <v>0.30831377174624403</v>
      </c>
      <c r="F1388" s="43">
        <v>0</v>
      </c>
      <c r="G1388" s="43">
        <v>0</v>
      </c>
      <c r="H1388" s="43">
        <v>92.5</v>
      </c>
      <c r="I1388" s="43">
        <v>3887.4101825520902</v>
      </c>
      <c r="J1388" s="43" t="e">
        <f t="shared" si="21"/>
        <v>#DIV/0!</v>
      </c>
    </row>
    <row r="1389" spans="1:10" x14ac:dyDescent="0.25">
      <c r="A1389" s="79"/>
      <c r="B1389" s="79"/>
      <c r="C1389" s="43">
        <v>0.30819950181521699</v>
      </c>
      <c r="D1389" s="43">
        <v>0</v>
      </c>
      <c r="E1389" s="43">
        <v>0</v>
      </c>
      <c r="F1389" s="43">
        <v>0.30819950181521699</v>
      </c>
      <c r="G1389" s="43">
        <v>0</v>
      </c>
      <c r="H1389" s="43">
        <v>84</v>
      </c>
      <c r="I1389" s="43">
        <v>3735.5019689301898</v>
      </c>
      <c r="J1389" s="43" t="e">
        <f t="shared" si="21"/>
        <v>#DIV/0!</v>
      </c>
    </row>
    <row r="1390" spans="1:10" x14ac:dyDescent="0.25">
      <c r="A1390" s="79"/>
      <c r="B1390" s="79"/>
      <c r="C1390" s="43">
        <v>0.30805854606357203</v>
      </c>
      <c r="D1390" s="43">
        <v>0.15428556133965901</v>
      </c>
      <c r="E1390" s="43">
        <v>0</v>
      </c>
      <c r="F1390" s="43">
        <v>0.15377298472391299</v>
      </c>
      <c r="G1390" s="43">
        <v>0.16666666666666599</v>
      </c>
      <c r="H1390" s="43">
        <v>39.5</v>
      </c>
      <c r="I1390" s="43">
        <v>1896</v>
      </c>
      <c r="J1390" s="43">
        <f t="shared" si="21"/>
        <v>1.8483512763814396</v>
      </c>
    </row>
    <row r="1391" spans="1:10" x14ac:dyDescent="0.25">
      <c r="A1391" s="79"/>
      <c r="B1391" s="79"/>
      <c r="C1391" s="43">
        <v>0.30763139888378399</v>
      </c>
      <c r="D1391" s="43">
        <v>0</v>
      </c>
      <c r="E1391" s="43">
        <v>0</v>
      </c>
      <c r="F1391" s="43">
        <v>0.30763139888378399</v>
      </c>
      <c r="G1391" s="43">
        <v>0.33333333333333298</v>
      </c>
      <c r="H1391" s="43">
        <v>62.6666666666666</v>
      </c>
      <c r="I1391" s="43">
        <v>3258.6666666666601</v>
      </c>
      <c r="J1391" s="43">
        <f t="shared" si="21"/>
        <v>0.92289419665135297</v>
      </c>
    </row>
    <row r="1392" spans="1:10" x14ac:dyDescent="0.25">
      <c r="A1392" s="79"/>
      <c r="B1392" s="79"/>
      <c r="C1392" s="43">
        <v>0.30741620618075199</v>
      </c>
      <c r="D1392" s="43">
        <v>0</v>
      </c>
      <c r="E1392" s="43">
        <v>0.30741620618075199</v>
      </c>
      <c r="F1392" s="43">
        <v>0</v>
      </c>
      <c r="G1392" s="43">
        <v>0</v>
      </c>
      <c r="H1392" s="43">
        <v>59.1666666666666</v>
      </c>
      <c r="I1392" s="43">
        <v>2486.5416482991</v>
      </c>
      <c r="J1392" s="43" t="e">
        <f t="shared" si="21"/>
        <v>#DIV/0!</v>
      </c>
    </row>
    <row r="1393" spans="1:10" x14ac:dyDescent="0.25">
      <c r="A1393" s="79"/>
      <c r="B1393" s="79"/>
      <c r="C1393" s="43">
        <v>0.30691144230572498</v>
      </c>
      <c r="D1393" s="43">
        <v>0.30691144230572498</v>
      </c>
      <c r="E1393" s="43">
        <v>0</v>
      </c>
      <c r="F1393" s="43">
        <v>0</v>
      </c>
      <c r="G1393" s="43">
        <v>0.16666666666666599</v>
      </c>
      <c r="H1393" s="43">
        <v>129.666666666666</v>
      </c>
      <c r="I1393" s="43">
        <v>2478.9649999490998</v>
      </c>
      <c r="J1393" s="43">
        <f t="shared" si="21"/>
        <v>1.8414686538343574</v>
      </c>
    </row>
    <row r="1394" spans="1:10" x14ac:dyDescent="0.25">
      <c r="A1394" s="79"/>
      <c r="B1394" s="79"/>
      <c r="C1394" s="43">
        <v>0.30643538678037702</v>
      </c>
      <c r="D1394" s="43">
        <v>0.15321769339018801</v>
      </c>
      <c r="E1394" s="43">
        <v>0</v>
      </c>
      <c r="F1394" s="43">
        <v>0.15321769339018801</v>
      </c>
      <c r="G1394" s="43">
        <v>0.16666666666666599</v>
      </c>
      <c r="H1394" s="43">
        <v>85.6666666666666</v>
      </c>
      <c r="I1394" s="43">
        <v>2912.6666666666601</v>
      </c>
      <c r="J1394" s="43">
        <f t="shared" si="21"/>
        <v>1.8386123206822695</v>
      </c>
    </row>
    <row r="1395" spans="1:10" x14ac:dyDescent="0.25">
      <c r="A1395" s="79"/>
      <c r="B1395" s="79"/>
      <c r="C1395" s="43">
        <v>0.30562107504976999</v>
      </c>
      <c r="D1395" s="43">
        <v>0</v>
      </c>
      <c r="E1395" s="43">
        <v>0.30562107504976999</v>
      </c>
      <c r="F1395" s="43">
        <v>0</v>
      </c>
      <c r="G1395" s="43">
        <v>0</v>
      </c>
      <c r="H1395" s="43">
        <v>72.5</v>
      </c>
      <c r="I1395" s="43">
        <v>3046.8890620002999</v>
      </c>
      <c r="J1395" s="43" t="e">
        <f t="shared" si="21"/>
        <v>#DIV/0!</v>
      </c>
    </row>
    <row r="1396" spans="1:10" x14ac:dyDescent="0.25">
      <c r="A1396" s="79"/>
      <c r="B1396" s="79"/>
      <c r="C1396" s="43">
        <v>0.30532409890812201</v>
      </c>
      <c r="D1396" s="43">
        <v>0</v>
      </c>
      <c r="E1396" s="43">
        <v>4.4878278274562098E-4</v>
      </c>
      <c r="F1396" s="43">
        <v>0.30487531612537699</v>
      </c>
      <c r="G1396" s="43">
        <v>0</v>
      </c>
      <c r="H1396" s="43">
        <v>74</v>
      </c>
      <c r="I1396" s="43">
        <v>3290.39198599681</v>
      </c>
      <c r="J1396" s="43" t="e">
        <f t="shared" si="21"/>
        <v>#DIV/0!</v>
      </c>
    </row>
    <row r="1397" spans="1:10" x14ac:dyDescent="0.25">
      <c r="A1397" s="79"/>
      <c r="B1397" s="79"/>
      <c r="C1397" s="43">
        <v>0.30532409890812201</v>
      </c>
      <c r="D1397" s="43">
        <v>0</v>
      </c>
      <c r="E1397" s="43">
        <v>4.4878278274562098E-4</v>
      </c>
      <c r="F1397" s="43">
        <v>0.30487531612537699</v>
      </c>
      <c r="G1397" s="43">
        <v>0</v>
      </c>
      <c r="H1397" s="43">
        <v>69.8333333333333</v>
      </c>
      <c r="I1397" s="43">
        <v>3105.0992296014701</v>
      </c>
      <c r="J1397" s="43" t="e">
        <f t="shared" si="21"/>
        <v>#DIV/0!</v>
      </c>
    </row>
    <row r="1398" spans="1:10" x14ac:dyDescent="0.25">
      <c r="A1398" s="79"/>
      <c r="B1398" s="79"/>
      <c r="C1398" s="43">
        <v>0.30440727240828103</v>
      </c>
      <c r="D1398" s="43">
        <v>0.10149016991778199</v>
      </c>
      <c r="E1398" s="43">
        <v>0.101426932572717</v>
      </c>
      <c r="F1398" s="43">
        <v>0.10149016991778199</v>
      </c>
      <c r="G1398" s="43">
        <v>0.16666666666666599</v>
      </c>
      <c r="H1398" s="43">
        <v>43</v>
      </c>
      <c r="I1398" s="43">
        <v>1891.3420186758599</v>
      </c>
      <c r="J1398" s="43">
        <f t="shared" si="21"/>
        <v>1.8264436344496935</v>
      </c>
    </row>
    <row r="1399" spans="1:10" x14ac:dyDescent="0.25">
      <c r="A1399" s="79"/>
      <c r="B1399" s="79"/>
      <c r="C1399" s="43">
        <v>0.30382594391878798</v>
      </c>
      <c r="D1399" s="43">
        <v>0</v>
      </c>
      <c r="E1399" s="43">
        <v>0.30382594391878798</v>
      </c>
      <c r="F1399" s="43">
        <v>0</v>
      </c>
      <c r="G1399" s="43">
        <v>0</v>
      </c>
      <c r="H1399" s="43">
        <v>96</v>
      </c>
      <c r="I1399" s="43">
        <v>4034.5013786486502</v>
      </c>
      <c r="J1399" s="43" t="e">
        <f t="shared" si="21"/>
        <v>#DIV/0!</v>
      </c>
    </row>
    <row r="1400" spans="1:10" x14ac:dyDescent="0.25">
      <c r="A1400" s="79"/>
      <c r="B1400" s="79"/>
      <c r="C1400" s="43">
        <v>0.30355744333297902</v>
      </c>
      <c r="D1400" s="43">
        <v>0.151316888440128</v>
      </c>
      <c r="E1400" s="43">
        <v>4.4878278274562098E-4</v>
      </c>
      <c r="F1400" s="43">
        <v>0.151791772110105</v>
      </c>
      <c r="G1400" s="43">
        <v>0.66666666666666596</v>
      </c>
      <c r="H1400" s="43">
        <v>76.6666666666666</v>
      </c>
      <c r="I1400" s="43">
        <v>3632.7493862604101</v>
      </c>
      <c r="J1400" s="43">
        <f t="shared" si="21"/>
        <v>0.455336164999469</v>
      </c>
    </row>
    <row r="1401" spans="1:10" x14ac:dyDescent="0.25">
      <c r="A1401" s="79"/>
      <c r="B1401" s="79"/>
      <c r="C1401" s="43">
        <v>0.30284972113112901</v>
      </c>
      <c r="D1401" s="43">
        <v>0.30284972113112901</v>
      </c>
      <c r="E1401" s="43">
        <v>0</v>
      </c>
      <c r="F1401" s="43">
        <v>0</v>
      </c>
      <c r="G1401" s="43">
        <v>0.16666666666666599</v>
      </c>
      <c r="H1401" s="43">
        <v>65</v>
      </c>
      <c r="I1401" s="43">
        <v>2023.4773332519001</v>
      </c>
      <c r="J1401" s="43">
        <f t="shared" si="21"/>
        <v>1.8170983267867815</v>
      </c>
    </row>
    <row r="1402" spans="1:10" x14ac:dyDescent="0.25">
      <c r="A1402" s="79"/>
      <c r="B1402" s="79"/>
      <c r="C1402" s="43">
        <v>0.30239205379685502</v>
      </c>
      <c r="D1402" s="43">
        <v>0.30239205379685502</v>
      </c>
      <c r="E1402" s="43">
        <v>0</v>
      </c>
      <c r="F1402" s="43">
        <v>0</v>
      </c>
      <c r="G1402" s="43">
        <v>0</v>
      </c>
      <c r="H1402" s="43">
        <v>95.8333333333333</v>
      </c>
      <c r="I1402" s="43">
        <v>3580.1416608137201</v>
      </c>
      <c r="J1402" s="43" t="e">
        <f t="shared" si="21"/>
        <v>#DIV/0!</v>
      </c>
    </row>
    <row r="1403" spans="1:10" x14ac:dyDescent="0.25">
      <c r="A1403" s="79"/>
      <c r="B1403" s="79"/>
      <c r="C1403" s="43">
        <v>0.30239205379685502</v>
      </c>
      <c r="D1403" s="43">
        <v>0.30239205379685502</v>
      </c>
      <c r="E1403" s="43">
        <v>0</v>
      </c>
      <c r="F1403" s="43">
        <v>0</v>
      </c>
      <c r="G1403" s="43">
        <v>0</v>
      </c>
      <c r="H1403" s="43">
        <v>50.1666666666666</v>
      </c>
      <c r="I1403" s="43">
        <v>1874.1263302694399</v>
      </c>
      <c r="J1403" s="43" t="e">
        <f t="shared" si="21"/>
        <v>#DIV/0!</v>
      </c>
    </row>
    <row r="1404" spans="1:10" x14ac:dyDescent="0.25">
      <c r="A1404" s="79"/>
      <c r="B1404" s="79"/>
      <c r="C1404" s="43">
        <v>0.30209984290552</v>
      </c>
      <c r="D1404" s="43">
        <v>0.15104992145276</v>
      </c>
      <c r="E1404" s="43">
        <v>0</v>
      </c>
      <c r="F1404" s="43">
        <v>0.15104992145276</v>
      </c>
      <c r="G1404" s="43">
        <v>0.33333333333333298</v>
      </c>
      <c r="H1404" s="43">
        <v>90</v>
      </c>
      <c r="I1404" s="43">
        <v>3105</v>
      </c>
      <c r="J1404" s="43">
        <f t="shared" si="21"/>
        <v>0.90629952871656094</v>
      </c>
    </row>
    <row r="1405" spans="1:10" x14ac:dyDescent="0.25">
      <c r="A1405" s="79"/>
      <c r="B1405" s="79"/>
      <c r="C1405" s="43">
        <v>0.30119525147312098</v>
      </c>
      <c r="D1405" s="43">
        <v>0.30119525147312098</v>
      </c>
      <c r="E1405" s="43">
        <v>0</v>
      </c>
      <c r="F1405" s="43">
        <v>0</v>
      </c>
      <c r="G1405" s="43">
        <v>0</v>
      </c>
      <c r="H1405" s="43">
        <v>77.8333333333333</v>
      </c>
      <c r="I1405" s="43">
        <v>2907.6976619130501</v>
      </c>
      <c r="J1405" s="43" t="e">
        <f t="shared" si="21"/>
        <v>#DIV/0!</v>
      </c>
    </row>
    <row r="1406" spans="1:10" x14ac:dyDescent="0.25">
      <c r="A1406" s="79"/>
      <c r="B1406" s="79"/>
      <c r="C1406" s="43">
        <v>0.300993873425004</v>
      </c>
      <c r="D1406" s="43">
        <v>0.300993873425004</v>
      </c>
      <c r="E1406" s="43">
        <v>0</v>
      </c>
      <c r="F1406" s="43">
        <v>0</v>
      </c>
      <c r="G1406" s="43">
        <v>0.16666666666666599</v>
      </c>
      <c r="H1406" s="43">
        <v>137.333333333333</v>
      </c>
      <c r="I1406" s="43">
        <v>3165.8456666361199</v>
      </c>
      <c r="J1406" s="43">
        <f t="shared" si="21"/>
        <v>1.8059632405500312</v>
      </c>
    </row>
    <row r="1407" spans="1:10" x14ac:dyDescent="0.25">
      <c r="A1407" s="79"/>
      <c r="B1407" s="79"/>
      <c r="C1407" s="43">
        <v>0.300601363095582</v>
      </c>
      <c r="D1407" s="43">
        <v>0</v>
      </c>
      <c r="E1407" s="43">
        <v>0</v>
      </c>
      <c r="F1407" s="43">
        <v>0.300601363095582</v>
      </c>
      <c r="G1407" s="43">
        <v>0</v>
      </c>
      <c r="H1407" s="43">
        <v>78.8333333333333</v>
      </c>
      <c r="I1407" s="43">
        <v>3505.7389509999598</v>
      </c>
      <c r="J1407" s="43" t="e">
        <f t="shared" si="21"/>
        <v>#DIV/0!</v>
      </c>
    </row>
    <row r="1408" spans="1:10" x14ac:dyDescent="0.25">
      <c r="A1408" s="79"/>
      <c r="B1408" s="79"/>
      <c r="C1408" s="43">
        <v>0.300350982993555</v>
      </c>
      <c r="D1408" s="43">
        <v>0</v>
      </c>
      <c r="E1408" s="43">
        <v>0.27375749747483002</v>
      </c>
      <c r="F1408" s="43">
        <v>2.6593485518724602E-2</v>
      </c>
      <c r="G1408" s="43">
        <v>0</v>
      </c>
      <c r="H1408" s="43">
        <v>68.3333333333333</v>
      </c>
      <c r="I1408" s="43">
        <v>2884.8162579242398</v>
      </c>
      <c r="J1408" s="43" t="e">
        <f t="shared" si="21"/>
        <v>#DIV/0!</v>
      </c>
    </row>
    <row r="1409" spans="1:10" x14ac:dyDescent="0.25">
      <c r="A1409" s="79"/>
      <c r="B1409" s="79"/>
      <c r="C1409" s="43">
        <v>0.30000754738822899</v>
      </c>
      <c r="D1409" s="43">
        <v>0.30000754738822899</v>
      </c>
      <c r="E1409" s="43">
        <v>0</v>
      </c>
      <c r="F1409" s="43">
        <v>0</v>
      </c>
      <c r="G1409" s="43">
        <v>0.16666666666666599</v>
      </c>
      <c r="H1409" s="43">
        <v>87.1666666666666</v>
      </c>
      <c r="I1409" s="43">
        <v>3262.7406613939202</v>
      </c>
      <c r="J1409" s="43">
        <f t="shared" si="21"/>
        <v>1.8000452843293813</v>
      </c>
    </row>
    <row r="1410" spans="1:10" x14ac:dyDescent="0.25">
      <c r="A1410" s="79"/>
      <c r="B1410" s="79"/>
      <c r="C1410" s="43">
        <v>0.29972614331141201</v>
      </c>
      <c r="D1410" s="43">
        <v>0.29972614331141201</v>
      </c>
      <c r="E1410" s="43">
        <v>0</v>
      </c>
      <c r="F1410" s="43">
        <v>0</v>
      </c>
      <c r="G1410" s="43">
        <v>0.16666666666666599</v>
      </c>
      <c r="H1410" s="43">
        <v>101.666666666666</v>
      </c>
      <c r="I1410" s="43">
        <v>3153.7859999796401</v>
      </c>
      <c r="J1410" s="43">
        <f t="shared" si="21"/>
        <v>1.7983568598684794</v>
      </c>
    </row>
    <row r="1411" spans="1:10" x14ac:dyDescent="0.25">
      <c r="A1411" s="79"/>
      <c r="B1411" s="79"/>
      <c r="C1411" s="43">
        <v>0.299651595755628</v>
      </c>
      <c r="D1411" s="43">
        <v>0</v>
      </c>
      <c r="E1411" s="43">
        <v>0</v>
      </c>
      <c r="F1411" s="43">
        <v>0.299651595755628</v>
      </c>
      <c r="G1411" s="43">
        <v>0</v>
      </c>
      <c r="H1411" s="43">
        <v>49.8333333333333</v>
      </c>
      <c r="I1411" s="43">
        <v>2216.1013664883499</v>
      </c>
      <c r="J1411" s="43" t="e">
        <f t="shared" ref="J1411:J1474" si="22">C1411/G1411</f>
        <v>#DIV/0!</v>
      </c>
    </row>
    <row r="1412" spans="1:10" x14ac:dyDescent="0.25">
      <c r="A1412" s="79"/>
      <c r="B1412" s="79"/>
      <c r="C1412" s="43">
        <v>0.29934623334389698</v>
      </c>
      <c r="D1412" s="43">
        <v>0</v>
      </c>
      <c r="E1412" s="43">
        <v>0.14405927326134499</v>
      </c>
      <c r="F1412" s="43">
        <v>0.15528696008255199</v>
      </c>
      <c r="G1412" s="43">
        <v>0</v>
      </c>
      <c r="H1412" s="43">
        <v>71</v>
      </c>
      <c r="I1412" s="43">
        <v>3071.02664105236</v>
      </c>
      <c r="J1412" s="43" t="e">
        <f t="shared" si="22"/>
        <v>#DIV/0!</v>
      </c>
    </row>
    <row r="1413" spans="1:10" x14ac:dyDescent="0.25">
      <c r="A1413" s="79"/>
      <c r="B1413" s="79"/>
      <c r="C1413" s="43">
        <v>0.29859715738411302</v>
      </c>
      <c r="D1413" s="43">
        <v>2.1795184848715701E-2</v>
      </c>
      <c r="E1413" s="43">
        <v>0.128315569296444</v>
      </c>
      <c r="F1413" s="43">
        <v>0.14848640323895301</v>
      </c>
      <c r="G1413" s="43">
        <v>1.1666666666666601</v>
      </c>
      <c r="H1413" s="43">
        <v>167.5</v>
      </c>
      <c r="I1413" s="43">
        <v>3770.6654391874899</v>
      </c>
      <c r="J1413" s="43">
        <f t="shared" si="22"/>
        <v>0.25594042061495548</v>
      </c>
    </row>
    <row r="1414" spans="1:10" x14ac:dyDescent="0.25">
      <c r="A1414" s="79"/>
      <c r="B1414" s="79"/>
      <c r="C1414" s="43">
        <v>0.29829165553648201</v>
      </c>
      <c r="D1414" s="43">
        <v>0.15013537798282101</v>
      </c>
      <c r="E1414" s="43">
        <v>4.4878278274562098E-4</v>
      </c>
      <c r="F1414" s="43">
        <v>0.14770749477091399</v>
      </c>
      <c r="G1414" s="43">
        <v>0.16666666666666599</v>
      </c>
      <c r="H1414" s="43">
        <v>98.8333333333333</v>
      </c>
      <c r="I1414" s="43">
        <v>3756.2306759944099</v>
      </c>
      <c r="J1414" s="43">
        <f t="shared" si="22"/>
        <v>1.7897499332188993</v>
      </c>
    </row>
    <row r="1415" spans="1:10" x14ac:dyDescent="0.25">
      <c r="A1415" s="79"/>
      <c r="B1415" s="79"/>
      <c r="C1415" s="43">
        <v>0.29760484450191799</v>
      </c>
      <c r="D1415" s="43">
        <v>0.29760484450191799</v>
      </c>
      <c r="E1415" s="43">
        <v>0</v>
      </c>
      <c r="F1415" s="43">
        <v>0</v>
      </c>
      <c r="G1415" s="43">
        <v>0</v>
      </c>
      <c r="H1415" s="43">
        <v>109.333333333333</v>
      </c>
      <c r="I1415" s="43">
        <v>4084.4746599892201</v>
      </c>
      <c r="J1415" s="43" t="e">
        <f t="shared" si="22"/>
        <v>#DIV/0!</v>
      </c>
    </row>
    <row r="1416" spans="1:10" x14ac:dyDescent="0.25">
      <c r="A1416" s="79"/>
      <c r="B1416" s="79"/>
      <c r="C1416" s="43">
        <v>0.29746608622514198</v>
      </c>
      <c r="D1416" s="43">
        <v>0.29746608622514198</v>
      </c>
      <c r="E1416" s="43">
        <v>0</v>
      </c>
      <c r="F1416" s="43">
        <v>0</v>
      </c>
      <c r="G1416" s="43">
        <v>0.16666666666666599</v>
      </c>
      <c r="H1416" s="43">
        <v>95</v>
      </c>
      <c r="I1416" s="43">
        <v>3231.11933331297</v>
      </c>
      <c r="J1416" s="43">
        <f t="shared" si="22"/>
        <v>1.7847965173508591</v>
      </c>
    </row>
    <row r="1417" spans="1:10" x14ac:dyDescent="0.25">
      <c r="A1417" s="79"/>
      <c r="B1417" s="79"/>
      <c r="C1417" s="43">
        <v>0.297277177405741</v>
      </c>
      <c r="D1417" s="43">
        <v>0</v>
      </c>
      <c r="E1417" s="43">
        <v>0</v>
      </c>
      <c r="F1417" s="43">
        <v>0.297277177405741</v>
      </c>
      <c r="G1417" s="43">
        <v>0</v>
      </c>
      <c r="H1417" s="43">
        <v>64.1666666666666</v>
      </c>
      <c r="I1417" s="43">
        <v>2853.50844848834</v>
      </c>
      <c r="J1417" s="43" t="e">
        <f t="shared" si="22"/>
        <v>#DIV/0!</v>
      </c>
    </row>
    <row r="1418" spans="1:10" x14ac:dyDescent="0.25">
      <c r="A1418" s="79"/>
      <c r="B1418" s="79"/>
      <c r="C1418" s="43">
        <v>0.29680697628609498</v>
      </c>
      <c r="D1418" s="43">
        <v>0.29680697628609498</v>
      </c>
      <c r="E1418" s="43">
        <v>0</v>
      </c>
      <c r="F1418" s="43">
        <v>0</v>
      </c>
      <c r="G1418" s="43">
        <v>0</v>
      </c>
      <c r="H1418" s="43">
        <v>90.6666666666666</v>
      </c>
      <c r="I1418" s="43">
        <v>3387.1253277959399</v>
      </c>
      <c r="J1418" s="43" t="e">
        <f t="shared" si="22"/>
        <v>#DIV/0!</v>
      </c>
    </row>
    <row r="1419" spans="1:10" x14ac:dyDescent="0.25">
      <c r="A1419" s="79"/>
      <c r="B1419" s="79"/>
      <c r="C1419" s="43">
        <v>0.29627007412173101</v>
      </c>
      <c r="D1419" s="43">
        <v>0.29627007412173101</v>
      </c>
      <c r="E1419" s="43">
        <v>0</v>
      </c>
      <c r="F1419" s="43">
        <v>0</v>
      </c>
      <c r="G1419" s="43">
        <v>0.16666666666666599</v>
      </c>
      <c r="H1419" s="43">
        <v>70.8333333333333</v>
      </c>
      <c r="I1419" s="43">
        <v>3113.3456666361199</v>
      </c>
      <c r="J1419" s="43">
        <f t="shared" si="22"/>
        <v>1.7776204447303932</v>
      </c>
    </row>
    <row r="1420" spans="1:10" x14ac:dyDescent="0.25">
      <c r="A1420" s="79"/>
      <c r="B1420" s="79"/>
      <c r="C1420" s="43">
        <v>0.29619663661211199</v>
      </c>
      <c r="D1420" s="43">
        <v>0</v>
      </c>
      <c r="E1420" s="43">
        <v>0.29619663661211199</v>
      </c>
      <c r="F1420" s="43">
        <v>0</v>
      </c>
      <c r="G1420" s="43">
        <v>0</v>
      </c>
      <c r="H1420" s="43">
        <v>67.8333333333333</v>
      </c>
      <c r="I1420" s="43">
        <v>2850.7674672048902</v>
      </c>
      <c r="J1420" s="43" t="e">
        <f t="shared" si="22"/>
        <v>#DIV/0!</v>
      </c>
    </row>
    <row r="1421" spans="1:10" x14ac:dyDescent="0.25">
      <c r="A1421" s="79"/>
      <c r="B1421" s="79"/>
      <c r="C1421" s="43">
        <v>0.29582460232923502</v>
      </c>
      <c r="D1421" s="43">
        <v>0.29582460232923502</v>
      </c>
      <c r="E1421" s="43">
        <v>0</v>
      </c>
      <c r="F1421" s="43">
        <v>0</v>
      </c>
      <c r="G1421" s="43">
        <v>0.33333333333333298</v>
      </c>
      <c r="H1421" s="43">
        <v>54.6666666666666</v>
      </c>
      <c r="I1421" s="43">
        <v>2369.5596666564802</v>
      </c>
      <c r="J1421" s="43">
        <f t="shared" si="22"/>
        <v>0.88747380698770595</v>
      </c>
    </row>
    <row r="1422" spans="1:10" x14ac:dyDescent="0.25">
      <c r="A1422" s="79"/>
      <c r="B1422" s="79"/>
      <c r="C1422" s="43">
        <v>0.29574785382936603</v>
      </c>
      <c r="D1422" s="43">
        <v>0</v>
      </c>
      <c r="E1422" s="43">
        <v>0.29574785382936603</v>
      </c>
      <c r="F1422" s="43">
        <v>0</v>
      </c>
      <c r="G1422" s="43">
        <v>0</v>
      </c>
      <c r="H1422" s="43">
        <v>75</v>
      </c>
      <c r="I1422" s="43">
        <v>3151.9542020692802</v>
      </c>
      <c r="J1422" s="43" t="e">
        <f t="shared" si="22"/>
        <v>#DIV/0!</v>
      </c>
    </row>
    <row r="1423" spans="1:10" x14ac:dyDescent="0.25">
      <c r="A1423" s="79"/>
      <c r="B1423" s="79"/>
      <c r="C1423" s="43">
        <v>0.29535154183860102</v>
      </c>
      <c r="D1423" s="43">
        <v>0</v>
      </c>
      <c r="E1423" s="43">
        <v>4.4878278274562098E-4</v>
      </c>
      <c r="F1423" s="43">
        <v>0.294902759055855</v>
      </c>
      <c r="G1423" s="43">
        <v>0</v>
      </c>
      <c r="H1423" s="43">
        <v>57.8333333333333</v>
      </c>
      <c r="I1423" s="43">
        <v>2571.4560911828698</v>
      </c>
      <c r="J1423" s="43" t="e">
        <f t="shared" si="22"/>
        <v>#DIV/0!</v>
      </c>
    </row>
    <row r="1424" spans="1:10" x14ac:dyDescent="0.25">
      <c r="A1424" s="79"/>
      <c r="B1424" s="79"/>
      <c r="C1424" s="43">
        <v>0.29504281620016498</v>
      </c>
      <c r="D1424" s="43">
        <v>0.29504281620016498</v>
      </c>
      <c r="E1424" s="43">
        <v>0</v>
      </c>
      <c r="F1424" s="43">
        <v>0</v>
      </c>
      <c r="G1424" s="43">
        <v>0.16666666666666599</v>
      </c>
      <c r="H1424" s="43">
        <v>78</v>
      </c>
      <c r="I1424" s="43">
        <v>3507.4526666462998</v>
      </c>
      <c r="J1424" s="43">
        <f t="shared" si="22"/>
        <v>1.7702568972009971</v>
      </c>
    </row>
    <row r="1425" spans="1:10" x14ac:dyDescent="0.25">
      <c r="A1425" s="79"/>
      <c r="B1425" s="79"/>
      <c r="C1425" s="43">
        <v>0.29459734440766999</v>
      </c>
      <c r="D1425" s="43">
        <v>0.29459734440766999</v>
      </c>
      <c r="E1425" s="43">
        <v>0</v>
      </c>
      <c r="F1425" s="43">
        <v>0</v>
      </c>
      <c r="G1425" s="43">
        <v>0.16666666666666599</v>
      </c>
      <c r="H1425" s="43">
        <v>94.5</v>
      </c>
      <c r="I1425" s="43">
        <v>3215.2386666259499</v>
      </c>
      <c r="J1425" s="43">
        <f t="shared" si="22"/>
        <v>1.7675840664460272</v>
      </c>
    </row>
    <row r="1426" spans="1:10" x14ac:dyDescent="0.25">
      <c r="A1426" s="79"/>
      <c r="B1426" s="79"/>
      <c r="C1426" s="43">
        <v>0.29440150548112898</v>
      </c>
      <c r="D1426" s="43">
        <v>0</v>
      </c>
      <c r="E1426" s="43">
        <v>0.29440150548112898</v>
      </c>
      <c r="F1426" s="43">
        <v>0</v>
      </c>
      <c r="G1426" s="43">
        <v>0</v>
      </c>
      <c r="H1426" s="43">
        <v>67.1666666666666</v>
      </c>
      <c r="I1426" s="43">
        <v>2822.7500965198301</v>
      </c>
      <c r="J1426" s="43" t="e">
        <f t="shared" si="22"/>
        <v>#DIV/0!</v>
      </c>
    </row>
    <row r="1427" spans="1:10" x14ac:dyDescent="0.25">
      <c r="A1427" s="79"/>
      <c r="B1427" s="79"/>
      <c r="C1427" s="43">
        <v>0.294393659276942</v>
      </c>
      <c r="D1427" s="43">
        <v>0.294393659276942</v>
      </c>
      <c r="E1427" s="43">
        <v>0</v>
      </c>
      <c r="F1427" s="43">
        <v>0</v>
      </c>
      <c r="G1427" s="43">
        <v>1</v>
      </c>
      <c r="H1427" s="43">
        <v>89.1666666666666</v>
      </c>
      <c r="I1427" s="43">
        <v>3076.7263333231499</v>
      </c>
      <c r="J1427" s="43">
        <f t="shared" si="22"/>
        <v>0.294393659276942</v>
      </c>
    </row>
    <row r="1428" spans="1:10" x14ac:dyDescent="0.25">
      <c r="A1428" s="79"/>
      <c r="B1428" s="79"/>
      <c r="C1428" s="43">
        <v>0.29401443753071499</v>
      </c>
      <c r="D1428" s="43">
        <v>0.29401443753071499</v>
      </c>
      <c r="E1428" s="43">
        <v>0</v>
      </c>
      <c r="F1428" s="43">
        <v>0</v>
      </c>
      <c r="G1428" s="43">
        <v>0</v>
      </c>
      <c r="H1428" s="43">
        <v>102.5</v>
      </c>
      <c r="I1428" s="43">
        <v>3829.1949937398899</v>
      </c>
      <c r="J1428" s="43" t="e">
        <f t="shared" si="22"/>
        <v>#DIV/0!</v>
      </c>
    </row>
    <row r="1429" spans="1:10" x14ac:dyDescent="0.25">
      <c r="A1429" s="79"/>
      <c r="B1429" s="79"/>
      <c r="C1429" s="43">
        <v>0.293952991715901</v>
      </c>
      <c r="D1429" s="43">
        <v>0</v>
      </c>
      <c r="E1429" s="43">
        <v>0</v>
      </c>
      <c r="F1429" s="43">
        <v>0.293952991715901</v>
      </c>
      <c r="G1429" s="43">
        <v>0</v>
      </c>
      <c r="H1429" s="43">
        <v>63.5</v>
      </c>
      <c r="I1429" s="43">
        <v>2823.8616074650899</v>
      </c>
      <c r="J1429" s="43" t="e">
        <f t="shared" si="22"/>
        <v>#DIV/0!</v>
      </c>
    </row>
    <row r="1430" spans="1:10" x14ac:dyDescent="0.25">
      <c r="A1430" s="79"/>
      <c r="B1430" s="79"/>
      <c r="C1430" s="43">
        <v>0.29395272269838402</v>
      </c>
      <c r="D1430" s="43">
        <v>0</v>
      </c>
      <c r="E1430" s="43">
        <v>0.29395272269838402</v>
      </c>
      <c r="F1430" s="43">
        <v>0</v>
      </c>
      <c r="G1430" s="43">
        <v>0</v>
      </c>
      <c r="H1430" s="43">
        <v>76.8333333333333</v>
      </c>
      <c r="I1430" s="43">
        <v>3229.00197145319</v>
      </c>
      <c r="J1430" s="43" t="e">
        <f t="shared" si="22"/>
        <v>#DIV/0!</v>
      </c>
    </row>
    <row r="1431" spans="1:10" x14ac:dyDescent="0.25">
      <c r="A1431" s="79"/>
      <c r="B1431" s="79"/>
      <c r="C1431" s="43">
        <v>0.29392689082866902</v>
      </c>
      <c r="D1431" s="43">
        <v>0</v>
      </c>
      <c r="E1431" s="43">
        <v>4.4878278274562098E-4</v>
      </c>
      <c r="F1431" s="43">
        <v>0.293478108045923</v>
      </c>
      <c r="G1431" s="43">
        <v>0</v>
      </c>
      <c r="H1431" s="43">
        <v>84.5</v>
      </c>
      <c r="I1431" s="43">
        <v>3757.3297321130899</v>
      </c>
      <c r="J1431" s="43" t="e">
        <f t="shared" si="22"/>
        <v>#DIV/0!</v>
      </c>
    </row>
    <row r="1432" spans="1:10" x14ac:dyDescent="0.25">
      <c r="A1432" s="79"/>
      <c r="B1432" s="79"/>
      <c r="C1432" s="43">
        <v>0.29392108738843797</v>
      </c>
      <c r="D1432" s="43">
        <v>0.14606297812872801</v>
      </c>
      <c r="E1432" s="43">
        <v>1.79513113098248E-3</v>
      </c>
      <c r="F1432" s="43">
        <v>0.14606297812872801</v>
      </c>
      <c r="G1432" s="43">
        <v>0.66666666666666596</v>
      </c>
      <c r="H1432" s="43">
        <v>73</v>
      </c>
      <c r="I1432" s="43">
        <v>3026.6753520091902</v>
      </c>
      <c r="J1432" s="43">
        <f t="shared" si="22"/>
        <v>0.44088163108265743</v>
      </c>
    </row>
    <row r="1433" spans="1:10" x14ac:dyDescent="0.25">
      <c r="A1433" s="79"/>
      <c r="B1433" s="79"/>
      <c r="C1433" s="43">
        <v>0.293503939915638</v>
      </c>
      <c r="D1433" s="43">
        <v>0</v>
      </c>
      <c r="E1433" s="43">
        <v>0.293503939915638</v>
      </c>
      <c r="F1433" s="43">
        <v>0</v>
      </c>
      <c r="G1433" s="43">
        <v>0</v>
      </c>
      <c r="H1433" s="43">
        <v>88.5</v>
      </c>
      <c r="I1433" s="43">
        <v>3719.3059584417301</v>
      </c>
      <c r="J1433" s="43" t="e">
        <f t="shared" si="22"/>
        <v>#DIV/0!</v>
      </c>
    </row>
    <row r="1434" spans="1:10" x14ac:dyDescent="0.25">
      <c r="A1434" s="79"/>
      <c r="B1434" s="79"/>
      <c r="C1434" s="43">
        <v>0.29325789628389598</v>
      </c>
      <c r="D1434" s="43">
        <v>0.14662894814194799</v>
      </c>
      <c r="E1434" s="43">
        <v>0</v>
      </c>
      <c r="F1434" s="43">
        <v>0.14662894814194799</v>
      </c>
      <c r="G1434" s="43">
        <v>1.3333333333333299</v>
      </c>
      <c r="H1434" s="43">
        <v>117.333333333333</v>
      </c>
      <c r="I1434" s="43">
        <v>2918.6666666666601</v>
      </c>
      <c r="J1434" s="43">
        <f t="shared" si="22"/>
        <v>0.21994342221292254</v>
      </c>
    </row>
    <row r="1435" spans="1:10" x14ac:dyDescent="0.25">
      <c r="A1435" s="79"/>
      <c r="B1435" s="79"/>
      <c r="C1435" s="43">
        <v>0.29319382420692702</v>
      </c>
      <c r="D1435" s="43">
        <v>0</v>
      </c>
      <c r="E1435" s="43">
        <v>0.29319382420692702</v>
      </c>
      <c r="F1435" s="43">
        <v>0</v>
      </c>
      <c r="G1435" s="43">
        <v>0.33333333333333298</v>
      </c>
      <c r="H1435" s="43">
        <v>39.3333333333333</v>
      </c>
      <c r="I1435" s="43">
        <v>2596</v>
      </c>
      <c r="J1435" s="43">
        <f t="shared" si="22"/>
        <v>0.87958147262078201</v>
      </c>
    </row>
    <row r="1436" spans="1:10" x14ac:dyDescent="0.25">
      <c r="A1436" s="79"/>
      <c r="B1436" s="79"/>
      <c r="C1436" s="43">
        <v>0.29241870109906998</v>
      </c>
      <c r="D1436" s="43">
        <v>0.29241870109906998</v>
      </c>
      <c r="E1436" s="43">
        <v>0</v>
      </c>
      <c r="F1436" s="43">
        <v>0</v>
      </c>
      <c r="G1436" s="43">
        <v>0</v>
      </c>
      <c r="H1436" s="43">
        <v>103</v>
      </c>
      <c r="I1436" s="43">
        <v>3847.8739937093501</v>
      </c>
      <c r="J1436" s="43" t="e">
        <f t="shared" si="22"/>
        <v>#DIV/0!</v>
      </c>
    </row>
    <row r="1437" spans="1:10" x14ac:dyDescent="0.25">
      <c r="A1437" s="79"/>
      <c r="B1437" s="79"/>
      <c r="C1437" s="43">
        <v>0.29241870109906998</v>
      </c>
      <c r="D1437" s="43">
        <v>0.29241870109906998</v>
      </c>
      <c r="E1437" s="43">
        <v>0</v>
      </c>
      <c r="F1437" s="43">
        <v>0</v>
      </c>
      <c r="G1437" s="43">
        <v>0</v>
      </c>
      <c r="H1437" s="43">
        <v>101.333333333333</v>
      </c>
      <c r="I1437" s="43">
        <v>3785.6106604778101</v>
      </c>
      <c r="J1437" s="43" t="e">
        <f t="shared" si="22"/>
        <v>#DIV/0!</v>
      </c>
    </row>
    <row r="1438" spans="1:10" x14ac:dyDescent="0.25">
      <c r="A1438" s="79"/>
      <c r="B1438" s="79"/>
      <c r="C1438" s="43">
        <v>0.29208140759879903</v>
      </c>
      <c r="D1438" s="43">
        <v>0.146002729018366</v>
      </c>
      <c r="E1438" s="43">
        <v>0</v>
      </c>
      <c r="F1438" s="43">
        <v>0.146078678580432</v>
      </c>
      <c r="G1438" s="43">
        <v>0.5</v>
      </c>
      <c r="H1438" s="43">
        <v>83.3333333333333</v>
      </c>
      <c r="I1438" s="43">
        <v>2807.9713769123</v>
      </c>
      <c r="J1438" s="43">
        <f t="shared" si="22"/>
        <v>0.58416281519759805</v>
      </c>
    </row>
    <row r="1439" spans="1:10" x14ac:dyDescent="0.25">
      <c r="A1439" s="79"/>
      <c r="B1439" s="79"/>
      <c r="C1439" s="43">
        <v>0.2919289983785</v>
      </c>
      <c r="D1439" s="43">
        <v>0.2919289983785</v>
      </c>
      <c r="E1439" s="43">
        <v>0</v>
      </c>
      <c r="F1439" s="43">
        <v>0</v>
      </c>
      <c r="G1439" s="43">
        <v>0.16666666666666599</v>
      </c>
      <c r="H1439" s="43">
        <v>94.8333333333333</v>
      </c>
      <c r="I1439" s="43">
        <v>3691.3563291497499</v>
      </c>
      <c r="J1439" s="43">
        <f t="shared" si="22"/>
        <v>1.751573990271007</v>
      </c>
    </row>
    <row r="1440" spans="1:10" x14ac:dyDescent="0.25">
      <c r="A1440" s="79"/>
      <c r="B1440" s="79"/>
      <c r="C1440" s="43">
        <v>0.29162083288324703</v>
      </c>
      <c r="D1440" s="43">
        <v>0.29162083288324703</v>
      </c>
      <c r="E1440" s="43">
        <v>0</v>
      </c>
      <c r="F1440" s="43">
        <v>0</v>
      </c>
      <c r="G1440" s="43">
        <v>0</v>
      </c>
      <c r="H1440" s="43">
        <v>87.8333333333333</v>
      </c>
      <c r="I1440" s="43">
        <v>3281.2776613023102</v>
      </c>
      <c r="J1440" s="43" t="e">
        <f t="shared" si="22"/>
        <v>#DIV/0!</v>
      </c>
    </row>
    <row r="1441" spans="1:10" x14ac:dyDescent="0.25">
      <c r="A1441" s="79"/>
      <c r="B1441" s="79"/>
      <c r="C1441" s="43">
        <v>0.29082296466742402</v>
      </c>
      <c r="D1441" s="43">
        <v>0.29082296466742402</v>
      </c>
      <c r="E1441" s="43">
        <v>0</v>
      </c>
      <c r="F1441" s="43">
        <v>0</v>
      </c>
      <c r="G1441" s="43">
        <v>0</v>
      </c>
      <c r="H1441" s="43">
        <v>91.8333333333333</v>
      </c>
      <c r="I1441" s="43">
        <v>3430.7096610580102</v>
      </c>
      <c r="J1441" s="43" t="e">
        <f t="shared" si="22"/>
        <v>#DIV/0!</v>
      </c>
    </row>
    <row r="1442" spans="1:10" x14ac:dyDescent="0.25">
      <c r="A1442" s="79"/>
      <c r="B1442" s="79"/>
      <c r="C1442" s="43">
        <v>0.29008329572768499</v>
      </c>
      <c r="D1442" s="43">
        <v>0.29008329572768499</v>
      </c>
      <c r="E1442" s="43">
        <v>0</v>
      </c>
      <c r="F1442" s="43">
        <v>0</v>
      </c>
      <c r="G1442" s="43">
        <v>0.16666666666666599</v>
      </c>
      <c r="H1442" s="43">
        <v>86</v>
      </c>
      <c r="I1442" s="43">
        <v>3867.4526666462998</v>
      </c>
      <c r="J1442" s="43">
        <f t="shared" si="22"/>
        <v>1.740499774366117</v>
      </c>
    </row>
    <row r="1443" spans="1:10" x14ac:dyDescent="0.25">
      <c r="A1443" s="79"/>
      <c r="B1443" s="79"/>
      <c r="C1443" s="43">
        <v>0.29002509645160102</v>
      </c>
      <c r="D1443" s="43">
        <v>0.29002509645160102</v>
      </c>
      <c r="E1443" s="43">
        <v>0</v>
      </c>
      <c r="F1443" s="43">
        <v>0</v>
      </c>
      <c r="G1443" s="43">
        <v>0</v>
      </c>
      <c r="H1443" s="43">
        <v>99.6666666666666</v>
      </c>
      <c r="I1443" s="43">
        <v>3723.3473272462702</v>
      </c>
      <c r="J1443" s="43" t="e">
        <f t="shared" si="22"/>
        <v>#DIV/0!</v>
      </c>
    </row>
    <row r="1444" spans="1:10" x14ac:dyDescent="0.25">
      <c r="A1444" s="79"/>
      <c r="B1444" s="79"/>
      <c r="C1444" s="43">
        <v>0.28872927134615101</v>
      </c>
      <c r="D1444" s="43">
        <v>0</v>
      </c>
      <c r="E1444" s="43">
        <v>0</v>
      </c>
      <c r="F1444" s="43">
        <v>0.28872927134615101</v>
      </c>
      <c r="G1444" s="43">
        <v>0</v>
      </c>
      <c r="H1444" s="43">
        <v>61.6666666666666</v>
      </c>
      <c r="I1444" s="43">
        <v>2742.3327946511299</v>
      </c>
      <c r="J1444" s="43" t="e">
        <f t="shared" si="22"/>
        <v>#DIV/0!</v>
      </c>
    </row>
    <row r="1445" spans="1:10" x14ac:dyDescent="0.25">
      <c r="A1445" s="79"/>
      <c r="B1445" s="79"/>
      <c r="C1445" s="43">
        <v>0.28820553530210302</v>
      </c>
      <c r="D1445" s="43">
        <v>0.28820553530210302</v>
      </c>
      <c r="E1445" s="43">
        <v>0</v>
      </c>
      <c r="F1445" s="43">
        <v>0</v>
      </c>
      <c r="G1445" s="43">
        <v>0.5</v>
      </c>
      <c r="H1445" s="43">
        <v>54</v>
      </c>
      <c r="I1445" s="43">
        <v>3049.1293326004402</v>
      </c>
      <c r="J1445" s="43">
        <f t="shared" si="22"/>
        <v>0.57641107060420604</v>
      </c>
    </row>
    <row r="1446" spans="1:10" x14ac:dyDescent="0.25">
      <c r="A1446" s="79"/>
      <c r="B1446" s="79"/>
      <c r="C1446" s="43">
        <v>0.28803042591204397</v>
      </c>
      <c r="D1446" s="43">
        <v>0.28803042591204397</v>
      </c>
      <c r="E1446" s="43">
        <v>0</v>
      </c>
      <c r="F1446" s="43">
        <v>0</v>
      </c>
      <c r="G1446" s="43">
        <v>0</v>
      </c>
      <c r="H1446" s="43">
        <v>79.3333333333333</v>
      </c>
      <c r="I1446" s="43">
        <v>2963.7346618214401</v>
      </c>
      <c r="J1446" s="43" t="e">
        <f t="shared" si="22"/>
        <v>#DIV/0!</v>
      </c>
    </row>
    <row r="1447" spans="1:10" x14ac:dyDescent="0.25">
      <c r="A1447" s="79"/>
      <c r="B1447" s="79"/>
      <c r="C1447" s="43">
        <v>0.28783814887278802</v>
      </c>
      <c r="D1447" s="43">
        <v>0</v>
      </c>
      <c r="E1447" s="43">
        <v>0.139100479098173</v>
      </c>
      <c r="F1447" s="43">
        <v>0.148737669774616</v>
      </c>
      <c r="G1447" s="43">
        <v>0.16666666666666599</v>
      </c>
      <c r="H1447" s="43">
        <v>75.6666666666666</v>
      </c>
      <c r="I1447" s="43">
        <v>2951.9117102558098</v>
      </c>
      <c r="J1447" s="43">
        <f t="shared" si="22"/>
        <v>1.7270288932367353</v>
      </c>
    </row>
    <row r="1448" spans="1:10" x14ac:dyDescent="0.25">
      <c r="A1448" s="79"/>
      <c r="B1448" s="79"/>
      <c r="C1448" s="43">
        <v>0.28766976373994502</v>
      </c>
      <c r="D1448" s="43">
        <v>0</v>
      </c>
      <c r="E1448" s="43">
        <v>0.28766976373994502</v>
      </c>
      <c r="F1448" s="43">
        <v>0</v>
      </c>
      <c r="G1448" s="43">
        <v>0</v>
      </c>
      <c r="H1448" s="43">
        <v>74</v>
      </c>
      <c r="I1448" s="43">
        <v>3109.9281460416901</v>
      </c>
      <c r="J1448" s="43" t="e">
        <f t="shared" si="22"/>
        <v>#DIV/0!</v>
      </c>
    </row>
    <row r="1449" spans="1:10" x14ac:dyDescent="0.25">
      <c r="A1449" s="79"/>
      <c r="B1449" s="79"/>
      <c r="C1449" s="43">
        <v>0.28723255769622102</v>
      </c>
      <c r="D1449" s="43">
        <v>0.28723255769622102</v>
      </c>
      <c r="E1449" s="43">
        <v>0</v>
      </c>
      <c r="F1449" s="43">
        <v>0</v>
      </c>
      <c r="G1449" s="43">
        <v>0</v>
      </c>
      <c r="H1449" s="43">
        <v>83</v>
      </c>
      <c r="I1449" s="43">
        <v>3100.7139949308398</v>
      </c>
      <c r="J1449" s="43" t="e">
        <f t="shared" si="22"/>
        <v>#DIV/0!</v>
      </c>
    </row>
    <row r="1450" spans="1:10" x14ac:dyDescent="0.25">
      <c r="A1450" s="79"/>
      <c r="B1450" s="79"/>
      <c r="C1450" s="43">
        <v>0.28692926231013599</v>
      </c>
      <c r="D1450" s="43">
        <v>0.28692926231013599</v>
      </c>
      <c r="E1450" s="43">
        <v>0</v>
      </c>
      <c r="F1450" s="43">
        <v>0</v>
      </c>
      <c r="G1450" s="43">
        <v>2.5</v>
      </c>
      <c r="H1450" s="43">
        <v>70.1666666666666</v>
      </c>
      <c r="I1450" s="43">
        <v>2918.2263333231499</v>
      </c>
      <c r="J1450" s="43">
        <f t="shared" si="22"/>
        <v>0.11477170492405439</v>
      </c>
    </row>
    <row r="1451" spans="1:10" x14ac:dyDescent="0.25">
      <c r="A1451" s="79"/>
      <c r="B1451" s="79"/>
      <c r="C1451" s="43">
        <v>0.28659467852316001</v>
      </c>
      <c r="D1451" s="43">
        <v>0</v>
      </c>
      <c r="E1451" s="43">
        <v>0.28659467852316001</v>
      </c>
      <c r="F1451" s="43">
        <v>0</v>
      </c>
      <c r="G1451" s="43">
        <v>0.33333333333333298</v>
      </c>
      <c r="H1451" s="43">
        <v>59.1666666666666</v>
      </c>
      <c r="I1451" s="43">
        <v>3901.00434267126</v>
      </c>
      <c r="J1451" s="43">
        <f t="shared" si="22"/>
        <v>0.85978403556948091</v>
      </c>
    </row>
    <row r="1452" spans="1:10" x14ac:dyDescent="0.25">
      <c r="A1452" s="79"/>
      <c r="B1452" s="79"/>
      <c r="C1452" s="43">
        <v>0.28651399261544502</v>
      </c>
      <c r="D1452" s="43">
        <v>0.14301955447273301</v>
      </c>
      <c r="E1452" s="43">
        <v>0</v>
      </c>
      <c r="F1452" s="43">
        <v>0.14349443814271101</v>
      </c>
      <c r="G1452" s="43">
        <v>1</v>
      </c>
      <c r="H1452" s="43">
        <v>90.1666666666666</v>
      </c>
      <c r="I1452" s="43">
        <v>3412.4117102558098</v>
      </c>
      <c r="J1452" s="43">
        <f t="shared" si="22"/>
        <v>0.28651399261544502</v>
      </c>
    </row>
    <row r="1453" spans="1:10" x14ac:dyDescent="0.25">
      <c r="A1453" s="79"/>
      <c r="B1453" s="79"/>
      <c r="C1453" s="43">
        <v>0.28635485299626501</v>
      </c>
      <c r="D1453" s="43">
        <v>0</v>
      </c>
      <c r="E1453" s="43">
        <v>0</v>
      </c>
      <c r="F1453" s="43">
        <v>0.28635485299626501</v>
      </c>
      <c r="G1453" s="43">
        <v>0</v>
      </c>
      <c r="H1453" s="43">
        <v>64.6666666666666</v>
      </c>
      <c r="I1453" s="43">
        <v>2875.7435792557799</v>
      </c>
      <c r="J1453" s="43" t="e">
        <f t="shared" si="22"/>
        <v>#DIV/0!</v>
      </c>
    </row>
    <row r="1454" spans="1:10" x14ac:dyDescent="0.25">
      <c r="A1454" s="79"/>
      <c r="B1454" s="79"/>
      <c r="C1454" s="43">
        <v>0.28633811197131998</v>
      </c>
      <c r="D1454" s="43">
        <v>0.14316905598565899</v>
      </c>
      <c r="E1454" s="43">
        <v>0</v>
      </c>
      <c r="F1454" s="43">
        <v>0.14316905598565899</v>
      </c>
      <c r="G1454" s="43">
        <v>0.5</v>
      </c>
      <c r="H1454" s="43">
        <v>94.6666666666666</v>
      </c>
      <c r="I1454" s="43">
        <v>3930</v>
      </c>
      <c r="J1454" s="43">
        <f t="shared" si="22"/>
        <v>0.57267622394263995</v>
      </c>
    </row>
    <row r="1455" spans="1:10" x14ac:dyDescent="0.25">
      <c r="A1455" s="79"/>
      <c r="B1455" s="79"/>
      <c r="C1455" s="43">
        <v>0.28607012034096702</v>
      </c>
      <c r="D1455" s="43">
        <v>1.4683184305234701E-2</v>
      </c>
      <c r="E1455" s="43">
        <v>0.25670375173049698</v>
      </c>
      <c r="F1455" s="43">
        <v>1.4683184305234701E-2</v>
      </c>
      <c r="G1455" s="43">
        <v>0.5</v>
      </c>
      <c r="H1455" s="43">
        <v>89.1666666666666</v>
      </c>
      <c r="I1455" s="43">
        <v>3743.37004615664</v>
      </c>
      <c r="J1455" s="43">
        <f t="shared" si="22"/>
        <v>0.57214024068193403</v>
      </c>
    </row>
    <row r="1456" spans="1:10" x14ac:dyDescent="0.25">
      <c r="A1456" s="79"/>
      <c r="B1456" s="79"/>
      <c r="C1456" s="43">
        <v>0.28603575537248699</v>
      </c>
      <c r="D1456" s="43">
        <v>0.28603575537248699</v>
      </c>
      <c r="E1456" s="43">
        <v>0</v>
      </c>
      <c r="F1456" s="43">
        <v>0</v>
      </c>
      <c r="G1456" s="43">
        <v>0</v>
      </c>
      <c r="H1456" s="43">
        <v>69.3333333333333</v>
      </c>
      <c r="I1456" s="43">
        <v>2590.15466243218</v>
      </c>
      <c r="J1456" s="43" t="e">
        <f t="shared" si="22"/>
        <v>#DIV/0!</v>
      </c>
    </row>
    <row r="1457" spans="1:10" x14ac:dyDescent="0.25">
      <c r="A1457" s="79"/>
      <c r="B1457" s="79"/>
      <c r="C1457" s="43">
        <v>0.28582776755182498</v>
      </c>
      <c r="D1457" s="43">
        <v>0</v>
      </c>
      <c r="E1457" s="43">
        <v>8.9756556549124304E-4</v>
      </c>
      <c r="F1457" s="43">
        <v>0.28493020198633401</v>
      </c>
      <c r="G1457" s="43">
        <v>0</v>
      </c>
      <c r="H1457" s="43">
        <v>41.8333333333333</v>
      </c>
      <c r="I1457" s="43">
        <v>1859.5245390401799</v>
      </c>
      <c r="J1457" s="43" t="e">
        <f t="shared" si="22"/>
        <v>#DIV/0!</v>
      </c>
    </row>
    <row r="1458" spans="1:10" x14ac:dyDescent="0.25">
      <c r="A1458" s="79"/>
      <c r="B1458" s="79"/>
      <c r="C1458" s="43">
        <v>0.28523788715666398</v>
      </c>
      <c r="D1458" s="43">
        <v>0.28523788715666398</v>
      </c>
      <c r="E1458" s="43">
        <v>0</v>
      </c>
      <c r="F1458" s="43">
        <v>0</v>
      </c>
      <c r="G1458" s="43">
        <v>0</v>
      </c>
      <c r="H1458" s="43">
        <v>99.6666666666666</v>
      </c>
      <c r="I1458" s="43">
        <v>3723.3473272462702</v>
      </c>
      <c r="J1458" s="43" t="e">
        <f t="shared" si="22"/>
        <v>#DIV/0!</v>
      </c>
    </row>
    <row r="1459" spans="1:10" x14ac:dyDescent="0.25">
      <c r="A1459" s="79"/>
      <c r="B1459" s="79"/>
      <c r="C1459" s="43">
        <v>0.285054765026727</v>
      </c>
      <c r="D1459" s="43">
        <v>0.14122553631762</v>
      </c>
      <c r="E1459" s="43">
        <v>0</v>
      </c>
      <c r="F1459" s="43">
        <v>0.143829228709105</v>
      </c>
      <c r="G1459" s="43">
        <v>0.16666666666666599</v>
      </c>
      <c r="H1459" s="43">
        <v>155.166666666666</v>
      </c>
      <c r="I1459" s="43">
        <v>3590.30359486821</v>
      </c>
      <c r="J1459" s="43">
        <f t="shared" si="22"/>
        <v>1.7103285901603689</v>
      </c>
    </row>
    <row r="1460" spans="1:10" x14ac:dyDescent="0.25">
      <c r="A1460" s="79"/>
      <c r="B1460" s="79"/>
      <c r="C1460" s="43">
        <v>0.28491099188563501</v>
      </c>
      <c r="D1460" s="43">
        <v>0.28491099188563501</v>
      </c>
      <c r="E1460" s="43">
        <v>0</v>
      </c>
      <c r="F1460" s="43">
        <v>0</v>
      </c>
      <c r="G1460" s="43">
        <v>0.5</v>
      </c>
      <c r="H1460" s="43">
        <v>84.3333333333333</v>
      </c>
      <c r="I1460" s="43">
        <v>2980.3929999898201</v>
      </c>
      <c r="J1460" s="43">
        <f t="shared" si="22"/>
        <v>0.56982198377127002</v>
      </c>
    </row>
    <row r="1461" spans="1:10" x14ac:dyDescent="0.25">
      <c r="A1461" s="79"/>
      <c r="B1461" s="79"/>
      <c r="C1461" s="43">
        <v>0.28485425242426798</v>
      </c>
      <c r="D1461" s="43">
        <v>3.9893410791141698E-4</v>
      </c>
      <c r="E1461" s="43">
        <v>0</v>
      </c>
      <c r="F1461" s="43">
        <v>0.28445531831635601</v>
      </c>
      <c r="G1461" s="43">
        <v>0</v>
      </c>
      <c r="H1461" s="43">
        <v>76.6666666666666</v>
      </c>
      <c r="I1461" s="43">
        <v>3408.2013407417198</v>
      </c>
      <c r="J1461" s="43" t="e">
        <f t="shared" si="22"/>
        <v>#DIV/0!</v>
      </c>
    </row>
    <row r="1462" spans="1:10" x14ac:dyDescent="0.25">
      <c r="A1462" s="79"/>
      <c r="B1462" s="79"/>
      <c r="C1462" s="43">
        <v>0.28412459256963202</v>
      </c>
      <c r="D1462" s="43">
        <v>0.28412459256963202</v>
      </c>
      <c r="E1462" s="43">
        <v>0</v>
      </c>
      <c r="F1462" s="43">
        <v>0</v>
      </c>
      <c r="G1462" s="43">
        <v>0.16666666666666599</v>
      </c>
      <c r="H1462" s="43">
        <v>57.1666666666666</v>
      </c>
      <c r="I1462" s="43">
        <v>2513.11933331297</v>
      </c>
      <c r="J1462" s="43">
        <f t="shared" si="22"/>
        <v>1.7047475554177991</v>
      </c>
    </row>
    <row r="1463" spans="1:10" x14ac:dyDescent="0.25">
      <c r="A1463" s="79"/>
      <c r="B1463" s="79"/>
      <c r="C1463" s="43">
        <v>0.28409927890654102</v>
      </c>
      <c r="D1463" s="43">
        <v>0</v>
      </c>
      <c r="E1463" s="43">
        <v>6.3278372367132601E-2</v>
      </c>
      <c r="F1463" s="43">
        <v>0.220820906539408</v>
      </c>
      <c r="G1463" s="43">
        <v>0</v>
      </c>
      <c r="H1463" s="43">
        <v>85.3333333333333</v>
      </c>
      <c r="I1463" s="43">
        <v>3745.5041732463001</v>
      </c>
      <c r="J1463" s="43" t="e">
        <f t="shared" si="22"/>
        <v>#DIV/0!</v>
      </c>
    </row>
    <row r="1464" spans="1:10" x14ac:dyDescent="0.25">
      <c r="A1464" s="79"/>
      <c r="B1464" s="79"/>
      <c r="C1464" s="43">
        <v>0.28405445500010401</v>
      </c>
      <c r="D1464" s="43">
        <v>0.28405445500010401</v>
      </c>
      <c r="E1464" s="43">
        <v>0</v>
      </c>
      <c r="F1464" s="43">
        <v>0</v>
      </c>
      <c r="G1464" s="43">
        <v>0.16666666666666599</v>
      </c>
      <c r="H1464" s="43">
        <v>152.833333333333</v>
      </c>
      <c r="I1464" s="43">
        <v>3223.13166661577</v>
      </c>
      <c r="J1464" s="43">
        <f t="shared" si="22"/>
        <v>1.7043267300006311</v>
      </c>
    </row>
    <row r="1465" spans="1:10" x14ac:dyDescent="0.25">
      <c r="A1465" s="79"/>
      <c r="B1465" s="79"/>
      <c r="C1465" s="43">
        <v>0.28404108483293</v>
      </c>
      <c r="D1465" s="43">
        <v>0.28404108483293</v>
      </c>
      <c r="E1465" s="43">
        <v>0</v>
      </c>
      <c r="F1465" s="43">
        <v>0</v>
      </c>
      <c r="G1465" s="43">
        <v>0</v>
      </c>
      <c r="H1465" s="43">
        <v>93.6666666666666</v>
      </c>
      <c r="I1465" s="43">
        <v>3499.19932761271</v>
      </c>
      <c r="J1465" s="43" t="e">
        <f t="shared" si="22"/>
        <v>#DIV/0!</v>
      </c>
    </row>
    <row r="1466" spans="1:10" x14ac:dyDescent="0.25">
      <c r="A1466" s="79"/>
      <c r="B1466" s="79"/>
      <c r="C1466" s="43">
        <v>0.28350555097640201</v>
      </c>
      <c r="D1466" s="43">
        <v>0</v>
      </c>
      <c r="E1466" s="43">
        <v>0</v>
      </c>
      <c r="F1466" s="43">
        <v>0.28350555097640201</v>
      </c>
      <c r="G1466" s="43">
        <v>0</v>
      </c>
      <c r="H1466" s="43">
        <v>69.8333333333333</v>
      </c>
      <c r="I1466" s="43">
        <v>3105.5065971860099</v>
      </c>
      <c r="J1466" s="43" t="e">
        <f t="shared" si="22"/>
        <v>#DIV/0!</v>
      </c>
    </row>
    <row r="1467" spans="1:10" x14ac:dyDescent="0.25">
      <c r="A1467" s="79"/>
      <c r="B1467" s="79"/>
      <c r="C1467" s="43">
        <v>0.283243216617107</v>
      </c>
      <c r="D1467" s="43">
        <v>0.283243216617107</v>
      </c>
      <c r="E1467" s="43">
        <v>0</v>
      </c>
      <c r="F1467" s="43">
        <v>0</v>
      </c>
      <c r="G1467" s="43">
        <v>0</v>
      </c>
      <c r="H1467" s="43">
        <v>97.1666666666666</v>
      </c>
      <c r="I1467" s="43">
        <v>3629.9523273989498</v>
      </c>
      <c r="J1467" s="43" t="e">
        <f t="shared" si="22"/>
        <v>#DIV/0!</v>
      </c>
    </row>
    <row r="1468" spans="1:10" x14ac:dyDescent="0.25">
      <c r="A1468" s="79"/>
      <c r="B1468" s="79"/>
      <c r="C1468" s="43">
        <v>0.28319858019987298</v>
      </c>
      <c r="D1468" s="43">
        <v>0.14159929009993599</v>
      </c>
      <c r="E1468" s="43">
        <v>0</v>
      </c>
      <c r="F1468" s="43">
        <v>0.14159929009993599</v>
      </c>
      <c r="G1468" s="43">
        <v>0.33333333333333298</v>
      </c>
      <c r="H1468" s="43">
        <v>10</v>
      </c>
      <c r="I1468" s="43">
        <v>300</v>
      </c>
      <c r="J1468" s="43">
        <f t="shared" si="22"/>
        <v>0.84959574059961984</v>
      </c>
    </row>
    <row r="1469" spans="1:10" x14ac:dyDescent="0.25">
      <c r="A1469" s="79"/>
      <c r="B1469" s="79"/>
      <c r="C1469" s="43">
        <v>0.28294229189199999</v>
      </c>
      <c r="D1469" s="43">
        <v>0.14147114594599999</v>
      </c>
      <c r="E1469" s="43">
        <v>0</v>
      </c>
      <c r="F1469" s="43">
        <v>0.14147114594599999</v>
      </c>
      <c r="G1469" s="43">
        <v>1.5</v>
      </c>
      <c r="H1469" s="43">
        <v>72</v>
      </c>
      <c r="I1469" s="43">
        <v>3312</v>
      </c>
      <c r="J1469" s="43">
        <f t="shared" si="22"/>
        <v>0.18862819459466665</v>
      </c>
    </row>
    <row r="1470" spans="1:10" x14ac:dyDescent="0.25">
      <c r="A1470" s="79"/>
      <c r="B1470" s="79"/>
      <c r="C1470" s="43">
        <v>0.28294229189199999</v>
      </c>
      <c r="D1470" s="43">
        <v>0.14147114594599999</v>
      </c>
      <c r="E1470" s="43">
        <v>0</v>
      </c>
      <c r="F1470" s="43">
        <v>0.14147114594599999</v>
      </c>
      <c r="G1470" s="43">
        <v>1</v>
      </c>
      <c r="H1470" s="43">
        <v>138</v>
      </c>
      <c r="I1470" s="43">
        <v>3174</v>
      </c>
      <c r="J1470" s="43">
        <f t="shared" si="22"/>
        <v>0.28294229189199999</v>
      </c>
    </row>
    <row r="1471" spans="1:10" x14ac:dyDescent="0.25">
      <c r="A1471" s="79"/>
      <c r="B1471" s="79"/>
      <c r="C1471" s="43">
        <v>0.28265093479936199</v>
      </c>
      <c r="D1471" s="43">
        <v>0.28265093479936199</v>
      </c>
      <c r="E1471" s="43">
        <v>0</v>
      </c>
      <c r="F1471" s="43">
        <v>0</v>
      </c>
      <c r="G1471" s="43">
        <v>0.5</v>
      </c>
      <c r="H1471" s="43">
        <v>83.6666666666666</v>
      </c>
      <c r="I1471" s="43">
        <v>2956.5596666564802</v>
      </c>
      <c r="J1471" s="43">
        <f t="shared" si="22"/>
        <v>0.56530186959872397</v>
      </c>
    </row>
    <row r="1472" spans="1:10" x14ac:dyDescent="0.25">
      <c r="A1472" s="79"/>
      <c r="B1472" s="79"/>
      <c r="C1472" s="43">
        <v>0.281959853378486</v>
      </c>
      <c r="D1472" s="43">
        <v>5.25391031140036E-3</v>
      </c>
      <c r="E1472" s="43">
        <v>0.136601668096409</v>
      </c>
      <c r="F1472" s="43">
        <v>0.14010427497067601</v>
      </c>
      <c r="G1472" s="43">
        <v>0.66666666666666596</v>
      </c>
      <c r="H1472" s="43">
        <v>92.6666666666666</v>
      </c>
      <c r="I1472" s="43">
        <v>3799.3333333333298</v>
      </c>
      <c r="J1472" s="43">
        <f t="shared" si="22"/>
        <v>0.42293978006772948</v>
      </c>
    </row>
    <row r="1473" spans="1:10" x14ac:dyDescent="0.25">
      <c r="A1473" s="79"/>
      <c r="B1473" s="79"/>
      <c r="C1473" s="43">
        <v>0.28178060525454801</v>
      </c>
      <c r="D1473" s="43">
        <v>0</v>
      </c>
      <c r="E1473" s="43">
        <v>0.152137363350766</v>
      </c>
      <c r="F1473" s="43">
        <v>0.12964324190378099</v>
      </c>
      <c r="G1473" s="43">
        <v>0</v>
      </c>
      <c r="H1473" s="43">
        <v>68.5</v>
      </c>
      <c r="I1473" s="43">
        <v>2954.5552086160201</v>
      </c>
      <c r="J1473" s="43" t="e">
        <f t="shared" si="22"/>
        <v>#DIV/0!</v>
      </c>
    </row>
    <row r="1474" spans="1:10" x14ac:dyDescent="0.25">
      <c r="A1474" s="79"/>
      <c r="B1474" s="79"/>
      <c r="C1474" s="43">
        <v>0.28118795570858701</v>
      </c>
      <c r="D1474" s="43">
        <v>0.28118795570858701</v>
      </c>
      <c r="E1474" s="43">
        <v>0</v>
      </c>
      <c r="F1474" s="43">
        <v>0</v>
      </c>
      <c r="G1474" s="43">
        <v>0.16666666666666599</v>
      </c>
      <c r="H1474" s="43">
        <v>106</v>
      </c>
      <c r="I1474" s="43">
        <v>3288.11933331297</v>
      </c>
      <c r="J1474" s="43">
        <f t="shared" si="22"/>
        <v>1.687127734251529</v>
      </c>
    </row>
    <row r="1475" spans="1:10" x14ac:dyDescent="0.25">
      <c r="A1475" s="79"/>
      <c r="B1475" s="79"/>
      <c r="C1475" s="43">
        <v>0.28106284430092998</v>
      </c>
      <c r="D1475" s="43">
        <v>0.28106284430092998</v>
      </c>
      <c r="E1475" s="43">
        <v>0</v>
      </c>
      <c r="F1475" s="43">
        <v>0</v>
      </c>
      <c r="G1475" s="43">
        <v>1</v>
      </c>
      <c r="H1475" s="43">
        <v>109</v>
      </c>
      <c r="I1475" s="43">
        <v>3415.3333333333298</v>
      </c>
      <c r="J1475" s="43">
        <f t="shared" ref="J1475:J1538" si="23">C1475/G1475</f>
        <v>0.28106284430092998</v>
      </c>
    </row>
    <row r="1476" spans="1:10" x14ac:dyDescent="0.25">
      <c r="A1476" s="79"/>
      <c r="B1476" s="79"/>
      <c r="C1476" s="43">
        <v>0.28097741486497302</v>
      </c>
      <c r="D1476" s="43">
        <v>0.28097741486497302</v>
      </c>
      <c r="E1476" s="43">
        <v>0</v>
      </c>
      <c r="F1476" s="43">
        <v>0</v>
      </c>
      <c r="G1476" s="43">
        <v>0.33333333333333298</v>
      </c>
      <c r="H1476" s="43">
        <v>71.6666666666666</v>
      </c>
      <c r="I1476" s="43">
        <v>3153.3333333333298</v>
      </c>
      <c r="J1476" s="43">
        <f t="shared" si="23"/>
        <v>0.84293224459492</v>
      </c>
    </row>
    <row r="1477" spans="1:10" x14ac:dyDescent="0.25">
      <c r="A1477" s="79"/>
      <c r="B1477" s="79"/>
      <c r="C1477" s="43">
        <v>0.280938021998761</v>
      </c>
      <c r="D1477" s="43">
        <v>0</v>
      </c>
      <c r="E1477" s="43">
        <v>0.280938021998761</v>
      </c>
      <c r="F1477" s="43">
        <v>0</v>
      </c>
      <c r="G1477" s="43">
        <v>0</v>
      </c>
      <c r="H1477" s="43">
        <v>86</v>
      </c>
      <c r="I1477" s="43">
        <v>3614.2408183727598</v>
      </c>
      <c r="J1477" s="43" t="e">
        <f t="shared" si="23"/>
        <v>#DIV/0!</v>
      </c>
    </row>
    <row r="1478" spans="1:10" x14ac:dyDescent="0.25">
      <c r="A1478" s="79"/>
      <c r="B1478" s="79"/>
      <c r="C1478" s="43">
        <v>0.28086497116274201</v>
      </c>
      <c r="D1478" s="43">
        <v>0.14036056327855001</v>
      </c>
      <c r="E1478" s="43">
        <v>0</v>
      </c>
      <c r="F1478" s="43">
        <v>0.140504407884191</v>
      </c>
      <c r="G1478" s="43">
        <v>0.16666666666666599</v>
      </c>
      <c r="H1478" s="43">
        <v>118</v>
      </c>
      <c r="I1478" s="43">
        <v>3660.2450435891401</v>
      </c>
      <c r="J1478" s="43">
        <f t="shared" si="23"/>
        <v>1.6851898269764589</v>
      </c>
    </row>
    <row r="1479" spans="1:10" x14ac:dyDescent="0.25">
      <c r="A1479" s="79"/>
      <c r="B1479" s="79"/>
      <c r="C1479" s="43">
        <v>0.28077914849108099</v>
      </c>
      <c r="D1479" s="43">
        <v>1.09563251615788E-2</v>
      </c>
      <c r="E1479" s="43">
        <v>4.4878278274562101E-3</v>
      </c>
      <c r="F1479" s="43">
        <v>0.26533499550204598</v>
      </c>
      <c r="G1479" s="43">
        <v>0.33333333333333298</v>
      </c>
      <c r="H1479" s="43">
        <v>152.5</v>
      </c>
      <c r="I1479" s="43">
        <v>2942.1586415578699</v>
      </c>
      <c r="J1479" s="43">
        <f t="shared" si="23"/>
        <v>0.84233744547324385</v>
      </c>
    </row>
    <row r="1480" spans="1:10" x14ac:dyDescent="0.25">
      <c r="A1480" s="79"/>
      <c r="B1480" s="79"/>
      <c r="C1480" s="43">
        <v>0.28048923921601498</v>
      </c>
      <c r="D1480" s="43">
        <v>0</v>
      </c>
      <c r="E1480" s="43">
        <v>0.28048923921601498</v>
      </c>
      <c r="F1480" s="43">
        <v>0</v>
      </c>
      <c r="G1480" s="43">
        <v>0</v>
      </c>
      <c r="H1480" s="43">
        <v>77.5</v>
      </c>
      <c r="I1480" s="43">
        <v>3257.0193421382501</v>
      </c>
      <c r="J1480" s="43" t="e">
        <f t="shared" si="23"/>
        <v>#DIV/0!</v>
      </c>
    </row>
    <row r="1481" spans="1:10" x14ac:dyDescent="0.25">
      <c r="A1481" s="79"/>
      <c r="B1481" s="79"/>
      <c r="C1481" s="43">
        <v>0.28006426979746202</v>
      </c>
      <c r="D1481" s="43">
        <v>0</v>
      </c>
      <c r="E1481" s="43">
        <v>0.13913334986855899</v>
      </c>
      <c r="F1481" s="43">
        <v>0.140930919928903</v>
      </c>
      <c r="G1481" s="43">
        <v>0.16666666666666599</v>
      </c>
      <c r="H1481" s="43">
        <v>150.5</v>
      </c>
      <c r="I1481" s="43">
        <v>3474.9987725208198</v>
      </c>
      <c r="J1481" s="43">
        <f t="shared" si="23"/>
        <v>1.680385618784779</v>
      </c>
    </row>
    <row r="1482" spans="1:10" x14ac:dyDescent="0.25">
      <c r="A1482" s="79"/>
      <c r="B1482" s="79"/>
      <c r="C1482" s="43">
        <v>0.279652809645904</v>
      </c>
      <c r="D1482" s="43">
        <v>0.279652809645904</v>
      </c>
      <c r="E1482" s="43">
        <v>0</v>
      </c>
      <c r="F1482" s="43">
        <v>0</v>
      </c>
      <c r="G1482" s="43">
        <v>0</v>
      </c>
      <c r="H1482" s="43">
        <v>111.333333333333</v>
      </c>
      <c r="I1482" s="43">
        <v>4159.1906598670703</v>
      </c>
      <c r="J1482" s="43" t="e">
        <f t="shared" si="23"/>
        <v>#DIV/0!</v>
      </c>
    </row>
    <row r="1483" spans="1:10" x14ac:dyDescent="0.25">
      <c r="A1483" s="79"/>
      <c r="B1483" s="79"/>
      <c r="C1483" s="43">
        <v>0.279652809645904</v>
      </c>
      <c r="D1483" s="43">
        <v>0.279652809645904</v>
      </c>
      <c r="E1483" s="43">
        <v>0</v>
      </c>
      <c r="F1483" s="43">
        <v>0</v>
      </c>
      <c r="G1483" s="43">
        <v>0</v>
      </c>
      <c r="H1483" s="43">
        <v>64.6666666666666</v>
      </c>
      <c r="I1483" s="43">
        <v>2415.8173293838599</v>
      </c>
      <c r="J1483" s="43" t="e">
        <f t="shared" si="23"/>
        <v>#DIV/0!</v>
      </c>
    </row>
    <row r="1484" spans="1:10" x14ac:dyDescent="0.25">
      <c r="A1484" s="79"/>
      <c r="B1484" s="79"/>
      <c r="C1484" s="43">
        <v>0.27784856177301998</v>
      </c>
      <c r="D1484" s="43">
        <v>0.13986934402179199</v>
      </c>
      <c r="E1484" s="43">
        <v>0</v>
      </c>
      <c r="F1484" s="43">
        <v>0.13797921775122701</v>
      </c>
      <c r="G1484" s="43">
        <v>0.83333333333333304</v>
      </c>
      <c r="H1484" s="43">
        <v>85.8333333333333</v>
      </c>
      <c r="I1484" s="43">
        <v>3038.5</v>
      </c>
      <c r="J1484" s="43">
        <f t="shared" si="23"/>
        <v>0.33341827412762409</v>
      </c>
    </row>
    <row r="1485" spans="1:10" x14ac:dyDescent="0.25">
      <c r="A1485" s="79"/>
      <c r="B1485" s="79"/>
      <c r="C1485" s="43">
        <v>0.277796542519541</v>
      </c>
      <c r="D1485" s="43">
        <v>0</v>
      </c>
      <c r="E1485" s="43">
        <v>0.277796542519541</v>
      </c>
      <c r="F1485" s="43">
        <v>0</v>
      </c>
      <c r="G1485" s="43">
        <v>0</v>
      </c>
      <c r="H1485" s="43">
        <v>81.8333333333333</v>
      </c>
      <c r="I1485" s="43">
        <v>3439.1322515911402</v>
      </c>
      <c r="J1485" s="43" t="e">
        <f t="shared" si="23"/>
        <v>#DIV/0!</v>
      </c>
    </row>
    <row r="1486" spans="1:10" x14ac:dyDescent="0.25">
      <c r="A1486" s="79"/>
      <c r="B1486" s="79"/>
      <c r="C1486" s="43">
        <v>0.27765068863483</v>
      </c>
      <c r="D1486" s="43">
        <v>0.13903640702120401</v>
      </c>
      <c r="E1486" s="43">
        <v>0</v>
      </c>
      <c r="F1486" s="43">
        <v>0.13861428161362499</v>
      </c>
      <c r="G1486" s="43">
        <v>0.33333333333333298</v>
      </c>
      <c r="H1486" s="43">
        <v>77.8333333333333</v>
      </c>
      <c r="I1486" s="43">
        <v>3269.4117102558098</v>
      </c>
      <c r="J1486" s="43">
        <f t="shared" si="23"/>
        <v>0.83295206590449089</v>
      </c>
    </row>
    <row r="1487" spans="1:10" x14ac:dyDescent="0.25">
      <c r="A1487" s="79"/>
      <c r="B1487" s="79"/>
      <c r="C1487" s="43">
        <v>0.27764566686261999</v>
      </c>
      <c r="D1487" s="43">
        <v>0.13882283343130999</v>
      </c>
      <c r="E1487" s="43">
        <v>0</v>
      </c>
      <c r="F1487" s="43">
        <v>0.13882283343130999</v>
      </c>
      <c r="G1487" s="43">
        <v>0.83333333333333304</v>
      </c>
      <c r="H1487" s="43">
        <v>87</v>
      </c>
      <c r="I1487" s="43">
        <v>3684</v>
      </c>
      <c r="J1487" s="43">
        <f t="shared" si="23"/>
        <v>0.33317480023514412</v>
      </c>
    </row>
    <row r="1488" spans="1:10" x14ac:dyDescent="0.25">
      <c r="A1488" s="79"/>
      <c r="B1488" s="79"/>
      <c r="C1488" s="43">
        <v>0.27709274618987101</v>
      </c>
      <c r="D1488" s="43">
        <v>0.27709274618987101</v>
      </c>
      <c r="E1488" s="43">
        <v>0</v>
      </c>
      <c r="F1488" s="43">
        <v>0</v>
      </c>
      <c r="G1488" s="43">
        <v>0.16666666666666599</v>
      </c>
      <c r="H1488" s="43">
        <v>150.166666666666</v>
      </c>
      <c r="I1488" s="43">
        <v>2868.4649999490998</v>
      </c>
      <c r="J1488" s="43">
        <f t="shared" si="23"/>
        <v>1.6625564771392327</v>
      </c>
    </row>
    <row r="1489" spans="1:10" x14ac:dyDescent="0.25">
      <c r="A1489" s="79"/>
      <c r="B1489" s="79"/>
      <c r="C1489" s="43">
        <v>0.276129294374371</v>
      </c>
      <c r="D1489" s="43">
        <v>0.138064647187185</v>
      </c>
      <c r="E1489" s="43">
        <v>0</v>
      </c>
      <c r="F1489" s="43">
        <v>0.138064647187185</v>
      </c>
      <c r="G1489" s="43">
        <v>1.8333333333333299</v>
      </c>
      <c r="H1489" s="43">
        <v>101.666666666666</v>
      </c>
      <c r="I1489" s="43">
        <v>3541.3333333333298</v>
      </c>
      <c r="J1489" s="43">
        <f t="shared" si="23"/>
        <v>0.15061597874965718</v>
      </c>
    </row>
    <row r="1490" spans="1:10" x14ac:dyDescent="0.25">
      <c r="A1490" s="79"/>
      <c r="B1490" s="79"/>
      <c r="C1490" s="43">
        <v>0.27580893398952899</v>
      </c>
      <c r="D1490" s="43">
        <v>0.27580893398952899</v>
      </c>
      <c r="E1490" s="43">
        <v>0</v>
      </c>
      <c r="F1490" s="43">
        <v>0</v>
      </c>
      <c r="G1490" s="43">
        <v>0.16666666666666599</v>
      </c>
      <c r="H1490" s="43">
        <v>67.8333333333333</v>
      </c>
      <c r="I1490" s="43">
        <v>2984.6666666666601</v>
      </c>
      <c r="J1490" s="43">
        <f t="shared" si="23"/>
        <v>1.6548536039371806</v>
      </c>
    </row>
    <row r="1491" spans="1:10" x14ac:dyDescent="0.25">
      <c r="A1491" s="79"/>
      <c r="B1491" s="79"/>
      <c r="C1491" s="43">
        <v>0.27555262860581298</v>
      </c>
      <c r="D1491" s="43">
        <v>0</v>
      </c>
      <c r="E1491" s="43">
        <v>0.27555262860581298</v>
      </c>
      <c r="F1491" s="43">
        <v>0</v>
      </c>
      <c r="G1491" s="43">
        <v>0</v>
      </c>
      <c r="H1491" s="43">
        <v>62.1666666666666</v>
      </c>
      <c r="I1491" s="43">
        <v>2612.6198163818799</v>
      </c>
      <c r="J1491" s="43" t="e">
        <f t="shared" si="23"/>
        <v>#DIV/0!</v>
      </c>
    </row>
    <row r="1492" spans="1:10" x14ac:dyDescent="0.25">
      <c r="A1492" s="79"/>
      <c r="B1492" s="79"/>
      <c r="C1492" s="43">
        <v>0.27534409386397202</v>
      </c>
      <c r="D1492" s="43">
        <v>0.13743460509699701</v>
      </c>
      <c r="E1492" s="43">
        <v>0</v>
      </c>
      <c r="F1492" s="43">
        <v>0.13790948876697401</v>
      </c>
      <c r="G1492" s="43">
        <v>0.16666666666666599</v>
      </c>
      <c r="H1492" s="43">
        <v>22.5</v>
      </c>
      <c r="I1492" s="43">
        <v>1012.41171025581</v>
      </c>
      <c r="J1492" s="43">
        <f t="shared" si="23"/>
        <v>1.6520645631838389</v>
      </c>
    </row>
    <row r="1493" spans="1:10" x14ac:dyDescent="0.25">
      <c r="A1493" s="79"/>
      <c r="B1493" s="79"/>
      <c r="C1493" s="43">
        <v>0.27510384582306802</v>
      </c>
      <c r="D1493" s="43">
        <v>0</v>
      </c>
      <c r="E1493" s="43">
        <v>0.27510384582306802</v>
      </c>
      <c r="F1493" s="43">
        <v>0</v>
      </c>
      <c r="G1493" s="43">
        <v>0</v>
      </c>
      <c r="H1493" s="43">
        <v>67.1666666666666</v>
      </c>
      <c r="I1493" s="43">
        <v>2822.7500965198301</v>
      </c>
      <c r="J1493" s="43" t="e">
        <f t="shared" si="23"/>
        <v>#DIV/0!</v>
      </c>
    </row>
    <row r="1494" spans="1:10" x14ac:dyDescent="0.25">
      <c r="A1494" s="79"/>
      <c r="B1494" s="79"/>
      <c r="C1494" s="43">
        <v>0.27483717415551001</v>
      </c>
      <c r="D1494" s="43">
        <v>0.13852383040545799</v>
      </c>
      <c r="E1494" s="43">
        <v>0</v>
      </c>
      <c r="F1494" s="43">
        <v>0.136313343750052</v>
      </c>
      <c r="G1494" s="43">
        <v>0.33333333333333298</v>
      </c>
      <c r="H1494" s="43">
        <v>87</v>
      </c>
      <c r="I1494" s="43">
        <v>3001.5</v>
      </c>
      <c r="J1494" s="43">
        <f t="shared" si="23"/>
        <v>0.82451152246653092</v>
      </c>
    </row>
    <row r="1495" spans="1:10" x14ac:dyDescent="0.25">
      <c r="A1495" s="79"/>
      <c r="B1495" s="79"/>
      <c r="C1495" s="43">
        <v>0.274798282404139</v>
      </c>
      <c r="D1495" s="43">
        <v>0.274798282404139</v>
      </c>
      <c r="E1495" s="43">
        <v>0</v>
      </c>
      <c r="F1495" s="43">
        <v>0</v>
      </c>
      <c r="G1495" s="43">
        <v>0.33333333333333298</v>
      </c>
      <c r="H1495" s="43">
        <v>71.8333333333333</v>
      </c>
      <c r="I1495" s="43">
        <v>3159.5596666564802</v>
      </c>
      <c r="J1495" s="43">
        <f t="shared" si="23"/>
        <v>0.82439484721241785</v>
      </c>
    </row>
    <row r="1496" spans="1:10" x14ac:dyDescent="0.25">
      <c r="A1496" s="79"/>
      <c r="B1496" s="79"/>
      <c r="C1496" s="43">
        <v>0.274655063040322</v>
      </c>
      <c r="D1496" s="43">
        <v>0</v>
      </c>
      <c r="E1496" s="43">
        <v>0.274655063040322</v>
      </c>
      <c r="F1496" s="43">
        <v>0</v>
      </c>
      <c r="G1496" s="43">
        <v>0</v>
      </c>
      <c r="H1496" s="43">
        <v>87</v>
      </c>
      <c r="I1496" s="43">
        <v>3656.2668744003499</v>
      </c>
      <c r="J1496" s="43" t="e">
        <f t="shared" si="23"/>
        <v>#DIV/0!</v>
      </c>
    </row>
    <row r="1497" spans="1:10" x14ac:dyDescent="0.25">
      <c r="A1497" s="79"/>
      <c r="B1497" s="79"/>
      <c r="C1497" s="43">
        <v>0.27375749747483002</v>
      </c>
      <c r="D1497" s="43">
        <v>0</v>
      </c>
      <c r="E1497" s="43">
        <v>0.27375749747483002</v>
      </c>
      <c r="F1497" s="43">
        <v>0</v>
      </c>
      <c r="G1497" s="43">
        <v>0</v>
      </c>
      <c r="H1497" s="43">
        <v>74.8333333333333</v>
      </c>
      <c r="I1497" s="43">
        <v>3144.9498593980102</v>
      </c>
      <c r="J1497" s="43" t="e">
        <f t="shared" si="23"/>
        <v>#DIV/0!</v>
      </c>
    </row>
    <row r="1498" spans="1:10" x14ac:dyDescent="0.25">
      <c r="A1498" s="79"/>
      <c r="B1498" s="79"/>
      <c r="C1498" s="43">
        <v>0.27353299390688002</v>
      </c>
      <c r="D1498" s="43">
        <v>0</v>
      </c>
      <c r="E1498" s="43">
        <v>0</v>
      </c>
      <c r="F1498" s="43">
        <v>0.27353299390688002</v>
      </c>
      <c r="G1498" s="43">
        <v>0</v>
      </c>
      <c r="H1498" s="43">
        <v>42.1666666666666</v>
      </c>
      <c r="I1498" s="43">
        <v>1875.1626947209099</v>
      </c>
      <c r="J1498" s="43" t="e">
        <f t="shared" si="23"/>
        <v>#DIV/0!</v>
      </c>
    </row>
    <row r="1499" spans="1:10" x14ac:dyDescent="0.25">
      <c r="A1499" s="79"/>
      <c r="B1499" s="79"/>
      <c r="C1499" s="43">
        <v>0.27303478988491198</v>
      </c>
      <c r="D1499" s="43">
        <v>0</v>
      </c>
      <c r="E1499" s="43">
        <v>0.131044572561721</v>
      </c>
      <c r="F1499" s="43">
        <v>0.14199021732318901</v>
      </c>
      <c r="G1499" s="43">
        <v>0</v>
      </c>
      <c r="H1499" s="43">
        <v>69</v>
      </c>
      <c r="I1499" s="43">
        <v>2985.3450586589902</v>
      </c>
      <c r="J1499" s="43" t="e">
        <f t="shared" si="23"/>
        <v>#DIV/0!</v>
      </c>
    </row>
    <row r="1500" spans="1:10" x14ac:dyDescent="0.25">
      <c r="A1500" s="79"/>
      <c r="B1500" s="79"/>
      <c r="C1500" s="43">
        <v>0.27298216067483699</v>
      </c>
      <c r="D1500" s="43">
        <v>3.9893410791141698E-4</v>
      </c>
      <c r="E1500" s="43">
        <v>0</v>
      </c>
      <c r="F1500" s="43">
        <v>0.27258322656692602</v>
      </c>
      <c r="G1500" s="43">
        <v>0</v>
      </c>
      <c r="H1500" s="43">
        <v>62.5</v>
      </c>
      <c r="I1500" s="43">
        <v>2778.2059689975399</v>
      </c>
      <c r="J1500" s="43" t="e">
        <f t="shared" si="23"/>
        <v>#DIV/0!</v>
      </c>
    </row>
    <row r="1501" spans="1:10" x14ac:dyDescent="0.25">
      <c r="A1501" s="79"/>
      <c r="B1501" s="79"/>
      <c r="C1501" s="43">
        <v>0.27277100047735497</v>
      </c>
      <c r="D1501" s="43">
        <v>0</v>
      </c>
      <c r="E1501" s="43">
        <v>4.9366106102018397E-3</v>
      </c>
      <c r="F1501" s="43">
        <v>0.26783438986715302</v>
      </c>
      <c r="G1501" s="43">
        <v>0</v>
      </c>
      <c r="H1501" s="43">
        <v>59.8333333333333</v>
      </c>
      <c r="I1501" s="43">
        <v>2657.1376735762401</v>
      </c>
      <c r="J1501" s="43" t="e">
        <f t="shared" si="23"/>
        <v>#DIV/0!</v>
      </c>
    </row>
    <row r="1502" spans="1:10" x14ac:dyDescent="0.25">
      <c r="A1502" s="79"/>
      <c r="B1502" s="79"/>
      <c r="C1502" s="43">
        <v>0.27258322656692602</v>
      </c>
      <c r="D1502" s="43">
        <v>0</v>
      </c>
      <c r="E1502" s="43">
        <v>0</v>
      </c>
      <c r="F1502" s="43">
        <v>0.27258322656692602</v>
      </c>
      <c r="G1502" s="43">
        <v>0</v>
      </c>
      <c r="H1502" s="43">
        <v>64.6666666666666</v>
      </c>
      <c r="I1502" s="43">
        <v>2875.7435792557799</v>
      </c>
      <c r="J1502" s="43" t="e">
        <f t="shared" si="23"/>
        <v>#DIV/0!</v>
      </c>
    </row>
    <row r="1503" spans="1:10" x14ac:dyDescent="0.25">
      <c r="A1503" s="79"/>
      <c r="B1503" s="79"/>
      <c r="C1503" s="43">
        <v>0.27203436220979699</v>
      </c>
      <c r="D1503" s="43">
        <v>0.27203436220979699</v>
      </c>
      <c r="E1503" s="43">
        <v>0</v>
      </c>
      <c r="F1503" s="43">
        <v>0</v>
      </c>
      <c r="G1503" s="43">
        <v>0.16666666666666599</v>
      </c>
      <c r="H1503" s="43">
        <v>71.1666666666666</v>
      </c>
      <c r="I1503" s="43">
        <v>2804.3959972313</v>
      </c>
      <c r="J1503" s="43">
        <f t="shared" si="23"/>
        <v>1.6322061732587885</v>
      </c>
    </row>
    <row r="1504" spans="1:10" x14ac:dyDescent="0.25">
      <c r="A1504" s="79"/>
      <c r="B1504" s="79"/>
      <c r="C1504" s="43">
        <v>0.271580176909622</v>
      </c>
      <c r="D1504" s="43">
        <v>3.9938261310238504E-3</v>
      </c>
      <c r="E1504" s="43">
        <v>0.133793175389299</v>
      </c>
      <c r="F1504" s="43">
        <v>0.133793175389299</v>
      </c>
      <c r="G1504" s="43">
        <v>0.66666666666666596</v>
      </c>
      <c r="H1504" s="43">
        <v>62.6666666666666</v>
      </c>
      <c r="I1504" s="43">
        <v>2929.6666666666601</v>
      </c>
      <c r="J1504" s="43">
        <f t="shared" si="23"/>
        <v>0.40737026536443344</v>
      </c>
    </row>
    <row r="1505" spans="1:10" x14ac:dyDescent="0.25">
      <c r="A1505" s="79"/>
      <c r="B1505" s="79"/>
      <c r="C1505" s="43">
        <v>0.27156659329277499</v>
      </c>
      <c r="D1505" s="43">
        <v>0.27156659329277499</v>
      </c>
      <c r="E1505" s="43">
        <v>0</v>
      </c>
      <c r="F1505" s="43">
        <v>0</v>
      </c>
      <c r="G1505" s="43">
        <v>0.16666666666666599</v>
      </c>
      <c r="H1505" s="43">
        <v>76.6666666666666</v>
      </c>
      <c r="I1505" s="43">
        <v>2791.3566633075802</v>
      </c>
      <c r="J1505" s="43">
        <f t="shared" si="23"/>
        <v>1.6293995597566566</v>
      </c>
    </row>
    <row r="1506" spans="1:10" x14ac:dyDescent="0.25">
      <c r="A1506" s="79"/>
      <c r="B1506" s="79"/>
      <c r="C1506" s="43">
        <v>0.271237824030714</v>
      </c>
      <c r="D1506" s="43">
        <v>0</v>
      </c>
      <c r="E1506" s="43">
        <v>0.13202051459317601</v>
      </c>
      <c r="F1506" s="43">
        <v>0.13921730943753999</v>
      </c>
      <c r="G1506" s="43">
        <v>0.16666666666666599</v>
      </c>
      <c r="H1506" s="43">
        <v>78.3333333333333</v>
      </c>
      <c r="I1506" s="43">
        <v>3055.9117102558098</v>
      </c>
      <c r="J1506" s="43">
        <f t="shared" si="23"/>
        <v>1.6274269441842906</v>
      </c>
    </row>
    <row r="1507" spans="1:10" x14ac:dyDescent="0.25">
      <c r="A1507" s="79"/>
      <c r="B1507" s="79"/>
      <c r="C1507" s="43">
        <v>0.27075791858852799</v>
      </c>
      <c r="D1507" s="43">
        <v>0.27075791858852799</v>
      </c>
      <c r="E1507" s="43">
        <v>0</v>
      </c>
      <c r="F1507" s="43">
        <v>0</v>
      </c>
      <c r="G1507" s="43">
        <v>0.83333333333333304</v>
      </c>
      <c r="H1507" s="43">
        <v>60.5</v>
      </c>
      <c r="I1507" s="43">
        <v>1623.8333333333301</v>
      </c>
      <c r="J1507" s="43">
        <f t="shared" si="23"/>
        <v>0.32490950230623372</v>
      </c>
    </row>
    <row r="1508" spans="1:10" x14ac:dyDescent="0.25">
      <c r="A1508" s="79"/>
      <c r="B1508" s="79"/>
      <c r="C1508" s="43">
        <v>0.27068369188701702</v>
      </c>
      <c r="D1508" s="43">
        <v>0</v>
      </c>
      <c r="E1508" s="43">
        <v>0</v>
      </c>
      <c r="F1508" s="43">
        <v>0.27068369188701702</v>
      </c>
      <c r="G1508" s="43">
        <v>0</v>
      </c>
      <c r="H1508" s="43">
        <v>64.3333333333333</v>
      </c>
      <c r="I1508" s="43">
        <v>2860.9201587441598</v>
      </c>
      <c r="J1508" s="43" t="e">
        <f t="shared" si="23"/>
        <v>#DIV/0!</v>
      </c>
    </row>
    <row r="1509" spans="1:10" x14ac:dyDescent="0.25">
      <c r="A1509" s="79"/>
      <c r="B1509" s="79"/>
      <c r="C1509" s="43">
        <v>0.27065759099978498</v>
      </c>
      <c r="D1509" s="43">
        <v>0</v>
      </c>
      <c r="E1509" s="43">
        <v>4.4878278274562098E-4</v>
      </c>
      <c r="F1509" s="43">
        <v>0.27020880821704002</v>
      </c>
      <c r="G1509" s="43">
        <v>0</v>
      </c>
      <c r="H1509" s="43">
        <v>63.6666666666666</v>
      </c>
      <c r="I1509" s="43">
        <v>2830.86595013635</v>
      </c>
      <c r="J1509" s="43" t="e">
        <f t="shared" si="23"/>
        <v>#DIV/0!</v>
      </c>
    </row>
    <row r="1510" spans="1:10" x14ac:dyDescent="0.25">
      <c r="A1510" s="79"/>
      <c r="B1510" s="79"/>
      <c r="C1510" s="43">
        <v>0.270501829877482</v>
      </c>
      <c r="D1510" s="43">
        <v>0</v>
      </c>
      <c r="E1510" s="43">
        <v>0.13495798618612501</v>
      </c>
      <c r="F1510" s="43">
        <v>0.135543843691356</v>
      </c>
      <c r="G1510" s="43">
        <v>0.16666666666666599</v>
      </c>
      <c r="H1510" s="43">
        <v>130.166666666666</v>
      </c>
      <c r="I1510" s="43">
        <v>3010.5031151920898</v>
      </c>
      <c r="J1510" s="43">
        <f t="shared" si="23"/>
        <v>1.6230109792648986</v>
      </c>
    </row>
    <row r="1511" spans="1:10" x14ac:dyDescent="0.25">
      <c r="A1511" s="79"/>
      <c r="B1511" s="79"/>
      <c r="C1511" s="43">
        <v>0.27020880821703902</v>
      </c>
      <c r="D1511" s="43">
        <v>0</v>
      </c>
      <c r="E1511" s="43">
        <v>0</v>
      </c>
      <c r="F1511" s="43">
        <v>0.27020880821703902</v>
      </c>
      <c r="G1511" s="43">
        <v>0</v>
      </c>
      <c r="H1511" s="43">
        <v>80</v>
      </c>
      <c r="I1511" s="43">
        <v>3557.6209227906602</v>
      </c>
      <c r="J1511" s="43" t="e">
        <f t="shared" si="23"/>
        <v>#DIV/0!</v>
      </c>
    </row>
    <row r="1512" spans="1:10" x14ac:dyDescent="0.25">
      <c r="A1512" s="79"/>
      <c r="B1512" s="79"/>
      <c r="C1512" s="43">
        <v>0.27018270732980798</v>
      </c>
      <c r="D1512" s="43">
        <v>0</v>
      </c>
      <c r="E1512" s="43">
        <v>4.4878278274562098E-4</v>
      </c>
      <c r="F1512" s="43">
        <v>0.26973392454706202</v>
      </c>
      <c r="G1512" s="43">
        <v>0</v>
      </c>
      <c r="H1512" s="43">
        <v>68.5</v>
      </c>
      <c r="I1512" s="43">
        <v>3045.80554755495</v>
      </c>
      <c r="J1512" s="43" t="e">
        <f t="shared" si="23"/>
        <v>#DIV/0!</v>
      </c>
    </row>
    <row r="1513" spans="1:10" x14ac:dyDescent="0.25">
      <c r="A1513" s="79"/>
      <c r="B1513" s="79"/>
      <c r="C1513" s="43">
        <v>0.27016723521286501</v>
      </c>
      <c r="D1513" s="43">
        <v>0</v>
      </c>
      <c r="E1513" s="43">
        <v>0.27016723521286501</v>
      </c>
      <c r="F1513" s="43">
        <v>0</v>
      </c>
      <c r="G1513" s="43">
        <v>0</v>
      </c>
      <c r="H1513" s="43">
        <v>62</v>
      </c>
      <c r="I1513" s="43">
        <v>2605.6154737106099</v>
      </c>
      <c r="J1513" s="43" t="e">
        <f t="shared" si="23"/>
        <v>#DIV/0!</v>
      </c>
    </row>
    <row r="1514" spans="1:10" x14ac:dyDescent="0.25">
      <c r="A1514" s="79"/>
      <c r="B1514" s="79"/>
      <c r="C1514" s="43">
        <v>0.27015991253682498</v>
      </c>
      <c r="D1514" s="43">
        <v>0.13384656878677201</v>
      </c>
      <c r="E1514" s="43">
        <v>2.88324346357337E-3</v>
      </c>
      <c r="F1514" s="43">
        <v>0.133430100286478</v>
      </c>
      <c r="G1514" s="43">
        <v>0.66666666666666596</v>
      </c>
      <c r="H1514" s="43">
        <v>74.8333333333333</v>
      </c>
      <c r="I1514" s="43">
        <v>3279.8333333333298</v>
      </c>
      <c r="J1514" s="43">
        <f t="shared" si="23"/>
        <v>0.40523986880523788</v>
      </c>
    </row>
    <row r="1515" spans="1:10" x14ac:dyDescent="0.25">
      <c r="A1515" s="79"/>
      <c r="B1515" s="79"/>
      <c r="C1515" s="43">
        <v>0.26987158819046703</v>
      </c>
      <c r="D1515" s="43">
        <v>0.26987158819046703</v>
      </c>
      <c r="E1515" s="43">
        <v>0</v>
      </c>
      <c r="F1515" s="43">
        <v>0</v>
      </c>
      <c r="G1515" s="43">
        <v>0.33333333333333298</v>
      </c>
      <c r="H1515" s="43">
        <v>51.3333333333333</v>
      </c>
      <c r="I1515" s="43">
        <v>2669.3333333333298</v>
      </c>
      <c r="J1515" s="43">
        <f t="shared" si="23"/>
        <v>0.80961476457140191</v>
      </c>
    </row>
    <row r="1516" spans="1:10" x14ac:dyDescent="0.25">
      <c r="A1516" s="79"/>
      <c r="B1516" s="79"/>
      <c r="C1516" s="43">
        <v>0.26967945694811901</v>
      </c>
      <c r="D1516" s="43">
        <v>0.26967945694811901</v>
      </c>
      <c r="E1516" s="43">
        <v>0</v>
      </c>
      <c r="F1516" s="43">
        <v>0</v>
      </c>
      <c r="G1516" s="43">
        <v>0</v>
      </c>
      <c r="H1516" s="43">
        <v>83</v>
      </c>
      <c r="I1516" s="43">
        <v>3100.7139949308398</v>
      </c>
      <c r="J1516" s="43" t="e">
        <f t="shared" si="23"/>
        <v>#DIV/0!</v>
      </c>
    </row>
    <row r="1517" spans="1:10" x14ac:dyDescent="0.25">
      <c r="A1517" s="79"/>
      <c r="B1517" s="79"/>
      <c r="C1517" s="43">
        <v>0.26957195002953899</v>
      </c>
      <c r="D1517" s="43">
        <v>0.135512442787948</v>
      </c>
      <c r="E1517" s="43">
        <v>0</v>
      </c>
      <c r="F1517" s="43">
        <v>0.13405950724159099</v>
      </c>
      <c r="G1517" s="43">
        <v>0.16666666666666599</v>
      </c>
      <c r="H1517" s="43">
        <v>44.3333333333333</v>
      </c>
      <c r="I1517" s="43">
        <v>1994.82342051162</v>
      </c>
      <c r="J1517" s="43">
        <f t="shared" si="23"/>
        <v>1.6174317001772405</v>
      </c>
    </row>
    <row r="1518" spans="1:10" x14ac:dyDescent="0.25">
      <c r="A1518" s="79"/>
      <c r="B1518" s="79"/>
      <c r="C1518" s="43">
        <v>0.269199264711519</v>
      </c>
      <c r="D1518" s="43">
        <v>0.13632481264987201</v>
      </c>
      <c r="E1518" s="43">
        <v>4.4878278274562098E-4</v>
      </c>
      <c r="F1518" s="43">
        <v>0.13242566927889901</v>
      </c>
      <c r="G1518" s="43">
        <v>0.16666666666666599</v>
      </c>
      <c r="H1518" s="43">
        <v>93.6666666666666</v>
      </c>
      <c r="I1518" s="43">
        <v>3561.8400964856801</v>
      </c>
      <c r="J1518" s="43">
        <f t="shared" si="23"/>
        <v>1.6151955882691205</v>
      </c>
    </row>
    <row r="1519" spans="1:10" x14ac:dyDescent="0.25">
      <c r="A1519" s="79"/>
      <c r="B1519" s="79"/>
      <c r="C1519" s="43">
        <v>0.26907451019497097</v>
      </c>
      <c r="D1519" s="43">
        <v>0.26907451019497097</v>
      </c>
      <c r="E1519" s="43">
        <v>0</v>
      </c>
      <c r="F1519" s="43">
        <v>0</v>
      </c>
      <c r="G1519" s="43">
        <v>0.16666666666666599</v>
      </c>
      <c r="H1519" s="43">
        <v>61.3333333333333</v>
      </c>
      <c r="I1519" s="43">
        <v>2085.8929999898201</v>
      </c>
      <c r="J1519" s="43">
        <f t="shared" si="23"/>
        <v>1.6144470611698323</v>
      </c>
    </row>
    <row r="1520" spans="1:10" x14ac:dyDescent="0.25">
      <c r="A1520" s="79"/>
      <c r="B1520" s="79"/>
      <c r="C1520" s="43">
        <v>0.26894474278000802</v>
      </c>
      <c r="D1520" s="43">
        <v>0.26894474278000802</v>
      </c>
      <c r="E1520" s="43">
        <v>0</v>
      </c>
      <c r="F1520" s="43">
        <v>0</v>
      </c>
      <c r="G1520" s="43">
        <v>0.33333333333333298</v>
      </c>
      <c r="H1520" s="43">
        <v>100.666666666666</v>
      </c>
      <c r="I1520" s="43">
        <v>2727.01999857493</v>
      </c>
      <c r="J1520" s="43">
        <f t="shared" si="23"/>
        <v>0.80683422834002494</v>
      </c>
    </row>
    <row r="1521" spans="1:10" x14ac:dyDescent="0.25">
      <c r="A1521" s="79"/>
      <c r="B1521" s="79"/>
      <c r="C1521" s="43">
        <v>0.26830927353713102</v>
      </c>
      <c r="D1521" s="43">
        <v>0</v>
      </c>
      <c r="E1521" s="43">
        <v>0</v>
      </c>
      <c r="F1521" s="43">
        <v>0.26830927353713102</v>
      </c>
      <c r="G1521" s="43">
        <v>0</v>
      </c>
      <c r="H1521" s="43">
        <v>68.1666666666666</v>
      </c>
      <c r="I1521" s="43">
        <v>3031.3894946278801</v>
      </c>
      <c r="J1521" s="43" t="e">
        <f t="shared" si="23"/>
        <v>#DIV/0!</v>
      </c>
    </row>
    <row r="1522" spans="1:10" x14ac:dyDescent="0.25">
      <c r="A1522" s="79"/>
      <c r="B1522" s="79"/>
      <c r="C1522" s="43">
        <v>0.268162999471313</v>
      </c>
      <c r="D1522" s="43">
        <v>0.13564058694188499</v>
      </c>
      <c r="E1522" s="43">
        <v>0</v>
      </c>
      <c r="F1522" s="43">
        <v>0.13252241252942701</v>
      </c>
      <c r="G1522" s="43">
        <v>0.83333333333333304</v>
      </c>
      <c r="H1522" s="43">
        <v>100</v>
      </c>
      <c r="I1522" s="43">
        <v>2920</v>
      </c>
      <c r="J1522" s="43">
        <f t="shared" si="23"/>
        <v>0.32179559936557572</v>
      </c>
    </row>
    <row r="1523" spans="1:10" x14ac:dyDescent="0.25">
      <c r="A1523" s="79"/>
      <c r="B1523" s="79"/>
      <c r="C1523" s="43">
        <v>0.26790367841715801</v>
      </c>
      <c r="D1523" s="43">
        <v>0.26790367841715801</v>
      </c>
      <c r="E1523" s="43">
        <v>0</v>
      </c>
      <c r="F1523" s="43">
        <v>0</v>
      </c>
      <c r="G1523" s="43">
        <v>0.5</v>
      </c>
      <c r="H1523" s="43">
        <v>82.3333333333333</v>
      </c>
      <c r="I1523" s="43">
        <v>3248.4526666462998</v>
      </c>
      <c r="J1523" s="43">
        <f t="shared" si="23"/>
        <v>0.53580735683431602</v>
      </c>
    </row>
    <row r="1524" spans="1:10" x14ac:dyDescent="0.25">
      <c r="A1524" s="79"/>
      <c r="B1524" s="79"/>
      <c r="C1524" s="43">
        <v>0.26768478640856203</v>
      </c>
      <c r="D1524" s="43">
        <v>0.26768478640856203</v>
      </c>
      <c r="E1524" s="43">
        <v>0</v>
      </c>
      <c r="F1524" s="43">
        <v>0</v>
      </c>
      <c r="G1524" s="43">
        <v>0</v>
      </c>
      <c r="H1524" s="43">
        <v>89.8333333333333</v>
      </c>
      <c r="I1524" s="43">
        <v>3355.99366118016</v>
      </c>
      <c r="J1524" s="43" t="e">
        <f t="shared" si="23"/>
        <v>#DIV/0!</v>
      </c>
    </row>
    <row r="1525" spans="1:10" x14ac:dyDescent="0.25">
      <c r="A1525" s="79"/>
      <c r="B1525" s="79"/>
      <c r="C1525" s="43">
        <v>0.26768478640856203</v>
      </c>
      <c r="D1525" s="43">
        <v>0.26768478640856203</v>
      </c>
      <c r="E1525" s="43">
        <v>0</v>
      </c>
      <c r="F1525" s="43">
        <v>0</v>
      </c>
      <c r="G1525" s="43">
        <v>0</v>
      </c>
      <c r="H1525" s="43">
        <v>86.5</v>
      </c>
      <c r="I1525" s="43">
        <v>3231.4669947170801</v>
      </c>
      <c r="J1525" s="43" t="e">
        <f t="shared" si="23"/>
        <v>#DIV/0!</v>
      </c>
    </row>
    <row r="1526" spans="1:10" x14ac:dyDescent="0.25">
      <c r="A1526" s="79"/>
      <c r="B1526" s="79"/>
      <c r="C1526" s="43">
        <v>0.26755037280443</v>
      </c>
      <c r="D1526" s="43">
        <v>3.8272387309062801E-2</v>
      </c>
      <c r="E1526" s="43">
        <v>0.191005598186304</v>
      </c>
      <c r="F1526" s="43">
        <v>3.8272387309062801E-2</v>
      </c>
      <c r="G1526" s="43">
        <v>0.66666666666666596</v>
      </c>
      <c r="H1526" s="43">
        <v>70.5</v>
      </c>
      <c r="I1526" s="43">
        <v>2681.23496379787</v>
      </c>
      <c r="J1526" s="43">
        <f t="shared" si="23"/>
        <v>0.40132555920664542</v>
      </c>
    </row>
    <row r="1527" spans="1:10" x14ac:dyDescent="0.25">
      <c r="A1527" s="79"/>
      <c r="B1527" s="79"/>
      <c r="C1527" s="43">
        <v>0.26743119235838703</v>
      </c>
      <c r="D1527" s="43">
        <v>0.13542701335199001</v>
      </c>
      <c r="E1527" s="43">
        <v>0</v>
      </c>
      <c r="F1527" s="43">
        <v>0.13200417900639599</v>
      </c>
      <c r="G1527" s="43">
        <v>0.5</v>
      </c>
      <c r="H1527" s="43">
        <v>78.8333333333333</v>
      </c>
      <c r="I1527" s="43">
        <v>2968.5783769224799</v>
      </c>
      <c r="J1527" s="43">
        <f t="shared" si="23"/>
        <v>0.53486238471677405</v>
      </c>
    </row>
    <row r="1528" spans="1:10" x14ac:dyDescent="0.25">
      <c r="A1528" s="79"/>
      <c r="B1528" s="79"/>
      <c r="C1528" s="43">
        <v>0.26735950619717602</v>
      </c>
      <c r="D1528" s="43">
        <v>0</v>
      </c>
      <c r="E1528" s="43">
        <v>0</v>
      </c>
      <c r="F1528" s="43">
        <v>0.26735950619717602</v>
      </c>
      <c r="G1528" s="43">
        <v>0</v>
      </c>
      <c r="H1528" s="43">
        <v>62.3333333333333</v>
      </c>
      <c r="I1528" s="43">
        <v>2771.97963567439</v>
      </c>
      <c r="J1528" s="43" t="e">
        <f t="shared" si="23"/>
        <v>#DIV/0!</v>
      </c>
    </row>
    <row r="1529" spans="1:10" x14ac:dyDescent="0.25">
      <c r="A1529" s="79"/>
      <c r="B1529" s="79"/>
      <c r="C1529" s="43">
        <v>0.26728585230065</v>
      </c>
      <c r="D1529" s="43">
        <v>0.26728585230065</v>
      </c>
      <c r="E1529" s="43">
        <v>0</v>
      </c>
      <c r="F1529" s="43">
        <v>0</v>
      </c>
      <c r="G1529" s="43">
        <v>0</v>
      </c>
      <c r="H1529" s="43">
        <v>64.1666666666666</v>
      </c>
      <c r="I1529" s="43">
        <v>2397.1383294143998</v>
      </c>
      <c r="J1529" s="43" t="e">
        <f t="shared" si="23"/>
        <v>#DIV/0!</v>
      </c>
    </row>
    <row r="1530" spans="1:10" x14ac:dyDescent="0.25">
      <c r="A1530" s="79"/>
      <c r="B1530" s="79"/>
      <c r="C1530" s="43">
        <v>0.26725745574787901</v>
      </c>
      <c r="D1530" s="43">
        <v>3.9893410791141698E-4</v>
      </c>
      <c r="E1530" s="43">
        <v>4.4878278274562098E-4</v>
      </c>
      <c r="F1530" s="43">
        <v>0.26640973885722202</v>
      </c>
      <c r="G1530" s="43">
        <v>0</v>
      </c>
      <c r="H1530" s="43">
        <v>45.3333333333333</v>
      </c>
      <c r="I1530" s="43">
        <v>2014.39244506416</v>
      </c>
      <c r="J1530" s="43" t="e">
        <f t="shared" si="23"/>
        <v>#DIV/0!</v>
      </c>
    </row>
    <row r="1531" spans="1:10" x14ac:dyDescent="0.25">
      <c r="A1531" s="79"/>
      <c r="B1531" s="79"/>
      <c r="C1531" s="43">
        <v>0.26686047881692498</v>
      </c>
      <c r="D1531" s="43">
        <v>0</v>
      </c>
      <c r="E1531" s="43">
        <v>0.24430710772408401</v>
      </c>
      <c r="F1531" s="43">
        <v>2.2553371092840498E-2</v>
      </c>
      <c r="G1531" s="43">
        <v>0.33333333333333298</v>
      </c>
      <c r="H1531" s="43">
        <v>46.8333333333333</v>
      </c>
      <c r="I1531" s="43">
        <v>3087.00434267126</v>
      </c>
      <c r="J1531" s="43">
        <f t="shared" si="23"/>
        <v>0.80058143645077584</v>
      </c>
    </row>
    <row r="1532" spans="1:10" x14ac:dyDescent="0.25">
      <c r="A1532" s="79"/>
      <c r="B1532" s="79"/>
      <c r="C1532" s="43">
        <v>0.26679612849598899</v>
      </c>
      <c r="D1532" s="43">
        <v>0.133398064247994</v>
      </c>
      <c r="E1532" s="43">
        <v>0</v>
      </c>
      <c r="F1532" s="43">
        <v>0.133398064247994</v>
      </c>
      <c r="G1532" s="43">
        <v>0.83333333333333304</v>
      </c>
      <c r="H1532" s="43">
        <v>100.666666666666</v>
      </c>
      <c r="I1532" s="43">
        <v>2939.3333333333298</v>
      </c>
      <c r="J1532" s="43">
        <f t="shared" si="23"/>
        <v>0.32015535419518693</v>
      </c>
    </row>
    <row r="1533" spans="1:10" x14ac:dyDescent="0.25">
      <c r="A1533" s="79"/>
      <c r="B1533" s="79"/>
      <c r="C1533" s="43">
        <v>0.26657697295090099</v>
      </c>
      <c r="D1533" s="43">
        <v>0</v>
      </c>
      <c r="E1533" s="43">
        <v>0.26657697295090099</v>
      </c>
      <c r="F1533" s="43">
        <v>0</v>
      </c>
      <c r="G1533" s="43">
        <v>0</v>
      </c>
      <c r="H1533" s="43">
        <v>79.6666666666666</v>
      </c>
      <c r="I1533" s="43">
        <v>3348.0757968646899</v>
      </c>
      <c r="J1533" s="43" t="e">
        <f t="shared" si="23"/>
        <v>#DIV/0!</v>
      </c>
    </row>
    <row r="1534" spans="1:10" x14ac:dyDescent="0.25">
      <c r="A1534" s="79"/>
      <c r="B1534" s="79"/>
      <c r="C1534" s="43">
        <v>0.26648798408482699</v>
      </c>
      <c r="D1534" s="43">
        <v>0.26648798408482699</v>
      </c>
      <c r="E1534" s="43">
        <v>0</v>
      </c>
      <c r="F1534" s="43">
        <v>0</v>
      </c>
      <c r="G1534" s="43">
        <v>0</v>
      </c>
      <c r="H1534" s="43">
        <v>57.3333333333333</v>
      </c>
      <c r="I1534" s="43">
        <v>2141.8586631650801</v>
      </c>
      <c r="J1534" s="43" t="e">
        <f t="shared" si="23"/>
        <v>#DIV/0!</v>
      </c>
    </row>
    <row r="1535" spans="1:10" x14ac:dyDescent="0.25">
      <c r="A1535" s="79"/>
      <c r="B1535" s="79"/>
      <c r="C1535" s="43">
        <v>0.26532247072571802</v>
      </c>
      <c r="D1535" s="43">
        <v>0.13266123536285901</v>
      </c>
      <c r="E1535" s="43">
        <v>0</v>
      </c>
      <c r="F1535" s="43">
        <v>0.13266123536285901</v>
      </c>
      <c r="G1535" s="43">
        <v>0.5</v>
      </c>
      <c r="H1535" s="43">
        <v>86</v>
      </c>
      <c r="I1535" s="43">
        <v>2895.3333333333298</v>
      </c>
      <c r="J1535" s="43">
        <f t="shared" si="23"/>
        <v>0.53064494145143604</v>
      </c>
    </row>
    <row r="1536" spans="1:10" x14ac:dyDescent="0.25">
      <c r="A1536" s="79"/>
      <c r="B1536" s="79"/>
      <c r="C1536" s="43">
        <v>0.26478184181991798</v>
      </c>
      <c r="D1536" s="43">
        <v>0</v>
      </c>
      <c r="E1536" s="43">
        <v>0.26478184181991798</v>
      </c>
      <c r="F1536" s="43">
        <v>0</v>
      </c>
      <c r="G1536" s="43">
        <v>0</v>
      </c>
      <c r="H1536" s="43">
        <v>77</v>
      </c>
      <c r="I1536" s="43">
        <v>3236.00631412445</v>
      </c>
      <c r="J1536" s="43" t="e">
        <f t="shared" si="23"/>
        <v>#DIV/0!</v>
      </c>
    </row>
    <row r="1537" spans="1:10" x14ac:dyDescent="0.25">
      <c r="A1537" s="79"/>
      <c r="B1537" s="79"/>
      <c r="C1537" s="43">
        <v>0.26470389753535201</v>
      </c>
      <c r="D1537" s="43">
        <v>0.26470389753535201</v>
      </c>
      <c r="E1537" s="43">
        <v>0</v>
      </c>
      <c r="F1537" s="43">
        <v>0</v>
      </c>
      <c r="G1537" s="43">
        <v>0.16666666666666599</v>
      </c>
      <c r="H1537" s="43">
        <v>58.8333333333333</v>
      </c>
      <c r="I1537" s="43">
        <v>1825.9526666463</v>
      </c>
      <c r="J1537" s="43">
        <f t="shared" si="23"/>
        <v>1.5882233852121184</v>
      </c>
    </row>
    <row r="1538" spans="1:10" x14ac:dyDescent="0.25">
      <c r="A1538" s="79"/>
      <c r="B1538" s="79"/>
      <c r="C1538" s="43">
        <v>0.26433305903717202</v>
      </c>
      <c r="D1538" s="43">
        <v>0</v>
      </c>
      <c r="E1538" s="43">
        <v>0.26433305903717202</v>
      </c>
      <c r="F1538" s="43">
        <v>0</v>
      </c>
      <c r="G1538" s="43">
        <v>0</v>
      </c>
      <c r="H1538" s="43">
        <v>47.6666666666666</v>
      </c>
      <c r="I1538" s="43">
        <v>2003.2420039818101</v>
      </c>
      <c r="J1538" s="43" t="e">
        <f t="shared" si="23"/>
        <v>#DIV/0!</v>
      </c>
    </row>
    <row r="1539" spans="1:10" x14ac:dyDescent="0.25">
      <c r="A1539" s="79"/>
      <c r="B1539" s="79"/>
      <c r="C1539" s="43">
        <v>0.26409437943735897</v>
      </c>
      <c r="D1539" s="43">
        <v>0.26409437943735897</v>
      </c>
      <c r="E1539" s="43">
        <v>0</v>
      </c>
      <c r="F1539" s="43">
        <v>0</v>
      </c>
      <c r="G1539" s="43">
        <v>0</v>
      </c>
      <c r="H1539" s="43">
        <v>85.8333333333333</v>
      </c>
      <c r="I1539" s="43">
        <v>3206.56166142446</v>
      </c>
      <c r="J1539" s="43" t="e">
        <f t="shared" ref="J1539:J1602" si="24">C1539/G1539</f>
        <v>#DIV/0!</v>
      </c>
    </row>
    <row r="1540" spans="1:10" x14ac:dyDescent="0.25">
      <c r="A1540" s="79"/>
      <c r="B1540" s="79"/>
      <c r="C1540" s="43">
        <v>0.26409437943735897</v>
      </c>
      <c r="D1540" s="43">
        <v>0.26409437943735897</v>
      </c>
      <c r="E1540" s="43">
        <v>0</v>
      </c>
      <c r="F1540" s="43">
        <v>0</v>
      </c>
      <c r="G1540" s="43">
        <v>0</v>
      </c>
      <c r="H1540" s="43">
        <v>64.8333333333333</v>
      </c>
      <c r="I1540" s="43">
        <v>2422.0436627070198</v>
      </c>
      <c r="J1540" s="43" t="e">
        <f t="shared" si="24"/>
        <v>#DIV/0!</v>
      </c>
    </row>
    <row r="1541" spans="1:10" x14ac:dyDescent="0.25">
      <c r="A1541" s="79"/>
      <c r="B1541" s="79"/>
      <c r="C1541" s="43">
        <v>0.26359252464757399</v>
      </c>
      <c r="D1541" s="43">
        <v>0.26359252464757399</v>
      </c>
      <c r="E1541" s="43">
        <v>0</v>
      </c>
      <c r="F1541" s="43">
        <v>0</v>
      </c>
      <c r="G1541" s="43">
        <v>0.66666666666666596</v>
      </c>
      <c r="H1541" s="43">
        <v>80.6666666666666</v>
      </c>
      <c r="I1541" s="43">
        <v>2662</v>
      </c>
      <c r="J1541" s="43">
        <f t="shared" si="24"/>
        <v>0.39538878697136143</v>
      </c>
    </row>
    <row r="1542" spans="1:10" x14ac:dyDescent="0.25">
      <c r="A1542" s="79"/>
      <c r="B1542" s="79"/>
      <c r="C1542" s="43">
        <v>0.26343549347168099</v>
      </c>
      <c r="D1542" s="43">
        <v>0</v>
      </c>
      <c r="E1542" s="43">
        <v>0.26343549347168099</v>
      </c>
      <c r="F1542" s="43">
        <v>0</v>
      </c>
      <c r="G1542" s="43">
        <v>0</v>
      </c>
      <c r="H1542" s="43">
        <v>70.5</v>
      </c>
      <c r="I1542" s="43">
        <v>2962.8369499451201</v>
      </c>
      <c r="J1542" s="43" t="e">
        <f t="shared" si="24"/>
        <v>#DIV/0!</v>
      </c>
    </row>
    <row r="1543" spans="1:10" x14ac:dyDescent="0.25">
      <c r="A1543" s="79"/>
      <c r="B1543" s="79"/>
      <c r="C1543" s="43">
        <v>0.26329651122153602</v>
      </c>
      <c r="D1543" s="43">
        <v>0.26329651122153602</v>
      </c>
      <c r="E1543" s="43">
        <v>0</v>
      </c>
      <c r="F1543" s="43">
        <v>0</v>
      </c>
      <c r="G1543" s="43">
        <v>0</v>
      </c>
      <c r="H1543" s="43">
        <v>83.8333333333333</v>
      </c>
      <c r="I1543" s="43">
        <v>3131.8456615466098</v>
      </c>
      <c r="J1543" s="43" t="e">
        <f t="shared" si="24"/>
        <v>#DIV/0!</v>
      </c>
    </row>
    <row r="1544" spans="1:10" x14ac:dyDescent="0.25">
      <c r="A1544" s="79"/>
      <c r="B1544" s="79"/>
      <c r="C1544" s="43">
        <v>0.26321184368782202</v>
      </c>
      <c r="D1544" s="43">
        <v>0.130909931925725</v>
      </c>
      <c r="E1544" s="43">
        <v>0</v>
      </c>
      <c r="F1544" s="43">
        <v>0.13230191176209699</v>
      </c>
      <c r="G1544" s="43">
        <v>0.16666666666666599</v>
      </c>
      <c r="H1544" s="43">
        <v>142.833333333333</v>
      </c>
      <c r="I1544" s="43">
        <v>3303.0585512790599</v>
      </c>
      <c r="J1544" s="43">
        <f t="shared" si="24"/>
        <v>1.5792710621269386</v>
      </c>
    </row>
    <row r="1545" spans="1:10" x14ac:dyDescent="0.25">
      <c r="A1545" s="79"/>
      <c r="B1545" s="79"/>
      <c r="C1545" s="43">
        <v>0.26317605614728001</v>
      </c>
      <c r="D1545" s="43">
        <v>0.13224476686256501</v>
      </c>
      <c r="E1545" s="43">
        <v>0</v>
      </c>
      <c r="F1545" s="43">
        <v>0.13093128928471501</v>
      </c>
      <c r="G1545" s="43">
        <v>0.66666666666666596</v>
      </c>
      <c r="H1545" s="43">
        <v>87</v>
      </c>
      <c r="I1545" s="43">
        <v>2672.5</v>
      </c>
      <c r="J1545" s="43">
        <f t="shared" si="24"/>
        <v>0.39476408422092046</v>
      </c>
    </row>
    <row r="1546" spans="1:10" x14ac:dyDescent="0.25">
      <c r="A1546" s="79"/>
      <c r="B1546" s="79"/>
      <c r="C1546" s="43">
        <v>0.26310113410932701</v>
      </c>
      <c r="D1546" s="43">
        <v>0.26310113410932701</v>
      </c>
      <c r="E1546" s="43">
        <v>0</v>
      </c>
      <c r="F1546" s="43">
        <v>0</v>
      </c>
      <c r="G1546" s="43">
        <v>0.16666666666666599</v>
      </c>
      <c r="H1546" s="43">
        <v>88.3333333333333</v>
      </c>
      <c r="I1546" s="43">
        <v>3305.59866133285</v>
      </c>
      <c r="J1546" s="43">
        <f t="shared" si="24"/>
        <v>1.5786068046559685</v>
      </c>
    </row>
    <row r="1547" spans="1:10" x14ac:dyDescent="0.25">
      <c r="A1547" s="79"/>
      <c r="B1547" s="79"/>
      <c r="C1547" s="43">
        <v>0.26275958764698598</v>
      </c>
      <c r="D1547" s="43">
        <v>0.26275958764698598</v>
      </c>
      <c r="E1547" s="43">
        <v>0</v>
      </c>
      <c r="F1547" s="43">
        <v>0</v>
      </c>
      <c r="G1547" s="43">
        <v>0.33333333333333298</v>
      </c>
      <c r="H1547" s="43">
        <v>80</v>
      </c>
      <c r="I1547" s="43">
        <v>3371</v>
      </c>
      <c r="J1547" s="43">
        <f t="shared" si="24"/>
        <v>0.78827876294095878</v>
      </c>
    </row>
    <row r="1548" spans="1:10" x14ac:dyDescent="0.25">
      <c r="A1548" s="79"/>
      <c r="B1548" s="79"/>
      <c r="C1548" s="43">
        <v>0.26273185959849499</v>
      </c>
      <c r="D1548" s="43">
        <v>8.3293700058786196E-4</v>
      </c>
      <c r="E1548" s="43">
        <v>0.12667105265425899</v>
      </c>
      <c r="F1548" s="43">
        <v>0.13522786994364999</v>
      </c>
      <c r="G1548" s="43">
        <v>0.16666666666666599</v>
      </c>
      <c r="H1548" s="43">
        <v>80.6666666666666</v>
      </c>
      <c r="I1548" s="43">
        <v>3151.5672366215999</v>
      </c>
      <c r="J1548" s="43">
        <f t="shared" si="24"/>
        <v>1.5763911575909764</v>
      </c>
    </row>
    <row r="1549" spans="1:10" x14ac:dyDescent="0.25">
      <c r="A1549" s="79"/>
      <c r="B1549" s="79"/>
      <c r="C1549" s="43">
        <v>0.26261066949740403</v>
      </c>
      <c r="D1549" s="43">
        <v>0</v>
      </c>
      <c r="E1549" s="43">
        <v>0</v>
      </c>
      <c r="F1549" s="43">
        <v>0.26261066949740403</v>
      </c>
      <c r="G1549" s="43">
        <v>0</v>
      </c>
      <c r="H1549" s="43">
        <v>51.1666666666666</v>
      </c>
      <c r="I1549" s="43">
        <v>2275.3950485348601</v>
      </c>
      <c r="J1549" s="43" t="e">
        <f t="shared" si="24"/>
        <v>#DIV/0!</v>
      </c>
    </row>
    <row r="1550" spans="1:10" x14ac:dyDescent="0.25">
      <c r="A1550" s="79"/>
      <c r="B1550" s="79"/>
      <c r="C1550" s="43">
        <v>0.26210968494019499</v>
      </c>
      <c r="D1550" s="43">
        <v>0</v>
      </c>
      <c r="E1550" s="43">
        <v>4.4878278274562098E-4</v>
      </c>
      <c r="F1550" s="43">
        <v>0.26166090215745003</v>
      </c>
      <c r="G1550" s="43">
        <v>0</v>
      </c>
      <c r="H1550" s="43">
        <v>60.1666666666666</v>
      </c>
      <c r="I1550" s="43">
        <v>2675.2200347642602</v>
      </c>
      <c r="J1550" s="43" t="e">
        <f t="shared" si="24"/>
        <v>#DIV/0!</v>
      </c>
    </row>
    <row r="1551" spans="1:10" x14ac:dyDescent="0.25">
      <c r="A1551" s="79"/>
      <c r="B1551" s="79"/>
      <c r="C1551" s="43">
        <v>0.26164036234069898</v>
      </c>
      <c r="D1551" s="43">
        <v>0</v>
      </c>
      <c r="E1551" s="43">
        <v>0.26164036234069898</v>
      </c>
      <c r="F1551" s="43">
        <v>0</v>
      </c>
      <c r="G1551" s="43">
        <v>0</v>
      </c>
      <c r="H1551" s="43">
        <v>54.3333333333333</v>
      </c>
      <c r="I1551" s="43">
        <v>2283.4157108324098</v>
      </c>
      <c r="J1551" s="43" t="e">
        <f t="shared" si="24"/>
        <v>#DIV/0!</v>
      </c>
    </row>
    <row r="1552" spans="1:10" x14ac:dyDescent="0.25">
      <c r="A1552" s="79"/>
      <c r="B1552" s="79"/>
      <c r="C1552" s="43">
        <v>0.26164036234069799</v>
      </c>
      <c r="D1552" s="43">
        <v>0</v>
      </c>
      <c r="E1552" s="43">
        <v>0.26164036234069799</v>
      </c>
      <c r="F1552" s="43">
        <v>0</v>
      </c>
      <c r="G1552" s="43">
        <v>0</v>
      </c>
      <c r="H1552" s="43">
        <v>56</v>
      </c>
      <c r="I1552" s="43">
        <v>2353.45913754507</v>
      </c>
      <c r="J1552" s="43" t="e">
        <f t="shared" si="24"/>
        <v>#DIV/0!</v>
      </c>
    </row>
    <row r="1553" spans="1:10" x14ac:dyDescent="0.25">
      <c r="A1553" s="79"/>
      <c r="B1553" s="79"/>
      <c r="C1553" s="43">
        <v>0.26163480127021799</v>
      </c>
      <c r="D1553" s="43">
        <v>0</v>
      </c>
      <c r="E1553" s="43">
        <v>4.4878278274562098E-4</v>
      </c>
      <c r="F1553" s="43">
        <v>0.26118601848747203</v>
      </c>
      <c r="G1553" s="43">
        <v>0</v>
      </c>
      <c r="H1553" s="43">
        <v>62.5</v>
      </c>
      <c r="I1553" s="43">
        <v>2778.98397834565</v>
      </c>
      <c r="J1553" s="43" t="e">
        <f t="shared" si="24"/>
        <v>#DIV/0!</v>
      </c>
    </row>
    <row r="1554" spans="1:10" x14ac:dyDescent="0.25">
      <c r="A1554" s="79"/>
      <c r="B1554" s="79"/>
      <c r="C1554" s="43">
        <v>0.260986926850863</v>
      </c>
      <c r="D1554" s="43">
        <v>1.11058266745048E-3</v>
      </c>
      <c r="E1554" s="43">
        <v>0.12993817209170599</v>
      </c>
      <c r="F1554" s="43">
        <v>0.12993817209170599</v>
      </c>
      <c r="G1554" s="43">
        <v>0.33333333333333298</v>
      </c>
      <c r="H1554" s="43">
        <v>61</v>
      </c>
      <c r="I1554" s="43">
        <v>3172</v>
      </c>
      <c r="J1554" s="43">
        <f t="shared" si="24"/>
        <v>0.78296078055258977</v>
      </c>
    </row>
    <row r="1555" spans="1:10" x14ac:dyDescent="0.25">
      <c r="A1555" s="79"/>
      <c r="B1555" s="79"/>
      <c r="C1555" s="43">
        <v>0.26090290657406701</v>
      </c>
      <c r="D1555" s="43">
        <v>0.26090290657406701</v>
      </c>
      <c r="E1555" s="43">
        <v>0</v>
      </c>
      <c r="F1555" s="43">
        <v>0</v>
      </c>
      <c r="G1555" s="43">
        <v>0</v>
      </c>
      <c r="H1555" s="43">
        <v>79.5</v>
      </c>
      <c r="I1555" s="43">
        <v>2969.9609951446</v>
      </c>
      <c r="J1555" s="43" t="e">
        <f t="shared" si="24"/>
        <v>#DIV/0!</v>
      </c>
    </row>
    <row r="1556" spans="1:10" x14ac:dyDescent="0.25">
      <c r="A1556" s="79"/>
      <c r="B1556" s="79"/>
      <c r="C1556" s="43">
        <v>0.26090290657406701</v>
      </c>
      <c r="D1556" s="43">
        <v>0.26090290657406701</v>
      </c>
      <c r="E1556" s="43">
        <v>0</v>
      </c>
      <c r="F1556" s="43">
        <v>0</v>
      </c>
      <c r="G1556" s="43">
        <v>0</v>
      </c>
      <c r="H1556" s="43">
        <v>45.8333333333333</v>
      </c>
      <c r="I1556" s="43">
        <v>1712.2416638674299</v>
      </c>
      <c r="J1556" s="43" t="e">
        <f t="shared" si="24"/>
        <v>#DIV/0!</v>
      </c>
    </row>
    <row r="1557" spans="1:10" x14ac:dyDescent="0.25">
      <c r="A1557" s="79"/>
      <c r="B1557" s="79"/>
      <c r="C1557" s="43">
        <v>0.26074279677520701</v>
      </c>
      <c r="D1557" s="43">
        <v>0</v>
      </c>
      <c r="E1557" s="43">
        <v>0.26074279677520701</v>
      </c>
      <c r="F1557" s="43">
        <v>0</v>
      </c>
      <c r="G1557" s="43">
        <v>0</v>
      </c>
      <c r="H1557" s="43">
        <v>49.1666666666666</v>
      </c>
      <c r="I1557" s="43">
        <v>2066.28108802319</v>
      </c>
      <c r="J1557" s="43" t="e">
        <f t="shared" si="24"/>
        <v>#DIV/0!</v>
      </c>
    </row>
    <row r="1558" spans="1:10" x14ac:dyDescent="0.25">
      <c r="A1558" s="79"/>
      <c r="B1558" s="79"/>
      <c r="C1558" s="43">
        <v>0.26050397246615598</v>
      </c>
      <c r="D1558" s="43">
        <v>0.26050397246615598</v>
      </c>
      <c r="E1558" s="43">
        <v>0</v>
      </c>
      <c r="F1558" s="43">
        <v>0</v>
      </c>
      <c r="G1558" s="43">
        <v>0</v>
      </c>
      <c r="H1558" s="43">
        <v>79.5</v>
      </c>
      <c r="I1558" s="43">
        <v>2969.9609951446</v>
      </c>
      <c r="J1558" s="43" t="e">
        <f t="shared" si="24"/>
        <v>#DIV/0!</v>
      </c>
    </row>
    <row r="1559" spans="1:10" x14ac:dyDescent="0.25">
      <c r="A1559" s="79"/>
      <c r="B1559" s="79"/>
      <c r="C1559" s="43">
        <v>0.26007923909381198</v>
      </c>
      <c r="D1559" s="43">
        <v>8.8547610370186602E-2</v>
      </c>
      <c r="E1559" s="43">
        <v>8.2984018353439506E-2</v>
      </c>
      <c r="F1559" s="43">
        <v>8.8547610370186602E-2</v>
      </c>
      <c r="G1559" s="43">
        <v>2.1666666666666599</v>
      </c>
      <c r="H1559" s="43">
        <v>57.5</v>
      </c>
      <c r="I1559" s="43">
        <v>2507.1666666666601</v>
      </c>
      <c r="J1559" s="43">
        <f t="shared" si="24"/>
        <v>0.12003657188945206</v>
      </c>
    </row>
    <row r="1560" spans="1:10" x14ac:dyDescent="0.25">
      <c r="A1560" s="79"/>
      <c r="B1560" s="79"/>
      <c r="C1560" s="43">
        <v>0.25989084582951599</v>
      </c>
      <c r="D1560" s="43">
        <v>0.25989084582951599</v>
      </c>
      <c r="E1560" s="43">
        <v>0</v>
      </c>
      <c r="F1560" s="43">
        <v>0</v>
      </c>
      <c r="G1560" s="43">
        <v>0.16666666666666599</v>
      </c>
      <c r="H1560" s="43">
        <v>63</v>
      </c>
      <c r="I1560" s="43">
        <v>2833.7263333231499</v>
      </c>
      <c r="J1560" s="43">
        <f t="shared" si="24"/>
        <v>1.5593450749771023</v>
      </c>
    </row>
    <row r="1561" spans="1:10" x14ac:dyDescent="0.25">
      <c r="A1561" s="79"/>
      <c r="B1561" s="79"/>
      <c r="C1561" s="43">
        <v>0.25984523120971598</v>
      </c>
      <c r="D1561" s="43">
        <v>0</v>
      </c>
      <c r="E1561" s="43">
        <v>0.25984523120971598</v>
      </c>
      <c r="F1561" s="43">
        <v>0</v>
      </c>
      <c r="G1561" s="43">
        <v>0</v>
      </c>
      <c r="H1561" s="43">
        <v>64.8333333333333</v>
      </c>
      <c r="I1561" s="43">
        <v>2724.6892991221198</v>
      </c>
      <c r="J1561" s="43" t="e">
        <f t="shared" si="24"/>
        <v>#DIV/0!</v>
      </c>
    </row>
    <row r="1562" spans="1:10" x14ac:dyDescent="0.25">
      <c r="A1562" s="79"/>
      <c r="B1562" s="79"/>
      <c r="C1562" s="43">
        <v>0.25970610425033303</v>
      </c>
      <c r="D1562" s="43">
        <v>0.25970610425033303</v>
      </c>
      <c r="E1562" s="43">
        <v>0</v>
      </c>
      <c r="F1562" s="43">
        <v>0</v>
      </c>
      <c r="G1562" s="43">
        <v>0</v>
      </c>
      <c r="H1562" s="43">
        <v>99.3333333333333</v>
      </c>
      <c r="I1562" s="43">
        <v>3710.8946605999599</v>
      </c>
      <c r="J1562" s="43" t="e">
        <f t="shared" si="24"/>
        <v>#DIV/0!</v>
      </c>
    </row>
    <row r="1563" spans="1:10" x14ac:dyDescent="0.25">
      <c r="A1563" s="79"/>
      <c r="B1563" s="79"/>
      <c r="C1563" s="43">
        <v>0.25970610425033303</v>
      </c>
      <c r="D1563" s="43">
        <v>0.25970610425033303</v>
      </c>
      <c r="E1563" s="43">
        <v>0</v>
      </c>
      <c r="F1563" s="43">
        <v>0</v>
      </c>
      <c r="G1563" s="43">
        <v>0</v>
      </c>
      <c r="H1563" s="43">
        <v>80.1666666666666</v>
      </c>
      <c r="I1563" s="43">
        <v>2994.8663284372101</v>
      </c>
      <c r="J1563" s="43" t="e">
        <f t="shared" si="24"/>
        <v>#DIV/0!</v>
      </c>
    </row>
    <row r="1564" spans="1:10" x14ac:dyDescent="0.25">
      <c r="A1564" s="79"/>
      <c r="B1564" s="79"/>
      <c r="C1564" s="43">
        <v>0.259649059167744</v>
      </c>
      <c r="D1564" s="43">
        <v>0.259649059167744</v>
      </c>
      <c r="E1564" s="43">
        <v>0</v>
      </c>
      <c r="F1564" s="43">
        <v>0</v>
      </c>
      <c r="G1564" s="43">
        <v>0.33333333333333298</v>
      </c>
      <c r="H1564" s="43">
        <v>70</v>
      </c>
      <c r="I1564" s="43">
        <v>2799.11933331297</v>
      </c>
      <c r="J1564" s="43">
        <f t="shared" si="24"/>
        <v>0.77894717750323283</v>
      </c>
    </row>
    <row r="1565" spans="1:10" x14ac:dyDescent="0.25">
      <c r="A1565" s="79"/>
      <c r="B1565" s="79"/>
      <c r="C1565" s="43">
        <v>0.25930717014242199</v>
      </c>
      <c r="D1565" s="43">
        <v>0.25930717014242199</v>
      </c>
      <c r="E1565" s="43">
        <v>0</v>
      </c>
      <c r="F1565" s="43">
        <v>0</v>
      </c>
      <c r="G1565" s="43">
        <v>0</v>
      </c>
      <c r="H1565" s="43">
        <v>80.6666666666666</v>
      </c>
      <c r="I1565" s="43">
        <v>3013.5453284066798</v>
      </c>
      <c r="J1565" s="43" t="e">
        <f t="shared" si="24"/>
        <v>#DIV/0!</v>
      </c>
    </row>
    <row r="1566" spans="1:10" x14ac:dyDescent="0.25">
      <c r="A1566" s="79"/>
      <c r="B1566" s="79"/>
      <c r="C1566" s="43">
        <v>0.25890823603451002</v>
      </c>
      <c r="D1566" s="43">
        <v>0.25890823603451002</v>
      </c>
      <c r="E1566" s="43">
        <v>0</v>
      </c>
      <c r="F1566" s="43">
        <v>0</v>
      </c>
      <c r="G1566" s="43">
        <v>0</v>
      </c>
      <c r="H1566" s="43">
        <v>74.8333333333333</v>
      </c>
      <c r="I1566" s="43">
        <v>2795.62366209628</v>
      </c>
      <c r="J1566" s="43" t="e">
        <f t="shared" si="24"/>
        <v>#DIV/0!</v>
      </c>
    </row>
    <row r="1567" spans="1:10" x14ac:dyDescent="0.25">
      <c r="A1567" s="79"/>
      <c r="B1567" s="79"/>
      <c r="C1567" s="43">
        <v>0.25881160013758597</v>
      </c>
      <c r="D1567" s="43">
        <v>0</v>
      </c>
      <c r="E1567" s="43">
        <v>0</v>
      </c>
      <c r="F1567" s="43">
        <v>0.25881160013758597</v>
      </c>
      <c r="G1567" s="43">
        <v>0</v>
      </c>
      <c r="H1567" s="43">
        <v>71.8333333333333</v>
      </c>
      <c r="I1567" s="43">
        <v>3194.4471202557802</v>
      </c>
      <c r="J1567" s="43" t="e">
        <f t="shared" si="24"/>
        <v>#DIV/0!</v>
      </c>
    </row>
    <row r="1568" spans="1:10" x14ac:dyDescent="0.25">
      <c r="A1568" s="79"/>
      <c r="B1568" s="79"/>
      <c r="C1568" s="43">
        <v>0.25849888286147898</v>
      </c>
      <c r="D1568" s="43">
        <v>0</v>
      </c>
      <c r="E1568" s="43">
        <v>0.25849888286147898</v>
      </c>
      <c r="F1568" s="43">
        <v>0</v>
      </c>
      <c r="G1568" s="43">
        <v>0</v>
      </c>
      <c r="H1568" s="43">
        <v>66.6666666666666</v>
      </c>
      <c r="I1568" s="43">
        <v>2801.73706850603</v>
      </c>
      <c r="J1568" s="43" t="e">
        <f t="shared" si="24"/>
        <v>#DIV/0!</v>
      </c>
    </row>
    <row r="1569" spans="1:10" x14ac:dyDescent="0.25">
      <c r="A1569" s="79"/>
      <c r="B1569" s="79"/>
      <c r="C1569" s="43">
        <v>0.25833671646760897</v>
      </c>
      <c r="D1569" s="43">
        <v>0</v>
      </c>
      <c r="E1569" s="43">
        <v>0</v>
      </c>
      <c r="F1569" s="43">
        <v>0.25833671646760897</v>
      </c>
      <c r="G1569" s="43">
        <v>0</v>
      </c>
      <c r="H1569" s="43">
        <v>73.8333333333333</v>
      </c>
      <c r="I1569" s="43">
        <v>3283.38764332555</v>
      </c>
      <c r="J1569" s="43" t="e">
        <f t="shared" si="24"/>
        <v>#DIV/0!</v>
      </c>
    </row>
    <row r="1570" spans="1:10" x14ac:dyDescent="0.25">
      <c r="A1570" s="79"/>
      <c r="B1570" s="79"/>
      <c r="C1570" s="43">
        <v>0.2580823260283</v>
      </c>
      <c r="D1570" s="43">
        <v>0.12904116301415</v>
      </c>
      <c r="E1570" s="43">
        <v>0</v>
      </c>
      <c r="F1570" s="43">
        <v>0.12904116301415</v>
      </c>
      <c r="G1570" s="43">
        <v>1.3333333333333299</v>
      </c>
      <c r="H1570" s="43">
        <v>50</v>
      </c>
      <c r="I1570" s="43">
        <v>2307</v>
      </c>
      <c r="J1570" s="43">
        <f t="shared" si="24"/>
        <v>0.19356174452122549</v>
      </c>
    </row>
    <row r="1571" spans="1:10" x14ac:dyDescent="0.25">
      <c r="A1571" s="79"/>
      <c r="B1571" s="79"/>
      <c r="C1571" s="43">
        <v>0.25774308951637698</v>
      </c>
      <c r="D1571" s="43">
        <v>0.12673456824329099</v>
      </c>
      <c r="E1571" s="43">
        <v>0</v>
      </c>
      <c r="F1571" s="43">
        <v>0.13100852127308599</v>
      </c>
      <c r="G1571" s="43">
        <v>0.16666666666666599</v>
      </c>
      <c r="H1571" s="43">
        <v>50.6666666666666</v>
      </c>
      <c r="I1571" s="43">
        <v>2179.6468410232501</v>
      </c>
      <c r="J1571" s="43">
        <f t="shared" si="24"/>
        <v>1.5464585370982682</v>
      </c>
    </row>
    <row r="1572" spans="1:10" x14ac:dyDescent="0.25">
      <c r="A1572" s="79"/>
      <c r="B1572" s="79"/>
      <c r="C1572" s="43">
        <v>0.25771143371077598</v>
      </c>
      <c r="D1572" s="43">
        <v>0.25771143371077598</v>
      </c>
      <c r="E1572" s="43">
        <v>0</v>
      </c>
      <c r="F1572" s="43">
        <v>0</v>
      </c>
      <c r="G1572" s="43">
        <v>0</v>
      </c>
      <c r="H1572" s="43">
        <v>75.6666666666666</v>
      </c>
      <c r="I1572" s="43">
        <v>2826.75532871205</v>
      </c>
      <c r="J1572" s="43" t="e">
        <f t="shared" si="24"/>
        <v>#DIV/0!</v>
      </c>
    </row>
    <row r="1573" spans="1:10" x14ac:dyDescent="0.25">
      <c r="A1573" s="79"/>
      <c r="B1573" s="79"/>
      <c r="C1573" s="43">
        <v>0.25687500011032</v>
      </c>
      <c r="D1573" s="43">
        <v>0.12820822601356199</v>
      </c>
      <c r="E1573" s="43">
        <v>0</v>
      </c>
      <c r="F1573" s="43">
        <v>0.128666774096759</v>
      </c>
      <c r="G1573" s="43">
        <v>0.16666666666666599</v>
      </c>
      <c r="H1573" s="43">
        <v>116.333333333333</v>
      </c>
      <c r="I1573" s="43">
        <v>2682.82342051162</v>
      </c>
      <c r="J1573" s="43">
        <f t="shared" si="24"/>
        <v>1.5412500006619263</v>
      </c>
    </row>
    <row r="1574" spans="1:10" x14ac:dyDescent="0.25">
      <c r="A1574" s="79"/>
      <c r="B1574" s="79"/>
      <c r="C1574" s="43">
        <v>0.25670375173049698</v>
      </c>
      <c r="D1574" s="43">
        <v>0</v>
      </c>
      <c r="E1574" s="43">
        <v>0.25670375173049698</v>
      </c>
      <c r="F1574" s="43">
        <v>0</v>
      </c>
      <c r="G1574" s="43">
        <v>0</v>
      </c>
      <c r="H1574" s="43">
        <v>80.3333333333333</v>
      </c>
      <c r="I1574" s="43">
        <v>3376.09316754975</v>
      </c>
      <c r="J1574" s="43" t="e">
        <f t="shared" si="24"/>
        <v>#DIV/0!</v>
      </c>
    </row>
    <row r="1575" spans="1:10" x14ac:dyDescent="0.25">
      <c r="A1575" s="79"/>
      <c r="B1575" s="79"/>
      <c r="C1575" s="43">
        <v>0.256514631387042</v>
      </c>
      <c r="D1575" s="43">
        <v>0.256514631387042</v>
      </c>
      <c r="E1575" s="43">
        <v>0</v>
      </c>
      <c r="F1575" s="43">
        <v>0</v>
      </c>
      <c r="G1575" s="43">
        <v>0</v>
      </c>
      <c r="H1575" s="43">
        <v>73.1666666666666</v>
      </c>
      <c r="I1575" s="43">
        <v>2733.36032886473</v>
      </c>
      <c r="J1575" s="43" t="e">
        <f t="shared" si="24"/>
        <v>#DIV/0!</v>
      </c>
    </row>
    <row r="1576" spans="1:10" x14ac:dyDescent="0.25">
      <c r="A1576" s="79"/>
      <c r="B1576" s="79"/>
      <c r="C1576" s="43">
        <v>0.25637803012339999</v>
      </c>
      <c r="D1576" s="43">
        <v>3.5816291025278099E-2</v>
      </c>
      <c r="E1576" s="43">
        <v>0</v>
      </c>
      <c r="F1576" s="43">
        <v>0.22056173909812199</v>
      </c>
      <c r="G1576" s="43">
        <v>0.16666666666666599</v>
      </c>
      <c r="H1576" s="43">
        <v>69.6666666666666</v>
      </c>
      <c r="I1576" s="43">
        <v>3064.5239152170302</v>
      </c>
      <c r="J1576" s="43">
        <f t="shared" si="24"/>
        <v>1.5382681807404062</v>
      </c>
    </row>
    <row r="1577" spans="1:10" x14ac:dyDescent="0.25">
      <c r="A1577" s="79"/>
      <c r="B1577" s="79"/>
      <c r="C1577" s="43">
        <v>0.25625496894775102</v>
      </c>
      <c r="D1577" s="43">
        <v>0</v>
      </c>
      <c r="E1577" s="43">
        <v>0.25625496894775102</v>
      </c>
      <c r="F1577" s="43">
        <v>0</v>
      </c>
      <c r="G1577" s="43">
        <v>0</v>
      </c>
      <c r="H1577" s="43">
        <v>63.1666666666666</v>
      </c>
      <c r="I1577" s="43">
        <v>2654.64587240947</v>
      </c>
      <c r="J1577" s="43" t="e">
        <f t="shared" si="24"/>
        <v>#DIV/0!</v>
      </c>
    </row>
    <row r="1578" spans="1:10" x14ac:dyDescent="0.25">
      <c r="A1578" s="79"/>
      <c r="B1578" s="79"/>
      <c r="C1578" s="43">
        <v>0.25611569727912997</v>
      </c>
      <c r="D1578" s="43">
        <v>0.25611569727912997</v>
      </c>
      <c r="E1578" s="43">
        <v>0</v>
      </c>
      <c r="F1578" s="43">
        <v>0</v>
      </c>
      <c r="G1578" s="43">
        <v>0</v>
      </c>
      <c r="H1578" s="43">
        <v>80</v>
      </c>
      <c r="I1578" s="43">
        <v>2988.6399951140602</v>
      </c>
      <c r="J1578" s="43" t="e">
        <f t="shared" si="24"/>
        <v>#DIV/0!</v>
      </c>
    </row>
    <row r="1579" spans="1:10" x14ac:dyDescent="0.25">
      <c r="A1579" s="79"/>
      <c r="B1579" s="79"/>
      <c r="C1579" s="43">
        <v>0.25564758710350599</v>
      </c>
      <c r="D1579" s="43">
        <v>0.128229583372552</v>
      </c>
      <c r="E1579" s="43">
        <v>0</v>
      </c>
      <c r="F1579" s="43">
        <v>0.12741800373095299</v>
      </c>
      <c r="G1579" s="43">
        <v>0.33333333333333298</v>
      </c>
      <c r="H1579" s="43">
        <v>82.3333333333333</v>
      </c>
      <c r="I1579" s="43">
        <v>3128.6666666666601</v>
      </c>
      <c r="J1579" s="43">
        <f t="shared" si="24"/>
        <v>0.76694276131051875</v>
      </c>
    </row>
    <row r="1580" spans="1:10" x14ac:dyDescent="0.25">
      <c r="A1580" s="79"/>
      <c r="B1580" s="79"/>
      <c r="C1580" s="43">
        <v>0.25564073139061699</v>
      </c>
      <c r="D1580" s="43">
        <v>0.25564073139061699</v>
      </c>
      <c r="E1580" s="43">
        <v>0</v>
      </c>
      <c r="F1580" s="43">
        <v>0</v>
      </c>
      <c r="G1580" s="43">
        <v>0.16666666666666599</v>
      </c>
      <c r="H1580" s="43">
        <v>86.1666666666666</v>
      </c>
      <c r="I1580" s="43">
        <v>3188.2263333231499</v>
      </c>
      <c r="J1580" s="43">
        <f t="shared" si="24"/>
        <v>1.5338443883437081</v>
      </c>
    </row>
    <row r="1581" spans="1:10" x14ac:dyDescent="0.25">
      <c r="A1581" s="79"/>
      <c r="B1581" s="79"/>
      <c r="C1581" s="43">
        <v>0.25560487238552698</v>
      </c>
      <c r="D1581" s="43">
        <v>0.12780243619276299</v>
      </c>
      <c r="E1581" s="43">
        <v>0</v>
      </c>
      <c r="F1581" s="43">
        <v>0.12780243619276299</v>
      </c>
      <c r="G1581" s="43">
        <v>0.33333333333333298</v>
      </c>
      <c r="H1581" s="43">
        <v>63.3333333333333</v>
      </c>
      <c r="I1581" s="43">
        <v>2786.6666666666601</v>
      </c>
      <c r="J1581" s="43">
        <f t="shared" si="24"/>
        <v>0.76681461715658172</v>
      </c>
    </row>
    <row r="1582" spans="1:10" x14ac:dyDescent="0.25">
      <c r="A1582" s="79"/>
      <c r="B1582" s="79"/>
      <c r="C1582" s="43">
        <v>0.25548741444774598</v>
      </c>
      <c r="D1582" s="43">
        <v>0</v>
      </c>
      <c r="E1582" s="43">
        <v>0</v>
      </c>
      <c r="F1582" s="43">
        <v>0.25548741444774598</v>
      </c>
      <c r="G1582" s="43">
        <v>0</v>
      </c>
      <c r="H1582" s="43">
        <v>52.6666666666666</v>
      </c>
      <c r="I1582" s="43">
        <v>2342.10044083718</v>
      </c>
      <c r="J1582" s="43" t="e">
        <f t="shared" si="24"/>
        <v>#DIV/0!</v>
      </c>
    </row>
    <row r="1583" spans="1:10" x14ac:dyDescent="0.25">
      <c r="A1583" s="79"/>
      <c r="B1583" s="79"/>
      <c r="C1583" s="43">
        <v>0.25531782906330702</v>
      </c>
      <c r="D1583" s="43">
        <v>0.25531782906330702</v>
      </c>
      <c r="E1583" s="43">
        <v>0</v>
      </c>
      <c r="F1583" s="43">
        <v>0</v>
      </c>
      <c r="G1583" s="43">
        <v>0</v>
      </c>
      <c r="H1583" s="43">
        <v>51.5</v>
      </c>
      <c r="I1583" s="43">
        <v>1923.93699685467</v>
      </c>
      <c r="J1583" s="43" t="e">
        <f t="shared" si="24"/>
        <v>#DIV/0!</v>
      </c>
    </row>
    <row r="1584" spans="1:10" x14ac:dyDescent="0.25">
      <c r="A1584" s="79"/>
      <c r="B1584" s="79"/>
      <c r="C1584" s="43">
        <v>0.25519908256472701</v>
      </c>
      <c r="D1584" s="43">
        <v>0.25519908256472701</v>
      </c>
      <c r="E1584" s="43">
        <v>0</v>
      </c>
      <c r="F1584" s="43">
        <v>0</v>
      </c>
      <c r="G1584" s="43">
        <v>0.66666666666666596</v>
      </c>
      <c r="H1584" s="43">
        <v>90.3333333333333</v>
      </c>
      <c r="I1584" s="43">
        <v>2858</v>
      </c>
      <c r="J1584" s="43">
        <f t="shared" si="24"/>
        <v>0.3827986238470909</v>
      </c>
    </row>
    <row r="1585" spans="1:10" x14ac:dyDescent="0.25">
      <c r="A1585" s="79"/>
      <c r="B1585" s="79"/>
      <c r="C1585" s="43">
        <v>0.25515007580438798</v>
      </c>
      <c r="D1585" s="43">
        <v>0.12686271239722799</v>
      </c>
      <c r="E1585" s="43">
        <v>0</v>
      </c>
      <c r="F1585" s="43">
        <v>0.12828736340715999</v>
      </c>
      <c r="G1585" s="43">
        <v>0.16666666666666599</v>
      </c>
      <c r="H1585" s="43">
        <v>16.6666666666666</v>
      </c>
      <c r="I1585" s="43">
        <v>749.82342051162698</v>
      </c>
      <c r="J1585" s="43">
        <f t="shared" si="24"/>
        <v>1.5309004548263341</v>
      </c>
    </row>
    <row r="1586" spans="1:10" x14ac:dyDescent="0.25">
      <c r="A1586" s="79"/>
      <c r="B1586" s="79"/>
      <c r="C1586" s="43">
        <v>0.25490862059951402</v>
      </c>
      <c r="D1586" s="43">
        <v>0</v>
      </c>
      <c r="E1586" s="43">
        <v>0.25490862059951402</v>
      </c>
      <c r="F1586" s="43">
        <v>0</v>
      </c>
      <c r="G1586" s="43">
        <v>0</v>
      </c>
      <c r="H1586" s="43">
        <v>68.8333333333333</v>
      </c>
      <c r="I1586" s="43">
        <v>2892.7935232324799</v>
      </c>
      <c r="J1586" s="43" t="e">
        <f t="shared" si="24"/>
        <v>#DIV/0!</v>
      </c>
    </row>
    <row r="1587" spans="1:10" x14ac:dyDescent="0.25">
      <c r="A1587" s="79"/>
      <c r="B1587" s="79"/>
      <c r="C1587" s="43">
        <v>0.25486224891304898</v>
      </c>
      <c r="D1587" s="43">
        <v>0</v>
      </c>
      <c r="E1587" s="43">
        <v>0.22304504302457501</v>
      </c>
      <c r="F1587" s="43">
        <v>3.1817205888473997E-2</v>
      </c>
      <c r="G1587" s="43">
        <v>0</v>
      </c>
      <c r="H1587" s="43">
        <v>68.8333333333333</v>
      </c>
      <c r="I1587" s="43">
        <v>2911.5324321217199</v>
      </c>
      <c r="J1587" s="43" t="e">
        <f t="shared" si="24"/>
        <v>#DIV/0!</v>
      </c>
    </row>
    <row r="1588" spans="1:10" x14ac:dyDescent="0.25">
      <c r="A1588" s="79"/>
      <c r="B1588" s="79"/>
      <c r="C1588" s="43">
        <v>0.25478261406443398</v>
      </c>
      <c r="D1588" s="43">
        <v>0.25478261406443398</v>
      </c>
      <c r="E1588" s="43">
        <v>0</v>
      </c>
      <c r="F1588" s="43">
        <v>0</v>
      </c>
      <c r="G1588" s="43">
        <v>0.33333333333333298</v>
      </c>
      <c r="H1588" s="43">
        <v>104.333333333333</v>
      </c>
      <c r="I1588" s="43">
        <v>3029</v>
      </c>
      <c r="J1588" s="43">
        <f t="shared" si="24"/>
        <v>0.76434784219330276</v>
      </c>
    </row>
    <row r="1589" spans="1:10" x14ac:dyDescent="0.25">
      <c r="A1589" s="79"/>
      <c r="B1589" s="79"/>
      <c r="C1589" s="43">
        <v>0.25471326671523098</v>
      </c>
      <c r="D1589" s="43">
        <v>0.25471326671523098</v>
      </c>
      <c r="E1589" s="43">
        <v>0</v>
      </c>
      <c r="F1589" s="43">
        <v>0</v>
      </c>
      <c r="G1589" s="43">
        <v>0.16666666666666599</v>
      </c>
      <c r="H1589" s="43">
        <v>71.3333333333333</v>
      </c>
      <c r="I1589" s="43">
        <v>2214.51233330279</v>
      </c>
      <c r="J1589" s="43">
        <f t="shared" si="24"/>
        <v>1.5282796002913921</v>
      </c>
    </row>
    <row r="1590" spans="1:10" x14ac:dyDescent="0.25">
      <c r="A1590" s="79"/>
      <c r="B1590" s="79"/>
      <c r="C1590" s="43">
        <v>0.254594220800136</v>
      </c>
      <c r="D1590" s="43">
        <v>0.254594220800136</v>
      </c>
      <c r="E1590" s="43">
        <v>0</v>
      </c>
      <c r="F1590" s="43">
        <v>0</v>
      </c>
      <c r="G1590" s="43">
        <v>0.16666666666666599</v>
      </c>
      <c r="H1590" s="43">
        <v>66.6666666666666</v>
      </c>
      <c r="I1590" s="43">
        <v>2932.2263333231499</v>
      </c>
      <c r="J1590" s="43">
        <f t="shared" si="24"/>
        <v>1.5275653248008221</v>
      </c>
    </row>
    <row r="1591" spans="1:10" x14ac:dyDescent="0.25">
      <c r="A1591" s="79"/>
      <c r="B1591" s="79"/>
      <c r="C1591" s="43">
        <v>0.25451996084748502</v>
      </c>
      <c r="D1591" s="43">
        <v>0.25451996084748502</v>
      </c>
      <c r="E1591" s="43">
        <v>0</v>
      </c>
      <c r="F1591" s="43">
        <v>0</v>
      </c>
      <c r="G1591" s="43">
        <v>0</v>
      </c>
      <c r="H1591" s="43">
        <v>78</v>
      </c>
      <c r="I1591" s="43">
        <v>2913.92399523621</v>
      </c>
      <c r="J1591" s="43" t="e">
        <f t="shared" si="24"/>
        <v>#DIV/0!</v>
      </c>
    </row>
    <row r="1592" spans="1:10" x14ac:dyDescent="0.25">
      <c r="A1592" s="79"/>
      <c r="B1592" s="79"/>
      <c r="C1592" s="43">
        <v>0.25406276343781398</v>
      </c>
      <c r="D1592" s="43">
        <v>0</v>
      </c>
      <c r="E1592" s="43">
        <v>0</v>
      </c>
      <c r="F1592" s="43">
        <v>0.25406276343781398</v>
      </c>
      <c r="G1592" s="43">
        <v>0</v>
      </c>
      <c r="H1592" s="43">
        <v>72</v>
      </c>
      <c r="I1592" s="43">
        <v>3201.85883051159</v>
      </c>
      <c r="J1592" s="43" t="e">
        <f t="shared" si="24"/>
        <v>#DIV/0!</v>
      </c>
    </row>
    <row r="1593" spans="1:10" x14ac:dyDescent="0.25">
      <c r="A1593" s="79"/>
      <c r="B1593" s="79"/>
      <c r="C1593" s="43">
        <v>0.25401374914081398</v>
      </c>
      <c r="D1593" s="43">
        <v>0.25401374914081398</v>
      </c>
      <c r="E1593" s="43">
        <v>0</v>
      </c>
      <c r="F1593" s="43">
        <v>0</v>
      </c>
      <c r="G1593" s="43">
        <v>1.5</v>
      </c>
      <c r="H1593" s="43">
        <v>113.5</v>
      </c>
      <c r="I1593" s="43">
        <v>2823</v>
      </c>
      <c r="J1593" s="43">
        <f t="shared" si="24"/>
        <v>0.16934249942720933</v>
      </c>
    </row>
    <row r="1594" spans="1:10" x14ac:dyDescent="0.25">
      <c r="A1594" s="79"/>
      <c r="B1594" s="79"/>
      <c r="C1594" s="43">
        <v>0.25401105503402299</v>
      </c>
      <c r="D1594" s="43">
        <v>0</v>
      </c>
      <c r="E1594" s="43">
        <v>0.25401105503402299</v>
      </c>
      <c r="F1594" s="43">
        <v>0</v>
      </c>
      <c r="G1594" s="43">
        <v>0</v>
      </c>
      <c r="H1594" s="43">
        <v>45.5</v>
      </c>
      <c r="I1594" s="43">
        <v>1912.18554925536</v>
      </c>
      <c r="J1594" s="43" t="e">
        <f t="shared" si="24"/>
        <v>#DIV/0!</v>
      </c>
    </row>
    <row r="1595" spans="1:10" x14ac:dyDescent="0.25">
      <c r="A1595" s="79"/>
      <c r="B1595" s="79"/>
      <c r="C1595" s="43">
        <v>0.25372209263166201</v>
      </c>
      <c r="D1595" s="43">
        <v>0.25372209263166201</v>
      </c>
      <c r="E1595" s="43">
        <v>0</v>
      </c>
      <c r="F1595" s="43">
        <v>0</v>
      </c>
      <c r="G1595" s="43">
        <v>0</v>
      </c>
      <c r="H1595" s="43">
        <v>73.5</v>
      </c>
      <c r="I1595" s="43">
        <v>2745.8129955110398</v>
      </c>
      <c r="J1595" s="43" t="e">
        <f t="shared" si="24"/>
        <v>#DIV/0!</v>
      </c>
    </row>
    <row r="1596" spans="1:10" x14ac:dyDescent="0.25">
      <c r="A1596" s="79"/>
      <c r="B1596" s="79"/>
      <c r="C1596" s="43">
        <v>0.25362931667900401</v>
      </c>
      <c r="D1596" s="43">
        <v>0.12820822601356199</v>
      </c>
      <c r="E1596" s="43">
        <v>0</v>
      </c>
      <c r="F1596" s="43">
        <v>0.12542109066544099</v>
      </c>
      <c r="G1596" s="43">
        <v>1.6666666666666601</v>
      </c>
      <c r="H1596" s="43">
        <v>121.666666666666</v>
      </c>
      <c r="I1596" s="43">
        <v>3175.5</v>
      </c>
      <c r="J1596" s="43">
        <f t="shared" si="24"/>
        <v>0.152177590007403</v>
      </c>
    </row>
    <row r="1597" spans="1:10" x14ac:dyDescent="0.25">
      <c r="A1597" s="79"/>
      <c r="B1597" s="79"/>
      <c r="C1597" s="43">
        <v>0.25343912267949598</v>
      </c>
      <c r="D1597" s="43">
        <v>0</v>
      </c>
      <c r="E1597" s="43">
        <v>0.141366576564871</v>
      </c>
      <c r="F1597" s="43">
        <v>0.112072546114624</v>
      </c>
      <c r="G1597" s="43">
        <v>0</v>
      </c>
      <c r="H1597" s="43">
        <v>63</v>
      </c>
      <c r="I1597" s="43">
        <v>2720.1529597878898</v>
      </c>
      <c r="J1597" s="43" t="e">
        <f t="shared" si="24"/>
        <v>#DIV/0!</v>
      </c>
    </row>
    <row r="1598" spans="1:10" x14ac:dyDescent="0.25">
      <c r="A1598" s="79"/>
      <c r="B1598" s="79"/>
      <c r="C1598" s="43">
        <v>0.25332315852374998</v>
      </c>
      <c r="D1598" s="43">
        <v>0.25332315852374998</v>
      </c>
      <c r="E1598" s="43">
        <v>0</v>
      </c>
      <c r="F1598" s="43">
        <v>0</v>
      </c>
      <c r="G1598" s="43">
        <v>0</v>
      </c>
      <c r="H1598" s="43">
        <v>73</v>
      </c>
      <c r="I1598" s="43">
        <v>2727.1339955415801</v>
      </c>
      <c r="J1598" s="43" t="e">
        <f t="shared" si="24"/>
        <v>#DIV/0!</v>
      </c>
    </row>
    <row r="1599" spans="1:10" x14ac:dyDescent="0.25">
      <c r="A1599" s="79"/>
      <c r="B1599" s="79"/>
      <c r="C1599" s="43">
        <v>0.25330357763084499</v>
      </c>
      <c r="D1599" s="43">
        <v>0.12726850221802699</v>
      </c>
      <c r="E1599" s="43">
        <v>4.4878278274562098E-4</v>
      </c>
      <c r="F1599" s="43">
        <v>0.12558629263007201</v>
      </c>
      <c r="G1599" s="43">
        <v>0.5</v>
      </c>
      <c r="H1599" s="43">
        <v>84.3333333333333</v>
      </c>
      <c r="I1599" s="43">
        <v>2842.4160529270698</v>
      </c>
      <c r="J1599" s="43">
        <f t="shared" si="24"/>
        <v>0.50660715526168998</v>
      </c>
    </row>
    <row r="1600" spans="1:10" x14ac:dyDescent="0.25">
      <c r="A1600" s="79"/>
      <c r="B1600" s="79"/>
      <c r="C1600" s="43">
        <v>0.25305820627678799</v>
      </c>
      <c r="D1600" s="43">
        <v>0.11869352258377</v>
      </c>
      <c r="E1600" s="43">
        <v>0</v>
      </c>
      <c r="F1600" s="43">
        <v>0.13436468369301899</v>
      </c>
      <c r="G1600" s="43">
        <v>0.16666666666666599</v>
      </c>
      <c r="H1600" s="43">
        <v>66.1666666666666</v>
      </c>
      <c r="I1600" s="43">
        <v>2601.4693358837098</v>
      </c>
      <c r="J1600" s="43">
        <f t="shared" si="24"/>
        <v>1.5183492376607342</v>
      </c>
    </row>
    <row r="1601" spans="1:10" x14ac:dyDescent="0.25">
      <c r="A1601" s="79"/>
      <c r="B1601" s="79"/>
      <c r="C1601" s="43">
        <v>0.25270333224660602</v>
      </c>
      <c r="D1601" s="43">
        <v>0.125591949537357</v>
      </c>
      <c r="E1601" s="43">
        <v>4.9366106102018397E-3</v>
      </c>
      <c r="F1601" s="43">
        <v>0.12217477209904699</v>
      </c>
      <c r="G1601" s="43">
        <v>0.66666666666666596</v>
      </c>
      <c r="H1601" s="43">
        <v>76.1666666666666</v>
      </c>
      <c r="I1601" s="43">
        <v>3110.0303986988501</v>
      </c>
      <c r="J1601" s="43">
        <f t="shared" si="24"/>
        <v>0.37905499836990941</v>
      </c>
    </row>
    <row r="1602" spans="1:10" x14ac:dyDescent="0.25">
      <c r="A1602" s="79"/>
      <c r="B1602" s="79"/>
      <c r="C1602" s="43">
        <v>0.25263811242788198</v>
      </c>
      <c r="D1602" s="43">
        <v>0</v>
      </c>
      <c r="E1602" s="43">
        <v>0</v>
      </c>
      <c r="F1602" s="43">
        <v>0.25263811242788198</v>
      </c>
      <c r="G1602" s="43">
        <v>0</v>
      </c>
      <c r="H1602" s="43">
        <v>61.5</v>
      </c>
      <c r="I1602" s="43">
        <v>2734.9210843953201</v>
      </c>
      <c r="J1602" s="43" t="e">
        <f t="shared" si="24"/>
        <v>#DIV/0!</v>
      </c>
    </row>
    <row r="1603" spans="1:10" x14ac:dyDescent="0.25">
      <c r="A1603" s="79"/>
      <c r="B1603" s="79"/>
      <c r="C1603" s="43">
        <v>0.25257212740902701</v>
      </c>
      <c r="D1603" s="43">
        <v>0</v>
      </c>
      <c r="E1603" s="43">
        <v>0.25257212740902701</v>
      </c>
      <c r="F1603" s="43">
        <v>0</v>
      </c>
      <c r="G1603" s="43">
        <v>0.33333333333333298</v>
      </c>
      <c r="H1603" s="43">
        <v>33.3333333333333</v>
      </c>
      <c r="I1603" s="43">
        <v>1800</v>
      </c>
      <c r="J1603" s="43">
        <f t="shared" ref="J1603:J1666" si="25">C1603/G1603</f>
        <v>0.75771638222708182</v>
      </c>
    </row>
    <row r="1604" spans="1:10" x14ac:dyDescent="0.25">
      <c r="A1604" s="79"/>
      <c r="B1604" s="79"/>
      <c r="C1604" s="43">
        <v>0.25219151791382499</v>
      </c>
      <c r="D1604" s="43">
        <v>0.25219151791382499</v>
      </c>
      <c r="E1604" s="43">
        <v>0</v>
      </c>
      <c r="F1604" s="43">
        <v>0</v>
      </c>
      <c r="G1604" s="43">
        <v>0.33333333333333298</v>
      </c>
      <c r="H1604" s="43">
        <v>85.1666666666666</v>
      </c>
      <c r="I1604" s="43">
        <v>3108.7263333231499</v>
      </c>
      <c r="J1604" s="43">
        <f t="shared" si="25"/>
        <v>0.75657455374147575</v>
      </c>
    </row>
    <row r="1605" spans="1:10" x14ac:dyDescent="0.25">
      <c r="A1605" s="79"/>
      <c r="B1605" s="79"/>
      <c r="C1605" s="43">
        <v>0.25216633758822798</v>
      </c>
      <c r="D1605" s="43">
        <v>0.25216633758822798</v>
      </c>
      <c r="E1605" s="43">
        <v>0</v>
      </c>
      <c r="F1605" s="43">
        <v>0</v>
      </c>
      <c r="G1605" s="43">
        <v>1</v>
      </c>
      <c r="H1605" s="43">
        <v>49.5</v>
      </c>
      <c r="I1605" s="43">
        <v>2864.3333333333298</v>
      </c>
      <c r="J1605" s="43">
        <f t="shared" si="25"/>
        <v>0.25216633758822798</v>
      </c>
    </row>
    <row r="1606" spans="1:10" x14ac:dyDescent="0.25">
      <c r="A1606" s="79"/>
      <c r="B1606" s="79"/>
      <c r="C1606" s="43">
        <v>0.25216322875790498</v>
      </c>
      <c r="D1606" s="43">
        <v>0</v>
      </c>
      <c r="E1606" s="43">
        <v>0</v>
      </c>
      <c r="F1606" s="43">
        <v>0.25216322875790498</v>
      </c>
      <c r="G1606" s="43">
        <v>0</v>
      </c>
      <c r="H1606" s="43">
        <v>74.1666666666666</v>
      </c>
      <c r="I1606" s="43">
        <v>3298.2110638371801</v>
      </c>
      <c r="J1606" s="43" t="e">
        <f t="shared" si="25"/>
        <v>#DIV/0!</v>
      </c>
    </row>
    <row r="1607" spans="1:10" x14ac:dyDescent="0.25">
      <c r="A1607" s="79"/>
      <c r="B1607" s="79"/>
      <c r="C1607" s="43">
        <v>0.251852988001525</v>
      </c>
      <c r="D1607" s="43">
        <v>0.12565298886804399</v>
      </c>
      <c r="E1607" s="43">
        <v>0</v>
      </c>
      <c r="F1607" s="43">
        <v>0.12619999913348001</v>
      </c>
      <c r="G1607" s="43">
        <v>0.16666666666666599</v>
      </c>
      <c r="H1607" s="43">
        <v>64.1666666666666</v>
      </c>
      <c r="I1607" s="43">
        <v>2376.7760871579299</v>
      </c>
      <c r="J1607" s="43">
        <f t="shared" si="25"/>
        <v>1.5111179280091562</v>
      </c>
    </row>
    <row r="1608" spans="1:10" x14ac:dyDescent="0.25">
      <c r="A1608" s="79"/>
      <c r="B1608" s="79"/>
      <c r="C1608" s="43">
        <v>0.25184544378198997</v>
      </c>
      <c r="D1608" s="43">
        <v>0</v>
      </c>
      <c r="E1608" s="43">
        <v>0.25042079277205798</v>
      </c>
      <c r="F1608" s="43">
        <v>1.4246510099316699E-3</v>
      </c>
      <c r="G1608" s="43">
        <v>0</v>
      </c>
      <c r="H1608" s="43">
        <v>78</v>
      </c>
      <c r="I1608" s="43">
        <v>3279.2544729056899</v>
      </c>
      <c r="J1608" s="43" t="e">
        <f t="shared" si="25"/>
        <v>#DIV/0!</v>
      </c>
    </row>
    <row r="1609" spans="1:10" x14ac:dyDescent="0.25">
      <c r="A1609" s="79"/>
      <c r="B1609" s="79"/>
      <c r="C1609" s="43">
        <v>0.25180059240791502</v>
      </c>
      <c r="D1609" s="43">
        <v>0.25180059240791502</v>
      </c>
      <c r="E1609" s="43">
        <v>0</v>
      </c>
      <c r="F1609" s="43">
        <v>0</v>
      </c>
      <c r="G1609" s="43">
        <v>0.16666666666666599</v>
      </c>
      <c r="H1609" s="43">
        <v>63.3333333333333</v>
      </c>
      <c r="I1609" s="43">
        <v>2338.7433295670899</v>
      </c>
      <c r="J1609" s="43">
        <f t="shared" si="25"/>
        <v>1.5108035544474963</v>
      </c>
    </row>
    <row r="1610" spans="1:10" x14ac:dyDescent="0.25">
      <c r="A1610" s="79"/>
      <c r="B1610" s="79"/>
      <c r="C1610" s="43">
        <v>0.25172742209210502</v>
      </c>
      <c r="D1610" s="43">
        <v>0.25172742209210502</v>
      </c>
      <c r="E1610" s="43">
        <v>0</v>
      </c>
      <c r="F1610" s="43">
        <v>0</v>
      </c>
      <c r="G1610" s="43">
        <v>0</v>
      </c>
      <c r="H1610" s="43">
        <v>64.8333333333333</v>
      </c>
      <c r="I1610" s="43">
        <v>2422.0436627070198</v>
      </c>
      <c r="J1610" s="43" t="e">
        <f t="shared" si="25"/>
        <v>#DIV/0!</v>
      </c>
    </row>
    <row r="1611" spans="1:10" x14ac:dyDescent="0.25">
      <c r="A1611" s="79"/>
      <c r="B1611" s="79"/>
      <c r="C1611" s="43">
        <v>0.25078688252818399</v>
      </c>
      <c r="D1611" s="43">
        <v>0.124983264806158</v>
      </c>
      <c r="E1611" s="43">
        <v>0</v>
      </c>
      <c r="F1611" s="43">
        <v>0.125803617722025</v>
      </c>
      <c r="G1611" s="43">
        <v>0.33333333333333298</v>
      </c>
      <c r="H1611" s="43">
        <v>148</v>
      </c>
      <c r="I1611" s="43">
        <v>2820.4900871782902</v>
      </c>
      <c r="J1611" s="43">
        <f t="shared" si="25"/>
        <v>0.75236064758455279</v>
      </c>
    </row>
    <row r="1612" spans="1:10" x14ac:dyDescent="0.25">
      <c r="A1612" s="79"/>
      <c r="B1612" s="79"/>
      <c r="C1612" s="43">
        <v>0.250712476860742</v>
      </c>
      <c r="D1612" s="43">
        <v>0</v>
      </c>
      <c r="E1612" s="43">
        <v>4.4878278274562098E-4</v>
      </c>
      <c r="F1612" s="43">
        <v>0.25026369407799598</v>
      </c>
      <c r="G1612" s="43">
        <v>0</v>
      </c>
      <c r="H1612" s="43">
        <v>62.1666666666666</v>
      </c>
      <c r="I1612" s="43">
        <v>2764.16055783403</v>
      </c>
      <c r="J1612" s="43" t="e">
        <f t="shared" si="25"/>
        <v>#DIV/0!</v>
      </c>
    </row>
    <row r="1613" spans="1:10" x14ac:dyDescent="0.25">
      <c r="A1613" s="79"/>
      <c r="B1613" s="79"/>
      <c r="C1613" s="43">
        <v>0.25019842781492102</v>
      </c>
      <c r="D1613" s="43">
        <v>0.25019842781492102</v>
      </c>
      <c r="E1613" s="43">
        <v>0</v>
      </c>
      <c r="F1613" s="43">
        <v>0</v>
      </c>
      <c r="G1613" s="43">
        <v>0.16666666666666599</v>
      </c>
      <c r="H1613" s="43">
        <v>79.8333333333333</v>
      </c>
      <c r="I1613" s="43">
        <v>3589.9526666462998</v>
      </c>
      <c r="J1613" s="43">
        <f t="shared" si="25"/>
        <v>1.5011905668895322</v>
      </c>
    </row>
    <row r="1614" spans="1:10" x14ac:dyDescent="0.25">
      <c r="A1614" s="79"/>
      <c r="B1614" s="79"/>
      <c r="C1614" s="43">
        <v>0.24973275155254801</v>
      </c>
      <c r="D1614" s="43">
        <v>0.24973275155254801</v>
      </c>
      <c r="E1614" s="43">
        <v>0</v>
      </c>
      <c r="F1614" s="43">
        <v>0</v>
      </c>
      <c r="G1614" s="43">
        <v>0</v>
      </c>
      <c r="H1614" s="43">
        <v>88.5</v>
      </c>
      <c r="I1614" s="43">
        <v>3306.1829945949298</v>
      </c>
      <c r="J1614" s="43" t="e">
        <f t="shared" si="25"/>
        <v>#DIV/0!</v>
      </c>
    </row>
    <row r="1615" spans="1:10" x14ac:dyDescent="0.25">
      <c r="A1615" s="79"/>
      <c r="B1615" s="79"/>
      <c r="C1615" s="43">
        <v>0.249523227206567</v>
      </c>
      <c r="D1615" s="43">
        <v>0</v>
      </c>
      <c r="E1615" s="43">
        <v>0.249523227206567</v>
      </c>
      <c r="F1615" s="43">
        <v>0</v>
      </c>
      <c r="G1615" s="43">
        <v>0</v>
      </c>
      <c r="H1615" s="43">
        <v>79.5</v>
      </c>
      <c r="I1615" s="43">
        <v>3341.0714541934299</v>
      </c>
      <c r="J1615" s="43" t="e">
        <f t="shared" si="25"/>
        <v>#DIV/0!</v>
      </c>
    </row>
    <row r="1616" spans="1:10" x14ac:dyDescent="0.25">
      <c r="A1616" s="79"/>
      <c r="B1616" s="79"/>
      <c r="C1616" s="43">
        <v>0.249523227206567</v>
      </c>
      <c r="D1616" s="43">
        <v>0</v>
      </c>
      <c r="E1616" s="43">
        <v>0.249523227206567</v>
      </c>
      <c r="F1616" s="43">
        <v>0</v>
      </c>
      <c r="G1616" s="43">
        <v>0</v>
      </c>
      <c r="H1616" s="43">
        <v>80.3333333333333</v>
      </c>
      <c r="I1616" s="43">
        <v>3376.09316754975</v>
      </c>
      <c r="J1616" s="43" t="e">
        <f t="shared" si="25"/>
        <v>#DIV/0!</v>
      </c>
    </row>
    <row r="1617" spans="1:10" x14ac:dyDescent="0.25">
      <c r="A1617" s="79"/>
      <c r="B1617" s="79"/>
      <c r="C1617" s="43">
        <v>0.24928782585081</v>
      </c>
      <c r="D1617" s="43">
        <v>0</v>
      </c>
      <c r="E1617" s="43">
        <v>4.4878278274562098E-4</v>
      </c>
      <c r="F1617" s="43">
        <v>0.24883904306806501</v>
      </c>
      <c r="G1617" s="43">
        <v>0</v>
      </c>
      <c r="H1617" s="43">
        <v>55.6666666666666</v>
      </c>
      <c r="I1617" s="43">
        <v>2475.1038578572802</v>
      </c>
      <c r="J1617" s="43" t="e">
        <f t="shared" si="25"/>
        <v>#DIV/0!</v>
      </c>
    </row>
    <row r="1618" spans="1:10" x14ac:dyDescent="0.25">
      <c r="A1618" s="79"/>
      <c r="B1618" s="79"/>
      <c r="C1618" s="43">
        <v>0.24919575928346899</v>
      </c>
      <c r="D1618" s="43">
        <v>0.123541643074371</v>
      </c>
      <c r="E1618" s="43">
        <v>0</v>
      </c>
      <c r="F1618" s="43">
        <v>0.125654116209099</v>
      </c>
      <c r="G1618" s="43">
        <v>0.16666666666666599</v>
      </c>
      <c r="H1618" s="43">
        <v>124.333333333333</v>
      </c>
      <c r="I1618" s="43">
        <v>2877.5585512790599</v>
      </c>
      <c r="J1618" s="43">
        <f t="shared" si="25"/>
        <v>1.49517455570082</v>
      </c>
    </row>
    <row r="1619" spans="1:10" x14ac:dyDescent="0.25">
      <c r="A1619" s="79"/>
      <c r="B1619" s="79"/>
      <c r="C1619" s="43">
        <v>0.24888720687315699</v>
      </c>
      <c r="D1619" s="43">
        <v>2.55579029974627E-2</v>
      </c>
      <c r="E1619" s="43">
        <v>0</v>
      </c>
      <c r="F1619" s="43">
        <v>0.223329303875694</v>
      </c>
      <c r="G1619" s="43">
        <v>0.16666666666666599</v>
      </c>
      <c r="H1619" s="43">
        <v>57.3333333333333</v>
      </c>
      <c r="I1619" s="43">
        <v>2335.16381009833</v>
      </c>
      <c r="J1619" s="43">
        <f t="shared" si="25"/>
        <v>1.4933232412389481</v>
      </c>
    </row>
    <row r="1620" spans="1:10" x14ac:dyDescent="0.25">
      <c r="A1620" s="79"/>
      <c r="B1620" s="79"/>
      <c r="C1620" s="43">
        <v>0.24883841255248301</v>
      </c>
      <c r="D1620" s="43">
        <v>0.24883841255248301</v>
      </c>
      <c r="E1620" s="43">
        <v>0</v>
      </c>
      <c r="F1620" s="43">
        <v>0</v>
      </c>
      <c r="G1620" s="43">
        <v>0.16666666666666599</v>
      </c>
      <c r="H1620" s="43">
        <v>39.6666666666666</v>
      </c>
      <c r="I1620" s="43">
        <v>1783.7263333231499</v>
      </c>
      <c r="J1620" s="43">
        <f t="shared" si="25"/>
        <v>1.4930304753149042</v>
      </c>
    </row>
    <row r="1621" spans="1:10" x14ac:dyDescent="0.25">
      <c r="A1621" s="79"/>
      <c r="B1621" s="79"/>
      <c r="C1621" s="43">
        <v>0.24843947844457301</v>
      </c>
      <c r="D1621" s="43">
        <v>0.124460009510916</v>
      </c>
      <c r="E1621" s="43">
        <v>0</v>
      </c>
      <c r="F1621" s="43">
        <v>0.123979468933654</v>
      </c>
      <c r="G1621" s="43">
        <v>0.16666666666666599</v>
      </c>
      <c r="H1621" s="43">
        <v>66.5</v>
      </c>
      <c r="I1621" s="43">
        <v>2992.5</v>
      </c>
      <c r="J1621" s="43">
        <f t="shared" si="25"/>
        <v>1.490636870667444</v>
      </c>
    </row>
    <row r="1622" spans="1:10" x14ac:dyDescent="0.25">
      <c r="A1622" s="79"/>
      <c r="B1622" s="79"/>
      <c r="C1622" s="43">
        <v>0.24805886894936899</v>
      </c>
      <c r="D1622" s="43">
        <v>0.24805886894936899</v>
      </c>
      <c r="E1622" s="43">
        <v>0</v>
      </c>
      <c r="F1622" s="43">
        <v>0</v>
      </c>
      <c r="G1622" s="43">
        <v>0.33333333333333298</v>
      </c>
      <c r="H1622" s="43">
        <v>52.1666666666666</v>
      </c>
      <c r="I1622" s="43">
        <v>2710.2263333231499</v>
      </c>
      <c r="J1622" s="43">
        <f t="shared" si="25"/>
        <v>0.74417660684810771</v>
      </c>
    </row>
    <row r="1623" spans="1:10" x14ac:dyDescent="0.25">
      <c r="A1623" s="79"/>
      <c r="B1623" s="79"/>
      <c r="C1623" s="43">
        <v>0.24801615423139101</v>
      </c>
      <c r="D1623" s="43">
        <v>0.24801615423139101</v>
      </c>
      <c r="E1623" s="43">
        <v>0</v>
      </c>
      <c r="F1623" s="43">
        <v>0</v>
      </c>
      <c r="G1623" s="43">
        <v>0.16666666666666599</v>
      </c>
      <c r="H1623" s="43">
        <v>61.6666666666666</v>
      </c>
      <c r="I1623" s="43">
        <v>2712.2263333231499</v>
      </c>
      <c r="J1623" s="43">
        <f t="shared" si="25"/>
        <v>1.488096925388352</v>
      </c>
    </row>
    <row r="1624" spans="1:10" x14ac:dyDescent="0.25">
      <c r="A1624" s="79"/>
      <c r="B1624" s="79"/>
      <c r="C1624" s="43">
        <v>0.24760126617174799</v>
      </c>
      <c r="D1624" s="43">
        <v>0.24760126617174799</v>
      </c>
      <c r="E1624" s="43">
        <v>0</v>
      </c>
      <c r="F1624" s="43">
        <v>0</v>
      </c>
      <c r="G1624" s="43">
        <v>0.5</v>
      </c>
      <c r="H1624" s="43">
        <v>99.6666666666666</v>
      </c>
      <c r="I1624" s="43">
        <v>1762.58433326208</v>
      </c>
      <c r="J1624" s="43">
        <f t="shared" si="25"/>
        <v>0.49520253234349598</v>
      </c>
    </row>
    <row r="1625" spans="1:10" x14ac:dyDescent="0.25">
      <c r="A1625" s="79"/>
      <c r="B1625" s="79"/>
      <c r="C1625" s="43">
        <v>0.24694021279716799</v>
      </c>
      <c r="D1625" s="43">
        <v>0.24694021279716799</v>
      </c>
      <c r="E1625" s="43">
        <v>0</v>
      </c>
      <c r="F1625" s="43">
        <v>0</v>
      </c>
      <c r="G1625" s="43">
        <v>0</v>
      </c>
      <c r="H1625" s="43">
        <v>77.1666666666666</v>
      </c>
      <c r="I1625" s="43">
        <v>2882.79232862044</v>
      </c>
      <c r="J1625" s="43" t="e">
        <f t="shared" si="25"/>
        <v>#DIV/0!</v>
      </c>
    </row>
    <row r="1626" spans="1:10" x14ac:dyDescent="0.25">
      <c r="A1626" s="79"/>
      <c r="B1626" s="79"/>
      <c r="C1626" s="43">
        <v>0.24694021279716799</v>
      </c>
      <c r="D1626" s="43">
        <v>0.24694021279716799</v>
      </c>
      <c r="E1626" s="43">
        <v>0</v>
      </c>
      <c r="F1626" s="43">
        <v>0</v>
      </c>
      <c r="G1626" s="43">
        <v>0</v>
      </c>
      <c r="H1626" s="43">
        <v>65.1666666666666</v>
      </c>
      <c r="I1626" s="43">
        <v>2434.4963293533301</v>
      </c>
      <c r="J1626" s="43" t="e">
        <f t="shared" si="25"/>
        <v>#DIV/0!</v>
      </c>
    </row>
    <row r="1627" spans="1:10" x14ac:dyDescent="0.25">
      <c r="A1627" s="79"/>
      <c r="B1627" s="79"/>
      <c r="C1627" s="43">
        <v>0.24683053051009299</v>
      </c>
      <c r="D1627" s="43">
        <v>0</v>
      </c>
      <c r="E1627" s="43">
        <v>0.24683053051009299</v>
      </c>
      <c r="F1627" s="43">
        <v>0</v>
      </c>
      <c r="G1627" s="43">
        <v>0</v>
      </c>
      <c r="H1627" s="43">
        <v>67.5</v>
      </c>
      <c r="I1627" s="43">
        <v>2836.7587818623601</v>
      </c>
      <c r="J1627" s="43" t="e">
        <f t="shared" si="25"/>
        <v>#DIV/0!</v>
      </c>
    </row>
    <row r="1628" spans="1:10" x14ac:dyDescent="0.25">
      <c r="A1628" s="79"/>
      <c r="B1628" s="79"/>
      <c r="C1628" s="43">
        <v>0.246677496327943</v>
      </c>
      <c r="D1628" s="43">
        <v>0</v>
      </c>
      <c r="E1628" s="43">
        <v>0.246677496327943</v>
      </c>
      <c r="F1628" s="43">
        <v>0</v>
      </c>
      <c r="G1628" s="43">
        <v>0.33333333333333298</v>
      </c>
      <c r="H1628" s="43">
        <v>20.6666666666666</v>
      </c>
      <c r="I1628" s="43">
        <v>1364</v>
      </c>
      <c r="J1628" s="43">
        <f t="shared" si="25"/>
        <v>0.74003248898382978</v>
      </c>
    </row>
    <row r="1629" spans="1:10" x14ac:dyDescent="0.25">
      <c r="A1629" s="79"/>
      <c r="B1629" s="79"/>
      <c r="C1629" s="43">
        <v>0.24628317540696501</v>
      </c>
      <c r="D1629" s="43">
        <v>0.24628317540696501</v>
      </c>
      <c r="E1629" s="43">
        <v>0</v>
      </c>
      <c r="F1629" s="43">
        <v>0</v>
      </c>
      <c r="G1629" s="43">
        <v>0.66666666666666596</v>
      </c>
      <c r="H1629" s="43">
        <v>100.166666666666</v>
      </c>
      <c r="I1629" s="43">
        <v>2835.7859999796401</v>
      </c>
      <c r="J1629" s="43">
        <f t="shared" si="25"/>
        <v>0.36942476311044792</v>
      </c>
    </row>
    <row r="1630" spans="1:10" x14ac:dyDescent="0.25">
      <c r="A1630" s="79"/>
      <c r="B1630" s="79"/>
      <c r="C1630" s="43">
        <v>0.24590863140432401</v>
      </c>
      <c r="D1630" s="43">
        <v>0.122954315702162</v>
      </c>
      <c r="E1630" s="43">
        <v>0</v>
      </c>
      <c r="F1630" s="43">
        <v>0.122954315702162</v>
      </c>
      <c r="G1630" s="43">
        <v>0.33333333333333298</v>
      </c>
      <c r="H1630" s="43">
        <v>45.3333333333333</v>
      </c>
      <c r="I1630" s="43">
        <v>2289.3333333333298</v>
      </c>
      <c r="J1630" s="43">
        <f t="shared" si="25"/>
        <v>0.73772589421297285</v>
      </c>
    </row>
    <row r="1631" spans="1:10" x14ac:dyDescent="0.25">
      <c r="A1631" s="79"/>
      <c r="B1631" s="79"/>
      <c r="C1631" s="43">
        <v>0.245488756490992</v>
      </c>
      <c r="D1631" s="43">
        <v>0</v>
      </c>
      <c r="E1631" s="43">
        <v>4.4878278274562098E-4</v>
      </c>
      <c r="F1631" s="43">
        <v>0.24503997370824701</v>
      </c>
      <c r="G1631" s="43">
        <v>0</v>
      </c>
      <c r="H1631" s="43">
        <v>60.3333333333333</v>
      </c>
      <c r="I1631" s="43">
        <v>2682.63174502007</v>
      </c>
      <c r="J1631" s="43" t="e">
        <f t="shared" si="25"/>
        <v>#DIV/0!</v>
      </c>
    </row>
    <row r="1632" spans="1:10" x14ac:dyDescent="0.25">
      <c r="A1632" s="79"/>
      <c r="B1632" s="79"/>
      <c r="C1632" s="43">
        <v>0.245064937077101</v>
      </c>
      <c r="D1632" s="43">
        <v>7.7740786721533801E-3</v>
      </c>
      <c r="E1632" s="43">
        <v>8.9756556549124304E-4</v>
      </c>
      <c r="F1632" s="43">
        <v>0.23639329283945701</v>
      </c>
      <c r="G1632" s="43">
        <v>0.33333333333333298</v>
      </c>
      <c r="H1632" s="43">
        <v>49.3333333333333</v>
      </c>
      <c r="I1632" s="43">
        <v>2562.4160529270698</v>
      </c>
      <c r="J1632" s="43">
        <f t="shared" si="25"/>
        <v>0.73519481123130381</v>
      </c>
    </row>
    <row r="1633" spans="1:10" x14ac:dyDescent="0.25">
      <c r="A1633" s="79"/>
      <c r="B1633" s="79"/>
      <c r="C1633" s="43">
        <v>0.24503997370824701</v>
      </c>
      <c r="D1633" s="43">
        <v>0</v>
      </c>
      <c r="E1633" s="43">
        <v>0</v>
      </c>
      <c r="F1633" s="43">
        <v>0.24503997370824701</v>
      </c>
      <c r="G1633" s="43">
        <v>0</v>
      </c>
      <c r="H1633" s="43">
        <v>44.3333333333333</v>
      </c>
      <c r="I1633" s="43">
        <v>1971.51492804649</v>
      </c>
      <c r="J1633" s="43" t="e">
        <f t="shared" si="25"/>
        <v>#DIV/0!</v>
      </c>
    </row>
    <row r="1634" spans="1:10" x14ac:dyDescent="0.25">
      <c r="A1634" s="79"/>
      <c r="B1634" s="79"/>
      <c r="C1634" s="43">
        <v>0.24503539937911101</v>
      </c>
      <c r="D1634" s="43">
        <v>0</v>
      </c>
      <c r="E1634" s="43">
        <v>0.24503539937911101</v>
      </c>
      <c r="F1634" s="43">
        <v>0</v>
      </c>
      <c r="G1634" s="43">
        <v>0</v>
      </c>
      <c r="H1634" s="43">
        <v>76.6666666666666</v>
      </c>
      <c r="I1634" s="43">
        <v>3221.99762878193</v>
      </c>
      <c r="J1634" s="43" t="e">
        <f t="shared" si="25"/>
        <v>#DIV/0!</v>
      </c>
    </row>
    <row r="1635" spans="1:10" x14ac:dyDescent="0.25">
      <c r="A1635" s="79"/>
      <c r="B1635" s="79"/>
      <c r="C1635" s="43">
        <v>0.244946961317799</v>
      </c>
      <c r="D1635" s="43">
        <v>0</v>
      </c>
      <c r="E1635" s="43">
        <v>0.23022556754850501</v>
      </c>
      <c r="F1635" s="43">
        <v>1.47213937692939E-2</v>
      </c>
      <c r="G1635" s="43">
        <v>0</v>
      </c>
      <c r="H1635" s="43">
        <v>58.5</v>
      </c>
      <c r="I1635" s="43">
        <v>2467.4863644741199</v>
      </c>
      <c r="J1635" s="43" t="e">
        <f t="shared" si="25"/>
        <v>#DIV/0!</v>
      </c>
    </row>
    <row r="1636" spans="1:10" x14ac:dyDescent="0.25">
      <c r="A1636" s="79"/>
      <c r="B1636" s="79"/>
      <c r="C1636" s="43">
        <v>0.24458661659636499</v>
      </c>
      <c r="D1636" s="43">
        <v>0</v>
      </c>
      <c r="E1636" s="43">
        <v>0.24458661659636499</v>
      </c>
      <c r="F1636" s="43">
        <v>0</v>
      </c>
      <c r="G1636" s="43">
        <v>0</v>
      </c>
      <c r="H1636" s="43">
        <v>59.8333333333333</v>
      </c>
      <c r="I1636" s="43">
        <v>2514.55901898416</v>
      </c>
      <c r="J1636" s="43" t="e">
        <f t="shared" si="25"/>
        <v>#DIV/0!</v>
      </c>
    </row>
    <row r="1637" spans="1:10" x14ac:dyDescent="0.25">
      <c r="A1637" s="79"/>
      <c r="B1637" s="79"/>
      <c r="C1637" s="43">
        <v>0.244137833813619</v>
      </c>
      <c r="D1637" s="43">
        <v>0</v>
      </c>
      <c r="E1637" s="43">
        <v>0.244137833813619</v>
      </c>
      <c r="F1637" s="43">
        <v>0</v>
      </c>
      <c r="G1637" s="43">
        <v>0</v>
      </c>
      <c r="H1637" s="43">
        <v>70.6666666666666</v>
      </c>
      <c r="I1637" s="43">
        <v>2969.8412926163901</v>
      </c>
      <c r="J1637" s="43" t="e">
        <f t="shared" si="25"/>
        <v>#DIV/0!</v>
      </c>
    </row>
    <row r="1638" spans="1:10" x14ac:dyDescent="0.25">
      <c r="A1638" s="79"/>
      <c r="B1638" s="79"/>
      <c r="C1638" s="43">
        <v>0.24385832494133899</v>
      </c>
      <c r="D1638" s="43">
        <v>0.121929162470669</v>
      </c>
      <c r="E1638" s="43">
        <v>0</v>
      </c>
      <c r="F1638" s="43">
        <v>0.121929162470669</v>
      </c>
      <c r="G1638" s="43">
        <v>0.66666666666666596</v>
      </c>
      <c r="H1638" s="43">
        <v>74.6666666666666</v>
      </c>
      <c r="I1638" s="43">
        <v>3229.3333333333298</v>
      </c>
      <c r="J1638" s="43">
        <f t="shared" si="25"/>
        <v>0.36578748741200889</v>
      </c>
    </row>
    <row r="1639" spans="1:10" x14ac:dyDescent="0.25">
      <c r="A1639" s="79"/>
      <c r="B1639" s="79"/>
      <c r="C1639" s="43">
        <v>0.243748739933876</v>
      </c>
      <c r="D1639" s="43">
        <v>0.243748739933876</v>
      </c>
      <c r="E1639" s="43">
        <v>0</v>
      </c>
      <c r="F1639" s="43">
        <v>0</v>
      </c>
      <c r="G1639" s="43">
        <v>0</v>
      </c>
      <c r="H1639" s="43">
        <v>66</v>
      </c>
      <c r="I1639" s="43">
        <v>2465.6279959691001</v>
      </c>
      <c r="J1639" s="43" t="e">
        <f t="shared" si="25"/>
        <v>#DIV/0!</v>
      </c>
    </row>
    <row r="1640" spans="1:10" x14ac:dyDescent="0.25">
      <c r="A1640" s="79"/>
      <c r="B1640" s="79"/>
      <c r="C1640" s="43">
        <v>0.243737826720616</v>
      </c>
      <c r="D1640" s="43">
        <v>0.243737826720616</v>
      </c>
      <c r="E1640" s="43">
        <v>0</v>
      </c>
      <c r="F1640" s="43">
        <v>0</v>
      </c>
      <c r="G1640" s="43">
        <v>0.5</v>
      </c>
      <c r="H1640" s="43">
        <v>72.8333333333333</v>
      </c>
      <c r="I1640" s="43">
        <v>3033.2859999796401</v>
      </c>
      <c r="J1640" s="43">
        <f t="shared" si="25"/>
        <v>0.487475653441232</v>
      </c>
    </row>
    <row r="1641" spans="1:10" x14ac:dyDescent="0.25">
      <c r="A1641" s="79"/>
      <c r="B1641" s="79"/>
      <c r="C1641" s="43">
        <v>0.24348100632121</v>
      </c>
      <c r="D1641" s="43">
        <v>0</v>
      </c>
      <c r="E1641" s="43">
        <v>0.206440080062987</v>
      </c>
      <c r="F1641" s="43">
        <v>3.70409262582235E-2</v>
      </c>
      <c r="G1641" s="43">
        <v>0</v>
      </c>
      <c r="H1641" s="43">
        <v>77.6666666666666</v>
      </c>
      <c r="I1641" s="43">
        <v>3290.9099453897402</v>
      </c>
      <c r="J1641" s="43" t="e">
        <f t="shared" si="25"/>
        <v>#DIV/0!</v>
      </c>
    </row>
    <row r="1642" spans="1:10" x14ac:dyDescent="0.25">
      <c r="A1642" s="79"/>
      <c r="B1642" s="79"/>
      <c r="C1642" s="43">
        <v>0.24334980582596499</v>
      </c>
      <c r="D1642" s="43">
        <v>0.24334980582596499</v>
      </c>
      <c r="E1642" s="43">
        <v>0</v>
      </c>
      <c r="F1642" s="43">
        <v>0</v>
      </c>
      <c r="G1642" s="43">
        <v>0</v>
      </c>
      <c r="H1642" s="43">
        <v>54.3333333333333</v>
      </c>
      <c r="I1642" s="43">
        <v>2029.7846633483</v>
      </c>
      <c r="J1642" s="43" t="e">
        <f t="shared" si="25"/>
        <v>#DIV/0!</v>
      </c>
    </row>
    <row r="1643" spans="1:10" x14ac:dyDescent="0.25">
      <c r="A1643" s="79"/>
      <c r="B1643" s="79"/>
      <c r="C1643" s="43">
        <v>0.243240268248128</v>
      </c>
      <c r="D1643" s="43">
        <v>0</v>
      </c>
      <c r="E1643" s="43">
        <v>0.243240268248128</v>
      </c>
      <c r="F1643" s="43">
        <v>0</v>
      </c>
      <c r="G1643" s="43">
        <v>0</v>
      </c>
      <c r="H1643" s="43">
        <v>57.8333333333333</v>
      </c>
      <c r="I1643" s="43">
        <v>2430.5069069289798</v>
      </c>
      <c r="J1643" s="43" t="e">
        <f t="shared" si="25"/>
        <v>#DIV/0!</v>
      </c>
    </row>
    <row r="1644" spans="1:10" x14ac:dyDescent="0.25">
      <c r="A1644" s="79"/>
      <c r="B1644" s="79"/>
      <c r="C1644" s="43">
        <v>0.24255193761014199</v>
      </c>
      <c r="D1644" s="43">
        <v>0.24255193761014199</v>
      </c>
      <c r="E1644" s="43">
        <v>0</v>
      </c>
      <c r="F1644" s="43">
        <v>0</v>
      </c>
      <c r="G1644" s="43">
        <v>0</v>
      </c>
      <c r="H1644" s="43">
        <v>65.8333333333333</v>
      </c>
      <c r="I1644" s="43">
        <v>2459.4016626459402</v>
      </c>
      <c r="J1644" s="43" t="e">
        <f t="shared" si="25"/>
        <v>#DIV/0!</v>
      </c>
    </row>
    <row r="1645" spans="1:10" x14ac:dyDescent="0.25">
      <c r="A1645" s="79"/>
      <c r="B1645" s="79"/>
      <c r="C1645" s="43">
        <v>0.24255193761014199</v>
      </c>
      <c r="D1645" s="43">
        <v>0.24255193761014199</v>
      </c>
      <c r="E1645" s="43">
        <v>0</v>
      </c>
      <c r="F1645" s="43">
        <v>0</v>
      </c>
      <c r="G1645" s="43">
        <v>0</v>
      </c>
      <c r="H1645" s="43">
        <v>60.3333333333333</v>
      </c>
      <c r="I1645" s="43">
        <v>2253.9326629818502</v>
      </c>
      <c r="J1645" s="43" t="e">
        <f t="shared" si="25"/>
        <v>#DIV/0!</v>
      </c>
    </row>
    <row r="1646" spans="1:10" x14ac:dyDescent="0.25">
      <c r="A1646" s="79"/>
      <c r="B1646" s="79"/>
      <c r="C1646" s="43">
        <v>0.24253416868399399</v>
      </c>
      <c r="D1646" s="43">
        <v>0</v>
      </c>
      <c r="E1646" s="43">
        <v>0.121267084341997</v>
      </c>
      <c r="F1646" s="43">
        <v>0.121267084341997</v>
      </c>
      <c r="G1646" s="43">
        <v>0.66666666666666596</v>
      </c>
      <c r="H1646" s="43">
        <v>47.6666666666666</v>
      </c>
      <c r="I1646" s="43">
        <v>2313</v>
      </c>
      <c r="J1646" s="43">
        <f t="shared" si="25"/>
        <v>0.36380125302599137</v>
      </c>
    </row>
    <row r="1647" spans="1:10" x14ac:dyDescent="0.25">
      <c r="A1647" s="79"/>
      <c r="B1647" s="79"/>
      <c r="C1647" s="43">
        <v>0.24219324116049101</v>
      </c>
      <c r="D1647" s="43">
        <v>0.24219324116049101</v>
      </c>
      <c r="E1647" s="43">
        <v>0</v>
      </c>
      <c r="F1647" s="43">
        <v>0</v>
      </c>
      <c r="G1647" s="43">
        <v>0.16666666666666599</v>
      </c>
      <c r="H1647" s="43">
        <v>70</v>
      </c>
      <c r="I1647" s="43">
        <v>2172.11933331297</v>
      </c>
      <c r="J1647" s="43">
        <f t="shared" si="25"/>
        <v>1.4531594469629521</v>
      </c>
    </row>
    <row r="1648" spans="1:10" x14ac:dyDescent="0.25">
      <c r="A1648" s="79"/>
      <c r="B1648" s="79"/>
      <c r="C1648" s="43">
        <v>0.24189391989989101</v>
      </c>
      <c r="D1648" s="43">
        <v>0</v>
      </c>
      <c r="E1648" s="43">
        <v>0.24189391989989101</v>
      </c>
      <c r="F1648" s="43">
        <v>0</v>
      </c>
      <c r="G1648" s="43">
        <v>0</v>
      </c>
      <c r="H1648" s="43">
        <v>60.1666666666666</v>
      </c>
      <c r="I1648" s="43">
        <v>2528.5677043266901</v>
      </c>
      <c r="J1648" s="43" t="e">
        <f t="shared" si="25"/>
        <v>#DIV/0!</v>
      </c>
    </row>
    <row r="1649" spans="1:10" x14ac:dyDescent="0.25">
      <c r="A1649" s="79"/>
      <c r="B1649" s="79"/>
      <c r="C1649" s="43">
        <v>0.24171578801840601</v>
      </c>
      <c r="D1649" s="43">
        <v>0</v>
      </c>
      <c r="E1649" s="43">
        <v>0</v>
      </c>
      <c r="F1649" s="43">
        <v>0.24171578801840601</v>
      </c>
      <c r="G1649" s="43">
        <v>0</v>
      </c>
      <c r="H1649" s="43">
        <v>47.8333333333333</v>
      </c>
      <c r="I1649" s="43">
        <v>2127.16084341858</v>
      </c>
      <c r="J1649" s="43" t="e">
        <f t="shared" si="25"/>
        <v>#DIV/0!</v>
      </c>
    </row>
    <row r="1650" spans="1:10" x14ac:dyDescent="0.25">
      <c r="A1650" s="79"/>
      <c r="B1650" s="79"/>
      <c r="C1650" s="43">
        <v>0.24163748535671101</v>
      </c>
      <c r="D1650" s="43">
        <v>0</v>
      </c>
      <c r="E1650" s="43">
        <v>1.34634834823686E-3</v>
      </c>
      <c r="F1650" s="43">
        <v>0.24029113700847399</v>
      </c>
      <c r="G1650" s="43">
        <v>0</v>
      </c>
      <c r="H1650" s="43">
        <v>71.3333333333333</v>
      </c>
      <c r="I1650" s="43">
        <v>3170.9898867346901</v>
      </c>
      <c r="J1650" s="43" t="e">
        <f t="shared" si="25"/>
        <v>#DIV/0!</v>
      </c>
    </row>
    <row r="1651" spans="1:10" x14ac:dyDescent="0.25">
      <c r="A1651" s="79"/>
      <c r="B1651" s="79"/>
      <c r="C1651" s="43">
        <v>0.24119367683987</v>
      </c>
      <c r="D1651" s="43">
        <v>0.120540934136356</v>
      </c>
      <c r="E1651" s="43">
        <v>0</v>
      </c>
      <c r="F1651" s="43">
        <v>0.12065274270351301</v>
      </c>
      <c r="G1651" s="43">
        <v>0.16666666666666599</v>
      </c>
      <c r="H1651" s="43">
        <v>72.3333333333333</v>
      </c>
      <c r="I1651" s="43">
        <v>2461.0783769224799</v>
      </c>
      <c r="J1651" s="43">
        <f t="shared" si="25"/>
        <v>1.447162061039226</v>
      </c>
    </row>
    <row r="1652" spans="1:10" x14ac:dyDescent="0.25">
      <c r="A1652" s="79"/>
      <c r="B1652" s="79"/>
      <c r="C1652" s="43">
        <v>0.2409963543344</v>
      </c>
      <c r="D1652" s="43">
        <v>0</v>
      </c>
      <c r="E1652" s="43">
        <v>0.2409963543344</v>
      </c>
      <c r="F1652" s="43">
        <v>0</v>
      </c>
      <c r="G1652" s="43">
        <v>0</v>
      </c>
      <c r="H1652" s="43">
        <v>74</v>
      </c>
      <c r="I1652" s="43">
        <v>3109.9281460416901</v>
      </c>
      <c r="J1652" s="43" t="e">
        <f t="shared" si="25"/>
        <v>#DIV/0!</v>
      </c>
    </row>
    <row r="1653" spans="1:10" x14ac:dyDescent="0.25">
      <c r="A1653" s="79"/>
      <c r="B1653" s="79"/>
      <c r="C1653" s="43">
        <v>0.24076602067845199</v>
      </c>
      <c r="D1653" s="43">
        <v>0</v>
      </c>
      <c r="E1653" s="43">
        <v>0</v>
      </c>
      <c r="F1653" s="43">
        <v>0.24076602067845199</v>
      </c>
      <c r="G1653" s="43">
        <v>0</v>
      </c>
      <c r="H1653" s="43">
        <v>62.1666666666666</v>
      </c>
      <c r="I1653" s="43">
        <v>2764.5679254185802</v>
      </c>
      <c r="J1653" s="43" t="e">
        <f t="shared" si="25"/>
        <v>#DIV/0!</v>
      </c>
    </row>
    <row r="1654" spans="1:10" x14ac:dyDescent="0.25">
      <c r="A1654" s="79"/>
      <c r="B1654" s="79"/>
      <c r="C1654" s="43">
        <v>0.24054757155165399</v>
      </c>
      <c r="D1654" s="43">
        <v>0</v>
      </c>
      <c r="E1654" s="43">
        <v>0.24054757155165399</v>
      </c>
      <c r="F1654" s="43">
        <v>0</v>
      </c>
      <c r="G1654" s="43">
        <v>0</v>
      </c>
      <c r="H1654" s="43">
        <v>72.5</v>
      </c>
      <c r="I1654" s="43">
        <v>3046.8890620002999</v>
      </c>
      <c r="J1654" s="43" t="e">
        <f t="shared" si="25"/>
        <v>#DIV/0!</v>
      </c>
    </row>
    <row r="1655" spans="1:10" x14ac:dyDescent="0.25">
      <c r="A1655" s="79"/>
      <c r="B1655" s="79"/>
      <c r="C1655" s="43">
        <v>0.240421476983435</v>
      </c>
      <c r="D1655" s="43">
        <v>0.240421476983435</v>
      </c>
      <c r="E1655" s="43">
        <v>0</v>
      </c>
      <c r="F1655" s="43">
        <v>0</v>
      </c>
      <c r="G1655" s="43">
        <v>0.16666666666666599</v>
      </c>
      <c r="H1655" s="43">
        <v>59.8333333333333</v>
      </c>
      <c r="I1655" s="43">
        <v>2233.13432969941</v>
      </c>
      <c r="J1655" s="43">
        <f t="shared" si="25"/>
        <v>1.4425288619006158</v>
      </c>
    </row>
    <row r="1656" spans="1:10" x14ac:dyDescent="0.25">
      <c r="A1656" s="79"/>
      <c r="B1656" s="79"/>
      <c r="C1656" s="43">
        <v>0.240158332962674</v>
      </c>
      <c r="D1656" s="43">
        <v>0.240158332962674</v>
      </c>
      <c r="E1656" s="43">
        <v>0</v>
      </c>
      <c r="F1656" s="43">
        <v>0</v>
      </c>
      <c r="G1656" s="43">
        <v>0</v>
      </c>
      <c r="H1656" s="43">
        <v>83.3333333333333</v>
      </c>
      <c r="I1656" s="43">
        <v>3113.1666615771501</v>
      </c>
      <c r="J1656" s="43" t="e">
        <f t="shared" si="25"/>
        <v>#DIV/0!</v>
      </c>
    </row>
    <row r="1657" spans="1:10" x14ac:dyDescent="0.25">
      <c r="A1657" s="79"/>
      <c r="B1657" s="79"/>
      <c r="C1657" s="43">
        <v>0.240098788768908</v>
      </c>
      <c r="D1657" s="43">
        <v>0</v>
      </c>
      <c r="E1657" s="43">
        <v>0.240098788768908</v>
      </c>
      <c r="F1657" s="43">
        <v>0</v>
      </c>
      <c r="G1657" s="43">
        <v>0</v>
      </c>
      <c r="H1657" s="43">
        <v>54.3333333333333</v>
      </c>
      <c r="I1657" s="43">
        <v>2283.4157108324098</v>
      </c>
      <c r="J1657" s="43" t="e">
        <f t="shared" si="25"/>
        <v>#DIV/0!</v>
      </c>
    </row>
    <row r="1658" spans="1:10" x14ac:dyDescent="0.25">
      <c r="A1658" s="79"/>
      <c r="B1658" s="79"/>
      <c r="C1658" s="43">
        <v>0.23981492837944801</v>
      </c>
      <c r="D1658" s="43">
        <v>0.23981492837944801</v>
      </c>
      <c r="E1658" s="43">
        <v>0</v>
      </c>
      <c r="F1658" s="43">
        <v>0</v>
      </c>
      <c r="G1658" s="43">
        <v>0.5</v>
      </c>
      <c r="H1658" s="43">
        <v>65.1666666666666</v>
      </c>
      <c r="I1658" s="43">
        <v>2562.8929999898201</v>
      </c>
      <c r="J1658" s="43">
        <f t="shared" si="25"/>
        <v>0.47962985675889602</v>
      </c>
    </row>
    <row r="1659" spans="1:10" x14ac:dyDescent="0.25">
      <c r="A1659" s="79"/>
      <c r="B1659" s="79"/>
      <c r="C1659" s="43">
        <v>0.23969363993839901</v>
      </c>
      <c r="D1659" s="43">
        <v>0.11984681996919901</v>
      </c>
      <c r="E1659" s="43">
        <v>0</v>
      </c>
      <c r="F1659" s="43">
        <v>0.11984681996919901</v>
      </c>
      <c r="G1659" s="43">
        <v>0.33333333333333298</v>
      </c>
      <c r="H1659" s="43">
        <v>58</v>
      </c>
      <c r="I1659" s="43">
        <v>2523</v>
      </c>
      <c r="J1659" s="43">
        <f t="shared" si="25"/>
        <v>0.71908091981519784</v>
      </c>
    </row>
    <row r="1660" spans="1:10" x14ac:dyDescent="0.25">
      <c r="A1660" s="79"/>
      <c r="B1660" s="79"/>
      <c r="C1660" s="43">
        <v>0.23956549578446201</v>
      </c>
      <c r="D1660" s="43">
        <v>0.11978274789223101</v>
      </c>
      <c r="E1660" s="43">
        <v>0</v>
      </c>
      <c r="F1660" s="43">
        <v>0.11978274789223101</v>
      </c>
      <c r="G1660" s="43">
        <v>0.66666666666666596</v>
      </c>
      <c r="H1660" s="43">
        <v>82.6666666666666</v>
      </c>
      <c r="I1660" s="43">
        <v>3242.6666666666601</v>
      </c>
      <c r="J1660" s="43">
        <f t="shared" si="25"/>
        <v>0.35934824367669338</v>
      </c>
    </row>
    <row r="1661" spans="1:10" x14ac:dyDescent="0.25">
      <c r="A1661" s="79"/>
      <c r="B1661" s="79"/>
      <c r="C1661" s="43">
        <v>0.23938171570709699</v>
      </c>
      <c r="D1661" s="43">
        <v>0.23938171570709699</v>
      </c>
      <c r="E1661" s="43">
        <v>0</v>
      </c>
      <c r="F1661" s="43">
        <v>0</v>
      </c>
      <c r="G1661" s="43">
        <v>0.16666666666666599</v>
      </c>
      <c r="H1661" s="43">
        <v>109.833333333333</v>
      </c>
      <c r="I1661" s="43">
        <v>2096.01233330279</v>
      </c>
      <c r="J1661" s="43">
        <f t="shared" si="25"/>
        <v>1.4362902942425877</v>
      </c>
    </row>
    <row r="1662" spans="1:10" x14ac:dyDescent="0.25">
      <c r="A1662" s="79"/>
      <c r="B1662" s="79"/>
      <c r="C1662" s="43">
        <v>0.239087446643063</v>
      </c>
      <c r="D1662" s="43">
        <v>0</v>
      </c>
      <c r="E1662" s="43">
        <v>0.18400094092570499</v>
      </c>
      <c r="F1662" s="43">
        <v>5.5086505717358E-2</v>
      </c>
      <c r="G1662" s="43">
        <v>0</v>
      </c>
      <c r="H1662" s="43">
        <v>45.1666666666666</v>
      </c>
      <c r="I1662" s="43">
        <v>1935.2473141067701</v>
      </c>
      <c r="J1662" s="43" t="e">
        <f t="shared" si="25"/>
        <v>#DIV/0!</v>
      </c>
    </row>
    <row r="1663" spans="1:10" x14ac:dyDescent="0.25">
      <c r="A1663" s="79"/>
      <c r="B1663" s="79"/>
      <c r="C1663" s="43">
        <v>0.2390849552072</v>
      </c>
      <c r="D1663" s="43">
        <v>0.2390849552072</v>
      </c>
      <c r="E1663" s="43">
        <v>0</v>
      </c>
      <c r="F1663" s="43">
        <v>0</v>
      </c>
      <c r="G1663" s="43">
        <v>0.5</v>
      </c>
      <c r="H1663" s="43">
        <v>43.1666666666666</v>
      </c>
      <c r="I1663" s="43">
        <v>1638.8333333333301</v>
      </c>
      <c r="J1663" s="43">
        <f t="shared" si="25"/>
        <v>0.47816991041439999</v>
      </c>
    </row>
    <row r="1664" spans="1:10" x14ac:dyDescent="0.25">
      <c r="A1664" s="79"/>
      <c r="B1664" s="79"/>
      <c r="C1664" s="43">
        <v>0.23880730954033799</v>
      </c>
      <c r="D1664" s="43">
        <v>0.23880730954033799</v>
      </c>
      <c r="E1664" s="43">
        <v>0</v>
      </c>
      <c r="F1664" s="43">
        <v>0</v>
      </c>
      <c r="G1664" s="43">
        <v>0.5</v>
      </c>
      <c r="H1664" s="43">
        <v>4.5</v>
      </c>
      <c r="I1664" s="43">
        <v>160.5</v>
      </c>
      <c r="J1664" s="43">
        <f t="shared" si="25"/>
        <v>0.47761461908067598</v>
      </c>
    </row>
    <row r="1665" spans="1:10" x14ac:dyDescent="0.25">
      <c r="A1665" s="79"/>
      <c r="B1665" s="79"/>
      <c r="C1665" s="43">
        <v>0.23837712961426799</v>
      </c>
      <c r="D1665" s="43">
        <v>0.23837712961426799</v>
      </c>
      <c r="E1665" s="43">
        <v>0</v>
      </c>
      <c r="F1665" s="43">
        <v>0</v>
      </c>
      <c r="G1665" s="43">
        <v>0.5</v>
      </c>
      <c r="H1665" s="43">
        <v>79.8333333333333</v>
      </c>
      <c r="I1665" s="43">
        <v>2874.4526666462998</v>
      </c>
      <c r="J1665" s="43">
        <f t="shared" si="25"/>
        <v>0.47675425922853598</v>
      </c>
    </row>
    <row r="1666" spans="1:10" x14ac:dyDescent="0.25">
      <c r="A1666" s="79"/>
      <c r="B1666" s="79"/>
      <c r="C1666" s="43">
        <v>0.23821998216812801</v>
      </c>
      <c r="D1666" s="43">
        <v>0</v>
      </c>
      <c r="E1666" s="43">
        <v>0.23821998216812801</v>
      </c>
      <c r="F1666" s="43">
        <v>0</v>
      </c>
      <c r="G1666" s="43">
        <v>0.33333333333333298</v>
      </c>
      <c r="H1666" s="43">
        <v>39.6666666666666</v>
      </c>
      <c r="I1666" s="43">
        <v>2618</v>
      </c>
      <c r="J1666" s="43">
        <f t="shared" si="25"/>
        <v>0.7146599465043848</v>
      </c>
    </row>
    <row r="1667" spans="1:10" x14ac:dyDescent="0.25">
      <c r="A1667" s="79"/>
      <c r="B1667" s="79"/>
      <c r="C1667" s="43">
        <v>0.23816366242311701</v>
      </c>
      <c r="D1667" s="43">
        <v>0.23816366242311701</v>
      </c>
      <c r="E1667" s="43">
        <v>0</v>
      </c>
      <c r="F1667" s="43">
        <v>0</v>
      </c>
      <c r="G1667" s="43">
        <v>0</v>
      </c>
      <c r="H1667" s="43">
        <v>75.6666666666666</v>
      </c>
      <c r="I1667" s="43">
        <v>2826.75532871205</v>
      </c>
      <c r="J1667" s="43" t="e">
        <f t="shared" ref="J1667:J1730" si="26">C1667/G1667</f>
        <v>#DIV/0!</v>
      </c>
    </row>
    <row r="1668" spans="1:10" x14ac:dyDescent="0.25">
      <c r="A1668" s="79"/>
      <c r="B1668" s="79"/>
      <c r="C1668" s="43">
        <v>0.23816366242311601</v>
      </c>
      <c r="D1668" s="43">
        <v>0.23816366242311601</v>
      </c>
      <c r="E1668" s="43">
        <v>0</v>
      </c>
      <c r="F1668" s="43">
        <v>0</v>
      </c>
      <c r="G1668" s="43">
        <v>0</v>
      </c>
      <c r="H1668" s="43">
        <v>70.3333333333333</v>
      </c>
      <c r="I1668" s="43">
        <v>2627.5126623711099</v>
      </c>
      <c r="J1668" s="43" t="e">
        <f t="shared" si="26"/>
        <v>#DIV/0!</v>
      </c>
    </row>
    <row r="1669" spans="1:10" x14ac:dyDescent="0.25">
      <c r="A1669" s="79"/>
      <c r="B1669" s="79"/>
      <c r="C1669" s="43">
        <v>0.23809054522845399</v>
      </c>
      <c r="D1669" s="43">
        <v>0</v>
      </c>
      <c r="E1669" s="43">
        <v>0.192976596580618</v>
      </c>
      <c r="F1669" s="43">
        <v>4.5113948647836299E-2</v>
      </c>
      <c r="G1669" s="43">
        <v>0</v>
      </c>
      <c r="H1669" s="43">
        <v>62.8333333333333</v>
      </c>
      <c r="I1669" s="43">
        <v>2668.7455504007999</v>
      </c>
      <c r="J1669" s="43" t="e">
        <f t="shared" si="26"/>
        <v>#DIV/0!</v>
      </c>
    </row>
    <row r="1670" spans="1:10" x14ac:dyDescent="0.25">
      <c r="A1670" s="79"/>
      <c r="B1670" s="79"/>
      <c r="C1670" s="43">
        <v>0.23775012027036099</v>
      </c>
      <c r="D1670" s="43">
        <v>0.23775012027036099</v>
      </c>
      <c r="E1670" s="43">
        <v>0</v>
      </c>
      <c r="F1670" s="43">
        <v>0</v>
      </c>
      <c r="G1670" s="43">
        <v>0.33333333333333298</v>
      </c>
      <c r="H1670" s="43">
        <v>46</v>
      </c>
      <c r="I1670" s="43">
        <v>2783</v>
      </c>
      <c r="J1670" s="43">
        <f t="shared" si="26"/>
        <v>0.71325036081108373</v>
      </c>
    </row>
    <row r="1671" spans="1:10" x14ac:dyDescent="0.25">
      <c r="A1671" s="79"/>
      <c r="B1671" s="79"/>
      <c r="C1671" s="43">
        <v>0.237664690834403</v>
      </c>
      <c r="D1671" s="43">
        <v>0.118832345417201</v>
      </c>
      <c r="E1671" s="43">
        <v>0</v>
      </c>
      <c r="F1671" s="43">
        <v>0.118832345417201</v>
      </c>
      <c r="G1671" s="43">
        <v>0.5</v>
      </c>
      <c r="H1671" s="43">
        <v>5</v>
      </c>
      <c r="I1671" s="43">
        <v>178.333333333333</v>
      </c>
      <c r="J1671" s="43">
        <f t="shared" si="26"/>
        <v>0.47532938166880601</v>
      </c>
    </row>
    <row r="1672" spans="1:10" x14ac:dyDescent="0.25">
      <c r="A1672" s="79"/>
      <c r="B1672" s="79"/>
      <c r="C1672" s="43">
        <v>0.237387045167541</v>
      </c>
      <c r="D1672" s="43">
        <v>0.237387045167541</v>
      </c>
      <c r="E1672" s="43">
        <v>0</v>
      </c>
      <c r="F1672" s="43">
        <v>0</v>
      </c>
      <c r="G1672" s="43">
        <v>0.16666666666666599</v>
      </c>
      <c r="H1672" s="43">
        <v>54.5</v>
      </c>
      <c r="I1672" s="43">
        <v>2452.5</v>
      </c>
      <c r="J1672" s="43">
        <f t="shared" si="26"/>
        <v>1.4243222710052517</v>
      </c>
    </row>
    <row r="1673" spans="1:10" x14ac:dyDescent="0.25">
      <c r="A1673" s="79"/>
      <c r="B1673" s="79"/>
      <c r="C1673" s="43">
        <v>0.23728025837259301</v>
      </c>
      <c r="D1673" s="43">
        <v>0.118640129186296</v>
      </c>
      <c r="E1673" s="43">
        <v>0</v>
      </c>
      <c r="F1673" s="43">
        <v>0.118640129186296</v>
      </c>
      <c r="G1673" s="43">
        <v>0.33333333333333298</v>
      </c>
      <c r="H1673" s="43">
        <v>60.6666666666666</v>
      </c>
      <c r="I1673" s="43">
        <v>3063.6666666666601</v>
      </c>
      <c r="J1673" s="43">
        <f t="shared" si="26"/>
        <v>0.71184077511777977</v>
      </c>
    </row>
    <row r="1674" spans="1:10" x14ac:dyDescent="0.25">
      <c r="A1674" s="79"/>
      <c r="B1674" s="79"/>
      <c r="C1674" s="43">
        <v>0.237258901013604</v>
      </c>
      <c r="D1674" s="43">
        <v>0.118629450506802</v>
      </c>
      <c r="E1674" s="43">
        <v>0</v>
      </c>
      <c r="F1674" s="43">
        <v>0.118629450506802</v>
      </c>
      <c r="G1674" s="43">
        <v>0.66666666666666596</v>
      </c>
      <c r="H1674" s="43">
        <v>77.3333333333333</v>
      </c>
      <c r="I1674" s="43">
        <v>3112.6666666666601</v>
      </c>
      <c r="J1674" s="43">
        <f t="shared" si="26"/>
        <v>0.35588835152040638</v>
      </c>
    </row>
    <row r="1675" spans="1:10" x14ac:dyDescent="0.25">
      <c r="A1675" s="79"/>
      <c r="B1675" s="79"/>
      <c r="C1675" s="43">
        <v>0.23681541369505299</v>
      </c>
      <c r="D1675" s="43">
        <v>0</v>
      </c>
      <c r="E1675" s="43">
        <v>1.07707867858949E-2</v>
      </c>
      <c r="F1675" s="43">
        <v>0.226044626909158</v>
      </c>
      <c r="G1675" s="43">
        <v>0</v>
      </c>
      <c r="H1675" s="43">
        <v>67.3333333333333</v>
      </c>
      <c r="I1675" s="43">
        <v>2984.96148890418</v>
      </c>
      <c r="J1675" s="43" t="e">
        <f t="shared" si="26"/>
        <v>#DIV/0!</v>
      </c>
    </row>
    <row r="1676" spans="1:10" x14ac:dyDescent="0.25">
      <c r="A1676" s="79"/>
      <c r="B1676" s="79"/>
      <c r="C1676" s="43">
        <v>0.236567925991471</v>
      </c>
      <c r="D1676" s="43">
        <v>0.236567925991471</v>
      </c>
      <c r="E1676" s="43">
        <v>0</v>
      </c>
      <c r="F1676" s="43">
        <v>0</v>
      </c>
      <c r="G1676" s="43">
        <v>0</v>
      </c>
      <c r="H1676" s="43">
        <v>73.6666666666666</v>
      </c>
      <c r="I1676" s="43">
        <v>2752.0393288342002</v>
      </c>
      <c r="J1676" s="43" t="e">
        <f t="shared" si="26"/>
        <v>#DIV/0!</v>
      </c>
    </row>
    <row r="1677" spans="1:10" x14ac:dyDescent="0.25">
      <c r="A1677" s="79"/>
      <c r="B1677" s="79"/>
      <c r="C1677" s="43">
        <v>0.23641611808659099</v>
      </c>
      <c r="D1677" s="43">
        <v>3.9893410791141698E-4</v>
      </c>
      <c r="E1677" s="43">
        <v>0</v>
      </c>
      <c r="F1677" s="43">
        <v>0.23601718397867999</v>
      </c>
      <c r="G1677" s="43">
        <v>0</v>
      </c>
      <c r="H1677" s="43">
        <v>50</v>
      </c>
      <c r="I1677" s="43">
        <v>2222.3276998115002</v>
      </c>
      <c r="J1677" s="43" t="e">
        <f t="shared" si="26"/>
        <v>#DIV/0!</v>
      </c>
    </row>
    <row r="1678" spans="1:10" x14ac:dyDescent="0.25">
      <c r="A1678" s="79"/>
      <c r="B1678" s="79"/>
      <c r="C1678" s="43">
        <v>0.23638324929503801</v>
      </c>
      <c r="D1678" s="43">
        <v>0.23638324929503801</v>
      </c>
      <c r="E1678" s="43">
        <v>0</v>
      </c>
      <c r="F1678" s="43">
        <v>0</v>
      </c>
      <c r="G1678" s="43">
        <v>0.33333333333333298</v>
      </c>
      <c r="H1678" s="43">
        <v>50.3333333333333</v>
      </c>
      <c r="I1678" s="43">
        <v>2356</v>
      </c>
      <c r="J1678" s="43">
        <f t="shared" si="26"/>
        <v>0.70914974788511476</v>
      </c>
    </row>
    <row r="1679" spans="1:10" x14ac:dyDescent="0.25">
      <c r="A1679" s="79"/>
      <c r="B1679" s="79"/>
      <c r="C1679" s="43">
        <v>0.23627646250008899</v>
      </c>
      <c r="D1679" s="43">
        <v>0.11813823125004499</v>
      </c>
      <c r="E1679" s="43">
        <v>0</v>
      </c>
      <c r="F1679" s="43">
        <v>0.11813823125004499</v>
      </c>
      <c r="G1679" s="43">
        <v>0.33333333333333298</v>
      </c>
      <c r="H1679" s="43">
        <v>49.6666666666666</v>
      </c>
      <c r="I1679" s="43">
        <v>1871.6666666666599</v>
      </c>
      <c r="J1679" s="43">
        <f t="shared" si="26"/>
        <v>0.70882938750026769</v>
      </c>
    </row>
    <row r="1680" spans="1:10" x14ac:dyDescent="0.25">
      <c r="A1680" s="79"/>
      <c r="B1680" s="79"/>
      <c r="C1680" s="43">
        <v>0.23575257206977299</v>
      </c>
      <c r="D1680" s="43">
        <v>0.11740140236490899</v>
      </c>
      <c r="E1680" s="43">
        <v>0</v>
      </c>
      <c r="F1680" s="43">
        <v>0.11835116970486401</v>
      </c>
      <c r="G1680" s="43">
        <v>0.16666666666666599</v>
      </c>
      <c r="H1680" s="43">
        <v>91.6666666666666</v>
      </c>
      <c r="I1680" s="43">
        <v>2115.4900871782902</v>
      </c>
      <c r="J1680" s="43">
        <f t="shared" si="26"/>
        <v>1.4145154324186437</v>
      </c>
    </row>
    <row r="1681" spans="1:10" x14ac:dyDescent="0.25">
      <c r="A1681" s="79"/>
      <c r="B1681" s="79"/>
      <c r="C1681" s="43">
        <v>0.23573697524679099</v>
      </c>
      <c r="D1681" s="43">
        <v>0.23573697524679099</v>
      </c>
      <c r="E1681" s="43">
        <v>0</v>
      </c>
      <c r="F1681" s="43">
        <v>0</v>
      </c>
      <c r="G1681" s="43">
        <v>0.16666666666666599</v>
      </c>
      <c r="H1681" s="43">
        <v>55.5</v>
      </c>
      <c r="I1681" s="43">
        <v>1953.4103303915899</v>
      </c>
      <c r="J1681" s="43">
        <f t="shared" si="26"/>
        <v>1.4144218514807516</v>
      </c>
    </row>
    <row r="1682" spans="1:10" x14ac:dyDescent="0.25">
      <c r="A1682" s="79"/>
      <c r="B1682" s="79"/>
      <c r="C1682" s="43">
        <v>0.23554230030870199</v>
      </c>
      <c r="D1682" s="43">
        <v>0</v>
      </c>
      <c r="E1682" s="43">
        <v>0</v>
      </c>
      <c r="F1682" s="43">
        <v>0.23554230030870199</v>
      </c>
      <c r="G1682" s="43">
        <v>0</v>
      </c>
      <c r="H1682" s="43">
        <v>67.3333333333333</v>
      </c>
      <c r="I1682" s="43">
        <v>2994.3309433488098</v>
      </c>
      <c r="J1682" s="43" t="e">
        <f t="shared" si="26"/>
        <v>#DIV/0!</v>
      </c>
    </row>
    <row r="1683" spans="1:10" x14ac:dyDescent="0.25">
      <c r="A1683" s="79"/>
      <c r="B1683" s="79"/>
      <c r="C1683" s="43">
        <v>0.23537112366773599</v>
      </c>
      <c r="D1683" s="43">
        <v>0.23537112366773599</v>
      </c>
      <c r="E1683" s="43">
        <v>0</v>
      </c>
      <c r="F1683" s="43">
        <v>0</v>
      </c>
      <c r="G1683" s="43">
        <v>0</v>
      </c>
      <c r="H1683" s="43">
        <v>55.6666666666666</v>
      </c>
      <c r="I1683" s="43">
        <v>2079.5953299335301</v>
      </c>
      <c r="J1683" s="43" t="e">
        <f t="shared" si="26"/>
        <v>#DIV/0!</v>
      </c>
    </row>
    <row r="1684" spans="1:10" x14ac:dyDescent="0.25">
      <c r="A1684" s="79"/>
      <c r="B1684" s="79"/>
      <c r="C1684" s="43">
        <v>0.23528773194421601</v>
      </c>
      <c r="D1684" s="43">
        <v>0.117251900851983</v>
      </c>
      <c r="E1684" s="43">
        <v>0</v>
      </c>
      <c r="F1684" s="43">
        <v>0.11803583109223199</v>
      </c>
      <c r="G1684" s="43">
        <v>0.33333333333333298</v>
      </c>
      <c r="H1684" s="43">
        <v>86.8333333333333</v>
      </c>
      <c r="I1684" s="43">
        <v>2612.2351307674398</v>
      </c>
      <c r="J1684" s="43">
        <f t="shared" si="26"/>
        <v>0.70586319583264878</v>
      </c>
    </row>
    <row r="1685" spans="1:10" x14ac:dyDescent="0.25">
      <c r="A1685" s="79"/>
      <c r="B1685" s="79"/>
      <c r="C1685" s="43">
        <v>0.23516217815870699</v>
      </c>
      <c r="D1685" s="43">
        <v>0</v>
      </c>
      <c r="E1685" s="43">
        <v>0.23516217815870699</v>
      </c>
      <c r="F1685" s="43">
        <v>0</v>
      </c>
      <c r="G1685" s="43">
        <v>0</v>
      </c>
      <c r="H1685" s="43">
        <v>66.1666666666666</v>
      </c>
      <c r="I1685" s="43">
        <v>2780.72404049224</v>
      </c>
      <c r="J1685" s="43" t="e">
        <f t="shared" si="26"/>
        <v>#DIV/0!</v>
      </c>
    </row>
    <row r="1686" spans="1:10" x14ac:dyDescent="0.25">
      <c r="A1686" s="79"/>
      <c r="B1686" s="79"/>
      <c r="C1686" s="43">
        <v>0.23497218955982499</v>
      </c>
      <c r="D1686" s="43">
        <v>0.23497218955982499</v>
      </c>
      <c r="E1686" s="43">
        <v>0</v>
      </c>
      <c r="F1686" s="43">
        <v>0</v>
      </c>
      <c r="G1686" s="43">
        <v>0</v>
      </c>
      <c r="H1686" s="43">
        <v>59</v>
      </c>
      <c r="I1686" s="43">
        <v>2204.12199639662</v>
      </c>
      <c r="J1686" s="43" t="e">
        <f t="shared" si="26"/>
        <v>#DIV/0!</v>
      </c>
    </row>
    <row r="1687" spans="1:10" x14ac:dyDescent="0.25">
      <c r="A1687" s="79"/>
      <c r="B1687" s="79"/>
      <c r="C1687" s="43">
        <v>0.23459253296874799</v>
      </c>
      <c r="D1687" s="43">
        <v>0</v>
      </c>
      <c r="E1687" s="43">
        <v>0</v>
      </c>
      <c r="F1687" s="43">
        <v>0.23459253296874799</v>
      </c>
      <c r="G1687" s="43">
        <v>0</v>
      </c>
      <c r="H1687" s="43">
        <v>69</v>
      </c>
      <c r="I1687" s="43">
        <v>3068.44804590694</v>
      </c>
      <c r="J1687" s="43" t="e">
        <f t="shared" si="26"/>
        <v>#DIV/0!</v>
      </c>
    </row>
    <row r="1688" spans="1:10" x14ac:dyDescent="0.25">
      <c r="A1688" s="79"/>
      <c r="B1688" s="79"/>
      <c r="C1688" s="43">
        <v>0.234311585473062</v>
      </c>
      <c r="D1688" s="43">
        <v>0.234311585473062</v>
      </c>
      <c r="E1688" s="43">
        <v>0</v>
      </c>
      <c r="F1688" s="43">
        <v>0</v>
      </c>
      <c r="G1688" s="43">
        <v>1</v>
      </c>
      <c r="H1688" s="43">
        <v>83</v>
      </c>
      <c r="I1688" s="43">
        <v>2863.5</v>
      </c>
      <c r="J1688" s="43">
        <f t="shared" si="26"/>
        <v>0.234311585473062</v>
      </c>
    </row>
    <row r="1689" spans="1:10" x14ac:dyDescent="0.25">
      <c r="A1689" s="79"/>
      <c r="B1689" s="79"/>
      <c r="C1689" s="43">
        <v>0.23417432134400201</v>
      </c>
      <c r="D1689" s="43">
        <v>0.23417432134400201</v>
      </c>
      <c r="E1689" s="43">
        <v>0</v>
      </c>
      <c r="F1689" s="43">
        <v>0</v>
      </c>
      <c r="G1689" s="43">
        <v>0</v>
      </c>
      <c r="H1689" s="43">
        <v>70</v>
      </c>
      <c r="I1689" s="43">
        <v>2615.0599957248</v>
      </c>
      <c r="J1689" s="43" t="e">
        <f t="shared" si="26"/>
        <v>#DIV/0!</v>
      </c>
    </row>
    <row r="1690" spans="1:10" x14ac:dyDescent="0.25">
      <c r="A1690" s="79"/>
      <c r="B1690" s="79"/>
      <c r="C1690" s="43">
        <v>0.23411764929876999</v>
      </c>
      <c r="D1690" s="43">
        <v>0</v>
      </c>
      <c r="E1690" s="43">
        <v>0</v>
      </c>
      <c r="F1690" s="43">
        <v>0.23411764929876999</v>
      </c>
      <c r="G1690" s="43">
        <v>0</v>
      </c>
      <c r="H1690" s="43">
        <v>67.6666666666666</v>
      </c>
      <c r="I1690" s="43">
        <v>3009.1543638604298</v>
      </c>
      <c r="J1690" s="43" t="e">
        <f t="shared" si="26"/>
        <v>#DIV/0!</v>
      </c>
    </row>
    <row r="1691" spans="1:10" x14ac:dyDescent="0.25">
      <c r="A1691" s="79"/>
      <c r="B1691" s="79"/>
      <c r="C1691" s="43">
        <v>0.234020228380423</v>
      </c>
      <c r="D1691" s="43">
        <v>0.234020228380423</v>
      </c>
      <c r="E1691" s="43">
        <v>0</v>
      </c>
      <c r="F1691" s="43">
        <v>0</v>
      </c>
      <c r="G1691" s="43">
        <v>0.5</v>
      </c>
      <c r="H1691" s="43">
        <v>100.333333333333</v>
      </c>
      <c r="I1691" s="43">
        <v>2812.4526666462998</v>
      </c>
      <c r="J1691" s="43">
        <f t="shared" si="26"/>
        <v>0.46804045676084599</v>
      </c>
    </row>
    <row r="1692" spans="1:10" x14ac:dyDescent="0.25">
      <c r="A1692" s="79"/>
      <c r="B1692" s="79"/>
      <c r="C1692" s="43">
        <v>0.233414576395506</v>
      </c>
      <c r="D1692" s="43">
        <v>0.233414576395506</v>
      </c>
      <c r="E1692" s="43">
        <v>0</v>
      </c>
      <c r="F1692" s="43">
        <v>0</v>
      </c>
      <c r="G1692" s="43">
        <v>1</v>
      </c>
      <c r="H1692" s="43">
        <v>77.3333333333333</v>
      </c>
      <c r="I1692" s="43">
        <v>2450</v>
      </c>
      <c r="J1692" s="43">
        <f t="shared" si="26"/>
        <v>0.233414576395506</v>
      </c>
    </row>
    <row r="1693" spans="1:10" x14ac:dyDescent="0.25">
      <c r="A1693" s="79"/>
      <c r="B1693" s="79"/>
      <c r="C1693" s="43">
        <v>0.23317964544662201</v>
      </c>
      <c r="D1693" s="43">
        <v>0.123189246651046</v>
      </c>
      <c r="E1693" s="43">
        <v>0</v>
      </c>
      <c r="F1693" s="43">
        <v>0.109990398795576</v>
      </c>
      <c r="G1693" s="43">
        <v>1.6666666666666601</v>
      </c>
      <c r="H1693" s="43">
        <v>55</v>
      </c>
      <c r="I1693" s="43">
        <v>2266</v>
      </c>
      <c r="J1693" s="43">
        <f t="shared" si="26"/>
        <v>0.13990778726797376</v>
      </c>
    </row>
    <row r="1694" spans="1:10" x14ac:dyDescent="0.25">
      <c r="A1694" s="79"/>
      <c r="B1694" s="79"/>
      <c r="C1694" s="43">
        <v>0.23308353733117099</v>
      </c>
      <c r="D1694" s="43">
        <v>0.23308353733117099</v>
      </c>
      <c r="E1694" s="43">
        <v>0</v>
      </c>
      <c r="F1694" s="43">
        <v>0</v>
      </c>
      <c r="G1694" s="43">
        <v>0.33333333333333298</v>
      </c>
      <c r="H1694" s="43">
        <v>52.3333333333333</v>
      </c>
      <c r="I1694" s="43">
        <v>1910.1666666666599</v>
      </c>
      <c r="J1694" s="43">
        <f t="shared" si="26"/>
        <v>0.69925061199351368</v>
      </c>
    </row>
    <row r="1695" spans="1:10" x14ac:dyDescent="0.25">
      <c r="A1695" s="79"/>
      <c r="B1695" s="79"/>
      <c r="C1695" s="43">
        <v>0.23298169366129301</v>
      </c>
      <c r="D1695" s="43">
        <v>0</v>
      </c>
      <c r="E1695" s="43">
        <v>0.11622730410842499</v>
      </c>
      <c r="F1695" s="43">
        <v>0.116754389552866</v>
      </c>
      <c r="G1695" s="43">
        <v>0.16666666666666599</v>
      </c>
      <c r="H1695" s="43">
        <v>34.8333333333333</v>
      </c>
      <c r="I1695" s="43">
        <v>1566.2438161099701</v>
      </c>
      <c r="J1695" s="43">
        <f t="shared" si="26"/>
        <v>1.3978901619677637</v>
      </c>
    </row>
    <row r="1696" spans="1:10" x14ac:dyDescent="0.25">
      <c r="A1696" s="79"/>
      <c r="B1696" s="79"/>
      <c r="C1696" s="43">
        <v>0.232731140907845</v>
      </c>
      <c r="D1696" s="43">
        <v>0.11727325821097299</v>
      </c>
      <c r="E1696" s="43">
        <v>0</v>
      </c>
      <c r="F1696" s="43">
        <v>0.115457882696871</v>
      </c>
      <c r="G1696" s="43">
        <v>0.16666666666666599</v>
      </c>
      <c r="H1696" s="43">
        <v>71</v>
      </c>
      <c r="I1696" s="43">
        <v>2414</v>
      </c>
      <c r="J1696" s="43">
        <f t="shared" si="26"/>
        <v>1.3963868454470756</v>
      </c>
    </row>
    <row r="1697" spans="1:10" x14ac:dyDescent="0.25">
      <c r="A1697" s="79"/>
      <c r="B1697" s="79"/>
      <c r="C1697" s="43">
        <v>0.232613675433402</v>
      </c>
      <c r="D1697" s="43">
        <v>0.119003204289117</v>
      </c>
      <c r="E1697" s="43">
        <v>2.0503064629855002E-3</v>
      </c>
      <c r="F1697" s="43">
        <v>0.11156016468130001</v>
      </c>
      <c r="G1697" s="43">
        <v>1.6666666666666601</v>
      </c>
      <c r="H1697" s="43">
        <v>72</v>
      </c>
      <c r="I1697" s="43">
        <v>3630.5</v>
      </c>
      <c r="J1697" s="43">
        <f t="shared" si="26"/>
        <v>0.13956820526004174</v>
      </c>
    </row>
    <row r="1698" spans="1:10" x14ac:dyDescent="0.25">
      <c r="A1698" s="79"/>
      <c r="B1698" s="79"/>
      <c r="C1698" s="43">
        <v>0.232578584912357</v>
      </c>
      <c r="D1698" s="43">
        <v>0.232578584912357</v>
      </c>
      <c r="E1698" s="43">
        <v>0</v>
      </c>
      <c r="F1698" s="43">
        <v>0</v>
      </c>
      <c r="G1698" s="43">
        <v>0</v>
      </c>
      <c r="H1698" s="43">
        <v>76.3333333333333</v>
      </c>
      <c r="I1698" s="43">
        <v>2851.66066200467</v>
      </c>
      <c r="J1698" s="43" t="e">
        <f t="shared" si="26"/>
        <v>#DIV/0!</v>
      </c>
    </row>
    <row r="1699" spans="1:10" x14ac:dyDescent="0.25">
      <c r="A1699" s="79"/>
      <c r="B1699" s="79"/>
      <c r="C1699" s="43">
        <v>0.232578584912357</v>
      </c>
      <c r="D1699" s="43">
        <v>0.232578584912357</v>
      </c>
      <c r="E1699" s="43">
        <v>0</v>
      </c>
      <c r="F1699" s="43">
        <v>0</v>
      </c>
      <c r="G1699" s="43">
        <v>0</v>
      </c>
      <c r="H1699" s="43">
        <v>67.1666666666666</v>
      </c>
      <c r="I1699" s="43">
        <v>2509.2123292311799</v>
      </c>
      <c r="J1699" s="43" t="e">
        <f t="shared" si="26"/>
        <v>#DIV/0!</v>
      </c>
    </row>
    <row r="1700" spans="1:10" x14ac:dyDescent="0.25">
      <c r="A1700" s="79"/>
      <c r="B1700" s="79"/>
      <c r="C1700" s="43">
        <v>0.23221811461886199</v>
      </c>
      <c r="D1700" s="43">
        <v>0</v>
      </c>
      <c r="E1700" s="43">
        <v>0</v>
      </c>
      <c r="F1700" s="43">
        <v>0.23221811461886199</v>
      </c>
      <c r="G1700" s="43">
        <v>0</v>
      </c>
      <c r="H1700" s="43">
        <v>40.6666666666666</v>
      </c>
      <c r="I1700" s="43">
        <v>1808.45730241858</v>
      </c>
      <c r="J1700" s="43" t="e">
        <f t="shared" si="26"/>
        <v>#DIV/0!</v>
      </c>
    </row>
    <row r="1701" spans="1:10" x14ac:dyDescent="0.25">
      <c r="A1701" s="79"/>
      <c r="B1701" s="79"/>
      <c r="C1701" s="43">
        <v>0.23221811461886199</v>
      </c>
      <c r="D1701" s="43">
        <v>0</v>
      </c>
      <c r="E1701" s="43">
        <v>0</v>
      </c>
      <c r="F1701" s="43">
        <v>0.23221811461886199</v>
      </c>
      <c r="G1701" s="43">
        <v>0</v>
      </c>
      <c r="H1701" s="43">
        <v>62.6666666666666</v>
      </c>
      <c r="I1701" s="43">
        <v>2786.8030561860201</v>
      </c>
      <c r="J1701" s="43" t="e">
        <f t="shared" si="26"/>
        <v>#DIV/0!</v>
      </c>
    </row>
    <row r="1702" spans="1:10" x14ac:dyDescent="0.25">
      <c r="A1702" s="79"/>
      <c r="B1702" s="79"/>
      <c r="C1702" s="43">
        <v>0.23208476323087501</v>
      </c>
      <c r="D1702" s="43">
        <v>0.115927744594638</v>
      </c>
      <c r="E1702" s="43">
        <v>0</v>
      </c>
      <c r="F1702" s="43">
        <v>0.11615701863623699</v>
      </c>
      <c r="G1702" s="43">
        <v>0.16666666666666599</v>
      </c>
      <c r="H1702" s="43">
        <v>113.333333333333</v>
      </c>
      <c r="I1702" s="43">
        <v>2610.2450435891401</v>
      </c>
      <c r="J1702" s="43">
        <f t="shared" si="26"/>
        <v>1.3925085793852556</v>
      </c>
    </row>
    <row r="1703" spans="1:10" x14ac:dyDescent="0.25">
      <c r="A1703" s="79"/>
      <c r="B1703" s="79"/>
      <c r="C1703" s="43">
        <v>0.23183943184646499</v>
      </c>
      <c r="D1703" s="43">
        <v>7.8424222209195704E-2</v>
      </c>
      <c r="E1703" s="43">
        <v>7.4516103758097099E-2</v>
      </c>
      <c r="F1703" s="43">
        <v>7.8899105879172898E-2</v>
      </c>
      <c r="G1703" s="43">
        <v>0.66666666666666596</v>
      </c>
      <c r="H1703" s="43">
        <v>63</v>
      </c>
      <c r="I1703" s="43">
        <v>3210.4160529270698</v>
      </c>
      <c r="J1703" s="43">
        <f t="shared" si="26"/>
        <v>0.34775914776969785</v>
      </c>
    </row>
    <row r="1704" spans="1:10" x14ac:dyDescent="0.25">
      <c r="A1704" s="79"/>
      <c r="B1704" s="79"/>
      <c r="C1704" s="43">
        <v>0.23101626014632801</v>
      </c>
      <c r="D1704" s="43">
        <v>0.115254987786471</v>
      </c>
      <c r="E1704" s="43">
        <v>0</v>
      </c>
      <c r="F1704" s="43">
        <v>0.115761272359857</v>
      </c>
      <c r="G1704" s="43">
        <v>0.16666666666666599</v>
      </c>
      <c r="H1704" s="43">
        <v>73.5</v>
      </c>
      <c r="I1704" s="43">
        <v>3161.2351307674398</v>
      </c>
      <c r="J1704" s="43">
        <f t="shared" si="26"/>
        <v>1.3860975608779738</v>
      </c>
    </row>
    <row r="1705" spans="1:10" x14ac:dyDescent="0.25">
      <c r="A1705" s="79"/>
      <c r="B1705" s="79"/>
      <c r="C1705" s="43">
        <v>0.23086698518320201</v>
      </c>
      <c r="D1705" s="43">
        <v>0.23086698518320201</v>
      </c>
      <c r="E1705" s="43">
        <v>0</v>
      </c>
      <c r="F1705" s="43">
        <v>0</v>
      </c>
      <c r="G1705" s="43">
        <v>1</v>
      </c>
      <c r="H1705" s="43">
        <v>59.3333333333333</v>
      </c>
      <c r="I1705" s="43">
        <v>2219.3456666361199</v>
      </c>
      <c r="J1705" s="43">
        <f t="shared" si="26"/>
        <v>0.23086698518320201</v>
      </c>
    </row>
    <row r="1706" spans="1:10" x14ac:dyDescent="0.25">
      <c r="A1706" s="79"/>
      <c r="B1706" s="79"/>
      <c r="C1706" s="43">
        <v>0.23070219180384899</v>
      </c>
      <c r="D1706" s="43">
        <v>0.23070219180384899</v>
      </c>
      <c r="E1706" s="43">
        <v>0</v>
      </c>
      <c r="F1706" s="43">
        <v>0</v>
      </c>
      <c r="G1706" s="43">
        <v>0.16666666666666599</v>
      </c>
      <c r="H1706" s="43">
        <v>55.1666666666666</v>
      </c>
      <c r="I1706" s="43">
        <v>2427.3333333333298</v>
      </c>
      <c r="J1706" s="43">
        <f t="shared" si="26"/>
        <v>1.3842131508230995</v>
      </c>
    </row>
    <row r="1707" spans="1:10" x14ac:dyDescent="0.25">
      <c r="A1707" s="79"/>
      <c r="B1707" s="79"/>
      <c r="C1707" s="43">
        <v>0.23058391437279999</v>
      </c>
      <c r="D1707" s="43">
        <v>0.23058391437279999</v>
      </c>
      <c r="E1707" s="43">
        <v>0</v>
      </c>
      <c r="F1707" s="43">
        <v>0</v>
      </c>
      <c r="G1707" s="43">
        <v>0</v>
      </c>
      <c r="H1707" s="43">
        <v>62.5</v>
      </c>
      <c r="I1707" s="43">
        <v>2334.8749961828598</v>
      </c>
      <c r="J1707" s="43" t="e">
        <f t="shared" si="26"/>
        <v>#DIV/0!</v>
      </c>
    </row>
    <row r="1708" spans="1:10" x14ac:dyDescent="0.25">
      <c r="A1708" s="79"/>
      <c r="B1708" s="79"/>
      <c r="C1708" s="43">
        <v>0.22976246800831299</v>
      </c>
      <c r="D1708" s="43">
        <v>0</v>
      </c>
      <c r="E1708" s="43">
        <v>0.114176441157505</v>
      </c>
      <c r="F1708" s="43">
        <v>0.115586026850808</v>
      </c>
      <c r="G1708" s="43">
        <v>0.33333333333333298</v>
      </c>
      <c r="H1708" s="43">
        <v>43</v>
      </c>
      <c r="I1708" s="43">
        <v>2838</v>
      </c>
      <c r="J1708" s="43">
        <f t="shared" si="26"/>
        <v>0.68928740402493971</v>
      </c>
    </row>
    <row r="1709" spans="1:10" x14ac:dyDescent="0.25">
      <c r="A1709" s="79"/>
      <c r="B1709" s="79"/>
      <c r="C1709" s="43">
        <v>0.229709074610839</v>
      </c>
      <c r="D1709" s="43">
        <v>7.9694985069066901E-2</v>
      </c>
      <c r="E1709" s="43">
        <v>7.0319104472706104E-2</v>
      </c>
      <c r="F1709" s="43">
        <v>7.9694985069066901E-2</v>
      </c>
      <c r="G1709" s="43">
        <v>1.6666666666666601</v>
      </c>
      <c r="H1709" s="43">
        <v>46.6666666666666</v>
      </c>
      <c r="I1709" s="43">
        <v>2048.6666666666601</v>
      </c>
      <c r="J1709" s="43">
        <f t="shared" si="26"/>
        <v>0.13782544476650394</v>
      </c>
    </row>
    <row r="1710" spans="1:10" x14ac:dyDescent="0.25">
      <c r="A1710" s="79"/>
      <c r="B1710" s="79"/>
      <c r="C1710" s="43">
        <v>0.22934271171176701</v>
      </c>
      <c r="D1710" s="43">
        <v>0</v>
      </c>
      <c r="E1710" s="43">
        <v>4.4878278274562098E-4</v>
      </c>
      <c r="F1710" s="43">
        <v>0.228893928929021</v>
      </c>
      <c r="G1710" s="43">
        <v>0</v>
      </c>
      <c r="H1710" s="43">
        <v>50</v>
      </c>
      <c r="I1710" s="43">
        <v>2223.1057091596099</v>
      </c>
      <c r="J1710" s="43" t="e">
        <f t="shared" si="26"/>
        <v>#DIV/0!</v>
      </c>
    </row>
    <row r="1711" spans="1:10" x14ac:dyDescent="0.25">
      <c r="A1711" s="79"/>
      <c r="B1711" s="79"/>
      <c r="C1711" s="43">
        <v>0.229336901269177</v>
      </c>
      <c r="D1711" s="43">
        <v>0.229336901269177</v>
      </c>
      <c r="E1711" s="43">
        <v>0</v>
      </c>
      <c r="F1711" s="43">
        <v>0</v>
      </c>
      <c r="G1711" s="43">
        <v>0.16666666666666599</v>
      </c>
      <c r="H1711" s="43">
        <v>138.666666666666</v>
      </c>
      <c r="I1711" s="43">
        <v>2928.3579999389199</v>
      </c>
      <c r="J1711" s="43">
        <f t="shared" si="26"/>
        <v>1.3760214076150676</v>
      </c>
    </row>
    <row r="1712" spans="1:10" x14ac:dyDescent="0.25">
      <c r="A1712" s="79"/>
      <c r="B1712" s="79"/>
      <c r="C1712" s="43">
        <v>0.228987537592132</v>
      </c>
      <c r="D1712" s="43">
        <v>0.228987537592132</v>
      </c>
      <c r="E1712" s="43">
        <v>0</v>
      </c>
      <c r="F1712" s="43">
        <v>0</v>
      </c>
      <c r="G1712" s="43">
        <v>0.16666666666666599</v>
      </c>
      <c r="H1712" s="43">
        <v>147.833333333333</v>
      </c>
      <c r="I1712" s="43">
        <v>3115.4053332926101</v>
      </c>
      <c r="J1712" s="43">
        <f t="shared" si="26"/>
        <v>1.3739252255527976</v>
      </c>
    </row>
    <row r="1713" spans="1:10" x14ac:dyDescent="0.25">
      <c r="A1713" s="79"/>
      <c r="B1713" s="79"/>
      <c r="C1713" s="43">
        <v>0.228893928929021</v>
      </c>
      <c r="D1713" s="43">
        <v>0</v>
      </c>
      <c r="E1713" s="43">
        <v>0</v>
      </c>
      <c r="F1713" s="43">
        <v>0.228893928929021</v>
      </c>
      <c r="G1713" s="43">
        <v>0</v>
      </c>
      <c r="H1713" s="43">
        <v>57.5</v>
      </c>
      <c r="I1713" s="43">
        <v>2557.04003825579</v>
      </c>
      <c r="J1713" s="43" t="e">
        <f t="shared" si="26"/>
        <v>#DIV/0!</v>
      </c>
    </row>
    <row r="1714" spans="1:10" x14ac:dyDescent="0.25">
      <c r="A1714" s="79"/>
      <c r="B1714" s="79"/>
      <c r="C1714" s="43">
        <v>0.22868088863306699</v>
      </c>
      <c r="D1714" s="43">
        <v>0.22868088863306699</v>
      </c>
      <c r="E1714" s="43">
        <v>0</v>
      </c>
      <c r="F1714" s="43">
        <v>0</v>
      </c>
      <c r="G1714" s="43">
        <v>0.16666666666666599</v>
      </c>
      <c r="H1714" s="43">
        <v>55.5</v>
      </c>
      <c r="I1714" s="43">
        <v>2439.7859999796401</v>
      </c>
      <c r="J1714" s="43">
        <f t="shared" si="26"/>
        <v>1.3720853317984074</v>
      </c>
    </row>
    <row r="1715" spans="1:10" x14ac:dyDescent="0.25">
      <c r="A1715" s="79"/>
      <c r="B1715" s="79"/>
      <c r="C1715" s="43">
        <v>0.22844595768418299</v>
      </c>
      <c r="D1715" s="43">
        <v>0.22844595768418299</v>
      </c>
      <c r="E1715" s="43">
        <v>0</v>
      </c>
      <c r="F1715" s="43">
        <v>0</v>
      </c>
      <c r="G1715" s="43">
        <v>0.16666666666666599</v>
      </c>
      <c r="H1715" s="43">
        <v>68.8333333333333</v>
      </c>
      <c r="I1715" s="43">
        <v>2341.4526666462998</v>
      </c>
      <c r="J1715" s="43">
        <f t="shared" si="26"/>
        <v>1.3706757461051036</v>
      </c>
    </row>
    <row r="1716" spans="1:10" x14ac:dyDescent="0.25">
      <c r="A1716" s="79"/>
      <c r="B1716" s="79"/>
      <c r="C1716" s="43">
        <v>0.227944161589066</v>
      </c>
      <c r="D1716" s="43">
        <v>0</v>
      </c>
      <c r="E1716" s="43">
        <v>0</v>
      </c>
      <c r="F1716" s="43">
        <v>0.227944161589066</v>
      </c>
      <c r="G1716" s="43">
        <v>0</v>
      </c>
      <c r="H1716" s="43">
        <v>67.3333333333333</v>
      </c>
      <c r="I1716" s="43">
        <v>2994.3309433488098</v>
      </c>
      <c r="J1716" s="43" t="e">
        <f t="shared" si="26"/>
        <v>#DIV/0!</v>
      </c>
    </row>
    <row r="1717" spans="1:10" x14ac:dyDescent="0.25">
      <c r="A1717" s="79"/>
      <c r="B1717" s="79"/>
      <c r="C1717" s="43">
        <v>0.22779137561741999</v>
      </c>
      <c r="D1717" s="43">
        <v>0.22779137561741999</v>
      </c>
      <c r="E1717" s="43">
        <v>0</v>
      </c>
      <c r="F1717" s="43">
        <v>0</v>
      </c>
      <c r="G1717" s="43">
        <v>0</v>
      </c>
      <c r="H1717" s="43">
        <v>68.6666666666666</v>
      </c>
      <c r="I1717" s="43">
        <v>2565.2493291395699</v>
      </c>
      <c r="J1717" s="43" t="e">
        <f t="shared" si="26"/>
        <v>#DIV/0!</v>
      </c>
    </row>
    <row r="1718" spans="1:10" x14ac:dyDescent="0.25">
      <c r="A1718" s="79"/>
      <c r="B1718" s="79"/>
      <c r="C1718" s="43">
        <v>0.22764808946835999</v>
      </c>
      <c r="D1718" s="43">
        <v>0.11686746839017299</v>
      </c>
      <c r="E1718" s="43">
        <v>4.0578982079921499E-4</v>
      </c>
      <c r="F1718" s="43">
        <v>0.11037483125738599</v>
      </c>
      <c r="G1718" s="43">
        <v>0.16666666666666599</v>
      </c>
      <c r="H1718" s="43">
        <v>64.6666666666666</v>
      </c>
      <c r="I1718" s="43">
        <v>2457.3333333333298</v>
      </c>
      <c r="J1718" s="43">
        <f t="shared" si="26"/>
        <v>1.3658885368101654</v>
      </c>
    </row>
    <row r="1719" spans="1:10" x14ac:dyDescent="0.25">
      <c r="A1719" s="79"/>
      <c r="B1719" s="79"/>
      <c r="C1719" s="43">
        <v>0.227532870852031</v>
      </c>
      <c r="D1719" s="43">
        <v>0</v>
      </c>
      <c r="E1719" s="43">
        <v>0.227532870852031</v>
      </c>
      <c r="F1719" s="43">
        <v>0</v>
      </c>
      <c r="G1719" s="43">
        <v>0</v>
      </c>
      <c r="H1719" s="43">
        <v>56.6666666666666</v>
      </c>
      <c r="I1719" s="43">
        <v>2381.4765082301301</v>
      </c>
      <c r="J1719" s="43" t="e">
        <f t="shared" si="26"/>
        <v>#DIV/0!</v>
      </c>
    </row>
    <row r="1720" spans="1:10" x14ac:dyDescent="0.25">
      <c r="A1720" s="79"/>
      <c r="B1720" s="79"/>
      <c r="C1720" s="43">
        <v>0.22718243461617399</v>
      </c>
      <c r="D1720" s="43">
        <v>0.22718243461617399</v>
      </c>
      <c r="E1720" s="43">
        <v>0</v>
      </c>
      <c r="F1720" s="43">
        <v>0</v>
      </c>
      <c r="G1720" s="43">
        <v>0.16666666666666599</v>
      </c>
      <c r="H1720" s="43">
        <v>49.6666666666666</v>
      </c>
      <c r="I1720" s="43">
        <v>1875.1943305137399</v>
      </c>
      <c r="J1720" s="43">
        <f t="shared" si="26"/>
        <v>1.3630946076970494</v>
      </c>
    </row>
    <row r="1721" spans="1:10" x14ac:dyDescent="0.25">
      <c r="A1721" s="79"/>
      <c r="B1721" s="79"/>
      <c r="C1721" s="43">
        <v>0.227079020369477</v>
      </c>
      <c r="D1721" s="43">
        <v>0</v>
      </c>
      <c r="E1721" s="43">
        <v>0.219005997979864</v>
      </c>
      <c r="F1721" s="43">
        <v>8.0730223896128203E-3</v>
      </c>
      <c r="G1721" s="43">
        <v>0</v>
      </c>
      <c r="H1721" s="43">
        <v>55.8333333333333</v>
      </c>
      <c r="I1721" s="43">
        <v>2351.34320588839</v>
      </c>
      <c r="J1721" s="43" t="e">
        <f t="shared" si="26"/>
        <v>#DIV/0!</v>
      </c>
    </row>
    <row r="1722" spans="1:10" x14ac:dyDescent="0.25">
      <c r="A1722" s="79"/>
      <c r="B1722" s="79"/>
      <c r="C1722" s="43">
        <v>0.226999709858345</v>
      </c>
      <c r="D1722" s="43">
        <v>5.6889148634960099E-2</v>
      </c>
      <c r="E1722" s="43">
        <v>0.112195695686405</v>
      </c>
      <c r="F1722" s="43">
        <v>5.7914865536980401E-2</v>
      </c>
      <c r="G1722" s="43">
        <v>0.16666666666666599</v>
      </c>
      <c r="H1722" s="43">
        <v>85.8333333333333</v>
      </c>
      <c r="I1722" s="43">
        <v>2529.5373942102401</v>
      </c>
      <c r="J1722" s="43">
        <f t="shared" si="26"/>
        <v>1.3619982591500754</v>
      </c>
    </row>
    <row r="1723" spans="1:10" x14ac:dyDescent="0.25">
      <c r="A1723" s="79"/>
      <c r="B1723" s="79"/>
      <c r="C1723" s="43">
        <v>0.22687236883185299</v>
      </c>
      <c r="D1723" s="43">
        <v>0.22687236883185299</v>
      </c>
      <c r="E1723" s="43">
        <v>0</v>
      </c>
      <c r="F1723" s="43">
        <v>0</v>
      </c>
      <c r="G1723" s="43">
        <v>0.16666666666666599</v>
      </c>
      <c r="H1723" s="43">
        <v>52</v>
      </c>
      <c r="I1723" s="43">
        <v>2286.8929999898201</v>
      </c>
      <c r="J1723" s="43">
        <f t="shared" si="26"/>
        <v>1.3612342129911235</v>
      </c>
    </row>
    <row r="1724" spans="1:10" x14ac:dyDescent="0.25">
      <c r="A1724" s="79"/>
      <c r="B1724" s="79"/>
      <c r="C1724" s="43">
        <v>0.22638491181046899</v>
      </c>
      <c r="D1724" s="43">
        <v>3.3402909459472198E-2</v>
      </c>
      <c r="E1724" s="43">
        <v>0.12610796195151999</v>
      </c>
      <c r="F1724" s="43">
        <v>6.6874040399476697E-2</v>
      </c>
      <c r="G1724" s="43">
        <v>0.16666666666666599</v>
      </c>
      <c r="H1724" s="43">
        <v>79.5</v>
      </c>
      <c r="I1724" s="43">
        <v>2675.3676450124299</v>
      </c>
      <c r="J1724" s="43">
        <f t="shared" si="26"/>
        <v>1.3583094708628194</v>
      </c>
    </row>
    <row r="1725" spans="1:10" x14ac:dyDescent="0.25">
      <c r="A1725" s="79"/>
      <c r="B1725" s="79"/>
      <c r="C1725" s="43">
        <v>0.226044626909158</v>
      </c>
      <c r="D1725" s="43">
        <v>0</v>
      </c>
      <c r="E1725" s="43">
        <v>0</v>
      </c>
      <c r="F1725" s="43">
        <v>0.226044626909158</v>
      </c>
      <c r="G1725" s="43">
        <v>0</v>
      </c>
      <c r="H1725" s="43">
        <v>28.1666666666666</v>
      </c>
      <c r="I1725" s="43">
        <v>1252.57903323254</v>
      </c>
      <c r="J1725" s="43" t="e">
        <f t="shared" si="26"/>
        <v>#DIV/0!</v>
      </c>
    </row>
    <row r="1726" spans="1:10" x14ac:dyDescent="0.25">
      <c r="A1726" s="79"/>
      <c r="B1726" s="79"/>
      <c r="C1726" s="43">
        <v>0.226044626909158</v>
      </c>
      <c r="D1726" s="43">
        <v>0</v>
      </c>
      <c r="E1726" s="43">
        <v>0</v>
      </c>
      <c r="F1726" s="43">
        <v>0.226044626909158</v>
      </c>
      <c r="G1726" s="43">
        <v>0</v>
      </c>
      <c r="H1726" s="43">
        <v>45.8333333333333</v>
      </c>
      <c r="I1726" s="43">
        <v>2038.22032034881</v>
      </c>
      <c r="J1726" s="43" t="e">
        <f t="shared" si="26"/>
        <v>#DIV/0!</v>
      </c>
    </row>
    <row r="1727" spans="1:10" x14ac:dyDescent="0.25">
      <c r="A1727" s="79"/>
      <c r="B1727" s="79"/>
      <c r="C1727" s="43">
        <v>0.225817411404058</v>
      </c>
      <c r="D1727" s="43">
        <v>9.7474986427769306E-2</v>
      </c>
      <c r="E1727" s="43">
        <v>0</v>
      </c>
      <c r="F1727" s="43">
        <v>0.12834242497628801</v>
      </c>
      <c r="G1727" s="43">
        <v>0.16666666666666599</v>
      </c>
      <c r="H1727" s="43">
        <v>36.6666666666666</v>
      </c>
      <c r="I1727" s="43">
        <v>1964.9386717674299</v>
      </c>
      <c r="J1727" s="43">
        <f t="shared" si="26"/>
        <v>1.3549044684243534</v>
      </c>
    </row>
    <row r="1728" spans="1:10" x14ac:dyDescent="0.25">
      <c r="A1728" s="79"/>
      <c r="B1728" s="79"/>
      <c r="C1728" s="43">
        <v>0.22557655378140801</v>
      </c>
      <c r="D1728" s="43">
        <v>0.22557655378140801</v>
      </c>
      <c r="E1728" s="43">
        <v>0</v>
      </c>
      <c r="F1728" s="43">
        <v>0</v>
      </c>
      <c r="G1728" s="43">
        <v>0.16666666666666599</v>
      </c>
      <c r="H1728" s="43">
        <v>121.5</v>
      </c>
      <c r="I1728" s="43">
        <v>2581.4896665546898</v>
      </c>
      <c r="J1728" s="43">
        <f t="shared" si="26"/>
        <v>1.3534593226884535</v>
      </c>
    </row>
    <row r="1729" spans="1:10" x14ac:dyDescent="0.25">
      <c r="A1729" s="79"/>
      <c r="B1729" s="79"/>
      <c r="C1729" s="43">
        <v>0.22549178643075299</v>
      </c>
      <c r="D1729" s="43">
        <v>0.22549178643075299</v>
      </c>
      <c r="E1729" s="43">
        <v>0</v>
      </c>
      <c r="F1729" s="43">
        <v>0</v>
      </c>
      <c r="G1729" s="43">
        <v>0.33333333333333298</v>
      </c>
      <c r="H1729" s="43">
        <v>48.3333333333333</v>
      </c>
      <c r="I1729" s="43">
        <v>2028.8456666361201</v>
      </c>
      <c r="J1729" s="43">
        <f t="shared" si="26"/>
        <v>0.67647535929225966</v>
      </c>
    </row>
    <row r="1730" spans="1:10" x14ac:dyDescent="0.25">
      <c r="A1730" s="79"/>
      <c r="B1730" s="79"/>
      <c r="C1730" s="43">
        <v>0.225018910007138</v>
      </c>
      <c r="D1730" s="43">
        <v>3.9893410791141698E-4</v>
      </c>
      <c r="E1730" s="43">
        <v>0</v>
      </c>
      <c r="F1730" s="43">
        <v>0.224619975899226</v>
      </c>
      <c r="G1730" s="43">
        <v>0</v>
      </c>
      <c r="H1730" s="43">
        <v>32.6666666666666</v>
      </c>
      <c r="I1730" s="43">
        <v>1451.5098332068601</v>
      </c>
      <c r="J1730" s="43" t="e">
        <f t="shared" si="26"/>
        <v>#DIV/0!</v>
      </c>
    </row>
    <row r="1731" spans="1:10" x14ac:dyDescent="0.25">
      <c r="A1731" s="79"/>
      <c r="B1731" s="79"/>
      <c r="C1731" s="43">
        <v>0.224807560722766</v>
      </c>
      <c r="D1731" s="43">
        <v>0.11321536000298001</v>
      </c>
      <c r="E1731" s="43">
        <v>0</v>
      </c>
      <c r="F1731" s="43">
        <v>0.111592200719783</v>
      </c>
      <c r="G1731" s="43">
        <v>0.16666666666666599</v>
      </c>
      <c r="H1731" s="43">
        <v>80.6666666666666</v>
      </c>
      <c r="I1731" s="43">
        <v>3065.3333333333298</v>
      </c>
      <c r="J1731" s="43">
        <f t="shared" ref="J1731:J1794" si="27">C1731/G1731</f>
        <v>1.3488453643366014</v>
      </c>
    </row>
    <row r="1732" spans="1:10" x14ac:dyDescent="0.25">
      <c r="A1732" s="79"/>
      <c r="B1732" s="79"/>
      <c r="C1732" s="43">
        <v>0.224619975899226</v>
      </c>
      <c r="D1732" s="43">
        <v>0</v>
      </c>
      <c r="E1732" s="43">
        <v>0</v>
      </c>
      <c r="F1732" s="43">
        <v>0.224619975899226</v>
      </c>
      <c r="G1732" s="43">
        <v>0</v>
      </c>
      <c r="H1732" s="43">
        <v>55</v>
      </c>
      <c r="I1732" s="43">
        <v>2445.8643844185799</v>
      </c>
      <c r="J1732" s="43" t="e">
        <f t="shared" si="27"/>
        <v>#DIV/0!</v>
      </c>
    </row>
    <row r="1733" spans="1:10" x14ac:dyDescent="0.25">
      <c r="A1733" s="79"/>
      <c r="B1733" s="79"/>
      <c r="C1733" s="43">
        <v>0.224391391372812</v>
      </c>
      <c r="D1733" s="43">
        <v>0</v>
      </c>
      <c r="E1733" s="43">
        <v>0.224391391372812</v>
      </c>
      <c r="F1733" s="43">
        <v>0</v>
      </c>
      <c r="G1733" s="43">
        <v>0</v>
      </c>
      <c r="H1733" s="43">
        <v>70.6666666666666</v>
      </c>
      <c r="I1733" s="43">
        <v>2969.8412926163901</v>
      </c>
      <c r="J1733" s="43" t="e">
        <f t="shared" si="27"/>
        <v>#DIV/0!</v>
      </c>
    </row>
    <row r="1734" spans="1:10" x14ac:dyDescent="0.25">
      <c r="A1734" s="79"/>
      <c r="B1734" s="79"/>
      <c r="C1734" s="43">
        <v>0.224380413542977</v>
      </c>
      <c r="D1734" s="43">
        <v>0.224380413542977</v>
      </c>
      <c r="E1734" s="43">
        <v>0</v>
      </c>
      <c r="F1734" s="43">
        <v>0</v>
      </c>
      <c r="G1734" s="43">
        <v>0.16666666666666599</v>
      </c>
      <c r="H1734" s="43">
        <v>66.3333333333333</v>
      </c>
      <c r="I1734" s="43">
        <v>2255.3333333333298</v>
      </c>
      <c r="J1734" s="43">
        <f t="shared" si="27"/>
        <v>1.3462824812578675</v>
      </c>
    </row>
    <row r="1735" spans="1:10" x14ac:dyDescent="0.25">
      <c r="A1735" s="79"/>
      <c r="B1735" s="79"/>
      <c r="C1735" s="43">
        <v>0.22434837750449199</v>
      </c>
      <c r="D1735" s="43">
        <v>0.22434837750449199</v>
      </c>
      <c r="E1735" s="43">
        <v>0</v>
      </c>
      <c r="F1735" s="43">
        <v>0</v>
      </c>
      <c r="G1735" s="43">
        <v>1</v>
      </c>
      <c r="H1735" s="43">
        <v>50</v>
      </c>
      <c r="I1735" s="43">
        <v>1175</v>
      </c>
      <c r="J1735" s="43">
        <f t="shared" si="27"/>
        <v>0.22434837750449199</v>
      </c>
    </row>
    <row r="1736" spans="1:10" x14ac:dyDescent="0.25">
      <c r="A1736" s="79"/>
      <c r="B1736" s="79"/>
      <c r="C1736" s="43">
        <v>0.224200968646217</v>
      </c>
      <c r="D1736" s="43">
        <v>0.224200968646217</v>
      </c>
      <c r="E1736" s="43">
        <v>0</v>
      </c>
      <c r="F1736" s="43">
        <v>0</v>
      </c>
      <c r="G1736" s="43">
        <v>0</v>
      </c>
      <c r="H1736" s="43">
        <v>70.6666666666666</v>
      </c>
      <c r="I1736" s="43">
        <v>2639.9653290174201</v>
      </c>
      <c r="J1736" s="43" t="e">
        <f t="shared" si="27"/>
        <v>#DIV/0!</v>
      </c>
    </row>
    <row r="1737" spans="1:10" x14ac:dyDescent="0.25">
      <c r="A1737" s="79"/>
      <c r="B1737" s="79"/>
      <c r="C1737" s="43">
        <v>0.224145092229249</v>
      </c>
      <c r="D1737" s="43">
        <v>0</v>
      </c>
      <c r="E1737" s="43">
        <v>0</v>
      </c>
      <c r="F1737" s="43">
        <v>0.224145092229249</v>
      </c>
      <c r="G1737" s="43">
        <v>0</v>
      </c>
      <c r="H1737" s="43">
        <v>53.6666666666666</v>
      </c>
      <c r="I1737" s="43">
        <v>2386.5707023720702</v>
      </c>
      <c r="J1737" s="43" t="e">
        <f t="shared" si="27"/>
        <v>#DIV/0!</v>
      </c>
    </row>
    <row r="1738" spans="1:10" x14ac:dyDescent="0.25">
      <c r="A1738" s="79"/>
      <c r="B1738" s="79"/>
      <c r="C1738" s="43">
        <v>0.22408046789060099</v>
      </c>
      <c r="D1738" s="43">
        <v>0</v>
      </c>
      <c r="E1738" s="43">
        <v>0.10725908507620301</v>
      </c>
      <c r="F1738" s="43">
        <v>0.116821382814397</v>
      </c>
      <c r="G1738" s="43">
        <v>0</v>
      </c>
      <c r="H1738" s="43">
        <v>32.8333333333333</v>
      </c>
      <c r="I1738" s="43">
        <v>1421.4069998631901</v>
      </c>
      <c r="J1738" s="43" t="e">
        <f t="shared" si="27"/>
        <v>#DIV/0!</v>
      </c>
    </row>
    <row r="1739" spans="1:10" x14ac:dyDescent="0.25">
      <c r="A1739" s="79"/>
      <c r="B1739" s="79"/>
      <c r="C1739" s="43">
        <v>0.223670208559271</v>
      </c>
      <c r="D1739" s="43">
        <v>0</v>
      </c>
      <c r="E1739" s="43">
        <v>0</v>
      </c>
      <c r="F1739" s="43">
        <v>0.223670208559271</v>
      </c>
      <c r="G1739" s="43">
        <v>0</v>
      </c>
      <c r="H1739" s="43">
        <v>61.8333333333333</v>
      </c>
      <c r="I1739" s="43">
        <v>2749.7445049069502</v>
      </c>
      <c r="J1739" s="43" t="e">
        <f t="shared" si="27"/>
        <v>#DIV/0!</v>
      </c>
    </row>
    <row r="1740" spans="1:10" x14ac:dyDescent="0.25">
      <c r="A1740" s="79"/>
      <c r="B1740" s="79"/>
      <c r="C1740" s="43">
        <v>0.22305822797694899</v>
      </c>
      <c r="D1740" s="43">
        <v>0</v>
      </c>
      <c r="E1740" s="43">
        <v>7.5844290284010102E-2</v>
      </c>
      <c r="F1740" s="43">
        <v>0.147213937692939</v>
      </c>
      <c r="G1740" s="43">
        <v>0</v>
      </c>
      <c r="H1740" s="43">
        <v>50.1666666666666</v>
      </c>
      <c r="I1740" s="43">
        <v>2186.9290878687102</v>
      </c>
      <c r="J1740" s="43" t="e">
        <f t="shared" si="27"/>
        <v>#DIV/0!</v>
      </c>
    </row>
    <row r="1741" spans="1:10" x14ac:dyDescent="0.25">
      <c r="A1741" s="79"/>
      <c r="B1741" s="79"/>
      <c r="C1741" s="43">
        <v>0.22301463682572401</v>
      </c>
      <c r="D1741" s="43">
        <v>0</v>
      </c>
      <c r="E1741" s="43">
        <v>0.17457650248804699</v>
      </c>
      <c r="F1741" s="43">
        <v>4.8438134337676797E-2</v>
      </c>
      <c r="G1741" s="43">
        <v>0</v>
      </c>
      <c r="H1741" s="43">
        <v>66.6666666666666</v>
      </c>
      <c r="I1741" s="43">
        <v>2837.9927835308699</v>
      </c>
      <c r="J1741" s="43" t="e">
        <f t="shared" si="27"/>
        <v>#DIV/0!</v>
      </c>
    </row>
    <row r="1742" spans="1:10" x14ac:dyDescent="0.25">
      <c r="A1742" s="79"/>
      <c r="B1742" s="79"/>
      <c r="C1742" s="43">
        <v>0.22300416632248299</v>
      </c>
      <c r="D1742" s="43">
        <v>0.22300416632248299</v>
      </c>
      <c r="E1742" s="43">
        <v>0</v>
      </c>
      <c r="F1742" s="43">
        <v>0</v>
      </c>
      <c r="G1742" s="43">
        <v>0</v>
      </c>
      <c r="H1742" s="43">
        <v>64</v>
      </c>
      <c r="I1742" s="43">
        <v>2390.9119960912499</v>
      </c>
      <c r="J1742" s="43" t="e">
        <f t="shared" si="27"/>
        <v>#DIV/0!</v>
      </c>
    </row>
    <row r="1743" spans="1:10" x14ac:dyDescent="0.25">
      <c r="A1743" s="79"/>
      <c r="B1743" s="79"/>
      <c r="C1743" s="43">
        <v>0.22260523221457101</v>
      </c>
      <c r="D1743" s="43">
        <v>0.22260523221457101</v>
      </c>
      <c r="E1743" s="43">
        <v>0</v>
      </c>
      <c r="F1743" s="43">
        <v>0</v>
      </c>
      <c r="G1743" s="43">
        <v>0</v>
      </c>
      <c r="H1743" s="43">
        <v>59.6666666666666</v>
      </c>
      <c r="I1743" s="43">
        <v>2229.0273296892401</v>
      </c>
      <c r="J1743" s="43" t="e">
        <f t="shared" si="27"/>
        <v>#DIV/0!</v>
      </c>
    </row>
    <row r="1744" spans="1:10" x14ac:dyDescent="0.25">
      <c r="A1744" s="79"/>
      <c r="B1744" s="79"/>
      <c r="C1744" s="43">
        <v>0.22224555754934</v>
      </c>
      <c r="D1744" s="43">
        <v>0</v>
      </c>
      <c r="E1744" s="43">
        <v>0</v>
      </c>
      <c r="F1744" s="43">
        <v>0.22224555754934</v>
      </c>
      <c r="G1744" s="43">
        <v>0</v>
      </c>
      <c r="H1744" s="43">
        <v>40.3333333333333</v>
      </c>
      <c r="I1744" s="43">
        <v>1793.6338819069599</v>
      </c>
      <c r="J1744" s="43" t="e">
        <f t="shared" si="27"/>
        <v>#DIV/0!</v>
      </c>
    </row>
    <row r="1745" spans="1:10" x14ac:dyDescent="0.25">
      <c r="A1745" s="79"/>
      <c r="B1745" s="79"/>
      <c r="C1745" s="43">
        <v>0.222210399079594</v>
      </c>
      <c r="D1745" s="43">
        <v>0.222210399079594</v>
      </c>
      <c r="E1745" s="43">
        <v>0</v>
      </c>
      <c r="F1745" s="43">
        <v>0</v>
      </c>
      <c r="G1745" s="43">
        <v>0.16666666666666599</v>
      </c>
      <c r="H1745" s="43">
        <v>124.666666666666</v>
      </c>
      <c r="I1745" s="43">
        <v>2628.9053332926101</v>
      </c>
      <c r="J1745" s="43">
        <f t="shared" si="27"/>
        <v>1.3332623944775694</v>
      </c>
    </row>
    <row r="1746" spans="1:10" x14ac:dyDescent="0.25">
      <c r="A1746" s="79"/>
      <c r="B1746" s="79"/>
      <c r="C1746" s="43">
        <v>0.22220629810666001</v>
      </c>
      <c r="D1746" s="43">
        <v>0.22220629810666001</v>
      </c>
      <c r="E1746" s="43">
        <v>0</v>
      </c>
      <c r="F1746" s="43">
        <v>0</v>
      </c>
      <c r="G1746" s="43">
        <v>0</v>
      </c>
      <c r="H1746" s="43">
        <v>54.8333333333333</v>
      </c>
      <c r="I1746" s="43">
        <v>2048.4636633177602</v>
      </c>
      <c r="J1746" s="43" t="e">
        <f t="shared" si="27"/>
        <v>#DIV/0!</v>
      </c>
    </row>
    <row r="1747" spans="1:10" x14ac:dyDescent="0.25">
      <c r="A1747" s="79"/>
      <c r="B1747" s="79"/>
      <c r="C1747" s="43">
        <v>0.221770673879363</v>
      </c>
      <c r="D1747" s="43">
        <v>0</v>
      </c>
      <c r="E1747" s="43">
        <v>0</v>
      </c>
      <c r="F1747" s="43">
        <v>0.221770673879363</v>
      </c>
      <c r="G1747" s="43">
        <v>0</v>
      </c>
      <c r="H1747" s="43">
        <v>47.3333333333333</v>
      </c>
      <c r="I1747" s="43">
        <v>2104.9257126511402</v>
      </c>
      <c r="J1747" s="43" t="e">
        <f t="shared" si="27"/>
        <v>#DIV/0!</v>
      </c>
    </row>
    <row r="1748" spans="1:10" x14ac:dyDescent="0.25">
      <c r="A1748" s="79"/>
      <c r="B1748" s="79"/>
      <c r="C1748" s="43">
        <v>0.221249911893592</v>
      </c>
      <c r="D1748" s="43">
        <v>0</v>
      </c>
      <c r="E1748" s="43">
        <v>0.221249911893592</v>
      </c>
      <c r="F1748" s="43">
        <v>0</v>
      </c>
      <c r="G1748" s="43">
        <v>0</v>
      </c>
      <c r="H1748" s="43">
        <v>61.1666666666666</v>
      </c>
      <c r="I1748" s="43">
        <v>2570.5937603542902</v>
      </c>
      <c r="J1748" s="43" t="e">
        <f t="shared" si="27"/>
        <v>#DIV/0!</v>
      </c>
    </row>
    <row r="1749" spans="1:10" x14ac:dyDescent="0.25">
      <c r="A1749" s="79"/>
      <c r="B1749" s="79"/>
      <c r="C1749" s="43">
        <v>0.221045558336843</v>
      </c>
      <c r="D1749" s="43">
        <v>1.84207221283854E-2</v>
      </c>
      <c r="E1749" s="43">
        <v>0.184449723708451</v>
      </c>
      <c r="F1749" s="43">
        <v>1.8175112500006901E-2</v>
      </c>
      <c r="G1749" s="43">
        <v>0.16666666666666599</v>
      </c>
      <c r="H1749" s="43">
        <v>67.1666666666666</v>
      </c>
      <c r="I1749" s="43">
        <v>2489.7941160369901</v>
      </c>
      <c r="J1749" s="43">
        <f t="shared" si="27"/>
        <v>1.3262733500210633</v>
      </c>
    </row>
    <row r="1750" spans="1:10" x14ac:dyDescent="0.25">
      <c r="A1750" s="79"/>
      <c r="B1750" s="79"/>
      <c r="C1750" s="43">
        <v>0.220610561675014</v>
      </c>
      <c r="D1750" s="43">
        <v>0.220610561675014</v>
      </c>
      <c r="E1750" s="43">
        <v>0</v>
      </c>
      <c r="F1750" s="43">
        <v>0</v>
      </c>
      <c r="G1750" s="43">
        <v>0</v>
      </c>
      <c r="H1750" s="43">
        <v>76.8333333333333</v>
      </c>
      <c r="I1750" s="43">
        <v>2870.3396619741302</v>
      </c>
      <c r="J1750" s="43" t="e">
        <f t="shared" si="27"/>
        <v>#DIV/0!</v>
      </c>
    </row>
    <row r="1751" spans="1:10" x14ac:dyDescent="0.25">
      <c r="A1751" s="79"/>
      <c r="B1751" s="79"/>
      <c r="C1751" s="43">
        <v>0.220346022869431</v>
      </c>
      <c r="D1751" s="43">
        <v>0</v>
      </c>
      <c r="E1751" s="43">
        <v>0</v>
      </c>
      <c r="F1751" s="43">
        <v>0.220346022869431</v>
      </c>
      <c r="G1751" s="43">
        <v>0</v>
      </c>
      <c r="H1751" s="43">
        <v>66.5</v>
      </c>
      <c r="I1751" s="43">
        <v>2957.2723920697399</v>
      </c>
      <c r="J1751" s="43" t="e">
        <f t="shared" si="27"/>
        <v>#DIV/0!</v>
      </c>
    </row>
    <row r="1752" spans="1:10" x14ac:dyDescent="0.25">
      <c r="A1752" s="79"/>
      <c r="B1752" s="79"/>
      <c r="C1752" s="43">
        <v>0.22001722026677001</v>
      </c>
      <c r="D1752" s="43">
        <v>0.109541894256798</v>
      </c>
      <c r="E1752" s="43">
        <v>0</v>
      </c>
      <c r="F1752" s="43">
        <v>0.11047532600997299</v>
      </c>
      <c r="G1752" s="43">
        <v>0.16666666666666599</v>
      </c>
      <c r="H1752" s="43">
        <v>111.666666666666</v>
      </c>
      <c r="I1752" s="43">
        <v>2579.0684641007701</v>
      </c>
      <c r="J1752" s="43">
        <f t="shared" si="27"/>
        <v>1.3201033216006255</v>
      </c>
    </row>
    <row r="1753" spans="1:10" x14ac:dyDescent="0.25">
      <c r="A1753" s="79"/>
      <c r="B1753" s="79"/>
      <c r="C1753" s="43">
        <v>0.21990356354535501</v>
      </c>
      <c r="D1753" s="43">
        <v>0</v>
      </c>
      <c r="E1753" s="43">
        <v>0.21990356354535501</v>
      </c>
      <c r="F1753" s="43">
        <v>0</v>
      </c>
      <c r="G1753" s="43">
        <v>0</v>
      </c>
      <c r="H1753" s="43">
        <v>55.3333333333333</v>
      </c>
      <c r="I1753" s="43">
        <v>2325.4417668599999</v>
      </c>
      <c r="J1753" s="43" t="e">
        <f t="shared" si="27"/>
        <v>#DIV/0!</v>
      </c>
    </row>
    <row r="1754" spans="1:10" x14ac:dyDescent="0.25">
      <c r="A1754" s="79"/>
      <c r="B1754" s="79"/>
      <c r="C1754" s="43">
        <v>0.219735187962774</v>
      </c>
      <c r="D1754" s="43">
        <v>0.110492296731828</v>
      </c>
      <c r="E1754" s="43">
        <v>0</v>
      </c>
      <c r="F1754" s="43">
        <v>0.10924289123094599</v>
      </c>
      <c r="G1754" s="43">
        <v>0.33333333333333298</v>
      </c>
      <c r="H1754" s="43">
        <v>51.5</v>
      </c>
      <c r="I1754" s="43">
        <v>2012.5</v>
      </c>
      <c r="J1754" s="43">
        <f t="shared" si="27"/>
        <v>0.65920556388832274</v>
      </c>
    </row>
    <row r="1755" spans="1:10" x14ac:dyDescent="0.25">
      <c r="A1755" s="79"/>
      <c r="B1755" s="79"/>
      <c r="C1755" s="43">
        <v>0.21941375935127999</v>
      </c>
      <c r="D1755" s="43">
        <v>0.21941375935127999</v>
      </c>
      <c r="E1755" s="43">
        <v>0</v>
      </c>
      <c r="F1755" s="43">
        <v>0</v>
      </c>
      <c r="G1755" s="43">
        <v>0</v>
      </c>
      <c r="H1755" s="43">
        <v>61.6666666666666</v>
      </c>
      <c r="I1755" s="43">
        <v>2303.7433295670899</v>
      </c>
      <c r="J1755" s="43" t="e">
        <f t="shared" si="27"/>
        <v>#DIV/0!</v>
      </c>
    </row>
    <row r="1756" spans="1:10" x14ac:dyDescent="0.25">
      <c r="A1756" s="79"/>
      <c r="B1756" s="79"/>
      <c r="C1756" s="43">
        <v>0.21941375935127999</v>
      </c>
      <c r="D1756" s="43">
        <v>0.21941375935127999</v>
      </c>
      <c r="E1756" s="43">
        <v>0</v>
      </c>
      <c r="F1756" s="43">
        <v>0</v>
      </c>
      <c r="G1756" s="43">
        <v>0</v>
      </c>
      <c r="H1756" s="43">
        <v>57.3333333333333</v>
      </c>
      <c r="I1756" s="43">
        <v>2141.8586631650801</v>
      </c>
      <c r="J1756" s="43" t="e">
        <f t="shared" si="27"/>
        <v>#DIV/0!</v>
      </c>
    </row>
    <row r="1757" spans="1:10" x14ac:dyDescent="0.25">
      <c r="A1757" s="79"/>
      <c r="B1757" s="79"/>
      <c r="C1757" s="43">
        <v>0.21937015464224499</v>
      </c>
      <c r="D1757" s="43">
        <v>0</v>
      </c>
      <c r="E1757" s="43">
        <v>4.4878278274562098E-4</v>
      </c>
      <c r="F1757" s="43">
        <v>0.218921371859499</v>
      </c>
      <c r="G1757" s="43">
        <v>0</v>
      </c>
      <c r="H1757" s="43">
        <v>70.1666666666666</v>
      </c>
      <c r="I1757" s="43">
        <v>3119.9226501130902</v>
      </c>
      <c r="J1757" s="43" t="e">
        <f t="shared" si="27"/>
        <v>#DIV/0!</v>
      </c>
    </row>
    <row r="1758" spans="1:10" x14ac:dyDescent="0.25">
      <c r="A1758" s="79"/>
      <c r="B1758" s="79"/>
      <c r="C1758" s="43">
        <v>0.218955644359661</v>
      </c>
      <c r="D1758" s="43">
        <v>0.10947782217983</v>
      </c>
      <c r="E1758" s="43">
        <v>0</v>
      </c>
      <c r="F1758" s="43">
        <v>0.10947782217983</v>
      </c>
      <c r="G1758" s="43">
        <v>0.16666666666666599</v>
      </c>
      <c r="H1758" s="43">
        <v>62.3333333333333</v>
      </c>
      <c r="I1758" s="43">
        <v>2742.6666666666601</v>
      </c>
      <c r="J1758" s="43">
        <f t="shared" si="27"/>
        <v>1.3137338661579714</v>
      </c>
    </row>
    <row r="1759" spans="1:10" x14ac:dyDescent="0.25">
      <c r="A1759" s="79"/>
      <c r="B1759" s="79"/>
      <c r="C1759" s="43">
        <v>0.21892901172843601</v>
      </c>
      <c r="D1759" s="43">
        <v>0.21892901172843601</v>
      </c>
      <c r="E1759" s="43">
        <v>0</v>
      </c>
      <c r="F1759" s="43">
        <v>0</v>
      </c>
      <c r="G1759" s="43">
        <v>0.33333333333333298</v>
      </c>
      <c r="H1759" s="43">
        <v>56.8333333333333</v>
      </c>
      <c r="I1759" s="43">
        <v>2492.9176665954101</v>
      </c>
      <c r="J1759" s="43">
        <f t="shared" si="27"/>
        <v>0.65678703518530868</v>
      </c>
    </row>
    <row r="1760" spans="1:10" x14ac:dyDescent="0.25">
      <c r="A1760" s="79"/>
      <c r="B1760" s="79"/>
      <c r="C1760" s="43">
        <v>0.21861589113545701</v>
      </c>
      <c r="D1760" s="43">
        <v>0.21861589113545701</v>
      </c>
      <c r="E1760" s="43">
        <v>0</v>
      </c>
      <c r="F1760" s="43">
        <v>0</v>
      </c>
      <c r="G1760" s="43">
        <v>0</v>
      </c>
      <c r="H1760" s="43">
        <v>70.5</v>
      </c>
      <c r="I1760" s="43">
        <v>2633.7389956942602</v>
      </c>
      <c r="J1760" s="43" t="e">
        <f t="shared" si="27"/>
        <v>#DIV/0!</v>
      </c>
    </row>
    <row r="1761" spans="1:10" x14ac:dyDescent="0.25">
      <c r="A1761" s="79"/>
      <c r="B1761" s="79"/>
      <c r="C1761" s="43">
        <v>0.21861392661582901</v>
      </c>
      <c r="D1761" s="43">
        <v>0.21861392661582901</v>
      </c>
      <c r="E1761" s="43">
        <v>0</v>
      </c>
      <c r="F1761" s="43">
        <v>0</v>
      </c>
      <c r="G1761" s="43">
        <v>0.66666666666666596</v>
      </c>
      <c r="H1761" s="43">
        <v>60.5</v>
      </c>
      <c r="I1761" s="43">
        <v>2535.5</v>
      </c>
      <c r="J1761" s="43">
        <f t="shared" si="27"/>
        <v>0.32792088992374385</v>
      </c>
    </row>
    <row r="1762" spans="1:10" x14ac:dyDescent="0.25">
      <c r="A1762" s="79"/>
      <c r="B1762" s="79"/>
      <c r="C1762" s="43">
        <v>0.218446488189522</v>
      </c>
      <c r="D1762" s="43">
        <v>0</v>
      </c>
      <c r="E1762" s="43">
        <v>0</v>
      </c>
      <c r="F1762" s="43">
        <v>0.218446488189522</v>
      </c>
      <c r="G1762" s="43">
        <v>0</v>
      </c>
      <c r="H1762" s="43">
        <v>46.6666666666666</v>
      </c>
      <c r="I1762" s="43">
        <v>2075.2788716278801</v>
      </c>
      <c r="J1762" s="43" t="e">
        <f t="shared" si="27"/>
        <v>#DIV/0!</v>
      </c>
    </row>
    <row r="1763" spans="1:10" x14ac:dyDescent="0.25">
      <c r="A1763" s="79"/>
      <c r="B1763" s="79"/>
      <c r="C1763" s="43">
        <v>0.21837053862745601</v>
      </c>
      <c r="D1763" s="43">
        <v>3.9893410791141698E-4</v>
      </c>
      <c r="E1763" s="43">
        <v>0</v>
      </c>
      <c r="F1763" s="43">
        <v>0.217971604519545</v>
      </c>
      <c r="G1763" s="43">
        <v>0</v>
      </c>
      <c r="H1763" s="43">
        <v>51.8333333333333</v>
      </c>
      <c r="I1763" s="43">
        <v>2303.8565126254498</v>
      </c>
      <c r="J1763" s="43" t="e">
        <f t="shared" si="27"/>
        <v>#DIV/0!</v>
      </c>
    </row>
    <row r="1764" spans="1:10" x14ac:dyDescent="0.25">
      <c r="A1764" s="79"/>
      <c r="B1764" s="79"/>
      <c r="C1764" s="43">
        <v>0.21821695702754601</v>
      </c>
      <c r="D1764" s="43">
        <v>0.21821695702754601</v>
      </c>
      <c r="E1764" s="43">
        <v>0</v>
      </c>
      <c r="F1764" s="43">
        <v>0</v>
      </c>
      <c r="G1764" s="43">
        <v>0</v>
      </c>
      <c r="H1764" s="43">
        <v>72.3333333333333</v>
      </c>
      <c r="I1764" s="43">
        <v>2702.2286622489601</v>
      </c>
      <c r="J1764" s="43" t="e">
        <f t="shared" si="27"/>
        <v>#DIV/0!</v>
      </c>
    </row>
    <row r="1765" spans="1:10" x14ac:dyDescent="0.25">
      <c r="A1765" s="79"/>
      <c r="B1765" s="79"/>
      <c r="C1765" s="43">
        <v>0.217971604519545</v>
      </c>
      <c r="D1765" s="43">
        <v>0</v>
      </c>
      <c r="E1765" s="43">
        <v>0</v>
      </c>
      <c r="F1765" s="43">
        <v>0.217971604519545</v>
      </c>
      <c r="G1765" s="43">
        <v>0</v>
      </c>
      <c r="H1765" s="43">
        <v>47.5</v>
      </c>
      <c r="I1765" s="43">
        <v>2112.33742290695</v>
      </c>
      <c r="J1765" s="43" t="e">
        <f t="shared" si="27"/>
        <v>#DIV/0!</v>
      </c>
    </row>
    <row r="1766" spans="1:10" x14ac:dyDescent="0.25">
      <c r="A1766" s="79"/>
      <c r="B1766" s="79"/>
      <c r="C1766" s="43">
        <v>0.217967548938863</v>
      </c>
      <c r="D1766" s="43">
        <v>0.10858081310227399</v>
      </c>
      <c r="E1766" s="43">
        <v>0</v>
      </c>
      <c r="F1766" s="43">
        <v>0.10938673583658701</v>
      </c>
      <c r="G1766" s="43">
        <v>0.16666666666666599</v>
      </c>
      <c r="H1766" s="43">
        <v>75.3333333333333</v>
      </c>
      <c r="I1766" s="43">
        <v>2337.5783769224799</v>
      </c>
      <c r="J1766" s="43">
        <f t="shared" si="27"/>
        <v>1.3078052936331832</v>
      </c>
    </row>
    <row r="1767" spans="1:10" x14ac:dyDescent="0.25">
      <c r="A1767" s="79"/>
      <c r="B1767" s="79"/>
      <c r="C1767" s="43">
        <v>0.21789565495747901</v>
      </c>
      <c r="D1767" s="43">
        <v>3.9893410791141698E-4</v>
      </c>
      <c r="E1767" s="43">
        <v>0</v>
      </c>
      <c r="F1767" s="43">
        <v>0.217496720849568</v>
      </c>
      <c r="G1767" s="43">
        <v>0</v>
      </c>
      <c r="H1767" s="43">
        <v>56.1666666666666</v>
      </c>
      <c r="I1767" s="43">
        <v>2496.5609792766199</v>
      </c>
      <c r="J1767" s="43" t="e">
        <f t="shared" si="27"/>
        <v>#DIV/0!</v>
      </c>
    </row>
    <row r="1768" spans="1:10" x14ac:dyDescent="0.25">
      <c r="A1768" s="79"/>
      <c r="B1768" s="79"/>
      <c r="C1768" s="43">
        <v>0.21781802291963401</v>
      </c>
      <c r="D1768" s="43">
        <v>0.21781802291963401</v>
      </c>
      <c r="E1768" s="43">
        <v>0</v>
      </c>
      <c r="F1768" s="43">
        <v>0</v>
      </c>
      <c r="G1768" s="43">
        <v>0</v>
      </c>
      <c r="H1768" s="43">
        <v>68</v>
      </c>
      <c r="I1768" s="43">
        <v>2540.3439958469498</v>
      </c>
      <c r="J1768" s="43" t="e">
        <f t="shared" si="27"/>
        <v>#DIV/0!</v>
      </c>
    </row>
    <row r="1769" spans="1:10" x14ac:dyDescent="0.25">
      <c r="A1769" s="79"/>
      <c r="B1769" s="79"/>
      <c r="C1769" s="43">
        <v>0.21771691753827299</v>
      </c>
      <c r="D1769" s="43">
        <v>0.11248920979734001</v>
      </c>
      <c r="E1769" s="43">
        <v>0</v>
      </c>
      <c r="F1769" s="43">
        <v>0.105227707740933</v>
      </c>
      <c r="G1769" s="43">
        <v>1.6666666666666601</v>
      </c>
      <c r="H1769" s="43">
        <v>83</v>
      </c>
      <c r="I1769" s="43">
        <v>3145.3333333333298</v>
      </c>
      <c r="J1769" s="43">
        <f t="shared" si="27"/>
        <v>0.13063015052296431</v>
      </c>
    </row>
    <row r="1770" spans="1:10" x14ac:dyDescent="0.25">
      <c r="A1770" s="79"/>
      <c r="B1770" s="79"/>
      <c r="C1770" s="43">
        <v>0.21748198658939</v>
      </c>
      <c r="D1770" s="43">
        <v>0.21748198658939</v>
      </c>
      <c r="E1770" s="43">
        <v>0</v>
      </c>
      <c r="F1770" s="43">
        <v>0</v>
      </c>
      <c r="G1770" s="43">
        <v>0.16666666666666599</v>
      </c>
      <c r="H1770" s="43">
        <v>62.8333333333333</v>
      </c>
      <c r="I1770" s="43">
        <v>2136.3333333333298</v>
      </c>
      <c r="J1770" s="43">
        <f t="shared" si="27"/>
        <v>1.3048919195363453</v>
      </c>
    </row>
    <row r="1771" spans="1:10" x14ac:dyDescent="0.25">
      <c r="A1771" s="79"/>
      <c r="B1771" s="79"/>
      <c r="C1771" s="43">
        <v>0.217419088811723</v>
      </c>
      <c r="D1771" s="43">
        <v>0.217419088811723</v>
      </c>
      <c r="E1771" s="43">
        <v>0</v>
      </c>
      <c r="F1771" s="43">
        <v>0</v>
      </c>
      <c r="G1771" s="43">
        <v>0</v>
      </c>
      <c r="H1771" s="43">
        <v>65.8333333333333</v>
      </c>
      <c r="I1771" s="43">
        <v>2459.4016626459402</v>
      </c>
      <c r="J1771" s="43" t="e">
        <f t="shared" si="27"/>
        <v>#DIV/0!</v>
      </c>
    </row>
    <row r="1772" spans="1:10" x14ac:dyDescent="0.25">
      <c r="A1772" s="79"/>
      <c r="B1772" s="79"/>
      <c r="C1772" s="43">
        <v>0.21739655715343101</v>
      </c>
      <c r="D1772" s="43">
        <v>0.108698278576716</v>
      </c>
      <c r="E1772" s="43">
        <v>0</v>
      </c>
      <c r="F1772" s="43">
        <v>0.108698278576716</v>
      </c>
      <c r="G1772" s="43">
        <v>0.16666666666666599</v>
      </c>
      <c r="H1772" s="43">
        <v>55.6666666666666</v>
      </c>
      <c r="I1772" s="43">
        <v>2171</v>
      </c>
      <c r="J1772" s="43">
        <f t="shared" si="27"/>
        <v>1.3043793429205914</v>
      </c>
    </row>
    <row r="1773" spans="1:10" x14ac:dyDescent="0.25">
      <c r="A1773" s="79"/>
      <c r="B1773" s="79"/>
      <c r="C1773" s="43">
        <v>0.21739467040027</v>
      </c>
      <c r="D1773" s="43">
        <v>3.9893410791141698E-4</v>
      </c>
      <c r="E1773" s="43">
        <v>4.4878278274562098E-4</v>
      </c>
      <c r="F1773" s="43">
        <v>0.216546953509613</v>
      </c>
      <c r="G1773" s="43">
        <v>0</v>
      </c>
      <c r="H1773" s="43">
        <v>44.8333333333333</v>
      </c>
      <c r="I1773" s="43">
        <v>1992.15731429672</v>
      </c>
      <c r="J1773" s="43" t="e">
        <f t="shared" si="27"/>
        <v>#DIV/0!</v>
      </c>
    </row>
    <row r="1774" spans="1:10" x14ac:dyDescent="0.25">
      <c r="A1774" s="79"/>
      <c r="B1774" s="79"/>
      <c r="C1774" s="43">
        <v>0.21737150496285801</v>
      </c>
      <c r="D1774" s="43">
        <v>0.21737150496285801</v>
      </c>
      <c r="E1774" s="43">
        <v>0</v>
      </c>
      <c r="F1774" s="43">
        <v>0</v>
      </c>
      <c r="G1774" s="43">
        <v>0.5</v>
      </c>
      <c r="H1774" s="43">
        <v>59.3333333333333</v>
      </c>
      <c r="I1774" s="43">
        <v>2506.7159998778502</v>
      </c>
      <c r="J1774" s="43">
        <f t="shared" si="27"/>
        <v>0.43474300992571602</v>
      </c>
    </row>
    <row r="1775" spans="1:10" x14ac:dyDescent="0.25">
      <c r="A1775" s="79"/>
      <c r="B1775" s="79"/>
      <c r="C1775" s="43">
        <v>0.21702183717959</v>
      </c>
      <c r="D1775" s="43">
        <v>0</v>
      </c>
      <c r="E1775" s="43">
        <v>0</v>
      </c>
      <c r="F1775" s="43">
        <v>0.21702183717959</v>
      </c>
      <c r="G1775" s="43">
        <v>0</v>
      </c>
      <c r="H1775" s="43">
        <v>56.3333333333333</v>
      </c>
      <c r="I1775" s="43">
        <v>2505.1580664650901</v>
      </c>
      <c r="J1775" s="43" t="e">
        <f t="shared" si="27"/>
        <v>#DIV/0!</v>
      </c>
    </row>
    <row r="1776" spans="1:10" x14ac:dyDescent="0.25">
      <c r="A1776" s="79"/>
      <c r="B1776" s="79"/>
      <c r="C1776" s="43">
        <v>0.21676208406613601</v>
      </c>
      <c r="D1776" s="43">
        <v>0</v>
      </c>
      <c r="E1776" s="43">
        <v>0.21676208406613601</v>
      </c>
      <c r="F1776" s="43">
        <v>0</v>
      </c>
      <c r="G1776" s="43">
        <v>0</v>
      </c>
      <c r="H1776" s="43">
        <v>54.1666666666666</v>
      </c>
      <c r="I1776" s="43">
        <v>2276.4113681611502</v>
      </c>
      <c r="J1776" s="43" t="e">
        <f t="shared" si="27"/>
        <v>#DIV/0!</v>
      </c>
    </row>
    <row r="1777" spans="1:10" x14ac:dyDescent="0.25">
      <c r="A1777" s="79"/>
      <c r="B1777" s="79"/>
      <c r="C1777" s="43">
        <v>0.21644049777111701</v>
      </c>
      <c r="D1777" s="43">
        <v>0.10798280705057001</v>
      </c>
      <c r="E1777" s="43">
        <v>0</v>
      </c>
      <c r="F1777" s="43">
        <v>0.10845769072054701</v>
      </c>
      <c r="G1777" s="43">
        <v>0.66666666666666596</v>
      </c>
      <c r="H1777" s="43">
        <v>81.5</v>
      </c>
      <c r="I1777" s="43">
        <v>2610.0783769224799</v>
      </c>
      <c r="J1777" s="43">
        <f t="shared" si="27"/>
        <v>0.32466074665667588</v>
      </c>
    </row>
    <row r="1778" spans="1:10" x14ac:dyDescent="0.25">
      <c r="A1778" s="79"/>
      <c r="B1778" s="79"/>
      <c r="C1778" s="43">
        <v>0.21631330128338999</v>
      </c>
      <c r="D1778" s="43">
        <v>0</v>
      </c>
      <c r="E1778" s="43">
        <v>0.21631330128338999</v>
      </c>
      <c r="F1778" s="43">
        <v>0</v>
      </c>
      <c r="G1778" s="43">
        <v>0</v>
      </c>
      <c r="H1778" s="43">
        <v>37</v>
      </c>
      <c r="I1778" s="43">
        <v>1554.96407302084</v>
      </c>
      <c r="J1778" s="43" t="e">
        <f t="shared" si="27"/>
        <v>#DIV/0!</v>
      </c>
    </row>
    <row r="1779" spans="1:10" x14ac:dyDescent="0.25">
      <c r="A1779" s="79"/>
      <c r="B1779" s="79"/>
      <c r="C1779" s="43">
        <v>0.216222286487988</v>
      </c>
      <c r="D1779" s="43">
        <v>0.216222286487988</v>
      </c>
      <c r="E1779" s="43">
        <v>0</v>
      </c>
      <c r="F1779" s="43">
        <v>0</v>
      </c>
      <c r="G1779" s="43">
        <v>0</v>
      </c>
      <c r="H1779" s="43">
        <v>65.3333333333333</v>
      </c>
      <c r="I1779" s="43">
        <v>2440.72266267648</v>
      </c>
      <c r="J1779" s="43" t="e">
        <f t="shared" si="27"/>
        <v>#DIV/0!</v>
      </c>
    </row>
    <row r="1780" spans="1:10" x14ac:dyDescent="0.25">
      <c r="A1780" s="79"/>
      <c r="B1780" s="79"/>
      <c r="C1780" s="43">
        <v>0.21607206983963601</v>
      </c>
      <c r="D1780" s="43">
        <v>0</v>
      </c>
      <c r="E1780" s="43">
        <v>0</v>
      </c>
      <c r="F1780" s="43">
        <v>0.21607206983963601</v>
      </c>
      <c r="G1780" s="43">
        <v>0</v>
      </c>
      <c r="H1780" s="43">
        <v>61</v>
      </c>
      <c r="I1780" s="43">
        <v>2712.6859536278798</v>
      </c>
      <c r="J1780" s="43" t="e">
        <f t="shared" si="27"/>
        <v>#DIV/0!</v>
      </c>
    </row>
    <row r="1781" spans="1:10" x14ac:dyDescent="0.25">
      <c r="A1781" s="79"/>
      <c r="B1781" s="79"/>
      <c r="C1781" s="43">
        <v>0.215901542024171</v>
      </c>
      <c r="D1781" s="43">
        <v>0.215901542024171</v>
      </c>
      <c r="E1781" s="43">
        <v>0</v>
      </c>
      <c r="F1781" s="43">
        <v>0</v>
      </c>
      <c r="G1781" s="43">
        <v>1.5</v>
      </c>
      <c r="H1781" s="43">
        <v>86.6666666666666</v>
      </c>
      <c r="I1781" s="43">
        <v>2761.6666666666601</v>
      </c>
      <c r="J1781" s="43">
        <f t="shared" si="27"/>
        <v>0.14393436134944734</v>
      </c>
    </row>
    <row r="1782" spans="1:10" x14ac:dyDescent="0.25">
      <c r="A1782" s="79"/>
      <c r="B1782" s="79"/>
      <c r="C1782" s="43">
        <v>0.215864518500645</v>
      </c>
      <c r="D1782" s="43">
        <v>0</v>
      </c>
      <c r="E1782" s="43">
        <v>0.215864518500645</v>
      </c>
      <c r="F1782" s="43">
        <v>0</v>
      </c>
      <c r="G1782" s="43">
        <v>0</v>
      </c>
      <c r="H1782" s="43">
        <v>61.5</v>
      </c>
      <c r="I1782" s="43">
        <v>2584.6024456968198</v>
      </c>
      <c r="J1782" s="43" t="e">
        <f t="shared" si="27"/>
        <v>#DIV/0!</v>
      </c>
    </row>
    <row r="1783" spans="1:10" x14ac:dyDescent="0.25">
      <c r="A1783" s="79"/>
      <c r="B1783" s="79"/>
      <c r="C1783" s="43">
        <v>0.21574100494064299</v>
      </c>
      <c r="D1783" s="43">
        <v>4.4423306698019296E-3</v>
      </c>
      <c r="E1783" s="43">
        <v>4.4878278274562098E-4</v>
      </c>
      <c r="F1783" s="43">
        <v>0.21084989148809499</v>
      </c>
      <c r="G1783" s="43">
        <v>0.33333333333333298</v>
      </c>
      <c r="H1783" s="43">
        <v>42.5</v>
      </c>
      <c r="I1783" s="43">
        <v>2205.8277631828901</v>
      </c>
      <c r="J1783" s="43">
        <f t="shared" si="27"/>
        <v>0.64722301482192968</v>
      </c>
    </row>
    <row r="1784" spans="1:10" x14ac:dyDescent="0.25">
      <c r="A1784" s="79"/>
      <c r="B1784" s="79"/>
      <c r="C1784" s="43">
        <v>0.215602817242285</v>
      </c>
      <c r="D1784" s="43">
        <v>0</v>
      </c>
      <c r="E1784" s="43">
        <v>0.106797751870623</v>
      </c>
      <c r="F1784" s="43">
        <v>0.108805065371662</v>
      </c>
      <c r="G1784" s="43">
        <v>0.16666666666666599</v>
      </c>
      <c r="H1784" s="43">
        <v>119.666666666666</v>
      </c>
      <c r="I1784" s="43">
        <v>2755.50434267126</v>
      </c>
      <c r="J1784" s="43">
        <f t="shared" si="27"/>
        <v>1.2936169034537153</v>
      </c>
    </row>
    <row r="1785" spans="1:10" x14ac:dyDescent="0.25">
      <c r="A1785" s="79"/>
      <c r="B1785" s="79"/>
      <c r="C1785" s="43">
        <v>0.21515403445954101</v>
      </c>
      <c r="D1785" s="43">
        <v>0.10757701722977001</v>
      </c>
      <c r="E1785" s="43">
        <v>0</v>
      </c>
      <c r="F1785" s="43">
        <v>0.10757701722977001</v>
      </c>
      <c r="G1785" s="43">
        <v>0.33333333333333298</v>
      </c>
      <c r="H1785" s="43">
        <v>20.6666666666666</v>
      </c>
      <c r="I1785" s="43">
        <v>713</v>
      </c>
      <c r="J1785" s="43">
        <f t="shared" si="27"/>
        <v>0.64546210337862375</v>
      </c>
    </row>
    <row r="1786" spans="1:10" x14ac:dyDescent="0.25">
      <c r="A1786" s="79"/>
      <c r="B1786" s="79"/>
      <c r="C1786" s="43">
        <v>0.21494968724351399</v>
      </c>
      <c r="D1786" s="43">
        <v>0.21494968724351399</v>
      </c>
      <c r="E1786" s="43">
        <v>0</v>
      </c>
      <c r="F1786" s="43">
        <v>0</v>
      </c>
      <c r="G1786" s="43">
        <v>0.33333333333333298</v>
      </c>
      <c r="H1786" s="43">
        <v>59.8333333333333</v>
      </c>
      <c r="I1786" s="43">
        <v>2156.5719999592802</v>
      </c>
      <c r="J1786" s="43">
        <f t="shared" si="27"/>
        <v>0.64484906173054268</v>
      </c>
    </row>
    <row r="1787" spans="1:10" x14ac:dyDescent="0.25">
      <c r="A1787" s="79"/>
      <c r="B1787" s="79"/>
      <c r="C1787" s="43">
        <v>0.21422761594843101</v>
      </c>
      <c r="D1787" s="43">
        <v>0.21422761594843101</v>
      </c>
      <c r="E1787" s="43">
        <v>0</v>
      </c>
      <c r="F1787" s="43">
        <v>0</v>
      </c>
      <c r="G1787" s="43">
        <v>0</v>
      </c>
      <c r="H1787" s="43">
        <v>73.5</v>
      </c>
      <c r="I1787" s="43">
        <v>2745.8129955110398</v>
      </c>
      <c r="J1787" s="43" t="e">
        <f t="shared" si="27"/>
        <v>#DIV/0!</v>
      </c>
    </row>
    <row r="1788" spans="1:10" x14ac:dyDescent="0.25">
      <c r="A1788" s="79"/>
      <c r="B1788" s="79"/>
      <c r="C1788" s="43">
        <v>0.21362060458691701</v>
      </c>
      <c r="D1788" s="43">
        <v>0</v>
      </c>
      <c r="E1788" s="43">
        <v>0.21362060458691701</v>
      </c>
      <c r="F1788" s="43">
        <v>0</v>
      </c>
      <c r="G1788" s="43">
        <v>0</v>
      </c>
      <c r="H1788" s="43">
        <v>70.8333333333333</v>
      </c>
      <c r="I1788" s="43">
        <v>2976.8456352876501</v>
      </c>
      <c r="J1788" s="43" t="e">
        <f t="shared" si="27"/>
        <v>#DIV/0!</v>
      </c>
    </row>
    <row r="1789" spans="1:10" x14ac:dyDescent="0.25">
      <c r="A1789" s="79"/>
      <c r="B1789" s="79"/>
      <c r="C1789" s="43">
        <v>0.213618810638116</v>
      </c>
      <c r="D1789" s="43">
        <v>2.0855461053180702E-2</v>
      </c>
      <c r="E1789" s="43">
        <v>0</v>
      </c>
      <c r="F1789" s="43">
        <v>0.19276334958493499</v>
      </c>
      <c r="G1789" s="43">
        <v>0.16666666666666599</v>
      </c>
      <c r="H1789" s="43">
        <v>72.5</v>
      </c>
      <c r="I1789" s="43">
        <v>2977.1391664728399</v>
      </c>
      <c r="J1789" s="43">
        <f t="shared" si="27"/>
        <v>1.2817128638287012</v>
      </c>
    </row>
    <row r="1790" spans="1:10" x14ac:dyDescent="0.25">
      <c r="A1790" s="79"/>
      <c r="B1790" s="79"/>
      <c r="C1790" s="43">
        <v>0.21357179567790299</v>
      </c>
      <c r="D1790" s="43">
        <v>0.21357179567790299</v>
      </c>
      <c r="E1790" s="43">
        <v>0</v>
      </c>
      <c r="F1790" s="43">
        <v>0</v>
      </c>
      <c r="G1790" s="43">
        <v>0.16666666666666599</v>
      </c>
      <c r="H1790" s="43">
        <v>61.5</v>
      </c>
      <c r="I1790" s="43">
        <v>2433.86533105323</v>
      </c>
      <c r="J1790" s="43">
        <f t="shared" si="27"/>
        <v>1.2814307740674231</v>
      </c>
    </row>
    <row r="1791" spans="1:10" x14ac:dyDescent="0.25">
      <c r="A1791" s="79"/>
      <c r="B1791" s="79"/>
      <c r="C1791" s="43">
        <v>0.213402095887331</v>
      </c>
      <c r="D1791" s="43">
        <v>0.106348969087878</v>
      </c>
      <c r="E1791" s="43">
        <v>0</v>
      </c>
      <c r="F1791" s="43">
        <v>0.107053126799454</v>
      </c>
      <c r="G1791" s="43">
        <v>0.16666666666666599</v>
      </c>
      <c r="H1791" s="43">
        <v>120</v>
      </c>
      <c r="I1791" s="43">
        <v>2763.5783769224799</v>
      </c>
      <c r="J1791" s="43">
        <f t="shared" si="27"/>
        <v>1.2804125753239912</v>
      </c>
    </row>
    <row r="1792" spans="1:10" x14ac:dyDescent="0.25">
      <c r="A1792" s="79"/>
      <c r="B1792" s="79"/>
      <c r="C1792" s="43">
        <v>0.21317182180417099</v>
      </c>
      <c r="D1792" s="43">
        <v>0</v>
      </c>
      <c r="E1792" s="43">
        <v>0.21317182180417099</v>
      </c>
      <c r="F1792" s="43">
        <v>0</v>
      </c>
      <c r="G1792" s="43">
        <v>0</v>
      </c>
      <c r="H1792" s="43">
        <v>68.5</v>
      </c>
      <c r="I1792" s="43">
        <v>2878.7848378899498</v>
      </c>
      <c r="J1792" s="43" t="e">
        <f t="shared" si="27"/>
        <v>#DIV/0!</v>
      </c>
    </row>
    <row r="1793" spans="1:10" x14ac:dyDescent="0.25">
      <c r="A1793" s="79"/>
      <c r="B1793" s="79"/>
      <c r="C1793" s="43">
        <v>0.21269610423507901</v>
      </c>
      <c r="D1793" s="43">
        <v>0.10671586715730499</v>
      </c>
      <c r="E1793" s="43">
        <v>0</v>
      </c>
      <c r="F1793" s="43">
        <v>0.105980237077773</v>
      </c>
      <c r="G1793" s="43">
        <v>0.33333333333333298</v>
      </c>
      <c r="H1793" s="43">
        <v>114.666666666666</v>
      </c>
      <c r="I1793" s="43">
        <v>2185.9713769123</v>
      </c>
      <c r="J1793" s="43">
        <f t="shared" si="27"/>
        <v>0.63808831270523769</v>
      </c>
    </row>
    <row r="1794" spans="1:10" x14ac:dyDescent="0.25">
      <c r="A1794" s="79"/>
      <c r="B1794" s="79"/>
      <c r="C1794" s="43">
        <v>0.21259127882640599</v>
      </c>
      <c r="D1794" s="43">
        <v>0</v>
      </c>
      <c r="E1794" s="43">
        <v>2.6926966964737299E-3</v>
      </c>
      <c r="F1794" s="43">
        <v>0.20989858212993201</v>
      </c>
      <c r="G1794" s="43">
        <v>0</v>
      </c>
      <c r="H1794" s="43">
        <v>47.6666666666666</v>
      </c>
      <c r="I1794" s="43">
        <v>2117.71229524002</v>
      </c>
      <c r="J1794" s="43" t="e">
        <f t="shared" si="27"/>
        <v>#DIV/0!</v>
      </c>
    </row>
    <row r="1795" spans="1:10" x14ac:dyDescent="0.25">
      <c r="A1795" s="79"/>
      <c r="B1795" s="79"/>
      <c r="C1795" s="43">
        <v>0.212393278242619</v>
      </c>
      <c r="D1795" s="43">
        <v>0.10619946757495199</v>
      </c>
      <c r="E1795" s="43">
        <v>0</v>
      </c>
      <c r="F1795" s="43">
        <v>0.106193810667667</v>
      </c>
      <c r="G1795" s="43">
        <v>0.16666666666666599</v>
      </c>
      <c r="H1795" s="43">
        <v>41.6666666666666</v>
      </c>
      <c r="I1795" s="43">
        <v>1874.91171025581</v>
      </c>
      <c r="J1795" s="43">
        <f t="shared" ref="J1795:J1858" si="28">C1795/G1795</f>
        <v>1.2743596694557191</v>
      </c>
    </row>
    <row r="1796" spans="1:10" x14ac:dyDescent="0.25">
      <c r="A1796" s="79"/>
      <c r="B1796" s="79"/>
      <c r="C1796" s="43">
        <v>0.21179811680984101</v>
      </c>
      <c r="D1796" s="43">
        <v>0</v>
      </c>
      <c r="E1796" s="43">
        <v>0</v>
      </c>
      <c r="F1796" s="43">
        <v>0.21179811680984101</v>
      </c>
      <c r="G1796" s="43">
        <v>0</v>
      </c>
      <c r="H1796" s="43">
        <v>56</v>
      </c>
      <c r="I1796" s="43">
        <v>2490.33464595346</v>
      </c>
      <c r="J1796" s="43" t="e">
        <f t="shared" si="28"/>
        <v>#DIV/0!</v>
      </c>
    </row>
    <row r="1797" spans="1:10" x14ac:dyDescent="0.25">
      <c r="A1797" s="79"/>
      <c r="B1797" s="79"/>
      <c r="C1797" s="43">
        <v>0.21132323313986401</v>
      </c>
      <c r="D1797" s="43">
        <v>0</v>
      </c>
      <c r="E1797" s="43">
        <v>0</v>
      </c>
      <c r="F1797" s="43">
        <v>0.21132323313986401</v>
      </c>
      <c r="G1797" s="43">
        <v>0</v>
      </c>
      <c r="H1797" s="43">
        <v>61.6666666666666</v>
      </c>
      <c r="I1797" s="43">
        <v>2742.3327946511299</v>
      </c>
      <c r="J1797" s="43" t="e">
        <f t="shared" si="28"/>
        <v>#DIV/0!</v>
      </c>
    </row>
    <row r="1798" spans="1:10" x14ac:dyDescent="0.25">
      <c r="A1798" s="79"/>
      <c r="B1798" s="79"/>
      <c r="C1798" s="43">
        <v>0.21092790789044299</v>
      </c>
      <c r="D1798" s="43">
        <v>0</v>
      </c>
      <c r="E1798" s="43">
        <v>0.21092790789044299</v>
      </c>
      <c r="F1798" s="43">
        <v>0</v>
      </c>
      <c r="G1798" s="43">
        <v>0</v>
      </c>
      <c r="H1798" s="43">
        <v>66</v>
      </c>
      <c r="I1798" s="43">
        <v>2773.7196978209699</v>
      </c>
      <c r="J1798" s="43" t="e">
        <f t="shared" si="28"/>
        <v>#DIV/0!</v>
      </c>
    </row>
    <row r="1799" spans="1:10" x14ac:dyDescent="0.25">
      <c r="A1799" s="79"/>
      <c r="B1799" s="79"/>
      <c r="C1799" s="43">
        <v>0.210476772840856</v>
      </c>
      <c r="D1799" s="43">
        <v>0.210476772840856</v>
      </c>
      <c r="E1799" s="43">
        <v>0</v>
      </c>
      <c r="F1799" s="43">
        <v>0</v>
      </c>
      <c r="G1799" s="43">
        <v>1</v>
      </c>
      <c r="H1799" s="43">
        <v>68</v>
      </c>
      <c r="I1799" s="43">
        <v>2482</v>
      </c>
      <c r="J1799" s="43">
        <f t="shared" si="28"/>
        <v>0.210476772840856</v>
      </c>
    </row>
    <row r="1800" spans="1:10" x14ac:dyDescent="0.25">
      <c r="A1800" s="79"/>
      <c r="B1800" s="79"/>
      <c r="C1800" s="43">
        <v>0.21023827486931701</v>
      </c>
      <c r="D1800" s="43">
        <v>0.21023827486931701</v>
      </c>
      <c r="E1800" s="43">
        <v>0</v>
      </c>
      <c r="F1800" s="43">
        <v>0</v>
      </c>
      <c r="G1800" s="43">
        <v>0</v>
      </c>
      <c r="H1800" s="43">
        <v>40.6666666666666</v>
      </c>
      <c r="I1800" s="43">
        <v>1519.2253308496499</v>
      </c>
      <c r="J1800" s="43" t="e">
        <f t="shared" si="28"/>
        <v>#DIV/0!</v>
      </c>
    </row>
    <row r="1801" spans="1:10" x14ac:dyDescent="0.25">
      <c r="A1801" s="79"/>
      <c r="B1801" s="79"/>
      <c r="C1801" s="43">
        <v>0.20989858212993201</v>
      </c>
      <c r="D1801" s="43">
        <v>0</v>
      </c>
      <c r="E1801" s="43">
        <v>0</v>
      </c>
      <c r="F1801" s="43">
        <v>0.20989858212993201</v>
      </c>
      <c r="G1801" s="43">
        <v>0</v>
      </c>
      <c r="H1801" s="43">
        <v>46.6666666666666</v>
      </c>
      <c r="I1801" s="43">
        <v>2075.2788716278801</v>
      </c>
      <c r="J1801" s="43" t="e">
        <f t="shared" si="28"/>
        <v>#DIV/0!</v>
      </c>
    </row>
    <row r="1802" spans="1:10" x14ac:dyDescent="0.25">
      <c r="A1802" s="79"/>
      <c r="B1802" s="79"/>
      <c r="C1802" s="43">
        <v>0.20969838565531701</v>
      </c>
      <c r="D1802" s="43">
        <v>0</v>
      </c>
      <c r="E1802" s="43">
        <v>0.10142490890050999</v>
      </c>
      <c r="F1802" s="43">
        <v>0.108273476754806</v>
      </c>
      <c r="G1802" s="43">
        <v>0</v>
      </c>
      <c r="H1802" s="43">
        <v>51</v>
      </c>
      <c r="I1802" s="43">
        <v>2206.06346542763</v>
      </c>
      <c r="J1802" s="43" t="e">
        <f t="shared" si="28"/>
        <v>#DIV/0!</v>
      </c>
    </row>
    <row r="1803" spans="1:10" x14ac:dyDescent="0.25">
      <c r="A1803" s="79"/>
      <c r="B1803" s="79"/>
      <c r="C1803" s="43">
        <v>0.209581559542206</v>
      </c>
      <c r="D1803" s="43">
        <v>0</v>
      </c>
      <c r="E1803" s="43">
        <v>0.209581559542206</v>
      </c>
      <c r="F1803" s="43">
        <v>0</v>
      </c>
      <c r="G1803" s="43">
        <v>0</v>
      </c>
      <c r="H1803" s="43">
        <v>52.5</v>
      </c>
      <c r="I1803" s="43">
        <v>2206.3679414485</v>
      </c>
      <c r="J1803" s="43" t="e">
        <f t="shared" si="28"/>
        <v>#DIV/0!</v>
      </c>
    </row>
    <row r="1804" spans="1:10" x14ac:dyDescent="0.25">
      <c r="A1804" s="79"/>
      <c r="B1804" s="79"/>
      <c r="C1804" s="43">
        <v>0.209581559542206</v>
      </c>
      <c r="D1804" s="43">
        <v>0</v>
      </c>
      <c r="E1804" s="43">
        <v>0.209581559542206</v>
      </c>
      <c r="F1804" s="43">
        <v>0</v>
      </c>
      <c r="G1804" s="43">
        <v>0</v>
      </c>
      <c r="H1804" s="43">
        <v>64.3333333333333</v>
      </c>
      <c r="I1804" s="43">
        <v>2703.6762711083202</v>
      </c>
      <c r="J1804" s="43" t="e">
        <f t="shared" si="28"/>
        <v>#DIV/0!</v>
      </c>
    </row>
    <row r="1805" spans="1:10" x14ac:dyDescent="0.25">
      <c r="A1805" s="79"/>
      <c r="B1805" s="79"/>
      <c r="C1805" s="43">
        <v>0.20947855522849701</v>
      </c>
      <c r="D1805" s="43">
        <v>0.104053052996514</v>
      </c>
      <c r="E1805" s="43">
        <v>8.9756556549124304E-4</v>
      </c>
      <c r="F1805" s="43">
        <v>0.104527936666491</v>
      </c>
      <c r="G1805" s="43">
        <v>0.33333333333333298</v>
      </c>
      <c r="H1805" s="43">
        <v>57.8333333333333</v>
      </c>
      <c r="I1805" s="43">
        <v>2429.4203955983398</v>
      </c>
      <c r="J1805" s="43">
        <f t="shared" si="28"/>
        <v>0.6284356656854917</v>
      </c>
    </row>
    <row r="1806" spans="1:10" x14ac:dyDescent="0.25">
      <c r="A1806" s="79"/>
      <c r="B1806" s="79"/>
      <c r="C1806" s="43">
        <v>0.20947234183327501</v>
      </c>
      <c r="D1806" s="43">
        <v>0.10438409206085</v>
      </c>
      <c r="E1806" s="43">
        <v>0</v>
      </c>
      <c r="F1806" s="43">
        <v>0.10508824977242601</v>
      </c>
      <c r="G1806" s="43">
        <v>0.16666666666666599</v>
      </c>
      <c r="H1806" s="43">
        <v>111.166666666666</v>
      </c>
      <c r="I1806" s="43">
        <v>2563.9900871782902</v>
      </c>
      <c r="J1806" s="43">
        <f t="shared" si="28"/>
        <v>1.2568340509996552</v>
      </c>
    </row>
    <row r="1807" spans="1:10" x14ac:dyDescent="0.25">
      <c r="A1807" s="79"/>
      <c r="B1807" s="79"/>
      <c r="C1807" s="43">
        <v>0.20862026304942799</v>
      </c>
      <c r="D1807" s="43">
        <v>0.20862026304942799</v>
      </c>
      <c r="E1807" s="43">
        <v>0</v>
      </c>
      <c r="F1807" s="43">
        <v>0</v>
      </c>
      <c r="G1807" s="43">
        <v>0.16666666666666599</v>
      </c>
      <c r="H1807" s="43">
        <v>67.5</v>
      </c>
      <c r="I1807" s="43">
        <v>2296.11933331297</v>
      </c>
      <c r="J1807" s="43">
        <f t="shared" si="28"/>
        <v>1.2517215782965729</v>
      </c>
    </row>
    <row r="1808" spans="1:10" x14ac:dyDescent="0.25">
      <c r="A1808" s="79"/>
      <c r="B1808" s="79"/>
      <c r="C1808" s="43">
        <v>0.20844782373685999</v>
      </c>
      <c r="D1808" s="43">
        <v>0</v>
      </c>
      <c r="E1808" s="43">
        <v>0.10422391186843</v>
      </c>
      <c r="F1808" s="43">
        <v>0.10422391186843</v>
      </c>
      <c r="G1808" s="43">
        <v>0.33333333333333298</v>
      </c>
      <c r="H1808" s="43">
        <v>12.6666666666666</v>
      </c>
      <c r="I1808" s="43">
        <v>506.666666666666</v>
      </c>
      <c r="J1808" s="43">
        <f t="shared" si="28"/>
        <v>0.62534347121058065</v>
      </c>
    </row>
    <row r="1809" spans="1:10" x14ac:dyDescent="0.25">
      <c r="A1809" s="79"/>
      <c r="B1809" s="79"/>
      <c r="C1809" s="43">
        <v>0.20823521119396901</v>
      </c>
      <c r="D1809" s="43">
        <v>0</v>
      </c>
      <c r="E1809" s="43">
        <v>0.20823521119396901</v>
      </c>
      <c r="F1809" s="43">
        <v>0</v>
      </c>
      <c r="G1809" s="43">
        <v>0</v>
      </c>
      <c r="H1809" s="43">
        <v>43.8333333333333</v>
      </c>
      <c r="I1809" s="43">
        <v>1842.14212254271</v>
      </c>
      <c r="J1809" s="43" t="e">
        <f t="shared" si="28"/>
        <v>#DIV/0!</v>
      </c>
    </row>
    <row r="1810" spans="1:10" x14ac:dyDescent="0.25">
      <c r="A1810" s="79"/>
      <c r="B1810" s="79"/>
      <c r="C1810" s="43">
        <v>0.208212892787976</v>
      </c>
      <c r="D1810" s="43">
        <v>0.208212892787976</v>
      </c>
      <c r="E1810" s="43">
        <v>0</v>
      </c>
      <c r="F1810" s="43">
        <v>0</v>
      </c>
      <c r="G1810" s="43">
        <v>1</v>
      </c>
      <c r="H1810" s="43">
        <v>74.1666666666666</v>
      </c>
      <c r="I1810" s="43">
        <v>2753.1666666666601</v>
      </c>
      <c r="J1810" s="43">
        <f t="shared" si="28"/>
        <v>0.208212892787976</v>
      </c>
    </row>
    <row r="1811" spans="1:10" x14ac:dyDescent="0.25">
      <c r="A1811" s="79"/>
      <c r="B1811" s="79"/>
      <c r="C1811" s="43">
        <v>0.20783228329277301</v>
      </c>
      <c r="D1811" s="43">
        <v>0.20783228329277301</v>
      </c>
      <c r="E1811" s="43">
        <v>0</v>
      </c>
      <c r="F1811" s="43">
        <v>0</v>
      </c>
      <c r="G1811" s="43">
        <v>0.16666666666666599</v>
      </c>
      <c r="H1811" s="43">
        <v>121.166666666666</v>
      </c>
      <c r="I1811" s="43">
        <v>2547.2263333231499</v>
      </c>
      <c r="J1811" s="43">
        <f t="shared" si="28"/>
        <v>1.2469936997566431</v>
      </c>
    </row>
    <row r="1812" spans="1:10" x14ac:dyDescent="0.25">
      <c r="A1812" s="79"/>
      <c r="B1812" s="79"/>
      <c r="C1812" s="43">
        <v>0.20752416378004601</v>
      </c>
      <c r="D1812" s="43">
        <v>0</v>
      </c>
      <c r="E1812" s="43">
        <v>0</v>
      </c>
      <c r="F1812" s="43">
        <v>0.20752416378004601</v>
      </c>
      <c r="G1812" s="43">
        <v>0</v>
      </c>
      <c r="H1812" s="43">
        <v>50</v>
      </c>
      <c r="I1812" s="43">
        <v>2223.5130767441601</v>
      </c>
      <c r="J1812" s="43" t="e">
        <f t="shared" si="28"/>
        <v>#DIV/0!</v>
      </c>
    </row>
    <row r="1813" spans="1:10" x14ac:dyDescent="0.25">
      <c r="A1813" s="79"/>
      <c r="B1813" s="79"/>
      <c r="C1813" s="43">
        <v>0.20704680200602599</v>
      </c>
      <c r="D1813" s="43">
        <v>0.20704680200602599</v>
      </c>
      <c r="E1813" s="43">
        <v>0</v>
      </c>
      <c r="F1813" s="43">
        <v>0</v>
      </c>
      <c r="G1813" s="43">
        <v>0</v>
      </c>
      <c r="H1813" s="43">
        <v>72</v>
      </c>
      <c r="I1813" s="43">
        <v>2689.7759956026498</v>
      </c>
      <c r="J1813" s="43" t="e">
        <f t="shared" si="28"/>
        <v>#DIV/0!</v>
      </c>
    </row>
    <row r="1814" spans="1:10" x14ac:dyDescent="0.25">
      <c r="A1814" s="79"/>
      <c r="B1814" s="79"/>
      <c r="C1814" s="43">
        <v>0.20658973350477999</v>
      </c>
      <c r="D1814" s="43">
        <v>0.20658973350477999</v>
      </c>
      <c r="E1814" s="43">
        <v>0</v>
      </c>
      <c r="F1814" s="43">
        <v>0</v>
      </c>
      <c r="G1814" s="43">
        <v>0.16666666666666599</v>
      </c>
      <c r="H1814" s="43">
        <v>63.8333333333333</v>
      </c>
      <c r="I1814" s="43">
        <v>2170.3333333333298</v>
      </c>
      <c r="J1814" s="43">
        <f t="shared" si="28"/>
        <v>1.239538401028685</v>
      </c>
    </row>
    <row r="1815" spans="1:10" x14ac:dyDescent="0.25">
      <c r="A1815" s="79"/>
      <c r="B1815" s="79"/>
      <c r="C1815" s="43">
        <v>0.20624893379020301</v>
      </c>
      <c r="D1815" s="43">
        <v>0.20624893379020301</v>
      </c>
      <c r="E1815" s="43">
        <v>0</v>
      </c>
      <c r="F1815" s="43">
        <v>0</v>
      </c>
      <c r="G1815" s="43">
        <v>0</v>
      </c>
      <c r="H1815" s="43">
        <v>42.8333333333333</v>
      </c>
      <c r="I1815" s="43">
        <v>1600.16766405065</v>
      </c>
      <c r="J1815" s="43" t="e">
        <f t="shared" si="28"/>
        <v>#DIV/0!</v>
      </c>
    </row>
    <row r="1816" spans="1:10" x14ac:dyDescent="0.25">
      <c r="A1816" s="79"/>
      <c r="B1816" s="79"/>
      <c r="C1816" s="43">
        <v>0.206198445330081</v>
      </c>
      <c r="D1816" s="43">
        <v>0.206198445330081</v>
      </c>
      <c r="E1816" s="43">
        <v>0</v>
      </c>
      <c r="F1816" s="43">
        <v>0</v>
      </c>
      <c r="G1816" s="43">
        <v>0.16666666666666599</v>
      </c>
      <c r="H1816" s="43">
        <v>33.6666666666666</v>
      </c>
      <c r="I1816" s="43">
        <v>2451.7263333231499</v>
      </c>
      <c r="J1816" s="43">
        <f t="shared" si="28"/>
        <v>1.237190671980491</v>
      </c>
    </row>
    <row r="1817" spans="1:10" x14ac:dyDescent="0.25">
      <c r="A1817" s="79"/>
      <c r="B1817" s="79"/>
      <c r="C1817" s="43">
        <v>0.20609951277011401</v>
      </c>
      <c r="D1817" s="43">
        <v>0</v>
      </c>
      <c r="E1817" s="43">
        <v>0</v>
      </c>
      <c r="F1817" s="43">
        <v>0.20609951277011401</v>
      </c>
      <c r="G1817" s="43">
        <v>0</v>
      </c>
      <c r="H1817" s="43">
        <v>52.5</v>
      </c>
      <c r="I1817" s="43">
        <v>2334.6887305813698</v>
      </c>
      <c r="J1817" s="43" t="e">
        <f t="shared" si="28"/>
        <v>#DIV/0!</v>
      </c>
    </row>
    <row r="1818" spans="1:10" x14ac:dyDescent="0.25">
      <c r="A1818" s="79"/>
      <c r="B1818" s="79"/>
      <c r="C1818" s="43">
        <v>0.20609951277011401</v>
      </c>
      <c r="D1818" s="43">
        <v>0</v>
      </c>
      <c r="E1818" s="43">
        <v>0</v>
      </c>
      <c r="F1818" s="43">
        <v>0.20609951277011401</v>
      </c>
      <c r="G1818" s="43">
        <v>0</v>
      </c>
      <c r="H1818" s="43">
        <v>61.1666666666666</v>
      </c>
      <c r="I1818" s="43">
        <v>2720.0976638836901</v>
      </c>
      <c r="J1818" s="43" t="e">
        <f t="shared" si="28"/>
        <v>#DIV/0!</v>
      </c>
    </row>
    <row r="1819" spans="1:10" x14ac:dyDescent="0.25">
      <c r="A1819" s="79"/>
      <c r="B1819" s="79"/>
      <c r="C1819" s="43">
        <v>0.205935301309322</v>
      </c>
      <c r="D1819" s="43">
        <v>0.205935301309322</v>
      </c>
      <c r="E1819" s="43">
        <v>0</v>
      </c>
      <c r="F1819" s="43">
        <v>0</v>
      </c>
      <c r="G1819" s="43">
        <v>0.16666666666666599</v>
      </c>
      <c r="H1819" s="43">
        <v>73</v>
      </c>
      <c r="I1819" s="43">
        <v>2483.11933331297</v>
      </c>
      <c r="J1819" s="43">
        <f t="shared" si="28"/>
        <v>1.235611807855937</v>
      </c>
    </row>
    <row r="1820" spans="1:10" x14ac:dyDescent="0.25">
      <c r="A1820" s="79"/>
      <c r="B1820" s="79"/>
      <c r="C1820" s="43">
        <v>0.20545779347833901</v>
      </c>
      <c r="D1820" s="43">
        <v>0.20545779347833901</v>
      </c>
      <c r="E1820" s="43">
        <v>0</v>
      </c>
      <c r="F1820" s="43">
        <v>0</v>
      </c>
      <c r="G1820" s="43">
        <v>0.5</v>
      </c>
      <c r="H1820" s="43">
        <v>43.5</v>
      </c>
      <c r="I1820" s="43">
        <v>2146</v>
      </c>
      <c r="J1820" s="43">
        <f t="shared" si="28"/>
        <v>0.41091558695667801</v>
      </c>
    </row>
    <row r="1821" spans="1:10" x14ac:dyDescent="0.25">
      <c r="A1821" s="79"/>
      <c r="B1821" s="79"/>
      <c r="C1821" s="43">
        <v>0.20545106557438</v>
      </c>
      <c r="D1821" s="43">
        <v>0.20545106557438</v>
      </c>
      <c r="E1821" s="43">
        <v>0</v>
      </c>
      <c r="F1821" s="43">
        <v>0</v>
      </c>
      <c r="G1821" s="43">
        <v>0</v>
      </c>
      <c r="H1821" s="43">
        <v>69.3333333333333</v>
      </c>
      <c r="I1821" s="43">
        <v>2590.15466243218</v>
      </c>
      <c r="J1821" s="43" t="e">
        <f t="shared" si="28"/>
        <v>#DIV/0!</v>
      </c>
    </row>
    <row r="1822" spans="1:10" x14ac:dyDescent="0.25">
      <c r="A1822" s="79"/>
      <c r="B1822" s="79"/>
      <c r="C1822" s="43">
        <v>0.20514974543016001</v>
      </c>
      <c r="D1822" s="43">
        <v>0</v>
      </c>
      <c r="E1822" s="43">
        <v>0</v>
      </c>
      <c r="F1822" s="43">
        <v>0.20514974543016001</v>
      </c>
      <c r="G1822" s="43">
        <v>0</v>
      </c>
      <c r="H1822" s="43">
        <v>46.6666666666666</v>
      </c>
      <c r="I1822" s="43">
        <v>2075.2788716278801</v>
      </c>
      <c r="J1822" s="43" t="e">
        <f t="shared" si="28"/>
        <v>#DIV/0!</v>
      </c>
    </row>
    <row r="1823" spans="1:10" x14ac:dyDescent="0.25">
      <c r="A1823" s="79"/>
      <c r="B1823" s="79"/>
      <c r="C1823" s="43">
        <v>0.20509373171475001</v>
      </c>
      <c r="D1823" s="43">
        <v>0</v>
      </c>
      <c r="E1823" s="43">
        <v>0.20509373171475001</v>
      </c>
      <c r="F1823" s="43">
        <v>0</v>
      </c>
      <c r="G1823" s="43">
        <v>0</v>
      </c>
      <c r="H1823" s="43">
        <v>45.6666666666666</v>
      </c>
      <c r="I1823" s="43">
        <v>1919.18989192662</v>
      </c>
      <c r="J1823" s="43" t="e">
        <f t="shared" si="28"/>
        <v>#DIV/0!</v>
      </c>
    </row>
    <row r="1824" spans="1:10" x14ac:dyDescent="0.25">
      <c r="A1824" s="79"/>
      <c r="B1824" s="79"/>
      <c r="C1824" s="43">
        <v>0.204718722067249</v>
      </c>
      <c r="D1824" s="43">
        <v>0.204718722067249</v>
      </c>
      <c r="E1824" s="43">
        <v>0</v>
      </c>
      <c r="F1824" s="43">
        <v>0</v>
      </c>
      <c r="G1824" s="43">
        <v>0.16666666666666599</v>
      </c>
      <c r="H1824" s="43">
        <v>114.666666666666</v>
      </c>
      <c r="I1824" s="43">
        <v>2418.9053332926101</v>
      </c>
      <c r="J1824" s="43">
        <f t="shared" si="28"/>
        <v>1.228312332403499</v>
      </c>
    </row>
    <row r="1825" spans="1:10" x14ac:dyDescent="0.25">
      <c r="A1825" s="79"/>
      <c r="B1825" s="79"/>
      <c r="C1825" s="43">
        <v>0.204653197358557</v>
      </c>
      <c r="D1825" s="43">
        <v>0.204653197358557</v>
      </c>
      <c r="E1825" s="43">
        <v>0</v>
      </c>
      <c r="F1825" s="43">
        <v>0</v>
      </c>
      <c r="G1825" s="43">
        <v>0</v>
      </c>
      <c r="H1825" s="43">
        <v>41.6666666666666</v>
      </c>
      <c r="I1825" s="43">
        <v>1556.58333078857</v>
      </c>
      <c r="J1825" s="43" t="e">
        <f t="shared" si="28"/>
        <v>#DIV/0!</v>
      </c>
    </row>
    <row r="1826" spans="1:10" x14ac:dyDescent="0.25">
      <c r="A1826" s="79"/>
      <c r="B1826" s="79"/>
      <c r="C1826" s="43">
        <v>0.204254263250646</v>
      </c>
      <c r="D1826" s="43">
        <v>0.204254263250646</v>
      </c>
      <c r="E1826" s="43">
        <v>0</v>
      </c>
      <c r="F1826" s="43">
        <v>0</v>
      </c>
      <c r="G1826" s="43">
        <v>0</v>
      </c>
      <c r="H1826" s="43">
        <v>61.3333333333333</v>
      </c>
      <c r="I1826" s="43">
        <v>2291.2906629207801</v>
      </c>
      <c r="J1826" s="43" t="e">
        <f t="shared" si="28"/>
        <v>#DIV/0!</v>
      </c>
    </row>
    <row r="1827" spans="1:10" x14ac:dyDescent="0.25">
      <c r="A1827" s="79"/>
      <c r="B1827" s="79"/>
      <c r="C1827" s="43">
        <v>0.20419997809020499</v>
      </c>
      <c r="D1827" s="43">
        <v>0</v>
      </c>
      <c r="E1827" s="43">
        <v>0</v>
      </c>
      <c r="F1827" s="43">
        <v>0.20419997809020499</v>
      </c>
      <c r="G1827" s="43">
        <v>0</v>
      </c>
      <c r="H1827" s="43">
        <v>43.6666666666666</v>
      </c>
      <c r="I1827" s="43">
        <v>1941.8680870232299</v>
      </c>
      <c r="J1827" s="43" t="e">
        <f t="shared" si="28"/>
        <v>#DIV/0!</v>
      </c>
    </row>
    <row r="1828" spans="1:10" x14ac:dyDescent="0.25">
      <c r="A1828" s="79"/>
      <c r="B1828" s="79"/>
      <c r="C1828" s="43">
        <v>0.204084630460655</v>
      </c>
      <c r="D1828" s="43">
        <v>0.102226998802918</v>
      </c>
      <c r="E1828" s="43">
        <v>0</v>
      </c>
      <c r="F1828" s="43">
        <v>0.10185763165773699</v>
      </c>
      <c r="G1828" s="43">
        <v>0.5</v>
      </c>
      <c r="H1828" s="43">
        <v>71.5</v>
      </c>
      <c r="I1828" s="43">
        <v>2989.2351307674398</v>
      </c>
      <c r="J1828" s="43">
        <f t="shared" si="28"/>
        <v>0.40816926092131001</v>
      </c>
    </row>
    <row r="1829" spans="1:10" x14ac:dyDescent="0.25">
      <c r="A1829" s="79"/>
      <c r="B1829" s="79"/>
      <c r="C1829" s="43">
        <v>0.20385532914273399</v>
      </c>
      <c r="D1829" s="43">
        <v>0.20385532914273399</v>
      </c>
      <c r="E1829" s="43">
        <v>0</v>
      </c>
      <c r="F1829" s="43">
        <v>0</v>
      </c>
      <c r="G1829" s="43">
        <v>0</v>
      </c>
      <c r="H1829" s="43">
        <v>61.8333333333333</v>
      </c>
      <c r="I1829" s="43">
        <v>2309.9696628902402</v>
      </c>
      <c r="J1829" s="43" t="e">
        <f t="shared" si="28"/>
        <v>#DIV/0!</v>
      </c>
    </row>
    <row r="1830" spans="1:10" x14ac:dyDescent="0.25">
      <c r="A1830" s="79"/>
      <c r="B1830" s="79"/>
      <c r="C1830" s="43">
        <v>0.20378654081384601</v>
      </c>
      <c r="D1830" s="43">
        <v>1.6765526806704401E-2</v>
      </c>
      <c r="E1830" s="43">
        <v>8.7629522177608596E-2</v>
      </c>
      <c r="F1830" s="43">
        <v>9.9391491829533302E-2</v>
      </c>
      <c r="G1830" s="43">
        <v>1.1666666666666601</v>
      </c>
      <c r="H1830" s="43">
        <v>97.1666666666666</v>
      </c>
      <c r="I1830" s="43">
        <v>2186.2493862604101</v>
      </c>
      <c r="J1830" s="43">
        <f t="shared" si="28"/>
        <v>0.17467417784044043</v>
      </c>
    </row>
    <row r="1831" spans="1:10" x14ac:dyDescent="0.25">
      <c r="A1831" s="79"/>
      <c r="B1831" s="79"/>
      <c r="C1831" s="43">
        <v>0.20372509442022799</v>
      </c>
      <c r="D1831" s="43">
        <v>0</v>
      </c>
      <c r="E1831" s="43">
        <v>0</v>
      </c>
      <c r="F1831" s="43">
        <v>0.20372509442022799</v>
      </c>
      <c r="G1831" s="43">
        <v>0</v>
      </c>
      <c r="H1831" s="43">
        <v>38.1666666666666</v>
      </c>
      <c r="I1831" s="43">
        <v>1697.2816485813801</v>
      </c>
      <c r="J1831" s="43" t="e">
        <f t="shared" si="28"/>
        <v>#DIV/0!</v>
      </c>
    </row>
    <row r="1832" spans="1:10" x14ac:dyDescent="0.25">
      <c r="A1832" s="79"/>
      <c r="B1832" s="79"/>
      <c r="C1832" s="43">
        <v>0.20305746092691199</v>
      </c>
      <c r="D1832" s="43">
        <v>0.20305746092691199</v>
      </c>
      <c r="E1832" s="43">
        <v>0</v>
      </c>
      <c r="F1832" s="43">
        <v>0</v>
      </c>
      <c r="G1832" s="43">
        <v>0</v>
      </c>
      <c r="H1832" s="43">
        <v>64.3333333333333</v>
      </c>
      <c r="I1832" s="43">
        <v>2403.3646627375601</v>
      </c>
      <c r="J1832" s="43" t="e">
        <f t="shared" si="28"/>
        <v>#DIV/0!</v>
      </c>
    </row>
    <row r="1833" spans="1:10" x14ac:dyDescent="0.25">
      <c r="A1833" s="79"/>
      <c r="B1833" s="79"/>
      <c r="C1833" s="43">
        <v>0.202788123604661</v>
      </c>
      <c r="D1833" s="43">
        <v>0.101394061802329</v>
      </c>
      <c r="E1833" s="43">
        <v>0</v>
      </c>
      <c r="F1833" s="43">
        <v>0.101394061802329</v>
      </c>
      <c r="G1833" s="43">
        <v>0.16666666666666599</v>
      </c>
      <c r="H1833" s="43">
        <v>52.3333333333333</v>
      </c>
      <c r="I1833" s="43">
        <v>2355</v>
      </c>
      <c r="J1833" s="43">
        <f t="shared" si="28"/>
        <v>1.2167287416279708</v>
      </c>
    </row>
    <row r="1834" spans="1:10" x14ac:dyDescent="0.25">
      <c r="A1834" s="79"/>
      <c r="B1834" s="79"/>
      <c r="C1834" s="43">
        <v>0.20265852681900001</v>
      </c>
      <c r="D1834" s="43">
        <v>0.20265852681900001</v>
      </c>
      <c r="E1834" s="43">
        <v>0</v>
      </c>
      <c r="F1834" s="43">
        <v>0</v>
      </c>
      <c r="G1834" s="43">
        <v>0</v>
      </c>
      <c r="H1834" s="43">
        <v>72</v>
      </c>
      <c r="I1834" s="43">
        <v>2689.7759956026498</v>
      </c>
      <c r="J1834" s="43" t="e">
        <f t="shared" si="28"/>
        <v>#DIV/0!</v>
      </c>
    </row>
    <row r="1835" spans="1:10" x14ac:dyDescent="0.25">
      <c r="A1835" s="79"/>
      <c r="B1835" s="79"/>
      <c r="C1835" s="43">
        <v>0.202209005836192</v>
      </c>
      <c r="D1835" s="43">
        <v>0.101792995910241</v>
      </c>
      <c r="E1835" s="43">
        <v>0</v>
      </c>
      <c r="F1835" s="43">
        <v>0.10041600992595</v>
      </c>
      <c r="G1835" s="43">
        <v>0.16666666666666599</v>
      </c>
      <c r="H1835" s="43">
        <v>49.1666666666666</v>
      </c>
      <c r="I1835" s="43">
        <v>2210.9614640905902</v>
      </c>
      <c r="J1835" s="43">
        <f t="shared" si="28"/>
        <v>1.213254035017157</v>
      </c>
    </row>
    <row r="1836" spans="1:10" x14ac:dyDescent="0.25">
      <c r="A1836" s="79"/>
      <c r="B1836" s="79"/>
      <c r="C1836" s="43">
        <v>0.20186065860317701</v>
      </c>
      <c r="D1836" s="43">
        <v>0.20186065860317701</v>
      </c>
      <c r="E1836" s="43">
        <v>0</v>
      </c>
      <c r="F1836" s="43">
        <v>0</v>
      </c>
      <c r="G1836" s="43">
        <v>0</v>
      </c>
      <c r="H1836" s="43">
        <v>68.3333333333333</v>
      </c>
      <c r="I1836" s="43">
        <v>2552.7966624932601</v>
      </c>
      <c r="J1836" s="43" t="e">
        <f t="shared" si="28"/>
        <v>#DIV/0!</v>
      </c>
    </row>
    <row r="1837" spans="1:10" x14ac:dyDescent="0.25">
      <c r="A1837" s="79"/>
      <c r="B1837" s="79"/>
      <c r="C1837" s="43">
        <v>0.20186065860317701</v>
      </c>
      <c r="D1837" s="43">
        <v>0.20186065860317701</v>
      </c>
      <c r="E1837" s="43">
        <v>0</v>
      </c>
      <c r="F1837" s="43">
        <v>0</v>
      </c>
      <c r="G1837" s="43">
        <v>0</v>
      </c>
      <c r="H1837" s="43">
        <v>65</v>
      </c>
      <c r="I1837" s="43">
        <v>2428.2699960301702</v>
      </c>
      <c r="J1837" s="43" t="e">
        <f t="shared" si="28"/>
        <v>#DIV/0!</v>
      </c>
    </row>
    <row r="1838" spans="1:10" x14ac:dyDescent="0.25">
      <c r="A1838" s="79"/>
      <c r="B1838" s="79"/>
      <c r="C1838" s="43">
        <v>0.20182555974031899</v>
      </c>
      <c r="D1838" s="43">
        <v>0</v>
      </c>
      <c r="E1838" s="43">
        <v>0</v>
      </c>
      <c r="F1838" s="43">
        <v>0.20182555974031899</v>
      </c>
      <c r="G1838" s="43">
        <v>0</v>
      </c>
      <c r="H1838" s="43">
        <v>52.3333333333333</v>
      </c>
      <c r="I1838" s="43">
        <v>2327.27702032556</v>
      </c>
      <c r="J1838" s="43" t="e">
        <f t="shared" si="28"/>
        <v>#DIV/0!</v>
      </c>
    </row>
    <row r="1839" spans="1:10" x14ac:dyDescent="0.25">
      <c r="A1839" s="79"/>
      <c r="B1839" s="79"/>
      <c r="C1839" s="43">
        <v>0.20149982635240701</v>
      </c>
      <c r="D1839" s="43">
        <v>0.20149982635240701</v>
      </c>
      <c r="E1839" s="43">
        <v>0</v>
      </c>
      <c r="F1839" s="43">
        <v>0</v>
      </c>
      <c r="G1839" s="43">
        <v>0.33333333333333298</v>
      </c>
      <c r="H1839" s="43">
        <v>54.5</v>
      </c>
      <c r="I1839" s="43">
        <v>2396.8929999898201</v>
      </c>
      <c r="J1839" s="43">
        <f t="shared" si="28"/>
        <v>0.60449947905722168</v>
      </c>
    </row>
    <row r="1840" spans="1:10" x14ac:dyDescent="0.25">
      <c r="A1840" s="79"/>
      <c r="B1840" s="79"/>
      <c r="C1840" s="43">
        <v>0.201461724495266</v>
      </c>
      <c r="D1840" s="43">
        <v>0.201461724495266</v>
      </c>
      <c r="E1840" s="43">
        <v>0</v>
      </c>
      <c r="F1840" s="43">
        <v>0</v>
      </c>
      <c r="G1840" s="43">
        <v>0</v>
      </c>
      <c r="H1840" s="43">
        <v>65.8333333333333</v>
      </c>
      <c r="I1840" s="43">
        <v>2459.4016626459402</v>
      </c>
      <c r="J1840" s="43" t="e">
        <f t="shared" si="28"/>
        <v>#DIV/0!</v>
      </c>
    </row>
    <row r="1841" spans="1:10" x14ac:dyDescent="0.25">
      <c r="A1841" s="79"/>
      <c r="B1841" s="79"/>
      <c r="C1841" s="43">
        <v>0.20087579240036499</v>
      </c>
      <c r="D1841" s="43">
        <v>0</v>
      </c>
      <c r="E1841" s="43">
        <v>0</v>
      </c>
      <c r="F1841" s="43">
        <v>0.20087579240036499</v>
      </c>
      <c r="G1841" s="43">
        <v>0</v>
      </c>
      <c r="H1841" s="43">
        <v>38</v>
      </c>
      <c r="I1841" s="43">
        <v>1689.86993832556</v>
      </c>
      <c r="J1841" s="43" t="e">
        <f t="shared" si="28"/>
        <v>#DIV/0!</v>
      </c>
    </row>
    <row r="1842" spans="1:10" x14ac:dyDescent="0.25">
      <c r="A1842" s="79"/>
      <c r="B1842" s="79"/>
      <c r="C1842" s="43">
        <v>0.20087579240036499</v>
      </c>
      <c r="D1842" s="43">
        <v>0</v>
      </c>
      <c r="E1842" s="43">
        <v>0</v>
      </c>
      <c r="F1842" s="43">
        <v>0.20087579240036499</v>
      </c>
      <c r="G1842" s="43">
        <v>0</v>
      </c>
      <c r="H1842" s="43">
        <v>42.8333333333333</v>
      </c>
      <c r="I1842" s="43">
        <v>1904.80953574416</v>
      </c>
      <c r="J1842" s="43" t="e">
        <f t="shared" si="28"/>
        <v>#DIV/0!</v>
      </c>
    </row>
    <row r="1843" spans="1:10" x14ac:dyDescent="0.25">
      <c r="A1843" s="79"/>
      <c r="B1843" s="79"/>
      <c r="C1843" s="43">
        <v>0.200278252529278</v>
      </c>
      <c r="D1843" s="43">
        <v>0</v>
      </c>
      <c r="E1843" s="43">
        <v>0.14091779378212499</v>
      </c>
      <c r="F1843" s="43">
        <v>5.9360458747152997E-2</v>
      </c>
      <c r="G1843" s="43">
        <v>0</v>
      </c>
      <c r="H1843" s="43">
        <v>62.6666666666666</v>
      </c>
      <c r="I1843" s="43">
        <v>2678.8506462805899</v>
      </c>
      <c r="J1843" s="43" t="e">
        <f t="shared" si="28"/>
        <v>#DIV/0!</v>
      </c>
    </row>
    <row r="1844" spans="1:10" x14ac:dyDescent="0.25">
      <c r="A1844" s="79"/>
      <c r="B1844" s="79"/>
      <c r="C1844" s="43">
        <v>0.20026492217153199</v>
      </c>
      <c r="D1844" s="43">
        <v>0.20026492217153199</v>
      </c>
      <c r="E1844" s="43">
        <v>0</v>
      </c>
      <c r="F1844" s="43">
        <v>0</v>
      </c>
      <c r="G1844" s="43">
        <v>0</v>
      </c>
      <c r="H1844" s="43">
        <v>62.5</v>
      </c>
      <c r="I1844" s="43">
        <v>2334.8749961828598</v>
      </c>
      <c r="J1844" s="43" t="e">
        <f t="shared" si="28"/>
        <v>#DIV/0!</v>
      </c>
    </row>
    <row r="1845" spans="1:10" x14ac:dyDescent="0.25">
      <c r="A1845" s="79"/>
      <c r="B1845" s="79"/>
      <c r="C1845" s="43">
        <v>0.19987060157664899</v>
      </c>
      <c r="D1845" s="43">
        <v>0.19987060157664899</v>
      </c>
      <c r="E1845" s="43">
        <v>0</v>
      </c>
      <c r="F1845" s="43">
        <v>0</v>
      </c>
      <c r="G1845" s="43">
        <v>0.16666666666666599</v>
      </c>
      <c r="H1845" s="43">
        <v>59.8333333333333</v>
      </c>
      <c r="I1845" s="43">
        <v>2034.8929999898201</v>
      </c>
      <c r="J1845" s="43">
        <f t="shared" si="28"/>
        <v>1.1992236094598987</v>
      </c>
    </row>
    <row r="1846" spans="1:10" x14ac:dyDescent="0.25">
      <c r="A1846" s="79"/>
      <c r="B1846" s="79"/>
      <c r="C1846" s="43">
        <v>0.19906811984779699</v>
      </c>
      <c r="D1846" s="43">
        <v>0.19906811984779699</v>
      </c>
      <c r="E1846" s="43">
        <v>0</v>
      </c>
      <c r="F1846" s="43">
        <v>0</v>
      </c>
      <c r="G1846" s="43">
        <v>0</v>
      </c>
      <c r="H1846" s="43">
        <v>65.3333333333333</v>
      </c>
      <c r="I1846" s="43">
        <v>2440.72266267648</v>
      </c>
      <c r="J1846" s="43" t="e">
        <f t="shared" si="28"/>
        <v>#DIV/0!</v>
      </c>
    </row>
    <row r="1847" spans="1:10" x14ac:dyDescent="0.25">
      <c r="A1847" s="79"/>
      <c r="B1847" s="79"/>
      <c r="C1847" s="43">
        <v>0.19897625772045599</v>
      </c>
      <c r="D1847" s="43">
        <v>0</v>
      </c>
      <c r="E1847" s="43">
        <v>0</v>
      </c>
      <c r="F1847" s="43">
        <v>0.19897625772045599</v>
      </c>
      <c r="G1847" s="43">
        <v>0</v>
      </c>
      <c r="H1847" s="43">
        <v>41.6666666666666</v>
      </c>
      <c r="I1847" s="43">
        <v>1852.9275639534701</v>
      </c>
      <c r="J1847" s="43" t="e">
        <f t="shared" si="28"/>
        <v>#DIV/0!</v>
      </c>
    </row>
    <row r="1848" spans="1:10" x14ac:dyDescent="0.25">
      <c r="A1848" s="79"/>
      <c r="B1848" s="79"/>
      <c r="C1848" s="43">
        <v>0.19894909900273999</v>
      </c>
      <c r="D1848" s="43">
        <v>9.9012716275008503E-2</v>
      </c>
      <c r="E1848" s="43">
        <v>4.4878278274562098E-4</v>
      </c>
      <c r="F1848" s="43">
        <v>9.9487599944985697E-2</v>
      </c>
      <c r="G1848" s="43">
        <v>0.5</v>
      </c>
      <c r="H1848" s="43">
        <v>46.3333333333333</v>
      </c>
      <c r="I1848" s="43">
        <v>2345.08271959374</v>
      </c>
      <c r="J1848" s="43">
        <f t="shared" si="28"/>
        <v>0.39789819800547999</v>
      </c>
    </row>
    <row r="1849" spans="1:10" x14ac:dyDescent="0.25">
      <c r="A1849" s="79"/>
      <c r="B1849" s="79"/>
      <c r="C1849" s="43">
        <v>0.19881077275631001</v>
      </c>
      <c r="D1849" s="43">
        <v>0</v>
      </c>
      <c r="E1849" s="43">
        <v>0.19881077275631001</v>
      </c>
      <c r="F1849" s="43">
        <v>0</v>
      </c>
      <c r="G1849" s="43">
        <v>0</v>
      </c>
      <c r="H1849" s="43">
        <v>25</v>
      </c>
      <c r="I1849" s="43">
        <v>1050.6514006897501</v>
      </c>
      <c r="J1849" s="43" t="e">
        <f t="shared" si="28"/>
        <v>#DIV/0!</v>
      </c>
    </row>
    <row r="1850" spans="1:10" x14ac:dyDescent="0.25">
      <c r="A1850" s="79"/>
      <c r="B1850" s="79"/>
      <c r="C1850" s="43">
        <v>0.19866918573988601</v>
      </c>
      <c r="D1850" s="43">
        <v>0.19866918573988601</v>
      </c>
      <c r="E1850" s="43">
        <v>0</v>
      </c>
      <c r="F1850" s="43">
        <v>0</v>
      </c>
      <c r="G1850" s="43">
        <v>0</v>
      </c>
      <c r="H1850" s="43">
        <v>69.1666666666666</v>
      </c>
      <c r="I1850" s="43">
        <v>2583.9283291090301</v>
      </c>
      <c r="J1850" s="43" t="e">
        <f t="shared" si="28"/>
        <v>#DIV/0!</v>
      </c>
    </row>
    <row r="1851" spans="1:10" x14ac:dyDescent="0.25">
      <c r="A1851" s="79"/>
      <c r="B1851" s="79"/>
      <c r="C1851" s="43">
        <v>0.19850137405047899</v>
      </c>
      <c r="D1851" s="43">
        <v>0</v>
      </c>
      <c r="E1851" s="43">
        <v>0</v>
      </c>
      <c r="F1851" s="43">
        <v>0.19850137405047899</v>
      </c>
      <c r="G1851" s="43">
        <v>0</v>
      </c>
      <c r="H1851" s="43">
        <v>54.1666666666666</v>
      </c>
      <c r="I1851" s="43">
        <v>2408.80583313951</v>
      </c>
      <c r="J1851" s="43" t="e">
        <f t="shared" si="28"/>
        <v>#DIV/0!</v>
      </c>
    </row>
    <row r="1852" spans="1:10" x14ac:dyDescent="0.25">
      <c r="A1852" s="79"/>
      <c r="B1852" s="79"/>
      <c r="C1852" s="43">
        <v>0.19847527316324701</v>
      </c>
      <c r="D1852" s="43">
        <v>0</v>
      </c>
      <c r="E1852" s="43">
        <v>4.4878278274562098E-4</v>
      </c>
      <c r="F1852" s="43">
        <v>0.19802649038050199</v>
      </c>
      <c r="G1852" s="43">
        <v>0</v>
      </c>
      <c r="H1852" s="43">
        <v>50</v>
      </c>
      <c r="I1852" s="43">
        <v>2223.1057091596099</v>
      </c>
      <c r="J1852" s="43" t="e">
        <f t="shared" si="28"/>
        <v>#DIV/0!</v>
      </c>
    </row>
    <row r="1853" spans="1:10" x14ac:dyDescent="0.25">
      <c r="A1853" s="79"/>
      <c r="B1853" s="79"/>
      <c r="C1853" s="43">
        <v>0.19802543255001701</v>
      </c>
      <c r="D1853" s="43">
        <v>3.2463185663937199E-3</v>
      </c>
      <c r="E1853" s="43">
        <v>0</v>
      </c>
      <c r="F1853" s="43">
        <v>0.19477911398362299</v>
      </c>
      <c r="G1853" s="43">
        <v>0.16666666666666599</v>
      </c>
      <c r="H1853" s="43">
        <v>59.8333333333333</v>
      </c>
      <c r="I1853" s="43">
        <v>2273.6666666666601</v>
      </c>
      <c r="J1853" s="43">
        <f t="shared" si="28"/>
        <v>1.1881525953001069</v>
      </c>
    </row>
    <row r="1854" spans="1:10" x14ac:dyDescent="0.25">
      <c r="A1854" s="79"/>
      <c r="B1854" s="79"/>
      <c r="C1854" s="43">
        <v>0.19783321631911199</v>
      </c>
      <c r="D1854" s="43">
        <v>0</v>
      </c>
      <c r="E1854" s="43">
        <v>8.8857292075533403E-2</v>
      </c>
      <c r="F1854" s="43">
        <v>0.10897592424357801</v>
      </c>
      <c r="G1854" s="43">
        <v>1.1666666666666601</v>
      </c>
      <c r="H1854" s="43">
        <v>105</v>
      </c>
      <c r="I1854" s="43">
        <v>2355</v>
      </c>
      <c r="J1854" s="43">
        <f t="shared" si="28"/>
        <v>0.16957132827352553</v>
      </c>
    </row>
    <row r="1855" spans="1:10" x14ac:dyDescent="0.25">
      <c r="A1855" s="79"/>
      <c r="B1855" s="79"/>
      <c r="C1855" s="43">
        <v>0.19730988237673</v>
      </c>
      <c r="D1855" s="43">
        <v>1.11058266745048E-3</v>
      </c>
      <c r="E1855" s="43">
        <v>8.9756556549124304E-4</v>
      </c>
      <c r="F1855" s="43">
        <v>0.19530173414378901</v>
      </c>
      <c r="G1855" s="43">
        <v>0.33333333333333298</v>
      </c>
      <c r="H1855" s="43">
        <v>37.3333333333333</v>
      </c>
      <c r="I1855" s="43">
        <v>1938.41605292707</v>
      </c>
      <c r="J1855" s="43">
        <f t="shared" si="28"/>
        <v>0.59192964713019058</v>
      </c>
    </row>
    <row r="1856" spans="1:10" x14ac:dyDescent="0.25">
      <c r="A1856" s="79"/>
      <c r="B1856" s="79"/>
      <c r="C1856" s="43">
        <v>0.197213852908419</v>
      </c>
      <c r="D1856" s="43">
        <v>9.9012716275008295E-2</v>
      </c>
      <c r="E1856" s="43">
        <v>5.51874156286934E-2</v>
      </c>
      <c r="F1856" s="43">
        <v>4.3013721004716801E-2</v>
      </c>
      <c r="G1856" s="43">
        <v>0.16666666666666599</v>
      </c>
      <c r="H1856" s="43">
        <v>65</v>
      </c>
      <c r="I1856" s="43">
        <v>2470</v>
      </c>
      <c r="J1856" s="43">
        <f t="shared" si="28"/>
        <v>1.1832831174505187</v>
      </c>
    </row>
    <row r="1857" spans="1:10" x14ac:dyDescent="0.25">
      <c r="A1857" s="79"/>
      <c r="B1857" s="79"/>
      <c r="C1857" s="43">
        <v>0.19707672304054699</v>
      </c>
      <c r="D1857" s="43">
        <v>0</v>
      </c>
      <c r="E1857" s="43">
        <v>0</v>
      </c>
      <c r="F1857" s="43">
        <v>0.19707672304054699</v>
      </c>
      <c r="G1857" s="43">
        <v>0</v>
      </c>
      <c r="H1857" s="43">
        <v>48.3333333333333</v>
      </c>
      <c r="I1857" s="43">
        <v>2149.3959741860199</v>
      </c>
      <c r="J1857" s="43" t="e">
        <f t="shared" si="28"/>
        <v>#DIV/0!</v>
      </c>
    </row>
    <row r="1858" spans="1:10" x14ac:dyDescent="0.25">
      <c r="A1858" s="79"/>
      <c r="B1858" s="79"/>
      <c r="C1858" s="43">
        <v>0.196674515200329</v>
      </c>
      <c r="D1858" s="43">
        <v>0.196674515200329</v>
      </c>
      <c r="E1858" s="43">
        <v>0</v>
      </c>
      <c r="F1858" s="43">
        <v>0</v>
      </c>
      <c r="G1858" s="43">
        <v>0</v>
      </c>
      <c r="H1858" s="43">
        <v>60.1666666666666</v>
      </c>
      <c r="I1858" s="43">
        <v>2247.7063296586998</v>
      </c>
      <c r="J1858" s="43" t="e">
        <f t="shared" si="28"/>
        <v>#DIV/0!</v>
      </c>
    </row>
    <row r="1859" spans="1:10" x14ac:dyDescent="0.25">
      <c r="A1859" s="79"/>
      <c r="B1859" s="79"/>
      <c r="C1859" s="43">
        <v>0.19637121095652399</v>
      </c>
      <c r="D1859" s="43">
        <v>7.9118336376352197E-2</v>
      </c>
      <c r="E1859" s="43">
        <v>0</v>
      </c>
      <c r="F1859" s="43">
        <v>0.117252874580171</v>
      </c>
      <c r="G1859" s="43">
        <v>0.16666666666666599</v>
      </c>
      <c r="H1859" s="43">
        <v>62.6666666666666</v>
      </c>
      <c r="I1859" s="43">
        <v>2070.6341512480499</v>
      </c>
      <c r="J1859" s="43">
        <f t="shared" ref="J1859:J1922" si="29">C1859/G1859</f>
        <v>1.1782272657391488</v>
      </c>
    </row>
    <row r="1860" spans="1:10" x14ac:dyDescent="0.25">
      <c r="A1860" s="79"/>
      <c r="B1860" s="79"/>
      <c r="C1860" s="43">
        <v>0.196275581092417</v>
      </c>
      <c r="D1860" s="43">
        <v>0.196275581092417</v>
      </c>
      <c r="E1860" s="43">
        <v>0</v>
      </c>
      <c r="F1860" s="43">
        <v>0</v>
      </c>
      <c r="G1860" s="43">
        <v>0</v>
      </c>
      <c r="H1860" s="43">
        <v>51.8333333333333</v>
      </c>
      <c r="I1860" s="43">
        <v>1936.3896635009801</v>
      </c>
      <c r="J1860" s="43" t="e">
        <f t="shared" si="29"/>
        <v>#DIV/0!</v>
      </c>
    </row>
    <row r="1861" spans="1:10" x14ac:dyDescent="0.25">
      <c r="A1861" s="79"/>
      <c r="B1861" s="79"/>
      <c r="C1861" s="43">
        <v>0.19566929327709201</v>
      </c>
      <c r="D1861" s="43">
        <v>0</v>
      </c>
      <c r="E1861" s="43">
        <v>0.19566929327709201</v>
      </c>
      <c r="F1861" s="43">
        <v>0</v>
      </c>
      <c r="G1861" s="43">
        <v>0</v>
      </c>
      <c r="H1861" s="43">
        <v>57.3333333333333</v>
      </c>
      <c r="I1861" s="43">
        <v>2409.4938789151902</v>
      </c>
      <c r="J1861" s="43" t="e">
        <f t="shared" si="29"/>
        <v>#DIV/0!</v>
      </c>
    </row>
    <row r="1862" spans="1:10" x14ac:dyDescent="0.25">
      <c r="A1862" s="79"/>
      <c r="B1862" s="79"/>
      <c r="C1862" s="43">
        <v>0.19565207203061599</v>
      </c>
      <c r="D1862" s="43">
        <v>0</v>
      </c>
      <c r="E1862" s="43">
        <v>0</v>
      </c>
      <c r="F1862" s="43">
        <v>0.19565207203061599</v>
      </c>
      <c r="G1862" s="43">
        <v>0</v>
      </c>
      <c r="H1862" s="43">
        <v>26.1666666666666</v>
      </c>
      <c r="I1862" s="43">
        <v>1163.63851016278</v>
      </c>
      <c r="J1862" s="43" t="e">
        <f t="shared" si="29"/>
        <v>#DIV/0!</v>
      </c>
    </row>
    <row r="1863" spans="1:10" x14ac:dyDescent="0.25">
      <c r="A1863" s="79"/>
      <c r="B1863" s="79"/>
      <c r="C1863" s="43">
        <v>0.195462549471285</v>
      </c>
      <c r="D1863" s="43">
        <v>6.5310803789684194E-2</v>
      </c>
      <c r="E1863" s="43">
        <v>6.4840941891916706E-2</v>
      </c>
      <c r="F1863" s="43">
        <v>6.5310803789684194E-2</v>
      </c>
      <c r="G1863" s="43">
        <v>0.16666666666666599</v>
      </c>
      <c r="H1863" s="43">
        <v>14.8333333333333</v>
      </c>
      <c r="I1863" s="43">
        <v>652.66666666666595</v>
      </c>
      <c r="J1863" s="43">
        <f t="shared" si="29"/>
        <v>1.1727752968277148</v>
      </c>
    </row>
    <row r="1864" spans="1:10" x14ac:dyDescent="0.25">
      <c r="A1864" s="79"/>
      <c r="B1864" s="79"/>
      <c r="C1864" s="43">
        <v>0.19532543521352999</v>
      </c>
      <c r="D1864" s="43">
        <v>0.19532543521352999</v>
      </c>
      <c r="E1864" s="43">
        <v>0</v>
      </c>
      <c r="F1864" s="43">
        <v>0</v>
      </c>
      <c r="G1864" s="43">
        <v>0.16666666666666599</v>
      </c>
      <c r="H1864" s="43">
        <v>67.8333333333333</v>
      </c>
      <c r="I1864" s="43">
        <v>2316.9669998065901</v>
      </c>
      <c r="J1864" s="43">
        <f t="shared" si="29"/>
        <v>1.1719526112811847</v>
      </c>
    </row>
    <row r="1865" spans="1:10" x14ac:dyDescent="0.25">
      <c r="A1865" s="79"/>
      <c r="B1865" s="79"/>
      <c r="C1865" s="43">
        <v>0.19522051049434599</v>
      </c>
      <c r="D1865" s="43">
        <v>0</v>
      </c>
      <c r="E1865" s="43">
        <v>0.19522051049434599</v>
      </c>
      <c r="F1865" s="43">
        <v>0</v>
      </c>
      <c r="G1865" s="43">
        <v>0</v>
      </c>
      <c r="H1865" s="43">
        <v>46.3333333333333</v>
      </c>
      <c r="I1865" s="43">
        <v>1947.2072626116801</v>
      </c>
      <c r="J1865" s="43" t="e">
        <f t="shared" si="29"/>
        <v>#DIV/0!</v>
      </c>
    </row>
    <row r="1866" spans="1:10" x14ac:dyDescent="0.25">
      <c r="A1866" s="79"/>
      <c r="B1866" s="79"/>
      <c r="C1866" s="43">
        <v>0.19504608097099099</v>
      </c>
      <c r="D1866" s="43">
        <v>0.19504608097099099</v>
      </c>
      <c r="E1866" s="43">
        <v>0</v>
      </c>
      <c r="F1866" s="43">
        <v>0</v>
      </c>
      <c r="G1866" s="43">
        <v>0.33333333333333298</v>
      </c>
      <c r="H1866" s="43">
        <v>52.3333333333333</v>
      </c>
      <c r="I1866" s="43">
        <v>2340.3333333333298</v>
      </c>
      <c r="J1866" s="43">
        <f t="shared" si="29"/>
        <v>0.58513824291297356</v>
      </c>
    </row>
    <row r="1867" spans="1:10" x14ac:dyDescent="0.25">
      <c r="A1867" s="79"/>
      <c r="B1867" s="79"/>
      <c r="C1867" s="43">
        <v>0.194266537367876</v>
      </c>
      <c r="D1867" s="43">
        <v>9.7133268683938498E-2</v>
      </c>
      <c r="E1867" s="43">
        <v>0</v>
      </c>
      <c r="F1867" s="43">
        <v>9.7133268683938498E-2</v>
      </c>
      <c r="G1867" s="43">
        <v>1.6666666666666601</v>
      </c>
      <c r="H1867" s="43">
        <v>80</v>
      </c>
      <c r="I1867" s="43">
        <v>3032</v>
      </c>
      <c r="J1867" s="43">
        <f t="shared" si="29"/>
        <v>0.11655992242072606</v>
      </c>
    </row>
    <row r="1868" spans="1:10" x14ac:dyDescent="0.25">
      <c r="A1868" s="79"/>
      <c r="B1868" s="79"/>
      <c r="C1868" s="43">
        <v>0.19388197644494901</v>
      </c>
      <c r="D1868" s="43">
        <v>0.19388197644494901</v>
      </c>
      <c r="E1868" s="43">
        <v>0</v>
      </c>
      <c r="F1868" s="43">
        <v>0</v>
      </c>
      <c r="G1868" s="43">
        <v>0</v>
      </c>
      <c r="H1868" s="43">
        <v>60.8333333333333</v>
      </c>
      <c r="I1868" s="43">
        <v>2272.6116629513199</v>
      </c>
      <c r="J1868" s="43" t="e">
        <f t="shared" si="29"/>
        <v>#DIV/0!</v>
      </c>
    </row>
    <row r="1869" spans="1:10" x14ac:dyDescent="0.25">
      <c r="A1869" s="79"/>
      <c r="B1869" s="79"/>
      <c r="C1869" s="43">
        <v>0.19388197644494901</v>
      </c>
      <c r="D1869" s="43">
        <v>0.19388197644494901</v>
      </c>
      <c r="E1869" s="43">
        <v>0</v>
      </c>
      <c r="F1869" s="43">
        <v>0</v>
      </c>
      <c r="G1869" s="43">
        <v>0</v>
      </c>
      <c r="H1869" s="43">
        <v>63.5</v>
      </c>
      <c r="I1869" s="43">
        <v>2372.2329961217802</v>
      </c>
      <c r="J1869" s="43" t="e">
        <f t="shared" si="29"/>
        <v>#DIV/0!</v>
      </c>
    </row>
    <row r="1870" spans="1:10" x14ac:dyDescent="0.25">
      <c r="A1870" s="79"/>
      <c r="B1870" s="79"/>
      <c r="C1870" s="43">
        <v>0.19372722472982301</v>
      </c>
      <c r="D1870" s="43">
        <v>5.02965804201132E-3</v>
      </c>
      <c r="E1870" s="43">
        <v>9.2659180219619899E-2</v>
      </c>
      <c r="F1870" s="43">
        <v>9.6038386468192405E-2</v>
      </c>
      <c r="G1870" s="43">
        <v>1.1666666666666601</v>
      </c>
      <c r="H1870" s="43">
        <v>111.166666666666</v>
      </c>
      <c r="I1870" s="43">
        <v>2500.2493862604101</v>
      </c>
      <c r="J1870" s="43">
        <f t="shared" si="29"/>
        <v>0.1660519069112778</v>
      </c>
    </row>
    <row r="1871" spans="1:10" x14ac:dyDescent="0.25">
      <c r="A1871" s="79"/>
      <c r="B1871" s="79"/>
      <c r="C1871" s="43">
        <v>0.19366246582361099</v>
      </c>
      <c r="D1871" s="43">
        <v>0.19366246582361099</v>
      </c>
      <c r="E1871" s="43">
        <v>0</v>
      </c>
      <c r="F1871" s="43">
        <v>0</v>
      </c>
      <c r="G1871" s="43">
        <v>0.16666666666666599</v>
      </c>
      <c r="H1871" s="43">
        <v>47.1666666666666</v>
      </c>
      <c r="I1871" s="43">
        <v>1605.3456666361201</v>
      </c>
      <c r="J1871" s="43">
        <f t="shared" si="29"/>
        <v>1.1619747949416706</v>
      </c>
    </row>
    <row r="1872" spans="1:10" x14ac:dyDescent="0.25">
      <c r="A1872" s="79"/>
      <c r="B1872" s="79"/>
      <c r="C1872" s="43">
        <v>0.19327765368072899</v>
      </c>
      <c r="D1872" s="43">
        <v>0</v>
      </c>
      <c r="E1872" s="43">
        <v>0</v>
      </c>
      <c r="F1872" s="43">
        <v>0.19327765368072899</v>
      </c>
      <c r="G1872" s="43">
        <v>0</v>
      </c>
      <c r="H1872" s="43">
        <v>57.5</v>
      </c>
      <c r="I1872" s="43">
        <v>2557.04003825579</v>
      </c>
      <c r="J1872" s="43" t="e">
        <f t="shared" si="29"/>
        <v>#DIV/0!</v>
      </c>
    </row>
    <row r="1873" spans="1:10" x14ac:dyDescent="0.25">
      <c r="A1873" s="79"/>
      <c r="B1873" s="79"/>
      <c r="C1873" s="43">
        <v>0.19326276628927799</v>
      </c>
      <c r="D1873" s="43">
        <v>1.2814415393659399E-2</v>
      </c>
      <c r="E1873" s="43">
        <v>0</v>
      </c>
      <c r="F1873" s="43">
        <v>0.180448350895619</v>
      </c>
      <c r="G1873" s="43">
        <v>0.16666666666666599</v>
      </c>
      <c r="H1873" s="43">
        <v>52.5</v>
      </c>
      <c r="I1873" s="43">
        <v>2199.6329562557898</v>
      </c>
      <c r="J1873" s="43">
        <f t="shared" si="29"/>
        <v>1.1595765977356727</v>
      </c>
    </row>
    <row r="1874" spans="1:10" x14ac:dyDescent="0.25">
      <c r="A1874" s="79"/>
      <c r="B1874" s="79"/>
      <c r="C1874" s="43">
        <v>0.19278839454569699</v>
      </c>
      <c r="D1874" s="43">
        <v>0.19278839454569699</v>
      </c>
      <c r="E1874" s="43">
        <v>0</v>
      </c>
      <c r="F1874" s="43">
        <v>0</v>
      </c>
      <c r="G1874" s="43">
        <v>0.16666666666666599</v>
      </c>
      <c r="H1874" s="43">
        <v>58</v>
      </c>
      <c r="I1874" s="43">
        <v>1977.03699990838</v>
      </c>
      <c r="J1874" s="43">
        <f t="shared" si="29"/>
        <v>1.1567303672741867</v>
      </c>
    </row>
    <row r="1875" spans="1:10" x14ac:dyDescent="0.25">
      <c r="A1875" s="79"/>
      <c r="B1875" s="79"/>
      <c r="C1875" s="43">
        <v>0.192685174121215</v>
      </c>
      <c r="D1875" s="43">
        <v>0.192685174121215</v>
      </c>
      <c r="E1875" s="43">
        <v>0</v>
      </c>
      <c r="F1875" s="43">
        <v>0</v>
      </c>
      <c r="G1875" s="43">
        <v>0</v>
      </c>
      <c r="H1875" s="43">
        <v>63.8333333333333</v>
      </c>
      <c r="I1875" s="43">
        <v>2384.68566276809</v>
      </c>
      <c r="J1875" s="43" t="e">
        <f t="shared" si="29"/>
        <v>#DIV/0!</v>
      </c>
    </row>
    <row r="1876" spans="1:10" x14ac:dyDescent="0.25">
      <c r="A1876" s="79"/>
      <c r="B1876" s="79"/>
      <c r="C1876" s="43">
        <v>0.192655410095871</v>
      </c>
      <c r="D1876" s="43">
        <v>4.10168079392048E-2</v>
      </c>
      <c r="E1876" s="43">
        <v>4.4878278274562098E-4</v>
      </c>
      <c r="F1876" s="43">
        <v>0.15118981937392001</v>
      </c>
      <c r="G1876" s="43">
        <v>0.16666666666666599</v>
      </c>
      <c r="H1876" s="43">
        <v>70.3333333333333</v>
      </c>
      <c r="I1876" s="43">
        <v>2196.95636052396</v>
      </c>
      <c r="J1876" s="43">
        <f t="shared" si="29"/>
        <v>1.1559324605752308</v>
      </c>
    </row>
    <row r="1877" spans="1:10" x14ac:dyDescent="0.25">
      <c r="A1877" s="79"/>
      <c r="B1877" s="79"/>
      <c r="C1877" s="43">
        <v>0.19261291535421901</v>
      </c>
      <c r="D1877" s="43">
        <v>1.3455136163342299E-2</v>
      </c>
      <c r="E1877" s="43">
        <v>4.4878278274562098E-4</v>
      </c>
      <c r="F1877" s="43">
        <v>0.17870899640813101</v>
      </c>
      <c r="G1877" s="43">
        <v>0.16666666666666599</v>
      </c>
      <c r="H1877" s="43">
        <v>44.3333333333333</v>
      </c>
      <c r="I1877" s="43">
        <v>1974.0211220200799</v>
      </c>
      <c r="J1877" s="43">
        <f t="shared" si="29"/>
        <v>1.1556774921253188</v>
      </c>
    </row>
    <row r="1878" spans="1:10" x14ac:dyDescent="0.25">
      <c r="A1878" s="79"/>
      <c r="B1878" s="79"/>
      <c r="C1878" s="43">
        <v>0.19258369264484501</v>
      </c>
      <c r="D1878" s="43">
        <v>0</v>
      </c>
      <c r="E1878" s="43">
        <v>9.3288944065840901E-2</v>
      </c>
      <c r="F1878" s="43">
        <v>9.9294748579005804E-2</v>
      </c>
      <c r="G1878" s="43">
        <v>0.16666666666666599</v>
      </c>
      <c r="H1878" s="43">
        <v>56.5</v>
      </c>
      <c r="I1878" s="43">
        <v>2206.2351307674398</v>
      </c>
      <c r="J1878" s="43">
        <f t="shared" si="29"/>
        <v>1.1555021558690748</v>
      </c>
    </row>
    <row r="1879" spans="1:10" x14ac:dyDescent="0.25">
      <c r="A1879" s="79"/>
      <c r="B1879" s="79"/>
      <c r="C1879" s="43">
        <v>0.192327886340775</v>
      </c>
      <c r="D1879" s="43">
        <v>0</v>
      </c>
      <c r="E1879" s="43">
        <v>0</v>
      </c>
      <c r="F1879" s="43">
        <v>0.192327886340775</v>
      </c>
      <c r="G1879" s="43">
        <v>0</v>
      </c>
      <c r="H1879" s="43">
        <v>47.5</v>
      </c>
      <c r="I1879" s="43">
        <v>2112.33742290695</v>
      </c>
      <c r="J1879" s="43" t="e">
        <f t="shared" si="29"/>
        <v>#DIV/0!</v>
      </c>
    </row>
    <row r="1880" spans="1:10" x14ac:dyDescent="0.25">
      <c r="A1880" s="79"/>
      <c r="B1880" s="79"/>
      <c r="C1880" s="43">
        <v>0.19228624001330299</v>
      </c>
      <c r="D1880" s="43">
        <v>0.19228624001330299</v>
      </c>
      <c r="E1880" s="43">
        <v>0</v>
      </c>
      <c r="F1880" s="43">
        <v>0</v>
      </c>
      <c r="G1880" s="43">
        <v>0</v>
      </c>
      <c r="H1880" s="43">
        <v>51.8333333333333</v>
      </c>
      <c r="I1880" s="43">
        <v>1936.3896635009801</v>
      </c>
      <c r="J1880" s="43" t="e">
        <f t="shared" si="29"/>
        <v>#DIV/0!</v>
      </c>
    </row>
    <row r="1881" spans="1:10" x14ac:dyDescent="0.25">
      <c r="A1881" s="79"/>
      <c r="B1881" s="79"/>
      <c r="C1881" s="43">
        <v>0.19228624001330299</v>
      </c>
      <c r="D1881" s="43">
        <v>0.19228624001330299</v>
      </c>
      <c r="E1881" s="43">
        <v>0</v>
      </c>
      <c r="F1881" s="43">
        <v>0</v>
      </c>
      <c r="G1881" s="43">
        <v>0</v>
      </c>
      <c r="H1881" s="43">
        <v>56.6666666666666</v>
      </c>
      <c r="I1881" s="43">
        <v>2116.95332987246</v>
      </c>
      <c r="J1881" s="43" t="e">
        <f t="shared" si="29"/>
        <v>#DIV/0!</v>
      </c>
    </row>
    <row r="1882" spans="1:10" x14ac:dyDescent="0.25">
      <c r="A1882" s="79"/>
      <c r="B1882" s="79"/>
      <c r="C1882" s="43">
        <v>0.19193858523802901</v>
      </c>
      <c r="D1882" s="43">
        <v>9.7795346812610706E-2</v>
      </c>
      <c r="E1882" s="43">
        <v>0</v>
      </c>
      <c r="F1882" s="43">
        <v>9.4143238425417802E-2</v>
      </c>
      <c r="G1882" s="43">
        <v>0.16666666666666599</v>
      </c>
      <c r="H1882" s="43">
        <v>68.1666666666666</v>
      </c>
      <c r="I1882" s="43">
        <v>2590.3333333333298</v>
      </c>
      <c r="J1882" s="43">
        <f t="shared" si="29"/>
        <v>1.1516315114281788</v>
      </c>
    </row>
    <row r="1883" spans="1:10" x14ac:dyDescent="0.25">
      <c r="A1883" s="79"/>
      <c r="B1883" s="79"/>
      <c r="C1883" s="43">
        <v>0.19188730590539199</v>
      </c>
      <c r="D1883" s="43">
        <v>0.19188730590539199</v>
      </c>
      <c r="E1883" s="43">
        <v>0</v>
      </c>
      <c r="F1883" s="43">
        <v>0</v>
      </c>
      <c r="G1883" s="43">
        <v>0</v>
      </c>
      <c r="H1883" s="43">
        <v>55.1666666666666</v>
      </c>
      <c r="I1883" s="43">
        <v>2060.91632996407</v>
      </c>
      <c r="J1883" s="43" t="e">
        <f t="shared" si="29"/>
        <v>#DIV/0!</v>
      </c>
    </row>
    <row r="1884" spans="1:10" x14ac:dyDescent="0.25">
      <c r="A1884" s="79"/>
      <c r="B1884" s="79"/>
      <c r="C1884" s="43">
        <v>0.191762277444918</v>
      </c>
      <c r="D1884" s="43">
        <v>0</v>
      </c>
      <c r="E1884" s="43">
        <v>0.10770786785894899</v>
      </c>
      <c r="F1884" s="43">
        <v>8.4054409585968506E-2</v>
      </c>
      <c r="G1884" s="43">
        <v>0</v>
      </c>
      <c r="H1884" s="43">
        <v>59.1666666666666</v>
      </c>
      <c r="I1884" s="43">
        <v>2541.5362722131899</v>
      </c>
      <c r="J1884" s="43" t="e">
        <f t="shared" si="29"/>
        <v>#DIV/0!</v>
      </c>
    </row>
    <row r="1885" spans="1:10" x14ac:dyDescent="0.25">
      <c r="A1885" s="79"/>
      <c r="B1885" s="79"/>
      <c r="C1885" s="43">
        <v>0.19160188926640701</v>
      </c>
      <c r="D1885" s="43">
        <v>9.5766397708614698E-2</v>
      </c>
      <c r="E1885" s="43">
        <v>0</v>
      </c>
      <c r="F1885" s="43">
        <v>9.5835491557792696E-2</v>
      </c>
      <c r="G1885" s="43">
        <v>0.33333333333333298</v>
      </c>
      <c r="H1885" s="43">
        <v>107.166666666666</v>
      </c>
      <c r="I1885" s="43">
        <v>2040.41171025581</v>
      </c>
      <c r="J1885" s="43">
        <f t="shared" si="29"/>
        <v>0.5748056677992216</v>
      </c>
    </row>
    <row r="1886" spans="1:10" x14ac:dyDescent="0.25">
      <c r="A1886" s="79"/>
      <c r="B1886" s="79"/>
      <c r="C1886" s="43">
        <v>0.19125190322831701</v>
      </c>
      <c r="D1886" s="43">
        <v>0.19125190322831701</v>
      </c>
      <c r="E1886" s="43">
        <v>0</v>
      </c>
      <c r="F1886" s="43">
        <v>0</v>
      </c>
      <c r="G1886" s="43">
        <v>0.33333333333333298</v>
      </c>
      <c r="H1886" s="43">
        <v>44.1666666666666</v>
      </c>
      <c r="I1886" s="43">
        <v>1733.5569984833201</v>
      </c>
      <c r="J1886" s="43">
        <f t="shared" si="29"/>
        <v>0.5737557096849516</v>
      </c>
    </row>
    <row r="1887" spans="1:10" x14ac:dyDescent="0.25">
      <c r="A1887" s="79"/>
      <c r="B1887" s="79"/>
      <c r="C1887" s="43">
        <v>0.190903235330843</v>
      </c>
      <c r="D1887" s="43">
        <v>0</v>
      </c>
      <c r="E1887" s="43">
        <v>0</v>
      </c>
      <c r="F1887" s="43">
        <v>0.190903235330843</v>
      </c>
      <c r="G1887" s="43">
        <v>0</v>
      </c>
      <c r="H1887" s="43">
        <v>47</v>
      </c>
      <c r="I1887" s="43">
        <v>2090.1022921395102</v>
      </c>
      <c r="J1887" s="43" t="e">
        <f t="shared" si="29"/>
        <v>#DIV/0!</v>
      </c>
    </row>
    <row r="1888" spans="1:10" x14ac:dyDescent="0.25">
      <c r="A1888" s="79"/>
      <c r="B1888" s="79"/>
      <c r="C1888" s="43">
        <v>0.19065714369866199</v>
      </c>
      <c r="D1888" s="43">
        <v>0.19065714369866199</v>
      </c>
      <c r="E1888" s="43">
        <v>0</v>
      </c>
      <c r="F1888" s="43">
        <v>0</v>
      </c>
      <c r="G1888" s="43">
        <v>1</v>
      </c>
      <c r="H1888" s="43">
        <v>62</v>
      </c>
      <c r="I1888" s="43">
        <v>2335.3333333333298</v>
      </c>
      <c r="J1888" s="43">
        <f t="shared" si="29"/>
        <v>0.19065714369866199</v>
      </c>
    </row>
    <row r="1889" spans="1:10" x14ac:dyDescent="0.25">
      <c r="A1889" s="79"/>
      <c r="B1889" s="79"/>
      <c r="C1889" s="43">
        <v>0.190428351660866</v>
      </c>
      <c r="D1889" s="43">
        <v>0</v>
      </c>
      <c r="E1889" s="43">
        <v>0</v>
      </c>
      <c r="F1889" s="43">
        <v>0.190428351660866</v>
      </c>
      <c r="G1889" s="43">
        <v>0</v>
      </c>
      <c r="H1889" s="43">
        <v>39.1666666666666</v>
      </c>
      <c r="I1889" s="43">
        <v>1741.75191011626</v>
      </c>
      <c r="J1889" s="43" t="e">
        <f t="shared" si="29"/>
        <v>#DIV/0!</v>
      </c>
    </row>
    <row r="1890" spans="1:10" x14ac:dyDescent="0.25">
      <c r="A1890" s="79"/>
      <c r="B1890" s="79"/>
      <c r="C1890" s="43">
        <v>0.19031621617515801</v>
      </c>
      <c r="D1890" s="43">
        <v>0.19031621617515801</v>
      </c>
      <c r="E1890" s="43">
        <v>0</v>
      </c>
      <c r="F1890" s="43">
        <v>0</v>
      </c>
      <c r="G1890" s="43">
        <v>0.66666666666666596</v>
      </c>
      <c r="H1890" s="43">
        <v>47</v>
      </c>
      <c r="I1890" s="43">
        <v>1809.11933331297</v>
      </c>
      <c r="J1890" s="43">
        <f t="shared" si="29"/>
        <v>0.28547432426273733</v>
      </c>
    </row>
    <row r="1891" spans="1:10" x14ac:dyDescent="0.25">
      <c r="A1891" s="79"/>
      <c r="B1891" s="79"/>
      <c r="C1891" s="43">
        <v>0.190165710694676</v>
      </c>
      <c r="D1891" s="43">
        <v>4.3248651953600503E-2</v>
      </c>
      <c r="E1891" s="43">
        <v>7.8985769763229505E-2</v>
      </c>
      <c r="F1891" s="43">
        <v>6.7931288977846199E-2</v>
      </c>
      <c r="G1891" s="43">
        <v>0.16666666666666599</v>
      </c>
      <c r="H1891" s="43">
        <v>53</v>
      </c>
      <c r="I1891" s="43">
        <v>2308.92586074887</v>
      </c>
      <c r="J1891" s="43">
        <f t="shared" si="29"/>
        <v>1.1409942641680606</v>
      </c>
    </row>
    <row r="1892" spans="1:10" x14ac:dyDescent="0.25">
      <c r="A1892" s="79"/>
      <c r="B1892" s="79"/>
      <c r="C1892" s="43">
        <v>0.18961063310817999</v>
      </c>
      <c r="D1892" s="43">
        <v>9.6866301696570498E-2</v>
      </c>
      <c r="E1892" s="43">
        <v>0</v>
      </c>
      <c r="F1892" s="43">
        <v>9.2744331411610106E-2</v>
      </c>
      <c r="G1892" s="43">
        <v>0.83333333333333304</v>
      </c>
      <c r="H1892" s="43">
        <v>71.6666666666666</v>
      </c>
      <c r="I1892" s="43">
        <v>2766.3333333333298</v>
      </c>
      <c r="J1892" s="43">
        <f t="shared" si="29"/>
        <v>0.22753275972981607</v>
      </c>
    </row>
    <row r="1893" spans="1:10" x14ac:dyDescent="0.25">
      <c r="A1893" s="79"/>
      <c r="B1893" s="79"/>
      <c r="C1893" s="43">
        <v>0.189493701257923</v>
      </c>
      <c r="D1893" s="43">
        <v>0.189493701257923</v>
      </c>
      <c r="E1893" s="43">
        <v>0</v>
      </c>
      <c r="F1893" s="43">
        <v>0</v>
      </c>
      <c r="G1893" s="43">
        <v>0</v>
      </c>
      <c r="H1893" s="43">
        <v>63.3333333333333</v>
      </c>
      <c r="I1893" s="43">
        <v>2366.0066627986298</v>
      </c>
      <c r="J1893" s="43" t="e">
        <f t="shared" si="29"/>
        <v>#DIV/0!</v>
      </c>
    </row>
    <row r="1894" spans="1:10" x14ac:dyDescent="0.25">
      <c r="A1894" s="79"/>
      <c r="B1894" s="79"/>
      <c r="C1894" s="43">
        <v>0.189426382546449</v>
      </c>
      <c r="D1894" s="43">
        <v>0</v>
      </c>
      <c r="E1894" s="43">
        <v>8.9756556549124304E-4</v>
      </c>
      <c r="F1894" s="43">
        <v>0.188528816980957</v>
      </c>
      <c r="G1894" s="43">
        <v>0</v>
      </c>
      <c r="H1894" s="43">
        <v>41.3333333333333</v>
      </c>
      <c r="I1894" s="43">
        <v>1837.69677585729</v>
      </c>
      <c r="J1894" s="43" t="e">
        <f t="shared" si="29"/>
        <v>#DIV/0!</v>
      </c>
    </row>
    <row r="1895" spans="1:10" x14ac:dyDescent="0.25">
      <c r="A1895" s="79"/>
      <c r="B1895" s="79"/>
      <c r="C1895" s="43">
        <v>0.18919416460788599</v>
      </c>
      <c r="D1895" s="43">
        <v>0.18919416460788599</v>
      </c>
      <c r="E1895" s="43">
        <v>0</v>
      </c>
      <c r="F1895" s="43">
        <v>0</v>
      </c>
      <c r="G1895" s="43">
        <v>0.66666666666666596</v>
      </c>
      <c r="H1895" s="43">
        <v>32</v>
      </c>
      <c r="I1895" s="43">
        <v>937.83333333333303</v>
      </c>
      <c r="J1895" s="43">
        <f t="shared" si="29"/>
        <v>0.28379124691182928</v>
      </c>
    </row>
    <row r="1896" spans="1:10" x14ac:dyDescent="0.25">
      <c r="A1896" s="79"/>
      <c r="B1896" s="79"/>
      <c r="C1896" s="43">
        <v>0.18912752950435699</v>
      </c>
      <c r="D1896" s="43">
        <v>0.18912752950435699</v>
      </c>
      <c r="E1896" s="43">
        <v>0</v>
      </c>
      <c r="F1896" s="43">
        <v>0</v>
      </c>
      <c r="G1896" s="43">
        <v>0.16666666666666599</v>
      </c>
      <c r="H1896" s="43">
        <v>90.6666666666666</v>
      </c>
      <c r="I1896" s="43">
        <v>2381.108331552</v>
      </c>
      <c r="J1896" s="43">
        <f t="shared" si="29"/>
        <v>1.1347651770261464</v>
      </c>
    </row>
    <row r="1897" spans="1:10" x14ac:dyDescent="0.25">
      <c r="A1897" s="79"/>
      <c r="B1897" s="79"/>
      <c r="C1897" s="43">
        <v>0.189070633640882</v>
      </c>
      <c r="D1897" s="43">
        <v>0.189070633640882</v>
      </c>
      <c r="E1897" s="43">
        <v>0</v>
      </c>
      <c r="F1897" s="43">
        <v>0</v>
      </c>
      <c r="G1897" s="43">
        <v>0.16666666666666599</v>
      </c>
      <c r="H1897" s="43">
        <v>112</v>
      </c>
      <c r="I1897" s="43">
        <v>2362.9053332926101</v>
      </c>
      <c r="J1897" s="43">
        <f t="shared" si="29"/>
        <v>1.1344238018452966</v>
      </c>
    </row>
    <row r="1898" spans="1:10" x14ac:dyDescent="0.25">
      <c r="A1898" s="79"/>
      <c r="B1898" s="79"/>
      <c r="C1898" s="43">
        <v>0.189003700650935</v>
      </c>
      <c r="D1898" s="43">
        <v>0</v>
      </c>
      <c r="E1898" s="43">
        <v>0</v>
      </c>
      <c r="F1898" s="43">
        <v>0.189003700650935</v>
      </c>
      <c r="G1898" s="43">
        <v>0</v>
      </c>
      <c r="H1898" s="43">
        <v>25.6666666666666</v>
      </c>
      <c r="I1898" s="43">
        <v>1141.4033793953299</v>
      </c>
      <c r="J1898" s="43" t="e">
        <f t="shared" si="29"/>
        <v>#DIV/0!</v>
      </c>
    </row>
    <row r="1899" spans="1:10" x14ac:dyDescent="0.25">
      <c r="A1899" s="79"/>
      <c r="B1899" s="79"/>
      <c r="C1899" s="43">
        <v>0.188735386878775</v>
      </c>
      <c r="D1899" s="43">
        <v>0.188735386878775</v>
      </c>
      <c r="E1899" s="43">
        <v>0</v>
      </c>
      <c r="F1899" s="43">
        <v>0</v>
      </c>
      <c r="G1899" s="43">
        <v>1</v>
      </c>
      <c r="H1899" s="43">
        <v>57</v>
      </c>
      <c r="I1899" s="43">
        <v>2130.0233299742499</v>
      </c>
      <c r="J1899" s="43">
        <f t="shared" si="29"/>
        <v>0.188735386878775</v>
      </c>
    </row>
    <row r="1900" spans="1:10" x14ac:dyDescent="0.25">
      <c r="A1900" s="79"/>
      <c r="B1900" s="79"/>
      <c r="C1900" s="43">
        <v>0.188695833042101</v>
      </c>
      <c r="D1900" s="43">
        <v>0.188695833042101</v>
      </c>
      <c r="E1900" s="43">
        <v>0</v>
      </c>
      <c r="F1900" s="43">
        <v>0</v>
      </c>
      <c r="G1900" s="43">
        <v>0</v>
      </c>
      <c r="H1900" s="43">
        <v>56.8333333333333</v>
      </c>
      <c r="I1900" s="43">
        <v>2123.1796631956099</v>
      </c>
      <c r="J1900" s="43" t="e">
        <f t="shared" si="29"/>
        <v>#DIV/0!</v>
      </c>
    </row>
    <row r="1901" spans="1:10" x14ac:dyDescent="0.25">
      <c r="A1901" s="79"/>
      <c r="B1901" s="79"/>
      <c r="C1901" s="43">
        <v>0.18849375839836999</v>
      </c>
      <c r="D1901" s="43">
        <v>9.3737448604618606E-2</v>
      </c>
      <c r="E1901" s="43">
        <v>0</v>
      </c>
      <c r="F1901" s="43">
        <v>9.4756309793751103E-2</v>
      </c>
      <c r="G1901" s="43">
        <v>0.33333333333333298</v>
      </c>
      <c r="H1901" s="43">
        <v>128.166666666666</v>
      </c>
      <c r="I1901" s="43">
        <v>2447.9017974341</v>
      </c>
      <c r="J1901" s="43">
        <f t="shared" si="29"/>
        <v>0.5654812751951106</v>
      </c>
    </row>
    <row r="1902" spans="1:10" x14ac:dyDescent="0.25">
      <c r="A1902" s="79"/>
      <c r="B1902" s="79"/>
      <c r="C1902" s="43">
        <v>0.188435978363762</v>
      </c>
      <c r="D1902" s="43">
        <v>9.4217989181880901E-2</v>
      </c>
      <c r="E1902" s="43">
        <v>0</v>
      </c>
      <c r="F1902" s="43">
        <v>9.4217989181880901E-2</v>
      </c>
      <c r="G1902" s="43">
        <v>0.66666666666666596</v>
      </c>
      <c r="H1902" s="43">
        <v>61.3333333333333</v>
      </c>
      <c r="I1902" s="43">
        <v>2652.6666666666601</v>
      </c>
      <c r="J1902" s="43">
        <f t="shared" si="29"/>
        <v>0.28265396754564331</v>
      </c>
    </row>
    <row r="1903" spans="1:10" x14ac:dyDescent="0.25">
      <c r="A1903" s="79"/>
      <c r="B1903" s="79"/>
      <c r="C1903" s="43">
        <v>0.18836122760730101</v>
      </c>
      <c r="D1903" s="43">
        <v>9.4015094271481706E-2</v>
      </c>
      <c r="E1903" s="43">
        <v>0</v>
      </c>
      <c r="F1903" s="43">
        <v>9.43461333358179E-2</v>
      </c>
      <c r="G1903" s="43">
        <v>0.16666666666666599</v>
      </c>
      <c r="H1903" s="43">
        <v>87.1666666666666</v>
      </c>
      <c r="I1903" s="43">
        <v>2702.1666666666601</v>
      </c>
      <c r="J1903" s="43">
        <f t="shared" si="29"/>
        <v>1.1301673656438107</v>
      </c>
    </row>
    <row r="1904" spans="1:10" x14ac:dyDescent="0.25">
      <c r="A1904" s="79"/>
      <c r="B1904" s="79"/>
      <c r="C1904" s="43">
        <v>0.18803998597041499</v>
      </c>
      <c r="D1904" s="43">
        <v>0</v>
      </c>
      <c r="E1904" s="43">
        <v>0.18803998597041499</v>
      </c>
      <c r="F1904" s="43">
        <v>0</v>
      </c>
      <c r="G1904" s="43">
        <v>0</v>
      </c>
      <c r="H1904" s="43">
        <v>3.3333333333333299</v>
      </c>
      <c r="I1904" s="43">
        <v>140.08685342530001</v>
      </c>
      <c r="J1904" s="43" t="e">
        <f t="shared" si="29"/>
        <v>#DIV/0!</v>
      </c>
    </row>
    <row r="1905" spans="1:10" x14ac:dyDescent="0.25">
      <c r="A1905" s="79"/>
      <c r="B1905" s="79"/>
      <c r="C1905" s="43">
        <v>0.187602100975477</v>
      </c>
      <c r="D1905" s="43">
        <v>0</v>
      </c>
      <c r="E1905" s="43">
        <v>0.16290815013666099</v>
      </c>
      <c r="F1905" s="43">
        <v>2.46939508388157E-2</v>
      </c>
      <c r="G1905" s="43">
        <v>0</v>
      </c>
      <c r="H1905" s="43">
        <v>43.8333333333333</v>
      </c>
      <c r="I1905" s="43">
        <v>1858.4368259246601</v>
      </c>
      <c r="J1905" s="43" t="e">
        <f t="shared" si="29"/>
        <v>#DIV/0!</v>
      </c>
    </row>
    <row r="1906" spans="1:10" x14ac:dyDescent="0.25">
      <c r="A1906" s="79"/>
      <c r="B1906" s="79"/>
      <c r="C1906" s="43">
        <v>0.18759120318767</v>
      </c>
      <c r="D1906" s="43">
        <v>0</v>
      </c>
      <c r="E1906" s="43">
        <v>0.18759120318767</v>
      </c>
      <c r="F1906" s="43">
        <v>0</v>
      </c>
      <c r="G1906" s="43">
        <v>0</v>
      </c>
      <c r="H1906" s="43">
        <v>56</v>
      </c>
      <c r="I1906" s="43">
        <v>2353.45913754507</v>
      </c>
      <c r="J1906" s="43" t="e">
        <f t="shared" si="29"/>
        <v>#DIV/0!</v>
      </c>
    </row>
    <row r="1907" spans="1:10" x14ac:dyDescent="0.25">
      <c r="A1907" s="79"/>
      <c r="B1907" s="79"/>
      <c r="C1907" s="43">
        <v>0.18749903071836599</v>
      </c>
      <c r="D1907" s="43">
        <v>0.18749903071836599</v>
      </c>
      <c r="E1907" s="43">
        <v>0</v>
      </c>
      <c r="F1907" s="43">
        <v>0</v>
      </c>
      <c r="G1907" s="43">
        <v>0</v>
      </c>
      <c r="H1907" s="43">
        <v>60.8333333333333</v>
      </c>
      <c r="I1907" s="43">
        <v>2272.6116629513199</v>
      </c>
      <c r="J1907" s="43" t="e">
        <f t="shared" si="29"/>
        <v>#DIV/0!</v>
      </c>
    </row>
    <row r="1908" spans="1:10" x14ac:dyDescent="0.25">
      <c r="A1908" s="79"/>
      <c r="B1908" s="79"/>
      <c r="C1908" s="43">
        <v>0.18749903071836599</v>
      </c>
      <c r="D1908" s="43">
        <v>0.18749903071836599</v>
      </c>
      <c r="E1908" s="43">
        <v>0</v>
      </c>
      <c r="F1908" s="43">
        <v>0</v>
      </c>
      <c r="G1908" s="43">
        <v>0</v>
      </c>
      <c r="H1908" s="43">
        <v>54.1666666666666</v>
      </c>
      <c r="I1908" s="43">
        <v>2023.5583300251401</v>
      </c>
      <c r="J1908" s="43" t="e">
        <f t="shared" si="29"/>
        <v>#DIV/0!</v>
      </c>
    </row>
    <row r="1909" spans="1:10" x14ac:dyDescent="0.25">
      <c r="A1909" s="79"/>
      <c r="B1909" s="79"/>
      <c r="C1909" s="43">
        <v>0.187104165971025</v>
      </c>
      <c r="D1909" s="43">
        <v>0</v>
      </c>
      <c r="E1909" s="43">
        <v>0</v>
      </c>
      <c r="F1909" s="43">
        <v>0.187104165971025</v>
      </c>
      <c r="G1909" s="43">
        <v>0</v>
      </c>
      <c r="H1909" s="43">
        <v>50.8333333333333</v>
      </c>
      <c r="I1909" s="43">
        <v>2260.57162802323</v>
      </c>
      <c r="J1909" s="43" t="e">
        <f t="shared" si="29"/>
        <v>#DIV/0!</v>
      </c>
    </row>
    <row r="1910" spans="1:10" x14ac:dyDescent="0.25">
      <c r="A1910" s="79"/>
      <c r="B1910" s="79"/>
      <c r="C1910" s="43">
        <v>0.18670116250254401</v>
      </c>
      <c r="D1910" s="43">
        <v>0.18670116250254401</v>
      </c>
      <c r="E1910" s="43">
        <v>0</v>
      </c>
      <c r="F1910" s="43">
        <v>0</v>
      </c>
      <c r="G1910" s="43">
        <v>0</v>
      </c>
      <c r="H1910" s="43">
        <v>65.5</v>
      </c>
      <c r="I1910" s="43">
        <v>2446.9489959996399</v>
      </c>
      <c r="J1910" s="43" t="e">
        <f t="shared" si="29"/>
        <v>#DIV/0!</v>
      </c>
    </row>
    <row r="1911" spans="1:10" x14ac:dyDescent="0.25">
      <c r="A1911" s="79"/>
      <c r="B1911" s="79"/>
      <c r="C1911" s="43">
        <v>0.18670116250254301</v>
      </c>
      <c r="D1911" s="43">
        <v>0.18670116250254301</v>
      </c>
      <c r="E1911" s="43">
        <v>0</v>
      </c>
      <c r="F1911" s="43">
        <v>0</v>
      </c>
      <c r="G1911" s="43">
        <v>0</v>
      </c>
      <c r="H1911" s="43">
        <v>55</v>
      </c>
      <c r="I1911" s="43">
        <v>2054.6899966409201</v>
      </c>
      <c r="J1911" s="43" t="e">
        <f t="shared" si="29"/>
        <v>#DIV/0!</v>
      </c>
    </row>
    <row r="1912" spans="1:10" x14ac:dyDescent="0.25">
      <c r="A1912" s="79"/>
      <c r="B1912" s="79"/>
      <c r="C1912" s="43">
        <v>0.18624485483943301</v>
      </c>
      <c r="D1912" s="43">
        <v>0</v>
      </c>
      <c r="E1912" s="43">
        <v>0.18624485483943301</v>
      </c>
      <c r="F1912" s="43">
        <v>0</v>
      </c>
      <c r="G1912" s="43">
        <v>0</v>
      </c>
      <c r="H1912" s="43">
        <v>48.8333333333333</v>
      </c>
      <c r="I1912" s="43">
        <v>2052.27240268066</v>
      </c>
      <c r="J1912" s="43" t="e">
        <f t="shared" si="29"/>
        <v>#DIV/0!</v>
      </c>
    </row>
    <row r="1913" spans="1:10" x14ac:dyDescent="0.25">
      <c r="A1913" s="79"/>
      <c r="B1913" s="79"/>
      <c r="C1913" s="43">
        <v>0.185903294286721</v>
      </c>
      <c r="D1913" s="43">
        <v>0.185903294286721</v>
      </c>
      <c r="E1913" s="43">
        <v>0</v>
      </c>
      <c r="F1913" s="43">
        <v>0</v>
      </c>
      <c r="G1913" s="43">
        <v>0</v>
      </c>
      <c r="H1913" s="43">
        <v>64</v>
      </c>
      <c r="I1913" s="43">
        <v>2390.9119960912499</v>
      </c>
      <c r="J1913" s="43" t="e">
        <f t="shared" si="29"/>
        <v>#DIV/0!</v>
      </c>
    </row>
    <row r="1914" spans="1:10" x14ac:dyDescent="0.25">
      <c r="A1914" s="79"/>
      <c r="B1914" s="79"/>
      <c r="C1914" s="43">
        <v>0.18589445264401999</v>
      </c>
      <c r="D1914" s="43">
        <v>9.2947226322010107E-2</v>
      </c>
      <c r="E1914" s="43">
        <v>0</v>
      </c>
      <c r="F1914" s="43">
        <v>9.2947226322010107E-2</v>
      </c>
      <c r="G1914" s="43">
        <v>0.16666666666666599</v>
      </c>
      <c r="H1914" s="43">
        <v>58.6666666666666</v>
      </c>
      <c r="I1914" s="43">
        <v>1994.6666666666599</v>
      </c>
      <c r="J1914" s="43">
        <f t="shared" si="29"/>
        <v>1.1153667158641245</v>
      </c>
    </row>
    <row r="1915" spans="1:10" x14ac:dyDescent="0.25">
      <c r="A1915" s="79"/>
      <c r="B1915" s="79"/>
      <c r="C1915" s="43">
        <v>0.185856759698251</v>
      </c>
      <c r="D1915" s="43">
        <v>9.2690938014136498E-2</v>
      </c>
      <c r="E1915" s="43">
        <v>0</v>
      </c>
      <c r="F1915" s="43">
        <v>9.3165821684113706E-2</v>
      </c>
      <c r="G1915" s="43">
        <v>0.16666666666666599</v>
      </c>
      <c r="H1915" s="43">
        <v>50.5</v>
      </c>
      <c r="I1915" s="43">
        <v>1567.7450435891401</v>
      </c>
      <c r="J1915" s="43">
        <f t="shared" si="29"/>
        <v>1.1151405581895104</v>
      </c>
    </row>
    <row r="1916" spans="1:10" x14ac:dyDescent="0.25">
      <c r="A1916" s="79"/>
      <c r="B1916" s="79"/>
      <c r="C1916" s="43">
        <v>0.18559544961816701</v>
      </c>
      <c r="D1916" s="43">
        <v>9.2797724809083604E-2</v>
      </c>
      <c r="E1916" s="43">
        <v>0</v>
      </c>
      <c r="F1916" s="43">
        <v>9.2797724809083604E-2</v>
      </c>
      <c r="G1916" s="43">
        <v>2.5</v>
      </c>
      <c r="H1916" s="43">
        <v>39.6666666666666</v>
      </c>
      <c r="I1916" s="43">
        <v>1541</v>
      </c>
      <c r="J1916" s="43">
        <f t="shared" si="29"/>
        <v>7.42381798472668E-2</v>
      </c>
    </row>
    <row r="1917" spans="1:10" x14ac:dyDescent="0.25">
      <c r="A1917" s="79"/>
      <c r="B1917" s="79"/>
      <c r="C1917" s="43">
        <v>0.18534728927394201</v>
      </c>
      <c r="D1917" s="43">
        <v>0</v>
      </c>
      <c r="E1917" s="43">
        <v>0.18534728927394201</v>
      </c>
      <c r="F1917" s="43">
        <v>0</v>
      </c>
      <c r="G1917" s="43">
        <v>0</v>
      </c>
      <c r="H1917" s="43">
        <v>57.3333333333333</v>
      </c>
      <c r="I1917" s="43">
        <v>2409.4938789151902</v>
      </c>
      <c r="J1917" s="43" t="e">
        <f t="shared" si="29"/>
        <v>#DIV/0!</v>
      </c>
    </row>
    <row r="1918" spans="1:10" x14ac:dyDescent="0.25">
      <c r="A1918" s="79"/>
      <c r="B1918" s="79"/>
      <c r="C1918" s="43">
        <v>0.184729747621139</v>
      </c>
      <c r="D1918" s="43">
        <v>0</v>
      </c>
      <c r="E1918" s="43">
        <v>0</v>
      </c>
      <c r="F1918" s="43">
        <v>0.184729747621139</v>
      </c>
      <c r="G1918" s="43">
        <v>0</v>
      </c>
      <c r="H1918" s="43">
        <v>43.3333333333333</v>
      </c>
      <c r="I1918" s="43">
        <v>1927.0446665116101</v>
      </c>
      <c r="J1918" s="43" t="e">
        <f t="shared" si="29"/>
        <v>#DIV/0!</v>
      </c>
    </row>
    <row r="1919" spans="1:10" x14ac:dyDescent="0.25">
      <c r="A1919" s="79"/>
      <c r="B1919" s="79"/>
      <c r="C1919" s="43">
        <v>0.184706491962986</v>
      </c>
      <c r="D1919" s="43">
        <v>0.184706491962986</v>
      </c>
      <c r="E1919" s="43">
        <v>0</v>
      </c>
      <c r="F1919" s="43">
        <v>0</v>
      </c>
      <c r="G1919" s="43">
        <v>0</v>
      </c>
      <c r="H1919" s="43">
        <v>53.6666666666666</v>
      </c>
      <c r="I1919" s="43">
        <v>2004.8793300556799</v>
      </c>
      <c r="J1919" s="43" t="e">
        <f t="shared" si="29"/>
        <v>#DIV/0!</v>
      </c>
    </row>
    <row r="1920" spans="1:10" x14ac:dyDescent="0.25">
      <c r="A1920" s="79"/>
      <c r="B1920" s="79"/>
      <c r="C1920" s="43">
        <v>0.18459667551787301</v>
      </c>
      <c r="D1920" s="43">
        <v>9.2060895923948297E-2</v>
      </c>
      <c r="E1920" s="43">
        <v>0</v>
      </c>
      <c r="F1920" s="43">
        <v>9.2535779593925505E-2</v>
      </c>
      <c r="G1920" s="43">
        <v>0.16666666666666599</v>
      </c>
      <c r="H1920" s="43">
        <v>63.8333333333333</v>
      </c>
      <c r="I1920" s="43">
        <v>2363.0783769224799</v>
      </c>
      <c r="J1920" s="43">
        <f t="shared" si="29"/>
        <v>1.1075800531072426</v>
      </c>
    </row>
    <row r="1921" spans="1:10" x14ac:dyDescent="0.25">
      <c r="A1921" s="79"/>
      <c r="B1921" s="79"/>
      <c r="C1921" s="43">
        <v>0.18430755785507499</v>
      </c>
      <c r="D1921" s="43">
        <v>0.18430755785507499</v>
      </c>
      <c r="E1921" s="43">
        <v>0</v>
      </c>
      <c r="F1921" s="43">
        <v>0</v>
      </c>
      <c r="G1921" s="43">
        <v>0</v>
      </c>
      <c r="H1921" s="43">
        <v>53.5</v>
      </c>
      <c r="I1921" s="43">
        <v>1998.65299673253</v>
      </c>
      <c r="J1921" s="43" t="e">
        <f t="shared" si="29"/>
        <v>#DIV/0!</v>
      </c>
    </row>
    <row r="1922" spans="1:10" x14ac:dyDescent="0.25">
      <c r="A1922" s="79"/>
      <c r="B1922" s="79"/>
      <c r="C1922" s="43">
        <v>0.184228578642843</v>
      </c>
      <c r="D1922" s="43">
        <v>9.2114289321421794E-2</v>
      </c>
      <c r="E1922" s="43">
        <v>0</v>
      </c>
      <c r="F1922" s="43">
        <v>9.2114289321421794E-2</v>
      </c>
      <c r="G1922" s="43">
        <v>0.33333333333333298</v>
      </c>
      <c r="H1922" s="43">
        <v>88.6666666666666</v>
      </c>
      <c r="I1922" s="43">
        <v>1684.6666666666599</v>
      </c>
      <c r="J1922" s="43">
        <f t="shared" si="29"/>
        <v>0.55268573592852965</v>
      </c>
    </row>
    <row r="1923" spans="1:10" x14ac:dyDescent="0.25">
      <c r="A1923" s="79"/>
      <c r="B1923" s="79"/>
      <c r="C1923" s="43">
        <v>0.183950932975981</v>
      </c>
      <c r="D1923" s="43">
        <v>9.1975466487990501E-2</v>
      </c>
      <c r="E1923" s="43">
        <v>0</v>
      </c>
      <c r="F1923" s="43">
        <v>9.1975466487990501E-2</v>
      </c>
      <c r="G1923" s="43">
        <v>1.6666666666666601</v>
      </c>
      <c r="H1923" s="43">
        <v>90</v>
      </c>
      <c r="I1923" s="43">
        <v>2349</v>
      </c>
      <c r="J1923" s="43">
        <f t="shared" ref="J1923:J1986" si="30">C1923/G1923</f>
        <v>0.11037055978558903</v>
      </c>
    </row>
    <row r="1924" spans="1:10" x14ac:dyDescent="0.25">
      <c r="A1924" s="79"/>
      <c r="B1924" s="79"/>
      <c r="C1924" s="43">
        <v>0.18390862374716299</v>
      </c>
      <c r="D1924" s="43">
        <v>0.18390862374716299</v>
      </c>
      <c r="E1924" s="43">
        <v>0</v>
      </c>
      <c r="F1924" s="43">
        <v>0</v>
      </c>
      <c r="G1924" s="43">
        <v>0</v>
      </c>
      <c r="H1924" s="43">
        <v>36.8333333333333</v>
      </c>
      <c r="I1924" s="43">
        <v>1376.0196644171001</v>
      </c>
      <c r="J1924" s="43" t="e">
        <f t="shared" si="30"/>
        <v>#DIV/0!</v>
      </c>
    </row>
    <row r="1925" spans="1:10" x14ac:dyDescent="0.25">
      <c r="A1925" s="79"/>
      <c r="B1925" s="79"/>
      <c r="C1925" s="43">
        <v>0.18385256092438601</v>
      </c>
      <c r="D1925" s="43">
        <v>0.18385256092438601</v>
      </c>
      <c r="E1925" s="43">
        <v>0</v>
      </c>
      <c r="F1925" s="43">
        <v>0</v>
      </c>
      <c r="G1925" s="43">
        <v>0.5</v>
      </c>
      <c r="H1925" s="43">
        <v>54.6666666666666</v>
      </c>
      <c r="I1925" s="43">
        <v>2328.3309993180001</v>
      </c>
      <c r="J1925" s="43">
        <f t="shared" si="30"/>
        <v>0.36770512184877202</v>
      </c>
    </row>
    <row r="1926" spans="1:10" x14ac:dyDescent="0.25">
      <c r="A1926" s="79"/>
      <c r="B1926" s="79"/>
      <c r="C1926" s="43">
        <v>0.183779980281185</v>
      </c>
      <c r="D1926" s="43">
        <v>0</v>
      </c>
      <c r="E1926" s="43">
        <v>0</v>
      </c>
      <c r="F1926" s="43">
        <v>0.183779980281185</v>
      </c>
      <c r="G1926" s="43">
        <v>0</v>
      </c>
      <c r="H1926" s="43">
        <v>51.8333333333333</v>
      </c>
      <c r="I1926" s="43">
        <v>2305.0418895581101</v>
      </c>
      <c r="J1926" s="43" t="e">
        <f t="shared" si="30"/>
        <v>#DIV/0!</v>
      </c>
    </row>
    <row r="1927" spans="1:10" x14ac:dyDescent="0.25">
      <c r="A1927" s="79"/>
      <c r="B1927" s="79"/>
      <c r="C1927" s="43">
        <v>0.18355215814296</v>
      </c>
      <c r="D1927" s="43">
        <v>0</v>
      </c>
      <c r="E1927" s="43">
        <v>0.18355215814296</v>
      </c>
      <c r="F1927" s="43">
        <v>0</v>
      </c>
      <c r="G1927" s="43">
        <v>0</v>
      </c>
      <c r="H1927" s="43">
        <v>56.1666666666666</v>
      </c>
      <c r="I1927" s="43">
        <v>2360.46348021633</v>
      </c>
      <c r="J1927" s="43" t="e">
        <f t="shared" si="30"/>
        <v>#DIV/0!</v>
      </c>
    </row>
    <row r="1928" spans="1:10" x14ac:dyDescent="0.25">
      <c r="A1928" s="79"/>
      <c r="B1928" s="79"/>
      <c r="C1928" s="43">
        <v>0.18350968963925199</v>
      </c>
      <c r="D1928" s="43">
        <v>0.18350968963925199</v>
      </c>
      <c r="E1928" s="43">
        <v>0</v>
      </c>
      <c r="F1928" s="43">
        <v>0</v>
      </c>
      <c r="G1928" s="43">
        <v>0</v>
      </c>
      <c r="H1928" s="43">
        <v>61.3333333333333</v>
      </c>
      <c r="I1928" s="43">
        <v>2291.2906629207801</v>
      </c>
      <c r="J1928" s="43" t="e">
        <f t="shared" si="30"/>
        <v>#DIV/0!</v>
      </c>
    </row>
    <row r="1929" spans="1:10" x14ac:dyDescent="0.25">
      <c r="A1929" s="79"/>
      <c r="B1929" s="79"/>
      <c r="C1929" s="43">
        <v>0.18346372008164799</v>
      </c>
      <c r="D1929" s="43">
        <v>0</v>
      </c>
      <c r="E1929" s="43">
        <v>0.168742326312354</v>
      </c>
      <c r="F1929" s="43">
        <v>1.47213937692939E-2</v>
      </c>
      <c r="G1929" s="43">
        <v>0</v>
      </c>
      <c r="H1929" s="43">
        <v>57</v>
      </c>
      <c r="I1929" s="43">
        <v>2407.7062211091202</v>
      </c>
      <c r="J1929" s="43" t="e">
        <f t="shared" si="30"/>
        <v>#DIV/0!</v>
      </c>
    </row>
    <row r="1930" spans="1:10" x14ac:dyDescent="0.25">
      <c r="A1930" s="79"/>
      <c r="B1930" s="79"/>
      <c r="C1930" s="43">
        <v>0.18311075553134101</v>
      </c>
      <c r="D1930" s="43">
        <v>0.18311075553134101</v>
      </c>
      <c r="E1930" s="43">
        <v>0</v>
      </c>
      <c r="F1930" s="43">
        <v>0</v>
      </c>
      <c r="G1930" s="43">
        <v>0</v>
      </c>
      <c r="H1930" s="43">
        <v>60.3333333333333</v>
      </c>
      <c r="I1930" s="43">
        <v>2253.9326629818502</v>
      </c>
      <c r="J1930" s="43" t="e">
        <f t="shared" si="30"/>
        <v>#DIV/0!</v>
      </c>
    </row>
    <row r="1931" spans="1:10" x14ac:dyDescent="0.25">
      <c r="A1931" s="79"/>
      <c r="B1931" s="79"/>
      <c r="C1931" s="43">
        <v>0.18283021294123</v>
      </c>
      <c r="D1931" s="43">
        <v>0</v>
      </c>
      <c r="E1931" s="43">
        <v>0</v>
      </c>
      <c r="F1931" s="43">
        <v>0.18283021294123</v>
      </c>
      <c r="G1931" s="43">
        <v>0</v>
      </c>
      <c r="H1931" s="43">
        <v>54.8333333333333</v>
      </c>
      <c r="I1931" s="43">
        <v>2438.4526741627601</v>
      </c>
      <c r="J1931" s="43" t="e">
        <f t="shared" si="30"/>
        <v>#DIV/0!</v>
      </c>
    </row>
    <row r="1932" spans="1:10" x14ac:dyDescent="0.25">
      <c r="A1932" s="79"/>
      <c r="B1932" s="79"/>
      <c r="C1932" s="43">
        <v>0.18271182142342901</v>
      </c>
      <c r="D1932" s="43">
        <v>0.18271182142342901</v>
      </c>
      <c r="E1932" s="43">
        <v>0</v>
      </c>
      <c r="F1932" s="43">
        <v>0</v>
      </c>
      <c r="G1932" s="43">
        <v>0</v>
      </c>
      <c r="H1932" s="43">
        <v>40.6666666666666</v>
      </c>
      <c r="I1932" s="43">
        <v>1519.2253308496499</v>
      </c>
      <c r="J1932" s="43" t="e">
        <f t="shared" si="30"/>
        <v>#DIV/0!</v>
      </c>
    </row>
    <row r="1933" spans="1:10" x14ac:dyDescent="0.25">
      <c r="A1933" s="79"/>
      <c r="B1933" s="79"/>
      <c r="C1933" s="43">
        <v>0.18265459257746899</v>
      </c>
      <c r="D1933" s="43">
        <v>0</v>
      </c>
      <c r="E1933" s="43">
        <v>0.18265459257746899</v>
      </c>
      <c r="F1933" s="43">
        <v>0</v>
      </c>
      <c r="G1933" s="43">
        <v>0</v>
      </c>
      <c r="H1933" s="43">
        <v>52.8333333333333</v>
      </c>
      <c r="I1933" s="43">
        <v>2220.37662679103</v>
      </c>
      <c r="J1933" s="43" t="e">
        <f t="shared" si="30"/>
        <v>#DIV/0!</v>
      </c>
    </row>
    <row r="1934" spans="1:10" x14ac:dyDescent="0.25">
      <c r="A1934" s="79"/>
      <c r="B1934" s="79"/>
      <c r="C1934" s="43">
        <v>0.18179383971804799</v>
      </c>
      <c r="D1934" s="43">
        <v>9.0896919859024206E-2</v>
      </c>
      <c r="E1934" s="43">
        <v>0</v>
      </c>
      <c r="F1934" s="43">
        <v>9.0896919859024206E-2</v>
      </c>
      <c r="G1934" s="43">
        <v>0.66666666666666596</v>
      </c>
      <c r="H1934" s="43">
        <v>69.3333333333333</v>
      </c>
      <c r="I1934" s="43">
        <v>2634.6666666666601</v>
      </c>
      <c r="J1934" s="43">
        <f t="shared" si="30"/>
        <v>0.27269075957707228</v>
      </c>
    </row>
    <row r="1935" spans="1:10" x14ac:dyDescent="0.25">
      <c r="A1935" s="79"/>
      <c r="B1935" s="79"/>
      <c r="C1935" s="43">
        <v>0.18159476777425401</v>
      </c>
      <c r="D1935" s="43">
        <v>0.18159476777425401</v>
      </c>
      <c r="E1935" s="43">
        <v>0</v>
      </c>
      <c r="F1935" s="43">
        <v>0</v>
      </c>
      <c r="G1935" s="43">
        <v>0.16666666666666599</v>
      </c>
      <c r="H1935" s="43">
        <v>73.5</v>
      </c>
      <c r="I1935" s="43">
        <v>1546.2263333231499</v>
      </c>
      <c r="J1935" s="43">
        <f t="shared" si="30"/>
        <v>1.0895686066455286</v>
      </c>
    </row>
    <row r="1936" spans="1:10" x14ac:dyDescent="0.25">
      <c r="A1936" s="79"/>
      <c r="B1936" s="79"/>
      <c r="C1936" s="43">
        <v>0.181515019099695</v>
      </c>
      <c r="D1936" s="43">
        <v>0.181515019099695</v>
      </c>
      <c r="E1936" s="43">
        <v>0</v>
      </c>
      <c r="F1936" s="43">
        <v>0</v>
      </c>
      <c r="G1936" s="43">
        <v>0</v>
      </c>
      <c r="H1936" s="43">
        <v>48.6666666666666</v>
      </c>
      <c r="I1936" s="43">
        <v>1818.0893303610501</v>
      </c>
      <c r="J1936" s="43" t="e">
        <f t="shared" si="30"/>
        <v>#DIV/0!</v>
      </c>
    </row>
    <row r="1937" spans="1:10" x14ac:dyDescent="0.25">
      <c r="A1937" s="79"/>
      <c r="B1937" s="79"/>
      <c r="C1937" s="43">
        <v>0.181253050030424</v>
      </c>
      <c r="D1937" s="43">
        <v>0.181253050030424</v>
      </c>
      <c r="E1937" s="43">
        <v>0</v>
      </c>
      <c r="F1937" s="43">
        <v>0</v>
      </c>
      <c r="G1937" s="43">
        <v>0.66666666666666596</v>
      </c>
      <c r="H1937" s="43">
        <v>17.8333333333333</v>
      </c>
      <c r="I1937" s="43">
        <v>555.55966665648702</v>
      </c>
      <c r="J1937" s="43">
        <f t="shared" si="30"/>
        <v>0.27187957504563626</v>
      </c>
    </row>
    <row r="1938" spans="1:10" x14ac:dyDescent="0.25">
      <c r="A1938" s="79"/>
      <c r="B1938" s="79"/>
      <c r="C1938" s="43">
        <v>0.180930678261322</v>
      </c>
      <c r="D1938" s="43">
        <v>0</v>
      </c>
      <c r="E1938" s="43">
        <v>0</v>
      </c>
      <c r="F1938" s="43">
        <v>0.180930678261322</v>
      </c>
      <c r="G1938" s="43">
        <v>0</v>
      </c>
      <c r="H1938" s="43">
        <v>39.8333333333333</v>
      </c>
      <c r="I1938" s="43">
        <v>1771.3987511395101</v>
      </c>
      <c r="J1938" s="43" t="e">
        <f t="shared" si="30"/>
        <v>#DIV/0!</v>
      </c>
    </row>
    <row r="1939" spans="1:10" x14ac:dyDescent="0.25">
      <c r="A1939" s="79"/>
      <c r="B1939" s="79"/>
      <c r="C1939" s="43">
        <v>0.18091818799948001</v>
      </c>
      <c r="D1939" s="43">
        <v>9.04590939997406E-2</v>
      </c>
      <c r="E1939" s="43">
        <v>4.5918321827279599E-4</v>
      </c>
      <c r="F1939" s="43">
        <v>8.9999910781467796E-2</v>
      </c>
      <c r="G1939" s="43">
        <v>0.16666666666666599</v>
      </c>
      <c r="H1939" s="43">
        <v>54.6666666666666</v>
      </c>
      <c r="I1939" s="43">
        <v>2350.6666666666601</v>
      </c>
      <c r="J1939" s="43">
        <f t="shared" si="30"/>
        <v>1.0855091279968845</v>
      </c>
    </row>
    <row r="1940" spans="1:10" x14ac:dyDescent="0.25">
      <c r="A1940" s="79"/>
      <c r="B1940" s="79"/>
      <c r="C1940" s="43">
        <v>0.18052307685817701</v>
      </c>
      <c r="D1940" s="43">
        <v>0.18052307685817701</v>
      </c>
      <c r="E1940" s="43">
        <v>0</v>
      </c>
      <c r="F1940" s="43">
        <v>0</v>
      </c>
      <c r="G1940" s="43">
        <v>0.16666666666666599</v>
      </c>
      <c r="H1940" s="43">
        <v>91.3333333333333</v>
      </c>
      <c r="I1940" s="43">
        <v>1918</v>
      </c>
      <c r="J1940" s="43">
        <f t="shared" si="30"/>
        <v>1.0831384611490664</v>
      </c>
    </row>
    <row r="1941" spans="1:10" x14ac:dyDescent="0.25">
      <c r="A1941" s="79"/>
      <c r="B1941" s="79"/>
      <c r="C1941" s="43">
        <v>0.18042969370411299</v>
      </c>
      <c r="D1941" s="43">
        <v>0</v>
      </c>
      <c r="E1941" s="43">
        <v>4.4878278274562098E-4</v>
      </c>
      <c r="F1941" s="43">
        <v>0.179980910921367</v>
      </c>
      <c r="G1941" s="43">
        <v>0</v>
      </c>
      <c r="H1941" s="43">
        <v>41.8333333333333</v>
      </c>
      <c r="I1941" s="43">
        <v>1859.9319066247299</v>
      </c>
      <c r="J1941" s="43" t="e">
        <f t="shared" si="30"/>
        <v>#DIV/0!</v>
      </c>
    </row>
    <row r="1942" spans="1:10" x14ac:dyDescent="0.25">
      <c r="A1942" s="79"/>
      <c r="B1942" s="79"/>
      <c r="C1942" s="43">
        <v>0.18042696874272399</v>
      </c>
      <c r="D1942" s="43">
        <v>0</v>
      </c>
      <c r="E1942" s="43">
        <v>0.18042696874272399</v>
      </c>
      <c r="F1942" s="43">
        <v>0</v>
      </c>
      <c r="G1942" s="43">
        <v>0.33333333333333298</v>
      </c>
      <c r="H1942" s="43">
        <v>36.3333333333333</v>
      </c>
      <c r="I1942" s="43">
        <v>2398</v>
      </c>
      <c r="J1942" s="43">
        <f t="shared" si="30"/>
        <v>0.54128090622817249</v>
      </c>
    </row>
    <row r="1943" spans="1:10" x14ac:dyDescent="0.25">
      <c r="A1943" s="79"/>
      <c r="B1943" s="79"/>
      <c r="C1943" s="43">
        <v>0.18042696874272399</v>
      </c>
      <c r="D1943" s="43">
        <v>0.18042696874272399</v>
      </c>
      <c r="E1943" s="43">
        <v>0</v>
      </c>
      <c r="F1943" s="43">
        <v>0</v>
      </c>
      <c r="G1943" s="43">
        <v>0.83333333333333304</v>
      </c>
      <c r="H1943" s="43">
        <v>35.8333333333333</v>
      </c>
      <c r="I1943" s="43">
        <v>1376</v>
      </c>
      <c r="J1943" s="43">
        <f t="shared" si="30"/>
        <v>0.21651236249126887</v>
      </c>
    </row>
    <row r="1944" spans="1:10" x14ac:dyDescent="0.25">
      <c r="A1944" s="79"/>
      <c r="B1944" s="79"/>
      <c r="C1944" s="43">
        <v>0.18041067866374</v>
      </c>
      <c r="D1944" s="43">
        <v>0</v>
      </c>
      <c r="E1944" s="43">
        <v>0.18041067866374</v>
      </c>
      <c r="F1944" s="43">
        <v>0</v>
      </c>
      <c r="G1944" s="43">
        <v>0</v>
      </c>
      <c r="H1944" s="43">
        <v>51.5</v>
      </c>
      <c r="I1944" s="43">
        <v>2164.3418854209099</v>
      </c>
      <c r="J1944" s="43" t="e">
        <f t="shared" si="30"/>
        <v>#DIV/0!</v>
      </c>
    </row>
    <row r="1945" spans="1:10" x14ac:dyDescent="0.25">
      <c r="A1945" s="79"/>
      <c r="B1945" s="79"/>
      <c r="C1945" s="43">
        <v>0.18031821677595999</v>
      </c>
      <c r="D1945" s="43">
        <v>0.18031821677595999</v>
      </c>
      <c r="E1945" s="43">
        <v>0</v>
      </c>
      <c r="F1945" s="43">
        <v>0</v>
      </c>
      <c r="G1945" s="43">
        <v>0</v>
      </c>
      <c r="H1945" s="43">
        <v>29.5</v>
      </c>
      <c r="I1945" s="43">
        <v>1102.06099819831</v>
      </c>
      <c r="J1945" s="43" t="e">
        <f t="shared" si="30"/>
        <v>#DIV/0!</v>
      </c>
    </row>
    <row r="1946" spans="1:10" x14ac:dyDescent="0.25">
      <c r="A1946" s="79"/>
      <c r="B1946" s="79"/>
      <c r="C1946" s="43">
        <v>0.17997543145766401</v>
      </c>
      <c r="D1946" s="43">
        <v>0.17997543145766401</v>
      </c>
      <c r="E1946" s="43">
        <v>0</v>
      </c>
      <c r="F1946" s="43">
        <v>0</v>
      </c>
      <c r="G1946" s="43">
        <v>0.16666666666666599</v>
      </c>
      <c r="H1946" s="43">
        <v>94</v>
      </c>
      <c r="I1946" s="43">
        <v>1979.4526666463</v>
      </c>
      <c r="J1946" s="43">
        <f t="shared" si="30"/>
        <v>1.0798525887459884</v>
      </c>
    </row>
    <row r="1947" spans="1:10" x14ac:dyDescent="0.25">
      <c r="A1947" s="79"/>
      <c r="B1947" s="79"/>
      <c r="C1947" s="43">
        <v>0.17952034856013799</v>
      </c>
      <c r="D1947" s="43">
        <v>0.17952034856013799</v>
      </c>
      <c r="E1947" s="43">
        <v>0</v>
      </c>
      <c r="F1947" s="43">
        <v>0</v>
      </c>
      <c r="G1947" s="43">
        <v>0</v>
      </c>
      <c r="H1947" s="43">
        <v>56.1666666666666</v>
      </c>
      <c r="I1947" s="43">
        <v>2098.2743299029999</v>
      </c>
      <c r="J1947" s="43" t="e">
        <f t="shared" si="30"/>
        <v>#DIV/0!</v>
      </c>
    </row>
    <row r="1948" spans="1:10" x14ac:dyDescent="0.25">
      <c r="A1948" s="79"/>
      <c r="B1948" s="79"/>
      <c r="C1948" s="43">
        <v>0.17952034856013699</v>
      </c>
      <c r="D1948" s="43">
        <v>0.17952034856013699</v>
      </c>
      <c r="E1948" s="43">
        <v>0</v>
      </c>
      <c r="F1948" s="43">
        <v>0</v>
      </c>
      <c r="G1948" s="43">
        <v>0</v>
      </c>
      <c r="H1948" s="43">
        <v>6.8333333333333304</v>
      </c>
      <c r="I1948" s="43">
        <v>255.27966624932699</v>
      </c>
      <c r="J1948" s="43" t="e">
        <f t="shared" si="30"/>
        <v>#DIV/0!</v>
      </c>
    </row>
    <row r="1949" spans="1:10" x14ac:dyDescent="0.25">
      <c r="A1949" s="79"/>
      <c r="B1949" s="79"/>
      <c r="C1949" s="43">
        <v>0.17950602725139</v>
      </c>
      <c r="D1949" s="43">
        <v>0</v>
      </c>
      <c r="E1949" s="43">
        <v>0</v>
      </c>
      <c r="F1949" s="43">
        <v>0.17950602725139</v>
      </c>
      <c r="G1949" s="43">
        <v>0</v>
      </c>
      <c r="H1949" s="43">
        <v>45.5</v>
      </c>
      <c r="I1949" s="43">
        <v>2023.3968998371899</v>
      </c>
      <c r="J1949" s="43" t="e">
        <f t="shared" si="30"/>
        <v>#DIV/0!</v>
      </c>
    </row>
    <row r="1950" spans="1:10" x14ac:dyDescent="0.25">
      <c r="A1950" s="79"/>
      <c r="B1950" s="79"/>
      <c r="C1950" s="43">
        <v>0.179031143581413</v>
      </c>
      <c r="D1950" s="43">
        <v>0</v>
      </c>
      <c r="E1950" s="43">
        <v>0</v>
      </c>
      <c r="F1950" s="43">
        <v>0.179031143581413</v>
      </c>
      <c r="G1950" s="43">
        <v>0</v>
      </c>
      <c r="H1950" s="43">
        <v>54</v>
      </c>
      <c r="I1950" s="43">
        <v>2401.3941228836902</v>
      </c>
      <c r="J1950" s="43" t="e">
        <f t="shared" si="30"/>
        <v>#DIV/0!</v>
      </c>
    </row>
    <row r="1951" spans="1:10" x14ac:dyDescent="0.25">
      <c r="A1951" s="79"/>
      <c r="B1951" s="79"/>
      <c r="C1951" s="43">
        <v>0.178632950587613</v>
      </c>
      <c r="D1951" s="43">
        <v>0.178632950587613</v>
      </c>
      <c r="E1951" s="43">
        <v>0</v>
      </c>
      <c r="F1951" s="43">
        <v>0</v>
      </c>
      <c r="G1951" s="43">
        <v>0.16666666666666599</v>
      </c>
      <c r="H1951" s="43">
        <v>51</v>
      </c>
      <c r="I1951" s="43">
        <v>1734</v>
      </c>
      <c r="J1951" s="43">
        <f t="shared" si="30"/>
        <v>1.0717977035256823</v>
      </c>
    </row>
    <row r="1952" spans="1:10" x14ac:dyDescent="0.25">
      <c r="A1952" s="79"/>
      <c r="B1952" s="79"/>
      <c r="C1952" s="43">
        <v>0.178622271908116</v>
      </c>
      <c r="D1952" s="43">
        <v>8.9540727563195005E-2</v>
      </c>
      <c r="E1952" s="43">
        <v>0</v>
      </c>
      <c r="F1952" s="43">
        <v>8.9081544344922298E-2</v>
      </c>
      <c r="G1952" s="43">
        <v>0.16666666666666599</v>
      </c>
      <c r="H1952" s="43">
        <v>55.1666666666666</v>
      </c>
      <c r="I1952" s="43">
        <v>2372.1666666666601</v>
      </c>
      <c r="J1952" s="43">
        <f t="shared" si="30"/>
        <v>1.0717336314487003</v>
      </c>
    </row>
    <row r="1953" spans="1:10" x14ac:dyDescent="0.25">
      <c r="A1953" s="79"/>
      <c r="B1953" s="79"/>
      <c r="C1953" s="43">
        <v>0.17861554753275799</v>
      </c>
      <c r="D1953" s="43">
        <v>0</v>
      </c>
      <c r="E1953" s="43">
        <v>0.17861554753275799</v>
      </c>
      <c r="F1953" s="43">
        <v>0</v>
      </c>
      <c r="G1953" s="43">
        <v>0</v>
      </c>
      <c r="H1953" s="43">
        <v>46.8333333333333</v>
      </c>
      <c r="I1953" s="43">
        <v>1968.2202906254799</v>
      </c>
      <c r="J1953" s="43" t="e">
        <f t="shared" si="30"/>
        <v>#DIV/0!</v>
      </c>
    </row>
    <row r="1954" spans="1:10" x14ac:dyDescent="0.25">
      <c r="A1954" s="79"/>
      <c r="B1954" s="79"/>
      <c r="C1954" s="43">
        <v>0.17861554753275799</v>
      </c>
      <c r="D1954" s="43">
        <v>0</v>
      </c>
      <c r="E1954" s="43">
        <v>0.17861554753275799</v>
      </c>
      <c r="F1954" s="43">
        <v>0</v>
      </c>
      <c r="G1954" s="43">
        <v>0</v>
      </c>
      <c r="H1954" s="43">
        <v>42.3333333333333</v>
      </c>
      <c r="I1954" s="43">
        <v>1779.10303850132</v>
      </c>
      <c r="J1954" s="43" t="e">
        <f t="shared" si="30"/>
        <v>#DIV/0!</v>
      </c>
    </row>
    <row r="1955" spans="1:10" x14ac:dyDescent="0.25">
      <c r="A1955" s="79"/>
      <c r="B1955" s="79"/>
      <c r="C1955" s="43">
        <v>0.17832354623640301</v>
      </c>
      <c r="D1955" s="43">
        <v>0.17832354623640301</v>
      </c>
      <c r="E1955" s="43">
        <v>0</v>
      </c>
      <c r="F1955" s="43">
        <v>0</v>
      </c>
      <c r="G1955" s="43">
        <v>0</v>
      </c>
      <c r="H1955" s="43">
        <v>44.8333333333333</v>
      </c>
      <c r="I1955" s="43">
        <v>1674.8836639285</v>
      </c>
      <c r="J1955" s="43" t="e">
        <f t="shared" si="30"/>
        <v>#DIV/0!</v>
      </c>
    </row>
    <row r="1956" spans="1:10" x14ac:dyDescent="0.25">
      <c r="A1956" s="79"/>
      <c r="B1956" s="79"/>
      <c r="C1956" s="43">
        <v>0.17808137624145801</v>
      </c>
      <c r="D1956" s="43">
        <v>0</v>
      </c>
      <c r="E1956" s="43">
        <v>0</v>
      </c>
      <c r="F1956" s="43">
        <v>0.17808137624145801</v>
      </c>
      <c r="G1956" s="43">
        <v>0</v>
      </c>
      <c r="H1956" s="43">
        <v>33.6666666666666</v>
      </c>
      <c r="I1956" s="43">
        <v>1497.1654716743999</v>
      </c>
      <c r="J1956" s="43" t="e">
        <f t="shared" si="30"/>
        <v>#DIV/0!</v>
      </c>
    </row>
    <row r="1957" spans="1:10" x14ac:dyDescent="0.25">
      <c r="A1957" s="79"/>
      <c r="B1957" s="79"/>
      <c r="C1957" s="43">
        <v>0.17808137624145801</v>
      </c>
      <c r="D1957" s="43">
        <v>0</v>
      </c>
      <c r="E1957" s="43">
        <v>0</v>
      </c>
      <c r="F1957" s="43">
        <v>0.17808137624145801</v>
      </c>
      <c r="G1957" s="43">
        <v>0</v>
      </c>
      <c r="H1957" s="43">
        <v>57.3333333333333</v>
      </c>
      <c r="I1957" s="43">
        <v>2549.6283279999702</v>
      </c>
      <c r="J1957" s="43" t="e">
        <f t="shared" si="30"/>
        <v>#DIV/0!</v>
      </c>
    </row>
    <row r="1958" spans="1:10" x14ac:dyDescent="0.25">
      <c r="A1958" s="79"/>
      <c r="B1958" s="79"/>
      <c r="C1958" s="43">
        <v>0.17780001358702399</v>
      </c>
      <c r="D1958" s="43">
        <v>8.8900006793512204E-2</v>
      </c>
      <c r="E1958" s="43">
        <v>0</v>
      </c>
      <c r="F1958" s="43">
        <v>8.8900006793512204E-2</v>
      </c>
      <c r="G1958" s="43">
        <v>1.3333333333333299</v>
      </c>
      <c r="H1958" s="43">
        <v>47.6666666666666</v>
      </c>
      <c r="I1958" s="43">
        <v>2145</v>
      </c>
      <c r="J1958" s="43">
        <f t="shared" si="30"/>
        <v>0.13335001019026835</v>
      </c>
    </row>
    <row r="1959" spans="1:10" x14ac:dyDescent="0.25">
      <c r="A1959" s="79"/>
      <c r="B1959" s="79"/>
      <c r="C1959" s="43">
        <v>0.17771798196726701</v>
      </c>
      <c r="D1959" s="43">
        <v>0</v>
      </c>
      <c r="E1959" s="43">
        <v>0.17771798196726701</v>
      </c>
      <c r="F1959" s="43">
        <v>0</v>
      </c>
      <c r="G1959" s="43">
        <v>0</v>
      </c>
      <c r="H1959" s="43">
        <v>47.3333333333333</v>
      </c>
      <c r="I1959" s="43">
        <v>1989.23331863928</v>
      </c>
      <c r="J1959" s="43" t="e">
        <f t="shared" si="30"/>
        <v>#DIV/0!</v>
      </c>
    </row>
    <row r="1960" spans="1:10" x14ac:dyDescent="0.25">
      <c r="A1960" s="79"/>
      <c r="B1960" s="79"/>
      <c r="C1960" s="43">
        <v>0.17752666513340701</v>
      </c>
      <c r="D1960" s="43">
        <v>0</v>
      </c>
      <c r="E1960" s="43">
        <v>8.3024814807940106E-2</v>
      </c>
      <c r="F1960" s="43">
        <v>9.4501850325467401E-2</v>
      </c>
      <c r="G1960" s="43">
        <v>0</v>
      </c>
      <c r="H1960" s="43">
        <v>47.1666666666666</v>
      </c>
      <c r="I1960" s="43">
        <v>2041.70464331214</v>
      </c>
      <c r="J1960" s="43" t="e">
        <f t="shared" si="30"/>
        <v>#DIV/0!</v>
      </c>
    </row>
    <row r="1961" spans="1:10" x14ac:dyDescent="0.25">
      <c r="A1961" s="79"/>
      <c r="B1961" s="79"/>
      <c r="C1961" s="43">
        <v>0.177525678020581</v>
      </c>
      <c r="D1961" s="43">
        <v>0.177525678020581</v>
      </c>
      <c r="E1961" s="43">
        <v>0</v>
      </c>
      <c r="F1961" s="43">
        <v>0</v>
      </c>
      <c r="G1961" s="43">
        <v>0</v>
      </c>
      <c r="H1961" s="43">
        <v>68.6666666666666</v>
      </c>
      <c r="I1961" s="43">
        <v>2565.2493291395699</v>
      </c>
      <c r="J1961" s="43" t="e">
        <f t="shared" si="30"/>
        <v>#DIV/0!</v>
      </c>
    </row>
    <row r="1962" spans="1:10" x14ac:dyDescent="0.25">
      <c r="A1962" s="79"/>
      <c r="B1962" s="79"/>
      <c r="C1962" s="43">
        <v>0.17745908606351901</v>
      </c>
      <c r="D1962" s="43">
        <v>0.17745908606351901</v>
      </c>
      <c r="E1962" s="43">
        <v>0</v>
      </c>
      <c r="F1962" s="43">
        <v>0</v>
      </c>
      <c r="G1962" s="43">
        <v>0.16666666666666599</v>
      </c>
      <c r="H1962" s="43">
        <v>96</v>
      </c>
      <c r="I1962" s="43">
        <v>2021.4526666463</v>
      </c>
      <c r="J1962" s="43">
        <f t="shared" si="30"/>
        <v>1.0647545163811183</v>
      </c>
    </row>
    <row r="1963" spans="1:10" x14ac:dyDescent="0.25">
      <c r="A1963" s="79"/>
      <c r="B1963" s="79"/>
      <c r="C1963" s="43">
        <v>0.17735150904824601</v>
      </c>
      <c r="D1963" s="43">
        <v>8.8675754524123199E-2</v>
      </c>
      <c r="E1963" s="43">
        <v>0</v>
      </c>
      <c r="F1963" s="43">
        <v>8.8675754524123199E-2</v>
      </c>
      <c r="G1963" s="43">
        <v>0.66666666666666596</v>
      </c>
      <c r="H1963" s="43">
        <v>49.3333333333333</v>
      </c>
      <c r="I1963" s="43">
        <v>2133.6666666666601</v>
      </c>
      <c r="J1963" s="43">
        <f t="shared" si="30"/>
        <v>0.26602726357236928</v>
      </c>
    </row>
    <row r="1964" spans="1:10" x14ac:dyDescent="0.25">
      <c r="A1964" s="79"/>
      <c r="B1964" s="79"/>
      <c r="C1964" s="43">
        <v>0.177269199184521</v>
      </c>
      <c r="D1964" s="43">
        <v>0</v>
      </c>
      <c r="E1964" s="43">
        <v>0.177269199184521</v>
      </c>
      <c r="F1964" s="43">
        <v>0</v>
      </c>
      <c r="G1964" s="43">
        <v>0</v>
      </c>
      <c r="H1964" s="43">
        <v>38.3333333333333</v>
      </c>
      <c r="I1964" s="43">
        <v>1610.99881439096</v>
      </c>
      <c r="J1964" s="43" t="e">
        <f t="shared" si="30"/>
        <v>#DIV/0!</v>
      </c>
    </row>
    <row r="1965" spans="1:10" x14ac:dyDescent="0.25">
      <c r="A1965" s="79"/>
      <c r="B1965" s="79"/>
      <c r="C1965" s="43">
        <v>0.17710972238647499</v>
      </c>
      <c r="D1965" s="43">
        <v>0.17710972238647499</v>
      </c>
      <c r="E1965" s="43">
        <v>0</v>
      </c>
      <c r="F1965" s="43">
        <v>0</v>
      </c>
      <c r="G1965" s="43">
        <v>0.16666666666666599</v>
      </c>
      <c r="H1965" s="43">
        <v>84</v>
      </c>
      <c r="I1965" s="43">
        <v>1766.7263333231499</v>
      </c>
      <c r="J1965" s="43">
        <f t="shared" si="30"/>
        <v>1.0626583343188543</v>
      </c>
    </row>
    <row r="1966" spans="1:10" x14ac:dyDescent="0.25">
      <c r="A1966" s="79"/>
      <c r="B1966" s="79"/>
      <c r="C1966" s="43">
        <v>0.177081360243661</v>
      </c>
      <c r="D1966" s="43">
        <v>6.3349749729263299E-2</v>
      </c>
      <c r="E1966" s="43">
        <v>4.4878278274562098E-4</v>
      </c>
      <c r="F1966" s="43">
        <v>0.11328282773165201</v>
      </c>
      <c r="G1966" s="43">
        <v>0.16666666666666599</v>
      </c>
      <c r="H1966" s="43">
        <v>39.8333333333333</v>
      </c>
      <c r="I1966" s="43">
        <v>1784.55039390139</v>
      </c>
      <c r="J1966" s="43">
        <f t="shared" si="30"/>
        <v>1.0624881614619703</v>
      </c>
    </row>
    <row r="1967" spans="1:10" x14ac:dyDescent="0.25">
      <c r="A1967" s="79"/>
      <c r="B1967" s="79"/>
      <c r="C1967" s="43">
        <v>0.17696101109387399</v>
      </c>
      <c r="D1967" s="43">
        <v>0.17696101109387399</v>
      </c>
      <c r="E1967" s="43">
        <v>0</v>
      </c>
      <c r="F1967" s="43">
        <v>0</v>
      </c>
      <c r="G1967" s="43">
        <v>0.16666666666666599</v>
      </c>
      <c r="H1967" s="43">
        <v>111.833333333333</v>
      </c>
      <c r="I1967" s="43">
        <v>2356.6789999694602</v>
      </c>
      <c r="J1967" s="43">
        <f t="shared" si="30"/>
        <v>1.0617660665632482</v>
      </c>
    </row>
    <row r="1968" spans="1:10" x14ac:dyDescent="0.25">
      <c r="A1968" s="79"/>
      <c r="B1968" s="79"/>
      <c r="C1968" s="43">
        <v>0.17691829637589601</v>
      </c>
      <c r="D1968" s="43">
        <v>0.17691829637589601</v>
      </c>
      <c r="E1968" s="43">
        <v>0</v>
      </c>
      <c r="F1968" s="43">
        <v>0</v>
      </c>
      <c r="G1968" s="43">
        <v>1</v>
      </c>
      <c r="H1968" s="43">
        <v>54.5</v>
      </c>
      <c r="I1968" s="43">
        <v>2043.07199995928</v>
      </c>
      <c r="J1968" s="43">
        <f t="shared" si="30"/>
        <v>0.17691829637589601</v>
      </c>
    </row>
    <row r="1969" spans="1:10" x14ac:dyDescent="0.25">
      <c r="A1969" s="79"/>
      <c r="B1969" s="79"/>
      <c r="C1969" s="43">
        <v>0.17665672523152601</v>
      </c>
      <c r="D1969" s="43">
        <v>0</v>
      </c>
      <c r="E1969" s="43">
        <v>0</v>
      </c>
      <c r="F1969" s="43">
        <v>0.17665672523152601</v>
      </c>
      <c r="G1969" s="43">
        <v>0</v>
      </c>
      <c r="H1969" s="43">
        <v>46.6666666666666</v>
      </c>
      <c r="I1969" s="43">
        <v>2075.2788716278801</v>
      </c>
      <c r="J1969" s="43" t="e">
        <f t="shared" si="30"/>
        <v>#DIV/0!</v>
      </c>
    </row>
    <row r="1970" spans="1:10" x14ac:dyDescent="0.25">
      <c r="A1970" s="79"/>
      <c r="B1970" s="79"/>
      <c r="C1970" s="43">
        <v>0.17637163361902999</v>
      </c>
      <c r="D1970" s="43">
        <v>0</v>
      </c>
      <c r="E1970" s="43">
        <v>0.17637163361902999</v>
      </c>
      <c r="F1970" s="43">
        <v>0</v>
      </c>
      <c r="G1970" s="43">
        <v>0</v>
      </c>
      <c r="H1970" s="43">
        <v>54.5</v>
      </c>
      <c r="I1970" s="43">
        <v>2290.4200535036798</v>
      </c>
      <c r="J1970" s="43" t="e">
        <f t="shared" si="30"/>
        <v>#DIV/0!</v>
      </c>
    </row>
    <row r="1971" spans="1:10" x14ac:dyDescent="0.25">
      <c r="A1971" s="79"/>
      <c r="B1971" s="79"/>
      <c r="C1971" s="43">
        <v>0.17632887569684699</v>
      </c>
      <c r="D1971" s="43">
        <v>0.17632887569684699</v>
      </c>
      <c r="E1971" s="43">
        <v>0</v>
      </c>
      <c r="F1971" s="43">
        <v>0</v>
      </c>
      <c r="G1971" s="43">
        <v>0</v>
      </c>
      <c r="H1971" s="43">
        <v>59</v>
      </c>
      <c r="I1971" s="43">
        <v>2204.12199639662</v>
      </c>
      <c r="J1971" s="43" t="e">
        <f t="shared" si="30"/>
        <v>#DIV/0!</v>
      </c>
    </row>
    <row r="1972" spans="1:10" x14ac:dyDescent="0.25">
      <c r="A1972" s="79"/>
      <c r="B1972" s="79"/>
      <c r="C1972" s="43">
        <v>0.17619821166281699</v>
      </c>
      <c r="D1972" s="43">
        <v>0</v>
      </c>
      <c r="E1972" s="43">
        <v>0.102899755611085</v>
      </c>
      <c r="F1972" s="43">
        <v>7.3298456051731894E-2</v>
      </c>
      <c r="G1972" s="43">
        <v>0.33333333333333298</v>
      </c>
      <c r="H1972" s="43">
        <v>37.6666666666666</v>
      </c>
      <c r="I1972" s="43">
        <v>2486</v>
      </c>
      <c r="J1972" s="43">
        <f t="shared" si="30"/>
        <v>0.52859463498845149</v>
      </c>
    </row>
    <row r="1973" spans="1:10" x14ac:dyDescent="0.25">
      <c r="A1973" s="79"/>
      <c r="B1973" s="79"/>
      <c r="C1973" s="43">
        <v>0.17592285083628401</v>
      </c>
      <c r="D1973" s="43">
        <v>0</v>
      </c>
      <c r="E1973" s="43">
        <v>0.17592285083628401</v>
      </c>
      <c r="F1973" s="43">
        <v>0</v>
      </c>
      <c r="G1973" s="43">
        <v>0</v>
      </c>
      <c r="H1973" s="43">
        <v>52</v>
      </c>
      <c r="I1973" s="43">
        <v>2185.3549134346999</v>
      </c>
      <c r="J1973" s="43" t="e">
        <f t="shared" si="30"/>
        <v>#DIV/0!</v>
      </c>
    </row>
    <row r="1974" spans="1:10" x14ac:dyDescent="0.25">
      <c r="A1974" s="79"/>
      <c r="B1974" s="79"/>
      <c r="C1974" s="43">
        <v>0.17553100748102399</v>
      </c>
      <c r="D1974" s="43">
        <v>0.17553100748102399</v>
      </c>
      <c r="E1974" s="43">
        <v>0</v>
      </c>
      <c r="F1974" s="43">
        <v>0</v>
      </c>
      <c r="G1974" s="43">
        <v>0</v>
      </c>
      <c r="H1974" s="43">
        <v>53.6666666666666</v>
      </c>
      <c r="I1974" s="43">
        <v>2004.8793300556799</v>
      </c>
      <c r="J1974" s="43" t="e">
        <f t="shared" si="30"/>
        <v>#DIV/0!</v>
      </c>
    </row>
    <row r="1975" spans="1:10" x14ac:dyDescent="0.25">
      <c r="A1975" s="79"/>
      <c r="B1975" s="79"/>
      <c r="C1975" s="43">
        <v>0.174969528385849</v>
      </c>
      <c r="D1975" s="43">
        <v>8.7009880522947503E-2</v>
      </c>
      <c r="E1975" s="43">
        <v>0</v>
      </c>
      <c r="F1975" s="43">
        <v>8.7959647862901905E-2</v>
      </c>
      <c r="G1975" s="43">
        <v>0.33333333333333298</v>
      </c>
      <c r="H1975" s="43">
        <v>49</v>
      </c>
      <c r="I1975" s="43">
        <v>2058.82342051162</v>
      </c>
      <c r="J1975" s="43">
        <f t="shared" si="30"/>
        <v>0.52490858515754757</v>
      </c>
    </row>
    <row r="1976" spans="1:10" x14ac:dyDescent="0.25">
      <c r="A1976" s="79"/>
      <c r="B1976" s="79"/>
      <c r="C1976" s="43">
        <v>0.17457650248804699</v>
      </c>
      <c r="D1976" s="43">
        <v>0</v>
      </c>
      <c r="E1976" s="43">
        <v>0.17457650248804699</v>
      </c>
      <c r="F1976" s="43">
        <v>0</v>
      </c>
      <c r="G1976" s="43">
        <v>0</v>
      </c>
      <c r="H1976" s="43">
        <v>48.3333333333333</v>
      </c>
      <c r="I1976" s="43">
        <v>2031.2593746668699</v>
      </c>
      <c r="J1976" s="43" t="e">
        <f t="shared" si="30"/>
        <v>#DIV/0!</v>
      </c>
    </row>
    <row r="1977" spans="1:10" x14ac:dyDescent="0.25">
      <c r="A1977" s="79"/>
      <c r="B1977" s="79"/>
      <c r="C1977" s="43">
        <v>0.17433420515728901</v>
      </c>
      <c r="D1977" s="43">
        <v>0.17433420515728901</v>
      </c>
      <c r="E1977" s="43">
        <v>0</v>
      </c>
      <c r="F1977" s="43">
        <v>0</v>
      </c>
      <c r="G1977" s="43">
        <v>0</v>
      </c>
      <c r="H1977" s="43">
        <v>60.1666666666666</v>
      </c>
      <c r="I1977" s="43">
        <v>2247.7063296586998</v>
      </c>
      <c r="J1977" s="43" t="e">
        <f t="shared" si="30"/>
        <v>#DIV/0!</v>
      </c>
    </row>
    <row r="1978" spans="1:10" x14ac:dyDescent="0.25">
      <c r="A1978" s="79"/>
      <c r="B1978" s="79"/>
      <c r="C1978" s="43">
        <v>0.17428230688164101</v>
      </c>
      <c r="D1978" s="43">
        <v>0</v>
      </c>
      <c r="E1978" s="43">
        <v>0</v>
      </c>
      <c r="F1978" s="43">
        <v>0.17428230688164101</v>
      </c>
      <c r="G1978" s="43">
        <v>0</v>
      </c>
      <c r="H1978" s="43">
        <v>41.5</v>
      </c>
      <c r="I1978" s="43">
        <v>1845.5158536976501</v>
      </c>
      <c r="J1978" s="43" t="e">
        <f t="shared" si="30"/>
        <v>#DIV/0!</v>
      </c>
    </row>
    <row r="1979" spans="1:10" x14ac:dyDescent="0.25">
      <c r="A1979" s="79"/>
      <c r="B1979" s="79"/>
      <c r="C1979" s="43">
        <v>0.17428230688164001</v>
      </c>
      <c r="D1979" s="43">
        <v>0</v>
      </c>
      <c r="E1979" s="43">
        <v>0</v>
      </c>
      <c r="F1979" s="43">
        <v>0.17428230688164001</v>
      </c>
      <c r="G1979" s="43">
        <v>0</v>
      </c>
      <c r="H1979" s="43">
        <v>48.3333333333333</v>
      </c>
      <c r="I1979" s="43">
        <v>2149.3959741860199</v>
      </c>
      <c r="J1979" s="43" t="e">
        <f t="shared" si="30"/>
        <v>#DIV/0!</v>
      </c>
    </row>
    <row r="1980" spans="1:10" x14ac:dyDescent="0.25">
      <c r="A1980" s="79"/>
      <c r="B1980" s="79"/>
      <c r="C1980" s="43">
        <v>0.174276049353768</v>
      </c>
      <c r="D1980" s="43">
        <v>8.7138024676884099E-2</v>
      </c>
      <c r="E1980" s="43">
        <v>0</v>
      </c>
      <c r="F1980" s="43">
        <v>8.7138024676884099E-2</v>
      </c>
      <c r="G1980" s="43">
        <v>0.33333333333333298</v>
      </c>
      <c r="H1980" s="43">
        <v>1.3333333333333299</v>
      </c>
      <c r="I1980" s="43">
        <v>53.3333333333333</v>
      </c>
      <c r="J1980" s="43">
        <f t="shared" si="30"/>
        <v>0.52282814806130451</v>
      </c>
    </row>
    <row r="1981" spans="1:10" x14ac:dyDescent="0.25">
      <c r="A1981" s="79"/>
      <c r="B1981" s="79"/>
      <c r="C1981" s="43">
        <v>0.174256205994409</v>
      </c>
      <c r="D1981" s="43">
        <v>0</v>
      </c>
      <c r="E1981" s="43">
        <v>4.4878278274562098E-4</v>
      </c>
      <c r="F1981" s="43">
        <v>0.17380742321166301</v>
      </c>
      <c r="G1981" s="43">
        <v>0</v>
      </c>
      <c r="H1981" s="43">
        <v>39.1666666666666</v>
      </c>
      <c r="I1981" s="43">
        <v>1741.34454253171</v>
      </c>
      <c r="J1981" s="43" t="e">
        <f t="shared" si="30"/>
        <v>#DIV/0!</v>
      </c>
    </row>
    <row r="1982" spans="1:10" x14ac:dyDescent="0.25">
      <c r="A1982" s="79"/>
      <c r="B1982" s="79"/>
      <c r="C1982" s="43">
        <v>0.17395568896892699</v>
      </c>
      <c r="D1982" s="43">
        <v>0</v>
      </c>
      <c r="E1982" s="43">
        <v>8.6497303907201006E-2</v>
      </c>
      <c r="F1982" s="43">
        <v>8.7458385061725402E-2</v>
      </c>
      <c r="G1982" s="43">
        <v>0.16666666666666599</v>
      </c>
      <c r="H1982" s="43">
        <v>18.8333333333333</v>
      </c>
      <c r="I1982" s="43">
        <v>847.5</v>
      </c>
      <c r="J1982" s="43">
        <f t="shared" si="30"/>
        <v>1.0437341338135662</v>
      </c>
    </row>
    <row r="1983" spans="1:10" x14ac:dyDescent="0.25">
      <c r="A1983" s="79"/>
      <c r="B1983" s="79"/>
      <c r="C1983" s="43">
        <v>0.17380742321166301</v>
      </c>
      <c r="D1983" s="43">
        <v>0</v>
      </c>
      <c r="E1983" s="43">
        <v>0</v>
      </c>
      <c r="F1983" s="43">
        <v>0.17380742321166301</v>
      </c>
      <c r="G1983" s="43">
        <v>0</v>
      </c>
      <c r="H1983" s="43">
        <v>46</v>
      </c>
      <c r="I1983" s="43">
        <v>2045.63203060463</v>
      </c>
      <c r="J1983" s="43" t="e">
        <f t="shared" si="30"/>
        <v>#DIV/0!</v>
      </c>
    </row>
    <row r="1984" spans="1:10" x14ac:dyDescent="0.25">
      <c r="A1984" s="79"/>
      <c r="B1984" s="79"/>
      <c r="C1984" s="43">
        <v>0.173663755105636</v>
      </c>
      <c r="D1984" s="43">
        <v>0.173663755105636</v>
      </c>
      <c r="E1984" s="43">
        <v>0</v>
      </c>
      <c r="F1984" s="43">
        <v>0</v>
      </c>
      <c r="G1984" s="43">
        <v>0.16666666666666599</v>
      </c>
      <c r="H1984" s="43">
        <v>50.8333333333333</v>
      </c>
      <c r="I1984" s="43">
        <v>2057.00766527214</v>
      </c>
      <c r="J1984" s="43">
        <f t="shared" si="30"/>
        <v>1.0419825306338202</v>
      </c>
    </row>
    <row r="1985" spans="1:10" x14ac:dyDescent="0.25">
      <c r="A1985" s="79"/>
      <c r="B1985" s="79"/>
      <c r="C1985" s="43">
        <v>0.17337904027621201</v>
      </c>
      <c r="D1985" s="43">
        <v>8.6689520138106005E-2</v>
      </c>
      <c r="E1985" s="43">
        <v>0</v>
      </c>
      <c r="F1985" s="43">
        <v>8.6689520138106005E-2</v>
      </c>
      <c r="G1985" s="43">
        <v>1.6666666666666601</v>
      </c>
      <c r="H1985" s="43">
        <v>26.6666666666666</v>
      </c>
      <c r="I1985" s="43">
        <v>1202.6666666666599</v>
      </c>
      <c r="J1985" s="43">
        <f t="shared" si="30"/>
        <v>0.10402742416572762</v>
      </c>
    </row>
    <row r="1986" spans="1:10" x14ac:dyDescent="0.25">
      <c r="A1986" s="79"/>
      <c r="B1986" s="79"/>
      <c r="C1986" s="43">
        <v>0.17333253954168601</v>
      </c>
      <c r="D1986" s="43">
        <v>0</v>
      </c>
      <c r="E1986" s="43">
        <v>0</v>
      </c>
      <c r="F1986" s="43">
        <v>0.17333253954168601</v>
      </c>
      <c r="G1986" s="43">
        <v>0</v>
      </c>
      <c r="H1986" s="43">
        <v>42.8333333333333</v>
      </c>
      <c r="I1986" s="43">
        <v>1904.80953574416</v>
      </c>
      <c r="J1986" s="43" t="e">
        <f t="shared" si="30"/>
        <v>#DIV/0!</v>
      </c>
    </row>
    <row r="1987" spans="1:10" x14ac:dyDescent="0.25">
      <c r="A1987" s="79"/>
      <c r="B1987" s="79"/>
      <c r="C1987" s="43">
        <v>0.17329743380686</v>
      </c>
      <c r="D1987" s="43">
        <v>0.17329743380686</v>
      </c>
      <c r="E1987" s="43">
        <v>0</v>
      </c>
      <c r="F1987" s="43">
        <v>0</v>
      </c>
      <c r="G1987" s="43">
        <v>0.16666666666666599</v>
      </c>
      <c r="H1987" s="43">
        <v>97.6666666666666</v>
      </c>
      <c r="I1987" s="43">
        <v>2053.7263333231499</v>
      </c>
      <c r="J1987" s="43">
        <f t="shared" ref="J1987:J2050" si="31">C1987/G1987</f>
        <v>1.0397846028411641</v>
      </c>
    </row>
    <row r="1988" spans="1:10" x14ac:dyDescent="0.25">
      <c r="A1988" s="79"/>
      <c r="B1988" s="79"/>
      <c r="C1988" s="43">
        <v>0.173023611106605</v>
      </c>
      <c r="D1988" s="43">
        <v>0.173023611106605</v>
      </c>
      <c r="E1988" s="43">
        <v>0</v>
      </c>
      <c r="F1988" s="43">
        <v>0</v>
      </c>
      <c r="G1988" s="43">
        <v>0.16666666666666599</v>
      </c>
      <c r="H1988" s="43">
        <v>101.333333333333</v>
      </c>
      <c r="I1988" s="43">
        <v>2133.4526666462998</v>
      </c>
      <c r="J1988" s="43">
        <f t="shared" si="31"/>
        <v>1.0381416666396341</v>
      </c>
    </row>
    <row r="1989" spans="1:10" x14ac:dyDescent="0.25">
      <c r="A1989" s="79"/>
      <c r="B1989" s="79"/>
      <c r="C1989" s="43">
        <v>0.17283407073087201</v>
      </c>
      <c r="D1989" s="43">
        <v>0</v>
      </c>
      <c r="E1989" s="43">
        <v>8.51841045733185E-2</v>
      </c>
      <c r="F1989" s="43">
        <v>8.7649966157555104E-2</v>
      </c>
      <c r="G1989" s="43">
        <v>0.16666666666666599</v>
      </c>
      <c r="H1989" s="43">
        <v>101.833333333333</v>
      </c>
      <c r="I1989" s="43">
        <v>2352.4944298495502</v>
      </c>
      <c r="J1989" s="43">
        <f t="shared" si="31"/>
        <v>1.0370044243852363</v>
      </c>
    </row>
    <row r="1990" spans="1:10" x14ac:dyDescent="0.25">
      <c r="A1990" s="79"/>
      <c r="B1990" s="79"/>
      <c r="C1990" s="43">
        <v>0.17278137135706501</v>
      </c>
      <c r="D1990" s="43">
        <v>0</v>
      </c>
      <c r="E1990" s="43">
        <v>0.17278137135706501</v>
      </c>
      <c r="F1990" s="43">
        <v>0</v>
      </c>
      <c r="G1990" s="43">
        <v>0</v>
      </c>
      <c r="H1990" s="43">
        <v>50.5</v>
      </c>
      <c r="I1990" s="43">
        <v>2122.3158293933102</v>
      </c>
      <c r="J1990" s="43" t="e">
        <f t="shared" si="31"/>
        <v>#DIV/0!</v>
      </c>
    </row>
    <row r="1991" spans="1:10" x14ac:dyDescent="0.25">
      <c r="A1991" s="79"/>
      <c r="B1991" s="79"/>
      <c r="C1991" s="43">
        <v>0.17219370685229701</v>
      </c>
      <c r="D1991" s="43">
        <v>8.6326445035285596E-2</v>
      </c>
      <c r="E1991" s="43">
        <v>0</v>
      </c>
      <c r="F1991" s="43">
        <v>8.5867261817012805E-2</v>
      </c>
      <c r="G1991" s="43">
        <v>0.16666666666666599</v>
      </c>
      <c r="H1991" s="43">
        <v>40.1666666666666</v>
      </c>
      <c r="I1991" s="43">
        <v>1727.1666666666599</v>
      </c>
      <c r="J1991" s="43">
        <f t="shared" si="31"/>
        <v>1.0331622411137862</v>
      </c>
    </row>
    <row r="1992" spans="1:10" x14ac:dyDescent="0.25">
      <c r="A1992" s="79"/>
      <c r="B1992" s="79"/>
      <c r="C1992" s="43">
        <v>0.17194809722391999</v>
      </c>
      <c r="D1992" s="43">
        <v>8.6497303907201201E-2</v>
      </c>
      <c r="E1992" s="43">
        <v>0</v>
      </c>
      <c r="F1992" s="43">
        <v>8.5450793316718995E-2</v>
      </c>
      <c r="G1992" s="43">
        <v>0.5</v>
      </c>
      <c r="H1992" s="43">
        <v>54.5</v>
      </c>
      <c r="I1992" s="43">
        <v>1897.6666666666599</v>
      </c>
      <c r="J1992" s="43">
        <f t="shared" si="31"/>
        <v>0.34389619444783998</v>
      </c>
    </row>
    <row r="1993" spans="1:10" x14ac:dyDescent="0.25">
      <c r="A1993" s="79"/>
      <c r="B1993" s="79"/>
      <c r="C1993" s="43">
        <v>0.17190788853175401</v>
      </c>
      <c r="D1993" s="43">
        <v>0</v>
      </c>
      <c r="E1993" s="43">
        <v>0</v>
      </c>
      <c r="F1993" s="43">
        <v>0.17190788853175401</v>
      </c>
      <c r="G1993" s="43">
        <v>0</v>
      </c>
      <c r="H1993" s="43">
        <v>44.6666666666666</v>
      </c>
      <c r="I1993" s="43">
        <v>1986.3383485581201</v>
      </c>
      <c r="J1993" s="43" t="e">
        <f t="shared" si="31"/>
        <v>#DIV/0!</v>
      </c>
    </row>
    <row r="1994" spans="1:10" x14ac:dyDescent="0.25">
      <c r="A1994" s="79"/>
      <c r="B1994" s="79"/>
      <c r="C1994" s="43">
        <v>0.171881787644523</v>
      </c>
      <c r="D1994" s="43">
        <v>0</v>
      </c>
      <c r="E1994" s="43">
        <v>4.4878278274562098E-4</v>
      </c>
      <c r="F1994" s="43">
        <v>0.17143300486177701</v>
      </c>
      <c r="G1994" s="43">
        <v>0</v>
      </c>
      <c r="H1994" s="43">
        <v>47</v>
      </c>
      <c r="I1994" s="43">
        <v>2089.6949245549599</v>
      </c>
      <c r="J1994" s="43" t="e">
        <f t="shared" si="31"/>
        <v>#DIV/0!</v>
      </c>
    </row>
    <row r="1995" spans="1:10" x14ac:dyDescent="0.25">
      <c r="A1995" s="79"/>
      <c r="B1995" s="79"/>
      <c r="C1995" s="43">
        <v>0.17155298608261599</v>
      </c>
      <c r="D1995" s="43">
        <v>0.17155298608261599</v>
      </c>
      <c r="E1995" s="43">
        <v>0</v>
      </c>
      <c r="F1995" s="43">
        <v>0</v>
      </c>
      <c r="G1995" s="43">
        <v>0.16666666666666599</v>
      </c>
      <c r="H1995" s="43">
        <v>46</v>
      </c>
      <c r="I1995" s="43">
        <v>2070</v>
      </c>
      <c r="J1995" s="43">
        <f t="shared" si="31"/>
        <v>1.0293179164957</v>
      </c>
    </row>
    <row r="1996" spans="1:10" x14ac:dyDescent="0.25">
      <c r="A1996" s="79"/>
      <c r="B1996" s="79"/>
      <c r="C1996" s="43">
        <v>0.17143502300882801</v>
      </c>
      <c r="D1996" s="43">
        <v>0</v>
      </c>
      <c r="E1996" s="43">
        <v>0.17143502300882801</v>
      </c>
      <c r="F1996" s="43">
        <v>0</v>
      </c>
      <c r="G1996" s="43">
        <v>0</v>
      </c>
      <c r="H1996" s="43">
        <v>44.8333333333333</v>
      </c>
      <c r="I1996" s="43">
        <v>1884.1681785702999</v>
      </c>
      <c r="J1996" s="43" t="e">
        <f t="shared" si="31"/>
        <v>#DIV/0!</v>
      </c>
    </row>
    <row r="1997" spans="1:10" x14ac:dyDescent="0.25">
      <c r="A1997" s="79"/>
      <c r="B1997" s="79"/>
      <c r="C1997" s="43">
        <v>0.17135705529971099</v>
      </c>
      <c r="D1997" s="43">
        <v>3.9893410791141698E-4</v>
      </c>
      <c r="E1997" s="43">
        <v>0</v>
      </c>
      <c r="F1997" s="43">
        <v>0.17095812119180001</v>
      </c>
      <c r="G1997" s="43">
        <v>0</v>
      </c>
      <c r="H1997" s="43">
        <v>28.5</v>
      </c>
      <c r="I1997" s="43">
        <v>1266.21707681151</v>
      </c>
      <c r="J1997" s="43" t="e">
        <f t="shared" si="31"/>
        <v>#DIV/0!</v>
      </c>
    </row>
    <row r="1998" spans="1:10" x14ac:dyDescent="0.25">
      <c r="A1998" s="79"/>
      <c r="B1998" s="79"/>
      <c r="C1998" s="43">
        <v>0.17095812119180001</v>
      </c>
      <c r="D1998" s="43">
        <v>0</v>
      </c>
      <c r="E1998" s="43">
        <v>0</v>
      </c>
      <c r="F1998" s="43">
        <v>0.17095812119180001</v>
      </c>
      <c r="G1998" s="43">
        <v>0</v>
      </c>
      <c r="H1998" s="43">
        <v>46.6666666666666</v>
      </c>
      <c r="I1998" s="43">
        <v>2075.2788716278801</v>
      </c>
      <c r="J1998" s="43" t="e">
        <f t="shared" si="31"/>
        <v>#DIV/0!</v>
      </c>
    </row>
    <row r="1999" spans="1:10" x14ac:dyDescent="0.25">
      <c r="A1999" s="79"/>
      <c r="B1999" s="79"/>
      <c r="C1999" s="43">
        <v>0.17048323752182301</v>
      </c>
      <c r="D1999" s="43">
        <v>0</v>
      </c>
      <c r="E1999" s="43">
        <v>0</v>
      </c>
      <c r="F1999" s="43">
        <v>0.17048323752182301</v>
      </c>
      <c r="G1999" s="43">
        <v>0</v>
      </c>
      <c r="H1999" s="43">
        <v>31.1666666666666</v>
      </c>
      <c r="I1999" s="43">
        <v>1385.98981783719</v>
      </c>
      <c r="J1999" s="43" t="e">
        <f t="shared" si="31"/>
        <v>#DIV/0!</v>
      </c>
    </row>
    <row r="2000" spans="1:10" x14ac:dyDescent="0.25">
      <c r="A2000" s="79"/>
      <c r="B2000" s="79"/>
      <c r="C2000" s="43">
        <v>0.17034486407817501</v>
      </c>
      <c r="D2000" s="43">
        <v>0.17034486407817501</v>
      </c>
      <c r="E2000" s="43">
        <v>0</v>
      </c>
      <c r="F2000" s="43">
        <v>0</v>
      </c>
      <c r="G2000" s="43">
        <v>0</v>
      </c>
      <c r="H2000" s="43">
        <v>27.6666666666666</v>
      </c>
      <c r="I2000" s="43">
        <v>1033.5713316436099</v>
      </c>
      <c r="J2000" s="43" t="e">
        <f t="shared" si="31"/>
        <v>#DIV/0!</v>
      </c>
    </row>
    <row r="2001" spans="1:10" x14ac:dyDescent="0.25">
      <c r="A2001" s="79"/>
      <c r="B2001" s="79"/>
      <c r="C2001" s="43">
        <v>0.16991914811992401</v>
      </c>
      <c r="D2001" s="43">
        <v>1.11058266745048E-3</v>
      </c>
      <c r="E2001" s="43">
        <v>0</v>
      </c>
      <c r="F2001" s="43">
        <v>0.168808565452473</v>
      </c>
      <c r="G2001" s="43">
        <v>0.33333333333333298</v>
      </c>
      <c r="H2001" s="43">
        <v>12</v>
      </c>
      <c r="I2001" s="43">
        <v>624</v>
      </c>
      <c r="J2001" s="43">
        <f t="shared" si="31"/>
        <v>0.50975744435977255</v>
      </c>
    </row>
    <row r="2002" spans="1:10" x14ac:dyDescent="0.25">
      <c r="A2002" s="79"/>
      <c r="B2002" s="79"/>
      <c r="C2002" s="43">
        <v>0.16953347018186801</v>
      </c>
      <c r="D2002" s="43">
        <v>0</v>
      </c>
      <c r="E2002" s="43">
        <v>0</v>
      </c>
      <c r="F2002" s="43">
        <v>0.16953347018186801</v>
      </c>
      <c r="G2002" s="43">
        <v>0</v>
      </c>
      <c r="H2002" s="43">
        <v>40.5</v>
      </c>
      <c r="I2002" s="43">
        <v>1801.0455921627699</v>
      </c>
      <c r="J2002" s="43" t="e">
        <f t="shared" si="31"/>
        <v>#DIV/0!</v>
      </c>
    </row>
    <row r="2003" spans="1:10" x14ac:dyDescent="0.25">
      <c r="A2003" s="79"/>
      <c r="B2003" s="79"/>
      <c r="C2003" s="43">
        <v>0.16919110909509999</v>
      </c>
      <c r="D2003" s="43">
        <v>0</v>
      </c>
      <c r="E2003" s="43">
        <v>0.16919110909509999</v>
      </c>
      <c r="F2003" s="43">
        <v>0</v>
      </c>
      <c r="G2003" s="43">
        <v>0</v>
      </c>
      <c r="H2003" s="43">
        <v>45.1666666666666</v>
      </c>
      <c r="I2003" s="43">
        <v>1898.17686391283</v>
      </c>
      <c r="J2003" s="43" t="e">
        <f t="shared" si="31"/>
        <v>#DIV/0!</v>
      </c>
    </row>
    <row r="2004" spans="1:10" x14ac:dyDescent="0.25">
      <c r="A2004" s="79"/>
      <c r="B2004" s="79"/>
      <c r="C2004" s="43">
        <v>0.16898263694982499</v>
      </c>
      <c r="D2004" s="43">
        <v>3.9893410791141698E-4</v>
      </c>
      <c r="E2004" s="43">
        <v>0</v>
      </c>
      <c r="F2004" s="43">
        <v>0.16858370284191401</v>
      </c>
      <c r="G2004" s="43">
        <v>0</v>
      </c>
      <c r="H2004" s="43">
        <v>47.1666666666666</v>
      </c>
      <c r="I2004" s="43">
        <v>2096.3286254626701</v>
      </c>
      <c r="J2004" s="43" t="e">
        <f t="shared" si="31"/>
        <v>#DIV/0!</v>
      </c>
    </row>
    <row r="2005" spans="1:10" x14ac:dyDescent="0.25">
      <c r="A2005" s="79"/>
      <c r="B2005" s="79"/>
      <c r="C2005" s="43">
        <v>0.168749127646529</v>
      </c>
      <c r="D2005" s="43">
        <v>0.168749127646529</v>
      </c>
      <c r="E2005" s="43">
        <v>0</v>
      </c>
      <c r="F2005" s="43">
        <v>0</v>
      </c>
      <c r="G2005" s="43">
        <v>0</v>
      </c>
      <c r="H2005" s="43">
        <v>49</v>
      </c>
      <c r="I2005" s="43">
        <v>1830.5419970073599</v>
      </c>
      <c r="J2005" s="43" t="e">
        <f t="shared" si="31"/>
        <v>#DIV/0!</v>
      </c>
    </row>
    <row r="2006" spans="1:10" x14ac:dyDescent="0.25">
      <c r="A2006" s="79"/>
      <c r="B2006" s="79"/>
      <c r="C2006" s="43">
        <v>0.16858370284191401</v>
      </c>
      <c r="D2006" s="43">
        <v>0</v>
      </c>
      <c r="E2006" s="43">
        <v>0</v>
      </c>
      <c r="F2006" s="43">
        <v>0.16858370284191401</v>
      </c>
      <c r="G2006" s="43">
        <v>0</v>
      </c>
      <c r="H2006" s="43">
        <v>50</v>
      </c>
      <c r="I2006" s="43">
        <v>2223.5130767441601</v>
      </c>
      <c r="J2006" s="43" t="e">
        <f t="shared" si="31"/>
        <v>#DIV/0!</v>
      </c>
    </row>
    <row r="2007" spans="1:10" x14ac:dyDescent="0.25">
      <c r="A2007" s="79"/>
      <c r="B2007" s="79"/>
      <c r="C2007" s="43">
        <v>0.16847186948085199</v>
      </c>
      <c r="D2007" s="43">
        <v>8.3998492905437594E-2</v>
      </c>
      <c r="E2007" s="43">
        <v>0</v>
      </c>
      <c r="F2007" s="43">
        <v>8.4473376575414802E-2</v>
      </c>
      <c r="G2007" s="43">
        <v>0.33333333333333298</v>
      </c>
      <c r="H2007" s="43">
        <v>60.8333333333333</v>
      </c>
      <c r="I2007" s="43">
        <v>2100.4117102558098</v>
      </c>
      <c r="J2007" s="43">
        <f t="shared" si="31"/>
        <v>0.50541560844255651</v>
      </c>
    </row>
    <row r="2008" spans="1:10" x14ac:dyDescent="0.25">
      <c r="A2008" s="79"/>
      <c r="B2008" s="79"/>
      <c r="C2008" s="43">
        <v>0.168445490349653</v>
      </c>
      <c r="D2008" s="43">
        <v>8.5504186714192507E-2</v>
      </c>
      <c r="E2008" s="43">
        <v>0</v>
      </c>
      <c r="F2008" s="43">
        <v>8.2941303635460595E-2</v>
      </c>
      <c r="G2008" s="43">
        <v>1.1666666666666601</v>
      </c>
      <c r="H2008" s="43">
        <v>66</v>
      </c>
      <c r="I2008" s="43">
        <v>2629</v>
      </c>
      <c r="J2008" s="43">
        <f t="shared" si="31"/>
        <v>0.14438184887113195</v>
      </c>
    </row>
    <row r="2009" spans="1:10" x14ac:dyDescent="0.25">
      <c r="A2009" s="79"/>
      <c r="B2009" s="79"/>
      <c r="C2009" s="43">
        <v>0.16833870355470601</v>
      </c>
      <c r="D2009" s="43">
        <v>5.8262875323171502E-2</v>
      </c>
      <c r="E2009" s="43">
        <v>5.1396484408069001E-2</v>
      </c>
      <c r="F2009" s="43">
        <v>5.8679343823465402E-2</v>
      </c>
      <c r="G2009" s="43">
        <v>1.5</v>
      </c>
      <c r="H2009" s="43">
        <v>64.8333333333333</v>
      </c>
      <c r="I2009" s="43">
        <v>2456.8333333333298</v>
      </c>
      <c r="J2009" s="43">
        <f t="shared" si="31"/>
        <v>0.11222580236980401</v>
      </c>
    </row>
    <row r="2010" spans="1:10" x14ac:dyDescent="0.25">
      <c r="A2010" s="79"/>
      <c r="B2010" s="79"/>
      <c r="C2010" s="43">
        <v>0.16810881917193601</v>
      </c>
      <c r="D2010" s="43">
        <v>0</v>
      </c>
      <c r="E2010" s="43">
        <v>0</v>
      </c>
      <c r="F2010" s="43">
        <v>0.16810881917193601</v>
      </c>
      <c r="G2010" s="43">
        <v>0</v>
      </c>
      <c r="H2010" s="43">
        <v>47.1666666666666</v>
      </c>
      <c r="I2010" s="43">
        <v>2097.51400239533</v>
      </c>
      <c r="J2010" s="43" t="e">
        <f t="shared" si="31"/>
        <v>#DIV/0!</v>
      </c>
    </row>
    <row r="2011" spans="1:10" x14ac:dyDescent="0.25">
      <c r="A2011" s="79"/>
      <c r="B2011" s="79"/>
      <c r="C2011" s="43">
        <v>0.16799698581087499</v>
      </c>
      <c r="D2011" s="43">
        <v>0.16799698581087499</v>
      </c>
      <c r="E2011" s="43">
        <v>0</v>
      </c>
      <c r="F2011" s="43">
        <v>0</v>
      </c>
      <c r="G2011" s="43">
        <v>0.5</v>
      </c>
      <c r="H2011" s="43">
        <v>30</v>
      </c>
      <c r="I2011" s="43">
        <v>920</v>
      </c>
      <c r="J2011" s="43">
        <f t="shared" si="31"/>
        <v>0.33599397162174999</v>
      </c>
    </row>
    <row r="2012" spans="1:10" x14ac:dyDescent="0.25">
      <c r="A2012" s="79"/>
      <c r="B2012" s="79"/>
      <c r="C2012" s="43">
        <v>0.16795125943070699</v>
      </c>
      <c r="D2012" s="43">
        <v>0.16795125943070699</v>
      </c>
      <c r="E2012" s="43">
        <v>0</v>
      </c>
      <c r="F2012" s="43">
        <v>0</v>
      </c>
      <c r="G2012" s="43">
        <v>0</v>
      </c>
      <c r="H2012" s="43">
        <v>56</v>
      </c>
      <c r="I2012" s="43">
        <v>2092.0479965798399</v>
      </c>
      <c r="J2012" s="43" t="e">
        <f t="shared" si="31"/>
        <v>#DIV/0!</v>
      </c>
    </row>
    <row r="2013" spans="1:10" x14ac:dyDescent="0.25">
      <c r="A2013" s="79"/>
      <c r="B2013" s="79"/>
      <c r="C2013" s="43">
        <v>0.16784748429794899</v>
      </c>
      <c r="D2013" s="43">
        <v>8.3923742148974495E-2</v>
      </c>
      <c r="E2013" s="43">
        <v>0</v>
      </c>
      <c r="F2013" s="43">
        <v>8.3923742148974495E-2</v>
      </c>
      <c r="G2013" s="43">
        <v>1.8333333333333299</v>
      </c>
      <c r="H2013" s="43">
        <v>49</v>
      </c>
      <c r="I2013" s="43">
        <v>2187</v>
      </c>
      <c r="J2013" s="43">
        <f t="shared" si="31"/>
        <v>9.1553173253426892E-2</v>
      </c>
    </row>
    <row r="2014" spans="1:10" x14ac:dyDescent="0.25">
      <c r="A2014" s="79"/>
      <c r="B2014" s="79"/>
      <c r="C2014" s="43">
        <v>0.16763393550196001</v>
      </c>
      <c r="D2014" s="43">
        <v>0</v>
      </c>
      <c r="E2014" s="43">
        <v>0</v>
      </c>
      <c r="F2014" s="43">
        <v>0.16763393550196001</v>
      </c>
      <c r="G2014" s="43">
        <v>0</v>
      </c>
      <c r="H2014" s="43">
        <v>7.6666666666666599</v>
      </c>
      <c r="I2014" s="43">
        <v>340.938671767438</v>
      </c>
      <c r="J2014" s="43" t="e">
        <f t="shared" si="31"/>
        <v>#DIV/0!</v>
      </c>
    </row>
    <row r="2015" spans="1:10" x14ac:dyDescent="0.25">
      <c r="A2015" s="79"/>
      <c r="B2015" s="79"/>
      <c r="C2015" s="43">
        <v>0.16750958952072401</v>
      </c>
      <c r="D2015" s="43">
        <v>0.16750958952072401</v>
      </c>
      <c r="E2015" s="43">
        <v>0</v>
      </c>
      <c r="F2015" s="43">
        <v>0</v>
      </c>
      <c r="G2015" s="43">
        <v>0.83333333333333304</v>
      </c>
      <c r="H2015" s="43">
        <v>68</v>
      </c>
      <c r="I2015" s="43">
        <v>2136.2263333231499</v>
      </c>
      <c r="J2015" s="43">
        <f t="shared" si="31"/>
        <v>0.20101150742486887</v>
      </c>
    </row>
    <row r="2016" spans="1:10" x14ac:dyDescent="0.25">
      <c r="A2016" s="79"/>
      <c r="B2016" s="79"/>
      <c r="C2016" s="43">
        <v>0.16746924546372299</v>
      </c>
      <c r="D2016" s="43">
        <v>0.16746924546372299</v>
      </c>
      <c r="E2016" s="43">
        <v>0</v>
      </c>
      <c r="F2016" s="43">
        <v>0</v>
      </c>
      <c r="G2016" s="43">
        <v>0.16666666666666599</v>
      </c>
      <c r="H2016" s="43">
        <v>82.1666666666666</v>
      </c>
      <c r="I2016" s="43">
        <v>1747.3106665852299</v>
      </c>
      <c r="J2016" s="43">
        <f t="shared" si="31"/>
        <v>1.004815472782342</v>
      </c>
    </row>
    <row r="2017" spans="1:10" x14ac:dyDescent="0.25">
      <c r="A2017" s="79"/>
      <c r="B2017" s="79"/>
      <c r="C2017" s="43">
        <v>0.16708310226991599</v>
      </c>
      <c r="D2017" s="43">
        <v>3.9893410791141698E-4</v>
      </c>
      <c r="E2017" s="43">
        <v>0</v>
      </c>
      <c r="F2017" s="43">
        <v>0.16668416816200499</v>
      </c>
      <c r="G2017" s="43">
        <v>0</v>
      </c>
      <c r="H2017" s="43">
        <v>50.8333333333333</v>
      </c>
      <c r="I2017" s="43">
        <v>2259.3862510905701</v>
      </c>
      <c r="J2017" s="43" t="e">
        <f t="shared" si="31"/>
        <v>#DIV/0!</v>
      </c>
    </row>
    <row r="2018" spans="1:10" x14ac:dyDescent="0.25">
      <c r="A2018" s="79"/>
      <c r="B2018" s="79"/>
      <c r="C2018" s="43">
        <v>0.16675445710697301</v>
      </c>
      <c r="D2018" s="43">
        <v>0.16675445710697301</v>
      </c>
      <c r="E2018" s="43">
        <v>0</v>
      </c>
      <c r="F2018" s="43">
        <v>0</v>
      </c>
      <c r="G2018" s="43">
        <v>0</v>
      </c>
      <c r="H2018" s="43">
        <v>59.1666666666666</v>
      </c>
      <c r="I2018" s="43">
        <v>2210.3483297197699</v>
      </c>
      <c r="J2018" s="43" t="e">
        <f t="shared" si="31"/>
        <v>#DIV/0!</v>
      </c>
    </row>
    <row r="2019" spans="1:10" x14ac:dyDescent="0.25">
      <c r="A2019" s="79"/>
      <c r="B2019" s="79"/>
      <c r="C2019" s="43">
        <v>0.16668406472095901</v>
      </c>
      <c r="D2019" s="43">
        <v>0</v>
      </c>
      <c r="E2019" s="43">
        <v>8.34224007006579E-2</v>
      </c>
      <c r="F2019" s="43">
        <v>8.3261664020302106E-2</v>
      </c>
      <c r="G2019" s="43">
        <v>0.16666666666666599</v>
      </c>
      <c r="H2019" s="43">
        <v>80.5</v>
      </c>
      <c r="I2019" s="43">
        <v>1857.8420186758599</v>
      </c>
      <c r="J2019" s="43">
        <f t="shared" si="31"/>
        <v>1.0001043883257581</v>
      </c>
    </row>
    <row r="2020" spans="1:10" x14ac:dyDescent="0.25">
      <c r="A2020" s="79"/>
      <c r="B2020" s="79"/>
      <c r="C2020" s="43">
        <v>0.16573440082204999</v>
      </c>
      <c r="D2020" s="43">
        <v>0</v>
      </c>
      <c r="E2020" s="43">
        <v>0</v>
      </c>
      <c r="F2020" s="43">
        <v>0.16573440082204999</v>
      </c>
      <c r="G2020" s="43">
        <v>0</v>
      </c>
      <c r="H2020" s="43">
        <v>43.8333333333333</v>
      </c>
      <c r="I2020" s="43">
        <v>1949.2797972790499</v>
      </c>
      <c r="J2020" s="43" t="e">
        <f t="shared" si="31"/>
        <v>#DIV/0!</v>
      </c>
    </row>
    <row r="2021" spans="1:10" x14ac:dyDescent="0.25">
      <c r="A2021" s="79"/>
      <c r="B2021" s="79"/>
      <c r="C2021" s="43">
        <v>0.16573440082204999</v>
      </c>
      <c r="D2021" s="43">
        <v>0</v>
      </c>
      <c r="E2021" s="43">
        <v>0</v>
      </c>
      <c r="F2021" s="43">
        <v>0.16573440082204999</v>
      </c>
      <c r="G2021" s="43">
        <v>0</v>
      </c>
      <c r="H2021" s="43">
        <v>47</v>
      </c>
      <c r="I2021" s="43">
        <v>2090.1022921395102</v>
      </c>
      <c r="J2021" s="43" t="e">
        <f t="shared" si="31"/>
        <v>#DIV/0!</v>
      </c>
    </row>
    <row r="2022" spans="1:10" x14ac:dyDescent="0.25">
      <c r="A2022" s="79"/>
      <c r="B2022" s="79"/>
      <c r="C2022" s="43">
        <v>0.165224352108856</v>
      </c>
      <c r="D2022" s="43">
        <v>0.165224352108856</v>
      </c>
      <c r="E2022" s="43">
        <v>0</v>
      </c>
      <c r="F2022" s="43">
        <v>0</v>
      </c>
      <c r="G2022" s="43">
        <v>0.16666666666666599</v>
      </c>
      <c r="H2022" s="43">
        <v>47</v>
      </c>
      <c r="I2022" s="43">
        <v>2113.7263333231499</v>
      </c>
      <c r="J2022" s="43">
        <f t="shared" si="31"/>
        <v>0.99134611265313999</v>
      </c>
    </row>
    <row r="2023" spans="1:10" x14ac:dyDescent="0.25">
      <c r="A2023" s="79"/>
      <c r="B2023" s="79"/>
      <c r="C2023" s="43">
        <v>0.16500009983946601</v>
      </c>
      <c r="D2023" s="43">
        <v>0.16500009983946601</v>
      </c>
      <c r="E2023" s="43">
        <v>0</v>
      </c>
      <c r="F2023" s="43">
        <v>0</v>
      </c>
      <c r="G2023" s="43">
        <v>0.16666666666666599</v>
      </c>
      <c r="H2023" s="43">
        <v>40.1666666666666</v>
      </c>
      <c r="I2023" s="43">
        <v>846.22633332315399</v>
      </c>
      <c r="J2023" s="43">
        <f t="shared" si="31"/>
        <v>0.99000059903680004</v>
      </c>
    </row>
    <row r="2024" spans="1:10" x14ac:dyDescent="0.25">
      <c r="A2024" s="79"/>
      <c r="B2024" s="79"/>
      <c r="C2024" s="43">
        <v>0.164759786567415</v>
      </c>
      <c r="D2024" s="43">
        <v>0.164759786567415</v>
      </c>
      <c r="E2024" s="43">
        <v>0</v>
      </c>
      <c r="F2024" s="43">
        <v>0</v>
      </c>
      <c r="G2024" s="43">
        <v>0</v>
      </c>
      <c r="H2024" s="43">
        <v>2.6666666666666599</v>
      </c>
      <c r="I2024" s="43">
        <v>99.6213331704691</v>
      </c>
      <c r="J2024" s="43" t="e">
        <f t="shared" si="31"/>
        <v>#DIV/0!</v>
      </c>
    </row>
    <row r="2025" spans="1:10" x14ac:dyDescent="0.25">
      <c r="A2025" s="79"/>
      <c r="B2025" s="79"/>
      <c r="C2025" s="43">
        <v>0.164558451013575</v>
      </c>
      <c r="D2025" s="43">
        <v>2.4560962837847202E-4</v>
      </c>
      <c r="E2025" s="43">
        <v>8.0559958108138902E-2</v>
      </c>
      <c r="F2025" s="43">
        <v>8.3752883277059001E-2</v>
      </c>
      <c r="G2025" s="43">
        <v>0.16666666666666599</v>
      </c>
      <c r="H2025" s="43">
        <v>92.3333333333333</v>
      </c>
      <c r="I2025" s="43">
        <v>2123.6666666666601</v>
      </c>
      <c r="J2025" s="43">
        <f t="shared" si="31"/>
        <v>0.98735070608145403</v>
      </c>
    </row>
    <row r="2026" spans="1:10" x14ac:dyDescent="0.25">
      <c r="A2026" s="79"/>
      <c r="B2026" s="79"/>
      <c r="C2026" s="43">
        <v>0.16436085245950399</v>
      </c>
      <c r="D2026" s="43">
        <v>0.16436085245950399</v>
      </c>
      <c r="E2026" s="43">
        <v>0</v>
      </c>
      <c r="F2026" s="43">
        <v>0</v>
      </c>
      <c r="G2026" s="43">
        <v>0</v>
      </c>
      <c r="H2026" s="43">
        <v>51</v>
      </c>
      <c r="I2026" s="43">
        <v>1905.2579968852101</v>
      </c>
      <c r="J2026" s="43" t="e">
        <f t="shared" si="31"/>
        <v>#DIV/0!</v>
      </c>
    </row>
    <row r="2027" spans="1:10" x14ac:dyDescent="0.25">
      <c r="A2027" s="79"/>
      <c r="B2027" s="79"/>
      <c r="C2027" s="43">
        <v>0.16430974981211899</v>
      </c>
      <c r="D2027" s="43">
        <v>0</v>
      </c>
      <c r="E2027" s="43">
        <v>0</v>
      </c>
      <c r="F2027" s="43">
        <v>0.16430974981211899</v>
      </c>
      <c r="G2027" s="43">
        <v>0</v>
      </c>
      <c r="H2027" s="43">
        <v>44.8333333333333</v>
      </c>
      <c r="I2027" s="43">
        <v>1993.7500588139301</v>
      </c>
      <c r="J2027" s="43" t="e">
        <f t="shared" si="31"/>
        <v>#DIV/0!</v>
      </c>
    </row>
    <row r="2028" spans="1:10" x14ac:dyDescent="0.25">
      <c r="A2028" s="79"/>
      <c r="B2028" s="79"/>
      <c r="C2028" s="43">
        <v>0.16430974981211899</v>
      </c>
      <c r="D2028" s="43">
        <v>0</v>
      </c>
      <c r="E2028" s="43">
        <v>0</v>
      </c>
      <c r="F2028" s="43">
        <v>0.16430974981211899</v>
      </c>
      <c r="G2028" s="43">
        <v>0</v>
      </c>
      <c r="H2028" s="43">
        <v>50</v>
      </c>
      <c r="I2028" s="43">
        <v>2223.5130767441601</v>
      </c>
      <c r="J2028" s="43" t="e">
        <f t="shared" si="31"/>
        <v>#DIV/0!</v>
      </c>
    </row>
    <row r="2029" spans="1:10" x14ac:dyDescent="0.25">
      <c r="A2029" s="79"/>
      <c r="B2029" s="79"/>
      <c r="C2029" s="43">
        <v>0.16425754803765599</v>
      </c>
      <c r="D2029" s="43">
        <v>0</v>
      </c>
      <c r="E2029" s="43">
        <v>8.9756556549124304E-4</v>
      </c>
      <c r="F2029" s="43">
        <v>0.16335998247216399</v>
      </c>
      <c r="G2029" s="43">
        <v>0</v>
      </c>
      <c r="H2029" s="43">
        <v>40.3333333333333</v>
      </c>
      <c r="I2029" s="43">
        <v>1792.8191467378599</v>
      </c>
      <c r="J2029" s="43" t="e">
        <f t="shared" si="31"/>
        <v>#DIV/0!</v>
      </c>
    </row>
    <row r="2030" spans="1:10" x14ac:dyDescent="0.25">
      <c r="A2030" s="79"/>
      <c r="B2030" s="79"/>
      <c r="C2030" s="43">
        <v>0.163939087602883</v>
      </c>
      <c r="D2030" s="43">
        <v>8.1969543801441405E-2</v>
      </c>
      <c r="E2030" s="43">
        <v>0</v>
      </c>
      <c r="F2030" s="43">
        <v>8.1969543801441405E-2</v>
      </c>
      <c r="G2030" s="43">
        <v>0.5</v>
      </c>
      <c r="H2030" s="43">
        <v>50</v>
      </c>
      <c r="I2030" s="43">
        <v>1683.3333333333301</v>
      </c>
      <c r="J2030" s="43">
        <f t="shared" si="31"/>
        <v>0.32787817520576601</v>
      </c>
    </row>
    <row r="2031" spans="1:10" x14ac:dyDescent="0.25">
      <c r="A2031" s="79"/>
      <c r="B2031" s="79"/>
      <c r="C2031" s="43">
        <v>0.16383486614214199</v>
      </c>
      <c r="D2031" s="43">
        <v>0</v>
      </c>
      <c r="E2031" s="43">
        <v>0</v>
      </c>
      <c r="F2031" s="43">
        <v>0.16383486614214199</v>
      </c>
      <c r="G2031" s="43">
        <v>0</v>
      </c>
      <c r="H2031" s="43">
        <v>39.8333333333333</v>
      </c>
      <c r="I2031" s="43">
        <v>1771.3987511395101</v>
      </c>
      <c r="J2031" s="43" t="e">
        <f t="shared" si="31"/>
        <v>#DIV/0!</v>
      </c>
    </row>
    <row r="2032" spans="1:10" x14ac:dyDescent="0.25">
      <c r="A2032" s="79"/>
      <c r="B2032" s="79"/>
      <c r="C2032" s="43">
        <v>0.16380571570215199</v>
      </c>
      <c r="D2032" s="43">
        <v>0</v>
      </c>
      <c r="E2032" s="43">
        <v>0.16380571570215199</v>
      </c>
      <c r="F2032" s="43">
        <v>0</v>
      </c>
      <c r="G2032" s="43">
        <v>0</v>
      </c>
      <c r="H2032" s="43">
        <v>50</v>
      </c>
      <c r="I2032" s="43">
        <v>2101.3028013795201</v>
      </c>
      <c r="J2032" s="43" t="e">
        <f t="shared" si="31"/>
        <v>#DIV/0!</v>
      </c>
    </row>
    <row r="2033" spans="1:10" x14ac:dyDescent="0.25">
      <c r="A2033" s="79"/>
      <c r="B2033" s="79"/>
      <c r="C2033" s="43">
        <v>0.163782730377068</v>
      </c>
      <c r="D2033" s="43">
        <v>0.163782730377068</v>
      </c>
      <c r="E2033" s="43">
        <v>0</v>
      </c>
      <c r="F2033" s="43">
        <v>0</v>
      </c>
      <c r="G2033" s="43">
        <v>0.33333333333333298</v>
      </c>
      <c r="H2033" s="43">
        <v>20.8333333333333</v>
      </c>
      <c r="I2033" s="43">
        <v>884.55966665648702</v>
      </c>
      <c r="J2033" s="43">
        <f t="shared" si="31"/>
        <v>0.49134819113120454</v>
      </c>
    </row>
    <row r="2034" spans="1:10" x14ac:dyDescent="0.25">
      <c r="A2034" s="79"/>
      <c r="B2034" s="79"/>
      <c r="C2034" s="43">
        <v>0.16356298424368099</v>
      </c>
      <c r="D2034" s="43">
        <v>0.16356298424368099</v>
      </c>
      <c r="E2034" s="43">
        <v>0</v>
      </c>
      <c r="F2034" s="43">
        <v>0</v>
      </c>
      <c r="G2034" s="43">
        <v>0</v>
      </c>
      <c r="H2034" s="43">
        <v>56.5</v>
      </c>
      <c r="I2034" s="43">
        <v>2110.7269965493001</v>
      </c>
      <c r="J2034" s="43" t="e">
        <f t="shared" si="31"/>
        <v>#DIV/0!</v>
      </c>
    </row>
    <row r="2035" spans="1:10" x14ac:dyDescent="0.25">
      <c r="A2035" s="79"/>
      <c r="B2035" s="79"/>
      <c r="C2035" s="43">
        <v>0.16351353824279599</v>
      </c>
      <c r="D2035" s="43">
        <v>0</v>
      </c>
      <c r="E2035" s="43">
        <v>0.16066423622293299</v>
      </c>
      <c r="F2035" s="43">
        <v>2.8493020198633499E-3</v>
      </c>
      <c r="G2035" s="43">
        <v>0</v>
      </c>
      <c r="H2035" s="43">
        <v>47</v>
      </c>
      <c r="I2035" s="43">
        <v>1976.85410363494</v>
      </c>
      <c r="J2035" s="43" t="e">
        <f t="shared" si="31"/>
        <v>#DIV/0!</v>
      </c>
    </row>
    <row r="2036" spans="1:10" x14ac:dyDescent="0.25">
      <c r="A2036" s="79"/>
      <c r="B2036" s="79"/>
      <c r="C2036" s="43">
        <v>0.16335998247216499</v>
      </c>
      <c r="D2036" s="43">
        <v>0</v>
      </c>
      <c r="E2036" s="43">
        <v>0</v>
      </c>
      <c r="F2036" s="43">
        <v>0.16335998247216499</v>
      </c>
      <c r="G2036" s="43">
        <v>0</v>
      </c>
      <c r="H2036" s="43">
        <v>32.8333333333333</v>
      </c>
      <c r="I2036" s="43">
        <v>1460.10692039533</v>
      </c>
      <c r="J2036" s="43" t="e">
        <f t="shared" si="31"/>
        <v>#DIV/0!</v>
      </c>
    </row>
    <row r="2037" spans="1:10" x14ac:dyDescent="0.25">
      <c r="A2037" s="79"/>
      <c r="B2037" s="79"/>
      <c r="C2037" s="43">
        <v>0.16316405013577001</v>
      </c>
      <c r="D2037" s="43">
        <v>0.16316405013577001</v>
      </c>
      <c r="E2037" s="43">
        <v>0</v>
      </c>
      <c r="F2037" s="43">
        <v>0</v>
      </c>
      <c r="G2037" s="43">
        <v>0</v>
      </c>
      <c r="H2037" s="43">
        <v>56.5</v>
      </c>
      <c r="I2037" s="43">
        <v>2110.7269965493001</v>
      </c>
      <c r="J2037" s="43" t="e">
        <f t="shared" si="31"/>
        <v>#DIV/0!</v>
      </c>
    </row>
    <row r="2038" spans="1:10" x14ac:dyDescent="0.25">
      <c r="A2038" s="79"/>
      <c r="B2038" s="79"/>
      <c r="C2038" s="43">
        <v>0.16316405013577001</v>
      </c>
      <c r="D2038" s="43">
        <v>0.16316405013577001</v>
      </c>
      <c r="E2038" s="43">
        <v>0</v>
      </c>
      <c r="F2038" s="43">
        <v>0</v>
      </c>
      <c r="G2038" s="43">
        <v>0</v>
      </c>
      <c r="H2038" s="43">
        <v>50.8333333333333</v>
      </c>
      <c r="I2038" s="43">
        <v>1899.03166356206</v>
      </c>
      <c r="J2038" s="43" t="e">
        <f t="shared" si="31"/>
        <v>#DIV/0!</v>
      </c>
    </row>
    <row r="2039" spans="1:10" x14ac:dyDescent="0.25">
      <c r="A2039" s="79"/>
      <c r="B2039" s="79"/>
      <c r="C2039" s="43">
        <v>0.16288509880218699</v>
      </c>
      <c r="D2039" s="43">
        <v>0</v>
      </c>
      <c r="E2039" s="43">
        <v>0</v>
      </c>
      <c r="F2039" s="43">
        <v>0.16288509880218699</v>
      </c>
      <c r="G2039" s="43">
        <v>0</v>
      </c>
      <c r="H2039" s="43">
        <v>37.5</v>
      </c>
      <c r="I2039" s="43">
        <v>1667.63480755812</v>
      </c>
      <c r="J2039" s="43" t="e">
        <f t="shared" si="31"/>
        <v>#DIV/0!</v>
      </c>
    </row>
    <row r="2040" spans="1:10" x14ac:dyDescent="0.25">
      <c r="A2040" s="79"/>
      <c r="B2040" s="79"/>
      <c r="C2040" s="43">
        <v>0.16274386571980001</v>
      </c>
      <c r="D2040" s="43">
        <v>0.16274386571980001</v>
      </c>
      <c r="E2040" s="43">
        <v>0</v>
      </c>
      <c r="F2040" s="43">
        <v>0</v>
      </c>
      <c r="G2040" s="43">
        <v>0.33333333333333298</v>
      </c>
      <c r="H2040" s="43">
        <v>24.8333333333333</v>
      </c>
      <c r="I2040" s="43">
        <v>1753.3456666361201</v>
      </c>
      <c r="J2040" s="43">
        <f t="shared" si="31"/>
        <v>0.48823159715940057</v>
      </c>
    </row>
    <row r="2041" spans="1:10" x14ac:dyDescent="0.25">
      <c r="A2041" s="79"/>
      <c r="B2041" s="79"/>
      <c r="C2041" s="43">
        <v>0.162572216627559</v>
      </c>
      <c r="D2041" s="43">
        <v>0.162572216627559</v>
      </c>
      <c r="E2041" s="43">
        <v>0</v>
      </c>
      <c r="F2041" s="43">
        <v>0</v>
      </c>
      <c r="G2041" s="43">
        <v>0.16666666666666599</v>
      </c>
      <c r="H2041" s="43">
        <v>45.3333333333333</v>
      </c>
      <c r="I2041" s="43">
        <v>1994.6666666666599</v>
      </c>
      <c r="J2041" s="43">
        <f t="shared" si="31"/>
        <v>0.97543329976535798</v>
      </c>
    </row>
    <row r="2042" spans="1:10" x14ac:dyDescent="0.25">
      <c r="A2042" s="79"/>
      <c r="B2042" s="79"/>
      <c r="C2042" s="43">
        <v>0.16241021513220999</v>
      </c>
      <c r="D2042" s="43">
        <v>0</v>
      </c>
      <c r="E2042" s="43">
        <v>0</v>
      </c>
      <c r="F2042" s="43">
        <v>0.16241021513220999</v>
      </c>
      <c r="G2042" s="43">
        <v>0</v>
      </c>
      <c r="H2042" s="43">
        <v>28.5</v>
      </c>
      <c r="I2042" s="43">
        <v>1267.4024537441701</v>
      </c>
      <c r="J2042" s="43" t="e">
        <f t="shared" si="31"/>
        <v>#DIV/0!</v>
      </c>
    </row>
    <row r="2043" spans="1:10" x14ac:dyDescent="0.25">
      <c r="A2043" s="79"/>
      <c r="B2043" s="79"/>
      <c r="C2043" s="43">
        <v>0.16241021513220999</v>
      </c>
      <c r="D2043" s="43">
        <v>0</v>
      </c>
      <c r="E2043" s="43">
        <v>0</v>
      </c>
      <c r="F2043" s="43">
        <v>0.16241021513220999</v>
      </c>
      <c r="G2043" s="43">
        <v>0</v>
      </c>
      <c r="H2043" s="43">
        <v>45.5</v>
      </c>
      <c r="I2043" s="43">
        <v>2023.3968998371899</v>
      </c>
      <c r="J2043" s="43" t="e">
        <f t="shared" si="31"/>
        <v>#DIV/0!</v>
      </c>
    </row>
    <row r="2044" spans="1:10" x14ac:dyDescent="0.25">
      <c r="A2044" s="79"/>
      <c r="B2044" s="79"/>
      <c r="C2044" s="43">
        <v>0.162035249906541</v>
      </c>
      <c r="D2044" s="43">
        <v>0.162035249906541</v>
      </c>
      <c r="E2044" s="43">
        <v>0</v>
      </c>
      <c r="F2044" s="43">
        <v>0</v>
      </c>
      <c r="G2044" s="43">
        <v>0.16666666666666599</v>
      </c>
      <c r="H2044" s="43">
        <v>95.6666666666666</v>
      </c>
      <c r="I2044" s="43">
        <v>2014.4526666463</v>
      </c>
      <c r="J2044" s="43">
        <f t="shared" si="31"/>
        <v>0.97221149943924989</v>
      </c>
    </row>
    <row r="2045" spans="1:10" x14ac:dyDescent="0.25">
      <c r="A2045" s="79"/>
      <c r="B2045" s="79"/>
      <c r="C2045" s="43">
        <v>0.16193533146223199</v>
      </c>
      <c r="D2045" s="43">
        <v>0</v>
      </c>
      <c r="E2045" s="43">
        <v>0</v>
      </c>
      <c r="F2045" s="43">
        <v>0.16193533146223199</v>
      </c>
      <c r="G2045" s="43">
        <v>0</v>
      </c>
      <c r="H2045" s="43">
        <v>56.5</v>
      </c>
      <c r="I2045" s="43">
        <v>2512.5697767208999</v>
      </c>
      <c r="J2045" s="43" t="e">
        <f t="shared" si="31"/>
        <v>#DIV/0!</v>
      </c>
    </row>
    <row r="2046" spans="1:10" x14ac:dyDescent="0.25">
      <c r="A2046" s="79"/>
      <c r="B2046" s="79"/>
      <c r="C2046" s="43">
        <v>0.16156869899902301</v>
      </c>
      <c r="D2046" s="43">
        <v>0</v>
      </c>
      <c r="E2046" s="43">
        <v>0.16156869899902301</v>
      </c>
      <c r="F2046" s="43">
        <v>0</v>
      </c>
      <c r="G2046" s="43">
        <v>0.16666666666666599</v>
      </c>
      <c r="H2046" s="43">
        <v>35.6666666666666</v>
      </c>
      <c r="I2046" s="43">
        <v>823.50434267126502</v>
      </c>
      <c r="J2046" s="43">
        <f t="shared" si="31"/>
        <v>0.96941219399414202</v>
      </c>
    </row>
    <row r="2047" spans="1:10" x14ac:dyDescent="0.25">
      <c r="A2047" s="79"/>
      <c r="B2047" s="79"/>
      <c r="C2047" s="43">
        <v>0.16146163396010799</v>
      </c>
      <c r="D2047" s="43">
        <v>0</v>
      </c>
      <c r="E2047" s="43">
        <v>8.0303669800265695E-2</v>
      </c>
      <c r="F2047" s="43">
        <v>8.1157964159842999E-2</v>
      </c>
      <c r="G2047" s="43">
        <v>0.33333333333333298</v>
      </c>
      <c r="H2047" s="43">
        <v>39</v>
      </c>
      <c r="I2047" s="43">
        <v>1560</v>
      </c>
      <c r="J2047" s="43">
        <f t="shared" si="31"/>
        <v>0.48438490188032446</v>
      </c>
    </row>
    <row r="2048" spans="1:10" x14ac:dyDescent="0.25">
      <c r="A2048" s="79"/>
      <c r="B2048" s="79"/>
      <c r="C2048" s="43">
        <v>0.16122670301122499</v>
      </c>
      <c r="D2048" s="43">
        <v>8.0613351505612496E-2</v>
      </c>
      <c r="E2048" s="43">
        <v>0</v>
      </c>
      <c r="F2048" s="43">
        <v>8.0613351505612496E-2</v>
      </c>
      <c r="G2048" s="43">
        <v>1.5</v>
      </c>
      <c r="H2048" s="43">
        <v>61</v>
      </c>
      <c r="I2048" s="43">
        <v>2385</v>
      </c>
      <c r="J2048" s="43">
        <f t="shared" si="31"/>
        <v>0.10748446867415</v>
      </c>
    </row>
    <row r="2049" spans="1:10" x14ac:dyDescent="0.25">
      <c r="A2049" s="79"/>
      <c r="B2049" s="79"/>
      <c r="C2049" s="43">
        <v>0.16098556412227799</v>
      </c>
      <c r="D2049" s="43">
        <v>0</v>
      </c>
      <c r="E2049" s="43">
        <v>0</v>
      </c>
      <c r="F2049" s="43">
        <v>0.16098556412227799</v>
      </c>
      <c r="G2049" s="43">
        <v>0</v>
      </c>
      <c r="H2049" s="43">
        <v>38</v>
      </c>
      <c r="I2049" s="43">
        <v>1689.86993832556</v>
      </c>
      <c r="J2049" s="43" t="e">
        <f t="shared" si="31"/>
        <v>#DIV/0!</v>
      </c>
    </row>
    <row r="2050" spans="1:10" x14ac:dyDescent="0.25">
      <c r="A2050" s="79"/>
      <c r="B2050" s="79"/>
      <c r="C2050" s="43">
        <v>0.16098556412227799</v>
      </c>
      <c r="D2050" s="43">
        <v>0</v>
      </c>
      <c r="E2050" s="43">
        <v>0</v>
      </c>
      <c r="F2050" s="43">
        <v>0.16098556412227799</v>
      </c>
      <c r="G2050" s="43">
        <v>0</v>
      </c>
      <c r="H2050" s="43">
        <v>48</v>
      </c>
      <c r="I2050" s="43">
        <v>2134.5725536743998</v>
      </c>
      <c r="J2050" s="43" t="e">
        <f t="shared" si="31"/>
        <v>#DIV/0!</v>
      </c>
    </row>
    <row r="2051" spans="1:10" x14ac:dyDescent="0.25">
      <c r="A2051" s="79"/>
      <c r="B2051" s="79"/>
      <c r="C2051" s="43">
        <v>0.16069276903648899</v>
      </c>
      <c r="D2051" s="43">
        <v>8.0346384518244607E-2</v>
      </c>
      <c r="E2051" s="43">
        <v>0</v>
      </c>
      <c r="F2051" s="43">
        <v>8.0346384518244607E-2</v>
      </c>
      <c r="G2051" s="43">
        <v>0.33333333333333298</v>
      </c>
      <c r="H2051" s="43">
        <v>78.6666666666666</v>
      </c>
      <c r="I2051" s="43">
        <v>1494.6666666666599</v>
      </c>
      <c r="J2051" s="43">
        <f t="shared" ref="J2051:J2114" si="32">C2051/G2051</f>
        <v>0.48207830710946747</v>
      </c>
    </row>
    <row r="2052" spans="1:10" x14ac:dyDescent="0.25">
      <c r="A2052" s="79"/>
      <c r="B2052" s="79"/>
      <c r="C2052" s="43">
        <v>0.16037151138038999</v>
      </c>
      <c r="D2052" s="43">
        <v>0.16037151138038999</v>
      </c>
      <c r="E2052" s="43">
        <v>0</v>
      </c>
      <c r="F2052" s="43">
        <v>0</v>
      </c>
      <c r="G2052" s="43">
        <v>0</v>
      </c>
      <c r="H2052" s="43">
        <v>56.6666666666666</v>
      </c>
      <c r="I2052" s="43">
        <v>2116.95332987246</v>
      </c>
      <c r="J2052" s="43" t="e">
        <f t="shared" si="32"/>
        <v>#DIV/0!</v>
      </c>
    </row>
    <row r="2053" spans="1:10" x14ac:dyDescent="0.25">
      <c r="A2053" s="79"/>
      <c r="B2053" s="79"/>
      <c r="C2053" s="43">
        <v>0.16037151138038999</v>
      </c>
      <c r="D2053" s="43">
        <v>0.16037151138038999</v>
      </c>
      <c r="E2053" s="43">
        <v>0</v>
      </c>
      <c r="F2053" s="43">
        <v>0</v>
      </c>
      <c r="G2053" s="43">
        <v>0</v>
      </c>
      <c r="H2053" s="43">
        <v>51.3333333333333</v>
      </c>
      <c r="I2053" s="43">
        <v>1917.7106635315199</v>
      </c>
      <c r="J2053" s="43" t="e">
        <f t="shared" si="32"/>
        <v>#DIV/0!</v>
      </c>
    </row>
    <row r="2054" spans="1:10" x14ac:dyDescent="0.25">
      <c r="A2054" s="79"/>
      <c r="B2054" s="79"/>
      <c r="C2054" s="43">
        <v>0.15997257727247799</v>
      </c>
      <c r="D2054" s="43">
        <v>0.15997257727247799</v>
      </c>
      <c r="E2054" s="43">
        <v>0</v>
      </c>
      <c r="F2054" s="43">
        <v>0</v>
      </c>
      <c r="G2054" s="43">
        <v>0</v>
      </c>
      <c r="H2054" s="43">
        <v>51.6666666666666</v>
      </c>
      <c r="I2054" s="43">
        <v>1930.1633301778299</v>
      </c>
      <c r="J2054" s="43" t="e">
        <f t="shared" si="32"/>
        <v>#DIV/0!</v>
      </c>
    </row>
    <row r="2055" spans="1:10" x14ac:dyDescent="0.25">
      <c r="A2055" s="79"/>
      <c r="B2055" s="79"/>
      <c r="C2055" s="43">
        <v>0.159795759958932</v>
      </c>
      <c r="D2055" s="43">
        <v>7.9897879979466499E-2</v>
      </c>
      <c r="E2055" s="43">
        <v>0</v>
      </c>
      <c r="F2055" s="43">
        <v>7.9897879979466499E-2</v>
      </c>
      <c r="G2055" s="43">
        <v>0.16666666666666599</v>
      </c>
      <c r="H2055" s="43">
        <v>40.6666666666666</v>
      </c>
      <c r="I2055" s="43">
        <v>1748.6666666666599</v>
      </c>
      <c r="J2055" s="43">
        <f t="shared" si="32"/>
        <v>0.95877455975359582</v>
      </c>
    </row>
    <row r="2056" spans="1:10" x14ac:dyDescent="0.25">
      <c r="A2056" s="79"/>
      <c r="B2056" s="79"/>
      <c r="C2056" s="43">
        <v>0.15957364316456699</v>
      </c>
      <c r="D2056" s="43">
        <v>0.15957364316456699</v>
      </c>
      <c r="E2056" s="43">
        <v>0</v>
      </c>
      <c r="F2056" s="43">
        <v>0</v>
      </c>
      <c r="G2056" s="43">
        <v>0</v>
      </c>
      <c r="H2056" s="43">
        <v>49.3333333333333</v>
      </c>
      <c r="I2056" s="43">
        <v>1842.9946636536699</v>
      </c>
      <c r="J2056" s="43" t="e">
        <f t="shared" si="32"/>
        <v>#DIV/0!</v>
      </c>
    </row>
    <row r="2057" spans="1:10" x14ac:dyDescent="0.25">
      <c r="A2057" s="79"/>
      <c r="B2057" s="79"/>
      <c r="C2057" s="43">
        <v>0.15953947165106</v>
      </c>
      <c r="D2057" s="43">
        <v>0.15953947165106</v>
      </c>
      <c r="E2057" s="43">
        <v>0</v>
      </c>
      <c r="F2057" s="43">
        <v>0</v>
      </c>
      <c r="G2057" s="43">
        <v>0.16666666666666599</v>
      </c>
      <c r="H2057" s="43">
        <v>40.6666666666666</v>
      </c>
      <c r="I2057" s="43">
        <v>1830</v>
      </c>
      <c r="J2057" s="43">
        <f t="shared" si="32"/>
        <v>0.95723682990636383</v>
      </c>
    </row>
    <row r="2058" spans="1:10" x14ac:dyDescent="0.25">
      <c r="A2058" s="79"/>
      <c r="B2058" s="79"/>
      <c r="C2058" s="43">
        <v>0.15946854386120299</v>
      </c>
      <c r="D2058" s="43">
        <v>0.15946854386120299</v>
      </c>
      <c r="E2058" s="43">
        <v>0</v>
      </c>
      <c r="F2058" s="43">
        <v>0</v>
      </c>
      <c r="G2058" s="43">
        <v>0.16666666666666599</v>
      </c>
      <c r="H2058" s="43">
        <v>77.3333333333333</v>
      </c>
      <c r="I2058" s="43">
        <v>1472.3929999898201</v>
      </c>
      <c r="J2058" s="43">
        <f t="shared" si="32"/>
        <v>0.95681126316722176</v>
      </c>
    </row>
    <row r="2059" spans="1:10" x14ac:dyDescent="0.25">
      <c r="A2059" s="79"/>
      <c r="B2059" s="79"/>
      <c r="C2059" s="43">
        <v>0.15917470905665501</v>
      </c>
      <c r="D2059" s="43">
        <v>0.15917470905665501</v>
      </c>
      <c r="E2059" s="43">
        <v>0</v>
      </c>
      <c r="F2059" s="43">
        <v>0</v>
      </c>
      <c r="G2059" s="43">
        <v>0</v>
      </c>
      <c r="H2059" s="43">
        <v>27.1666666666666</v>
      </c>
      <c r="I2059" s="43">
        <v>1014.89233167415</v>
      </c>
      <c r="J2059" s="43" t="e">
        <f t="shared" si="32"/>
        <v>#DIV/0!</v>
      </c>
    </row>
    <row r="2060" spans="1:10" x14ac:dyDescent="0.25">
      <c r="A2060" s="79"/>
      <c r="B2060" s="79"/>
      <c r="C2060" s="43">
        <v>0.15908602944236899</v>
      </c>
      <c r="D2060" s="43">
        <v>0</v>
      </c>
      <c r="E2060" s="43">
        <v>0</v>
      </c>
      <c r="F2060" s="43">
        <v>0.15908602944236899</v>
      </c>
      <c r="G2060" s="43">
        <v>0</v>
      </c>
      <c r="H2060" s="43">
        <v>48.6666666666666</v>
      </c>
      <c r="I2060" s="43">
        <v>2164.2193946976499</v>
      </c>
      <c r="J2060" s="43" t="e">
        <f t="shared" si="32"/>
        <v>#DIV/0!</v>
      </c>
    </row>
    <row r="2061" spans="1:10" x14ac:dyDescent="0.25">
      <c r="A2061" s="79"/>
      <c r="B2061" s="79"/>
      <c r="C2061" s="43">
        <v>0.15895915507698999</v>
      </c>
      <c r="D2061" s="43">
        <v>7.9585165527839202E-2</v>
      </c>
      <c r="E2061" s="43">
        <v>0</v>
      </c>
      <c r="F2061" s="43">
        <v>7.9373989549150398E-2</v>
      </c>
      <c r="G2061" s="43">
        <v>0.16666666666666599</v>
      </c>
      <c r="H2061" s="43">
        <v>57.8333333333333</v>
      </c>
      <c r="I2061" s="43">
        <v>1968.6380435789599</v>
      </c>
      <c r="J2061" s="43">
        <f t="shared" si="32"/>
        <v>0.95375493046194382</v>
      </c>
    </row>
    <row r="2062" spans="1:10" x14ac:dyDescent="0.25">
      <c r="A2062" s="79"/>
      <c r="B2062" s="79"/>
      <c r="C2062" s="43">
        <v>0.15877577494874401</v>
      </c>
      <c r="D2062" s="43">
        <v>0.15877577494874401</v>
      </c>
      <c r="E2062" s="43">
        <v>0</v>
      </c>
      <c r="F2062" s="43">
        <v>0</v>
      </c>
      <c r="G2062" s="43">
        <v>0</v>
      </c>
      <c r="H2062" s="43">
        <v>44.5</v>
      </c>
      <c r="I2062" s="43">
        <v>1662.43099728219</v>
      </c>
      <c r="J2062" s="43" t="e">
        <f t="shared" si="32"/>
        <v>#DIV/0!</v>
      </c>
    </row>
    <row r="2063" spans="1:10" x14ac:dyDescent="0.25">
      <c r="A2063" s="79"/>
      <c r="B2063" s="79"/>
      <c r="C2063" s="43">
        <v>0.15853886361008701</v>
      </c>
      <c r="D2063" s="43">
        <v>7.9485234445779401E-2</v>
      </c>
      <c r="E2063" s="43">
        <v>0</v>
      </c>
      <c r="F2063" s="43">
        <v>7.9053629164308595E-2</v>
      </c>
      <c r="G2063" s="43">
        <v>0.16666666666666599</v>
      </c>
      <c r="H2063" s="43">
        <v>82</v>
      </c>
      <c r="I2063" s="43">
        <v>1895.5497538347799</v>
      </c>
      <c r="J2063" s="43">
        <f t="shared" si="32"/>
        <v>0.95123318166052595</v>
      </c>
    </row>
    <row r="2064" spans="1:10" x14ac:dyDescent="0.25">
      <c r="A2064" s="79"/>
      <c r="B2064" s="79"/>
      <c r="C2064" s="43">
        <v>0.158420322309205</v>
      </c>
      <c r="D2064" s="43">
        <v>0</v>
      </c>
      <c r="E2064" s="43">
        <v>0.158420322309205</v>
      </c>
      <c r="F2064" s="43">
        <v>0</v>
      </c>
      <c r="G2064" s="43">
        <v>0</v>
      </c>
      <c r="H2064" s="43">
        <v>51.5</v>
      </c>
      <c r="I2064" s="43">
        <v>2164.3418854209099</v>
      </c>
      <c r="J2064" s="43" t="e">
        <f t="shared" si="32"/>
        <v>#DIV/0!</v>
      </c>
    </row>
    <row r="2065" spans="1:10" x14ac:dyDescent="0.25">
      <c r="A2065" s="79"/>
      <c r="B2065" s="79"/>
      <c r="C2065" s="43">
        <v>0.15837684084083301</v>
      </c>
      <c r="D2065" s="43">
        <v>0.15837684084083301</v>
      </c>
      <c r="E2065" s="43">
        <v>0</v>
      </c>
      <c r="F2065" s="43">
        <v>0</v>
      </c>
      <c r="G2065" s="43">
        <v>0</v>
      </c>
      <c r="H2065" s="43">
        <v>49</v>
      </c>
      <c r="I2065" s="43">
        <v>1830.5419970073599</v>
      </c>
      <c r="J2065" s="43" t="e">
        <f t="shared" si="32"/>
        <v>#DIV/0!</v>
      </c>
    </row>
    <row r="2066" spans="1:10" x14ac:dyDescent="0.25">
      <c r="A2066" s="79"/>
      <c r="B2066" s="79"/>
      <c r="C2066" s="43">
        <v>0.15813626210241499</v>
      </c>
      <c r="D2066" s="43">
        <v>0</v>
      </c>
      <c r="E2066" s="43">
        <v>0</v>
      </c>
      <c r="F2066" s="43">
        <v>0.15813626210241499</v>
      </c>
      <c r="G2066" s="43">
        <v>0</v>
      </c>
      <c r="H2066" s="43">
        <v>43</v>
      </c>
      <c r="I2066" s="43">
        <v>1912.2212459999801</v>
      </c>
      <c r="J2066" s="43" t="e">
        <f t="shared" si="32"/>
        <v>#DIV/0!</v>
      </c>
    </row>
    <row r="2067" spans="1:10" x14ac:dyDescent="0.25">
      <c r="A2067" s="79"/>
      <c r="B2067" s="79"/>
      <c r="C2067" s="43">
        <v>0.158049478294009</v>
      </c>
      <c r="D2067" s="43">
        <v>7.8787297312016003E-2</v>
      </c>
      <c r="E2067" s="43">
        <v>0</v>
      </c>
      <c r="F2067" s="43">
        <v>7.9262180981993197E-2</v>
      </c>
      <c r="G2067" s="43">
        <v>1</v>
      </c>
      <c r="H2067" s="43">
        <v>60.1666666666666</v>
      </c>
      <c r="I2067" s="43">
        <v>2177.4117102558098</v>
      </c>
      <c r="J2067" s="43">
        <f t="shared" si="32"/>
        <v>0.158049478294009</v>
      </c>
    </row>
    <row r="2068" spans="1:10" x14ac:dyDescent="0.25">
      <c r="A2068" s="79"/>
      <c r="B2068" s="79"/>
      <c r="C2068" s="43">
        <v>0.15804445652179899</v>
      </c>
      <c r="D2068" s="43">
        <v>0.15804445652179899</v>
      </c>
      <c r="E2068" s="43">
        <v>0</v>
      </c>
      <c r="F2068" s="43">
        <v>0</v>
      </c>
      <c r="G2068" s="43">
        <v>0.83333333333333304</v>
      </c>
      <c r="H2068" s="43">
        <v>45.8333333333333</v>
      </c>
      <c r="I2068" s="43">
        <v>1833.3333333333301</v>
      </c>
      <c r="J2068" s="43">
        <f t="shared" si="32"/>
        <v>0.18965334782615886</v>
      </c>
    </row>
    <row r="2069" spans="1:10" x14ac:dyDescent="0.25">
      <c r="A2069" s="79"/>
      <c r="B2069" s="79"/>
      <c r="C2069" s="43">
        <v>0.15797153952645901</v>
      </c>
      <c r="D2069" s="43">
        <v>0</v>
      </c>
      <c r="E2069" s="43">
        <v>0.15797153952645901</v>
      </c>
      <c r="F2069" s="43">
        <v>0</v>
      </c>
      <c r="G2069" s="43">
        <v>0</v>
      </c>
      <c r="H2069" s="43">
        <v>44.5</v>
      </c>
      <c r="I2069" s="43">
        <v>1870.1594932277701</v>
      </c>
      <c r="J2069" s="43" t="e">
        <f t="shared" si="32"/>
        <v>#DIV/0!</v>
      </c>
    </row>
    <row r="2070" spans="1:10" x14ac:dyDescent="0.25">
      <c r="A2070" s="79"/>
      <c r="B2070" s="79"/>
      <c r="C2070" s="43">
        <v>0.15787359764988301</v>
      </c>
      <c r="D2070" s="43">
        <v>0.15787359764988301</v>
      </c>
      <c r="E2070" s="43">
        <v>0</v>
      </c>
      <c r="F2070" s="43">
        <v>0</v>
      </c>
      <c r="G2070" s="43">
        <v>0.33333333333333298</v>
      </c>
      <c r="H2070" s="43">
        <v>45.6666666666666</v>
      </c>
      <c r="I2070" s="43">
        <v>1918</v>
      </c>
      <c r="J2070" s="43">
        <f t="shared" si="32"/>
        <v>0.47362079294964954</v>
      </c>
    </row>
    <row r="2071" spans="1:10" x14ac:dyDescent="0.25">
      <c r="A2071" s="79"/>
      <c r="B2071" s="79"/>
      <c r="C2071" s="43">
        <v>0.15757897262501</v>
      </c>
      <c r="D2071" s="43">
        <v>0.15757897262501</v>
      </c>
      <c r="E2071" s="43">
        <v>0</v>
      </c>
      <c r="F2071" s="43">
        <v>0</v>
      </c>
      <c r="G2071" s="43">
        <v>0</v>
      </c>
      <c r="H2071" s="43">
        <v>54</v>
      </c>
      <c r="I2071" s="43">
        <v>2017.33199670199</v>
      </c>
      <c r="J2071" s="43" t="e">
        <f t="shared" si="32"/>
        <v>#DIV/0!</v>
      </c>
    </row>
    <row r="2072" spans="1:10" x14ac:dyDescent="0.25">
      <c r="A2072" s="79"/>
      <c r="B2072" s="79"/>
      <c r="C2072" s="43">
        <v>0.15757897262501</v>
      </c>
      <c r="D2072" s="43">
        <v>0.15757897262501</v>
      </c>
      <c r="E2072" s="43">
        <v>0</v>
      </c>
      <c r="F2072" s="43">
        <v>0</v>
      </c>
      <c r="G2072" s="43">
        <v>0</v>
      </c>
      <c r="H2072" s="43">
        <v>54</v>
      </c>
      <c r="I2072" s="43">
        <v>2017.33199670199</v>
      </c>
      <c r="J2072" s="43" t="e">
        <f t="shared" si="32"/>
        <v>#DIV/0!</v>
      </c>
    </row>
    <row r="2073" spans="1:10" x14ac:dyDescent="0.25">
      <c r="A2073" s="79"/>
      <c r="B2073" s="79"/>
      <c r="C2073" s="43">
        <v>0.15752275674371299</v>
      </c>
      <c r="D2073" s="43">
        <v>0</v>
      </c>
      <c r="E2073" s="43">
        <v>0.15752275674371299</v>
      </c>
      <c r="F2073" s="43">
        <v>0</v>
      </c>
      <c r="G2073" s="43">
        <v>0</v>
      </c>
      <c r="H2073" s="43">
        <v>28.8333333333333</v>
      </c>
      <c r="I2073" s="43">
        <v>1211.7512821288501</v>
      </c>
      <c r="J2073" s="43" t="e">
        <f t="shared" si="32"/>
        <v>#DIV/0!</v>
      </c>
    </row>
    <row r="2074" spans="1:10" x14ac:dyDescent="0.25">
      <c r="A2074" s="79"/>
      <c r="B2074" s="79"/>
      <c r="C2074" s="43">
        <v>0.15751582256324101</v>
      </c>
      <c r="D2074" s="43">
        <v>0</v>
      </c>
      <c r="E2074" s="43">
        <v>7.7495455337123001E-2</v>
      </c>
      <c r="F2074" s="43">
        <v>8.0020367226118203E-2</v>
      </c>
      <c r="G2074" s="43">
        <v>0.16666666666666599</v>
      </c>
      <c r="H2074" s="43">
        <v>40</v>
      </c>
      <c r="I2074" s="43">
        <v>1561.41605292707</v>
      </c>
      <c r="J2074" s="43">
        <f t="shared" si="32"/>
        <v>0.94509493537944989</v>
      </c>
    </row>
    <row r="2075" spans="1:10" x14ac:dyDescent="0.25">
      <c r="A2075" s="79"/>
      <c r="B2075" s="79"/>
      <c r="C2075" s="43">
        <v>0.15718649476245999</v>
      </c>
      <c r="D2075" s="43">
        <v>0</v>
      </c>
      <c r="E2075" s="43">
        <v>0</v>
      </c>
      <c r="F2075" s="43">
        <v>0.15718649476245999</v>
      </c>
      <c r="G2075" s="43">
        <v>0</v>
      </c>
      <c r="H2075" s="43">
        <v>39.6666666666666</v>
      </c>
      <c r="I2075" s="43">
        <v>1763.9870408837</v>
      </c>
      <c r="J2075" s="43" t="e">
        <f t="shared" si="32"/>
        <v>#DIV/0!</v>
      </c>
    </row>
    <row r="2076" spans="1:10" x14ac:dyDescent="0.25">
      <c r="A2076" s="79"/>
      <c r="B2076" s="79"/>
      <c r="C2076" s="43">
        <v>0.15707397396096801</v>
      </c>
      <c r="D2076" s="43">
        <v>0</v>
      </c>
      <c r="E2076" s="43">
        <v>0.15707397396096801</v>
      </c>
      <c r="F2076" s="43">
        <v>0</v>
      </c>
      <c r="G2076" s="43">
        <v>0</v>
      </c>
      <c r="H2076" s="43">
        <v>42.1666666666666</v>
      </c>
      <c r="I2076" s="43">
        <v>1772.09869583006</v>
      </c>
      <c r="J2076" s="43" t="e">
        <f t="shared" si="32"/>
        <v>#DIV/0!</v>
      </c>
    </row>
    <row r="2077" spans="1:10" x14ac:dyDescent="0.25">
      <c r="A2077" s="79"/>
      <c r="B2077" s="79"/>
      <c r="C2077" s="43">
        <v>0.156781796501611</v>
      </c>
      <c r="D2077" s="43">
        <v>0</v>
      </c>
      <c r="E2077" s="43">
        <v>0.15393249448174801</v>
      </c>
      <c r="F2077" s="43">
        <v>2.8493020198633499E-3</v>
      </c>
      <c r="G2077" s="43">
        <v>0</v>
      </c>
      <c r="H2077" s="43">
        <v>17.5</v>
      </c>
      <c r="I2077" s="43">
        <v>737.90018599012103</v>
      </c>
      <c r="J2077" s="43" t="e">
        <f t="shared" si="32"/>
        <v>#DIV/0!</v>
      </c>
    </row>
    <row r="2078" spans="1:10" x14ac:dyDescent="0.25">
      <c r="A2078" s="79"/>
      <c r="B2078" s="79"/>
      <c r="C2078" s="43">
        <v>0.15638217030127599</v>
      </c>
      <c r="D2078" s="43">
        <v>0.15638217030127599</v>
      </c>
      <c r="E2078" s="43">
        <v>0</v>
      </c>
      <c r="F2078" s="43">
        <v>0</v>
      </c>
      <c r="G2078" s="43">
        <v>0</v>
      </c>
      <c r="H2078" s="43">
        <v>54.1666666666666</v>
      </c>
      <c r="I2078" s="43">
        <v>2023.5583300251401</v>
      </c>
      <c r="J2078" s="43" t="e">
        <f t="shared" si="32"/>
        <v>#DIV/0!</v>
      </c>
    </row>
    <row r="2079" spans="1:10" x14ac:dyDescent="0.25">
      <c r="A2079" s="79"/>
      <c r="B2079" s="79"/>
      <c r="C2079" s="43">
        <v>0.15638217030127599</v>
      </c>
      <c r="D2079" s="43">
        <v>0.15638217030127599</v>
      </c>
      <c r="E2079" s="43">
        <v>0</v>
      </c>
      <c r="F2079" s="43">
        <v>0</v>
      </c>
      <c r="G2079" s="43">
        <v>0</v>
      </c>
      <c r="H2079" s="43">
        <v>54</v>
      </c>
      <c r="I2079" s="43">
        <v>2017.33199670199</v>
      </c>
      <c r="J2079" s="43" t="e">
        <f t="shared" si="32"/>
        <v>#DIV/0!</v>
      </c>
    </row>
    <row r="2080" spans="1:10" x14ac:dyDescent="0.25">
      <c r="A2080" s="79"/>
      <c r="B2080" s="79"/>
      <c r="C2080" s="43">
        <v>0.15638217030127599</v>
      </c>
      <c r="D2080" s="43">
        <v>0.15638217030127599</v>
      </c>
      <c r="E2080" s="43">
        <v>0</v>
      </c>
      <c r="F2080" s="43">
        <v>0</v>
      </c>
      <c r="G2080" s="43">
        <v>0</v>
      </c>
      <c r="H2080" s="43">
        <v>49.8333333333333</v>
      </c>
      <c r="I2080" s="43">
        <v>1861.6736636231301</v>
      </c>
      <c r="J2080" s="43" t="e">
        <f t="shared" si="32"/>
        <v>#DIV/0!</v>
      </c>
    </row>
    <row r="2081" spans="1:10" x14ac:dyDescent="0.25">
      <c r="A2081" s="79"/>
      <c r="B2081" s="79"/>
      <c r="C2081" s="43">
        <v>0.156176408395477</v>
      </c>
      <c r="D2081" s="43">
        <v>0</v>
      </c>
      <c r="E2081" s="43">
        <v>0.156176408395477</v>
      </c>
      <c r="F2081" s="43">
        <v>0</v>
      </c>
      <c r="G2081" s="43">
        <v>0</v>
      </c>
      <c r="H2081" s="43">
        <v>45.1666666666666</v>
      </c>
      <c r="I2081" s="43">
        <v>1898.17686391283</v>
      </c>
      <c r="J2081" s="43" t="e">
        <f t="shared" si="32"/>
        <v>#DIV/0!</v>
      </c>
    </row>
    <row r="2082" spans="1:10" x14ac:dyDescent="0.25">
      <c r="A2082" s="79"/>
      <c r="B2082" s="79"/>
      <c r="C2082" s="43">
        <v>0.15576184375252899</v>
      </c>
      <c r="D2082" s="43">
        <v>0</v>
      </c>
      <c r="E2082" s="43">
        <v>0</v>
      </c>
      <c r="F2082" s="43">
        <v>0.15576184375252899</v>
      </c>
      <c r="G2082" s="43">
        <v>0</v>
      </c>
      <c r="H2082" s="43">
        <v>42.6666666666666</v>
      </c>
      <c r="I2082" s="43">
        <v>1897.39782548835</v>
      </c>
      <c r="J2082" s="43" t="e">
        <f t="shared" si="32"/>
        <v>#DIV/0!</v>
      </c>
    </row>
    <row r="2083" spans="1:10" x14ac:dyDescent="0.25">
      <c r="A2083" s="79"/>
      <c r="B2083" s="79"/>
      <c r="C2083" s="43">
        <v>0.15573786175094101</v>
      </c>
      <c r="D2083" s="43">
        <v>0</v>
      </c>
      <c r="E2083" s="43">
        <v>7.7441783695681707E-2</v>
      </c>
      <c r="F2083" s="43">
        <v>7.8296078055258997E-2</v>
      </c>
      <c r="G2083" s="43">
        <v>0.66666666666666596</v>
      </c>
      <c r="H2083" s="43">
        <v>54.3333333333333</v>
      </c>
      <c r="I2083" s="43">
        <v>2190.6666666666601</v>
      </c>
      <c r="J2083" s="43">
        <f t="shared" si="32"/>
        <v>0.23360679262641176</v>
      </c>
    </row>
    <row r="2084" spans="1:10" x14ac:dyDescent="0.25">
      <c r="A2084" s="79"/>
      <c r="B2084" s="79"/>
      <c r="C2084" s="43">
        <v>0.15558430208545301</v>
      </c>
      <c r="D2084" s="43">
        <v>0.15558430208545301</v>
      </c>
      <c r="E2084" s="43">
        <v>0</v>
      </c>
      <c r="F2084" s="43">
        <v>0</v>
      </c>
      <c r="G2084" s="43">
        <v>0</v>
      </c>
      <c r="H2084" s="43">
        <v>54.8333333333333</v>
      </c>
      <c r="I2084" s="43">
        <v>2048.4636633177602</v>
      </c>
      <c r="J2084" s="43" t="e">
        <f t="shared" si="32"/>
        <v>#DIV/0!</v>
      </c>
    </row>
    <row r="2085" spans="1:10" x14ac:dyDescent="0.25">
      <c r="A2085" s="79"/>
      <c r="B2085" s="79"/>
      <c r="C2085" s="43">
        <v>0.15558430208545301</v>
      </c>
      <c r="D2085" s="43">
        <v>0.15558430208545301</v>
      </c>
      <c r="E2085" s="43">
        <v>0</v>
      </c>
      <c r="F2085" s="43">
        <v>0</v>
      </c>
      <c r="G2085" s="43">
        <v>0</v>
      </c>
      <c r="H2085" s="43">
        <v>52.1666666666666</v>
      </c>
      <c r="I2085" s="43">
        <v>1948.8423301472901</v>
      </c>
      <c r="J2085" s="43" t="e">
        <f t="shared" si="32"/>
        <v>#DIV/0!</v>
      </c>
    </row>
    <row r="2086" spans="1:10" x14ac:dyDescent="0.25">
      <c r="A2086" s="79"/>
      <c r="B2086" s="79"/>
      <c r="C2086" s="43">
        <v>0.155382432581334</v>
      </c>
      <c r="D2086" s="43">
        <v>0.155382432581334</v>
      </c>
      <c r="E2086" s="43">
        <v>0</v>
      </c>
      <c r="F2086" s="43">
        <v>0</v>
      </c>
      <c r="G2086" s="43">
        <v>0.16666666666666599</v>
      </c>
      <c r="H2086" s="43">
        <v>28.8333333333333</v>
      </c>
      <c r="I2086" s="43">
        <v>1266.4526666463</v>
      </c>
      <c r="J2086" s="43">
        <f t="shared" si="32"/>
        <v>0.93229459548800775</v>
      </c>
    </row>
    <row r="2087" spans="1:10" x14ac:dyDescent="0.25">
      <c r="A2087" s="79"/>
      <c r="B2087" s="79"/>
      <c r="C2087" s="43">
        <v>0.15500103286580499</v>
      </c>
      <c r="D2087" s="43">
        <v>0.15500103286580499</v>
      </c>
      <c r="E2087" s="43">
        <v>0</v>
      </c>
      <c r="F2087" s="43">
        <v>0</v>
      </c>
      <c r="G2087" s="43">
        <v>0.83333333333333304</v>
      </c>
      <c r="H2087" s="43">
        <v>46.1666666666666</v>
      </c>
      <c r="I2087" s="43">
        <v>1846.5</v>
      </c>
      <c r="J2087" s="43">
        <f t="shared" si="32"/>
        <v>0.18600123943896607</v>
      </c>
    </row>
    <row r="2088" spans="1:10" x14ac:dyDescent="0.25">
      <c r="A2088" s="79"/>
      <c r="B2088" s="79"/>
      <c r="C2088" s="43">
        <v>0.154337192742597</v>
      </c>
      <c r="D2088" s="43">
        <v>0</v>
      </c>
      <c r="E2088" s="43">
        <v>0</v>
      </c>
      <c r="F2088" s="43">
        <v>0.154337192742597</v>
      </c>
      <c r="G2088" s="43">
        <v>0</v>
      </c>
      <c r="H2088" s="43">
        <v>40</v>
      </c>
      <c r="I2088" s="43">
        <v>1778.8104613953301</v>
      </c>
      <c r="J2088" s="43" t="e">
        <f t="shared" si="32"/>
        <v>#DIV/0!</v>
      </c>
    </row>
    <row r="2089" spans="1:10" x14ac:dyDescent="0.25">
      <c r="A2089" s="79"/>
      <c r="B2089" s="79"/>
      <c r="C2089" s="43">
        <v>0.15426420398067001</v>
      </c>
      <c r="D2089" s="43">
        <v>0.15426420398067001</v>
      </c>
      <c r="E2089" s="43">
        <v>0</v>
      </c>
      <c r="F2089" s="43">
        <v>0</v>
      </c>
      <c r="G2089" s="43">
        <v>0.16666666666666599</v>
      </c>
      <c r="H2089" s="43">
        <v>29.5</v>
      </c>
      <c r="I2089" s="43">
        <v>914.5</v>
      </c>
      <c r="J2089" s="43">
        <f t="shared" si="32"/>
        <v>0.92558522388402376</v>
      </c>
    </row>
    <row r="2090" spans="1:10" x14ac:dyDescent="0.25">
      <c r="A2090" s="79"/>
      <c r="B2090" s="79"/>
      <c r="C2090" s="43">
        <v>0.154202310199097</v>
      </c>
      <c r="D2090" s="43">
        <v>0.154202310199097</v>
      </c>
      <c r="E2090" s="43">
        <v>0</v>
      </c>
      <c r="F2090" s="43">
        <v>0</v>
      </c>
      <c r="G2090" s="43">
        <v>0.16666666666666599</v>
      </c>
      <c r="H2090" s="43">
        <v>48.1666666666666</v>
      </c>
      <c r="I2090" s="43">
        <v>1673.3099982695601</v>
      </c>
      <c r="J2090" s="43">
        <f t="shared" si="32"/>
        <v>0.92521386119458571</v>
      </c>
    </row>
    <row r="2091" spans="1:10" x14ac:dyDescent="0.25">
      <c r="A2091" s="79"/>
      <c r="B2091" s="79"/>
      <c r="C2091" s="43">
        <v>0.154186420477925</v>
      </c>
      <c r="D2091" s="43">
        <v>0.154186420477925</v>
      </c>
      <c r="E2091" s="43">
        <v>0</v>
      </c>
      <c r="F2091" s="43">
        <v>0</v>
      </c>
      <c r="G2091" s="43">
        <v>0.16666666666666599</v>
      </c>
      <c r="H2091" s="43">
        <v>75.1666666666666</v>
      </c>
      <c r="I2091" s="43">
        <v>1583.9526666463</v>
      </c>
      <c r="J2091" s="43">
        <f t="shared" si="32"/>
        <v>0.92511852286755369</v>
      </c>
    </row>
    <row r="2092" spans="1:10" x14ac:dyDescent="0.25">
      <c r="A2092" s="79"/>
      <c r="B2092" s="79"/>
      <c r="C2092" s="43">
        <v>0.153988565653807</v>
      </c>
      <c r="D2092" s="43">
        <v>0.153988565653807</v>
      </c>
      <c r="E2092" s="43">
        <v>0</v>
      </c>
      <c r="F2092" s="43">
        <v>0</v>
      </c>
      <c r="G2092" s="43">
        <v>0</v>
      </c>
      <c r="H2092" s="43">
        <v>50.6666666666666</v>
      </c>
      <c r="I2092" s="43">
        <v>1892.8053302389001</v>
      </c>
      <c r="J2092" s="43" t="e">
        <f t="shared" si="32"/>
        <v>#DIV/0!</v>
      </c>
    </row>
    <row r="2093" spans="1:10" x14ac:dyDescent="0.25">
      <c r="A2093" s="79"/>
      <c r="B2093" s="79"/>
      <c r="C2093" s="43">
        <v>0.153988565653807</v>
      </c>
      <c r="D2093" s="43">
        <v>0.153988565653807</v>
      </c>
      <c r="E2093" s="43">
        <v>0</v>
      </c>
      <c r="F2093" s="43">
        <v>0</v>
      </c>
      <c r="G2093" s="43">
        <v>0</v>
      </c>
      <c r="H2093" s="43">
        <v>47</v>
      </c>
      <c r="I2093" s="43">
        <v>1755.8259971295099</v>
      </c>
      <c r="J2093" s="43" t="e">
        <f t="shared" si="32"/>
        <v>#DIV/0!</v>
      </c>
    </row>
    <row r="2094" spans="1:10" x14ac:dyDescent="0.25">
      <c r="A2094" s="79"/>
      <c r="B2094" s="79"/>
      <c r="C2094" s="43">
        <v>0.153986558313807</v>
      </c>
      <c r="D2094" s="43">
        <v>7.7740786721533894E-2</v>
      </c>
      <c r="E2094" s="43">
        <v>0</v>
      </c>
      <c r="F2094" s="43">
        <v>7.6245771592273595E-2</v>
      </c>
      <c r="G2094" s="43">
        <v>0.5</v>
      </c>
      <c r="H2094" s="43">
        <v>44.5</v>
      </c>
      <c r="I2094" s="43">
        <v>2076.6666666666601</v>
      </c>
      <c r="J2094" s="43">
        <f t="shared" si="32"/>
        <v>0.30797311662761401</v>
      </c>
    </row>
    <row r="2095" spans="1:10" x14ac:dyDescent="0.25">
      <c r="A2095" s="79"/>
      <c r="B2095" s="79"/>
      <c r="C2095" s="43">
        <v>0.153968952456877</v>
      </c>
      <c r="D2095" s="43">
        <v>0</v>
      </c>
      <c r="E2095" s="43">
        <v>7.5797267053495598E-2</v>
      </c>
      <c r="F2095" s="43">
        <v>7.8171685403381694E-2</v>
      </c>
      <c r="G2095" s="43">
        <v>0.16666666666666599</v>
      </c>
      <c r="H2095" s="43">
        <v>42.1666666666666</v>
      </c>
      <c r="I2095" s="43">
        <v>1645.41171025581</v>
      </c>
      <c r="J2095" s="43">
        <f t="shared" si="32"/>
        <v>0.92381371474126572</v>
      </c>
    </row>
    <row r="2096" spans="1:10" x14ac:dyDescent="0.25">
      <c r="A2096" s="79"/>
      <c r="B2096" s="79"/>
      <c r="C2096" s="43">
        <v>0.15386230907262</v>
      </c>
      <c r="D2096" s="43">
        <v>0</v>
      </c>
      <c r="E2096" s="43">
        <v>0</v>
      </c>
      <c r="F2096" s="43">
        <v>0.15386230907262</v>
      </c>
      <c r="G2096" s="43">
        <v>0</v>
      </c>
      <c r="H2096" s="43">
        <v>23.8333333333333</v>
      </c>
      <c r="I2096" s="43">
        <v>1059.8745665813799</v>
      </c>
      <c r="J2096" s="43" t="e">
        <f t="shared" si="32"/>
        <v>#DIV/0!</v>
      </c>
    </row>
    <row r="2097" spans="1:10" x14ac:dyDescent="0.25">
      <c r="A2097" s="79"/>
      <c r="B2097" s="79"/>
      <c r="C2097" s="43">
        <v>0.15386230907262</v>
      </c>
      <c r="D2097" s="43">
        <v>0</v>
      </c>
      <c r="E2097" s="43">
        <v>0</v>
      </c>
      <c r="F2097" s="43">
        <v>0.15386230907262</v>
      </c>
      <c r="G2097" s="43">
        <v>0</v>
      </c>
      <c r="H2097" s="43">
        <v>34.6666666666666</v>
      </c>
      <c r="I2097" s="43">
        <v>1541.63573320928</v>
      </c>
      <c r="J2097" s="43" t="e">
        <f t="shared" si="32"/>
        <v>#DIV/0!</v>
      </c>
    </row>
    <row r="2098" spans="1:10" x14ac:dyDescent="0.25">
      <c r="A2098" s="79"/>
      <c r="B2098" s="79"/>
      <c r="C2098" s="43">
        <v>0.15386230907262</v>
      </c>
      <c r="D2098" s="43">
        <v>0</v>
      </c>
      <c r="E2098" s="43">
        <v>0</v>
      </c>
      <c r="F2098" s="43">
        <v>0.15386230907262</v>
      </c>
      <c r="G2098" s="43">
        <v>0</v>
      </c>
      <c r="H2098" s="43">
        <v>44</v>
      </c>
      <c r="I2098" s="43">
        <v>1956.69150753486</v>
      </c>
      <c r="J2098" s="43" t="e">
        <f t="shared" si="32"/>
        <v>#DIV/0!</v>
      </c>
    </row>
    <row r="2099" spans="1:10" x14ac:dyDescent="0.25">
      <c r="A2099" s="79"/>
      <c r="B2099" s="79"/>
      <c r="C2099" s="43">
        <v>0.15348371169900299</v>
      </c>
      <c r="D2099" s="43">
        <v>0</v>
      </c>
      <c r="E2099" s="43">
        <v>0.15348371169900299</v>
      </c>
      <c r="F2099" s="43">
        <v>0</v>
      </c>
      <c r="G2099" s="43">
        <v>0</v>
      </c>
      <c r="H2099" s="43">
        <v>56.8333333333333</v>
      </c>
      <c r="I2099" s="43">
        <v>2388.4808509013901</v>
      </c>
      <c r="J2099" s="43" t="e">
        <f t="shared" si="32"/>
        <v>#DIV/0!</v>
      </c>
    </row>
    <row r="2100" spans="1:10" x14ac:dyDescent="0.25">
      <c r="A2100" s="79"/>
      <c r="B2100" s="79"/>
      <c r="C2100" s="43">
        <v>0.15348371169900299</v>
      </c>
      <c r="D2100" s="43">
        <v>0</v>
      </c>
      <c r="E2100" s="43">
        <v>0.15348371169900299</v>
      </c>
      <c r="F2100" s="43">
        <v>0</v>
      </c>
      <c r="G2100" s="43">
        <v>0</v>
      </c>
      <c r="H2100" s="43">
        <v>36.6666666666666</v>
      </c>
      <c r="I2100" s="43">
        <v>1540.95538767831</v>
      </c>
      <c r="J2100" s="43" t="e">
        <f t="shared" si="32"/>
        <v>#DIV/0!</v>
      </c>
    </row>
    <row r="2101" spans="1:10" x14ac:dyDescent="0.25">
      <c r="A2101" s="79"/>
      <c r="B2101" s="79"/>
      <c r="C2101" s="43">
        <v>0.15338083292645499</v>
      </c>
      <c r="D2101" s="43">
        <v>0</v>
      </c>
      <c r="E2101" s="43">
        <v>7.3600376370281995E-2</v>
      </c>
      <c r="F2101" s="43">
        <v>7.9780456556173496E-2</v>
      </c>
      <c r="G2101" s="43">
        <v>0</v>
      </c>
      <c r="H2101" s="43">
        <v>39.8333333333333</v>
      </c>
      <c r="I2101" s="43">
        <v>1723.3293761627499</v>
      </c>
      <c r="J2101" s="43" t="e">
        <f t="shared" si="32"/>
        <v>#DIV/0!</v>
      </c>
    </row>
    <row r="2102" spans="1:10" x14ac:dyDescent="0.25">
      <c r="A2102" s="79"/>
      <c r="B2102" s="79"/>
      <c r="C2102" s="43">
        <v>0.153311475840577</v>
      </c>
      <c r="D2102" s="43">
        <v>3.9893410791141698E-4</v>
      </c>
      <c r="E2102" s="43">
        <v>0</v>
      </c>
      <c r="F2102" s="43">
        <v>0.152912541732665</v>
      </c>
      <c r="G2102" s="43">
        <v>0</v>
      </c>
      <c r="H2102" s="43">
        <v>45</v>
      </c>
      <c r="I2102" s="43">
        <v>1999.97639213709</v>
      </c>
      <c r="J2102" s="43" t="e">
        <f t="shared" si="32"/>
        <v>#DIV/0!</v>
      </c>
    </row>
    <row r="2103" spans="1:10" x14ac:dyDescent="0.25">
      <c r="A2103" s="79"/>
      <c r="B2103" s="79"/>
      <c r="C2103" s="43">
        <v>0.15296905101552799</v>
      </c>
      <c r="D2103" s="43">
        <v>0.15296905101552799</v>
      </c>
      <c r="E2103" s="43">
        <v>0</v>
      </c>
      <c r="F2103" s="43">
        <v>0</v>
      </c>
      <c r="G2103" s="43">
        <v>0.5</v>
      </c>
      <c r="H2103" s="43">
        <v>46.8333333333333</v>
      </c>
      <c r="I2103" s="43">
        <v>1949.9526666463</v>
      </c>
      <c r="J2103" s="43">
        <f t="shared" si="32"/>
        <v>0.30593810203105598</v>
      </c>
    </row>
    <row r="2104" spans="1:10" x14ac:dyDescent="0.25">
      <c r="A2104" s="79"/>
      <c r="B2104" s="79"/>
      <c r="C2104" s="43">
        <v>0.15253362276745</v>
      </c>
      <c r="D2104" s="43">
        <v>7.6085591399852798E-2</v>
      </c>
      <c r="E2104" s="43">
        <v>0</v>
      </c>
      <c r="F2104" s="43">
        <v>7.6448031367597799E-2</v>
      </c>
      <c r="G2104" s="43">
        <v>0.33333333333333298</v>
      </c>
      <c r="H2104" s="43">
        <v>61.5</v>
      </c>
      <c r="I2104" s="43">
        <v>1694.91171025581</v>
      </c>
      <c r="J2104" s="43">
        <f t="shared" si="32"/>
        <v>0.45760086830235047</v>
      </c>
    </row>
    <row r="2105" spans="1:10" x14ac:dyDescent="0.25">
      <c r="A2105" s="79"/>
      <c r="B2105" s="79"/>
      <c r="C2105" s="43">
        <v>0.152437658062688</v>
      </c>
      <c r="D2105" s="43">
        <v>0</v>
      </c>
      <c r="E2105" s="43">
        <v>0</v>
      </c>
      <c r="F2105" s="43">
        <v>0.152437658062688</v>
      </c>
      <c r="G2105" s="43">
        <v>0</v>
      </c>
      <c r="H2105" s="43">
        <v>24.6666666666666</v>
      </c>
      <c r="I2105" s="43">
        <v>1096.93311786045</v>
      </c>
      <c r="J2105" s="43" t="e">
        <f t="shared" si="32"/>
        <v>#DIV/0!</v>
      </c>
    </row>
    <row r="2106" spans="1:10" x14ac:dyDescent="0.25">
      <c r="A2106" s="79"/>
      <c r="B2106" s="79"/>
      <c r="C2106" s="43">
        <v>0.15201100260728401</v>
      </c>
      <c r="D2106" s="43">
        <v>0.15201100260728401</v>
      </c>
      <c r="E2106" s="43">
        <v>0</v>
      </c>
      <c r="F2106" s="43">
        <v>0</v>
      </c>
      <c r="G2106" s="43">
        <v>1</v>
      </c>
      <c r="H2106" s="43">
        <v>41</v>
      </c>
      <c r="I2106" s="43">
        <v>1496.5</v>
      </c>
      <c r="J2106" s="43">
        <f t="shared" si="32"/>
        <v>0.15201100260728401</v>
      </c>
    </row>
    <row r="2107" spans="1:10" x14ac:dyDescent="0.25">
      <c r="A2107" s="79"/>
      <c r="B2107" s="79"/>
      <c r="C2107" s="43">
        <v>0.151962774392711</v>
      </c>
      <c r="D2107" s="43">
        <v>0</v>
      </c>
      <c r="E2107" s="43">
        <v>0</v>
      </c>
      <c r="F2107" s="43">
        <v>0.151962774392711</v>
      </c>
      <c r="G2107" s="43">
        <v>0</v>
      </c>
      <c r="H2107" s="43">
        <v>44.3333333333333</v>
      </c>
      <c r="I2107" s="43">
        <v>1971.51492804649</v>
      </c>
      <c r="J2107" s="43" t="e">
        <f t="shared" si="32"/>
        <v>#DIV/0!</v>
      </c>
    </row>
    <row r="2108" spans="1:10" x14ac:dyDescent="0.25">
      <c r="A2108" s="79"/>
      <c r="B2108" s="79"/>
      <c r="C2108" s="43">
        <v>0.15184151040025301</v>
      </c>
      <c r="D2108" s="43">
        <v>0.15184151040025301</v>
      </c>
      <c r="E2108" s="43">
        <v>0</v>
      </c>
      <c r="F2108" s="43">
        <v>0</v>
      </c>
      <c r="G2108" s="43">
        <v>0.16666666666666599</v>
      </c>
      <c r="H2108" s="43">
        <v>44.8333333333333</v>
      </c>
      <c r="I2108" s="43">
        <v>1646.9003311041199</v>
      </c>
      <c r="J2108" s="43">
        <f t="shared" si="32"/>
        <v>0.91104906240152173</v>
      </c>
    </row>
    <row r="2109" spans="1:10" x14ac:dyDescent="0.25">
      <c r="A2109" s="79"/>
      <c r="B2109" s="79"/>
      <c r="C2109" s="43">
        <v>0.15168858056802001</v>
      </c>
      <c r="D2109" s="43">
        <v>0</v>
      </c>
      <c r="E2109" s="43">
        <v>0.15168858056802001</v>
      </c>
      <c r="F2109" s="43">
        <v>0</v>
      </c>
      <c r="G2109" s="43">
        <v>0</v>
      </c>
      <c r="H2109" s="43">
        <v>38.6666666666666</v>
      </c>
      <c r="I2109" s="43">
        <v>1625.00749973349</v>
      </c>
      <c r="J2109" s="43" t="e">
        <f t="shared" si="32"/>
        <v>#DIV/0!</v>
      </c>
    </row>
    <row r="2110" spans="1:10" x14ac:dyDescent="0.25">
      <c r="A2110" s="79"/>
      <c r="B2110" s="79"/>
      <c r="C2110" s="43">
        <v>0.15149539324525599</v>
      </c>
      <c r="D2110" s="43">
        <v>0.15149539324525599</v>
      </c>
      <c r="E2110" s="43">
        <v>0</v>
      </c>
      <c r="F2110" s="43">
        <v>0</v>
      </c>
      <c r="G2110" s="43">
        <v>0.16666666666666599</v>
      </c>
      <c r="H2110" s="43">
        <v>79.3333333333333</v>
      </c>
      <c r="I2110" s="43">
        <v>1671.4526666463</v>
      </c>
      <c r="J2110" s="43">
        <f t="shared" si="32"/>
        <v>0.90897235947153965</v>
      </c>
    </row>
    <row r="2111" spans="1:10" x14ac:dyDescent="0.25">
      <c r="A2111" s="79"/>
      <c r="B2111" s="79"/>
      <c r="C2111" s="43">
        <v>0.151207383179702</v>
      </c>
      <c r="D2111" s="43">
        <v>6.1594623325522901E-2</v>
      </c>
      <c r="E2111" s="43">
        <v>0</v>
      </c>
      <c r="F2111" s="43">
        <v>8.96127598541792E-2</v>
      </c>
      <c r="G2111" s="43">
        <v>1.6666666666666601</v>
      </c>
      <c r="H2111" s="43">
        <v>37.5</v>
      </c>
      <c r="I2111" s="43">
        <v>1569.5269615116199</v>
      </c>
      <c r="J2111" s="43">
        <f t="shared" si="32"/>
        <v>9.0724429907821563E-2</v>
      </c>
    </row>
    <row r="2112" spans="1:10" x14ac:dyDescent="0.25">
      <c r="A2112" s="79"/>
      <c r="B2112" s="79"/>
      <c r="C2112" s="43">
        <v>0.15119602689842701</v>
      </c>
      <c r="D2112" s="43">
        <v>0.15119602689842701</v>
      </c>
      <c r="E2112" s="43">
        <v>0</v>
      </c>
      <c r="F2112" s="43">
        <v>0</v>
      </c>
      <c r="G2112" s="43">
        <v>0</v>
      </c>
      <c r="H2112" s="43">
        <v>24.8333333333333</v>
      </c>
      <c r="I2112" s="43">
        <v>927.72366514999203</v>
      </c>
      <c r="J2112" s="43" t="e">
        <f t="shared" si="32"/>
        <v>#DIV/0!</v>
      </c>
    </row>
    <row r="2113" spans="1:10" x14ac:dyDescent="0.25">
      <c r="A2113" s="79"/>
      <c r="B2113" s="79"/>
      <c r="C2113" s="43">
        <v>0.15107510177835701</v>
      </c>
      <c r="D2113" s="43">
        <v>0.15107510177835701</v>
      </c>
      <c r="E2113" s="43">
        <v>0</v>
      </c>
      <c r="F2113" s="43">
        <v>0</v>
      </c>
      <c r="G2113" s="43">
        <v>0.16666666666666599</v>
      </c>
      <c r="H2113" s="43">
        <v>44.3333333333333</v>
      </c>
      <c r="I2113" s="43">
        <v>1507.8929999898201</v>
      </c>
      <c r="J2113" s="43">
        <f t="shared" si="32"/>
        <v>0.90645061067014576</v>
      </c>
    </row>
    <row r="2114" spans="1:10" x14ac:dyDescent="0.25">
      <c r="A2114" s="79"/>
      <c r="B2114" s="79"/>
      <c r="C2114" s="43">
        <v>0.15098690616552499</v>
      </c>
      <c r="D2114" s="43">
        <v>0</v>
      </c>
      <c r="E2114" s="43">
        <v>4.4878278274562098E-4</v>
      </c>
      <c r="F2114" s="43">
        <v>0.150538123382779</v>
      </c>
      <c r="G2114" s="43">
        <v>0</v>
      </c>
      <c r="H2114" s="43">
        <v>40.3333333333333</v>
      </c>
      <c r="I2114" s="43">
        <v>1793.2265143224099</v>
      </c>
      <c r="J2114" s="43" t="e">
        <f t="shared" si="32"/>
        <v>#DIV/0!</v>
      </c>
    </row>
    <row r="2115" spans="1:10" x14ac:dyDescent="0.25">
      <c r="A2115" s="79"/>
      <c r="B2115" s="79"/>
      <c r="C2115" s="43">
        <v>0.15035580728560399</v>
      </c>
      <c r="D2115" s="43">
        <v>7.5177903642802094E-2</v>
      </c>
      <c r="E2115" s="43">
        <v>0</v>
      </c>
      <c r="F2115" s="43">
        <v>7.5177903642802094E-2</v>
      </c>
      <c r="G2115" s="43">
        <v>0.16666666666666599</v>
      </c>
      <c r="H2115" s="43">
        <v>36</v>
      </c>
      <c r="I2115" s="43">
        <v>1584</v>
      </c>
      <c r="J2115" s="43">
        <f t="shared" ref="J2115:J2178" si="33">C2115/G2115</f>
        <v>0.90213484371362762</v>
      </c>
    </row>
    <row r="2116" spans="1:10" x14ac:dyDescent="0.25">
      <c r="A2116" s="79"/>
      <c r="B2116" s="79"/>
      <c r="C2116" s="43">
        <v>0.15035580728560399</v>
      </c>
      <c r="D2116" s="43">
        <v>0.15035580728560399</v>
      </c>
      <c r="E2116" s="43">
        <v>0</v>
      </c>
      <c r="F2116" s="43">
        <v>0</v>
      </c>
      <c r="G2116" s="43">
        <v>0.33333333333333298</v>
      </c>
      <c r="H2116" s="43">
        <v>34.6666666666666</v>
      </c>
      <c r="I2116" s="43">
        <v>1525.3333333333301</v>
      </c>
      <c r="J2116" s="43">
        <f t="shared" si="33"/>
        <v>0.45106742185681248</v>
      </c>
    </row>
    <row r="2117" spans="1:10" x14ac:dyDescent="0.25">
      <c r="A2117" s="79"/>
      <c r="B2117" s="79"/>
      <c r="C2117" s="43">
        <v>0.15015291237520301</v>
      </c>
      <c r="D2117" s="43">
        <v>7.5306047796738496E-2</v>
      </c>
      <c r="E2117" s="43">
        <v>0</v>
      </c>
      <c r="F2117" s="43">
        <v>7.4846864578465705E-2</v>
      </c>
      <c r="G2117" s="43">
        <v>0.16666666666666599</v>
      </c>
      <c r="H2117" s="43">
        <v>38.5</v>
      </c>
      <c r="I2117" s="43">
        <v>1655.5</v>
      </c>
      <c r="J2117" s="43">
        <f t="shared" si="33"/>
        <v>0.90091747425122171</v>
      </c>
    </row>
    <row r="2118" spans="1:10" x14ac:dyDescent="0.25">
      <c r="A2118" s="79"/>
      <c r="B2118" s="79"/>
      <c r="C2118" s="43">
        <v>0.150063239712802</v>
      </c>
      <c r="D2118" s="43">
        <v>0</v>
      </c>
      <c r="E2118" s="43">
        <v>0</v>
      </c>
      <c r="F2118" s="43">
        <v>0.150063239712802</v>
      </c>
      <c r="G2118" s="43">
        <v>0</v>
      </c>
      <c r="H2118" s="43">
        <v>42.3333333333333</v>
      </c>
      <c r="I2118" s="43">
        <v>1882.57440497672</v>
      </c>
      <c r="J2118" s="43" t="e">
        <f t="shared" si="33"/>
        <v>#DIV/0!</v>
      </c>
    </row>
    <row r="2119" spans="1:10" x14ac:dyDescent="0.25">
      <c r="A2119" s="79"/>
      <c r="B2119" s="79"/>
      <c r="C2119" s="43">
        <v>0.149999224574693</v>
      </c>
      <c r="D2119" s="43">
        <v>0.149999224574693</v>
      </c>
      <c r="E2119" s="43">
        <v>0</v>
      </c>
      <c r="F2119" s="43">
        <v>0</v>
      </c>
      <c r="G2119" s="43">
        <v>0</v>
      </c>
      <c r="H2119" s="43">
        <v>52.6666666666666</v>
      </c>
      <c r="I2119" s="43">
        <v>1967.5213301167501</v>
      </c>
      <c r="J2119" s="43" t="e">
        <f t="shared" si="33"/>
        <v>#DIV/0!</v>
      </c>
    </row>
    <row r="2120" spans="1:10" x14ac:dyDescent="0.25">
      <c r="A2120" s="79"/>
      <c r="B2120" s="79"/>
      <c r="C2120" s="43">
        <v>0.149999224574693</v>
      </c>
      <c r="D2120" s="43">
        <v>0.149999224574693</v>
      </c>
      <c r="E2120" s="43">
        <v>0</v>
      </c>
      <c r="F2120" s="43">
        <v>0</v>
      </c>
      <c r="G2120" s="43">
        <v>0</v>
      </c>
      <c r="H2120" s="43">
        <v>43.3333333333333</v>
      </c>
      <c r="I2120" s="43">
        <v>1618.84666402011</v>
      </c>
      <c r="J2120" s="43" t="e">
        <f t="shared" si="33"/>
        <v>#DIV/0!</v>
      </c>
    </row>
    <row r="2121" spans="1:10" x14ac:dyDescent="0.25">
      <c r="A2121" s="79"/>
      <c r="B2121" s="79"/>
      <c r="C2121" s="43">
        <v>0.149893449437038</v>
      </c>
      <c r="D2121" s="43">
        <v>0</v>
      </c>
      <c r="E2121" s="43">
        <v>0.149893449437038</v>
      </c>
      <c r="F2121" s="43">
        <v>0</v>
      </c>
      <c r="G2121" s="43">
        <v>0</v>
      </c>
      <c r="H2121" s="43">
        <v>25</v>
      </c>
      <c r="I2121" s="43">
        <v>1050.6514006897501</v>
      </c>
      <c r="J2121" s="43" t="e">
        <f t="shared" si="33"/>
        <v>#DIV/0!</v>
      </c>
    </row>
    <row r="2122" spans="1:10" x14ac:dyDescent="0.25">
      <c r="A2122" s="79"/>
      <c r="B2122" s="79"/>
      <c r="C2122" s="43">
        <v>0.14977258112396799</v>
      </c>
      <c r="D2122" s="43">
        <v>7.4658471314167904E-2</v>
      </c>
      <c r="E2122" s="43">
        <v>4.4878278274562098E-4</v>
      </c>
      <c r="F2122" s="43">
        <v>7.4665327027055695E-2</v>
      </c>
      <c r="G2122" s="43">
        <v>0.16666666666666599</v>
      </c>
      <c r="H2122" s="43">
        <v>53</v>
      </c>
      <c r="I2122" s="43">
        <v>2014.56400932775</v>
      </c>
      <c r="J2122" s="43">
        <f t="shared" si="33"/>
        <v>0.89863548674381155</v>
      </c>
    </row>
    <row r="2123" spans="1:10" x14ac:dyDescent="0.25">
      <c r="A2123" s="79"/>
      <c r="B2123" s="79"/>
      <c r="C2123" s="43">
        <v>0.14970902102335901</v>
      </c>
      <c r="D2123" s="43">
        <v>0.14970902102335901</v>
      </c>
      <c r="E2123" s="43">
        <v>0</v>
      </c>
      <c r="F2123" s="43">
        <v>0</v>
      </c>
      <c r="G2123" s="43">
        <v>0.16666666666666599</v>
      </c>
      <c r="H2123" s="43">
        <v>73.5</v>
      </c>
      <c r="I2123" s="43">
        <v>1405.6789999694599</v>
      </c>
      <c r="J2123" s="43">
        <f t="shared" si="33"/>
        <v>0.89825412614015765</v>
      </c>
    </row>
    <row r="2124" spans="1:10" x14ac:dyDescent="0.25">
      <c r="A2124" s="79"/>
      <c r="B2124" s="79"/>
      <c r="C2124" s="43">
        <v>0.149600290466782</v>
      </c>
      <c r="D2124" s="43">
        <v>0.149600290466782</v>
      </c>
      <c r="E2124" s="43">
        <v>0</v>
      </c>
      <c r="F2124" s="43">
        <v>0</v>
      </c>
      <c r="G2124" s="43">
        <v>0</v>
      </c>
      <c r="H2124" s="43">
        <v>54.5</v>
      </c>
      <c r="I2124" s="43">
        <v>2036.0109966714499</v>
      </c>
      <c r="J2124" s="43" t="e">
        <f t="shared" si="33"/>
        <v>#DIV/0!</v>
      </c>
    </row>
    <row r="2125" spans="1:10" x14ac:dyDescent="0.25">
      <c r="A2125" s="79"/>
      <c r="B2125" s="79"/>
      <c r="C2125" s="43">
        <v>0.149588356042825</v>
      </c>
      <c r="D2125" s="43">
        <v>0</v>
      </c>
      <c r="E2125" s="43">
        <v>0</v>
      </c>
      <c r="F2125" s="43">
        <v>0.149588356042825</v>
      </c>
      <c r="G2125" s="43">
        <v>0</v>
      </c>
      <c r="H2125" s="43">
        <v>14.5</v>
      </c>
      <c r="I2125" s="43">
        <v>644.81879225580803</v>
      </c>
      <c r="J2125" s="43" t="e">
        <f t="shared" si="33"/>
        <v>#DIV/0!</v>
      </c>
    </row>
    <row r="2126" spans="1:10" x14ac:dyDescent="0.25">
      <c r="A2126" s="79"/>
      <c r="B2126" s="79"/>
      <c r="C2126" s="43">
        <v>0.14944466665429201</v>
      </c>
      <c r="D2126" s="43">
        <v>0</v>
      </c>
      <c r="E2126" s="43">
        <v>0.14944466665429201</v>
      </c>
      <c r="F2126" s="43">
        <v>0</v>
      </c>
      <c r="G2126" s="43">
        <v>0</v>
      </c>
      <c r="H2126" s="43">
        <v>40.3333333333333</v>
      </c>
      <c r="I2126" s="43">
        <v>1695.05092644614</v>
      </c>
      <c r="J2126" s="43" t="e">
        <f t="shared" si="33"/>
        <v>#DIV/0!</v>
      </c>
    </row>
    <row r="2127" spans="1:10" x14ac:dyDescent="0.25">
      <c r="A2127" s="79"/>
      <c r="B2127" s="79"/>
      <c r="C2127" s="43">
        <v>0.14937336877209001</v>
      </c>
      <c r="D2127" s="43">
        <v>0.14937336877209001</v>
      </c>
      <c r="E2127" s="43">
        <v>0</v>
      </c>
      <c r="F2127" s="43">
        <v>0</v>
      </c>
      <c r="G2127" s="43">
        <v>1.5</v>
      </c>
      <c r="H2127" s="43">
        <v>70.5</v>
      </c>
      <c r="I2127" s="43">
        <v>2107.1666666666601</v>
      </c>
      <c r="J2127" s="43">
        <f t="shared" si="33"/>
        <v>9.9582245848060011E-2</v>
      </c>
    </row>
    <row r="2128" spans="1:10" x14ac:dyDescent="0.25">
      <c r="A2128" s="79"/>
      <c r="B2128" s="79"/>
      <c r="C2128" s="43">
        <v>0.149113472372848</v>
      </c>
      <c r="D2128" s="43">
        <v>0</v>
      </c>
      <c r="E2128" s="43">
        <v>0</v>
      </c>
      <c r="F2128" s="43">
        <v>0.149113472372848</v>
      </c>
      <c r="G2128" s="43">
        <v>0</v>
      </c>
      <c r="H2128" s="43">
        <v>42.8333333333333</v>
      </c>
      <c r="I2128" s="43">
        <v>1904.80953574416</v>
      </c>
      <c r="J2128" s="43" t="e">
        <f t="shared" si="33"/>
        <v>#DIV/0!</v>
      </c>
    </row>
    <row r="2129" spans="1:10" x14ac:dyDescent="0.25">
      <c r="A2129" s="79"/>
      <c r="B2129" s="79"/>
      <c r="C2129" s="43">
        <v>0.14903165102825899</v>
      </c>
      <c r="D2129" s="43">
        <v>6.7596041201553499E-3</v>
      </c>
      <c r="E2129" s="43">
        <v>6.0067572157778401E-2</v>
      </c>
      <c r="F2129" s="43">
        <v>8.2204474750324996E-2</v>
      </c>
      <c r="G2129" s="43">
        <v>0.33333333333333298</v>
      </c>
      <c r="H2129" s="43">
        <v>39.1666666666666</v>
      </c>
      <c r="I2129" s="43">
        <v>1748.5</v>
      </c>
      <c r="J2129" s="43">
        <f t="shared" si="33"/>
        <v>0.44709495308477742</v>
      </c>
    </row>
    <row r="2130" spans="1:10" x14ac:dyDescent="0.25">
      <c r="A2130" s="79"/>
      <c r="B2130" s="79"/>
      <c r="C2130" s="43">
        <v>0.14882839922675201</v>
      </c>
      <c r="D2130" s="43">
        <v>0</v>
      </c>
      <c r="E2130" s="43">
        <v>7.2497833333595801E-2</v>
      </c>
      <c r="F2130" s="43">
        <v>7.6330565893156094E-2</v>
      </c>
      <c r="G2130" s="43">
        <v>0.16666666666666599</v>
      </c>
      <c r="H2130" s="43">
        <v>40.8333333333333</v>
      </c>
      <c r="I2130" s="43">
        <v>1594.8277631828901</v>
      </c>
      <c r="J2130" s="43">
        <f t="shared" si="33"/>
        <v>0.8929703953605157</v>
      </c>
    </row>
    <row r="2131" spans="1:10" x14ac:dyDescent="0.25">
      <c r="A2131" s="79"/>
      <c r="B2131" s="79"/>
      <c r="C2131" s="43">
        <v>0.14880242225095899</v>
      </c>
      <c r="D2131" s="43">
        <v>0.14880242225095899</v>
      </c>
      <c r="E2131" s="43">
        <v>0</v>
      </c>
      <c r="F2131" s="43">
        <v>0</v>
      </c>
      <c r="G2131" s="43">
        <v>0</v>
      </c>
      <c r="H2131" s="43">
        <v>46.8333333333333</v>
      </c>
      <c r="I2131" s="43">
        <v>1749.59966380635</v>
      </c>
      <c r="J2131" s="43" t="e">
        <f t="shared" si="33"/>
        <v>#DIV/0!</v>
      </c>
    </row>
    <row r="2132" spans="1:10" x14ac:dyDescent="0.25">
      <c r="A2132" s="79"/>
      <c r="B2132" s="79"/>
      <c r="C2132" s="43">
        <v>0.14802257988351999</v>
      </c>
      <c r="D2132" s="43">
        <v>0.14802257988351999</v>
      </c>
      <c r="E2132" s="43">
        <v>0</v>
      </c>
      <c r="F2132" s="43">
        <v>0</v>
      </c>
      <c r="G2132" s="43">
        <v>0.16666666666666599</v>
      </c>
      <c r="H2132" s="43">
        <v>42.6666666666666</v>
      </c>
      <c r="I2132" s="43">
        <v>1452.3456666361201</v>
      </c>
      <c r="J2132" s="43">
        <f t="shared" si="33"/>
        <v>0.88813547930112358</v>
      </c>
    </row>
    <row r="2133" spans="1:10" x14ac:dyDescent="0.25">
      <c r="A2133" s="79"/>
      <c r="B2133" s="79"/>
      <c r="C2133" s="43">
        <v>0.14800709970950299</v>
      </c>
      <c r="D2133" s="43">
        <v>0</v>
      </c>
      <c r="E2133" s="43">
        <v>2.6926966964737299E-3</v>
      </c>
      <c r="F2133" s="43">
        <v>0.14531440301303</v>
      </c>
      <c r="G2133" s="43">
        <v>0</v>
      </c>
      <c r="H2133" s="43">
        <v>41</v>
      </c>
      <c r="I2133" s="43">
        <v>1822.46598776111</v>
      </c>
      <c r="J2133" s="43" t="e">
        <f t="shared" si="33"/>
        <v>#DIV/0!</v>
      </c>
    </row>
    <row r="2134" spans="1:10" x14ac:dyDescent="0.25">
      <c r="A2134" s="79"/>
      <c r="B2134" s="79"/>
      <c r="C2134" s="43">
        <v>0.147688821362916</v>
      </c>
      <c r="D2134" s="43">
        <v>0</v>
      </c>
      <c r="E2134" s="43">
        <v>0</v>
      </c>
      <c r="F2134" s="43">
        <v>0.147688821362916</v>
      </c>
      <c r="G2134" s="43">
        <v>0</v>
      </c>
      <c r="H2134" s="43">
        <v>37</v>
      </c>
      <c r="I2134" s="43">
        <v>1645.3996767906799</v>
      </c>
      <c r="J2134" s="43" t="e">
        <f t="shared" si="33"/>
        <v>#DIV/0!</v>
      </c>
    </row>
    <row r="2135" spans="1:10" x14ac:dyDescent="0.25">
      <c r="A2135" s="79"/>
      <c r="B2135" s="79"/>
      <c r="C2135" s="43">
        <v>0.147688821362916</v>
      </c>
      <c r="D2135" s="43">
        <v>0</v>
      </c>
      <c r="E2135" s="43">
        <v>0</v>
      </c>
      <c r="F2135" s="43">
        <v>0.147688821362916</v>
      </c>
      <c r="G2135" s="43">
        <v>0</v>
      </c>
      <c r="H2135" s="43">
        <v>43.1666666666666</v>
      </c>
      <c r="I2135" s="43">
        <v>1919.6329562557901</v>
      </c>
      <c r="J2135" s="43" t="e">
        <f t="shared" si="33"/>
        <v>#DIV/0!</v>
      </c>
    </row>
    <row r="2136" spans="1:10" x14ac:dyDescent="0.25">
      <c r="A2136" s="79"/>
      <c r="B2136" s="79"/>
      <c r="C2136" s="43">
        <v>0.14764342269394701</v>
      </c>
      <c r="D2136" s="43">
        <v>7.4152750411309296E-2</v>
      </c>
      <c r="E2136" s="43">
        <v>0</v>
      </c>
      <c r="F2136" s="43">
        <v>7.3490672282636907E-2</v>
      </c>
      <c r="G2136" s="43">
        <v>0.16666666666666599</v>
      </c>
      <c r="H2136" s="43">
        <v>68</v>
      </c>
      <c r="I2136" s="43">
        <v>2108</v>
      </c>
      <c r="J2136" s="43">
        <f t="shared" si="33"/>
        <v>0.88586053616368565</v>
      </c>
    </row>
    <row r="2137" spans="1:10" x14ac:dyDescent="0.25">
      <c r="A2137" s="79"/>
      <c r="B2137" s="79"/>
      <c r="C2137" s="43">
        <v>0.14758811670865399</v>
      </c>
      <c r="D2137" s="43">
        <v>8.9205203446949301E-3</v>
      </c>
      <c r="E2137" s="43">
        <v>8.9756556549124304E-4</v>
      </c>
      <c r="F2137" s="43">
        <v>0.137770030798468</v>
      </c>
      <c r="G2137" s="43">
        <v>0.33333333333333298</v>
      </c>
      <c r="H2137" s="43">
        <v>61.3333333333333</v>
      </c>
      <c r="I2137" s="43">
        <v>1180.7207631727099</v>
      </c>
      <c r="J2137" s="43">
        <f t="shared" si="33"/>
        <v>0.44276435012596244</v>
      </c>
    </row>
    <row r="2138" spans="1:10" x14ac:dyDescent="0.25">
      <c r="A2138" s="79"/>
      <c r="B2138" s="79"/>
      <c r="C2138" s="43">
        <v>0.14731166984739399</v>
      </c>
      <c r="D2138" s="43">
        <v>4.1646850029393098E-4</v>
      </c>
      <c r="E2138" s="43">
        <v>7.0447805114577905E-2</v>
      </c>
      <c r="F2138" s="43">
        <v>7.6447396232522793E-2</v>
      </c>
      <c r="G2138" s="43">
        <v>0.16666666666666599</v>
      </c>
      <c r="H2138" s="43">
        <v>42</v>
      </c>
      <c r="I2138" s="43">
        <v>1642.6555263657799</v>
      </c>
      <c r="J2138" s="43">
        <f t="shared" si="33"/>
        <v>0.88387001908436758</v>
      </c>
    </row>
    <row r="2139" spans="1:10" x14ac:dyDescent="0.25">
      <c r="A2139" s="79"/>
      <c r="B2139" s="79"/>
      <c r="C2139" s="43">
        <v>0.14720668581931301</v>
      </c>
      <c r="D2139" s="43">
        <v>0.14720668581931301</v>
      </c>
      <c r="E2139" s="43">
        <v>0</v>
      </c>
      <c r="F2139" s="43">
        <v>0</v>
      </c>
      <c r="G2139" s="43">
        <v>0</v>
      </c>
      <c r="H2139" s="43">
        <v>46.5</v>
      </c>
      <c r="I2139" s="43">
        <v>1737.14699716005</v>
      </c>
      <c r="J2139" s="43" t="e">
        <f t="shared" si="33"/>
        <v>#DIV/0!</v>
      </c>
    </row>
    <row r="2140" spans="1:10" x14ac:dyDescent="0.25">
      <c r="A2140" s="79"/>
      <c r="B2140" s="79"/>
      <c r="C2140" s="43">
        <v>0.14720668581931301</v>
      </c>
      <c r="D2140" s="43">
        <v>0.14720668581931301</v>
      </c>
      <c r="E2140" s="43">
        <v>0</v>
      </c>
      <c r="F2140" s="43">
        <v>0</v>
      </c>
      <c r="G2140" s="43">
        <v>0</v>
      </c>
      <c r="H2140" s="43">
        <v>31.5</v>
      </c>
      <c r="I2140" s="43">
        <v>1176.77699807616</v>
      </c>
      <c r="J2140" s="43" t="e">
        <f t="shared" si="33"/>
        <v>#DIV/0!</v>
      </c>
    </row>
    <row r="2141" spans="1:10" x14ac:dyDescent="0.25">
      <c r="A2141" s="79"/>
      <c r="B2141" s="79"/>
      <c r="C2141" s="43">
        <v>0.147135867850409</v>
      </c>
      <c r="D2141" s="43">
        <v>6.5107908879284498E-2</v>
      </c>
      <c r="E2141" s="43">
        <v>1.6445166421862899E-2</v>
      </c>
      <c r="F2141" s="43">
        <v>6.5582792549261804E-2</v>
      </c>
      <c r="G2141" s="43">
        <v>0.5</v>
      </c>
      <c r="H2141" s="43">
        <v>25.6666666666666</v>
      </c>
      <c r="I2141" s="43">
        <v>1339.41171025581</v>
      </c>
      <c r="J2141" s="43">
        <f t="shared" si="33"/>
        <v>0.29427173570081799</v>
      </c>
    </row>
    <row r="2142" spans="1:10" x14ac:dyDescent="0.25">
      <c r="A2142" s="79"/>
      <c r="B2142" s="79"/>
      <c r="C2142" s="43">
        <v>0.14671820054451201</v>
      </c>
      <c r="D2142" s="43">
        <v>0.14671820054451201</v>
      </c>
      <c r="E2142" s="43">
        <v>0</v>
      </c>
      <c r="F2142" s="43">
        <v>0</v>
      </c>
      <c r="G2142" s="43">
        <v>0.16666666666666599</v>
      </c>
      <c r="H2142" s="43">
        <v>18.8333333333333</v>
      </c>
      <c r="I2142" s="43">
        <v>584.89299998982096</v>
      </c>
      <c r="J2142" s="43">
        <f t="shared" si="33"/>
        <v>0.88030920326707562</v>
      </c>
    </row>
    <row r="2143" spans="1:10" x14ac:dyDescent="0.25">
      <c r="A2143" s="79"/>
      <c r="B2143" s="79"/>
      <c r="C2143" s="43">
        <v>0.14656184331869701</v>
      </c>
      <c r="D2143" s="43">
        <v>0.14656184331869701</v>
      </c>
      <c r="E2143" s="43">
        <v>0</v>
      </c>
      <c r="F2143" s="43">
        <v>0</v>
      </c>
      <c r="G2143" s="43">
        <v>0.16666666666666599</v>
      </c>
      <c r="H2143" s="43">
        <v>68.6666666666666</v>
      </c>
      <c r="I2143" s="43">
        <v>1447.4526666463</v>
      </c>
      <c r="J2143" s="43">
        <f t="shared" si="33"/>
        <v>0.87937105991218567</v>
      </c>
    </row>
    <row r="2144" spans="1:10" x14ac:dyDescent="0.25">
      <c r="A2144" s="79"/>
      <c r="B2144" s="79"/>
      <c r="C2144" s="43">
        <v>0.14644028408741799</v>
      </c>
      <c r="D2144" s="43">
        <v>0</v>
      </c>
      <c r="E2144" s="43">
        <v>7.0458896891062606E-2</v>
      </c>
      <c r="F2144" s="43">
        <v>7.5981387196355804E-2</v>
      </c>
      <c r="G2144" s="43">
        <v>0</v>
      </c>
      <c r="H2144" s="43">
        <v>36.5</v>
      </c>
      <c r="I2144" s="43">
        <v>1579.1688468919599</v>
      </c>
      <c r="J2144" s="43" t="e">
        <f t="shared" si="33"/>
        <v>#DIV/0!</v>
      </c>
    </row>
    <row r="2145" spans="1:10" x14ac:dyDescent="0.25">
      <c r="A2145" s="79"/>
      <c r="B2145" s="79"/>
      <c r="C2145" s="43">
        <v>0.146009883495579</v>
      </c>
      <c r="D2145" s="43">
        <v>0.146009883495579</v>
      </c>
      <c r="E2145" s="43">
        <v>0</v>
      </c>
      <c r="F2145" s="43">
        <v>0</v>
      </c>
      <c r="G2145" s="43">
        <v>0</v>
      </c>
      <c r="H2145" s="43">
        <v>45.6666666666666</v>
      </c>
      <c r="I2145" s="43">
        <v>1706.01533054427</v>
      </c>
      <c r="J2145" s="43" t="e">
        <f t="shared" si="33"/>
        <v>#DIV/0!</v>
      </c>
    </row>
    <row r="2146" spans="1:10" x14ac:dyDescent="0.25">
      <c r="A2146" s="79"/>
      <c r="B2146" s="79"/>
      <c r="C2146" s="43">
        <v>0.146009883495578</v>
      </c>
      <c r="D2146" s="43">
        <v>0.146009883495578</v>
      </c>
      <c r="E2146" s="43">
        <v>0</v>
      </c>
      <c r="F2146" s="43">
        <v>0</v>
      </c>
      <c r="G2146" s="43">
        <v>0</v>
      </c>
      <c r="H2146" s="43">
        <v>20.8333333333333</v>
      </c>
      <c r="I2146" s="43">
        <v>778.29166539428797</v>
      </c>
      <c r="J2146" s="43" t="e">
        <f t="shared" si="33"/>
        <v>#DIV/0!</v>
      </c>
    </row>
    <row r="2147" spans="1:10" x14ac:dyDescent="0.25">
      <c r="A2147" s="79"/>
      <c r="B2147" s="79"/>
      <c r="C2147" s="43">
        <v>0.146009883495578</v>
      </c>
      <c r="D2147" s="43">
        <v>0.146009883495578</v>
      </c>
      <c r="E2147" s="43">
        <v>0</v>
      </c>
      <c r="F2147" s="43">
        <v>0</v>
      </c>
      <c r="G2147" s="43">
        <v>0</v>
      </c>
      <c r="H2147" s="43">
        <v>28.6666666666666</v>
      </c>
      <c r="I2147" s="43">
        <v>1070.92933158254</v>
      </c>
      <c r="J2147" s="43" t="e">
        <f t="shared" si="33"/>
        <v>#DIV/0!</v>
      </c>
    </row>
    <row r="2148" spans="1:10" x14ac:dyDescent="0.25">
      <c r="A2148" s="79"/>
      <c r="B2148" s="79"/>
      <c r="C2148" s="43">
        <v>0.14596540041744099</v>
      </c>
      <c r="D2148" s="43">
        <v>0</v>
      </c>
      <c r="E2148" s="43">
        <v>7.0458896891062606E-2</v>
      </c>
      <c r="F2148" s="43">
        <v>7.5506503526378596E-2</v>
      </c>
      <c r="G2148" s="43">
        <v>0</v>
      </c>
      <c r="H2148" s="43">
        <v>38.3333333333333</v>
      </c>
      <c r="I2148" s="43">
        <v>1658.2534541986199</v>
      </c>
      <c r="J2148" s="43" t="e">
        <f t="shared" si="33"/>
        <v>#DIV/0!</v>
      </c>
    </row>
    <row r="2149" spans="1:10" x14ac:dyDescent="0.25">
      <c r="A2149" s="79"/>
      <c r="B2149" s="79"/>
      <c r="C2149" s="43">
        <v>0.145854404392327</v>
      </c>
      <c r="D2149" s="43">
        <v>0</v>
      </c>
      <c r="E2149" s="43">
        <v>0.145854404392327</v>
      </c>
      <c r="F2149" s="43">
        <v>0</v>
      </c>
      <c r="G2149" s="43">
        <v>0</v>
      </c>
      <c r="H2149" s="43">
        <v>44.6666666666666</v>
      </c>
      <c r="I2149" s="43">
        <v>1877.1638358990299</v>
      </c>
      <c r="J2149" s="43" t="e">
        <f t="shared" si="33"/>
        <v>#DIV/0!</v>
      </c>
    </row>
    <row r="2150" spans="1:10" x14ac:dyDescent="0.25">
      <c r="A2150" s="79"/>
      <c r="B2150" s="79"/>
      <c r="C2150" s="43">
        <v>0.145789286683007</v>
      </c>
      <c r="D2150" s="43">
        <v>0</v>
      </c>
      <c r="E2150" s="43">
        <v>0</v>
      </c>
      <c r="F2150" s="43">
        <v>0.145789286683007</v>
      </c>
      <c r="G2150" s="43">
        <v>0</v>
      </c>
      <c r="H2150" s="43">
        <v>33.5</v>
      </c>
      <c r="I2150" s="43">
        <v>1489.7537614185901</v>
      </c>
      <c r="J2150" s="43" t="e">
        <f t="shared" si="33"/>
        <v>#DIV/0!</v>
      </c>
    </row>
    <row r="2151" spans="1:10" x14ac:dyDescent="0.25">
      <c r="A2151" s="79"/>
      <c r="B2151" s="79"/>
      <c r="C2151" s="43">
        <v>0.145789286683007</v>
      </c>
      <c r="D2151" s="43">
        <v>0</v>
      </c>
      <c r="E2151" s="43">
        <v>0</v>
      </c>
      <c r="F2151" s="43">
        <v>0.145789286683007</v>
      </c>
      <c r="G2151" s="43">
        <v>0</v>
      </c>
      <c r="H2151" s="43">
        <v>40.6666666666666</v>
      </c>
      <c r="I2151" s="43">
        <v>1808.45730241858</v>
      </c>
      <c r="J2151" s="43" t="e">
        <f t="shared" si="33"/>
        <v>#DIV/0!</v>
      </c>
    </row>
    <row r="2152" spans="1:10" x14ac:dyDescent="0.25">
      <c r="A2152" s="79"/>
      <c r="B2152" s="79"/>
      <c r="C2152" s="43">
        <v>0.14565718830792901</v>
      </c>
      <c r="D2152" s="43">
        <v>7.2828594153964504E-2</v>
      </c>
      <c r="E2152" s="43">
        <v>0</v>
      </c>
      <c r="F2152" s="43">
        <v>7.2828594153964504E-2</v>
      </c>
      <c r="G2152" s="43">
        <v>0.16666666666666599</v>
      </c>
      <c r="H2152" s="43">
        <v>39.3333333333333</v>
      </c>
      <c r="I2152" s="43">
        <v>1730.6666666666599</v>
      </c>
      <c r="J2152" s="43">
        <f t="shared" si="33"/>
        <v>0.8739431298475776</v>
      </c>
    </row>
    <row r="2153" spans="1:10" x14ac:dyDescent="0.25">
      <c r="A2153" s="79"/>
      <c r="B2153" s="79"/>
      <c r="C2153" s="43">
        <v>0.144983796364686</v>
      </c>
      <c r="D2153" s="43">
        <v>7.2017014512365904E-2</v>
      </c>
      <c r="E2153" s="43">
        <v>0</v>
      </c>
      <c r="F2153" s="43">
        <v>7.2966781852320403E-2</v>
      </c>
      <c r="G2153" s="43">
        <v>1</v>
      </c>
      <c r="H2153" s="43">
        <v>37.5</v>
      </c>
      <c r="I2153" s="43">
        <v>1628.0783769224799</v>
      </c>
      <c r="J2153" s="43">
        <f t="shared" si="33"/>
        <v>0.144983796364686</v>
      </c>
    </row>
    <row r="2154" spans="1:10" x14ac:dyDescent="0.25">
      <c r="A2154" s="79"/>
      <c r="B2154" s="79"/>
      <c r="C2154" s="43">
        <v>0.14495683882683599</v>
      </c>
      <c r="D2154" s="43">
        <v>0</v>
      </c>
      <c r="E2154" s="43">
        <v>0.14495683882683599</v>
      </c>
      <c r="F2154" s="43">
        <v>0</v>
      </c>
      <c r="G2154" s="43">
        <v>0</v>
      </c>
      <c r="H2154" s="43">
        <v>28.3333333333333</v>
      </c>
      <c r="I2154" s="43">
        <v>1190.73825411505</v>
      </c>
      <c r="J2154" s="43" t="e">
        <f t="shared" si="33"/>
        <v>#DIV/0!</v>
      </c>
    </row>
    <row r="2155" spans="1:10" x14ac:dyDescent="0.25">
      <c r="A2155" s="79"/>
      <c r="B2155" s="79"/>
      <c r="C2155" s="43">
        <v>0.144839519343052</v>
      </c>
      <c r="D2155" s="43">
        <v>0</v>
      </c>
      <c r="E2155" s="43">
        <v>0</v>
      </c>
      <c r="F2155" s="43">
        <v>0.144839519343052</v>
      </c>
      <c r="G2155" s="43">
        <v>0</v>
      </c>
      <c r="H2155" s="43">
        <v>45.6666666666666</v>
      </c>
      <c r="I2155" s="43">
        <v>2030.808610093</v>
      </c>
      <c r="J2155" s="43" t="e">
        <f t="shared" si="33"/>
        <v>#DIV/0!</v>
      </c>
    </row>
    <row r="2156" spans="1:10" x14ac:dyDescent="0.25">
      <c r="A2156" s="79"/>
      <c r="B2156" s="79"/>
      <c r="C2156" s="43">
        <v>0.14481308117184399</v>
      </c>
      <c r="D2156" s="43">
        <v>0.14481308117184399</v>
      </c>
      <c r="E2156" s="43">
        <v>0</v>
      </c>
      <c r="F2156" s="43">
        <v>0</v>
      </c>
      <c r="G2156" s="43">
        <v>0</v>
      </c>
      <c r="H2156" s="43">
        <v>43.8333333333333</v>
      </c>
      <c r="I2156" s="43">
        <v>1637.5256639895799</v>
      </c>
      <c r="J2156" s="43" t="e">
        <f t="shared" si="33"/>
        <v>#DIV/0!</v>
      </c>
    </row>
    <row r="2157" spans="1:10" x14ac:dyDescent="0.25">
      <c r="A2157" s="79"/>
      <c r="B2157" s="79"/>
      <c r="C2157" s="43">
        <v>0.144674671147274</v>
      </c>
      <c r="D2157" s="43">
        <v>0</v>
      </c>
      <c r="E2157" s="43">
        <v>7.0842916255882099E-2</v>
      </c>
      <c r="F2157" s="43">
        <v>7.3831754891392196E-2</v>
      </c>
      <c r="G2157" s="43">
        <v>0.16666666666666599</v>
      </c>
      <c r="H2157" s="43">
        <v>52</v>
      </c>
      <c r="I2157" s="43">
        <v>1312.1654391874899</v>
      </c>
      <c r="J2157" s="43">
        <f t="shared" si="33"/>
        <v>0.86804802688364757</v>
      </c>
    </row>
    <row r="2158" spans="1:10" x14ac:dyDescent="0.25">
      <c r="A2158" s="79"/>
      <c r="B2158" s="79"/>
      <c r="C2158" s="43">
        <v>0.144364635673075</v>
      </c>
      <c r="D2158" s="43">
        <v>0</v>
      </c>
      <c r="E2158" s="43">
        <v>0</v>
      </c>
      <c r="F2158" s="43">
        <v>0.144364635673075</v>
      </c>
      <c r="G2158" s="43">
        <v>0</v>
      </c>
      <c r="H2158" s="43">
        <v>42.8333333333333</v>
      </c>
      <c r="I2158" s="43">
        <v>1904.80953574416</v>
      </c>
      <c r="J2158" s="43" t="e">
        <f t="shared" si="33"/>
        <v>#DIV/0!</v>
      </c>
    </row>
    <row r="2159" spans="1:10" x14ac:dyDescent="0.25">
      <c r="A2159" s="79"/>
      <c r="B2159" s="79"/>
      <c r="C2159" s="43">
        <v>0.14425142558123299</v>
      </c>
      <c r="D2159" s="43">
        <v>0.14425142558123299</v>
      </c>
      <c r="E2159" s="43">
        <v>0</v>
      </c>
      <c r="F2159" s="43">
        <v>0</v>
      </c>
      <c r="G2159" s="43">
        <v>0.16666666666666599</v>
      </c>
      <c r="H2159" s="43">
        <v>70.8333333333333</v>
      </c>
      <c r="I2159" s="43">
        <v>1348.8929999898201</v>
      </c>
      <c r="J2159" s="43">
        <f t="shared" si="33"/>
        <v>0.86550855348740152</v>
      </c>
    </row>
    <row r="2160" spans="1:10" x14ac:dyDescent="0.25">
      <c r="A2160" s="79"/>
      <c r="B2160" s="79"/>
      <c r="C2160" s="43">
        <v>0.14424760261462599</v>
      </c>
      <c r="D2160" s="43">
        <v>0.14424760261462599</v>
      </c>
      <c r="E2160" s="43">
        <v>0</v>
      </c>
      <c r="F2160" s="43">
        <v>0</v>
      </c>
      <c r="G2160" s="43">
        <v>0.16666666666666599</v>
      </c>
      <c r="H2160" s="43">
        <v>31.6666666666666</v>
      </c>
      <c r="I2160" s="43">
        <v>1393.3333333333301</v>
      </c>
      <c r="J2160" s="43">
        <f t="shared" si="33"/>
        <v>0.8654856156877595</v>
      </c>
    </row>
    <row r="2161" spans="1:10" x14ac:dyDescent="0.25">
      <c r="A2161" s="79"/>
      <c r="B2161" s="79"/>
      <c r="C2161" s="43">
        <v>0.143889752003098</v>
      </c>
      <c r="D2161" s="43">
        <v>0</v>
      </c>
      <c r="E2161" s="43">
        <v>0</v>
      </c>
      <c r="F2161" s="43">
        <v>0.143889752003098</v>
      </c>
      <c r="G2161" s="43">
        <v>0</v>
      </c>
      <c r="H2161" s="43">
        <v>40</v>
      </c>
      <c r="I2161" s="43">
        <v>1778.8104613953301</v>
      </c>
      <c r="J2161" s="43" t="e">
        <f t="shared" si="33"/>
        <v>#DIV/0!</v>
      </c>
    </row>
    <row r="2162" spans="1:10" x14ac:dyDescent="0.25">
      <c r="A2162" s="79"/>
      <c r="B2162" s="79"/>
      <c r="C2162" s="43">
        <v>0.14361627884811001</v>
      </c>
      <c r="D2162" s="43">
        <v>0.14361627884811001</v>
      </c>
      <c r="E2162" s="43">
        <v>0</v>
      </c>
      <c r="F2162" s="43">
        <v>0</v>
      </c>
      <c r="G2162" s="43">
        <v>0</v>
      </c>
      <c r="H2162" s="43">
        <v>46.6666666666666</v>
      </c>
      <c r="I2162" s="43">
        <v>1743.3733304832001</v>
      </c>
      <c r="J2162" s="43" t="e">
        <f t="shared" si="33"/>
        <v>#DIV/0!</v>
      </c>
    </row>
    <row r="2163" spans="1:10" x14ac:dyDescent="0.25">
      <c r="A2163" s="79"/>
      <c r="B2163" s="79"/>
      <c r="C2163" s="43">
        <v>0.14361627884811001</v>
      </c>
      <c r="D2163" s="43">
        <v>0.14361627884811001</v>
      </c>
      <c r="E2163" s="43">
        <v>0</v>
      </c>
      <c r="F2163" s="43">
        <v>0</v>
      </c>
      <c r="G2163" s="43">
        <v>0</v>
      </c>
      <c r="H2163" s="43">
        <v>42.3333333333333</v>
      </c>
      <c r="I2163" s="43">
        <v>1581.4886640811901</v>
      </c>
      <c r="J2163" s="43" t="e">
        <f t="shared" si="33"/>
        <v>#DIV/0!</v>
      </c>
    </row>
    <row r="2164" spans="1:10" x14ac:dyDescent="0.25">
      <c r="A2164" s="79"/>
      <c r="B2164" s="79"/>
      <c r="C2164" s="43">
        <v>0.14320109202414399</v>
      </c>
      <c r="D2164" s="43">
        <v>7.16005460120719E-2</v>
      </c>
      <c r="E2164" s="43">
        <v>0</v>
      </c>
      <c r="F2164" s="43">
        <v>7.16005460120719E-2</v>
      </c>
      <c r="G2164" s="43">
        <v>0.16666666666666599</v>
      </c>
      <c r="H2164" s="43">
        <v>14.6666666666666</v>
      </c>
      <c r="I2164" s="43">
        <v>660</v>
      </c>
      <c r="J2164" s="43">
        <f t="shared" si="33"/>
        <v>0.85920655214486741</v>
      </c>
    </row>
    <row r="2165" spans="1:10" x14ac:dyDescent="0.25">
      <c r="A2165" s="79"/>
      <c r="B2165" s="79"/>
      <c r="C2165" s="43">
        <v>0.142927038927436</v>
      </c>
      <c r="D2165" s="43">
        <v>4.6665829391909698E-2</v>
      </c>
      <c r="E2165" s="43">
        <v>4.9366106102018303E-2</v>
      </c>
      <c r="F2165" s="43">
        <v>4.68951034335085E-2</v>
      </c>
      <c r="G2165" s="43">
        <v>0.16666666666666599</v>
      </c>
      <c r="H2165" s="43">
        <v>61.1666666666666</v>
      </c>
      <c r="I2165" s="43">
        <v>1686.2895226558701</v>
      </c>
      <c r="J2165" s="43">
        <f t="shared" si="33"/>
        <v>0.85756223356461947</v>
      </c>
    </row>
    <row r="2166" spans="1:10" x14ac:dyDescent="0.25">
      <c r="A2166" s="79"/>
      <c r="B2166" s="79"/>
      <c r="C2166" s="43">
        <v>0.142844191737455</v>
      </c>
      <c r="D2166" s="43">
        <v>0</v>
      </c>
      <c r="E2166" s="43">
        <v>9.9629777769528305E-2</v>
      </c>
      <c r="F2166" s="43">
        <v>4.3214413967927398E-2</v>
      </c>
      <c r="G2166" s="43">
        <v>0</v>
      </c>
      <c r="H2166" s="43">
        <v>46.6666666666666</v>
      </c>
      <c r="I2166" s="43">
        <v>1991.76851679538</v>
      </c>
      <c r="J2166" s="43" t="e">
        <f t="shared" si="33"/>
        <v>#DIV/0!</v>
      </c>
    </row>
    <row r="2167" spans="1:10" x14ac:dyDescent="0.25">
      <c r="A2167" s="79"/>
      <c r="B2167" s="79"/>
      <c r="C2167" s="43">
        <v>0.14278462352384999</v>
      </c>
      <c r="D2167" s="43">
        <v>2.3749383196248801E-2</v>
      </c>
      <c r="E2167" s="43">
        <v>4.8620027739442802E-2</v>
      </c>
      <c r="F2167" s="43">
        <v>7.0415212588158499E-2</v>
      </c>
      <c r="G2167" s="43">
        <v>1.1666666666666601</v>
      </c>
      <c r="H2167" s="43">
        <v>71.3333333333333</v>
      </c>
      <c r="I2167" s="43">
        <v>1600.5</v>
      </c>
      <c r="J2167" s="43">
        <f t="shared" si="33"/>
        <v>0.12238682016330069</v>
      </c>
    </row>
    <row r="2168" spans="1:10" x14ac:dyDescent="0.25">
      <c r="A2168" s="79"/>
      <c r="B2168" s="79"/>
      <c r="C2168" s="43">
        <v>0.14220763504428</v>
      </c>
      <c r="D2168" s="43">
        <v>0</v>
      </c>
      <c r="E2168" s="43">
        <v>9.4244384376580795E-2</v>
      </c>
      <c r="F2168" s="43">
        <v>4.7963250667699603E-2</v>
      </c>
      <c r="G2168" s="43">
        <v>0</v>
      </c>
      <c r="H2168" s="43">
        <v>31.3333333333333</v>
      </c>
      <c r="I2168" s="43">
        <v>1352.6647696381201</v>
      </c>
      <c r="J2168" s="43" t="e">
        <f t="shared" si="33"/>
        <v>#DIV/0!</v>
      </c>
    </row>
    <row r="2169" spans="1:10" x14ac:dyDescent="0.25">
      <c r="A2169" s="79"/>
      <c r="B2169" s="79"/>
      <c r="C2169" s="43">
        <v>0.14215233890770701</v>
      </c>
      <c r="D2169" s="43">
        <v>0.14215233890770701</v>
      </c>
      <c r="E2169" s="43">
        <v>0</v>
      </c>
      <c r="F2169" s="43">
        <v>0</v>
      </c>
      <c r="G2169" s="43">
        <v>0.5</v>
      </c>
      <c r="H2169" s="43">
        <v>43.8333333333333</v>
      </c>
      <c r="I2169" s="43">
        <v>1822.7983332824299</v>
      </c>
      <c r="J2169" s="43">
        <f t="shared" si="33"/>
        <v>0.28430467781541402</v>
      </c>
    </row>
    <row r="2170" spans="1:10" x14ac:dyDescent="0.25">
      <c r="A2170" s="79"/>
      <c r="B2170" s="79"/>
      <c r="C2170" s="43">
        <v>0.142020542416464</v>
      </c>
      <c r="D2170" s="43">
        <v>0.142020542416464</v>
      </c>
      <c r="E2170" s="43">
        <v>0</v>
      </c>
      <c r="F2170" s="43">
        <v>0</v>
      </c>
      <c r="G2170" s="43">
        <v>0</v>
      </c>
      <c r="H2170" s="43">
        <v>41.5</v>
      </c>
      <c r="I2170" s="43">
        <v>1550.3569974654199</v>
      </c>
      <c r="J2170" s="43" t="e">
        <f t="shared" si="33"/>
        <v>#DIV/0!</v>
      </c>
    </row>
    <row r="2171" spans="1:10" x14ac:dyDescent="0.25">
      <c r="A2171" s="79"/>
      <c r="B2171" s="79"/>
      <c r="C2171" s="43">
        <v>0.14193032916427201</v>
      </c>
      <c r="D2171" s="43">
        <v>0.14193032916427201</v>
      </c>
      <c r="E2171" s="43">
        <v>0</v>
      </c>
      <c r="F2171" s="43">
        <v>0</v>
      </c>
      <c r="G2171" s="43">
        <v>1</v>
      </c>
      <c r="H2171" s="43">
        <v>57.1666666666666</v>
      </c>
      <c r="I2171" s="43">
        <v>2177</v>
      </c>
      <c r="J2171" s="43">
        <f t="shared" si="33"/>
        <v>0.14193032916427201</v>
      </c>
    </row>
    <row r="2172" spans="1:10" x14ac:dyDescent="0.25">
      <c r="A2172" s="79"/>
      <c r="B2172" s="79"/>
      <c r="C2172" s="43">
        <v>0.14156872073972501</v>
      </c>
      <c r="D2172" s="43">
        <v>6.6621996021206595E-2</v>
      </c>
      <c r="E2172" s="43">
        <v>7.4946724718518806E-2</v>
      </c>
      <c r="F2172" s="43">
        <v>0</v>
      </c>
      <c r="G2172" s="43">
        <v>0</v>
      </c>
      <c r="H2172" s="43">
        <v>17.3333333333333</v>
      </c>
      <c r="I2172" s="43">
        <v>687.99515170980601</v>
      </c>
      <c r="J2172" s="43" t="e">
        <f t="shared" si="33"/>
        <v>#DIV/0!</v>
      </c>
    </row>
    <row r="2173" spans="1:10" x14ac:dyDescent="0.25">
      <c r="A2173" s="79"/>
      <c r="B2173" s="79"/>
      <c r="C2173" s="43">
        <v>0.14142843122802001</v>
      </c>
      <c r="D2173" s="43">
        <v>0.14142843122802001</v>
      </c>
      <c r="E2173" s="43">
        <v>0</v>
      </c>
      <c r="F2173" s="43">
        <v>0</v>
      </c>
      <c r="G2173" s="43">
        <v>0.16666666666666599</v>
      </c>
      <c r="H2173" s="43">
        <v>34.1666666666666</v>
      </c>
      <c r="I2173" s="43">
        <v>1469.1666666666599</v>
      </c>
      <c r="J2173" s="43">
        <f t="shared" si="33"/>
        <v>0.84857058736812352</v>
      </c>
    </row>
    <row r="2174" spans="1:10" x14ac:dyDescent="0.25">
      <c r="A2174" s="79"/>
      <c r="B2174" s="79"/>
      <c r="C2174" s="43">
        <v>0.14105850041231299</v>
      </c>
      <c r="D2174" s="43">
        <v>0.14105850041231299</v>
      </c>
      <c r="E2174" s="43">
        <v>0</v>
      </c>
      <c r="F2174" s="43">
        <v>0</v>
      </c>
      <c r="G2174" s="43">
        <v>0.16666666666666599</v>
      </c>
      <c r="H2174" s="43">
        <v>47.8333333333333</v>
      </c>
      <c r="I2174" s="43">
        <v>1769.8929999898201</v>
      </c>
      <c r="J2174" s="43">
        <f t="shared" si="33"/>
        <v>0.8463510024738814</v>
      </c>
    </row>
    <row r="2175" spans="1:10" x14ac:dyDescent="0.25">
      <c r="A2175" s="79"/>
      <c r="B2175" s="79"/>
      <c r="C2175" s="43">
        <v>0.14104044998323501</v>
      </c>
      <c r="D2175" s="43">
        <v>0</v>
      </c>
      <c r="E2175" s="43">
        <v>0</v>
      </c>
      <c r="F2175" s="43">
        <v>0.14104044998323501</v>
      </c>
      <c r="G2175" s="43">
        <v>0</v>
      </c>
      <c r="H2175" s="43">
        <v>34.5</v>
      </c>
      <c r="I2175" s="43">
        <v>1534.22402295347</v>
      </c>
      <c r="J2175" s="43" t="e">
        <f t="shared" si="33"/>
        <v>#DIV/0!</v>
      </c>
    </row>
    <row r="2176" spans="1:10" x14ac:dyDescent="0.25">
      <c r="A2176" s="79"/>
      <c r="B2176" s="79"/>
      <c r="C2176" s="43">
        <v>0.14042480598481899</v>
      </c>
      <c r="D2176" s="43">
        <v>0.14042480598481899</v>
      </c>
      <c r="E2176" s="43">
        <v>0</v>
      </c>
      <c r="F2176" s="43">
        <v>0</v>
      </c>
      <c r="G2176" s="43">
        <v>0</v>
      </c>
      <c r="H2176" s="43">
        <v>45.8333333333333</v>
      </c>
      <c r="I2176" s="43">
        <v>1712.2416638674299</v>
      </c>
      <c r="J2176" s="43" t="e">
        <f t="shared" si="33"/>
        <v>#DIV/0!</v>
      </c>
    </row>
    <row r="2177" spans="1:10" x14ac:dyDescent="0.25">
      <c r="A2177" s="79"/>
      <c r="B2177" s="79"/>
      <c r="C2177" s="43">
        <v>0.14031586658970799</v>
      </c>
      <c r="D2177" s="43">
        <v>2.0770031617222899E-2</v>
      </c>
      <c r="E2177" s="43">
        <v>0</v>
      </c>
      <c r="F2177" s="43">
        <v>0.119545834972485</v>
      </c>
      <c r="G2177" s="43">
        <v>0.5</v>
      </c>
      <c r="H2177" s="43">
        <v>40</v>
      </c>
      <c r="I2177" s="43">
        <v>1660.9907434883601</v>
      </c>
      <c r="J2177" s="43">
        <f t="shared" si="33"/>
        <v>0.28063173317941598</v>
      </c>
    </row>
    <row r="2178" spans="1:10" x14ac:dyDescent="0.25">
      <c r="A2178" s="79"/>
      <c r="B2178" s="79"/>
      <c r="C2178" s="43">
        <v>0.14023178398953701</v>
      </c>
      <c r="D2178" s="43">
        <v>6.9838563895443906E-2</v>
      </c>
      <c r="E2178" s="43">
        <v>0</v>
      </c>
      <c r="F2178" s="43">
        <v>7.0393220094093795E-2</v>
      </c>
      <c r="G2178" s="43">
        <v>0.33333333333333298</v>
      </c>
      <c r="H2178" s="43">
        <v>50.5</v>
      </c>
      <c r="I2178" s="43">
        <v>1749.6567538449599</v>
      </c>
      <c r="J2178" s="43">
        <f t="shared" si="33"/>
        <v>0.42069535196861146</v>
      </c>
    </row>
    <row r="2179" spans="1:10" x14ac:dyDescent="0.25">
      <c r="A2179" s="79"/>
      <c r="B2179" s="79"/>
      <c r="C2179" s="43">
        <v>0.14015766836815</v>
      </c>
      <c r="D2179" s="43">
        <v>0.14015766836815</v>
      </c>
      <c r="E2179" s="43">
        <v>0</v>
      </c>
      <c r="F2179" s="43">
        <v>0</v>
      </c>
      <c r="G2179" s="43">
        <v>0.66666666666666596</v>
      </c>
      <c r="H2179" s="43">
        <v>58.6666666666666</v>
      </c>
      <c r="I2179" s="43">
        <v>1540</v>
      </c>
      <c r="J2179" s="43">
        <f t="shared" ref="J2179:J2242" si="34">C2179/G2179</f>
        <v>0.2102365025522252</v>
      </c>
    </row>
    <row r="2180" spans="1:10" x14ac:dyDescent="0.25">
      <c r="A2180" s="79"/>
      <c r="B2180" s="79"/>
      <c r="C2180" s="43">
        <v>0.14002587187690699</v>
      </c>
      <c r="D2180" s="43">
        <v>0.14002587187690699</v>
      </c>
      <c r="E2180" s="43">
        <v>0</v>
      </c>
      <c r="F2180" s="43">
        <v>0</v>
      </c>
      <c r="G2180" s="43">
        <v>0</v>
      </c>
      <c r="H2180" s="43">
        <v>37.5</v>
      </c>
      <c r="I2180" s="43">
        <v>1400.9249977097099</v>
      </c>
      <c r="J2180" s="43" t="e">
        <f t="shared" si="34"/>
        <v>#DIV/0!</v>
      </c>
    </row>
    <row r="2181" spans="1:10" x14ac:dyDescent="0.25">
      <c r="A2181" s="79"/>
      <c r="B2181" s="79"/>
      <c r="C2181" s="43">
        <v>0.14002022821663401</v>
      </c>
      <c r="D2181" s="43">
        <v>0</v>
      </c>
      <c r="E2181" s="43">
        <v>0.14002022821663401</v>
      </c>
      <c r="F2181" s="43">
        <v>0</v>
      </c>
      <c r="G2181" s="43">
        <v>0</v>
      </c>
      <c r="H2181" s="43">
        <v>32.3333333333333</v>
      </c>
      <c r="I2181" s="43">
        <v>1358.8424782254101</v>
      </c>
      <c r="J2181" s="43" t="e">
        <f t="shared" si="34"/>
        <v>#DIV/0!</v>
      </c>
    </row>
    <row r="2182" spans="1:10" x14ac:dyDescent="0.25">
      <c r="A2182" s="79"/>
      <c r="B2182" s="79"/>
      <c r="C2182" s="43">
        <v>0.13993341609876001</v>
      </c>
      <c r="D2182" s="43">
        <v>0.13993341609876001</v>
      </c>
      <c r="E2182" s="43">
        <v>0</v>
      </c>
      <c r="F2182" s="43">
        <v>0</v>
      </c>
      <c r="G2182" s="43">
        <v>0.83333333333333304</v>
      </c>
      <c r="H2182" s="43">
        <v>37.5</v>
      </c>
      <c r="I2182" s="43">
        <v>1755</v>
      </c>
      <c r="J2182" s="43">
        <f t="shared" si="34"/>
        <v>0.16792009931851207</v>
      </c>
    </row>
    <row r="2183" spans="1:10" x14ac:dyDescent="0.25">
      <c r="A2183" s="79"/>
      <c r="B2183" s="79"/>
      <c r="C2183" s="43">
        <v>0.13962693776899601</v>
      </c>
      <c r="D2183" s="43">
        <v>0.13962693776899601</v>
      </c>
      <c r="E2183" s="43">
        <v>0</v>
      </c>
      <c r="F2183" s="43">
        <v>0</v>
      </c>
      <c r="G2183" s="43">
        <v>0</v>
      </c>
      <c r="H2183" s="43">
        <v>41</v>
      </c>
      <c r="I2183" s="43">
        <v>1531.67799749595</v>
      </c>
      <c r="J2183" s="43" t="e">
        <f t="shared" si="34"/>
        <v>#DIV/0!</v>
      </c>
    </row>
    <row r="2184" spans="1:10" x14ac:dyDescent="0.25">
      <c r="A2184" s="79"/>
      <c r="B2184" s="79"/>
      <c r="C2184" s="43">
        <v>0.13962693776899601</v>
      </c>
      <c r="D2184" s="43">
        <v>0.13962693776899601</v>
      </c>
      <c r="E2184" s="43">
        <v>0</v>
      </c>
      <c r="F2184" s="43">
        <v>0</v>
      </c>
      <c r="G2184" s="43">
        <v>0</v>
      </c>
      <c r="H2184" s="43">
        <v>39</v>
      </c>
      <c r="I2184" s="43">
        <v>1456.9619976181</v>
      </c>
      <c r="J2184" s="43" t="e">
        <f t="shared" si="34"/>
        <v>#DIV/0!</v>
      </c>
    </row>
    <row r="2185" spans="1:10" x14ac:dyDescent="0.25">
      <c r="A2185" s="79"/>
      <c r="B2185" s="79"/>
      <c r="C2185" s="43">
        <v>0.139571445433888</v>
      </c>
      <c r="D2185" s="43">
        <v>0</v>
      </c>
      <c r="E2185" s="43">
        <v>0.139571445433888</v>
      </c>
      <c r="F2185" s="43">
        <v>0</v>
      </c>
      <c r="G2185" s="43">
        <v>0</v>
      </c>
      <c r="H2185" s="43">
        <v>33</v>
      </c>
      <c r="I2185" s="43">
        <v>1386.85984891047</v>
      </c>
      <c r="J2185" s="43" t="e">
        <f t="shared" si="34"/>
        <v>#DIV/0!</v>
      </c>
    </row>
    <row r="2186" spans="1:10" x14ac:dyDescent="0.25">
      <c r="A2186" s="79"/>
      <c r="B2186" s="79"/>
      <c r="C2186" s="43">
        <v>0.139399482124024</v>
      </c>
      <c r="D2186" s="43">
        <v>0.139399482124024</v>
      </c>
      <c r="E2186" s="43">
        <v>0</v>
      </c>
      <c r="F2186" s="43">
        <v>0</v>
      </c>
      <c r="G2186" s="43">
        <v>0.5</v>
      </c>
      <c r="H2186" s="43">
        <v>50</v>
      </c>
      <c r="I2186" s="43">
        <v>2033.3333333333301</v>
      </c>
      <c r="J2186" s="43">
        <f t="shared" si="34"/>
        <v>0.27879896424804801</v>
      </c>
    </row>
    <row r="2187" spans="1:10" x14ac:dyDescent="0.25">
      <c r="A2187" s="79"/>
      <c r="B2187" s="79"/>
      <c r="C2187" s="43">
        <v>0.13930211374243101</v>
      </c>
      <c r="D2187" s="43">
        <v>0.13930211374243101</v>
      </c>
      <c r="E2187" s="43">
        <v>0</v>
      </c>
      <c r="F2187" s="43">
        <v>0</v>
      </c>
      <c r="G2187" s="43">
        <v>0.5</v>
      </c>
      <c r="H2187" s="43">
        <v>58.1666666666666</v>
      </c>
      <c r="I2187" s="43">
        <v>1888.43933087</v>
      </c>
      <c r="J2187" s="43">
        <f t="shared" si="34"/>
        <v>0.27860422748486202</v>
      </c>
    </row>
    <row r="2188" spans="1:10" x14ac:dyDescent="0.25">
      <c r="A2188" s="79"/>
      <c r="B2188" s="79"/>
      <c r="C2188" s="43">
        <v>0.13919658721362499</v>
      </c>
      <c r="D2188" s="43">
        <v>4.9335499265588799E-2</v>
      </c>
      <c r="E2188" s="43">
        <v>4.22875707990761E-2</v>
      </c>
      <c r="F2188" s="43">
        <v>4.7573517148960603E-2</v>
      </c>
      <c r="G2188" s="43">
        <v>0.33333333333333298</v>
      </c>
      <c r="H2188" s="43">
        <v>56.6666666666666</v>
      </c>
      <c r="I2188" s="43">
        <v>1558.3333333333301</v>
      </c>
      <c r="J2188" s="43">
        <f t="shared" si="34"/>
        <v>0.41758976164087541</v>
      </c>
    </row>
    <row r="2189" spans="1:10" x14ac:dyDescent="0.25">
      <c r="A2189" s="79"/>
      <c r="B2189" s="79"/>
      <c r="C2189" s="43">
        <v>0.13914091530332601</v>
      </c>
      <c r="D2189" s="43">
        <v>0</v>
      </c>
      <c r="E2189" s="43">
        <v>0</v>
      </c>
      <c r="F2189" s="43">
        <v>0.13914091530332601</v>
      </c>
      <c r="G2189" s="43">
        <v>0</v>
      </c>
      <c r="H2189" s="43">
        <v>29.5</v>
      </c>
      <c r="I2189" s="43">
        <v>1311.87271527905</v>
      </c>
      <c r="J2189" s="43" t="e">
        <f t="shared" si="34"/>
        <v>#DIV/0!</v>
      </c>
    </row>
    <row r="2190" spans="1:10" x14ac:dyDescent="0.25">
      <c r="A2190" s="79"/>
      <c r="B2190" s="79"/>
      <c r="C2190" s="43">
        <v>0.13882906955317301</v>
      </c>
      <c r="D2190" s="43">
        <v>0.13882906955317301</v>
      </c>
      <c r="E2190" s="43">
        <v>0</v>
      </c>
      <c r="F2190" s="43">
        <v>0</v>
      </c>
      <c r="G2190" s="43">
        <v>0</v>
      </c>
      <c r="H2190" s="43">
        <v>49.8333333333333</v>
      </c>
      <c r="I2190" s="43">
        <v>1861.6736636231301</v>
      </c>
      <c r="J2190" s="43" t="e">
        <f t="shared" si="34"/>
        <v>#DIV/0!</v>
      </c>
    </row>
    <row r="2191" spans="1:10" x14ac:dyDescent="0.25">
      <c r="A2191" s="79"/>
      <c r="B2191" s="79"/>
      <c r="C2191" s="43">
        <v>0.13882906955317301</v>
      </c>
      <c r="D2191" s="43">
        <v>0.13882906955317301</v>
      </c>
      <c r="E2191" s="43">
        <v>0</v>
      </c>
      <c r="F2191" s="43">
        <v>0</v>
      </c>
      <c r="G2191" s="43">
        <v>0</v>
      </c>
      <c r="H2191" s="43">
        <v>34</v>
      </c>
      <c r="I2191" s="43">
        <v>1270.1719979234699</v>
      </c>
      <c r="J2191" s="43" t="e">
        <f t="shared" si="34"/>
        <v>#DIV/0!</v>
      </c>
    </row>
    <row r="2192" spans="1:10" x14ac:dyDescent="0.25">
      <c r="A2192" s="79"/>
      <c r="B2192" s="79"/>
      <c r="C2192" s="43">
        <v>0.138225097085652</v>
      </c>
      <c r="D2192" s="43">
        <v>0</v>
      </c>
      <c r="E2192" s="43">
        <v>0.138225097085652</v>
      </c>
      <c r="F2192" s="43">
        <v>0</v>
      </c>
      <c r="G2192" s="43">
        <v>0</v>
      </c>
      <c r="H2192" s="43">
        <v>41.1666666666666</v>
      </c>
      <c r="I2192" s="43">
        <v>1730.0726398024599</v>
      </c>
      <c r="J2192" s="43" t="e">
        <f t="shared" si="34"/>
        <v>#DIV/0!</v>
      </c>
    </row>
    <row r="2193" spans="1:10" x14ac:dyDescent="0.25">
      <c r="A2193" s="79"/>
      <c r="B2193" s="79"/>
      <c r="C2193" s="43">
        <v>0.13819114796337101</v>
      </c>
      <c r="D2193" s="43">
        <v>0</v>
      </c>
      <c r="E2193" s="43">
        <v>0</v>
      </c>
      <c r="F2193" s="43">
        <v>0.13819114796337101</v>
      </c>
      <c r="G2193" s="43">
        <v>0</v>
      </c>
      <c r="H2193" s="43">
        <v>39.3333333333333</v>
      </c>
      <c r="I2193" s="43">
        <v>1749.16362037207</v>
      </c>
      <c r="J2193" s="43" t="e">
        <f t="shared" si="34"/>
        <v>#DIV/0!</v>
      </c>
    </row>
    <row r="2194" spans="1:10" x14ac:dyDescent="0.25">
      <c r="A2194" s="79"/>
      <c r="B2194" s="79"/>
      <c r="C2194" s="43">
        <v>0.13813939794364799</v>
      </c>
      <c r="D2194" s="43">
        <v>6.90696989718243E-2</v>
      </c>
      <c r="E2194" s="43">
        <v>0</v>
      </c>
      <c r="F2194" s="43">
        <v>6.90696989718243E-2</v>
      </c>
      <c r="G2194" s="43">
        <v>0.5</v>
      </c>
      <c r="H2194" s="43">
        <v>52</v>
      </c>
      <c r="I2194" s="43">
        <v>1698.6666666666599</v>
      </c>
      <c r="J2194" s="43">
        <f t="shared" si="34"/>
        <v>0.27627879588729598</v>
      </c>
    </row>
    <row r="2195" spans="1:10" x14ac:dyDescent="0.25">
      <c r="A2195" s="79"/>
      <c r="B2195" s="79"/>
      <c r="C2195" s="43">
        <v>0.138090040962455</v>
      </c>
      <c r="D2195" s="43">
        <v>0.138090040962455</v>
      </c>
      <c r="E2195" s="43">
        <v>0</v>
      </c>
      <c r="F2195" s="43">
        <v>0</v>
      </c>
      <c r="G2195" s="43">
        <v>0.83333333333333304</v>
      </c>
      <c r="H2195" s="43">
        <v>61.3333333333333</v>
      </c>
      <c r="I2195" s="43">
        <v>1842.85533176576</v>
      </c>
      <c r="J2195" s="43">
        <f t="shared" si="34"/>
        <v>0.16570804915494605</v>
      </c>
    </row>
    <row r="2196" spans="1:10" x14ac:dyDescent="0.25">
      <c r="A2196" s="79"/>
      <c r="B2196" s="79"/>
      <c r="C2196" s="43">
        <v>0.13803120133735</v>
      </c>
      <c r="D2196" s="43">
        <v>0.13803120133735</v>
      </c>
      <c r="E2196" s="43">
        <v>0</v>
      </c>
      <c r="F2196" s="43">
        <v>0</v>
      </c>
      <c r="G2196" s="43">
        <v>0</v>
      </c>
      <c r="H2196" s="43">
        <v>44.3333333333333</v>
      </c>
      <c r="I2196" s="43">
        <v>1656.2046639590401</v>
      </c>
      <c r="J2196" s="43" t="e">
        <f t="shared" si="34"/>
        <v>#DIV/0!</v>
      </c>
    </row>
    <row r="2197" spans="1:10" x14ac:dyDescent="0.25">
      <c r="A2197" s="79"/>
      <c r="B2197" s="79"/>
      <c r="C2197" s="43">
        <v>0.13771626429339401</v>
      </c>
      <c r="D2197" s="43">
        <v>0</v>
      </c>
      <c r="E2197" s="43">
        <v>0</v>
      </c>
      <c r="F2197" s="43">
        <v>0.13771626429339401</v>
      </c>
      <c r="G2197" s="43">
        <v>0</v>
      </c>
      <c r="H2197" s="43">
        <v>29.6666666666666</v>
      </c>
      <c r="I2197" s="43">
        <v>1319.28442553487</v>
      </c>
      <c r="J2197" s="43" t="e">
        <f t="shared" si="34"/>
        <v>#DIV/0!</v>
      </c>
    </row>
    <row r="2198" spans="1:10" x14ac:dyDescent="0.25">
      <c r="A2198" s="79"/>
      <c r="B2198" s="79"/>
      <c r="C2198" s="43">
        <v>0.13771225076386001</v>
      </c>
      <c r="D2198" s="43">
        <v>4.4423306698019296E-3</v>
      </c>
      <c r="E2198" s="43">
        <v>0</v>
      </c>
      <c r="F2198" s="43">
        <v>0.133269920094058</v>
      </c>
      <c r="G2198" s="43">
        <v>0.33333333333333298</v>
      </c>
      <c r="H2198" s="43">
        <v>32.6666666666666</v>
      </c>
      <c r="I2198" s="43">
        <v>1698.6666666666599</v>
      </c>
      <c r="J2198" s="43">
        <f t="shared" si="34"/>
        <v>0.41313675229158048</v>
      </c>
    </row>
    <row r="2199" spans="1:10" x14ac:dyDescent="0.25">
      <c r="A2199" s="79"/>
      <c r="B2199" s="79"/>
      <c r="C2199" s="43">
        <v>0.13771225076386001</v>
      </c>
      <c r="D2199" s="43">
        <v>3.33174800235145E-3</v>
      </c>
      <c r="E2199" s="43">
        <v>0</v>
      </c>
      <c r="F2199" s="43">
        <v>0.13438050276150801</v>
      </c>
      <c r="G2199" s="43">
        <v>0.33333333333333298</v>
      </c>
      <c r="H2199" s="43">
        <v>26.3333333333333</v>
      </c>
      <c r="I2199" s="43">
        <v>1369.3333333333301</v>
      </c>
      <c r="J2199" s="43">
        <f t="shared" si="34"/>
        <v>0.41313675229158048</v>
      </c>
    </row>
    <row r="2200" spans="1:10" x14ac:dyDescent="0.25">
      <c r="A2200" s="79"/>
      <c r="B2200" s="79"/>
      <c r="C2200" s="43">
        <v>0.13752082475328101</v>
      </c>
      <c r="D2200" s="43">
        <v>0.13752082475328101</v>
      </c>
      <c r="E2200" s="43">
        <v>0</v>
      </c>
      <c r="F2200" s="43">
        <v>0</v>
      </c>
      <c r="G2200" s="43">
        <v>0.33333333333333298</v>
      </c>
      <c r="H2200" s="43">
        <v>42.1666666666666</v>
      </c>
      <c r="I2200" s="43">
        <v>1454.3456666361201</v>
      </c>
      <c r="J2200" s="43">
        <f t="shared" si="34"/>
        <v>0.41256247425984344</v>
      </c>
    </row>
    <row r="2201" spans="1:10" x14ac:dyDescent="0.25">
      <c r="A2201" s="79"/>
      <c r="B2201" s="79"/>
      <c r="C2201" s="43">
        <v>0.13735985434053399</v>
      </c>
      <c r="D2201" s="43">
        <v>0.13735985434053399</v>
      </c>
      <c r="E2201" s="43">
        <v>0</v>
      </c>
      <c r="F2201" s="43">
        <v>0</v>
      </c>
      <c r="G2201" s="43">
        <v>0.16666666666666599</v>
      </c>
      <c r="H2201" s="43">
        <v>69.3333333333333</v>
      </c>
      <c r="I2201" s="43">
        <v>1317.3333333333301</v>
      </c>
      <c r="J2201" s="43">
        <f t="shared" si="34"/>
        <v>0.82415912604320729</v>
      </c>
    </row>
    <row r="2202" spans="1:10" x14ac:dyDescent="0.25">
      <c r="A2202" s="79"/>
      <c r="B2202" s="79"/>
      <c r="C2202" s="43">
        <v>0.137327531520161</v>
      </c>
      <c r="D2202" s="43">
        <v>0</v>
      </c>
      <c r="E2202" s="43">
        <v>0.137327531520161</v>
      </c>
      <c r="F2202" s="43">
        <v>0</v>
      </c>
      <c r="G2202" s="43">
        <v>0</v>
      </c>
      <c r="H2202" s="43">
        <v>43.5</v>
      </c>
      <c r="I2202" s="43">
        <v>1828.13343720018</v>
      </c>
      <c r="J2202" s="43" t="e">
        <f t="shared" si="34"/>
        <v>#DIV/0!</v>
      </c>
    </row>
    <row r="2203" spans="1:10" x14ac:dyDescent="0.25">
      <c r="A2203" s="79"/>
      <c r="B2203" s="79"/>
      <c r="C2203" s="43">
        <v>0.13725801067065699</v>
      </c>
      <c r="D2203" s="43">
        <v>0</v>
      </c>
      <c r="E2203" s="43">
        <v>6.7116057112226402E-2</v>
      </c>
      <c r="F2203" s="43">
        <v>7.0141953558430503E-2</v>
      </c>
      <c r="G2203" s="43">
        <v>0.16666666666666599</v>
      </c>
      <c r="H2203" s="43">
        <v>40.5</v>
      </c>
      <c r="I2203" s="43">
        <v>1581.8277631828901</v>
      </c>
      <c r="J2203" s="43">
        <f t="shared" si="34"/>
        <v>0.82354806402394531</v>
      </c>
    </row>
    <row r="2204" spans="1:10" x14ac:dyDescent="0.25">
      <c r="A2204" s="79"/>
      <c r="B2204" s="79"/>
      <c r="C2204" s="43">
        <v>0.13724138062341701</v>
      </c>
      <c r="D2204" s="43">
        <v>0</v>
      </c>
      <c r="E2204" s="43">
        <v>0</v>
      </c>
      <c r="F2204" s="43">
        <v>0.13724138062341701</v>
      </c>
      <c r="G2204" s="43">
        <v>0</v>
      </c>
      <c r="H2204" s="43">
        <v>13.8333333333333</v>
      </c>
      <c r="I2204" s="43">
        <v>615.17195123255203</v>
      </c>
      <c r="J2204" s="43" t="e">
        <f t="shared" si="34"/>
        <v>#DIV/0!</v>
      </c>
    </row>
    <row r="2205" spans="1:10" x14ac:dyDescent="0.25">
      <c r="A2205" s="79"/>
      <c r="B2205" s="79"/>
      <c r="C2205" s="43">
        <v>0.13724138062341701</v>
      </c>
      <c r="D2205" s="43">
        <v>0</v>
      </c>
      <c r="E2205" s="43">
        <v>0</v>
      </c>
      <c r="F2205" s="43">
        <v>0.13724138062341701</v>
      </c>
      <c r="G2205" s="43">
        <v>0</v>
      </c>
      <c r="H2205" s="43">
        <v>38.5</v>
      </c>
      <c r="I2205" s="43">
        <v>1712.1050690930001</v>
      </c>
      <c r="J2205" s="43" t="e">
        <f t="shared" si="34"/>
        <v>#DIV/0!</v>
      </c>
    </row>
    <row r="2206" spans="1:10" x14ac:dyDescent="0.25">
      <c r="A2206" s="79"/>
      <c r="B2206" s="79"/>
      <c r="C2206" s="43">
        <v>0.137168472841531</v>
      </c>
      <c r="D2206" s="43">
        <v>0</v>
      </c>
      <c r="E2206" s="43">
        <v>0.137168472841531</v>
      </c>
      <c r="F2206" s="43">
        <v>0</v>
      </c>
      <c r="G2206" s="43">
        <v>0.16666666666666599</v>
      </c>
      <c r="H2206" s="43">
        <v>61.8333333333333</v>
      </c>
      <c r="I2206" s="43">
        <v>1431.67969468046</v>
      </c>
      <c r="J2206" s="43">
        <f t="shared" si="34"/>
        <v>0.82301083704918931</v>
      </c>
    </row>
    <row r="2207" spans="1:10" x14ac:dyDescent="0.25">
      <c r="A2207" s="79"/>
      <c r="B2207" s="79"/>
      <c r="C2207" s="43">
        <v>0.137076551766386</v>
      </c>
      <c r="D2207" s="43">
        <v>3.33174800235145E-3</v>
      </c>
      <c r="E2207" s="43">
        <v>0</v>
      </c>
      <c r="F2207" s="43">
        <v>0.133744803764035</v>
      </c>
      <c r="G2207" s="43">
        <v>0.33333333333333298</v>
      </c>
      <c r="H2207" s="43">
        <v>32.8333333333333</v>
      </c>
      <c r="I2207" s="43">
        <v>1706.0783769224799</v>
      </c>
      <c r="J2207" s="43">
        <f t="shared" si="34"/>
        <v>0.41122965529915845</v>
      </c>
    </row>
    <row r="2208" spans="1:10" x14ac:dyDescent="0.25">
      <c r="A2208" s="79"/>
      <c r="B2208" s="79"/>
      <c r="C2208" s="43">
        <v>0.13687874873741501</v>
      </c>
      <c r="D2208" s="43">
        <v>0</v>
      </c>
      <c r="E2208" s="43">
        <v>0.13687874873741501</v>
      </c>
      <c r="F2208" s="43">
        <v>0</v>
      </c>
      <c r="G2208" s="43">
        <v>0</v>
      </c>
      <c r="H2208" s="43">
        <v>37.8333333333333</v>
      </c>
      <c r="I2208" s="43">
        <v>1589.9857863771599</v>
      </c>
      <c r="J2208" s="43" t="e">
        <f t="shared" si="34"/>
        <v>#DIV/0!</v>
      </c>
    </row>
    <row r="2209" spans="1:10" x14ac:dyDescent="0.25">
      <c r="A2209" s="79"/>
      <c r="B2209" s="79"/>
      <c r="C2209" s="43">
        <v>0.13687874873741401</v>
      </c>
      <c r="D2209" s="43">
        <v>0</v>
      </c>
      <c r="E2209" s="43">
        <v>0.13687874873741401</v>
      </c>
      <c r="F2209" s="43">
        <v>0</v>
      </c>
      <c r="G2209" s="43">
        <v>0</v>
      </c>
      <c r="H2209" s="43">
        <v>28.5</v>
      </c>
      <c r="I2209" s="43">
        <v>1197.7425967863201</v>
      </c>
      <c r="J2209" s="43" t="e">
        <f t="shared" si="34"/>
        <v>#DIV/0!</v>
      </c>
    </row>
    <row r="2210" spans="1:10" x14ac:dyDescent="0.25">
      <c r="A2210" s="79"/>
      <c r="B2210" s="79"/>
      <c r="C2210" s="43">
        <v>0.13683439901361599</v>
      </c>
      <c r="D2210" s="43">
        <v>0.13683439901361599</v>
      </c>
      <c r="E2210" s="43">
        <v>0</v>
      </c>
      <c r="F2210" s="43">
        <v>0</v>
      </c>
      <c r="G2210" s="43">
        <v>0</v>
      </c>
      <c r="H2210" s="43">
        <v>42.6666666666666</v>
      </c>
      <c r="I2210" s="43">
        <v>1593.9413307274999</v>
      </c>
      <c r="J2210" s="43" t="e">
        <f t="shared" si="34"/>
        <v>#DIV/0!</v>
      </c>
    </row>
    <row r="2211" spans="1:10" x14ac:dyDescent="0.25">
      <c r="A2211" s="79"/>
      <c r="B2211" s="79"/>
      <c r="C2211" s="43">
        <v>0.13676649695344001</v>
      </c>
      <c r="D2211" s="43">
        <v>0</v>
      </c>
      <c r="E2211" s="43">
        <v>0</v>
      </c>
      <c r="F2211" s="43">
        <v>0.13676649695344001</v>
      </c>
      <c r="G2211" s="43">
        <v>0</v>
      </c>
      <c r="H2211" s="43">
        <v>10</v>
      </c>
      <c r="I2211" s="43">
        <v>444.70261534883298</v>
      </c>
      <c r="J2211" s="43" t="e">
        <f t="shared" si="34"/>
        <v>#DIV/0!</v>
      </c>
    </row>
    <row r="2212" spans="1:10" x14ac:dyDescent="0.25">
      <c r="A2212" s="79"/>
      <c r="B2212" s="79"/>
      <c r="C2212" s="43">
        <v>0.136746684557424</v>
      </c>
      <c r="D2212" s="43">
        <v>0.136746684557424</v>
      </c>
      <c r="E2212" s="43">
        <v>0</v>
      </c>
      <c r="F2212" s="43">
        <v>0</v>
      </c>
      <c r="G2212" s="43">
        <v>0.16666666666666599</v>
      </c>
      <c r="H2212" s="43">
        <v>78.6666666666666</v>
      </c>
      <c r="I2212" s="43">
        <v>1668.3579999389201</v>
      </c>
      <c r="J2212" s="43">
        <f t="shared" si="34"/>
        <v>0.82048010734454735</v>
      </c>
    </row>
    <row r="2213" spans="1:10" x14ac:dyDescent="0.25">
      <c r="A2213" s="79"/>
      <c r="B2213" s="79"/>
      <c r="C2213" s="43">
        <v>0.13662433234128599</v>
      </c>
      <c r="D2213" s="43">
        <v>0</v>
      </c>
      <c r="E2213" s="43">
        <v>6.7766200194588899E-2</v>
      </c>
      <c r="F2213" s="43">
        <v>6.8858132146697504E-2</v>
      </c>
      <c r="G2213" s="43">
        <v>0</v>
      </c>
      <c r="H2213" s="43">
        <v>32.5</v>
      </c>
      <c r="I2213" s="43">
        <v>1407.8056821052101</v>
      </c>
      <c r="J2213" s="43" t="e">
        <f t="shared" si="34"/>
        <v>#DIV/0!</v>
      </c>
    </row>
    <row r="2214" spans="1:10" x14ac:dyDescent="0.25">
      <c r="A2214" s="79"/>
      <c r="B2214" s="79"/>
      <c r="C2214" s="43">
        <v>0.136429965954669</v>
      </c>
      <c r="D2214" s="43">
        <v>0</v>
      </c>
      <c r="E2214" s="43">
        <v>0.136429965954669</v>
      </c>
      <c r="F2214" s="43">
        <v>0</v>
      </c>
      <c r="G2214" s="43">
        <v>0</v>
      </c>
      <c r="H2214" s="43">
        <v>44.1666666666666</v>
      </c>
      <c r="I2214" s="43">
        <v>1856.1508078852401</v>
      </c>
      <c r="J2214" s="43" t="e">
        <f t="shared" si="34"/>
        <v>#DIV/0!</v>
      </c>
    </row>
    <row r="2215" spans="1:10" x14ac:dyDescent="0.25">
      <c r="A2215" s="79"/>
      <c r="B2215" s="79"/>
      <c r="C2215" s="43">
        <v>0.13641765428665301</v>
      </c>
      <c r="D2215" s="43">
        <v>6.8158978468492698E-2</v>
      </c>
      <c r="E2215" s="43">
        <v>6.8258675818161099E-2</v>
      </c>
      <c r="F2215" s="43">
        <v>0</v>
      </c>
      <c r="G2215" s="43">
        <v>0.16666666666666599</v>
      </c>
      <c r="H2215" s="43">
        <v>52</v>
      </c>
      <c r="I2215" s="43">
        <v>1977.1280186555</v>
      </c>
      <c r="J2215" s="43">
        <f t="shared" si="34"/>
        <v>0.81850592571992131</v>
      </c>
    </row>
    <row r="2216" spans="1:10" x14ac:dyDescent="0.25">
      <c r="A2216" s="79"/>
      <c r="B2216" s="79"/>
      <c r="C2216" s="43">
        <v>0.13629161328346301</v>
      </c>
      <c r="D2216" s="43">
        <v>0</v>
      </c>
      <c r="E2216" s="43">
        <v>0</v>
      </c>
      <c r="F2216" s="43">
        <v>0.13629161328346301</v>
      </c>
      <c r="G2216" s="43">
        <v>0</v>
      </c>
      <c r="H2216" s="43">
        <v>35.6666666666666</v>
      </c>
      <c r="I2216" s="43">
        <v>1586.1059947441699</v>
      </c>
      <c r="J2216" s="43" t="e">
        <f t="shared" si="34"/>
        <v>#DIV/0!</v>
      </c>
    </row>
    <row r="2217" spans="1:10" x14ac:dyDescent="0.25">
      <c r="A2217" s="79"/>
      <c r="B2217" s="79"/>
      <c r="C2217" s="43">
        <v>0.13615316355763099</v>
      </c>
      <c r="D2217" s="43">
        <v>0.13615316355763099</v>
      </c>
      <c r="E2217" s="43">
        <v>0</v>
      </c>
      <c r="F2217" s="43">
        <v>0</v>
      </c>
      <c r="G2217" s="43">
        <v>0.16666666666666599</v>
      </c>
      <c r="H2217" s="43">
        <v>28.8333333333333</v>
      </c>
      <c r="I2217" s="43">
        <v>980.33333333333303</v>
      </c>
      <c r="J2217" s="43">
        <f t="shared" si="34"/>
        <v>0.81691898134578922</v>
      </c>
    </row>
    <row r="2218" spans="1:10" x14ac:dyDescent="0.25">
      <c r="A2218" s="79"/>
      <c r="B2218" s="79"/>
      <c r="C2218" s="43">
        <v>0.13603653079779299</v>
      </c>
      <c r="D2218" s="43">
        <v>0.13603653079779299</v>
      </c>
      <c r="E2218" s="43">
        <v>0</v>
      </c>
      <c r="F2218" s="43">
        <v>0</v>
      </c>
      <c r="G2218" s="43">
        <v>0</v>
      </c>
      <c r="H2218" s="43">
        <v>28.5</v>
      </c>
      <c r="I2218" s="43">
        <v>1064.7029982593799</v>
      </c>
      <c r="J2218" s="43" t="e">
        <f t="shared" si="34"/>
        <v>#DIV/0!</v>
      </c>
    </row>
    <row r="2219" spans="1:10" x14ac:dyDescent="0.25">
      <c r="A2219" s="79"/>
      <c r="B2219" s="79"/>
      <c r="C2219" s="43">
        <v>0.135932734254849</v>
      </c>
      <c r="D2219" s="43">
        <v>0.135932734254849</v>
      </c>
      <c r="E2219" s="43">
        <v>0</v>
      </c>
      <c r="F2219" s="43">
        <v>0</v>
      </c>
      <c r="G2219" s="43">
        <v>0.16666666666666599</v>
      </c>
      <c r="H2219" s="43">
        <v>69.5</v>
      </c>
      <c r="I2219" s="43">
        <v>1323.55966665648</v>
      </c>
      <c r="J2219" s="43">
        <f t="shared" si="34"/>
        <v>0.81559640552909729</v>
      </c>
    </row>
    <row r="2220" spans="1:10" x14ac:dyDescent="0.25">
      <c r="A2220" s="79"/>
      <c r="B2220" s="79"/>
      <c r="C2220" s="43">
        <v>0.13563759668988201</v>
      </c>
      <c r="D2220" s="43">
        <v>0.13563759668988201</v>
      </c>
      <c r="E2220" s="43">
        <v>0</v>
      </c>
      <c r="F2220" s="43">
        <v>0</v>
      </c>
      <c r="G2220" s="43">
        <v>0</v>
      </c>
      <c r="H2220" s="43">
        <v>50.6666666666666</v>
      </c>
      <c r="I2220" s="43">
        <v>1892.8053302389001</v>
      </c>
      <c r="J2220" s="43" t="e">
        <f t="shared" si="34"/>
        <v>#DIV/0!</v>
      </c>
    </row>
    <row r="2221" spans="1:10" x14ac:dyDescent="0.25">
      <c r="A2221" s="79"/>
      <c r="B2221" s="79"/>
      <c r="C2221" s="43">
        <v>0.13563759668988201</v>
      </c>
      <c r="D2221" s="43">
        <v>0.13563759668988201</v>
      </c>
      <c r="E2221" s="43">
        <v>0</v>
      </c>
      <c r="F2221" s="43">
        <v>0</v>
      </c>
      <c r="G2221" s="43">
        <v>0</v>
      </c>
      <c r="H2221" s="43">
        <v>44.6666666666666</v>
      </c>
      <c r="I2221" s="43">
        <v>1668.6573306053499</v>
      </c>
      <c r="J2221" s="43" t="e">
        <f t="shared" si="34"/>
        <v>#DIV/0!</v>
      </c>
    </row>
    <row r="2222" spans="1:10" x14ac:dyDescent="0.25">
      <c r="A2222" s="79"/>
      <c r="B2222" s="79"/>
      <c r="C2222" s="43">
        <v>0.13563759668988201</v>
      </c>
      <c r="D2222" s="43">
        <v>0.13563759668988201</v>
      </c>
      <c r="E2222" s="43">
        <v>0</v>
      </c>
      <c r="F2222" s="43">
        <v>0</v>
      </c>
      <c r="G2222" s="43">
        <v>0</v>
      </c>
      <c r="H2222" s="43">
        <v>38.8333333333333</v>
      </c>
      <c r="I2222" s="43">
        <v>1450.7356642949501</v>
      </c>
      <c r="J2222" s="43" t="e">
        <f t="shared" si="34"/>
        <v>#DIV/0!</v>
      </c>
    </row>
    <row r="2223" spans="1:10" x14ac:dyDescent="0.25">
      <c r="A2223" s="79"/>
      <c r="B2223" s="79"/>
      <c r="C2223" s="43">
        <v>0.13553240038917799</v>
      </c>
      <c r="D2223" s="43">
        <v>0</v>
      </c>
      <c r="E2223" s="43">
        <v>0.13553240038917799</v>
      </c>
      <c r="F2223" s="43">
        <v>0</v>
      </c>
      <c r="G2223" s="43">
        <v>0</v>
      </c>
      <c r="H2223" s="43">
        <v>43.3333333333333</v>
      </c>
      <c r="I2223" s="43">
        <v>1821.1290945289099</v>
      </c>
      <c r="J2223" s="43" t="e">
        <f t="shared" si="34"/>
        <v>#DIV/0!</v>
      </c>
    </row>
    <row r="2224" spans="1:10" x14ac:dyDescent="0.25">
      <c r="A2224" s="79"/>
      <c r="B2224" s="79"/>
      <c r="C2224" s="43">
        <v>0.13542729159595801</v>
      </c>
      <c r="D2224" s="43">
        <v>0</v>
      </c>
      <c r="E2224" s="43">
        <v>6.7938037189351902E-2</v>
      </c>
      <c r="F2224" s="43">
        <v>6.7489254406606206E-2</v>
      </c>
      <c r="G2224" s="43">
        <v>0.33333333333333298</v>
      </c>
      <c r="H2224" s="43">
        <v>45.5</v>
      </c>
      <c r="I2224" s="43">
        <v>1820.3376760045901</v>
      </c>
      <c r="J2224" s="43">
        <f t="shared" si="34"/>
        <v>0.40628187478787448</v>
      </c>
    </row>
    <row r="2225" spans="1:10" x14ac:dyDescent="0.25">
      <c r="A2225" s="79"/>
      <c r="B2225" s="79"/>
      <c r="C2225" s="43">
        <v>0.13523866258197001</v>
      </c>
      <c r="D2225" s="43">
        <v>0.13523866258197001</v>
      </c>
      <c r="E2225" s="43">
        <v>0</v>
      </c>
      <c r="F2225" s="43">
        <v>0</v>
      </c>
      <c r="G2225" s="43">
        <v>0</v>
      </c>
      <c r="H2225" s="43">
        <v>16.6666666666666</v>
      </c>
      <c r="I2225" s="43">
        <v>622.63333231543095</v>
      </c>
      <c r="J2225" s="43" t="e">
        <f t="shared" si="34"/>
        <v>#DIV/0!</v>
      </c>
    </row>
    <row r="2226" spans="1:10" x14ac:dyDescent="0.25">
      <c r="A2226" s="79"/>
      <c r="B2226" s="79"/>
      <c r="C2226" s="43">
        <v>0.134999866172201</v>
      </c>
      <c r="D2226" s="43">
        <v>6.7499933086101097E-2</v>
      </c>
      <c r="E2226" s="43">
        <v>0</v>
      </c>
      <c r="F2226" s="43">
        <v>6.7499933086101097E-2</v>
      </c>
      <c r="G2226" s="43">
        <v>0.16666666666666599</v>
      </c>
      <c r="H2226" s="43">
        <v>44.3333333333333</v>
      </c>
      <c r="I2226" s="43">
        <v>1906.3333333333301</v>
      </c>
      <c r="J2226" s="43">
        <f t="shared" si="34"/>
        <v>0.80999919703320933</v>
      </c>
    </row>
    <row r="2227" spans="1:10" x14ac:dyDescent="0.25">
      <c r="A2227" s="79"/>
      <c r="B2227" s="79"/>
      <c r="C2227" s="43">
        <v>0.134965587607763</v>
      </c>
      <c r="D2227" s="43">
        <v>0.134965587607763</v>
      </c>
      <c r="E2227" s="43">
        <v>0</v>
      </c>
      <c r="F2227" s="43">
        <v>0</v>
      </c>
      <c r="G2227" s="43">
        <v>0.16666666666666599</v>
      </c>
      <c r="H2227" s="43">
        <v>33.8333333333333</v>
      </c>
      <c r="I2227" s="43">
        <v>1487.55966665648</v>
      </c>
      <c r="J2227" s="43">
        <f t="shared" si="34"/>
        <v>0.80979352564658136</v>
      </c>
    </row>
    <row r="2228" spans="1:10" x14ac:dyDescent="0.25">
      <c r="A2228" s="79"/>
      <c r="B2228" s="79"/>
      <c r="C2228" s="43">
        <v>0.13491140398996301</v>
      </c>
      <c r="D2228" s="43">
        <v>0.13491140398996301</v>
      </c>
      <c r="E2228" s="43">
        <v>0</v>
      </c>
      <c r="F2228" s="43">
        <v>0</v>
      </c>
      <c r="G2228" s="43">
        <v>0.16666666666666599</v>
      </c>
      <c r="H2228" s="43">
        <v>69.1666666666666</v>
      </c>
      <c r="I2228" s="43">
        <v>1320.2859999796401</v>
      </c>
      <c r="J2228" s="43">
        <f t="shared" si="34"/>
        <v>0.80946842393978136</v>
      </c>
    </row>
    <row r="2229" spans="1:10" x14ac:dyDescent="0.25">
      <c r="A2229" s="79"/>
      <c r="B2229" s="79"/>
      <c r="C2229" s="43">
        <v>0.13483972847405901</v>
      </c>
      <c r="D2229" s="43">
        <v>0.13483972847405901</v>
      </c>
      <c r="E2229" s="43">
        <v>0</v>
      </c>
      <c r="F2229" s="43">
        <v>0</v>
      </c>
      <c r="G2229" s="43">
        <v>0</v>
      </c>
      <c r="H2229" s="43">
        <v>40.3333333333333</v>
      </c>
      <c r="I2229" s="43">
        <v>1506.7726642033399</v>
      </c>
      <c r="J2229" s="43" t="e">
        <f t="shared" si="34"/>
        <v>#DIV/0!</v>
      </c>
    </row>
    <row r="2230" spans="1:10" x14ac:dyDescent="0.25">
      <c r="A2230" s="79"/>
      <c r="B2230" s="79"/>
      <c r="C2230" s="43">
        <v>0.13483972847405901</v>
      </c>
      <c r="D2230" s="43">
        <v>0.13483972847405901</v>
      </c>
      <c r="E2230" s="43">
        <v>0</v>
      </c>
      <c r="F2230" s="43">
        <v>0</v>
      </c>
      <c r="G2230" s="43">
        <v>0</v>
      </c>
      <c r="H2230" s="43">
        <v>44.3333333333333</v>
      </c>
      <c r="I2230" s="43">
        <v>1656.2046639590401</v>
      </c>
      <c r="J2230" s="43" t="e">
        <f t="shared" si="34"/>
        <v>#DIV/0!</v>
      </c>
    </row>
    <row r="2231" spans="1:10" x14ac:dyDescent="0.25">
      <c r="A2231" s="79"/>
      <c r="B2231" s="79"/>
      <c r="C2231" s="43">
        <v>0.134440794366147</v>
      </c>
      <c r="D2231" s="43">
        <v>0.134440794366147</v>
      </c>
      <c r="E2231" s="43">
        <v>0</v>
      </c>
      <c r="F2231" s="43">
        <v>0</v>
      </c>
      <c r="G2231" s="43">
        <v>0</v>
      </c>
      <c r="H2231" s="43">
        <v>36.5</v>
      </c>
      <c r="I2231" s="43">
        <v>1363.5669977707901</v>
      </c>
      <c r="J2231" s="43" t="e">
        <f t="shared" si="34"/>
        <v>#DIV/0!</v>
      </c>
    </row>
    <row r="2232" spans="1:10" x14ac:dyDescent="0.25">
      <c r="A2232" s="79"/>
      <c r="B2232" s="79"/>
      <c r="C2232" s="43">
        <v>0.13440186012049801</v>
      </c>
      <c r="D2232" s="43">
        <v>0.13440186012049801</v>
      </c>
      <c r="E2232" s="43">
        <v>0</v>
      </c>
      <c r="F2232" s="43">
        <v>0</v>
      </c>
      <c r="G2232" s="43">
        <v>0.16666666666666599</v>
      </c>
      <c r="H2232" s="43">
        <v>46.5</v>
      </c>
      <c r="I2232" s="43">
        <v>1441.5</v>
      </c>
      <c r="J2232" s="43">
        <f t="shared" si="34"/>
        <v>0.80641116072299135</v>
      </c>
    </row>
    <row r="2233" spans="1:10" x14ac:dyDescent="0.25">
      <c r="A2233" s="79"/>
      <c r="B2233" s="79"/>
      <c r="C2233" s="43">
        <v>0.13439207860355401</v>
      </c>
      <c r="D2233" s="43">
        <v>0</v>
      </c>
      <c r="E2233" s="43">
        <v>0</v>
      </c>
      <c r="F2233" s="43">
        <v>0.13439207860355401</v>
      </c>
      <c r="G2233" s="43">
        <v>0</v>
      </c>
      <c r="H2233" s="43">
        <v>41.6666666666666</v>
      </c>
      <c r="I2233" s="43">
        <v>1852.9275639534701</v>
      </c>
      <c r="J2233" s="43" t="e">
        <f t="shared" si="34"/>
        <v>#DIV/0!</v>
      </c>
    </row>
    <row r="2234" spans="1:10" x14ac:dyDescent="0.25">
      <c r="A2234" s="79"/>
      <c r="B2234" s="79"/>
      <c r="C2234" s="43">
        <v>0.134041860258236</v>
      </c>
      <c r="D2234" s="43">
        <v>0.134041860258236</v>
      </c>
      <c r="E2234" s="43">
        <v>0</v>
      </c>
      <c r="F2234" s="43">
        <v>0</v>
      </c>
      <c r="G2234" s="43">
        <v>0</v>
      </c>
      <c r="H2234" s="43">
        <v>44.3333333333333</v>
      </c>
      <c r="I2234" s="43">
        <v>1656.2046639590401</v>
      </c>
      <c r="J2234" s="43" t="e">
        <f t="shared" si="34"/>
        <v>#DIV/0!</v>
      </c>
    </row>
    <row r="2235" spans="1:10" x14ac:dyDescent="0.25">
      <c r="A2235" s="79"/>
      <c r="B2235" s="79"/>
      <c r="C2235" s="43">
        <v>0.13372989353265499</v>
      </c>
      <c r="D2235" s="43">
        <v>0.13372989353265499</v>
      </c>
      <c r="E2235" s="43">
        <v>0</v>
      </c>
      <c r="F2235" s="43">
        <v>0</v>
      </c>
      <c r="G2235" s="43">
        <v>0.16666666666666599</v>
      </c>
      <c r="H2235" s="43">
        <v>67.6666666666666</v>
      </c>
      <c r="I2235" s="43">
        <v>1426.4526666463</v>
      </c>
      <c r="J2235" s="43">
        <f t="shared" si="34"/>
        <v>0.80237936119593323</v>
      </c>
    </row>
    <row r="2236" spans="1:10" x14ac:dyDescent="0.25">
      <c r="A2236" s="79"/>
      <c r="B2236" s="79"/>
      <c r="C2236" s="43">
        <v>0.133642926150325</v>
      </c>
      <c r="D2236" s="43">
        <v>0.133642926150325</v>
      </c>
      <c r="E2236" s="43">
        <v>0</v>
      </c>
      <c r="F2236" s="43">
        <v>0</v>
      </c>
      <c r="G2236" s="43">
        <v>0</v>
      </c>
      <c r="H2236" s="43">
        <v>49.8333333333333</v>
      </c>
      <c r="I2236" s="43">
        <v>1861.6736636231301</v>
      </c>
      <c r="J2236" s="43" t="e">
        <f t="shared" si="34"/>
        <v>#DIV/0!</v>
      </c>
    </row>
    <row r="2237" spans="1:10" x14ac:dyDescent="0.25">
      <c r="A2237" s="79"/>
      <c r="B2237" s="79"/>
      <c r="C2237" s="43">
        <v>0.13361163783788901</v>
      </c>
      <c r="D2237" s="43">
        <v>0.13361163783788901</v>
      </c>
      <c r="E2237" s="43">
        <v>0</v>
      </c>
      <c r="F2237" s="43">
        <v>0</v>
      </c>
      <c r="G2237" s="43">
        <v>0.33333333333333298</v>
      </c>
      <c r="H2237" s="43">
        <v>24.3333333333333</v>
      </c>
      <c r="I2237" s="43">
        <v>1119.3333333333301</v>
      </c>
      <c r="J2237" s="43">
        <f t="shared" si="34"/>
        <v>0.40083491351366746</v>
      </c>
    </row>
    <row r="2238" spans="1:10" x14ac:dyDescent="0.25">
      <c r="A2238" s="79"/>
      <c r="B2238" s="79"/>
      <c r="C2238" s="43">
        <v>0.13355341747771299</v>
      </c>
      <c r="D2238" s="43">
        <v>0.13355341747771299</v>
      </c>
      <c r="E2238" s="43">
        <v>0</v>
      </c>
      <c r="F2238" s="43">
        <v>0</v>
      </c>
      <c r="G2238" s="43">
        <v>0.16666666666666599</v>
      </c>
      <c r="H2238" s="43">
        <v>41.5</v>
      </c>
      <c r="I2238" s="43">
        <v>1567.28299764864</v>
      </c>
      <c r="J2238" s="43">
        <f t="shared" si="34"/>
        <v>0.80132050486628115</v>
      </c>
    </row>
    <row r="2239" spans="1:10" x14ac:dyDescent="0.25">
      <c r="A2239" s="79"/>
      <c r="B2239" s="79"/>
      <c r="C2239" s="43">
        <v>0.13348349368395199</v>
      </c>
      <c r="D2239" s="43">
        <v>0.13348349368395199</v>
      </c>
      <c r="E2239" s="43">
        <v>0</v>
      </c>
      <c r="F2239" s="43">
        <v>0</v>
      </c>
      <c r="G2239" s="43">
        <v>0.5</v>
      </c>
      <c r="H2239" s="43">
        <v>0.5</v>
      </c>
      <c r="I2239" s="43">
        <v>20.8333333333333</v>
      </c>
      <c r="J2239" s="43">
        <f t="shared" si="34"/>
        <v>0.26696698736790397</v>
      </c>
    </row>
    <row r="2240" spans="1:10" x14ac:dyDescent="0.25">
      <c r="A2240" s="79"/>
      <c r="B2240" s="79"/>
      <c r="C2240" s="43">
        <v>0.13328848647545</v>
      </c>
      <c r="D2240" s="43">
        <v>0</v>
      </c>
      <c r="E2240" s="43">
        <v>0.13328848647545</v>
      </c>
      <c r="F2240" s="43">
        <v>0</v>
      </c>
      <c r="G2240" s="43">
        <v>0</v>
      </c>
      <c r="H2240" s="43">
        <v>35.3333333333333</v>
      </c>
      <c r="I2240" s="43">
        <v>1484.92064630818</v>
      </c>
      <c r="J2240" s="43" t="e">
        <f t="shared" si="34"/>
        <v>#DIV/0!</v>
      </c>
    </row>
    <row r="2241" spans="1:10" x14ac:dyDescent="0.25">
      <c r="A2241" s="79"/>
      <c r="B2241" s="79"/>
      <c r="C2241" s="43">
        <v>0.133243992042413</v>
      </c>
      <c r="D2241" s="43">
        <v>0.133243992042413</v>
      </c>
      <c r="E2241" s="43">
        <v>0</v>
      </c>
      <c r="F2241" s="43">
        <v>0</v>
      </c>
      <c r="G2241" s="43">
        <v>0</v>
      </c>
      <c r="H2241" s="43">
        <v>41.3333333333333</v>
      </c>
      <c r="I2241" s="43">
        <v>1544.13066414226</v>
      </c>
      <c r="J2241" s="43" t="e">
        <f t="shared" si="34"/>
        <v>#DIV/0!</v>
      </c>
    </row>
    <row r="2242" spans="1:10" x14ac:dyDescent="0.25">
      <c r="A2242" s="79"/>
      <c r="B2242" s="79"/>
      <c r="C2242" s="43">
        <v>0.133243992042413</v>
      </c>
      <c r="D2242" s="43">
        <v>0.133243992042413</v>
      </c>
      <c r="E2242" s="43">
        <v>0</v>
      </c>
      <c r="F2242" s="43">
        <v>0</v>
      </c>
      <c r="G2242" s="43">
        <v>0</v>
      </c>
      <c r="H2242" s="43">
        <v>30.6666666666666</v>
      </c>
      <c r="I2242" s="43">
        <v>1145.64533146039</v>
      </c>
      <c r="J2242" s="43" t="e">
        <f t="shared" si="34"/>
        <v>#DIV/0!</v>
      </c>
    </row>
    <row r="2243" spans="1:10" x14ac:dyDescent="0.25">
      <c r="A2243" s="79"/>
      <c r="B2243" s="79"/>
      <c r="C2243" s="43">
        <v>0.13323181856301</v>
      </c>
      <c r="D2243" s="43">
        <v>0.13323181856301</v>
      </c>
      <c r="E2243" s="43">
        <v>0</v>
      </c>
      <c r="F2243" s="43">
        <v>0</v>
      </c>
      <c r="G2243" s="43">
        <v>0.16666666666666599</v>
      </c>
      <c r="H2243" s="43">
        <v>84.3333333333333</v>
      </c>
      <c r="I2243" s="43">
        <v>1781.9053332926101</v>
      </c>
      <c r="J2243" s="43">
        <f t="shared" ref="J2243:J2306" si="35">C2243/G2243</f>
        <v>0.79939091137806328</v>
      </c>
    </row>
    <row r="2244" spans="1:10" x14ac:dyDescent="0.25">
      <c r="A2244" s="79"/>
      <c r="B2244" s="79"/>
      <c r="C2244" s="43">
        <v>0.13249254392364501</v>
      </c>
      <c r="D2244" s="43">
        <v>0</v>
      </c>
      <c r="E2244" s="43">
        <v>0</v>
      </c>
      <c r="F2244" s="43">
        <v>0.13249254392364501</v>
      </c>
      <c r="G2244" s="43">
        <v>0</v>
      </c>
      <c r="H2244" s="43">
        <v>25.1666666666666</v>
      </c>
      <c r="I2244" s="43">
        <v>1119.1682486278901</v>
      </c>
      <c r="J2244" s="43" t="e">
        <f t="shared" si="35"/>
        <v>#DIV/0!</v>
      </c>
    </row>
    <row r="2245" spans="1:10" x14ac:dyDescent="0.25">
      <c r="A2245" s="79"/>
      <c r="B2245" s="79"/>
      <c r="C2245" s="43">
        <v>0.13249254392364501</v>
      </c>
      <c r="D2245" s="43">
        <v>0</v>
      </c>
      <c r="E2245" s="43">
        <v>0</v>
      </c>
      <c r="F2245" s="43">
        <v>0.13249254392364501</v>
      </c>
      <c r="G2245" s="43">
        <v>0</v>
      </c>
      <c r="H2245" s="43">
        <v>37.1666666666666</v>
      </c>
      <c r="I2245" s="43">
        <v>1652.8113870464899</v>
      </c>
      <c r="J2245" s="43" t="e">
        <f t="shared" si="35"/>
        <v>#DIV/0!</v>
      </c>
    </row>
    <row r="2246" spans="1:10" x14ac:dyDescent="0.25">
      <c r="A2246" s="79"/>
      <c r="B2246" s="79"/>
      <c r="C2246" s="43">
        <v>0.13249254392364501</v>
      </c>
      <c r="D2246" s="43">
        <v>0</v>
      </c>
      <c r="E2246" s="43">
        <v>0</v>
      </c>
      <c r="F2246" s="43">
        <v>0.13249254392364501</v>
      </c>
      <c r="G2246" s="43">
        <v>0</v>
      </c>
      <c r="H2246" s="43">
        <v>36.5</v>
      </c>
      <c r="I2246" s="43">
        <v>1623.1645460232401</v>
      </c>
      <c r="J2246" s="43" t="e">
        <f t="shared" si="35"/>
        <v>#DIV/0!</v>
      </c>
    </row>
    <row r="2247" spans="1:10" x14ac:dyDescent="0.25">
      <c r="A2247" s="79"/>
      <c r="B2247" s="79"/>
      <c r="C2247" s="43">
        <v>0.13244612382658999</v>
      </c>
      <c r="D2247" s="43">
        <v>0.13244612382658999</v>
      </c>
      <c r="E2247" s="43">
        <v>0</v>
      </c>
      <c r="F2247" s="43">
        <v>0</v>
      </c>
      <c r="G2247" s="43">
        <v>0</v>
      </c>
      <c r="H2247" s="43">
        <v>41.8333333333333</v>
      </c>
      <c r="I2247" s="43">
        <v>1562.8096641117299</v>
      </c>
      <c r="J2247" s="43" t="e">
        <f t="shared" si="35"/>
        <v>#DIV/0!</v>
      </c>
    </row>
    <row r="2248" spans="1:10" x14ac:dyDescent="0.25">
      <c r="A2248" s="79"/>
      <c r="B2248" s="79"/>
      <c r="C2248" s="43">
        <v>0.132350921205144</v>
      </c>
      <c r="D2248" s="43">
        <v>1.50142233695709E-2</v>
      </c>
      <c r="E2248" s="43">
        <v>0.102322474466002</v>
      </c>
      <c r="F2248" s="43">
        <v>1.50142233695709E-2</v>
      </c>
      <c r="G2248" s="43">
        <v>0.16666666666666599</v>
      </c>
      <c r="H2248" s="43">
        <v>46.3333333333333</v>
      </c>
      <c r="I2248" s="43">
        <v>1890.2452942989901</v>
      </c>
      <c r="J2248" s="43">
        <f t="shared" si="35"/>
        <v>0.79410552723086714</v>
      </c>
    </row>
    <row r="2249" spans="1:10" x14ac:dyDescent="0.25">
      <c r="A2249" s="79"/>
      <c r="B2249" s="79"/>
      <c r="C2249" s="43">
        <v>0.13204718971867899</v>
      </c>
      <c r="D2249" s="43">
        <v>0.13204718971867899</v>
      </c>
      <c r="E2249" s="43">
        <v>0</v>
      </c>
      <c r="F2249" s="43">
        <v>0</v>
      </c>
      <c r="G2249" s="43">
        <v>0</v>
      </c>
      <c r="H2249" s="43">
        <v>48.6666666666666</v>
      </c>
      <c r="I2249" s="43">
        <v>1818.0893303610501</v>
      </c>
      <c r="J2249" s="43" t="e">
        <f t="shared" si="35"/>
        <v>#DIV/0!</v>
      </c>
    </row>
    <row r="2250" spans="1:10" x14ac:dyDescent="0.25">
      <c r="A2250" s="79"/>
      <c r="B2250" s="79"/>
      <c r="C2250" s="43">
        <v>0.131942138127213</v>
      </c>
      <c r="D2250" s="43">
        <v>0</v>
      </c>
      <c r="E2250" s="43">
        <v>0.131942138127213</v>
      </c>
      <c r="F2250" s="43">
        <v>0</v>
      </c>
      <c r="G2250" s="43">
        <v>0</v>
      </c>
      <c r="H2250" s="43">
        <v>36.1666666666666</v>
      </c>
      <c r="I2250" s="43">
        <v>1519.9423596645099</v>
      </c>
      <c r="J2250" s="43" t="e">
        <f t="shared" si="35"/>
        <v>#DIV/0!</v>
      </c>
    </row>
    <row r="2251" spans="1:10" x14ac:dyDescent="0.25">
      <c r="A2251" s="79"/>
      <c r="B2251" s="79"/>
      <c r="C2251" s="43">
        <v>0.13194213812721201</v>
      </c>
      <c r="D2251" s="43">
        <v>0</v>
      </c>
      <c r="E2251" s="43">
        <v>0.13194213812721201</v>
      </c>
      <c r="F2251" s="43">
        <v>0</v>
      </c>
      <c r="G2251" s="43">
        <v>0</v>
      </c>
      <c r="H2251" s="43">
        <v>27.8333333333333</v>
      </c>
      <c r="I2251" s="43">
        <v>1169.72522610126</v>
      </c>
      <c r="J2251" s="43" t="e">
        <f t="shared" si="35"/>
        <v>#DIV/0!</v>
      </c>
    </row>
    <row r="2252" spans="1:10" x14ac:dyDescent="0.25">
      <c r="A2252" s="79"/>
      <c r="B2252" s="79"/>
      <c r="C2252" s="43">
        <v>0.13189237043923899</v>
      </c>
      <c r="D2252" s="43">
        <v>0.13189237043923899</v>
      </c>
      <c r="E2252" s="43">
        <v>0</v>
      </c>
      <c r="F2252" s="43">
        <v>0</v>
      </c>
      <c r="G2252" s="43">
        <v>0.33333333333333298</v>
      </c>
      <c r="H2252" s="43">
        <v>21.3333333333333</v>
      </c>
      <c r="I2252" s="43">
        <v>736</v>
      </c>
      <c r="J2252" s="43">
        <f t="shared" si="35"/>
        <v>0.39567711131771738</v>
      </c>
    </row>
    <row r="2253" spans="1:10" x14ac:dyDescent="0.25">
      <c r="A2253" s="79"/>
      <c r="B2253" s="79"/>
      <c r="C2253" s="43">
        <v>0.13154277658369101</v>
      </c>
      <c r="D2253" s="43">
        <v>0</v>
      </c>
      <c r="E2253" s="43">
        <v>0</v>
      </c>
      <c r="F2253" s="43">
        <v>0.13154277658369101</v>
      </c>
      <c r="G2253" s="43">
        <v>0</v>
      </c>
      <c r="H2253" s="43">
        <v>22.6666666666666</v>
      </c>
      <c r="I2253" s="43">
        <v>1007.99259479068</v>
      </c>
      <c r="J2253" s="43" t="e">
        <f t="shared" si="35"/>
        <v>#DIV/0!</v>
      </c>
    </row>
    <row r="2254" spans="1:10" x14ac:dyDescent="0.25">
      <c r="A2254" s="79"/>
      <c r="B2254" s="79"/>
      <c r="C2254" s="43">
        <v>0.13154277658369001</v>
      </c>
      <c r="D2254" s="43">
        <v>0</v>
      </c>
      <c r="E2254" s="43">
        <v>0</v>
      </c>
      <c r="F2254" s="43">
        <v>0.13154277658369001</v>
      </c>
      <c r="G2254" s="43">
        <v>0</v>
      </c>
      <c r="H2254" s="43">
        <v>26.5</v>
      </c>
      <c r="I2254" s="43">
        <v>1178.4619306744</v>
      </c>
      <c r="J2254" s="43" t="e">
        <f t="shared" si="35"/>
        <v>#DIV/0!</v>
      </c>
    </row>
    <row r="2255" spans="1:10" x14ac:dyDescent="0.25">
      <c r="A2255" s="79"/>
      <c r="B2255" s="79"/>
      <c r="C2255" s="43">
        <v>0.131516675696459</v>
      </c>
      <c r="D2255" s="43">
        <v>0</v>
      </c>
      <c r="E2255" s="43">
        <v>4.4878278274562098E-4</v>
      </c>
      <c r="F2255" s="43">
        <v>0.13106789291371301</v>
      </c>
      <c r="G2255" s="43">
        <v>0</v>
      </c>
      <c r="H2255" s="43">
        <v>32.8333333333333</v>
      </c>
      <c r="I2255" s="43">
        <v>1459.69955281078</v>
      </c>
      <c r="J2255" s="43" t="e">
        <f t="shared" si="35"/>
        <v>#DIV/0!</v>
      </c>
    </row>
    <row r="2256" spans="1:10" x14ac:dyDescent="0.25">
      <c r="A2256" s="79"/>
      <c r="B2256" s="79"/>
      <c r="C2256" s="43">
        <v>0.131401151182482</v>
      </c>
      <c r="D2256" s="43">
        <v>0</v>
      </c>
      <c r="E2256" s="43">
        <v>0.131401151182482</v>
      </c>
      <c r="F2256" s="43">
        <v>0</v>
      </c>
      <c r="G2256" s="43">
        <v>0.16666666666666599</v>
      </c>
      <c r="H2256" s="43">
        <v>19.1666666666666</v>
      </c>
      <c r="I2256" s="43">
        <v>440.83333333333297</v>
      </c>
      <c r="J2256" s="43">
        <f t="shared" si="35"/>
        <v>0.78840690709489514</v>
      </c>
    </row>
    <row r="2257" spans="1:10" x14ac:dyDescent="0.25">
      <c r="A2257" s="79"/>
      <c r="B2257" s="79"/>
      <c r="C2257" s="43">
        <v>0.13102436465388601</v>
      </c>
      <c r="D2257" s="43">
        <v>0.13102436465388601</v>
      </c>
      <c r="E2257" s="43">
        <v>0</v>
      </c>
      <c r="F2257" s="43">
        <v>0</v>
      </c>
      <c r="G2257" s="43">
        <v>0.16666666666666599</v>
      </c>
      <c r="H2257" s="43">
        <v>33.8333333333333</v>
      </c>
      <c r="I2257" s="43">
        <v>1519.9526666463</v>
      </c>
      <c r="J2257" s="43">
        <f t="shared" si="35"/>
        <v>0.78614618792331925</v>
      </c>
    </row>
    <row r="2258" spans="1:10" x14ac:dyDescent="0.25">
      <c r="A2258" s="79"/>
      <c r="B2258" s="79"/>
      <c r="C2258" s="43">
        <v>0.13086721720774699</v>
      </c>
      <c r="D2258" s="43">
        <v>0.13086721720774699</v>
      </c>
      <c r="E2258" s="43">
        <v>0</v>
      </c>
      <c r="F2258" s="43">
        <v>0</v>
      </c>
      <c r="G2258" s="43">
        <v>0.16666666666666599</v>
      </c>
      <c r="H2258" s="43">
        <v>66.8333333333333</v>
      </c>
      <c r="I2258" s="43">
        <v>1269.8333333333301</v>
      </c>
      <c r="J2258" s="43">
        <f t="shared" si="35"/>
        <v>0.78520330324648513</v>
      </c>
    </row>
    <row r="2259" spans="1:10" x14ac:dyDescent="0.25">
      <c r="A2259" s="79"/>
      <c r="B2259" s="79"/>
      <c r="C2259" s="43">
        <v>0.13059300924373601</v>
      </c>
      <c r="D2259" s="43">
        <v>0</v>
      </c>
      <c r="E2259" s="43">
        <v>0</v>
      </c>
      <c r="F2259" s="43">
        <v>0.13059300924373601</v>
      </c>
      <c r="G2259" s="43">
        <v>0</v>
      </c>
      <c r="H2259" s="43">
        <v>34.3333333333333</v>
      </c>
      <c r="I2259" s="43">
        <v>1526.81231269766</v>
      </c>
      <c r="J2259" s="43" t="e">
        <f t="shared" si="35"/>
        <v>#DIV/0!</v>
      </c>
    </row>
    <row r="2260" spans="1:10" x14ac:dyDescent="0.25">
      <c r="A2260" s="79"/>
      <c r="B2260" s="79"/>
      <c r="C2260" s="43">
        <v>0.130451453287033</v>
      </c>
      <c r="D2260" s="43">
        <v>0.130451453287033</v>
      </c>
      <c r="E2260" s="43">
        <v>0</v>
      </c>
      <c r="F2260" s="43">
        <v>0</v>
      </c>
      <c r="G2260" s="43">
        <v>0</v>
      </c>
      <c r="H2260" s="43">
        <v>48</v>
      </c>
      <c r="I2260" s="43">
        <v>1793.18399706843</v>
      </c>
      <c r="J2260" s="43" t="e">
        <f t="shared" si="35"/>
        <v>#DIV/0!</v>
      </c>
    </row>
    <row r="2261" spans="1:10" x14ac:dyDescent="0.25">
      <c r="A2261" s="79"/>
      <c r="B2261" s="79"/>
      <c r="C2261" s="43">
        <v>0.13041871266896801</v>
      </c>
      <c r="D2261" s="43">
        <v>6.5332161148673795E-2</v>
      </c>
      <c r="E2261" s="43">
        <v>0</v>
      </c>
      <c r="F2261" s="43">
        <v>6.5086551520295299E-2</v>
      </c>
      <c r="G2261" s="43">
        <v>0.16666666666666599</v>
      </c>
      <c r="H2261" s="43">
        <v>65.8333333333333</v>
      </c>
      <c r="I2261" s="43">
        <v>1514.1666666666599</v>
      </c>
      <c r="J2261" s="43">
        <f t="shared" si="35"/>
        <v>0.78251227601381124</v>
      </c>
    </row>
    <row r="2262" spans="1:10" x14ac:dyDescent="0.25">
      <c r="A2262" s="79"/>
      <c r="B2262" s="79"/>
      <c r="C2262" s="43">
        <v>0.13011812557375901</v>
      </c>
      <c r="D2262" s="43">
        <v>0</v>
      </c>
      <c r="E2262" s="43">
        <v>0</v>
      </c>
      <c r="F2262" s="43">
        <v>0.13011812557375901</v>
      </c>
      <c r="G2262" s="43">
        <v>0</v>
      </c>
      <c r="H2262" s="43">
        <v>37.3333333333333</v>
      </c>
      <c r="I2262" s="43">
        <v>1660.22309730231</v>
      </c>
      <c r="J2262" s="43" t="e">
        <f t="shared" si="35"/>
        <v>#DIV/0!</v>
      </c>
    </row>
    <row r="2263" spans="1:10" x14ac:dyDescent="0.25">
      <c r="A2263" s="79"/>
      <c r="B2263" s="79"/>
      <c r="C2263" s="43">
        <v>0.13011812557375901</v>
      </c>
      <c r="D2263" s="43">
        <v>0</v>
      </c>
      <c r="E2263" s="43">
        <v>0</v>
      </c>
      <c r="F2263" s="43">
        <v>0.13011812557375901</v>
      </c>
      <c r="G2263" s="43">
        <v>0</v>
      </c>
      <c r="H2263" s="43">
        <v>37.3333333333333</v>
      </c>
      <c r="I2263" s="43">
        <v>1660.22309730231</v>
      </c>
      <c r="J2263" s="43" t="e">
        <f t="shared" si="35"/>
        <v>#DIV/0!</v>
      </c>
    </row>
    <row r="2264" spans="1:10" x14ac:dyDescent="0.25">
      <c r="A2264" s="79"/>
      <c r="B2264" s="79"/>
      <c r="C2264" s="43">
        <v>0.13011812557375901</v>
      </c>
      <c r="D2264" s="43">
        <v>0</v>
      </c>
      <c r="E2264" s="43">
        <v>0</v>
      </c>
      <c r="F2264" s="43">
        <v>0.13011812557375901</v>
      </c>
      <c r="G2264" s="43">
        <v>0</v>
      </c>
      <c r="H2264" s="43">
        <v>38.8333333333333</v>
      </c>
      <c r="I2264" s="43">
        <v>1726.9284896046299</v>
      </c>
      <c r="J2264" s="43" t="e">
        <f t="shared" si="35"/>
        <v>#DIV/0!</v>
      </c>
    </row>
    <row r="2265" spans="1:10" x14ac:dyDescent="0.25">
      <c r="A2265" s="79"/>
      <c r="B2265" s="79"/>
      <c r="C2265" s="43">
        <v>0.130092024686527</v>
      </c>
      <c r="D2265" s="43">
        <v>0</v>
      </c>
      <c r="E2265" s="43">
        <v>4.4878278274562098E-4</v>
      </c>
      <c r="F2265" s="43">
        <v>0.12964324190378201</v>
      </c>
      <c r="G2265" s="43">
        <v>0</v>
      </c>
      <c r="H2265" s="43">
        <v>10.3333333333333</v>
      </c>
      <c r="I2265" s="43">
        <v>459.118668275912</v>
      </c>
      <c r="J2265" s="43" t="e">
        <f t="shared" si="35"/>
        <v>#DIV/0!</v>
      </c>
    </row>
    <row r="2266" spans="1:10" x14ac:dyDescent="0.25">
      <c r="A2266" s="79"/>
      <c r="B2266" s="79"/>
      <c r="C2266" s="43">
        <v>0.12993817209170599</v>
      </c>
      <c r="D2266" s="43">
        <v>4.3312724030568801E-2</v>
      </c>
      <c r="E2266" s="43">
        <v>4.3312724030568801E-2</v>
      </c>
      <c r="F2266" s="43">
        <v>4.3312724030568801E-2</v>
      </c>
      <c r="G2266" s="43">
        <v>1.3333333333333299</v>
      </c>
      <c r="H2266" s="43">
        <v>52</v>
      </c>
      <c r="I2266" s="43">
        <v>2028</v>
      </c>
      <c r="J2266" s="43">
        <f t="shared" si="35"/>
        <v>9.7453629068779746E-2</v>
      </c>
    </row>
    <row r="2267" spans="1:10" x14ac:dyDescent="0.25">
      <c r="A2267" s="79"/>
      <c r="B2267" s="79"/>
      <c r="C2267" s="43">
        <v>0.12969822421348501</v>
      </c>
      <c r="D2267" s="43">
        <v>0</v>
      </c>
      <c r="E2267" s="43">
        <v>0.12969822421348501</v>
      </c>
      <c r="F2267" s="43">
        <v>0</v>
      </c>
      <c r="G2267" s="43">
        <v>0</v>
      </c>
      <c r="H2267" s="43">
        <v>38.8333333333333</v>
      </c>
      <c r="I2267" s="43">
        <v>1632.01184240475</v>
      </c>
      <c r="J2267" s="43" t="e">
        <f t="shared" si="35"/>
        <v>#DIV/0!</v>
      </c>
    </row>
    <row r="2268" spans="1:10" x14ac:dyDescent="0.25">
      <c r="A2268" s="79"/>
      <c r="B2268" s="79"/>
      <c r="C2268" s="43">
        <v>0.12965704504293399</v>
      </c>
      <c r="D2268" s="43">
        <v>0.12965704504293399</v>
      </c>
      <c r="E2268" s="43">
        <v>0</v>
      </c>
      <c r="F2268" s="43">
        <v>0</v>
      </c>
      <c r="G2268" s="43">
        <v>0.16666666666666599</v>
      </c>
      <c r="H2268" s="43">
        <v>36.6666666666666</v>
      </c>
      <c r="I2268" s="43">
        <v>1436.5569984833201</v>
      </c>
      <c r="J2268" s="43">
        <f t="shared" si="35"/>
        <v>0.77794227025760709</v>
      </c>
    </row>
    <row r="2269" spans="1:10" x14ac:dyDescent="0.25">
      <c r="A2269" s="79"/>
      <c r="B2269" s="79"/>
      <c r="C2269" s="43">
        <v>0.129436274155455</v>
      </c>
      <c r="D2269" s="43">
        <v>0.129436274155455</v>
      </c>
      <c r="E2269" s="43">
        <v>0</v>
      </c>
      <c r="F2269" s="43">
        <v>0</v>
      </c>
      <c r="G2269" s="43">
        <v>0.16666666666666599</v>
      </c>
      <c r="H2269" s="43">
        <v>12.3333333333333</v>
      </c>
      <c r="I2269" s="43">
        <v>382.33333333333297</v>
      </c>
      <c r="J2269" s="43">
        <f t="shared" si="35"/>
        <v>0.77661764493273311</v>
      </c>
    </row>
    <row r="2270" spans="1:10" x14ac:dyDescent="0.25">
      <c r="A2270" s="79"/>
      <c r="B2270" s="79"/>
      <c r="C2270" s="43">
        <v>0.12923850237680601</v>
      </c>
      <c r="D2270" s="43">
        <v>2.87363265202812E-2</v>
      </c>
      <c r="E2270" s="43">
        <v>0</v>
      </c>
      <c r="F2270" s="43">
        <v>0.100502175856525</v>
      </c>
      <c r="G2270" s="43">
        <v>0.16666666666666599</v>
      </c>
      <c r="H2270" s="43">
        <v>41.6666666666666</v>
      </c>
      <c r="I2270" s="43">
        <v>1746.2574640232399</v>
      </c>
      <c r="J2270" s="43">
        <f t="shared" si="35"/>
        <v>0.77543101426083916</v>
      </c>
    </row>
    <row r="2271" spans="1:10" x14ac:dyDescent="0.25">
      <c r="A2271" s="79"/>
      <c r="B2271" s="79"/>
      <c r="C2271" s="43">
        <v>0.12916835823380399</v>
      </c>
      <c r="D2271" s="43">
        <v>0</v>
      </c>
      <c r="E2271" s="43">
        <v>0</v>
      </c>
      <c r="F2271" s="43">
        <v>0.12916835823380399</v>
      </c>
      <c r="G2271" s="43">
        <v>0</v>
      </c>
      <c r="H2271" s="43">
        <v>24</v>
      </c>
      <c r="I2271" s="43">
        <v>1067.2862768371999</v>
      </c>
      <c r="J2271" s="43" t="e">
        <f t="shared" si="35"/>
        <v>#DIV/0!</v>
      </c>
    </row>
    <row r="2272" spans="1:10" x14ac:dyDescent="0.25">
      <c r="A2272" s="79"/>
      <c r="B2272" s="79"/>
      <c r="C2272" s="43">
        <v>0.12916835823380399</v>
      </c>
      <c r="D2272" s="43">
        <v>0</v>
      </c>
      <c r="E2272" s="43">
        <v>0</v>
      </c>
      <c r="F2272" s="43">
        <v>0.12916835823380399</v>
      </c>
      <c r="G2272" s="43">
        <v>0</v>
      </c>
      <c r="H2272" s="43">
        <v>36.6666666666666</v>
      </c>
      <c r="I2272" s="43">
        <v>1630.5762562790501</v>
      </c>
      <c r="J2272" s="43" t="e">
        <f t="shared" si="35"/>
        <v>#DIV/0!</v>
      </c>
    </row>
    <row r="2273" spans="1:10" x14ac:dyDescent="0.25">
      <c r="A2273" s="79"/>
      <c r="B2273" s="79"/>
      <c r="C2273" s="43">
        <v>0.12835187586524799</v>
      </c>
      <c r="D2273" s="43">
        <v>0</v>
      </c>
      <c r="E2273" s="43">
        <v>0.12835187586524799</v>
      </c>
      <c r="F2273" s="43">
        <v>0</v>
      </c>
      <c r="G2273" s="43">
        <v>0</v>
      </c>
      <c r="H2273" s="43">
        <v>37.5</v>
      </c>
      <c r="I2273" s="43">
        <v>1575.9771010346301</v>
      </c>
      <c r="J2273" s="43" t="e">
        <f t="shared" si="35"/>
        <v>#DIV/0!</v>
      </c>
    </row>
    <row r="2274" spans="1:10" x14ac:dyDescent="0.25">
      <c r="A2274" s="79"/>
      <c r="B2274" s="79"/>
      <c r="C2274" s="43">
        <v>0.12814264133178399</v>
      </c>
      <c r="D2274" s="43">
        <v>3.9893410791141698E-4</v>
      </c>
      <c r="E2274" s="43">
        <v>0</v>
      </c>
      <c r="F2274" s="43">
        <v>0.12774370722387299</v>
      </c>
      <c r="G2274" s="43">
        <v>0</v>
      </c>
      <c r="H2274" s="43">
        <v>32.5</v>
      </c>
      <c r="I2274" s="43">
        <v>1444.0981229510401</v>
      </c>
      <c r="J2274" s="43" t="e">
        <f t="shared" si="35"/>
        <v>#DIV/0!</v>
      </c>
    </row>
    <row r="2275" spans="1:10" x14ac:dyDescent="0.25">
      <c r="A2275" s="79"/>
      <c r="B2275" s="79"/>
      <c r="C2275" s="43">
        <v>0.12793433184875899</v>
      </c>
      <c r="D2275" s="43">
        <v>6.3078959775288504E-2</v>
      </c>
      <c r="E2275" s="43">
        <v>0</v>
      </c>
      <c r="F2275" s="43">
        <v>6.4855372073470599E-2</v>
      </c>
      <c r="G2275" s="43">
        <v>0.66666666666666596</v>
      </c>
      <c r="H2275" s="43">
        <v>61.8333333333333</v>
      </c>
      <c r="I2275" s="43">
        <v>1753.3918846124</v>
      </c>
      <c r="J2275" s="43">
        <f t="shared" si="35"/>
        <v>0.1919014977731387</v>
      </c>
    </row>
    <row r="2276" spans="1:10" x14ac:dyDescent="0.25">
      <c r="A2276" s="79"/>
      <c r="B2276" s="79"/>
      <c r="C2276" s="43">
        <v>0.12766775766180699</v>
      </c>
      <c r="D2276" s="43">
        <v>3.9893410791141698E-4</v>
      </c>
      <c r="E2276" s="43">
        <v>0</v>
      </c>
      <c r="F2276" s="43">
        <v>0.12726882355389499</v>
      </c>
      <c r="G2276" s="43">
        <v>0</v>
      </c>
      <c r="H2276" s="43">
        <v>32.3333333333333</v>
      </c>
      <c r="I2276" s="43">
        <v>1436.68641269523</v>
      </c>
      <c r="J2276" s="43" t="e">
        <f t="shared" si="35"/>
        <v>#DIV/0!</v>
      </c>
    </row>
    <row r="2277" spans="1:10" x14ac:dyDescent="0.25">
      <c r="A2277" s="79"/>
      <c r="B2277" s="79"/>
      <c r="C2277" s="43">
        <v>0.12765891453165301</v>
      </c>
      <c r="D2277" s="43">
        <v>0.12765891453165301</v>
      </c>
      <c r="E2277" s="43">
        <v>0</v>
      </c>
      <c r="F2277" s="43">
        <v>0</v>
      </c>
      <c r="G2277" s="43">
        <v>0</v>
      </c>
      <c r="H2277" s="43">
        <v>37.5</v>
      </c>
      <c r="I2277" s="43">
        <v>1400.9249977097099</v>
      </c>
      <c r="J2277" s="43" t="e">
        <f t="shared" si="35"/>
        <v>#DIV/0!</v>
      </c>
    </row>
    <row r="2278" spans="1:10" x14ac:dyDescent="0.25">
      <c r="A2278" s="79"/>
      <c r="B2278" s="79"/>
      <c r="C2278" s="43">
        <v>0.12755619142930899</v>
      </c>
      <c r="D2278" s="43">
        <v>6.3303212044677606E-2</v>
      </c>
      <c r="E2278" s="43">
        <v>0</v>
      </c>
      <c r="F2278" s="43">
        <v>6.4252979384631995E-2</v>
      </c>
      <c r="G2278" s="43">
        <v>0.5</v>
      </c>
      <c r="H2278" s="43">
        <v>71.3333333333333</v>
      </c>
      <c r="I2278" s="43">
        <v>1245.49008717829</v>
      </c>
      <c r="J2278" s="43">
        <f t="shared" si="35"/>
        <v>0.25511238285861798</v>
      </c>
    </row>
    <row r="2279" spans="1:10" x14ac:dyDescent="0.25">
      <c r="A2279" s="79"/>
      <c r="B2279" s="79"/>
      <c r="C2279" s="43">
        <v>0.12755477607791699</v>
      </c>
      <c r="D2279" s="43">
        <v>0.12755477607791699</v>
      </c>
      <c r="E2279" s="43">
        <v>0</v>
      </c>
      <c r="F2279" s="43">
        <v>0</v>
      </c>
      <c r="G2279" s="43">
        <v>0.16666666666666599</v>
      </c>
      <c r="H2279" s="43">
        <v>41</v>
      </c>
      <c r="I2279" s="43">
        <v>1558.9476644578101</v>
      </c>
      <c r="J2279" s="43">
        <f t="shared" si="35"/>
        <v>0.76532865646750503</v>
      </c>
    </row>
    <row r="2280" spans="1:10" x14ac:dyDescent="0.25">
      <c r="A2280" s="79"/>
      <c r="B2280" s="79"/>
      <c r="C2280" s="43">
        <v>0.12749834993416301</v>
      </c>
      <c r="D2280" s="43">
        <v>0.12749834993416301</v>
      </c>
      <c r="E2280" s="43">
        <v>0</v>
      </c>
      <c r="F2280" s="43">
        <v>0</v>
      </c>
      <c r="G2280" s="43">
        <v>0.16666666666666599</v>
      </c>
      <c r="H2280" s="43">
        <v>44.8333333333333</v>
      </c>
      <c r="I2280" s="43">
        <v>1672.6759976384601</v>
      </c>
      <c r="J2280" s="43">
        <f t="shared" si="35"/>
        <v>0.7649900996049811</v>
      </c>
    </row>
    <row r="2281" spans="1:10" x14ac:dyDescent="0.25">
      <c r="A2281" s="79"/>
      <c r="B2281" s="79"/>
      <c r="C2281" s="43">
        <v>0.12745431029975701</v>
      </c>
      <c r="D2281" s="43">
        <v>0</v>
      </c>
      <c r="E2281" s="43">
        <v>0.12745431029975701</v>
      </c>
      <c r="F2281" s="43">
        <v>0</v>
      </c>
      <c r="G2281" s="43">
        <v>0</v>
      </c>
      <c r="H2281" s="43">
        <v>36.8333333333333</v>
      </c>
      <c r="I2281" s="43">
        <v>1547.95973034957</v>
      </c>
      <c r="J2281" s="43" t="e">
        <f t="shared" si="35"/>
        <v>#DIV/0!</v>
      </c>
    </row>
    <row r="2282" spans="1:10" x14ac:dyDescent="0.25">
      <c r="A2282" s="79"/>
      <c r="B2282" s="79"/>
      <c r="C2282" s="43">
        <v>0.12741800373095299</v>
      </c>
      <c r="D2282" s="43">
        <v>1.6765526806704399E-3</v>
      </c>
      <c r="E2282" s="43">
        <v>6.2032449184806299E-2</v>
      </c>
      <c r="F2282" s="43">
        <v>6.3709001865476803E-2</v>
      </c>
      <c r="G2282" s="43">
        <v>1.1666666666666601</v>
      </c>
      <c r="H2282" s="43">
        <v>60.6666666666666</v>
      </c>
      <c r="I2282" s="43">
        <v>1360.6666666666599</v>
      </c>
      <c r="J2282" s="43">
        <f t="shared" si="35"/>
        <v>0.1092154317693889</v>
      </c>
    </row>
    <row r="2283" spans="1:10" x14ac:dyDescent="0.25">
      <c r="A2283" s="79"/>
      <c r="B2283" s="79"/>
      <c r="C2283" s="43">
        <v>0.12686271239722799</v>
      </c>
      <c r="D2283" s="43">
        <v>0.12686271239722799</v>
      </c>
      <c r="E2283" s="43">
        <v>0</v>
      </c>
      <c r="F2283" s="43">
        <v>0</v>
      </c>
      <c r="G2283" s="43">
        <v>0.16666666666666599</v>
      </c>
      <c r="H2283" s="43">
        <v>31.3333333333333</v>
      </c>
      <c r="I2283" s="43">
        <v>1378.6666666666599</v>
      </c>
      <c r="J2283" s="43">
        <f t="shared" si="35"/>
        <v>0.76117627438337099</v>
      </c>
    </row>
    <row r="2284" spans="1:10" x14ac:dyDescent="0.25">
      <c r="A2284" s="79"/>
      <c r="B2284" s="79"/>
      <c r="C2284" s="43">
        <v>0.12676783899668601</v>
      </c>
      <c r="D2284" s="43">
        <v>0</v>
      </c>
      <c r="E2284" s="43">
        <v>4.4878278274562098E-4</v>
      </c>
      <c r="F2284" s="43">
        <v>0.12631905621394099</v>
      </c>
      <c r="G2284" s="43">
        <v>0</v>
      </c>
      <c r="H2284" s="43">
        <v>38.5</v>
      </c>
      <c r="I2284" s="43">
        <v>1711.6977015084501</v>
      </c>
      <c r="J2284" s="43" t="e">
        <f t="shared" si="35"/>
        <v>#DIV/0!</v>
      </c>
    </row>
    <row r="2285" spans="1:10" x14ac:dyDescent="0.25">
      <c r="A2285" s="79"/>
      <c r="B2285" s="79"/>
      <c r="C2285" s="43">
        <v>0.12673456824329099</v>
      </c>
      <c r="D2285" s="43">
        <v>6.3367284121645898E-2</v>
      </c>
      <c r="E2285" s="43">
        <v>0</v>
      </c>
      <c r="F2285" s="43">
        <v>6.3367284121645898E-2</v>
      </c>
      <c r="G2285" s="43">
        <v>0.16666666666666599</v>
      </c>
      <c r="H2285" s="43">
        <v>37</v>
      </c>
      <c r="I2285" s="43">
        <v>1591</v>
      </c>
      <c r="J2285" s="43">
        <f t="shared" si="35"/>
        <v>0.76040740945974905</v>
      </c>
    </row>
    <row r="2286" spans="1:10" x14ac:dyDescent="0.25">
      <c r="A2286" s="79"/>
      <c r="B2286" s="79"/>
      <c r="C2286" s="43">
        <v>0.12632877842249199</v>
      </c>
      <c r="D2286" s="43">
        <v>6.3164389211246202E-2</v>
      </c>
      <c r="E2286" s="43">
        <v>0</v>
      </c>
      <c r="F2286" s="43">
        <v>6.3164389211246202E-2</v>
      </c>
      <c r="G2286" s="43">
        <v>0.33333333333333298</v>
      </c>
      <c r="H2286" s="43">
        <v>48</v>
      </c>
      <c r="I2286" s="43">
        <v>1560</v>
      </c>
      <c r="J2286" s="43">
        <f t="shared" si="35"/>
        <v>0.37898633526747638</v>
      </c>
    </row>
    <row r="2287" spans="1:10" x14ac:dyDescent="0.25">
      <c r="A2287" s="79"/>
      <c r="B2287" s="79"/>
      <c r="C2287" s="43">
        <v>0.12631905621394099</v>
      </c>
      <c r="D2287" s="43">
        <v>0</v>
      </c>
      <c r="E2287" s="43">
        <v>0</v>
      </c>
      <c r="F2287" s="43">
        <v>0.12631905621394099</v>
      </c>
      <c r="G2287" s="43">
        <v>0</v>
      </c>
      <c r="H2287" s="43">
        <v>31.8333333333333</v>
      </c>
      <c r="I2287" s="43">
        <v>1415.6366588604501</v>
      </c>
      <c r="J2287" s="43" t="e">
        <f t="shared" si="35"/>
        <v>#DIV/0!</v>
      </c>
    </row>
    <row r="2288" spans="1:10" x14ac:dyDescent="0.25">
      <c r="A2288" s="79"/>
      <c r="B2288" s="79"/>
      <c r="C2288" s="43">
        <v>0.12631905621394099</v>
      </c>
      <c r="D2288" s="43">
        <v>0</v>
      </c>
      <c r="E2288" s="43">
        <v>0</v>
      </c>
      <c r="F2288" s="43">
        <v>0.12631905621394099</v>
      </c>
      <c r="G2288" s="43">
        <v>0</v>
      </c>
      <c r="H2288" s="43">
        <v>35.1666666666666</v>
      </c>
      <c r="I2288" s="43">
        <v>1563.8708639767301</v>
      </c>
      <c r="J2288" s="43" t="e">
        <f t="shared" si="35"/>
        <v>#DIV/0!</v>
      </c>
    </row>
    <row r="2289" spans="1:10" x14ac:dyDescent="0.25">
      <c r="A2289" s="79"/>
      <c r="B2289" s="79"/>
      <c r="C2289" s="43">
        <v>0.126095406504074</v>
      </c>
      <c r="D2289" s="43">
        <v>0.126095406504074</v>
      </c>
      <c r="E2289" s="43">
        <v>0</v>
      </c>
      <c r="F2289" s="43">
        <v>0</v>
      </c>
      <c r="G2289" s="43">
        <v>0.66666666666666596</v>
      </c>
      <c r="H2289" s="43">
        <v>27.6666666666666</v>
      </c>
      <c r="I2289" s="43">
        <v>988.71166600503102</v>
      </c>
      <c r="J2289" s="43">
        <f t="shared" si="35"/>
        <v>0.18914310975611121</v>
      </c>
    </row>
    <row r="2290" spans="1:10" x14ac:dyDescent="0.25">
      <c r="A2290" s="79"/>
      <c r="B2290" s="79"/>
      <c r="C2290" s="43">
        <v>0.12607249011461899</v>
      </c>
      <c r="D2290" s="43">
        <v>6.3495428275582494E-2</v>
      </c>
      <c r="E2290" s="43">
        <v>0</v>
      </c>
      <c r="F2290" s="43">
        <v>6.2577061839036899E-2</v>
      </c>
      <c r="G2290" s="43">
        <v>0.33333333333333298</v>
      </c>
      <c r="H2290" s="43">
        <v>39.3333333333333</v>
      </c>
      <c r="I2290" s="43">
        <v>1453.3333333333301</v>
      </c>
      <c r="J2290" s="43">
        <f t="shared" si="35"/>
        <v>0.37821747034385739</v>
      </c>
    </row>
    <row r="2291" spans="1:10" x14ac:dyDescent="0.25">
      <c r="A2291" s="79"/>
      <c r="B2291" s="79"/>
      <c r="C2291" s="43">
        <v>0.125659179168774</v>
      </c>
      <c r="D2291" s="43">
        <v>0</v>
      </c>
      <c r="E2291" s="43">
        <v>0.125659179168774</v>
      </c>
      <c r="F2291" s="43">
        <v>0</v>
      </c>
      <c r="G2291" s="43">
        <v>0</v>
      </c>
      <c r="H2291" s="43">
        <v>26</v>
      </c>
      <c r="I2291" s="43">
        <v>1092.67745671734</v>
      </c>
      <c r="J2291" s="43" t="e">
        <f t="shared" si="35"/>
        <v>#DIV/0!</v>
      </c>
    </row>
    <row r="2292" spans="1:10" x14ac:dyDescent="0.25">
      <c r="A2292" s="79"/>
      <c r="B2292" s="79"/>
      <c r="C2292" s="43">
        <v>0.125659179168774</v>
      </c>
      <c r="D2292" s="43">
        <v>0</v>
      </c>
      <c r="E2292" s="43">
        <v>0.125659179168774</v>
      </c>
      <c r="F2292" s="43">
        <v>0</v>
      </c>
      <c r="G2292" s="43">
        <v>0</v>
      </c>
      <c r="H2292" s="43">
        <v>37.6666666666666</v>
      </c>
      <c r="I2292" s="43">
        <v>1582.9814437058999</v>
      </c>
      <c r="J2292" s="43" t="e">
        <f t="shared" si="35"/>
        <v>#DIV/0!</v>
      </c>
    </row>
    <row r="2293" spans="1:10" x14ac:dyDescent="0.25">
      <c r="A2293" s="79"/>
      <c r="B2293" s="79"/>
      <c r="C2293" s="43">
        <v>0.125659179168774</v>
      </c>
      <c r="D2293" s="43">
        <v>0</v>
      </c>
      <c r="E2293" s="43">
        <v>0.125659179168774</v>
      </c>
      <c r="F2293" s="43">
        <v>0</v>
      </c>
      <c r="G2293" s="43">
        <v>0</v>
      </c>
      <c r="H2293" s="43">
        <v>32.1666666666666</v>
      </c>
      <c r="I2293" s="43">
        <v>1351.8381355541501</v>
      </c>
      <c r="J2293" s="43" t="e">
        <f t="shared" si="35"/>
        <v>#DIV/0!</v>
      </c>
    </row>
    <row r="2294" spans="1:10" x14ac:dyDescent="0.25">
      <c r="A2294" s="79"/>
      <c r="B2294" s="79"/>
      <c r="C2294" s="43">
        <v>0.12521039638602799</v>
      </c>
      <c r="D2294" s="43">
        <v>0</v>
      </c>
      <c r="E2294" s="43">
        <v>0.12521039638602799</v>
      </c>
      <c r="F2294" s="43">
        <v>0</v>
      </c>
      <c r="G2294" s="43">
        <v>0</v>
      </c>
      <c r="H2294" s="43">
        <v>28.5</v>
      </c>
      <c r="I2294" s="43">
        <v>1197.7425967863201</v>
      </c>
      <c r="J2294" s="43" t="e">
        <f t="shared" si="35"/>
        <v>#DIV/0!</v>
      </c>
    </row>
    <row r="2295" spans="1:10" x14ac:dyDescent="0.25">
      <c r="A2295" s="79"/>
      <c r="B2295" s="79"/>
      <c r="C2295" s="43">
        <v>0.12519088797498401</v>
      </c>
      <c r="D2295" s="43">
        <v>0</v>
      </c>
      <c r="E2295" s="43">
        <v>5.20588027984921E-2</v>
      </c>
      <c r="F2295" s="43">
        <v>7.3132085176492501E-2</v>
      </c>
      <c r="G2295" s="43">
        <v>0</v>
      </c>
      <c r="H2295" s="43">
        <v>21</v>
      </c>
      <c r="I2295" s="43">
        <v>928.98708121796301</v>
      </c>
      <c r="J2295" s="43" t="e">
        <f t="shared" si="35"/>
        <v>#DIV/0!</v>
      </c>
    </row>
    <row r="2296" spans="1:10" x14ac:dyDescent="0.25">
      <c r="A2296" s="79"/>
      <c r="B2296" s="79"/>
      <c r="C2296" s="43">
        <v>0.12506621362682399</v>
      </c>
      <c r="D2296" s="43">
        <v>0</v>
      </c>
      <c r="E2296" s="43">
        <v>2.1541573571789801E-2</v>
      </c>
      <c r="F2296" s="43">
        <v>0.10352464005503401</v>
      </c>
      <c r="G2296" s="43">
        <v>0</v>
      </c>
      <c r="H2296" s="43">
        <v>34.5</v>
      </c>
      <c r="I2296" s="43">
        <v>1520.37352507881</v>
      </c>
      <c r="J2296" s="43" t="e">
        <f t="shared" si="35"/>
        <v>#DIV/0!</v>
      </c>
    </row>
    <row r="2297" spans="1:10" x14ac:dyDescent="0.25">
      <c r="A2297" s="79"/>
      <c r="B2297" s="79"/>
      <c r="C2297" s="43">
        <v>0.124998965257862</v>
      </c>
      <c r="D2297" s="43">
        <v>6.2384845608132102E-2</v>
      </c>
      <c r="E2297" s="43">
        <v>0</v>
      </c>
      <c r="F2297" s="43">
        <v>6.2614119649730807E-2</v>
      </c>
      <c r="G2297" s="43">
        <v>0.16666666666666599</v>
      </c>
      <c r="H2297" s="43">
        <v>64.6666666666666</v>
      </c>
      <c r="I2297" s="43">
        <v>1490.91171025581</v>
      </c>
      <c r="J2297" s="43">
        <f t="shared" si="35"/>
        <v>0.74999379154717505</v>
      </c>
    </row>
    <row r="2298" spans="1:10" x14ac:dyDescent="0.25">
      <c r="A2298" s="79"/>
      <c r="B2298" s="79"/>
      <c r="C2298" s="43">
        <v>0.12468426178030401</v>
      </c>
      <c r="D2298" s="43">
        <v>0.12468426178030401</v>
      </c>
      <c r="E2298" s="43">
        <v>0</v>
      </c>
      <c r="F2298" s="43">
        <v>0</v>
      </c>
      <c r="G2298" s="43">
        <v>0.16666666666666599</v>
      </c>
      <c r="H2298" s="43">
        <v>75.8333333333333</v>
      </c>
      <c r="I2298" s="43">
        <v>1592.5</v>
      </c>
      <c r="J2298" s="43">
        <f t="shared" si="35"/>
        <v>0.74810557068182704</v>
      </c>
    </row>
    <row r="2299" spans="1:10" x14ac:dyDescent="0.25">
      <c r="A2299" s="79"/>
      <c r="B2299" s="79"/>
      <c r="C2299" s="43">
        <v>0.124678196287745</v>
      </c>
      <c r="D2299" s="43">
        <v>0.124678196287745</v>
      </c>
      <c r="E2299" s="43">
        <v>0</v>
      </c>
      <c r="F2299" s="43">
        <v>0</v>
      </c>
      <c r="G2299" s="43">
        <v>0.16666666666666599</v>
      </c>
      <c r="H2299" s="43">
        <v>40.3333333333333</v>
      </c>
      <c r="I2299" s="43">
        <v>1373.01233330279</v>
      </c>
      <c r="J2299" s="43">
        <f t="shared" si="35"/>
        <v>0.74806917772647308</v>
      </c>
    </row>
    <row r="2300" spans="1:10" x14ac:dyDescent="0.25">
      <c r="A2300" s="79"/>
      <c r="B2300" s="79"/>
      <c r="C2300" s="43">
        <v>0.124467441668362</v>
      </c>
      <c r="D2300" s="43">
        <v>0.124467441668362</v>
      </c>
      <c r="E2300" s="43">
        <v>0</v>
      </c>
      <c r="F2300" s="43">
        <v>0</v>
      </c>
      <c r="G2300" s="43">
        <v>0</v>
      </c>
      <c r="H2300" s="43">
        <v>44.5</v>
      </c>
      <c r="I2300" s="43">
        <v>1662.43099728219</v>
      </c>
      <c r="J2300" s="43" t="e">
        <f t="shared" si="35"/>
        <v>#DIV/0!</v>
      </c>
    </row>
    <row r="2301" spans="1:10" x14ac:dyDescent="0.25">
      <c r="A2301" s="79"/>
      <c r="B2301" s="79"/>
      <c r="C2301" s="43">
        <v>0.124467441668362</v>
      </c>
      <c r="D2301" s="43">
        <v>0.124467441668362</v>
      </c>
      <c r="E2301" s="43">
        <v>0</v>
      </c>
      <c r="F2301" s="43">
        <v>0</v>
      </c>
      <c r="G2301" s="43">
        <v>0</v>
      </c>
      <c r="H2301" s="43">
        <v>39.8333333333333</v>
      </c>
      <c r="I2301" s="43">
        <v>1488.09366423387</v>
      </c>
      <c r="J2301" s="43" t="e">
        <f t="shared" si="35"/>
        <v>#DIV/0!</v>
      </c>
    </row>
    <row r="2302" spans="1:10" x14ac:dyDescent="0.25">
      <c r="A2302" s="79"/>
      <c r="B2302" s="79"/>
      <c r="C2302" s="43">
        <v>0.124068507560451</v>
      </c>
      <c r="D2302" s="43">
        <v>0.124068507560451</v>
      </c>
      <c r="E2302" s="43">
        <v>0</v>
      </c>
      <c r="F2302" s="43">
        <v>0</v>
      </c>
      <c r="G2302" s="43">
        <v>0</v>
      </c>
      <c r="H2302" s="43">
        <v>40.6666666666666</v>
      </c>
      <c r="I2302" s="43">
        <v>1519.2253308496499</v>
      </c>
      <c r="J2302" s="43" t="e">
        <f t="shared" si="35"/>
        <v>#DIV/0!</v>
      </c>
    </row>
    <row r="2303" spans="1:10" x14ac:dyDescent="0.25">
      <c r="A2303" s="79"/>
      <c r="B2303" s="79"/>
      <c r="C2303" s="43">
        <v>0.12406850756045</v>
      </c>
      <c r="D2303" s="43">
        <v>0.12406850756045</v>
      </c>
      <c r="E2303" s="43">
        <v>0</v>
      </c>
      <c r="F2303" s="43">
        <v>0</v>
      </c>
      <c r="G2303" s="43">
        <v>0</v>
      </c>
      <c r="H2303" s="43">
        <v>26.6666666666666</v>
      </c>
      <c r="I2303" s="43">
        <v>996.21333170468904</v>
      </c>
      <c r="J2303" s="43" t="e">
        <f t="shared" si="35"/>
        <v>#DIV/0!</v>
      </c>
    </row>
    <row r="2304" spans="1:10" x14ac:dyDescent="0.25">
      <c r="A2304" s="79"/>
      <c r="B2304" s="79"/>
      <c r="C2304" s="43">
        <v>0.123944637864055</v>
      </c>
      <c r="D2304" s="43">
        <v>0</v>
      </c>
      <c r="E2304" s="43">
        <v>0</v>
      </c>
      <c r="F2304" s="43">
        <v>0.123944637864055</v>
      </c>
      <c r="G2304" s="43">
        <v>0</v>
      </c>
      <c r="H2304" s="43">
        <v>30.6666666666666</v>
      </c>
      <c r="I2304" s="43">
        <v>1363.7546870697499</v>
      </c>
      <c r="J2304" s="43" t="e">
        <f t="shared" si="35"/>
        <v>#DIV/0!</v>
      </c>
    </row>
    <row r="2305" spans="1:10" x14ac:dyDescent="0.25">
      <c r="A2305" s="79"/>
      <c r="B2305" s="79"/>
      <c r="C2305" s="43">
        <v>0.12382350643932399</v>
      </c>
      <c r="D2305" s="43">
        <v>0</v>
      </c>
      <c r="E2305" s="43">
        <v>5.9239327322422E-2</v>
      </c>
      <c r="F2305" s="43">
        <v>6.4584179116902396E-2</v>
      </c>
      <c r="G2305" s="43">
        <v>0</v>
      </c>
      <c r="H2305" s="43">
        <v>34.6666666666666</v>
      </c>
      <c r="I2305" s="43">
        <v>1500.0842395853001</v>
      </c>
      <c r="J2305" s="43" t="e">
        <f t="shared" si="35"/>
        <v>#DIV/0!</v>
      </c>
    </row>
    <row r="2306" spans="1:10" x14ac:dyDescent="0.25">
      <c r="A2306" s="79"/>
      <c r="B2306" s="79"/>
      <c r="C2306" s="43">
        <v>0.123714436078228</v>
      </c>
      <c r="D2306" s="43">
        <v>7.9786821582283397E-4</v>
      </c>
      <c r="E2306" s="43">
        <v>1.34634834823686E-3</v>
      </c>
      <c r="F2306" s="43">
        <v>0.12157021951416901</v>
      </c>
      <c r="G2306" s="43">
        <v>0</v>
      </c>
      <c r="H2306" s="43">
        <v>35.3333333333333</v>
      </c>
      <c r="I2306" s="43">
        <v>1568.0970851981201</v>
      </c>
      <c r="J2306" s="43" t="e">
        <f t="shared" si="35"/>
        <v>#DIV/0!</v>
      </c>
    </row>
    <row r="2307" spans="1:10" x14ac:dyDescent="0.25">
      <c r="A2307" s="79"/>
      <c r="B2307" s="79"/>
      <c r="C2307" s="43">
        <v>0.123488500216932</v>
      </c>
      <c r="D2307" s="43">
        <v>0</v>
      </c>
      <c r="E2307" s="43">
        <v>0.11399082681738799</v>
      </c>
      <c r="F2307" s="43">
        <v>9.4976733995444998E-3</v>
      </c>
      <c r="G2307" s="43">
        <v>0</v>
      </c>
      <c r="H2307" s="43">
        <v>34.3333333333333</v>
      </c>
      <c r="I2307" s="43">
        <v>1447.7830012951799</v>
      </c>
      <c r="J2307" s="43" t="e">
        <f t="shared" ref="J2307:J2370" si="36">C2307/G2307</f>
        <v>#DIV/0!</v>
      </c>
    </row>
    <row r="2308" spans="1:10" x14ac:dyDescent="0.25">
      <c r="A2308" s="79"/>
      <c r="B2308" s="79"/>
      <c r="C2308" s="43">
        <v>0.12341526525504599</v>
      </c>
      <c r="D2308" s="43">
        <v>0</v>
      </c>
      <c r="E2308" s="43">
        <v>0.12341526525504599</v>
      </c>
      <c r="F2308" s="43">
        <v>0</v>
      </c>
      <c r="G2308" s="43">
        <v>0</v>
      </c>
      <c r="H2308" s="43">
        <v>35.3333333333333</v>
      </c>
      <c r="I2308" s="43">
        <v>1484.92064630818</v>
      </c>
      <c r="J2308" s="43" t="e">
        <f t="shared" si="36"/>
        <v>#DIV/0!</v>
      </c>
    </row>
    <row r="2309" spans="1:10" x14ac:dyDescent="0.25">
      <c r="A2309" s="79"/>
      <c r="B2309" s="79"/>
      <c r="C2309" s="43">
        <v>0.123274676087003</v>
      </c>
      <c r="D2309" s="43">
        <v>8.8846613396038696E-3</v>
      </c>
      <c r="E2309" s="43">
        <v>0</v>
      </c>
      <c r="F2309" s="43">
        <v>0.114390014747399</v>
      </c>
      <c r="G2309" s="43">
        <v>0.33333333333333298</v>
      </c>
      <c r="H2309" s="43">
        <v>25.6666666666666</v>
      </c>
      <c r="I2309" s="43">
        <v>1334.6666666666599</v>
      </c>
      <c r="J2309" s="43">
        <f t="shared" si="36"/>
        <v>0.36982402826100941</v>
      </c>
    </row>
    <row r="2310" spans="1:10" x14ac:dyDescent="0.25">
      <c r="A2310" s="79"/>
      <c r="B2310" s="79"/>
      <c r="C2310" s="43">
        <v>0.12310381721508799</v>
      </c>
      <c r="D2310" s="43">
        <v>0.12310381721508799</v>
      </c>
      <c r="E2310" s="43">
        <v>0</v>
      </c>
      <c r="F2310" s="43">
        <v>0</v>
      </c>
      <c r="G2310" s="43">
        <v>0.16666666666666599</v>
      </c>
      <c r="H2310" s="43">
        <v>34.1666666666666</v>
      </c>
      <c r="I2310" s="43">
        <v>1503.3333333333301</v>
      </c>
      <c r="J2310" s="43">
        <f t="shared" si="36"/>
        <v>0.73862290329053093</v>
      </c>
    </row>
    <row r="2311" spans="1:10" x14ac:dyDescent="0.25">
      <c r="A2311" s="79"/>
      <c r="B2311" s="79"/>
      <c r="C2311" s="43">
        <v>0.12310381721508799</v>
      </c>
      <c r="D2311" s="43">
        <v>6.1551908607544101E-2</v>
      </c>
      <c r="E2311" s="43">
        <v>0</v>
      </c>
      <c r="F2311" s="43">
        <v>6.1551908607544101E-2</v>
      </c>
      <c r="G2311" s="43">
        <v>0.16666666666666599</v>
      </c>
      <c r="H2311" s="43">
        <v>9</v>
      </c>
      <c r="I2311" s="43">
        <v>396</v>
      </c>
      <c r="J2311" s="43">
        <f t="shared" si="36"/>
        <v>0.73862290329053093</v>
      </c>
    </row>
    <row r="2312" spans="1:10" x14ac:dyDescent="0.25">
      <c r="A2312" s="79"/>
      <c r="B2312" s="79"/>
      <c r="C2312" s="43">
        <v>0.12296648247230001</v>
      </c>
      <c r="D2312" s="43">
        <v>0</v>
      </c>
      <c r="E2312" s="43">
        <v>0.12296648247230001</v>
      </c>
      <c r="F2312" s="43">
        <v>0</v>
      </c>
      <c r="G2312" s="43">
        <v>0</v>
      </c>
      <c r="H2312" s="43">
        <v>30.3333333333333</v>
      </c>
      <c r="I2312" s="43">
        <v>1274.7903661702301</v>
      </c>
      <c r="J2312" s="43" t="e">
        <f t="shared" si="36"/>
        <v>#DIV/0!</v>
      </c>
    </row>
    <row r="2313" spans="1:10" x14ac:dyDescent="0.25">
      <c r="A2313" s="79"/>
      <c r="B2313" s="79"/>
      <c r="C2313" s="43">
        <v>0.122936781309779</v>
      </c>
      <c r="D2313" s="43">
        <v>0.122936781309779</v>
      </c>
      <c r="E2313" s="43">
        <v>0</v>
      </c>
      <c r="F2313" s="43">
        <v>0</v>
      </c>
      <c r="G2313" s="43">
        <v>0.16666666666666599</v>
      </c>
      <c r="H2313" s="43">
        <v>32.8333333333333</v>
      </c>
      <c r="I2313" s="43">
        <v>1476.2263333231499</v>
      </c>
      <c r="J2313" s="43">
        <f t="shared" si="36"/>
        <v>0.73762068785867696</v>
      </c>
    </row>
    <row r="2314" spans="1:10" x14ac:dyDescent="0.25">
      <c r="A2314" s="79"/>
      <c r="B2314" s="79"/>
      <c r="C2314" s="43">
        <v>0.12291662275639299</v>
      </c>
      <c r="D2314" s="43">
        <v>6.1220869543207997E-2</v>
      </c>
      <c r="E2314" s="43">
        <v>0</v>
      </c>
      <c r="F2314" s="43">
        <v>6.1695753213185302E-2</v>
      </c>
      <c r="G2314" s="43">
        <v>0.16666666666666599</v>
      </c>
      <c r="H2314" s="43">
        <v>45.8333333333333</v>
      </c>
      <c r="I2314" s="43">
        <v>1788.41171025581</v>
      </c>
      <c r="J2314" s="43">
        <f t="shared" si="36"/>
        <v>0.73749973653836098</v>
      </c>
    </row>
    <row r="2315" spans="1:10" x14ac:dyDescent="0.25">
      <c r="A2315" s="79"/>
      <c r="B2315" s="79"/>
      <c r="C2315" s="43">
        <v>0.12287170523671601</v>
      </c>
      <c r="D2315" s="43">
        <v>0.12287170523671601</v>
      </c>
      <c r="E2315" s="43">
        <v>0</v>
      </c>
      <c r="F2315" s="43">
        <v>0</v>
      </c>
      <c r="G2315" s="43">
        <v>0</v>
      </c>
      <c r="H2315" s="43">
        <v>46</v>
      </c>
      <c r="I2315" s="43">
        <v>1718.46799719058</v>
      </c>
      <c r="J2315" s="43" t="e">
        <f t="shared" si="36"/>
        <v>#DIV/0!</v>
      </c>
    </row>
    <row r="2316" spans="1:10" x14ac:dyDescent="0.25">
      <c r="A2316" s="79"/>
      <c r="B2316" s="79"/>
      <c r="C2316" s="43">
        <v>0.122472771128805</v>
      </c>
      <c r="D2316" s="43">
        <v>0.122472771128805</v>
      </c>
      <c r="E2316" s="43">
        <v>0</v>
      </c>
      <c r="F2316" s="43">
        <v>0</v>
      </c>
      <c r="G2316" s="43">
        <v>0</v>
      </c>
      <c r="H2316" s="43">
        <v>41</v>
      </c>
      <c r="I2316" s="43">
        <v>1531.67799749595</v>
      </c>
      <c r="J2316" s="43" t="e">
        <f t="shared" si="36"/>
        <v>#DIV/0!</v>
      </c>
    </row>
    <row r="2317" spans="1:10" x14ac:dyDescent="0.25">
      <c r="A2317" s="79"/>
      <c r="B2317" s="79"/>
      <c r="C2317" s="43">
        <v>0.122073837020893</v>
      </c>
      <c r="D2317" s="43">
        <v>0.122073837020893</v>
      </c>
      <c r="E2317" s="43">
        <v>0</v>
      </c>
      <c r="F2317" s="43">
        <v>0</v>
      </c>
      <c r="G2317" s="43">
        <v>0</v>
      </c>
      <c r="H2317" s="43">
        <v>39.3333333333333</v>
      </c>
      <c r="I2317" s="43">
        <v>1469.41466426441</v>
      </c>
      <c r="J2317" s="43" t="e">
        <f t="shared" si="36"/>
        <v>#DIV/0!</v>
      </c>
    </row>
    <row r="2318" spans="1:10" x14ac:dyDescent="0.25">
      <c r="A2318" s="79"/>
      <c r="B2318" s="79"/>
      <c r="C2318" s="43">
        <v>0.122073837020893</v>
      </c>
      <c r="D2318" s="43">
        <v>0.122073837020893</v>
      </c>
      <c r="E2318" s="43">
        <v>0</v>
      </c>
      <c r="F2318" s="43">
        <v>0</v>
      </c>
      <c r="G2318" s="43">
        <v>0</v>
      </c>
      <c r="H2318" s="43">
        <v>37.1666666666666</v>
      </c>
      <c r="I2318" s="43">
        <v>1388.4723310634099</v>
      </c>
      <c r="J2318" s="43" t="e">
        <f t="shared" si="36"/>
        <v>#DIV/0!</v>
      </c>
    </row>
    <row r="2319" spans="1:10" x14ac:dyDescent="0.25">
      <c r="A2319" s="79"/>
      <c r="B2319" s="79"/>
      <c r="C2319" s="43">
        <v>0.122073837020893</v>
      </c>
      <c r="D2319" s="43">
        <v>0.122073837020893</v>
      </c>
      <c r="E2319" s="43">
        <v>0</v>
      </c>
      <c r="F2319" s="43">
        <v>0</v>
      </c>
      <c r="G2319" s="43">
        <v>0</v>
      </c>
      <c r="H2319" s="43">
        <v>37.3333333333333</v>
      </c>
      <c r="I2319" s="43">
        <v>1394.69866438656</v>
      </c>
      <c r="J2319" s="43" t="e">
        <f t="shared" si="36"/>
        <v>#DIV/0!</v>
      </c>
    </row>
    <row r="2320" spans="1:10" x14ac:dyDescent="0.25">
      <c r="A2320" s="79"/>
      <c r="B2320" s="79"/>
      <c r="C2320" s="43">
        <v>0.12198757764035199</v>
      </c>
      <c r="D2320" s="43">
        <v>6.2374166928637197E-2</v>
      </c>
      <c r="E2320" s="43">
        <v>0</v>
      </c>
      <c r="F2320" s="43">
        <v>5.9613410711715498E-2</v>
      </c>
      <c r="G2320" s="43">
        <v>1.3333333333333299</v>
      </c>
      <c r="H2320" s="43">
        <v>44.8333333333333</v>
      </c>
      <c r="I2320" s="43">
        <v>1715.2450435891401</v>
      </c>
      <c r="J2320" s="43">
        <f t="shared" si="36"/>
        <v>9.1490683230264228E-2</v>
      </c>
    </row>
    <row r="2321" spans="1:10" x14ac:dyDescent="0.25">
      <c r="A2321" s="79"/>
      <c r="B2321" s="79"/>
      <c r="C2321" s="43">
        <v>0.121690130874945</v>
      </c>
      <c r="D2321" s="43">
        <v>0.121690130874945</v>
      </c>
      <c r="E2321" s="43">
        <v>0</v>
      </c>
      <c r="F2321" s="43">
        <v>0</v>
      </c>
      <c r="G2321" s="43">
        <v>0.33333333333333298</v>
      </c>
      <c r="H2321" s="43">
        <v>17.5</v>
      </c>
      <c r="I2321" s="43">
        <v>624.23233289563598</v>
      </c>
      <c r="J2321" s="43">
        <f t="shared" si="36"/>
        <v>0.36507039262483537</v>
      </c>
    </row>
    <row r="2322" spans="1:10" x14ac:dyDescent="0.25">
      <c r="A2322" s="79"/>
      <c r="B2322" s="79"/>
      <c r="C2322" s="43">
        <v>0.121620134124063</v>
      </c>
      <c r="D2322" s="43">
        <v>0</v>
      </c>
      <c r="E2322" s="43">
        <v>0.121620134124063</v>
      </c>
      <c r="F2322" s="43">
        <v>0</v>
      </c>
      <c r="G2322" s="43">
        <v>0</v>
      </c>
      <c r="H2322" s="43">
        <v>29.8333333333333</v>
      </c>
      <c r="I2322" s="43">
        <v>1253.77733815644</v>
      </c>
      <c r="J2322" s="43" t="e">
        <f t="shared" si="36"/>
        <v>#DIV/0!</v>
      </c>
    </row>
    <row r="2323" spans="1:10" x14ac:dyDescent="0.25">
      <c r="A2323" s="79"/>
      <c r="B2323" s="79"/>
      <c r="C2323" s="43">
        <v>0.12127596880507099</v>
      </c>
      <c r="D2323" s="43">
        <v>0.12127596880507099</v>
      </c>
      <c r="E2323" s="43">
        <v>0</v>
      </c>
      <c r="F2323" s="43">
        <v>0</v>
      </c>
      <c r="G2323" s="43">
        <v>0</v>
      </c>
      <c r="H2323" s="43">
        <v>26.5</v>
      </c>
      <c r="I2323" s="43">
        <v>989.98699838153505</v>
      </c>
      <c r="J2323" s="43" t="e">
        <f t="shared" si="36"/>
        <v>#DIV/0!</v>
      </c>
    </row>
    <row r="2324" spans="1:10" x14ac:dyDescent="0.25">
      <c r="A2324" s="79"/>
      <c r="B2324" s="79"/>
      <c r="C2324" s="43">
        <v>0.121171351341318</v>
      </c>
      <c r="D2324" s="43">
        <v>0</v>
      </c>
      <c r="E2324" s="43">
        <v>0.121171351341318</v>
      </c>
      <c r="F2324" s="43">
        <v>0</v>
      </c>
      <c r="G2324" s="43">
        <v>0</v>
      </c>
      <c r="H2324" s="43">
        <v>37.5</v>
      </c>
      <c r="I2324" s="43">
        <v>1575.9771010346301</v>
      </c>
      <c r="J2324" s="43" t="e">
        <f t="shared" si="36"/>
        <v>#DIV/0!</v>
      </c>
    </row>
    <row r="2325" spans="1:10" x14ac:dyDescent="0.25">
      <c r="A2325" s="79"/>
      <c r="B2325" s="79"/>
      <c r="C2325" s="43">
        <v>0.12109533584419201</v>
      </c>
      <c r="D2325" s="43">
        <v>0</v>
      </c>
      <c r="E2325" s="43">
        <v>0</v>
      </c>
      <c r="F2325" s="43">
        <v>0.12109533584419201</v>
      </c>
      <c r="G2325" s="43">
        <v>0</v>
      </c>
      <c r="H2325" s="43">
        <v>20.1666666666666</v>
      </c>
      <c r="I2325" s="43">
        <v>896.81694095347996</v>
      </c>
      <c r="J2325" s="43" t="e">
        <f t="shared" si="36"/>
        <v>#DIV/0!</v>
      </c>
    </row>
    <row r="2326" spans="1:10" x14ac:dyDescent="0.25">
      <c r="A2326" s="79"/>
      <c r="B2326" s="79"/>
      <c r="C2326" s="43">
        <v>0.12087703469715901</v>
      </c>
      <c r="D2326" s="43">
        <v>0.12087703469715901</v>
      </c>
      <c r="E2326" s="43">
        <v>0</v>
      </c>
      <c r="F2326" s="43">
        <v>0</v>
      </c>
      <c r="G2326" s="43">
        <v>0</v>
      </c>
      <c r="H2326" s="43">
        <v>35.1666666666666</v>
      </c>
      <c r="I2326" s="43">
        <v>1313.7563311855499</v>
      </c>
      <c r="J2326" s="43" t="e">
        <f t="shared" si="36"/>
        <v>#DIV/0!</v>
      </c>
    </row>
    <row r="2327" spans="1:10" x14ac:dyDescent="0.25">
      <c r="A2327" s="79"/>
      <c r="B2327" s="79"/>
      <c r="C2327" s="43">
        <v>0.120765186405745</v>
      </c>
      <c r="D2327" s="43">
        <v>0.120765186405745</v>
      </c>
      <c r="E2327" s="43">
        <v>0</v>
      </c>
      <c r="F2327" s="43">
        <v>0</v>
      </c>
      <c r="G2327" s="43">
        <v>0.33333333333333298</v>
      </c>
      <c r="H2327" s="43">
        <v>27.5</v>
      </c>
      <c r="I2327" s="43">
        <v>1400.8333333333301</v>
      </c>
      <c r="J2327" s="43">
        <f t="shared" si="36"/>
        <v>0.36229555921723539</v>
      </c>
    </row>
    <row r="2328" spans="1:10" x14ac:dyDescent="0.25">
      <c r="A2328" s="79"/>
      <c r="B2328" s="79"/>
      <c r="C2328" s="43">
        <v>0.12071179300827101</v>
      </c>
      <c r="D2328" s="43">
        <v>6.05481127350408E-2</v>
      </c>
      <c r="E2328" s="43">
        <v>0</v>
      </c>
      <c r="F2328" s="43">
        <v>6.0163680273230997E-2</v>
      </c>
      <c r="G2328" s="43">
        <v>0.16666666666666599</v>
      </c>
      <c r="H2328" s="43">
        <v>55.6666666666666</v>
      </c>
      <c r="I2328" s="43">
        <v>1002</v>
      </c>
      <c r="J2328" s="43">
        <f t="shared" si="36"/>
        <v>0.72427075804962893</v>
      </c>
    </row>
    <row r="2329" spans="1:10" x14ac:dyDescent="0.25">
      <c r="A2329" s="79"/>
      <c r="B2329" s="79"/>
      <c r="C2329" s="43">
        <v>0.120540934136356</v>
      </c>
      <c r="D2329" s="43">
        <v>0.120540934136356</v>
      </c>
      <c r="E2329" s="43">
        <v>0</v>
      </c>
      <c r="F2329" s="43">
        <v>0</v>
      </c>
      <c r="G2329" s="43">
        <v>0.16666666666666599</v>
      </c>
      <c r="H2329" s="43">
        <v>31.1666666666666</v>
      </c>
      <c r="I2329" s="43">
        <v>1059.6666666666599</v>
      </c>
      <c r="J2329" s="43">
        <f t="shared" si="36"/>
        <v>0.72324560481813893</v>
      </c>
    </row>
    <row r="2330" spans="1:10" x14ac:dyDescent="0.25">
      <c r="A2330" s="79"/>
      <c r="B2330" s="79"/>
      <c r="C2330" s="43">
        <v>0.120182880805745</v>
      </c>
      <c r="D2330" s="43">
        <v>5.2752676703897898E-3</v>
      </c>
      <c r="E2330" s="43">
        <v>0</v>
      </c>
      <c r="F2330" s="43">
        <v>0.114907613135355</v>
      </c>
      <c r="G2330" s="43">
        <v>0.33333333333333298</v>
      </c>
      <c r="H2330" s="43">
        <v>61.1666666666666</v>
      </c>
      <c r="I2330" s="43">
        <v>1166.41171025581</v>
      </c>
      <c r="J2330" s="43">
        <f t="shared" si="36"/>
        <v>0.36054864241723539</v>
      </c>
    </row>
    <row r="2331" spans="1:10" x14ac:dyDescent="0.25">
      <c r="A2331" s="79"/>
      <c r="B2331" s="79"/>
      <c r="C2331" s="43">
        <v>0.12014556850423699</v>
      </c>
      <c r="D2331" s="43">
        <v>0</v>
      </c>
      <c r="E2331" s="43">
        <v>0</v>
      </c>
      <c r="F2331" s="43">
        <v>0.12014556850423699</v>
      </c>
      <c r="G2331" s="43">
        <v>0</v>
      </c>
      <c r="H2331" s="43">
        <v>22.3333333333333</v>
      </c>
      <c r="I2331" s="43">
        <v>993.16917427906003</v>
      </c>
      <c r="J2331" s="43" t="e">
        <f t="shared" si="36"/>
        <v>#DIV/0!</v>
      </c>
    </row>
    <row r="2332" spans="1:10" x14ac:dyDescent="0.25">
      <c r="A2332" s="79"/>
      <c r="B2332" s="79"/>
      <c r="C2332" s="43">
        <v>0.12014556850423699</v>
      </c>
      <c r="D2332" s="43">
        <v>0</v>
      </c>
      <c r="E2332" s="43">
        <v>0</v>
      </c>
      <c r="F2332" s="43">
        <v>0.12014556850423699</v>
      </c>
      <c r="G2332" s="43">
        <v>0</v>
      </c>
      <c r="H2332" s="43">
        <v>33</v>
      </c>
      <c r="I2332" s="43">
        <v>1467.51863065114</v>
      </c>
      <c r="J2332" s="43" t="e">
        <f t="shared" si="36"/>
        <v>#DIV/0!</v>
      </c>
    </row>
    <row r="2333" spans="1:10" x14ac:dyDescent="0.25">
      <c r="A2333" s="79"/>
      <c r="B2333" s="79"/>
      <c r="C2333" s="43">
        <v>0.12002835752061</v>
      </c>
      <c r="D2333" s="43">
        <v>6.0014178760305001E-2</v>
      </c>
      <c r="E2333" s="43">
        <v>0</v>
      </c>
      <c r="F2333" s="43">
        <v>6.0014178760305001E-2</v>
      </c>
      <c r="G2333" s="43">
        <v>1.3333333333333299</v>
      </c>
      <c r="H2333" s="43">
        <v>33</v>
      </c>
      <c r="I2333" s="43">
        <v>1628.6666666666599</v>
      </c>
      <c r="J2333" s="43">
        <f t="shared" si="36"/>
        <v>9.002126814045773E-2</v>
      </c>
    </row>
    <row r="2334" spans="1:10" x14ac:dyDescent="0.25">
      <c r="A2334" s="79"/>
      <c r="B2334" s="79"/>
      <c r="C2334" s="43">
        <v>0.119942928084652</v>
      </c>
      <c r="D2334" s="43">
        <v>6.6634960047029001E-3</v>
      </c>
      <c r="E2334" s="43">
        <v>0</v>
      </c>
      <c r="F2334" s="43">
        <v>0.11327943207994901</v>
      </c>
      <c r="G2334" s="43">
        <v>0.33333333333333298</v>
      </c>
      <c r="H2334" s="43">
        <v>29.6666666666666</v>
      </c>
      <c r="I2334" s="43">
        <v>1542.6666666666599</v>
      </c>
      <c r="J2334" s="43">
        <f t="shared" si="36"/>
        <v>0.35982878425395637</v>
      </c>
    </row>
    <row r="2335" spans="1:10" x14ac:dyDescent="0.25">
      <c r="A2335" s="79"/>
      <c r="B2335" s="79"/>
      <c r="C2335" s="43">
        <v>0.119841163061914</v>
      </c>
      <c r="D2335" s="43">
        <v>5.99287493243474E-2</v>
      </c>
      <c r="E2335" s="43">
        <v>0</v>
      </c>
      <c r="F2335" s="43">
        <v>5.9912413737567602E-2</v>
      </c>
      <c r="G2335" s="43">
        <v>0.16666666666666599</v>
      </c>
      <c r="H2335" s="43">
        <v>62.1666666666666</v>
      </c>
      <c r="I2335" s="43">
        <v>1433.41171025581</v>
      </c>
      <c r="J2335" s="43">
        <f t="shared" si="36"/>
        <v>0.7190469783714869</v>
      </c>
    </row>
    <row r="2336" spans="1:10" x14ac:dyDescent="0.25">
      <c r="A2336" s="79"/>
      <c r="B2336" s="79"/>
      <c r="C2336" s="43">
        <v>0.119680232373425</v>
      </c>
      <c r="D2336" s="43">
        <v>0.119680232373425</v>
      </c>
      <c r="E2336" s="43">
        <v>0</v>
      </c>
      <c r="F2336" s="43">
        <v>0</v>
      </c>
      <c r="G2336" s="43">
        <v>0</v>
      </c>
      <c r="H2336" s="43">
        <v>36.5</v>
      </c>
      <c r="I2336" s="43">
        <v>1363.5669977707901</v>
      </c>
      <c r="J2336" s="43" t="e">
        <f t="shared" si="36"/>
        <v>#DIV/0!</v>
      </c>
    </row>
    <row r="2337" spans="1:10" x14ac:dyDescent="0.25">
      <c r="A2337" s="79"/>
      <c r="B2337" s="79"/>
      <c r="C2337" s="43">
        <v>0.119680232373425</v>
      </c>
      <c r="D2337" s="43">
        <v>0.119680232373425</v>
      </c>
      <c r="E2337" s="43">
        <v>0</v>
      </c>
      <c r="F2337" s="43">
        <v>0</v>
      </c>
      <c r="G2337" s="43">
        <v>0</v>
      </c>
      <c r="H2337" s="43">
        <v>24.3333333333333</v>
      </c>
      <c r="I2337" s="43">
        <v>909.04466518052902</v>
      </c>
      <c r="J2337" s="43" t="e">
        <f t="shared" si="36"/>
        <v>#DIV/0!</v>
      </c>
    </row>
    <row r="2338" spans="1:10" x14ac:dyDescent="0.25">
      <c r="A2338" s="79"/>
      <c r="B2338" s="79"/>
      <c r="C2338" s="43">
        <v>0.11967068483425999</v>
      </c>
      <c r="D2338" s="43">
        <v>0</v>
      </c>
      <c r="E2338" s="43">
        <v>0</v>
      </c>
      <c r="F2338" s="43">
        <v>0.11967068483425999</v>
      </c>
      <c r="G2338" s="43">
        <v>0</v>
      </c>
      <c r="H2338" s="43">
        <v>39.3333333333333</v>
      </c>
      <c r="I2338" s="43">
        <v>1749.16362037207</v>
      </c>
      <c r="J2338" s="43" t="e">
        <f t="shared" si="36"/>
        <v>#DIV/0!</v>
      </c>
    </row>
    <row r="2339" spans="1:10" x14ac:dyDescent="0.25">
      <c r="A2339" s="79"/>
      <c r="B2339" s="79"/>
      <c r="C2339" s="43">
        <v>0.11928129826551399</v>
      </c>
      <c r="D2339" s="43">
        <v>0.11928129826551399</v>
      </c>
      <c r="E2339" s="43">
        <v>0</v>
      </c>
      <c r="F2339" s="43">
        <v>0</v>
      </c>
      <c r="G2339" s="43">
        <v>0</v>
      </c>
      <c r="H2339" s="43">
        <v>43.6666666666666</v>
      </c>
      <c r="I2339" s="43">
        <v>1631.29933066642</v>
      </c>
      <c r="J2339" s="43" t="e">
        <f t="shared" si="36"/>
        <v>#DIV/0!</v>
      </c>
    </row>
    <row r="2340" spans="1:10" x14ac:dyDescent="0.25">
      <c r="A2340" s="79"/>
      <c r="B2340" s="79"/>
      <c r="C2340" s="43">
        <v>0.11892743742759</v>
      </c>
      <c r="D2340" s="43">
        <v>0</v>
      </c>
      <c r="E2340" s="43">
        <v>0.11892743742759</v>
      </c>
      <c r="F2340" s="43">
        <v>0</v>
      </c>
      <c r="G2340" s="43">
        <v>0</v>
      </c>
      <c r="H2340" s="43">
        <v>39</v>
      </c>
      <c r="I2340" s="43">
        <v>1639.0161850760201</v>
      </c>
      <c r="J2340" s="43" t="e">
        <f t="shared" si="36"/>
        <v>#DIV/0!</v>
      </c>
    </row>
    <row r="2341" spans="1:10" x14ac:dyDescent="0.25">
      <c r="A2341" s="79"/>
      <c r="B2341" s="79"/>
      <c r="C2341" s="43">
        <v>0.11892743742759</v>
      </c>
      <c r="D2341" s="43">
        <v>0</v>
      </c>
      <c r="E2341" s="43">
        <v>0.11892743742759</v>
      </c>
      <c r="F2341" s="43">
        <v>0</v>
      </c>
      <c r="G2341" s="43">
        <v>0</v>
      </c>
      <c r="H2341" s="43">
        <v>36.3333333333333</v>
      </c>
      <c r="I2341" s="43">
        <v>1526.9467023357699</v>
      </c>
      <c r="J2341" s="43" t="e">
        <f t="shared" si="36"/>
        <v>#DIV/0!</v>
      </c>
    </row>
    <row r="2342" spans="1:10" x14ac:dyDescent="0.25">
      <c r="A2342" s="79"/>
      <c r="B2342" s="79"/>
      <c r="C2342" s="43">
        <v>0.11888236415760201</v>
      </c>
      <c r="D2342" s="43">
        <v>0.11888236415760201</v>
      </c>
      <c r="E2342" s="43">
        <v>0</v>
      </c>
      <c r="F2342" s="43">
        <v>0</v>
      </c>
      <c r="G2342" s="43">
        <v>0</v>
      </c>
      <c r="H2342" s="43">
        <v>41</v>
      </c>
      <c r="I2342" s="43">
        <v>1531.67799749595</v>
      </c>
      <c r="J2342" s="43" t="e">
        <f t="shared" si="36"/>
        <v>#DIV/0!</v>
      </c>
    </row>
    <row r="2343" spans="1:10" x14ac:dyDescent="0.25">
      <c r="A2343" s="79"/>
      <c r="B2343" s="79"/>
      <c r="C2343" s="43">
        <v>0.118797276632437</v>
      </c>
      <c r="D2343" s="43">
        <v>0.118797276632437</v>
      </c>
      <c r="E2343" s="43">
        <v>0</v>
      </c>
      <c r="F2343" s="43">
        <v>0</v>
      </c>
      <c r="G2343" s="43">
        <v>0.16666666666666599</v>
      </c>
      <c r="H2343" s="43">
        <v>38.1666666666666</v>
      </c>
      <c r="I2343" s="43">
        <v>1298.7859999796401</v>
      </c>
      <c r="J2343" s="43">
        <f t="shared" si="36"/>
        <v>0.71278365979462488</v>
      </c>
    </row>
    <row r="2344" spans="1:10" x14ac:dyDescent="0.25">
      <c r="A2344" s="79"/>
      <c r="B2344" s="79"/>
      <c r="C2344" s="43">
        <v>0.118601237434925</v>
      </c>
      <c r="D2344" s="43">
        <v>0.118601237434925</v>
      </c>
      <c r="E2344" s="43">
        <v>0</v>
      </c>
      <c r="F2344" s="43">
        <v>0</v>
      </c>
      <c r="G2344" s="43">
        <v>0.5</v>
      </c>
      <c r="H2344" s="43">
        <v>35.5</v>
      </c>
      <c r="I2344" s="43">
        <v>1210.2263333231499</v>
      </c>
      <c r="J2344" s="43">
        <f t="shared" si="36"/>
        <v>0.23720247486984999</v>
      </c>
    </row>
    <row r="2345" spans="1:10" x14ac:dyDescent="0.25">
      <c r="A2345" s="79"/>
      <c r="B2345" s="79"/>
      <c r="C2345" s="43">
        <v>0.118246033824328</v>
      </c>
      <c r="D2345" s="43">
        <v>0</v>
      </c>
      <c r="E2345" s="43">
        <v>0</v>
      </c>
      <c r="F2345" s="43">
        <v>0.118246033824328</v>
      </c>
      <c r="G2345" s="43">
        <v>0</v>
      </c>
      <c r="H2345" s="43">
        <v>29.8333333333333</v>
      </c>
      <c r="I2345" s="43">
        <v>1326.69613579068</v>
      </c>
      <c r="J2345" s="43" t="e">
        <f t="shared" si="36"/>
        <v>#DIV/0!</v>
      </c>
    </row>
    <row r="2346" spans="1:10" x14ac:dyDescent="0.25">
      <c r="A2346" s="79"/>
      <c r="B2346" s="79"/>
      <c r="C2346" s="43">
        <v>0.118246033824328</v>
      </c>
      <c r="D2346" s="43">
        <v>0</v>
      </c>
      <c r="E2346" s="43">
        <v>0</v>
      </c>
      <c r="F2346" s="43">
        <v>0.118246033824328</v>
      </c>
      <c r="G2346" s="43">
        <v>0</v>
      </c>
      <c r="H2346" s="43">
        <v>35.8333333333333</v>
      </c>
      <c r="I2346" s="43">
        <v>1593.51770499998</v>
      </c>
      <c r="J2346" s="43" t="e">
        <f t="shared" si="36"/>
        <v>#DIV/0!</v>
      </c>
    </row>
    <row r="2347" spans="1:10" x14ac:dyDescent="0.25">
      <c r="A2347" s="79"/>
      <c r="B2347" s="79"/>
      <c r="C2347" s="43">
        <v>0.118234339365497</v>
      </c>
      <c r="D2347" s="43">
        <v>6.2811992787920601E-2</v>
      </c>
      <c r="E2347" s="43">
        <v>0</v>
      </c>
      <c r="F2347" s="43">
        <v>5.5422346577576997E-2</v>
      </c>
      <c r="G2347" s="43">
        <v>1.1666666666666601</v>
      </c>
      <c r="H2347" s="43">
        <v>23.3333333333333</v>
      </c>
      <c r="I2347" s="43">
        <v>1153.3333333333301</v>
      </c>
      <c r="J2347" s="43">
        <f t="shared" si="36"/>
        <v>0.10134371945614086</v>
      </c>
    </row>
    <row r="2348" spans="1:10" x14ac:dyDescent="0.25">
      <c r="A2348" s="79"/>
      <c r="B2348" s="79"/>
      <c r="C2348" s="43">
        <v>0.118084495941779</v>
      </c>
      <c r="D2348" s="43">
        <v>0.118084495941779</v>
      </c>
      <c r="E2348" s="43">
        <v>0</v>
      </c>
      <c r="F2348" s="43">
        <v>0</v>
      </c>
      <c r="G2348" s="43">
        <v>0</v>
      </c>
      <c r="H2348" s="43">
        <v>37.5</v>
      </c>
      <c r="I2348" s="43">
        <v>1400.9249977097099</v>
      </c>
      <c r="J2348" s="43" t="e">
        <f t="shared" si="36"/>
        <v>#DIV/0!</v>
      </c>
    </row>
    <row r="2349" spans="1:10" x14ac:dyDescent="0.25">
      <c r="A2349" s="79"/>
      <c r="B2349" s="79"/>
      <c r="C2349" s="43">
        <v>0.118029871862098</v>
      </c>
      <c r="D2349" s="43">
        <v>0</v>
      </c>
      <c r="E2349" s="43">
        <v>0.118029871862098</v>
      </c>
      <c r="F2349" s="43">
        <v>0</v>
      </c>
      <c r="G2349" s="43">
        <v>0</v>
      </c>
      <c r="H2349" s="43">
        <v>35</v>
      </c>
      <c r="I2349" s="43">
        <v>1470.91196096565</v>
      </c>
      <c r="J2349" s="43" t="e">
        <f t="shared" si="36"/>
        <v>#DIV/0!</v>
      </c>
    </row>
    <row r="2350" spans="1:10" x14ac:dyDescent="0.25">
      <c r="A2350" s="79"/>
      <c r="B2350" s="79"/>
      <c r="C2350" s="43">
        <v>0.118029871862098</v>
      </c>
      <c r="D2350" s="43">
        <v>0</v>
      </c>
      <c r="E2350" s="43">
        <v>0.118029871862098</v>
      </c>
      <c r="F2350" s="43">
        <v>0</v>
      </c>
      <c r="G2350" s="43">
        <v>0</v>
      </c>
      <c r="H2350" s="43">
        <v>36.6666666666666</v>
      </c>
      <c r="I2350" s="43">
        <v>1540.95538767831</v>
      </c>
      <c r="J2350" s="43" t="e">
        <f t="shared" si="36"/>
        <v>#DIV/0!</v>
      </c>
    </row>
    <row r="2351" spans="1:10" x14ac:dyDescent="0.25">
      <c r="A2351" s="79"/>
      <c r="B2351" s="79"/>
      <c r="C2351" s="43">
        <v>0.118029871862098</v>
      </c>
      <c r="D2351" s="43">
        <v>0</v>
      </c>
      <c r="E2351" s="43">
        <v>0.118029871862098</v>
      </c>
      <c r="F2351" s="43">
        <v>0</v>
      </c>
      <c r="G2351" s="43">
        <v>0</v>
      </c>
      <c r="H2351" s="43">
        <v>32.6666666666666</v>
      </c>
      <c r="I2351" s="43">
        <v>1372.8511635679399</v>
      </c>
      <c r="J2351" s="43" t="e">
        <f t="shared" si="36"/>
        <v>#DIV/0!</v>
      </c>
    </row>
    <row r="2352" spans="1:10" x14ac:dyDescent="0.25">
      <c r="A2352" s="79"/>
      <c r="B2352" s="79"/>
      <c r="C2352" s="43">
        <v>0.11793533633964499</v>
      </c>
      <c r="D2352" s="43">
        <v>5.8967668169822803E-2</v>
      </c>
      <c r="E2352" s="43">
        <v>0</v>
      </c>
      <c r="F2352" s="43">
        <v>5.8967668169822803E-2</v>
      </c>
      <c r="G2352" s="43">
        <v>1</v>
      </c>
      <c r="H2352" s="43">
        <v>36</v>
      </c>
      <c r="I2352" s="43">
        <v>1506</v>
      </c>
      <c r="J2352" s="43">
        <f t="shared" si="36"/>
        <v>0.11793533633964499</v>
      </c>
    </row>
    <row r="2353" spans="1:10" x14ac:dyDescent="0.25">
      <c r="A2353" s="79"/>
      <c r="B2353" s="79"/>
      <c r="C2353" s="43">
        <v>0.117771150154351</v>
      </c>
      <c r="D2353" s="43">
        <v>0</v>
      </c>
      <c r="E2353" s="43">
        <v>0</v>
      </c>
      <c r="F2353" s="43">
        <v>0.117771150154351</v>
      </c>
      <c r="G2353" s="43">
        <v>0</v>
      </c>
      <c r="H2353" s="43">
        <v>29.1666666666666</v>
      </c>
      <c r="I2353" s="43">
        <v>1297.04929476743</v>
      </c>
      <c r="J2353" s="43" t="e">
        <f t="shared" si="36"/>
        <v>#DIV/0!</v>
      </c>
    </row>
    <row r="2354" spans="1:10" x14ac:dyDescent="0.25">
      <c r="A2354" s="79"/>
      <c r="B2354" s="79"/>
      <c r="C2354" s="43">
        <v>0.117682870998378</v>
      </c>
      <c r="D2354" s="43">
        <v>0.117682870998378</v>
      </c>
      <c r="E2354" s="43">
        <v>0</v>
      </c>
      <c r="F2354" s="43">
        <v>0</v>
      </c>
      <c r="G2354" s="43">
        <v>0.16666666666666599</v>
      </c>
      <c r="H2354" s="43">
        <v>66.1666666666666</v>
      </c>
      <c r="I2354" s="43">
        <v>1392.2263333231499</v>
      </c>
      <c r="J2354" s="43">
        <f t="shared" si="36"/>
        <v>0.70609722599027092</v>
      </c>
    </row>
    <row r="2355" spans="1:10" x14ac:dyDescent="0.25">
      <c r="A2355" s="79"/>
      <c r="B2355" s="79"/>
      <c r="C2355" s="43">
        <v>0.117581089079353</v>
      </c>
      <c r="D2355" s="43">
        <v>0</v>
      </c>
      <c r="E2355" s="43">
        <v>0.117581089079353</v>
      </c>
      <c r="F2355" s="43">
        <v>0</v>
      </c>
      <c r="G2355" s="43">
        <v>0</v>
      </c>
      <c r="H2355" s="43">
        <v>29.6666666666666</v>
      </c>
      <c r="I2355" s="43">
        <v>1246.77299548517</v>
      </c>
      <c r="J2355" s="43" t="e">
        <f t="shared" si="36"/>
        <v>#DIV/0!</v>
      </c>
    </row>
    <row r="2356" spans="1:10" x14ac:dyDescent="0.25">
      <c r="A2356" s="79"/>
      <c r="B2356" s="79"/>
      <c r="C2356" s="43">
        <v>0.117581089079353</v>
      </c>
      <c r="D2356" s="43">
        <v>0</v>
      </c>
      <c r="E2356" s="43">
        <v>0.117581089079353</v>
      </c>
      <c r="F2356" s="43">
        <v>0</v>
      </c>
      <c r="G2356" s="43">
        <v>0</v>
      </c>
      <c r="H2356" s="43">
        <v>26.8333333333333</v>
      </c>
      <c r="I2356" s="43">
        <v>1127.6991700736601</v>
      </c>
      <c r="J2356" s="43" t="e">
        <f t="shared" si="36"/>
        <v>#DIV/0!</v>
      </c>
    </row>
    <row r="2357" spans="1:10" x14ac:dyDescent="0.25">
      <c r="A2357" s="79"/>
      <c r="B2357" s="79"/>
      <c r="C2357" s="43">
        <v>0.11742446829957399</v>
      </c>
      <c r="D2357" s="43">
        <v>0.11742446829957399</v>
      </c>
      <c r="E2357" s="43">
        <v>0</v>
      </c>
      <c r="F2357" s="43">
        <v>0</v>
      </c>
      <c r="G2357" s="43">
        <v>0.16666666666666599</v>
      </c>
      <c r="H2357" s="43">
        <v>40.3333333333333</v>
      </c>
      <c r="I2357" s="43">
        <v>1493.5266664630799</v>
      </c>
      <c r="J2357" s="43">
        <f t="shared" si="36"/>
        <v>0.70454680979744677</v>
      </c>
    </row>
    <row r="2358" spans="1:10" x14ac:dyDescent="0.25">
      <c r="A2358" s="79"/>
      <c r="B2358" s="79"/>
      <c r="C2358" s="43">
        <v>0.11728662772595599</v>
      </c>
      <c r="D2358" s="43">
        <v>0.11728662772595599</v>
      </c>
      <c r="E2358" s="43">
        <v>0</v>
      </c>
      <c r="F2358" s="43">
        <v>0</v>
      </c>
      <c r="G2358" s="43">
        <v>0</v>
      </c>
      <c r="H2358" s="43">
        <v>33.1666666666666</v>
      </c>
      <c r="I2358" s="43">
        <v>1239.0403313076999</v>
      </c>
      <c r="J2358" s="43" t="e">
        <f t="shared" si="36"/>
        <v>#DIV/0!</v>
      </c>
    </row>
    <row r="2359" spans="1:10" x14ac:dyDescent="0.25">
      <c r="A2359" s="79"/>
      <c r="B2359" s="79"/>
      <c r="C2359" s="43">
        <v>0.11719850745451001</v>
      </c>
      <c r="D2359" s="43">
        <v>4.2191462683623601E-2</v>
      </c>
      <c r="E2359" s="43">
        <v>3.2815582087262797E-2</v>
      </c>
      <c r="F2359" s="43">
        <v>4.2191462683623601E-2</v>
      </c>
      <c r="G2359" s="43">
        <v>1.6666666666666601</v>
      </c>
      <c r="H2359" s="43">
        <v>38.3333333333333</v>
      </c>
      <c r="I2359" s="43">
        <v>1682.8333333333301</v>
      </c>
      <c r="J2359" s="43">
        <f t="shared" si="36"/>
        <v>7.0319104472706284E-2</v>
      </c>
    </row>
    <row r="2360" spans="1:10" x14ac:dyDescent="0.25">
      <c r="A2360" s="79"/>
      <c r="B2360" s="79"/>
      <c r="C2360" s="43">
        <v>0.11702199167530999</v>
      </c>
      <c r="D2360" s="43">
        <v>5.8273554002666102E-2</v>
      </c>
      <c r="E2360" s="43">
        <v>0</v>
      </c>
      <c r="F2360" s="43">
        <v>5.87484376726434E-2</v>
      </c>
      <c r="G2360" s="43">
        <v>0.33333333333333298</v>
      </c>
      <c r="H2360" s="43">
        <v>56.8333333333333</v>
      </c>
      <c r="I2360" s="43">
        <v>1080.0783769224799</v>
      </c>
      <c r="J2360" s="43">
        <f t="shared" si="36"/>
        <v>0.35106597502593034</v>
      </c>
    </row>
    <row r="2361" spans="1:10" x14ac:dyDescent="0.25">
      <c r="A2361" s="79"/>
      <c r="B2361" s="79"/>
      <c r="C2361" s="43">
        <v>0.116887693618045</v>
      </c>
      <c r="D2361" s="43">
        <v>0.116887693618045</v>
      </c>
      <c r="E2361" s="43">
        <v>0</v>
      </c>
      <c r="F2361" s="43">
        <v>0</v>
      </c>
      <c r="G2361" s="43">
        <v>0</v>
      </c>
      <c r="H2361" s="43">
        <v>31.5</v>
      </c>
      <c r="I2361" s="43">
        <v>1176.77699807616</v>
      </c>
      <c r="J2361" s="43" t="e">
        <f t="shared" si="36"/>
        <v>#DIV/0!</v>
      </c>
    </row>
    <row r="2362" spans="1:10" x14ac:dyDescent="0.25">
      <c r="A2362" s="79"/>
      <c r="B2362" s="79"/>
      <c r="C2362" s="43">
        <v>0.11668352351386101</v>
      </c>
      <c r="D2362" s="43">
        <v>0</v>
      </c>
      <c r="E2362" s="43">
        <v>0.11668352351386101</v>
      </c>
      <c r="F2362" s="43">
        <v>0</v>
      </c>
      <c r="G2362" s="43">
        <v>0</v>
      </c>
      <c r="H2362" s="43">
        <v>32.5</v>
      </c>
      <c r="I2362" s="43">
        <v>1365.8468208966799</v>
      </c>
      <c r="J2362" s="43" t="e">
        <f t="shared" si="36"/>
        <v>#DIV/0!</v>
      </c>
    </row>
    <row r="2363" spans="1:10" x14ac:dyDescent="0.25">
      <c r="A2363" s="79"/>
      <c r="B2363" s="79"/>
      <c r="C2363" s="43">
        <v>0.11668352351386101</v>
      </c>
      <c r="D2363" s="43">
        <v>0</v>
      </c>
      <c r="E2363" s="43">
        <v>0.11668352351386101</v>
      </c>
      <c r="F2363" s="43">
        <v>0</v>
      </c>
      <c r="G2363" s="43">
        <v>0</v>
      </c>
      <c r="H2363" s="43">
        <v>32</v>
      </c>
      <c r="I2363" s="43">
        <v>1344.8337928828801</v>
      </c>
      <c r="J2363" s="43" t="e">
        <f t="shared" si="36"/>
        <v>#DIV/0!</v>
      </c>
    </row>
    <row r="2364" spans="1:10" x14ac:dyDescent="0.25">
      <c r="A2364" s="79"/>
      <c r="B2364" s="79"/>
      <c r="C2364" s="43">
        <v>0.116547108005332</v>
      </c>
      <c r="D2364" s="43">
        <v>0.116547108005332</v>
      </c>
      <c r="E2364" s="43">
        <v>0</v>
      </c>
      <c r="F2364" s="43">
        <v>0</v>
      </c>
      <c r="G2364" s="43">
        <v>1</v>
      </c>
      <c r="H2364" s="43">
        <v>41</v>
      </c>
      <c r="I2364" s="43">
        <v>1462.3333333333301</v>
      </c>
      <c r="J2364" s="43">
        <f t="shared" si="36"/>
        <v>0.116547108005332</v>
      </c>
    </row>
    <row r="2365" spans="1:10" x14ac:dyDescent="0.25">
      <c r="A2365" s="79"/>
      <c r="B2365" s="79"/>
      <c r="C2365" s="43">
        <v>0.116346499144419</v>
      </c>
      <c r="D2365" s="43">
        <v>0</v>
      </c>
      <c r="E2365" s="43">
        <v>0</v>
      </c>
      <c r="F2365" s="43">
        <v>0.116346499144419</v>
      </c>
      <c r="G2365" s="43">
        <v>0</v>
      </c>
      <c r="H2365" s="43">
        <v>33.1666666666666</v>
      </c>
      <c r="I2365" s="43">
        <v>1474.9303409069601</v>
      </c>
      <c r="J2365" s="43" t="e">
        <f t="shared" si="36"/>
        <v>#DIV/0!</v>
      </c>
    </row>
    <row r="2366" spans="1:10" x14ac:dyDescent="0.25">
      <c r="A2366" s="79"/>
      <c r="B2366" s="79"/>
      <c r="C2366" s="43">
        <v>0.116273848975603</v>
      </c>
      <c r="D2366" s="43">
        <v>5.7664869271467301E-2</v>
      </c>
      <c r="E2366" s="43">
        <v>0</v>
      </c>
      <c r="F2366" s="43">
        <v>5.8608979704136699E-2</v>
      </c>
      <c r="G2366" s="43">
        <v>0.16666666666666599</v>
      </c>
      <c r="H2366" s="43">
        <v>36.3333333333333</v>
      </c>
      <c r="I2366" s="43">
        <v>1634.7351307674401</v>
      </c>
      <c r="J2366" s="43">
        <f t="shared" si="36"/>
        <v>0.69764309385362078</v>
      </c>
    </row>
    <row r="2367" spans="1:10" x14ac:dyDescent="0.25">
      <c r="A2367" s="79"/>
      <c r="B2367" s="79"/>
      <c r="C2367" s="43">
        <v>0.116089825402222</v>
      </c>
      <c r="D2367" s="43">
        <v>0.116089825402222</v>
      </c>
      <c r="E2367" s="43">
        <v>0</v>
      </c>
      <c r="F2367" s="43">
        <v>0</v>
      </c>
      <c r="G2367" s="43">
        <v>0</v>
      </c>
      <c r="H2367" s="43">
        <v>34.6666666666666</v>
      </c>
      <c r="I2367" s="43">
        <v>1295.07733121609</v>
      </c>
      <c r="J2367" s="43" t="e">
        <f t="shared" si="36"/>
        <v>#DIV/0!</v>
      </c>
    </row>
    <row r="2368" spans="1:10" x14ac:dyDescent="0.25">
      <c r="A2368" s="79"/>
      <c r="B2368" s="79"/>
      <c r="C2368" s="43">
        <v>0.115871615474442</v>
      </c>
      <c r="D2368" s="43">
        <v>0</v>
      </c>
      <c r="E2368" s="43">
        <v>0</v>
      </c>
      <c r="F2368" s="43">
        <v>0.115871615474442</v>
      </c>
      <c r="G2368" s="43">
        <v>0</v>
      </c>
      <c r="H2368" s="43">
        <v>29.8333333333333</v>
      </c>
      <c r="I2368" s="43">
        <v>1326.69613579068</v>
      </c>
      <c r="J2368" s="43" t="e">
        <f t="shared" si="36"/>
        <v>#DIV/0!</v>
      </c>
    </row>
    <row r="2369" spans="1:10" x14ac:dyDescent="0.25">
      <c r="A2369" s="79"/>
      <c r="B2369" s="79"/>
      <c r="C2369" s="43">
        <v>0.115714171004744</v>
      </c>
      <c r="D2369" s="43">
        <v>0</v>
      </c>
      <c r="E2369" s="43">
        <v>5.7857085502372299E-2</v>
      </c>
      <c r="F2369" s="43">
        <v>5.7857085502372299E-2</v>
      </c>
      <c r="G2369" s="43">
        <v>0.33333333333333298</v>
      </c>
      <c r="H2369" s="43">
        <v>28</v>
      </c>
      <c r="I2369" s="43">
        <v>1204</v>
      </c>
      <c r="J2369" s="43">
        <f t="shared" si="36"/>
        <v>0.34714251301423238</v>
      </c>
    </row>
    <row r="2370" spans="1:10" x14ac:dyDescent="0.25">
      <c r="A2370" s="79"/>
      <c r="B2370" s="79"/>
      <c r="C2370" s="43">
        <v>0.115690891294311</v>
      </c>
      <c r="D2370" s="43">
        <v>0.115690891294311</v>
      </c>
      <c r="E2370" s="43">
        <v>0</v>
      </c>
      <c r="F2370" s="43">
        <v>0</v>
      </c>
      <c r="G2370" s="43">
        <v>0</v>
      </c>
      <c r="H2370" s="43">
        <v>34.8333333333333</v>
      </c>
      <c r="I2370" s="43">
        <v>1301.3036645392499</v>
      </c>
      <c r="J2370" s="43" t="e">
        <f t="shared" si="36"/>
        <v>#DIV/0!</v>
      </c>
    </row>
    <row r="2371" spans="1:10" x14ac:dyDescent="0.25">
      <c r="A2371" s="79"/>
      <c r="B2371" s="79"/>
      <c r="C2371" s="43">
        <v>0.115497564668569</v>
      </c>
      <c r="D2371" s="43">
        <v>0.115497564668569</v>
      </c>
      <c r="E2371" s="43">
        <v>0</v>
      </c>
      <c r="F2371" s="43">
        <v>0</v>
      </c>
      <c r="G2371" s="43">
        <v>0.16666666666666599</v>
      </c>
      <c r="H2371" s="43">
        <v>58.3333333333333</v>
      </c>
      <c r="I2371" s="43">
        <v>1346.4526666463</v>
      </c>
      <c r="J2371" s="43">
        <f t="shared" ref="J2371:J2434" si="37">C2371/G2371</f>
        <v>0.69298538801141685</v>
      </c>
    </row>
    <row r="2372" spans="1:10" x14ac:dyDescent="0.25">
      <c r="A2372" s="79"/>
      <c r="B2372" s="79"/>
      <c r="C2372" s="43">
        <v>0.115396731804465</v>
      </c>
      <c r="D2372" s="43">
        <v>0</v>
      </c>
      <c r="E2372" s="43">
        <v>0</v>
      </c>
      <c r="F2372" s="43">
        <v>0.115396731804465</v>
      </c>
      <c r="G2372" s="43">
        <v>0</v>
      </c>
      <c r="H2372" s="43">
        <v>16</v>
      </c>
      <c r="I2372" s="43">
        <v>711.52418455813302</v>
      </c>
      <c r="J2372" s="43" t="e">
        <f t="shared" si="37"/>
        <v>#DIV/0!</v>
      </c>
    </row>
    <row r="2373" spans="1:10" x14ac:dyDescent="0.25">
      <c r="A2373" s="79"/>
      <c r="B2373" s="79"/>
      <c r="C2373" s="43">
        <v>0.115396731804465</v>
      </c>
      <c r="D2373" s="43">
        <v>0</v>
      </c>
      <c r="E2373" s="43">
        <v>0</v>
      </c>
      <c r="F2373" s="43">
        <v>0.115396731804465</v>
      </c>
      <c r="G2373" s="43">
        <v>0</v>
      </c>
      <c r="H2373" s="43">
        <v>29.8333333333333</v>
      </c>
      <c r="I2373" s="43">
        <v>1326.69613579068</v>
      </c>
      <c r="J2373" s="43" t="e">
        <f t="shared" si="37"/>
        <v>#DIV/0!</v>
      </c>
    </row>
    <row r="2374" spans="1:10" x14ac:dyDescent="0.25">
      <c r="A2374" s="79"/>
      <c r="B2374" s="79"/>
      <c r="C2374" s="43">
        <v>0.115372453260913</v>
      </c>
      <c r="D2374" s="43">
        <v>4.1881780978276897E-2</v>
      </c>
      <c r="E2374" s="43">
        <v>3.3189335869577903E-2</v>
      </c>
      <c r="F2374" s="43">
        <v>4.03013364130589E-2</v>
      </c>
      <c r="G2374" s="43">
        <v>0.33333333333333298</v>
      </c>
      <c r="H2374" s="43">
        <v>35</v>
      </c>
      <c r="I2374" s="43">
        <v>1295</v>
      </c>
      <c r="J2374" s="43">
        <f t="shared" si="37"/>
        <v>0.34611735978273939</v>
      </c>
    </row>
    <row r="2375" spans="1:10" x14ac:dyDescent="0.25">
      <c r="A2375" s="79"/>
      <c r="B2375" s="79"/>
      <c r="C2375" s="43">
        <v>0.114921848134488</v>
      </c>
      <c r="D2375" s="43">
        <v>0</v>
      </c>
      <c r="E2375" s="43">
        <v>0</v>
      </c>
      <c r="F2375" s="43">
        <v>0.114921848134488</v>
      </c>
      <c r="G2375" s="43">
        <v>0</v>
      </c>
      <c r="H2375" s="43">
        <v>32.5</v>
      </c>
      <c r="I2375" s="43">
        <v>1445.2834998837</v>
      </c>
      <c r="J2375" s="43" t="e">
        <f t="shared" si="37"/>
        <v>#DIV/0!</v>
      </c>
    </row>
    <row r="2376" spans="1:10" x14ac:dyDescent="0.25">
      <c r="A2376" s="79"/>
      <c r="B2376" s="79"/>
      <c r="C2376" s="43">
        <v>0.11468598502697</v>
      </c>
      <c r="D2376" s="43">
        <v>0.11468598502697</v>
      </c>
      <c r="E2376" s="43">
        <v>0</v>
      </c>
      <c r="F2376" s="43">
        <v>0</v>
      </c>
      <c r="G2376" s="43">
        <v>0.16666666666666599</v>
      </c>
      <c r="H2376" s="43">
        <v>5.5</v>
      </c>
      <c r="I2376" s="43">
        <v>246.22633332315399</v>
      </c>
      <c r="J2376" s="43">
        <f t="shared" si="37"/>
        <v>0.68811591016182283</v>
      </c>
    </row>
    <row r="2377" spans="1:10" x14ac:dyDescent="0.25">
      <c r="A2377" s="79"/>
      <c r="B2377" s="79"/>
      <c r="C2377" s="43">
        <v>0.11444696446451</v>
      </c>
      <c r="D2377" s="43">
        <v>0</v>
      </c>
      <c r="E2377" s="43">
        <v>0</v>
      </c>
      <c r="F2377" s="43">
        <v>0.11444696446451</v>
      </c>
      <c r="G2377" s="43">
        <v>0</v>
      </c>
      <c r="H2377" s="43">
        <v>35.5</v>
      </c>
      <c r="I2377" s="43">
        <v>1578.6942844883499</v>
      </c>
      <c r="J2377" s="43" t="e">
        <f t="shared" si="37"/>
        <v>#DIV/0!</v>
      </c>
    </row>
    <row r="2378" spans="1:10" x14ac:dyDescent="0.25">
      <c r="A2378" s="79"/>
      <c r="B2378" s="79"/>
      <c r="C2378" s="43">
        <v>0.114202820288704</v>
      </c>
      <c r="D2378" s="43">
        <v>5.7024148501784402E-2</v>
      </c>
      <c r="E2378" s="43">
        <v>0</v>
      </c>
      <c r="F2378" s="43">
        <v>5.7178671786920099E-2</v>
      </c>
      <c r="G2378" s="43">
        <v>0.16666666666666599</v>
      </c>
      <c r="H2378" s="43">
        <v>41.3333333333333</v>
      </c>
      <c r="I2378" s="43">
        <v>1242.41171025581</v>
      </c>
      <c r="J2378" s="43">
        <f t="shared" si="37"/>
        <v>0.68521692173222681</v>
      </c>
    </row>
    <row r="2379" spans="1:10" x14ac:dyDescent="0.25">
      <c r="A2379" s="79"/>
      <c r="B2379" s="79"/>
      <c r="C2379" s="43">
        <v>0.11413902645570299</v>
      </c>
      <c r="D2379" s="43">
        <v>2.4347389247952899E-3</v>
      </c>
      <c r="E2379" s="43">
        <v>4.4878278274562098E-4</v>
      </c>
      <c r="F2379" s="43">
        <v>0.111255504748162</v>
      </c>
      <c r="G2379" s="43">
        <v>0.33333333333333298</v>
      </c>
      <c r="H2379" s="43">
        <v>61.3333333333333</v>
      </c>
      <c r="I2379" s="43">
        <v>1173.41605292707</v>
      </c>
      <c r="J2379" s="43">
        <f t="shared" si="37"/>
        <v>0.34241707936710936</v>
      </c>
    </row>
    <row r="2380" spans="1:10" x14ac:dyDescent="0.25">
      <c r="A2380" s="79"/>
      <c r="B2380" s="79"/>
      <c r="C2380" s="43">
        <v>0.114095154862665</v>
      </c>
      <c r="D2380" s="43">
        <v>0.114095154862665</v>
      </c>
      <c r="E2380" s="43">
        <v>0</v>
      </c>
      <c r="F2380" s="43">
        <v>0</v>
      </c>
      <c r="G2380" s="43">
        <v>0</v>
      </c>
      <c r="H2380" s="43">
        <v>42.8333333333333</v>
      </c>
      <c r="I2380" s="43">
        <v>1600.16766405065</v>
      </c>
      <c r="J2380" s="43" t="e">
        <f t="shared" si="37"/>
        <v>#DIV/0!</v>
      </c>
    </row>
    <row r="2381" spans="1:10" x14ac:dyDescent="0.25">
      <c r="A2381" s="79"/>
      <c r="B2381" s="79"/>
      <c r="C2381" s="43">
        <v>0.113831690667393</v>
      </c>
      <c r="D2381" s="43">
        <v>0.113831690667393</v>
      </c>
      <c r="E2381" s="43">
        <v>0</v>
      </c>
      <c r="F2381" s="43">
        <v>0</v>
      </c>
      <c r="G2381" s="43">
        <v>0.16666666666666599</v>
      </c>
      <c r="H2381" s="43">
        <v>18.6666666666666</v>
      </c>
      <c r="I2381" s="43">
        <v>1350.7859999796401</v>
      </c>
      <c r="J2381" s="43">
        <f t="shared" si="37"/>
        <v>0.68299014400436076</v>
      </c>
    </row>
    <row r="2382" spans="1:10" x14ac:dyDescent="0.25">
      <c r="A2382" s="79"/>
      <c r="B2382" s="79"/>
      <c r="C2382" s="43">
        <v>0.113497197124556</v>
      </c>
      <c r="D2382" s="43">
        <v>0</v>
      </c>
      <c r="E2382" s="43">
        <v>0</v>
      </c>
      <c r="F2382" s="43">
        <v>0.113497197124556</v>
      </c>
      <c r="G2382" s="43">
        <v>0</v>
      </c>
      <c r="H2382" s="43">
        <v>29.5</v>
      </c>
      <c r="I2382" s="43">
        <v>1311.87271527905</v>
      </c>
      <c r="J2382" s="43" t="e">
        <f t="shared" si="37"/>
        <v>#DIV/0!</v>
      </c>
    </row>
    <row r="2383" spans="1:10" x14ac:dyDescent="0.25">
      <c r="A2383" s="79"/>
      <c r="B2383" s="79"/>
      <c r="C2383" s="43">
        <v>0.113471648310853</v>
      </c>
      <c r="D2383" s="43">
        <v>5.6735824155427203E-2</v>
      </c>
      <c r="E2383" s="43">
        <v>0</v>
      </c>
      <c r="F2383" s="43">
        <v>5.6735824155427203E-2</v>
      </c>
      <c r="G2383" s="43">
        <v>0.16666666666666599</v>
      </c>
      <c r="H2383" s="43">
        <v>58</v>
      </c>
      <c r="I2383" s="43">
        <v>1334</v>
      </c>
      <c r="J2383" s="43">
        <f t="shared" si="37"/>
        <v>0.68082988986512083</v>
      </c>
    </row>
    <row r="2384" spans="1:10" x14ac:dyDescent="0.25">
      <c r="A2384" s="79"/>
      <c r="B2384" s="79"/>
      <c r="C2384" s="43">
        <v>0.112766855464202</v>
      </c>
      <c r="D2384" s="43">
        <v>1.4095856933025301E-3</v>
      </c>
      <c r="E2384" s="43">
        <v>5.35642563454964E-2</v>
      </c>
      <c r="F2384" s="43">
        <v>5.7793013425404001E-2</v>
      </c>
      <c r="G2384" s="43">
        <v>0.33333333333333298</v>
      </c>
      <c r="H2384" s="43">
        <v>19.6666666666666</v>
      </c>
      <c r="I2384" s="43">
        <v>1298</v>
      </c>
      <c r="J2384" s="43">
        <f t="shared" si="37"/>
        <v>0.33830056639260636</v>
      </c>
    </row>
    <row r="2385" spans="1:10" x14ac:dyDescent="0.25">
      <c r="A2385" s="79"/>
      <c r="B2385" s="79"/>
      <c r="C2385" s="43">
        <v>0.112639410769342</v>
      </c>
      <c r="D2385" s="43">
        <v>0</v>
      </c>
      <c r="E2385" s="43">
        <v>0.10456638837972999</v>
      </c>
      <c r="F2385" s="43">
        <v>8.0730223896128203E-3</v>
      </c>
      <c r="G2385" s="43">
        <v>0</v>
      </c>
      <c r="H2385" s="43">
        <v>32</v>
      </c>
      <c r="I2385" s="43">
        <v>1350.9443066511101</v>
      </c>
      <c r="J2385" s="43" t="e">
        <f t="shared" si="37"/>
        <v>#DIV/0!</v>
      </c>
    </row>
    <row r="2386" spans="1:10" x14ac:dyDescent="0.25">
      <c r="A2386" s="79"/>
      <c r="B2386" s="79"/>
      <c r="C2386" s="43">
        <v>0.11257239670734299</v>
      </c>
      <c r="D2386" s="43">
        <v>0.11257239670734299</v>
      </c>
      <c r="E2386" s="43">
        <v>0</v>
      </c>
      <c r="F2386" s="43">
        <v>0</v>
      </c>
      <c r="G2386" s="43">
        <v>0.16666666666666599</v>
      </c>
      <c r="H2386" s="43">
        <v>39.6666666666666</v>
      </c>
      <c r="I2386" s="43">
        <v>756.72633332315399</v>
      </c>
      <c r="J2386" s="43">
        <f t="shared" si="37"/>
        <v>0.67543438024406066</v>
      </c>
    </row>
    <row r="2387" spans="1:10" x14ac:dyDescent="0.25">
      <c r="A2387" s="79"/>
      <c r="B2387" s="79"/>
      <c r="C2387" s="43">
        <v>0.112547429784601</v>
      </c>
      <c r="D2387" s="43">
        <v>0</v>
      </c>
      <c r="E2387" s="43">
        <v>0</v>
      </c>
      <c r="F2387" s="43">
        <v>0.112547429784601</v>
      </c>
      <c r="G2387" s="43">
        <v>0</v>
      </c>
      <c r="H2387" s="43">
        <v>24.8333333333333</v>
      </c>
      <c r="I2387" s="43">
        <v>1104.34482811626</v>
      </c>
      <c r="J2387" s="43" t="e">
        <f t="shared" si="37"/>
        <v>#DIV/0!</v>
      </c>
    </row>
    <row r="2388" spans="1:10" x14ac:dyDescent="0.25">
      <c r="A2388" s="79"/>
      <c r="B2388" s="79"/>
      <c r="C2388" s="43">
        <v>0.112499418431019</v>
      </c>
      <c r="D2388" s="43">
        <v>0.112499418431019</v>
      </c>
      <c r="E2388" s="43">
        <v>0</v>
      </c>
      <c r="F2388" s="43">
        <v>0</v>
      </c>
      <c r="G2388" s="43">
        <v>0</v>
      </c>
      <c r="H2388" s="43">
        <v>35.5</v>
      </c>
      <c r="I2388" s="43">
        <v>1326.20899783186</v>
      </c>
      <c r="J2388" s="43" t="e">
        <f t="shared" si="37"/>
        <v>#DIV/0!</v>
      </c>
    </row>
    <row r="2389" spans="1:10" x14ac:dyDescent="0.25">
      <c r="A2389" s="79"/>
      <c r="B2389" s="79"/>
      <c r="C2389" s="43">
        <v>0.112499418431019</v>
      </c>
      <c r="D2389" s="43">
        <v>0.112499418431019</v>
      </c>
      <c r="E2389" s="43">
        <v>0</v>
      </c>
      <c r="F2389" s="43">
        <v>0</v>
      </c>
      <c r="G2389" s="43">
        <v>0</v>
      </c>
      <c r="H2389" s="43">
        <v>28.6666666666666</v>
      </c>
      <c r="I2389" s="43">
        <v>1070.92933158254</v>
      </c>
      <c r="J2389" s="43" t="e">
        <f t="shared" si="37"/>
        <v>#DIV/0!</v>
      </c>
    </row>
    <row r="2390" spans="1:10" x14ac:dyDescent="0.25">
      <c r="A2390" s="79"/>
      <c r="B2390" s="79"/>
      <c r="C2390" s="43">
        <v>0.112499418431019</v>
      </c>
      <c r="D2390" s="43">
        <v>0.112499418431019</v>
      </c>
      <c r="E2390" s="43">
        <v>0</v>
      </c>
      <c r="F2390" s="43">
        <v>0</v>
      </c>
      <c r="G2390" s="43">
        <v>0</v>
      </c>
      <c r="H2390" s="43">
        <v>34.1666666666666</v>
      </c>
      <c r="I2390" s="43">
        <v>1276.3983312466301</v>
      </c>
      <c r="J2390" s="43" t="e">
        <f t="shared" si="37"/>
        <v>#DIV/0!</v>
      </c>
    </row>
    <row r="2391" spans="1:10" x14ac:dyDescent="0.25">
      <c r="A2391" s="79"/>
      <c r="B2391" s="79"/>
      <c r="C2391" s="43">
        <v>0.111896225517846</v>
      </c>
      <c r="D2391" s="43">
        <v>0</v>
      </c>
      <c r="E2391" s="43">
        <v>5.5710670923934398E-2</v>
      </c>
      <c r="F2391" s="43">
        <v>5.6185554593911599E-2</v>
      </c>
      <c r="G2391" s="43">
        <v>0.16666666666666599</v>
      </c>
      <c r="H2391" s="43">
        <v>39.5</v>
      </c>
      <c r="I2391" s="43">
        <v>1462.7450435891401</v>
      </c>
      <c r="J2391" s="43">
        <f t="shared" si="37"/>
        <v>0.6713773531070788</v>
      </c>
    </row>
    <row r="2392" spans="1:10" x14ac:dyDescent="0.25">
      <c r="A2392" s="79"/>
      <c r="B2392" s="79"/>
      <c r="C2392" s="43">
        <v>0.111701550215196</v>
      </c>
      <c r="D2392" s="43">
        <v>0.111701550215196</v>
      </c>
      <c r="E2392" s="43">
        <v>0</v>
      </c>
      <c r="F2392" s="43">
        <v>0</v>
      </c>
      <c r="G2392" s="43">
        <v>0</v>
      </c>
      <c r="H2392" s="43">
        <v>23.8333333333333</v>
      </c>
      <c r="I2392" s="43">
        <v>890.36566521106602</v>
      </c>
      <c r="J2392" s="43" t="e">
        <f t="shared" si="37"/>
        <v>#DIV/0!</v>
      </c>
    </row>
    <row r="2393" spans="1:10" x14ac:dyDescent="0.25">
      <c r="A2393" s="79"/>
      <c r="B2393" s="79"/>
      <c r="C2393" s="43">
        <v>0.11146433480981401</v>
      </c>
      <c r="D2393" s="43">
        <v>0</v>
      </c>
      <c r="E2393" s="43">
        <v>0.11146433480981401</v>
      </c>
      <c r="F2393" s="43">
        <v>0</v>
      </c>
      <c r="G2393" s="43">
        <v>0.16666666666666599</v>
      </c>
      <c r="H2393" s="43">
        <v>24</v>
      </c>
      <c r="I2393" s="43">
        <v>555.17100933793097</v>
      </c>
      <c r="J2393" s="43">
        <f t="shared" si="37"/>
        <v>0.66878600885888673</v>
      </c>
    </row>
    <row r="2394" spans="1:10" x14ac:dyDescent="0.25">
      <c r="A2394" s="79"/>
      <c r="B2394" s="79"/>
      <c r="C2394" s="43">
        <v>0.11112277877467</v>
      </c>
      <c r="D2394" s="43">
        <v>0</v>
      </c>
      <c r="E2394" s="43">
        <v>0</v>
      </c>
      <c r="F2394" s="43">
        <v>0.11112277877467</v>
      </c>
      <c r="G2394" s="43">
        <v>0</v>
      </c>
      <c r="H2394" s="43">
        <v>15.5</v>
      </c>
      <c r="I2394" s="43">
        <v>689.28905379069101</v>
      </c>
      <c r="J2394" s="43" t="e">
        <f t="shared" si="37"/>
        <v>#DIV/0!</v>
      </c>
    </row>
    <row r="2395" spans="1:10" x14ac:dyDescent="0.25">
      <c r="A2395" s="79"/>
      <c r="B2395" s="79"/>
      <c r="C2395" s="43">
        <v>0.110647895104692</v>
      </c>
      <c r="D2395" s="43">
        <v>0</v>
      </c>
      <c r="E2395" s="43">
        <v>0</v>
      </c>
      <c r="F2395" s="43">
        <v>0.110647895104692</v>
      </c>
      <c r="G2395" s="43">
        <v>0</v>
      </c>
      <c r="H2395" s="43">
        <v>35.1666666666666</v>
      </c>
      <c r="I2395" s="43">
        <v>1563.8708639767301</v>
      </c>
      <c r="J2395" s="43" t="e">
        <f t="shared" si="37"/>
        <v>#DIV/0!</v>
      </c>
    </row>
    <row r="2396" spans="1:10" x14ac:dyDescent="0.25">
      <c r="A2396" s="79"/>
      <c r="B2396" s="79"/>
      <c r="C2396" s="43">
        <v>0.110647895104692</v>
      </c>
      <c r="D2396" s="43">
        <v>0</v>
      </c>
      <c r="E2396" s="43">
        <v>0</v>
      </c>
      <c r="F2396" s="43">
        <v>0.110647895104692</v>
      </c>
      <c r="G2396" s="43">
        <v>0</v>
      </c>
      <c r="H2396" s="43">
        <v>34.8333333333333</v>
      </c>
      <c r="I2396" s="43">
        <v>1549.0474434651001</v>
      </c>
      <c r="J2396" s="43" t="e">
        <f t="shared" si="37"/>
        <v>#DIV/0!</v>
      </c>
    </row>
    <row r="2397" spans="1:10" x14ac:dyDescent="0.25">
      <c r="A2397" s="79"/>
      <c r="B2397" s="79"/>
      <c r="C2397" s="43">
        <v>0.110105813783551</v>
      </c>
      <c r="D2397" s="43">
        <v>0.110105813783551</v>
      </c>
      <c r="E2397" s="43">
        <v>0</v>
      </c>
      <c r="F2397" s="43">
        <v>0</v>
      </c>
      <c r="G2397" s="43">
        <v>0</v>
      </c>
      <c r="H2397" s="43">
        <v>35.1666666666666</v>
      </c>
      <c r="I2397" s="43">
        <v>1313.7563311855499</v>
      </c>
      <c r="J2397" s="43" t="e">
        <f t="shared" si="37"/>
        <v>#DIV/0!</v>
      </c>
    </row>
    <row r="2398" spans="1:10" x14ac:dyDescent="0.25">
      <c r="A2398" s="79"/>
      <c r="B2398" s="79"/>
      <c r="C2398" s="43">
        <v>0.109947684077597</v>
      </c>
      <c r="D2398" s="43">
        <v>1.11058266745048E-3</v>
      </c>
      <c r="E2398" s="43">
        <v>0</v>
      </c>
      <c r="F2398" s="43">
        <v>0.10883710141014701</v>
      </c>
      <c r="G2398" s="43">
        <v>0.33333333333333298</v>
      </c>
      <c r="H2398" s="43">
        <v>19.3333333333333</v>
      </c>
      <c r="I2398" s="43">
        <v>1005.33333333333</v>
      </c>
      <c r="J2398" s="43">
        <f t="shared" si="37"/>
        <v>0.32984305223279137</v>
      </c>
    </row>
    <row r="2399" spans="1:10" x14ac:dyDescent="0.25">
      <c r="A2399" s="79"/>
      <c r="B2399" s="79"/>
      <c r="C2399" s="43">
        <v>0.109691395769724</v>
      </c>
      <c r="D2399" s="43">
        <v>3.65637985899082E-2</v>
      </c>
      <c r="E2399" s="43">
        <v>3.65637985899082E-2</v>
      </c>
      <c r="F2399" s="43">
        <v>3.65637985899082E-2</v>
      </c>
      <c r="G2399" s="43">
        <v>1</v>
      </c>
      <c r="H2399" s="43">
        <v>38.5</v>
      </c>
      <c r="I2399" s="43">
        <v>1244</v>
      </c>
      <c r="J2399" s="43">
        <f t="shared" si="37"/>
        <v>0.109691395769724</v>
      </c>
    </row>
    <row r="2400" spans="1:10" x14ac:dyDescent="0.25">
      <c r="A2400" s="79"/>
      <c r="B2400" s="79"/>
      <c r="C2400" s="43">
        <v>0.109691395769724</v>
      </c>
      <c r="D2400" s="43">
        <v>0.109691395769724</v>
      </c>
      <c r="E2400" s="43">
        <v>0</v>
      </c>
      <c r="F2400" s="43">
        <v>0</v>
      </c>
      <c r="G2400" s="43">
        <v>1</v>
      </c>
      <c r="H2400" s="43">
        <v>28</v>
      </c>
      <c r="I2400" s="43">
        <v>998.66666666666595</v>
      </c>
      <c r="J2400" s="43">
        <f t="shared" si="37"/>
        <v>0.109691395769724</v>
      </c>
    </row>
    <row r="2401" spans="1:10" x14ac:dyDescent="0.25">
      <c r="A2401" s="79"/>
      <c r="B2401" s="79"/>
      <c r="C2401" s="43">
        <v>0.10945646482084</v>
      </c>
      <c r="D2401" s="43">
        <v>5.4728232410420401E-2</v>
      </c>
      <c r="E2401" s="43">
        <v>0</v>
      </c>
      <c r="F2401" s="43">
        <v>5.4728232410420401E-2</v>
      </c>
      <c r="G2401" s="43">
        <v>0.5</v>
      </c>
      <c r="H2401" s="43">
        <v>34</v>
      </c>
      <c r="I2401" s="43">
        <v>1416.6666666666599</v>
      </c>
      <c r="J2401" s="43">
        <f t="shared" si="37"/>
        <v>0.21891292964167999</v>
      </c>
    </row>
    <row r="2402" spans="1:10" x14ac:dyDescent="0.25">
      <c r="A2402" s="79"/>
      <c r="B2402" s="79"/>
      <c r="C2402" s="43">
        <v>0.10930794556772799</v>
      </c>
      <c r="D2402" s="43">
        <v>0.10930794556772799</v>
      </c>
      <c r="E2402" s="43">
        <v>0</v>
      </c>
      <c r="F2402" s="43">
        <v>0</v>
      </c>
      <c r="G2402" s="43">
        <v>0</v>
      </c>
      <c r="H2402" s="43">
        <v>33.1666666666666</v>
      </c>
      <c r="I2402" s="43">
        <v>1239.0403313076999</v>
      </c>
      <c r="J2402" s="43" t="e">
        <f t="shared" si="37"/>
        <v>#DIV/0!</v>
      </c>
    </row>
    <row r="2403" spans="1:10" x14ac:dyDescent="0.25">
      <c r="A2403" s="79"/>
      <c r="B2403" s="79"/>
      <c r="C2403" s="43">
        <v>0.109223244094761</v>
      </c>
      <c r="D2403" s="43">
        <v>0</v>
      </c>
      <c r="E2403" s="43">
        <v>0</v>
      </c>
      <c r="F2403" s="43">
        <v>0.109223244094761</v>
      </c>
      <c r="G2403" s="43">
        <v>0</v>
      </c>
      <c r="H2403" s="43">
        <v>24.8333333333333</v>
      </c>
      <c r="I2403" s="43">
        <v>1104.34482811626</v>
      </c>
      <c r="J2403" s="43" t="e">
        <f t="shared" si="37"/>
        <v>#DIV/0!</v>
      </c>
    </row>
    <row r="2404" spans="1:10" x14ac:dyDescent="0.25">
      <c r="A2404" s="79"/>
      <c r="B2404" s="79"/>
      <c r="C2404" s="43">
        <v>0.109223244094761</v>
      </c>
      <c r="D2404" s="43">
        <v>0</v>
      </c>
      <c r="E2404" s="43">
        <v>0</v>
      </c>
      <c r="F2404" s="43">
        <v>0.109223244094761</v>
      </c>
      <c r="G2404" s="43">
        <v>0</v>
      </c>
      <c r="H2404" s="43">
        <v>30.3333333333333</v>
      </c>
      <c r="I2404" s="43">
        <v>1348.9312665581199</v>
      </c>
      <c r="J2404" s="43" t="e">
        <f t="shared" si="37"/>
        <v>#DIV/0!</v>
      </c>
    </row>
    <row r="2405" spans="1:10" x14ac:dyDescent="0.25">
      <c r="A2405" s="79"/>
      <c r="B2405" s="79"/>
      <c r="C2405" s="43">
        <v>0.108754533765074</v>
      </c>
      <c r="D2405" s="43">
        <v>0.108754533765074</v>
      </c>
      <c r="E2405" s="43">
        <v>0</v>
      </c>
      <c r="F2405" s="43">
        <v>0</v>
      </c>
      <c r="G2405" s="43">
        <v>0.16666666666666599</v>
      </c>
      <c r="H2405" s="43">
        <v>37.5</v>
      </c>
      <c r="I2405" s="43">
        <v>1493.0776653739299</v>
      </c>
      <c r="J2405" s="43">
        <f t="shared" si="37"/>
        <v>0.65252720259044672</v>
      </c>
    </row>
    <row r="2406" spans="1:10" x14ac:dyDescent="0.25">
      <c r="A2406" s="79"/>
      <c r="B2406" s="79"/>
      <c r="C2406" s="43">
        <v>0.108748360424784</v>
      </c>
      <c r="D2406" s="43">
        <v>0</v>
      </c>
      <c r="E2406" s="43">
        <v>0</v>
      </c>
      <c r="F2406" s="43">
        <v>0.108748360424784</v>
      </c>
      <c r="G2406" s="43">
        <v>0</v>
      </c>
      <c r="H2406" s="43">
        <v>25.5</v>
      </c>
      <c r="I2406" s="43">
        <v>1133.9916691395199</v>
      </c>
      <c r="J2406" s="43" t="e">
        <f t="shared" si="37"/>
        <v>#DIV/0!</v>
      </c>
    </row>
    <row r="2407" spans="1:10" x14ac:dyDescent="0.25">
      <c r="A2407" s="79"/>
      <c r="B2407" s="79"/>
      <c r="C2407" s="43">
        <v>0.108722259537552</v>
      </c>
      <c r="D2407" s="43">
        <v>0</v>
      </c>
      <c r="E2407" s="43">
        <v>4.4878278274562098E-4</v>
      </c>
      <c r="F2407" s="43">
        <v>0.108273476754806</v>
      </c>
      <c r="G2407" s="43">
        <v>0</v>
      </c>
      <c r="H2407" s="43">
        <v>25.5</v>
      </c>
      <c r="I2407" s="43">
        <v>1133.5843015549699</v>
      </c>
      <c r="J2407" s="43" t="e">
        <f t="shared" si="37"/>
        <v>#DIV/0!</v>
      </c>
    </row>
    <row r="2408" spans="1:10" x14ac:dyDescent="0.25">
      <c r="A2408" s="79"/>
      <c r="B2408" s="79"/>
      <c r="C2408" s="43">
        <v>0.108602170461263</v>
      </c>
      <c r="D2408" s="43">
        <v>5.4301085230631797E-2</v>
      </c>
      <c r="E2408" s="43">
        <v>0</v>
      </c>
      <c r="F2408" s="43">
        <v>5.4301085230631797E-2</v>
      </c>
      <c r="G2408" s="43">
        <v>0.16666666666666599</v>
      </c>
      <c r="H2408" s="43">
        <v>3</v>
      </c>
      <c r="I2408" s="43">
        <v>135</v>
      </c>
      <c r="J2408" s="43">
        <f t="shared" si="37"/>
        <v>0.6516130227675806</v>
      </c>
    </row>
    <row r="2409" spans="1:10" x14ac:dyDescent="0.25">
      <c r="A2409" s="79"/>
      <c r="B2409" s="79"/>
      <c r="C2409" s="43">
        <v>0.108438957522561</v>
      </c>
      <c r="D2409" s="43">
        <v>0.108438957522561</v>
      </c>
      <c r="E2409" s="43">
        <v>0</v>
      </c>
      <c r="F2409" s="43">
        <v>0</v>
      </c>
      <c r="G2409" s="43">
        <v>0.16666666666666599</v>
      </c>
      <c r="H2409" s="43">
        <v>64.6666666666666</v>
      </c>
      <c r="I2409" s="43">
        <v>1363.4526666463</v>
      </c>
      <c r="J2409" s="43">
        <f t="shared" si="37"/>
        <v>0.65063374513536865</v>
      </c>
    </row>
    <row r="2410" spans="1:10" x14ac:dyDescent="0.25">
      <c r="A2410" s="79"/>
      <c r="B2410" s="79"/>
      <c r="C2410" s="43">
        <v>0.108419997774778</v>
      </c>
      <c r="D2410" s="43">
        <v>5.4824340525872997E-2</v>
      </c>
      <c r="E2410" s="43">
        <v>0</v>
      </c>
      <c r="F2410" s="43">
        <v>5.3595657248905297E-2</v>
      </c>
      <c r="G2410" s="43">
        <v>0.16666666666666599</v>
      </c>
      <c r="H2410" s="43">
        <v>34.1666666666666</v>
      </c>
      <c r="I2410" s="43">
        <v>1163.41171025581</v>
      </c>
      <c r="J2410" s="43">
        <f t="shared" si="37"/>
        <v>0.65051998664867061</v>
      </c>
    </row>
    <row r="2411" spans="1:10" x14ac:dyDescent="0.25">
      <c r="A2411" s="79"/>
      <c r="B2411" s="79"/>
      <c r="C2411" s="43">
        <v>0.108111143243994</v>
      </c>
      <c r="D2411" s="43">
        <v>0.108111143243994</v>
      </c>
      <c r="E2411" s="43">
        <v>0</v>
      </c>
      <c r="F2411" s="43">
        <v>0</v>
      </c>
      <c r="G2411" s="43">
        <v>0</v>
      </c>
      <c r="H2411" s="43">
        <v>34.5</v>
      </c>
      <c r="I2411" s="43">
        <v>1288.8509978929401</v>
      </c>
      <c r="J2411" s="43" t="e">
        <f t="shared" si="37"/>
        <v>#DIV/0!</v>
      </c>
    </row>
    <row r="2412" spans="1:10" x14ac:dyDescent="0.25">
      <c r="A2412" s="79"/>
      <c r="B2412" s="79"/>
      <c r="C2412" s="43">
        <v>0.108089593845517</v>
      </c>
      <c r="D2412" s="43">
        <v>0.108089593845517</v>
      </c>
      <c r="E2412" s="43">
        <v>0</v>
      </c>
      <c r="F2412" s="43">
        <v>0</v>
      </c>
      <c r="G2412" s="43">
        <v>2</v>
      </c>
      <c r="H2412" s="43">
        <v>28</v>
      </c>
      <c r="I2412" s="43">
        <v>1124.6666666666599</v>
      </c>
      <c r="J2412" s="43">
        <f t="shared" si="37"/>
        <v>5.4044796922758501E-2</v>
      </c>
    </row>
    <row r="2413" spans="1:10" x14ac:dyDescent="0.25">
      <c r="A2413" s="79"/>
      <c r="B2413" s="79"/>
      <c r="C2413" s="43">
        <v>0.10789108557225199</v>
      </c>
      <c r="D2413" s="43">
        <v>5.4023439563769197E-2</v>
      </c>
      <c r="E2413" s="43">
        <v>0</v>
      </c>
      <c r="F2413" s="43">
        <v>5.38676460084829E-2</v>
      </c>
      <c r="G2413" s="43">
        <v>0.33333333333333298</v>
      </c>
      <c r="H2413" s="43">
        <v>37.6666666666666</v>
      </c>
      <c r="I2413" s="43">
        <v>1372.82342051162</v>
      </c>
      <c r="J2413" s="43">
        <f t="shared" si="37"/>
        <v>0.32367325671675634</v>
      </c>
    </row>
    <row r="2414" spans="1:10" x14ac:dyDescent="0.25">
      <c r="A2414" s="79"/>
      <c r="B2414" s="79"/>
      <c r="C2414" s="43">
        <v>0.10785466289663299</v>
      </c>
      <c r="D2414" s="43">
        <v>0.10785466289663299</v>
      </c>
      <c r="E2414" s="43">
        <v>0</v>
      </c>
      <c r="F2414" s="43">
        <v>0</v>
      </c>
      <c r="G2414" s="43">
        <v>0.66666666666666596</v>
      </c>
      <c r="H2414" s="43">
        <v>1.3333333333333299</v>
      </c>
      <c r="I2414" s="43">
        <v>33.3333333333333</v>
      </c>
      <c r="J2414" s="43">
        <f t="shared" si="37"/>
        <v>0.16178199434494966</v>
      </c>
    </row>
    <row r="2415" spans="1:10" x14ac:dyDescent="0.25">
      <c r="A2415" s="79"/>
      <c r="B2415" s="79"/>
      <c r="C2415" s="43">
        <v>0.107772492197598</v>
      </c>
      <c r="D2415" s="43">
        <v>0</v>
      </c>
      <c r="E2415" s="43">
        <v>4.4878278274562098E-4</v>
      </c>
      <c r="F2415" s="43">
        <v>0.107323709414852</v>
      </c>
      <c r="G2415" s="43">
        <v>0</v>
      </c>
      <c r="H2415" s="43">
        <v>25.3333333333333</v>
      </c>
      <c r="I2415" s="43">
        <v>1126.1725912991601</v>
      </c>
      <c r="J2415" s="43" t="e">
        <f t="shared" si="37"/>
        <v>#DIV/0!</v>
      </c>
    </row>
    <row r="2416" spans="1:10" x14ac:dyDescent="0.25">
      <c r="A2416" s="79"/>
      <c r="B2416" s="79"/>
      <c r="C2416" s="43">
        <v>0.107712209136082</v>
      </c>
      <c r="D2416" s="43">
        <v>0.107712209136082</v>
      </c>
      <c r="E2416" s="43">
        <v>0</v>
      </c>
      <c r="F2416" s="43">
        <v>0</v>
      </c>
      <c r="G2416" s="43">
        <v>0</v>
      </c>
      <c r="H2416" s="43">
        <v>36.3333333333333</v>
      </c>
      <c r="I2416" s="43">
        <v>1357.3406644476299</v>
      </c>
      <c r="J2416" s="43" t="e">
        <f t="shared" si="37"/>
        <v>#DIV/0!</v>
      </c>
    </row>
    <row r="2417" spans="1:10" x14ac:dyDescent="0.25">
      <c r="A2417" s="79"/>
      <c r="B2417" s="79"/>
      <c r="C2417" s="43">
        <v>0.10770786785894899</v>
      </c>
      <c r="D2417" s="43">
        <v>0</v>
      </c>
      <c r="E2417" s="43">
        <v>0.10770786785894899</v>
      </c>
      <c r="F2417" s="43">
        <v>0</v>
      </c>
      <c r="G2417" s="43">
        <v>0</v>
      </c>
      <c r="H2417" s="43">
        <v>35.1666666666666</v>
      </c>
      <c r="I2417" s="43">
        <v>1477.91630363692</v>
      </c>
      <c r="J2417" s="43" t="e">
        <f t="shared" si="37"/>
        <v>#DIV/0!</v>
      </c>
    </row>
    <row r="2418" spans="1:10" x14ac:dyDescent="0.25">
      <c r="A2418" s="79"/>
      <c r="B2418" s="79"/>
      <c r="C2418" s="43">
        <v>0.10770786785894899</v>
      </c>
      <c r="D2418" s="43">
        <v>0</v>
      </c>
      <c r="E2418" s="43">
        <v>0.10770786785894899</v>
      </c>
      <c r="F2418" s="43">
        <v>0</v>
      </c>
      <c r="G2418" s="43">
        <v>0</v>
      </c>
      <c r="H2418" s="43">
        <v>33.5</v>
      </c>
      <c r="I2418" s="43">
        <v>1407.87287692427</v>
      </c>
      <c r="J2418" s="43" t="e">
        <f t="shared" si="37"/>
        <v>#DIV/0!</v>
      </c>
    </row>
    <row r="2419" spans="1:10" x14ac:dyDescent="0.25">
      <c r="A2419" s="79"/>
      <c r="B2419" s="79"/>
      <c r="C2419" s="43">
        <v>0.10757701722977001</v>
      </c>
      <c r="D2419" s="43">
        <v>5.4525337500020803E-2</v>
      </c>
      <c r="E2419" s="43">
        <v>0</v>
      </c>
      <c r="F2419" s="43">
        <v>5.3051679729750001E-2</v>
      </c>
      <c r="G2419" s="43">
        <v>0.33333333333333298</v>
      </c>
      <c r="H2419" s="43">
        <v>38</v>
      </c>
      <c r="I2419" s="43">
        <v>1311</v>
      </c>
      <c r="J2419" s="43">
        <f t="shared" si="37"/>
        <v>0.32273105168931038</v>
      </c>
    </row>
    <row r="2420" spans="1:10" x14ac:dyDescent="0.25">
      <c r="A2420" s="79"/>
      <c r="B2420" s="79"/>
      <c r="C2420" s="43">
        <v>0.10738480099886499</v>
      </c>
      <c r="D2420" s="43">
        <v>5.3692400499433003E-2</v>
      </c>
      <c r="E2420" s="43">
        <v>0</v>
      </c>
      <c r="F2420" s="43">
        <v>5.3692400499433003E-2</v>
      </c>
      <c r="G2420" s="43">
        <v>1.5</v>
      </c>
      <c r="H2420" s="43">
        <v>24</v>
      </c>
      <c r="I2420" s="43">
        <v>1117.3333333333301</v>
      </c>
      <c r="J2420" s="43">
        <f t="shared" si="37"/>
        <v>7.1589867332576662E-2</v>
      </c>
    </row>
    <row r="2421" spans="1:10" x14ac:dyDescent="0.25">
      <c r="A2421" s="79"/>
      <c r="B2421" s="79"/>
      <c r="C2421" s="43">
        <v>0.10731327502817101</v>
      </c>
      <c r="D2421" s="43">
        <v>0.10731327502817101</v>
      </c>
      <c r="E2421" s="43">
        <v>0</v>
      </c>
      <c r="F2421" s="43">
        <v>0</v>
      </c>
      <c r="G2421" s="43">
        <v>0</v>
      </c>
      <c r="H2421" s="43">
        <v>26.6666666666666</v>
      </c>
      <c r="I2421" s="43">
        <v>996.21333170468904</v>
      </c>
      <c r="J2421" s="43" t="e">
        <f t="shared" si="37"/>
        <v>#DIV/0!</v>
      </c>
    </row>
    <row r="2422" spans="1:10" x14ac:dyDescent="0.25">
      <c r="A2422" s="79"/>
      <c r="B2422" s="79"/>
      <c r="C2422" s="43">
        <v>0.107171697128692</v>
      </c>
      <c r="D2422" s="43">
        <v>0.107171697128692</v>
      </c>
      <c r="E2422" s="43">
        <v>0</v>
      </c>
      <c r="F2422" s="43">
        <v>0</v>
      </c>
      <c r="G2422" s="43">
        <v>0.16666666666666599</v>
      </c>
      <c r="H2422" s="43">
        <v>36.6666666666666</v>
      </c>
      <c r="I2422" s="43">
        <v>1402.70499811688</v>
      </c>
      <c r="J2422" s="43">
        <f t="shared" si="37"/>
        <v>0.64303018277215462</v>
      </c>
    </row>
    <row r="2423" spans="1:10" x14ac:dyDescent="0.25">
      <c r="A2423" s="79"/>
      <c r="B2423" s="79"/>
      <c r="C2423" s="43">
        <v>0.10717140940308099</v>
      </c>
      <c r="D2423" s="43">
        <v>0</v>
      </c>
      <c r="E2423" s="43">
        <v>5.1610020015746501E-2</v>
      </c>
      <c r="F2423" s="43">
        <v>5.5561389387335201E-2</v>
      </c>
      <c r="G2423" s="43">
        <v>0</v>
      </c>
      <c r="H2423" s="43">
        <v>30.6666666666666</v>
      </c>
      <c r="I2423" s="43">
        <v>1326.6842368758</v>
      </c>
      <c r="J2423" s="43" t="e">
        <f t="shared" si="37"/>
        <v>#DIV/0!</v>
      </c>
    </row>
    <row r="2424" spans="1:10" x14ac:dyDescent="0.25">
      <c r="A2424" s="79"/>
      <c r="B2424" s="79"/>
      <c r="C2424" s="43">
        <v>0.10715699890574901</v>
      </c>
      <c r="D2424" s="43">
        <v>6.5780665687451704E-3</v>
      </c>
      <c r="E2424" s="43">
        <v>4.4878278274562098E-4</v>
      </c>
      <c r="F2424" s="43">
        <v>0.100130149554258</v>
      </c>
      <c r="G2424" s="43">
        <v>0.5</v>
      </c>
      <c r="H2424" s="43">
        <v>30.3333333333333</v>
      </c>
      <c r="I2424" s="43">
        <v>1244.21224258598</v>
      </c>
      <c r="J2424" s="43">
        <f t="shared" si="37"/>
        <v>0.21431399781149801</v>
      </c>
    </row>
    <row r="2425" spans="1:10" x14ac:dyDescent="0.25">
      <c r="A2425" s="79"/>
      <c r="B2425" s="79"/>
      <c r="C2425" s="43">
        <v>0.106848825744875</v>
      </c>
      <c r="D2425" s="43">
        <v>0</v>
      </c>
      <c r="E2425" s="43">
        <v>0</v>
      </c>
      <c r="F2425" s="43">
        <v>0.106848825744875</v>
      </c>
      <c r="G2425" s="43">
        <v>0</v>
      </c>
      <c r="H2425" s="43">
        <v>28.1666666666666</v>
      </c>
      <c r="I2425" s="43">
        <v>1252.57903323254</v>
      </c>
      <c r="J2425" s="43" t="e">
        <f t="shared" si="37"/>
        <v>#DIV/0!</v>
      </c>
    </row>
    <row r="2426" spans="1:10" x14ac:dyDescent="0.25">
      <c r="A2426" s="79"/>
      <c r="B2426" s="79"/>
      <c r="C2426" s="43">
        <v>0.10672272287019299</v>
      </c>
      <c r="D2426" s="43">
        <v>5.39700461662957E-2</v>
      </c>
      <c r="E2426" s="43">
        <v>0</v>
      </c>
      <c r="F2426" s="43">
        <v>5.2752676703898098E-2</v>
      </c>
      <c r="G2426" s="43">
        <v>0.16666666666666599</v>
      </c>
      <c r="H2426" s="43">
        <v>33.5</v>
      </c>
      <c r="I2426" s="43">
        <v>1273</v>
      </c>
      <c r="J2426" s="43">
        <f t="shared" si="37"/>
        <v>0.64033633722116057</v>
      </c>
    </row>
    <row r="2427" spans="1:10" x14ac:dyDescent="0.25">
      <c r="A2427" s="79"/>
      <c r="B2427" s="79"/>
      <c r="C2427" s="43">
        <v>0.106515406812348</v>
      </c>
      <c r="D2427" s="43">
        <v>0.106515406812348</v>
      </c>
      <c r="E2427" s="43">
        <v>0</v>
      </c>
      <c r="F2427" s="43">
        <v>0</v>
      </c>
      <c r="G2427" s="43">
        <v>0</v>
      </c>
      <c r="H2427" s="43">
        <v>31.8333333333333</v>
      </c>
      <c r="I2427" s="43">
        <v>1189.22966472247</v>
      </c>
      <c r="J2427" s="43" t="e">
        <f t="shared" si="37"/>
        <v>#DIV/0!</v>
      </c>
    </row>
    <row r="2428" spans="1:10" x14ac:dyDescent="0.25">
      <c r="A2428" s="79"/>
      <c r="B2428" s="79"/>
      <c r="C2428" s="43">
        <v>0.106373942074898</v>
      </c>
      <c r="D2428" s="43">
        <v>0</v>
      </c>
      <c r="E2428" s="43">
        <v>0</v>
      </c>
      <c r="F2428" s="43">
        <v>0.106373942074898</v>
      </c>
      <c r="G2428" s="43">
        <v>0</v>
      </c>
      <c r="H2428" s="43">
        <v>24.3333333333333</v>
      </c>
      <c r="I2428" s="43">
        <v>1082.10969734882</v>
      </c>
      <c r="J2428" s="43" t="e">
        <f t="shared" si="37"/>
        <v>#DIV/0!</v>
      </c>
    </row>
    <row r="2429" spans="1:10" x14ac:dyDescent="0.25">
      <c r="A2429" s="79"/>
      <c r="B2429" s="79"/>
      <c r="C2429" s="43">
        <v>0.106089648033724</v>
      </c>
      <c r="D2429" s="43">
        <v>0.106089648033724</v>
      </c>
      <c r="E2429" s="43">
        <v>0</v>
      </c>
      <c r="F2429" s="43">
        <v>0</v>
      </c>
      <c r="G2429" s="43">
        <v>0.16666666666666599</v>
      </c>
      <c r="H2429" s="43">
        <v>32.8333333333333</v>
      </c>
      <c r="I2429" s="43">
        <v>1116.8929999898201</v>
      </c>
      <c r="J2429" s="43">
        <f t="shared" si="37"/>
        <v>0.63653788820234658</v>
      </c>
    </row>
    <row r="2430" spans="1:10" x14ac:dyDescent="0.25">
      <c r="A2430" s="79"/>
      <c r="B2430" s="79"/>
      <c r="C2430" s="43">
        <v>0.10589905840492</v>
      </c>
      <c r="D2430" s="43">
        <v>0</v>
      </c>
      <c r="E2430" s="43">
        <v>0</v>
      </c>
      <c r="F2430" s="43">
        <v>0.10589905840492</v>
      </c>
      <c r="G2430" s="43">
        <v>0</v>
      </c>
      <c r="H2430" s="43">
        <v>27.8333333333333</v>
      </c>
      <c r="I2430" s="43">
        <v>1237.75561272091</v>
      </c>
      <c r="J2430" s="43" t="e">
        <f t="shared" si="37"/>
        <v>#DIV/0!</v>
      </c>
    </row>
    <row r="2431" spans="1:10" x14ac:dyDescent="0.25">
      <c r="A2431" s="79"/>
      <c r="B2431" s="79"/>
      <c r="C2431" s="43">
        <v>0.105494674728301</v>
      </c>
      <c r="D2431" s="43">
        <v>0.105494674728301</v>
      </c>
      <c r="E2431" s="43">
        <v>0</v>
      </c>
      <c r="F2431" s="43">
        <v>0</v>
      </c>
      <c r="G2431" s="43">
        <v>0.16666666666666599</v>
      </c>
      <c r="H2431" s="43">
        <v>33.6666666666666</v>
      </c>
      <c r="I2431" s="43">
        <v>1245.6666666666599</v>
      </c>
      <c r="J2431" s="43">
        <f t="shared" si="37"/>
        <v>0.63296804836980858</v>
      </c>
    </row>
    <row r="2432" spans="1:10" x14ac:dyDescent="0.25">
      <c r="A2432" s="79"/>
      <c r="B2432" s="79"/>
      <c r="C2432" s="43">
        <v>0.10548957430895101</v>
      </c>
      <c r="D2432" s="43">
        <v>0</v>
      </c>
      <c r="E2432" s="43">
        <v>5.1706722601350903E-2</v>
      </c>
      <c r="F2432" s="43">
        <v>5.3782851707600499E-2</v>
      </c>
      <c r="G2432" s="43">
        <v>0.16666666666666599</v>
      </c>
      <c r="H2432" s="43">
        <v>31.6666666666666</v>
      </c>
      <c r="I2432" s="43">
        <v>1236.41605292707</v>
      </c>
      <c r="J2432" s="43">
        <f t="shared" si="37"/>
        <v>0.63293744585370859</v>
      </c>
    </row>
    <row r="2433" spans="1:10" x14ac:dyDescent="0.25">
      <c r="A2433" s="79"/>
      <c r="B2433" s="79"/>
      <c r="C2433" s="43">
        <v>0.10531860448861401</v>
      </c>
      <c r="D2433" s="43">
        <v>0.10531860448861401</v>
      </c>
      <c r="E2433" s="43">
        <v>0</v>
      </c>
      <c r="F2433" s="43">
        <v>0</v>
      </c>
      <c r="G2433" s="43">
        <v>0</v>
      </c>
      <c r="H2433" s="43">
        <v>30.6666666666666</v>
      </c>
      <c r="I2433" s="43">
        <v>1145.64533146039</v>
      </c>
      <c r="J2433" s="43" t="e">
        <f t="shared" si="37"/>
        <v>#DIV/0!</v>
      </c>
    </row>
    <row r="2434" spans="1:10" x14ac:dyDescent="0.25">
      <c r="A2434" s="79"/>
      <c r="B2434" s="79"/>
      <c r="C2434" s="43">
        <v>0.10512092094598501</v>
      </c>
      <c r="D2434" s="43">
        <v>0</v>
      </c>
      <c r="E2434" s="43">
        <v>5.1823631587857702E-2</v>
      </c>
      <c r="F2434" s="43">
        <v>5.3297289358128601E-2</v>
      </c>
      <c r="G2434" s="43">
        <v>0.16666666666666599</v>
      </c>
      <c r="H2434" s="43">
        <v>54.6666666666666</v>
      </c>
      <c r="I2434" s="43">
        <v>1257.3333333333301</v>
      </c>
      <c r="J2434" s="43">
        <f t="shared" si="37"/>
        <v>0.63072552567591256</v>
      </c>
    </row>
    <row r="2435" spans="1:10" x14ac:dyDescent="0.25">
      <c r="A2435" s="79"/>
      <c r="B2435" s="79"/>
      <c r="C2435" s="43">
        <v>0.104949291064966</v>
      </c>
      <c r="D2435" s="43">
        <v>0</v>
      </c>
      <c r="E2435" s="43">
        <v>0</v>
      </c>
      <c r="F2435" s="43">
        <v>0.104949291064966</v>
      </c>
      <c r="G2435" s="43">
        <v>0</v>
      </c>
      <c r="H2435" s="43">
        <v>13.1666666666666</v>
      </c>
      <c r="I2435" s="43">
        <v>585.52511020929705</v>
      </c>
      <c r="J2435" s="43" t="e">
        <f t="shared" ref="J2435:J2498" si="38">C2435/G2435</f>
        <v>#DIV/0!</v>
      </c>
    </row>
    <row r="2436" spans="1:10" x14ac:dyDescent="0.25">
      <c r="A2436" s="79"/>
      <c r="B2436" s="79"/>
      <c r="C2436" s="43">
        <v>0.104949291064966</v>
      </c>
      <c r="D2436" s="43">
        <v>0</v>
      </c>
      <c r="E2436" s="43">
        <v>0</v>
      </c>
      <c r="F2436" s="43">
        <v>0.104949291064966</v>
      </c>
      <c r="G2436" s="43">
        <v>0</v>
      </c>
      <c r="H2436" s="43">
        <v>17</v>
      </c>
      <c r="I2436" s="43">
        <v>755.99444609301599</v>
      </c>
      <c r="J2436" s="43" t="e">
        <f t="shared" si="38"/>
        <v>#DIV/0!</v>
      </c>
    </row>
    <row r="2437" spans="1:10" x14ac:dyDescent="0.25">
      <c r="A2437" s="79"/>
      <c r="B2437" s="79"/>
      <c r="C2437" s="43">
        <v>0.104949291064966</v>
      </c>
      <c r="D2437" s="43">
        <v>0</v>
      </c>
      <c r="E2437" s="43">
        <v>0</v>
      </c>
      <c r="F2437" s="43">
        <v>0.104949291064966</v>
      </c>
      <c r="G2437" s="43">
        <v>0</v>
      </c>
      <c r="H2437" s="43">
        <v>27.3333333333333</v>
      </c>
      <c r="I2437" s="43">
        <v>1215.5204819534699</v>
      </c>
      <c r="J2437" s="43" t="e">
        <f t="shared" si="38"/>
        <v>#DIV/0!</v>
      </c>
    </row>
    <row r="2438" spans="1:10" x14ac:dyDescent="0.25">
      <c r="A2438" s="79"/>
      <c r="B2438" s="79"/>
      <c r="C2438" s="43">
        <v>0.104949291064966</v>
      </c>
      <c r="D2438" s="43">
        <v>0</v>
      </c>
      <c r="E2438" s="43">
        <v>0</v>
      </c>
      <c r="F2438" s="43">
        <v>0.104949291064966</v>
      </c>
      <c r="G2438" s="43">
        <v>0</v>
      </c>
      <c r="H2438" s="43">
        <v>26.5</v>
      </c>
      <c r="I2438" s="43">
        <v>1178.4619306744</v>
      </c>
      <c r="J2438" s="43" t="e">
        <f t="shared" si="38"/>
        <v>#DIV/0!</v>
      </c>
    </row>
    <row r="2439" spans="1:10" x14ac:dyDescent="0.25">
      <c r="A2439" s="79"/>
      <c r="B2439" s="79"/>
      <c r="C2439" s="43">
        <v>0.104919670380702</v>
      </c>
      <c r="D2439" s="43">
        <v>0.104919670380702</v>
      </c>
      <c r="E2439" s="43">
        <v>0</v>
      </c>
      <c r="F2439" s="43">
        <v>0</v>
      </c>
      <c r="G2439" s="43">
        <v>0</v>
      </c>
      <c r="H2439" s="43">
        <v>28.8333333333333</v>
      </c>
      <c r="I2439" s="43">
        <v>1077.1556649056899</v>
      </c>
      <c r="J2439" s="43" t="e">
        <f t="shared" si="38"/>
        <v>#DIV/0!</v>
      </c>
    </row>
    <row r="2440" spans="1:10" x14ac:dyDescent="0.25">
      <c r="A2440" s="79"/>
      <c r="B2440" s="79"/>
      <c r="C2440" s="43">
        <v>0.10475218893587999</v>
      </c>
      <c r="D2440" s="43">
        <v>5.2378922921582798E-2</v>
      </c>
      <c r="E2440" s="43">
        <v>0</v>
      </c>
      <c r="F2440" s="43">
        <v>5.2373266014297801E-2</v>
      </c>
      <c r="G2440" s="43">
        <v>0.16666666666666599</v>
      </c>
      <c r="H2440" s="43">
        <v>32.6666666666666</v>
      </c>
      <c r="I2440" s="43">
        <v>1469.91171025581</v>
      </c>
      <c r="J2440" s="43">
        <f t="shared" si="38"/>
        <v>0.62851313361528249</v>
      </c>
    </row>
    <row r="2441" spans="1:10" x14ac:dyDescent="0.25">
      <c r="A2441" s="79"/>
      <c r="B2441" s="79"/>
      <c r="C2441" s="43">
        <v>0.104693773766197</v>
      </c>
      <c r="D2441" s="43">
        <v>0.104693773766197</v>
      </c>
      <c r="E2441" s="43">
        <v>0</v>
      </c>
      <c r="F2441" s="43">
        <v>0</v>
      </c>
      <c r="G2441" s="43">
        <v>0.16666666666666599</v>
      </c>
      <c r="H2441" s="43">
        <v>31.1666666666666</v>
      </c>
      <c r="I2441" s="43">
        <v>1340.1666666666599</v>
      </c>
      <c r="J2441" s="43">
        <f t="shared" si="38"/>
        <v>0.62816264259718457</v>
      </c>
    </row>
    <row r="2442" spans="1:10" x14ac:dyDescent="0.25">
      <c r="A2442" s="79"/>
      <c r="B2442" s="79"/>
      <c r="C2442" s="43">
        <v>0.104634723461438</v>
      </c>
      <c r="D2442" s="43">
        <v>8.7565171856672699E-3</v>
      </c>
      <c r="E2442" s="43">
        <v>4.4199054428630299E-2</v>
      </c>
      <c r="F2442" s="43">
        <v>5.1679151847141301E-2</v>
      </c>
      <c r="G2442" s="43">
        <v>0.66666666666666596</v>
      </c>
      <c r="H2442" s="43">
        <v>39.8333333333333</v>
      </c>
      <c r="I2442" s="43">
        <v>1633.0783769224799</v>
      </c>
      <c r="J2442" s="43">
        <f t="shared" si="38"/>
        <v>0.15695208519215717</v>
      </c>
    </row>
    <row r="2443" spans="1:10" x14ac:dyDescent="0.25">
      <c r="A2443" s="79"/>
      <c r="B2443" s="79"/>
      <c r="C2443" s="43">
        <v>0.10447440739498901</v>
      </c>
      <c r="D2443" s="43">
        <v>0</v>
      </c>
      <c r="E2443" s="43">
        <v>0</v>
      </c>
      <c r="F2443" s="43">
        <v>0.10447440739498901</v>
      </c>
      <c r="G2443" s="43">
        <v>0</v>
      </c>
      <c r="H2443" s="43">
        <v>26.5</v>
      </c>
      <c r="I2443" s="43">
        <v>1178.4619306744</v>
      </c>
      <c r="J2443" s="43" t="e">
        <f t="shared" si="38"/>
        <v>#DIV/0!</v>
      </c>
    </row>
    <row r="2444" spans="1:10" x14ac:dyDescent="0.25">
      <c r="A2444" s="79"/>
      <c r="B2444" s="79"/>
      <c r="C2444" s="43">
        <v>0.10426626969530101</v>
      </c>
      <c r="D2444" s="43">
        <v>0</v>
      </c>
      <c r="E2444" s="43">
        <v>4.6676786315371997E-2</v>
      </c>
      <c r="F2444" s="43">
        <v>5.7589483379929099E-2</v>
      </c>
      <c r="G2444" s="43">
        <v>0.16666666666666599</v>
      </c>
      <c r="H2444" s="43">
        <v>29</v>
      </c>
      <c r="I2444" s="43">
        <v>1133.3277631828901</v>
      </c>
      <c r="J2444" s="43">
        <f t="shared" si="38"/>
        <v>0.62559761817180859</v>
      </c>
    </row>
    <row r="2445" spans="1:10" x14ac:dyDescent="0.25">
      <c r="A2445" s="79"/>
      <c r="B2445" s="79"/>
      <c r="C2445" s="43">
        <v>0.104250290999629</v>
      </c>
      <c r="D2445" s="43">
        <v>5.1887703664826E-2</v>
      </c>
      <c r="E2445" s="43">
        <v>0</v>
      </c>
      <c r="F2445" s="43">
        <v>5.2362587334803201E-2</v>
      </c>
      <c r="G2445" s="43">
        <v>0.16666666666666599</v>
      </c>
      <c r="H2445" s="43">
        <v>27.1666666666666</v>
      </c>
      <c r="I2445" s="43">
        <v>1168.41171025581</v>
      </c>
      <c r="J2445" s="43">
        <f t="shared" si="38"/>
        <v>0.62550174599777653</v>
      </c>
    </row>
    <row r="2446" spans="1:10" x14ac:dyDescent="0.25">
      <c r="A2446" s="79"/>
      <c r="B2446" s="79"/>
      <c r="C2446" s="43">
        <v>0.10412180216488</v>
      </c>
      <c r="D2446" s="43">
        <v>0.10412180216488</v>
      </c>
      <c r="E2446" s="43">
        <v>0</v>
      </c>
      <c r="F2446" s="43">
        <v>0</v>
      </c>
      <c r="G2446" s="43">
        <v>0</v>
      </c>
      <c r="H2446" s="43">
        <v>36.5</v>
      </c>
      <c r="I2446" s="43">
        <v>1363.5669977707901</v>
      </c>
      <c r="J2446" s="43" t="e">
        <f t="shared" si="38"/>
        <v>#DIV/0!</v>
      </c>
    </row>
    <row r="2447" spans="1:10" x14ac:dyDescent="0.25">
      <c r="A2447" s="79"/>
      <c r="B2447" s="79"/>
      <c r="C2447" s="43">
        <v>0.10412180216488</v>
      </c>
      <c r="D2447" s="43">
        <v>0.10412180216488</v>
      </c>
      <c r="E2447" s="43">
        <v>0</v>
      </c>
      <c r="F2447" s="43">
        <v>0</v>
      </c>
      <c r="G2447" s="43">
        <v>0</v>
      </c>
      <c r="H2447" s="43">
        <v>33.5</v>
      </c>
      <c r="I2447" s="43">
        <v>1251.49299795401</v>
      </c>
      <c r="J2447" s="43" t="e">
        <f t="shared" si="38"/>
        <v>#DIV/0!</v>
      </c>
    </row>
    <row r="2448" spans="1:10" x14ac:dyDescent="0.25">
      <c r="A2448" s="79"/>
      <c r="B2448" s="79"/>
      <c r="C2448" s="43">
        <v>0.10412180216488</v>
      </c>
      <c r="D2448" s="43">
        <v>0.10412180216488</v>
      </c>
      <c r="E2448" s="43">
        <v>0</v>
      </c>
      <c r="F2448" s="43">
        <v>0</v>
      </c>
      <c r="G2448" s="43">
        <v>0</v>
      </c>
      <c r="H2448" s="43">
        <v>31.1666666666666</v>
      </c>
      <c r="I2448" s="43">
        <v>1164.32433142985</v>
      </c>
      <c r="J2448" s="43" t="e">
        <f t="shared" si="38"/>
        <v>#DIV/0!</v>
      </c>
    </row>
    <row r="2449" spans="1:10" x14ac:dyDescent="0.25">
      <c r="A2449" s="79"/>
      <c r="B2449" s="79"/>
      <c r="C2449" s="43">
        <v>0.10411760559698401</v>
      </c>
      <c r="D2449" s="43">
        <v>0</v>
      </c>
      <c r="E2449" s="43">
        <v>0.10411760559698401</v>
      </c>
      <c r="F2449" s="43">
        <v>0</v>
      </c>
      <c r="G2449" s="43">
        <v>0</v>
      </c>
      <c r="H2449" s="43">
        <v>27.3333333333333</v>
      </c>
      <c r="I2449" s="43">
        <v>1148.7121980874599</v>
      </c>
      <c r="J2449" s="43" t="e">
        <f t="shared" si="38"/>
        <v>#DIV/0!</v>
      </c>
    </row>
    <row r="2450" spans="1:10" x14ac:dyDescent="0.25">
      <c r="A2450" s="79"/>
      <c r="B2450" s="79"/>
      <c r="C2450" s="43">
        <v>0.10399952372501201</v>
      </c>
      <c r="D2450" s="43">
        <v>0</v>
      </c>
      <c r="E2450" s="43">
        <v>0</v>
      </c>
      <c r="F2450" s="43">
        <v>0.10399952372501201</v>
      </c>
      <c r="G2450" s="43">
        <v>0</v>
      </c>
      <c r="H2450" s="43">
        <v>25.3333333333333</v>
      </c>
      <c r="I2450" s="43">
        <v>1126.5799588837101</v>
      </c>
      <c r="J2450" s="43" t="e">
        <f t="shared" si="38"/>
        <v>#DIV/0!</v>
      </c>
    </row>
    <row r="2451" spans="1:10" x14ac:dyDescent="0.25">
      <c r="A2451" s="79"/>
      <c r="B2451" s="79"/>
      <c r="C2451" s="43">
        <v>0.10397342283777999</v>
      </c>
      <c r="D2451" s="43">
        <v>0</v>
      </c>
      <c r="E2451" s="43">
        <v>4.4878278274562098E-4</v>
      </c>
      <c r="F2451" s="43">
        <v>0.10352464005503401</v>
      </c>
      <c r="G2451" s="43">
        <v>0</v>
      </c>
      <c r="H2451" s="43">
        <v>27.1666666666666</v>
      </c>
      <c r="I2451" s="43">
        <v>1207.7014041131099</v>
      </c>
      <c r="J2451" s="43" t="e">
        <f t="shared" si="38"/>
        <v>#DIV/0!</v>
      </c>
    </row>
    <row r="2452" spans="1:10" x14ac:dyDescent="0.25">
      <c r="A2452" s="79"/>
      <c r="B2452" s="79"/>
      <c r="C2452" s="43">
        <v>0.10352464005503401</v>
      </c>
      <c r="D2452" s="43">
        <v>0</v>
      </c>
      <c r="E2452" s="43">
        <v>0</v>
      </c>
      <c r="F2452" s="43">
        <v>0.10352464005503401</v>
      </c>
      <c r="G2452" s="43">
        <v>0</v>
      </c>
      <c r="H2452" s="43">
        <v>23.8333333333333</v>
      </c>
      <c r="I2452" s="43">
        <v>1059.8745665813799</v>
      </c>
      <c r="J2452" s="43" t="e">
        <f t="shared" si="38"/>
        <v>#DIV/0!</v>
      </c>
    </row>
    <row r="2453" spans="1:10" x14ac:dyDescent="0.25">
      <c r="A2453" s="79"/>
      <c r="B2453" s="79"/>
      <c r="C2453" s="43">
        <v>0.10345504694481</v>
      </c>
      <c r="D2453" s="43">
        <v>5.1727523472405203E-2</v>
      </c>
      <c r="E2453" s="43">
        <v>0</v>
      </c>
      <c r="F2453" s="43">
        <v>5.1727523472405203E-2</v>
      </c>
      <c r="G2453" s="43">
        <v>1.1666666666666601</v>
      </c>
      <c r="H2453" s="43">
        <v>25.6666666666666</v>
      </c>
      <c r="I2453" s="43">
        <v>1268.6666666666599</v>
      </c>
      <c r="J2453" s="43">
        <f t="shared" si="38"/>
        <v>8.8675754524123365E-2</v>
      </c>
    </row>
    <row r="2454" spans="1:10" x14ac:dyDescent="0.25">
      <c r="A2454" s="79"/>
      <c r="B2454" s="79"/>
      <c r="C2454" s="43">
        <v>0.10332393394905701</v>
      </c>
      <c r="D2454" s="43">
        <v>0.10332393394905701</v>
      </c>
      <c r="E2454" s="43">
        <v>0</v>
      </c>
      <c r="F2454" s="43">
        <v>0</v>
      </c>
      <c r="G2454" s="43">
        <v>0</v>
      </c>
      <c r="H2454" s="43">
        <v>40.5</v>
      </c>
      <c r="I2454" s="43">
        <v>1512.99899752649</v>
      </c>
      <c r="J2454" s="43" t="e">
        <f t="shared" si="38"/>
        <v>#DIV/0!</v>
      </c>
    </row>
    <row r="2455" spans="1:10" x14ac:dyDescent="0.25">
      <c r="A2455" s="79"/>
      <c r="B2455" s="79"/>
      <c r="C2455" s="43">
        <v>0.10332393394905701</v>
      </c>
      <c r="D2455" s="43">
        <v>0.10332393394905701</v>
      </c>
      <c r="E2455" s="43">
        <v>0</v>
      </c>
      <c r="F2455" s="43">
        <v>0</v>
      </c>
      <c r="G2455" s="43">
        <v>0</v>
      </c>
      <c r="H2455" s="43">
        <v>32.8333333333333</v>
      </c>
      <c r="I2455" s="43">
        <v>1226.5876646613899</v>
      </c>
      <c r="J2455" s="43" t="e">
        <f t="shared" si="38"/>
        <v>#DIV/0!</v>
      </c>
    </row>
    <row r="2456" spans="1:10" x14ac:dyDescent="0.25">
      <c r="A2456" s="79"/>
      <c r="B2456" s="79"/>
      <c r="C2456" s="43">
        <v>0.10332393394905701</v>
      </c>
      <c r="D2456" s="43">
        <v>0.10332393394905701</v>
      </c>
      <c r="E2456" s="43">
        <v>0</v>
      </c>
      <c r="F2456" s="43">
        <v>0</v>
      </c>
      <c r="G2456" s="43">
        <v>0</v>
      </c>
      <c r="H2456" s="43">
        <v>18.1666666666666</v>
      </c>
      <c r="I2456" s="43">
        <v>678.67033222381997</v>
      </c>
      <c r="J2456" s="43" t="e">
        <f t="shared" si="38"/>
        <v>#DIV/0!</v>
      </c>
    </row>
    <row r="2457" spans="1:10" x14ac:dyDescent="0.25">
      <c r="A2457" s="79"/>
      <c r="B2457" s="79"/>
      <c r="C2457" s="43">
        <v>0.103220040031493</v>
      </c>
      <c r="D2457" s="43">
        <v>0</v>
      </c>
      <c r="E2457" s="43">
        <v>0.103220040031493</v>
      </c>
      <c r="F2457" s="43">
        <v>0</v>
      </c>
      <c r="G2457" s="43">
        <v>0</v>
      </c>
      <c r="H2457" s="43">
        <v>29</v>
      </c>
      <c r="I2457" s="43">
        <v>1218.7556248001099</v>
      </c>
      <c r="J2457" s="43" t="e">
        <f t="shared" si="38"/>
        <v>#DIV/0!</v>
      </c>
    </row>
    <row r="2458" spans="1:10" x14ac:dyDescent="0.25">
      <c r="A2458" s="79"/>
      <c r="B2458" s="79"/>
      <c r="C2458" s="43">
        <v>0.103220040031493</v>
      </c>
      <c r="D2458" s="43">
        <v>0</v>
      </c>
      <c r="E2458" s="43">
        <v>0.103220040031493</v>
      </c>
      <c r="F2458" s="43">
        <v>0</v>
      </c>
      <c r="G2458" s="43">
        <v>0</v>
      </c>
      <c r="H2458" s="43">
        <v>21</v>
      </c>
      <c r="I2458" s="43">
        <v>882.54717657939398</v>
      </c>
      <c r="J2458" s="43" t="e">
        <f t="shared" si="38"/>
        <v>#DIV/0!</v>
      </c>
    </row>
    <row r="2459" spans="1:10" x14ac:dyDescent="0.25">
      <c r="A2459" s="79"/>
      <c r="B2459" s="79"/>
      <c r="C2459" s="43">
        <v>0.103102650521484</v>
      </c>
      <c r="D2459" s="43">
        <v>0.103102650521484</v>
      </c>
      <c r="E2459" s="43">
        <v>0</v>
      </c>
      <c r="F2459" s="43">
        <v>0</v>
      </c>
      <c r="G2459" s="43">
        <v>1</v>
      </c>
      <c r="H2459" s="43">
        <v>24.5</v>
      </c>
      <c r="I2459" s="43">
        <v>895.83333333333303</v>
      </c>
      <c r="J2459" s="43">
        <f t="shared" si="38"/>
        <v>0.103102650521484</v>
      </c>
    </row>
    <row r="2460" spans="1:10" x14ac:dyDescent="0.25">
      <c r="A2460" s="79"/>
      <c r="B2460" s="79"/>
      <c r="C2460" s="43">
        <v>0.102924999841145</v>
      </c>
      <c r="D2460" s="43">
        <v>0.102924999841145</v>
      </c>
      <c r="E2460" s="43">
        <v>0</v>
      </c>
      <c r="F2460" s="43">
        <v>0</v>
      </c>
      <c r="G2460" s="43">
        <v>0</v>
      </c>
      <c r="H2460" s="43">
        <v>21.1666666666666</v>
      </c>
      <c r="I2460" s="43">
        <v>790.74433204059699</v>
      </c>
      <c r="J2460" s="43" t="e">
        <f t="shared" si="38"/>
        <v>#DIV/0!</v>
      </c>
    </row>
    <row r="2461" spans="1:10" x14ac:dyDescent="0.25">
      <c r="A2461" s="79"/>
      <c r="B2461" s="79"/>
      <c r="C2461" s="43">
        <v>0.102899755611085</v>
      </c>
      <c r="D2461" s="43">
        <v>0.102899755611085</v>
      </c>
      <c r="E2461" s="43">
        <v>0</v>
      </c>
      <c r="F2461" s="43">
        <v>0</v>
      </c>
      <c r="G2461" s="43">
        <v>0.16666666666666599</v>
      </c>
      <c r="H2461" s="43">
        <v>25.3333333333333</v>
      </c>
      <c r="I2461" s="43">
        <v>1114.6666666666599</v>
      </c>
      <c r="J2461" s="43">
        <f t="shared" si="38"/>
        <v>0.61739853366651254</v>
      </c>
    </row>
    <row r="2462" spans="1:10" x14ac:dyDescent="0.25">
      <c r="A2462" s="79"/>
      <c r="B2462" s="79"/>
      <c r="C2462" s="43">
        <v>0.102899281143944</v>
      </c>
      <c r="D2462" s="43">
        <v>1.9574019513814701E-2</v>
      </c>
      <c r="E2462" s="43">
        <v>0</v>
      </c>
      <c r="F2462" s="43">
        <v>8.3325261630129405E-2</v>
      </c>
      <c r="G2462" s="43">
        <v>0.16666666666666599</v>
      </c>
      <c r="H2462" s="43">
        <v>30.8333333333333</v>
      </c>
      <c r="I2462" s="43">
        <v>1292.75931532557</v>
      </c>
      <c r="J2462" s="43">
        <f t="shared" si="38"/>
        <v>0.61739568686366653</v>
      </c>
    </row>
    <row r="2463" spans="1:10" x14ac:dyDescent="0.25">
      <c r="A2463" s="79"/>
      <c r="B2463" s="79"/>
      <c r="C2463" s="43">
        <v>0.102835683534116</v>
      </c>
      <c r="D2463" s="43">
        <v>5.1417841767058298E-2</v>
      </c>
      <c r="E2463" s="43">
        <v>0</v>
      </c>
      <c r="F2463" s="43">
        <v>5.1417841767058298E-2</v>
      </c>
      <c r="G2463" s="43">
        <v>0.16666666666666599</v>
      </c>
      <c r="H2463" s="43">
        <v>27.6666666666666</v>
      </c>
      <c r="I2463" s="43">
        <v>1245</v>
      </c>
      <c r="J2463" s="43">
        <f t="shared" si="38"/>
        <v>0.61701410120469846</v>
      </c>
    </row>
    <row r="2464" spans="1:10" x14ac:dyDescent="0.25">
      <c r="A2464" s="79"/>
      <c r="B2464" s="79"/>
      <c r="C2464" s="43">
        <v>0.10257487271508001</v>
      </c>
      <c r="D2464" s="43">
        <v>0</v>
      </c>
      <c r="E2464" s="43">
        <v>0</v>
      </c>
      <c r="F2464" s="43">
        <v>0.10257487271508001</v>
      </c>
      <c r="G2464" s="43">
        <v>0</v>
      </c>
      <c r="H2464" s="43">
        <v>21.1666666666666</v>
      </c>
      <c r="I2464" s="43">
        <v>941.28720248836305</v>
      </c>
      <c r="J2464" s="43" t="e">
        <f t="shared" si="38"/>
        <v>#DIV/0!</v>
      </c>
    </row>
    <row r="2465" spans="1:10" x14ac:dyDescent="0.25">
      <c r="A2465" s="79"/>
      <c r="B2465" s="79"/>
      <c r="C2465" s="43">
        <v>0.102526976252235</v>
      </c>
      <c r="D2465" s="43">
        <v>0</v>
      </c>
      <c r="E2465" s="43">
        <v>4.9814888884764E-2</v>
      </c>
      <c r="F2465" s="43">
        <v>5.2712087367471898E-2</v>
      </c>
      <c r="G2465" s="43">
        <v>0</v>
      </c>
      <c r="H2465" s="43">
        <v>21</v>
      </c>
      <c r="I2465" s="43">
        <v>908.21133440597202</v>
      </c>
      <c r="J2465" s="43" t="e">
        <f t="shared" si="38"/>
        <v>#DIV/0!</v>
      </c>
    </row>
    <row r="2466" spans="1:10" x14ac:dyDescent="0.25">
      <c r="A2466" s="79"/>
      <c r="B2466" s="79"/>
      <c r="C2466" s="43">
        <v>0.102451251072307</v>
      </c>
      <c r="D2466" s="43">
        <v>0</v>
      </c>
      <c r="E2466" s="43">
        <v>4.9976220035271801E-2</v>
      </c>
      <c r="F2466" s="43">
        <v>5.2475031037035401E-2</v>
      </c>
      <c r="G2466" s="43">
        <v>0.16666666666666599</v>
      </c>
      <c r="H2466" s="43">
        <v>30.1666666666666</v>
      </c>
      <c r="I2466" s="43">
        <v>1176.5</v>
      </c>
      <c r="J2466" s="43">
        <f t="shared" si="38"/>
        <v>0.61470750643384453</v>
      </c>
    </row>
    <row r="2467" spans="1:10" x14ac:dyDescent="0.25">
      <c r="A2467" s="79"/>
      <c r="B2467" s="79"/>
      <c r="C2467" s="43">
        <v>0.102322474466001</v>
      </c>
      <c r="D2467" s="43">
        <v>0</v>
      </c>
      <c r="E2467" s="43">
        <v>0.102322474466001</v>
      </c>
      <c r="F2467" s="43">
        <v>0</v>
      </c>
      <c r="G2467" s="43">
        <v>0</v>
      </c>
      <c r="H2467" s="43">
        <v>27.6666666666666</v>
      </c>
      <c r="I2467" s="43">
        <v>1162.72088342999</v>
      </c>
      <c r="J2467" s="43" t="e">
        <f t="shared" si="38"/>
        <v>#DIV/0!</v>
      </c>
    </row>
    <row r="2468" spans="1:10" x14ac:dyDescent="0.25">
      <c r="A2468" s="79"/>
      <c r="B2468" s="79"/>
      <c r="C2468" s="43">
        <v>0.102322474466001</v>
      </c>
      <c r="D2468" s="43">
        <v>0</v>
      </c>
      <c r="E2468" s="43">
        <v>0.102322474466001</v>
      </c>
      <c r="F2468" s="43">
        <v>0</v>
      </c>
      <c r="G2468" s="43">
        <v>0</v>
      </c>
      <c r="H2468" s="43">
        <v>13</v>
      </c>
      <c r="I2468" s="43">
        <v>546.33872835867305</v>
      </c>
      <c r="J2468" s="43" t="e">
        <f t="shared" si="38"/>
        <v>#DIV/0!</v>
      </c>
    </row>
    <row r="2469" spans="1:10" x14ac:dyDescent="0.25">
      <c r="A2469" s="79"/>
      <c r="B2469" s="79"/>
      <c r="C2469" s="43">
        <v>0.102252179128514</v>
      </c>
      <c r="D2469" s="43">
        <v>0.102252179128514</v>
      </c>
      <c r="E2469" s="43">
        <v>0</v>
      </c>
      <c r="F2469" s="43">
        <v>0</v>
      </c>
      <c r="G2469" s="43">
        <v>0.16666666666666599</v>
      </c>
      <c r="H2469" s="43">
        <v>54.1666666666666</v>
      </c>
      <c r="I2469" s="43">
        <v>1032.2263333231499</v>
      </c>
      <c r="J2469" s="43">
        <f t="shared" si="38"/>
        <v>0.61351307477108652</v>
      </c>
    </row>
    <row r="2470" spans="1:10" x14ac:dyDescent="0.25">
      <c r="A2470" s="79"/>
      <c r="B2470" s="79"/>
      <c r="C2470" s="43">
        <v>0.102127131625323</v>
      </c>
      <c r="D2470" s="43">
        <v>0.102127131625323</v>
      </c>
      <c r="E2470" s="43">
        <v>0</v>
      </c>
      <c r="F2470" s="43">
        <v>0</v>
      </c>
      <c r="G2470" s="43">
        <v>0</v>
      </c>
      <c r="H2470" s="43">
        <v>30.3333333333333</v>
      </c>
      <c r="I2470" s="43">
        <v>1133.19266481408</v>
      </c>
      <c r="J2470" s="43" t="e">
        <f t="shared" si="38"/>
        <v>#DIV/0!</v>
      </c>
    </row>
    <row r="2471" spans="1:10" x14ac:dyDescent="0.25">
      <c r="A2471" s="79"/>
      <c r="B2471" s="79"/>
      <c r="C2471" s="43">
        <v>0.102127131625323</v>
      </c>
      <c r="D2471" s="43">
        <v>0.102127131625323</v>
      </c>
      <c r="E2471" s="43">
        <v>0</v>
      </c>
      <c r="F2471" s="43">
        <v>0</v>
      </c>
      <c r="G2471" s="43">
        <v>0</v>
      </c>
      <c r="H2471" s="43">
        <v>33.3333333333333</v>
      </c>
      <c r="I2471" s="43">
        <v>1245.2666646308601</v>
      </c>
      <c r="J2471" s="43" t="e">
        <f t="shared" si="38"/>
        <v>#DIV/0!</v>
      </c>
    </row>
    <row r="2472" spans="1:10" x14ac:dyDescent="0.25">
      <c r="A2472" s="79"/>
      <c r="B2472" s="79"/>
      <c r="C2472" s="43">
        <v>0.10209998904510301</v>
      </c>
      <c r="D2472" s="43">
        <v>0</v>
      </c>
      <c r="E2472" s="43">
        <v>0</v>
      </c>
      <c r="F2472" s="43">
        <v>0.10209998904510301</v>
      </c>
      <c r="G2472" s="43">
        <v>0</v>
      </c>
      <c r="H2472" s="43">
        <v>14.5</v>
      </c>
      <c r="I2472" s="43">
        <v>644.81879225580803</v>
      </c>
      <c r="J2472" s="43" t="e">
        <f t="shared" si="38"/>
        <v>#DIV/0!</v>
      </c>
    </row>
    <row r="2473" spans="1:10" x14ac:dyDescent="0.25">
      <c r="A2473" s="79"/>
      <c r="B2473" s="79"/>
      <c r="C2473" s="43">
        <v>0.10209998904510301</v>
      </c>
      <c r="D2473" s="43">
        <v>0</v>
      </c>
      <c r="E2473" s="43">
        <v>0</v>
      </c>
      <c r="F2473" s="43">
        <v>0.10209998904510301</v>
      </c>
      <c r="G2473" s="43">
        <v>0</v>
      </c>
      <c r="H2473" s="43">
        <v>24</v>
      </c>
      <c r="I2473" s="43">
        <v>1067.2862768371999</v>
      </c>
      <c r="J2473" s="43" t="e">
        <f t="shared" si="38"/>
        <v>#DIV/0!</v>
      </c>
    </row>
    <row r="2474" spans="1:10" x14ac:dyDescent="0.25">
      <c r="A2474" s="79"/>
      <c r="B2474" s="79"/>
      <c r="C2474" s="43">
        <v>0.102073888157871</v>
      </c>
      <c r="D2474" s="43">
        <v>0</v>
      </c>
      <c r="E2474" s="43">
        <v>4.4878278274562098E-4</v>
      </c>
      <c r="F2474" s="43">
        <v>0.10162510537512499</v>
      </c>
      <c r="G2474" s="43">
        <v>0</v>
      </c>
      <c r="H2474" s="43">
        <v>27.3333333333333</v>
      </c>
      <c r="I2474" s="43">
        <v>1215.1131143689199</v>
      </c>
      <c r="J2474" s="43" t="e">
        <f t="shared" si="38"/>
        <v>#DIV/0!</v>
      </c>
    </row>
    <row r="2475" spans="1:10" x14ac:dyDescent="0.25">
      <c r="A2475" s="79"/>
      <c r="B2475" s="79"/>
      <c r="C2475" s="43">
        <v>0.101865081060018</v>
      </c>
      <c r="D2475" s="43">
        <v>0</v>
      </c>
      <c r="E2475" s="43">
        <v>4.0390450447105901E-3</v>
      </c>
      <c r="F2475" s="43">
        <v>9.7826036015308093E-2</v>
      </c>
      <c r="G2475" s="43">
        <v>0</v>
      </c>
      <c r="H2475" s="43">
        <v>22.6666666666666</v>
      </c>
      <c r="I2475" s="43">
        <v>1005.1410216988399</v>
      </c>
      <c r="J2475" s="43" t="e">
        <f t="shared" si="38"/>
        <v>#DIV/0!</v>
      </c>
    </row>
    <row r="2476" spans="1:10" x14ac:dyDescent="0.25">
      <c r="A2476" s="79"/>
      <c r="B2476" s="79"/>
      <c r="C2476" s="43">
        <v>0.101853245020602</v>
      </c>
      <c r="D2476" s="43">
        <v>2.4347389247952899E-3</v>
      </c>
      <c r="E2476" s="43">
        <v>0</v>
      </c>
      <c r="F2476" s="43">
        <v>9.9418506095807602E-2</v>
      </c>
      <c r="G2476" s="43">
        <v>0.33333333333333298</v>
      </c>
      <c r="H2476" s="43">
        <v>39.3333333333333</v>
      </c>
      <c r="I2476" s="43">
        <v>747.33333333333303</v>
      </c>
      <c r="J2476" s="43">
        <f t="shared" si="38"/>
        <v>0.30555973506180634</v>
      </c>
    </row>
    <row r="2477" spans="1:10" x14ac:dyDescent="0.25">
      <c r="A2477" s="79"/>
      <c r="B2477" s="79"/>
      <c r="C2477" s="43">
        <v>0.101742357578816</v>
      </c>
      <c r="D2477" s="43">
        <v>0.101742357578816</v>
      </c>
      <c r="E2477" s="43">
        <v>0</v>
      </c>
      <c r="F2477" s="43">
        <v>0</v>
      </c>
      <c r="G2477" s="43">
        <v>0.16666666666666599</v>
      </c>
      <c r="H2477" s="43">
        <v>31</v>
      </c>
      <c r="I2477" s="43">
        <v>1149.3866662595001</v>
      </c>
      <c r="J2477" s="43">
        <f t="shared" si="38"/>
        <v>0.61045414547289845</v>
      </c>
    </row>
    <row r="2478" spans="1:10" x14ac:dyDescent="0.25">
      <c r="A2478" s="79"/>
      <c r="B2478" s="79"/>
      <c r="C2478" s="43">
        <v>0.101728197517411</v>
      </c>
      <c r="D2478" s="43">
        <v>0.101728197517411</v>
      </c>
      <c r="E2478" s="43">
        <v>0</v>
      </c>
      <c r="F2478" s="43">
        <v>0</v>
      </c>
      <c r="G2478" s="43">
        <v>0</v>
      </c>
      <c r="H2478" s="43">
        <v>37.6666666666666</v>
      </c>
      <c r="I2478" s="43">
        <v>1407.1513310328701</v>
      </c>
      <c r="J2478" s="43" t="e">
        <f t="shared" si="38"/>
        <v>#DIV/0!</v>
      </c>
    </row>
    <row r="2479" spans="1:10" x14ac:dyDescent="0.25">
      <c r="A2479" s="79"/>
      <c r="B2479" s="79"/>
      <c r="C2479" s="43">
        <v>0.101728197517411</v>
      </c>
      <c r="D2479" s="43">
        <v>0.101728197517411</v>
      </c>
      <c r="E2479" s="43">
        <v>0</v>
      </c>
      <c r="F2479" s="43">
        <v>0</v>
      </c>
      <c r="G2479" s="43">
        <v>0</v>
      </c>
      <c r="H2479" s="43">
        <v>30.8333333333333</v>
      </c>
      <c r="I2479" s="43">
        <v>1151.8716647835399</v>
      </c>
      <c r="J2479" s="43" t="e">
        <f t="shared" si="38"/>
        <v>#DIV/0!</v>
      </c>
    </row>
    <row r="2480" spans="1:10" x14ac:dyDescent="0.25">
      <c r="A2480" s="79"/>
      <c r="B2480" s="79"/>
      <c r="C2480" s="43">
        <v>0.10162510537512499</v>
      </c>
      <c r="D2480" s="43">
        <v>0</v>
      </c>
      <c r="E2480" s="43">
        <v>0</v>
      </c>
      <c r="F2480" s="43">
        <v>0.10162510537512499</v>
      </c>
      <c r="G2480" s="43">
        <v>0</v>
      </c>
      <c r="H2480" s="43">
        <v>15.8333333333333</v>
      </c>
      <c r="I2480" s="43">
        <v>704.11247430231901</v>
      </c>
      <c r="J2480" s="43" t="e">
        <f t="shared" si="38"/>
        <v>#DIV/0!</v>
      </c>
    </row>
    <row r="2481" spans="1:10" x14ac:dyDescent="0.25">
      <c r="A2481" s="79"/>
      <c r="B2481" s="79"/>
      <c r="C2481" s="43">
        <v>0.10142490890050999</v>
      </c>
      <c r="D2481" s="43">
        <v>0</v>
      </c>
      <c r="E2481" s="43">
        <v>0.10142490890050999</v>
      </c>
      <c r="F2481" s="43">
        <v>0</v>
      </c>
      <c r="G2481" s="43">
        <v>0</v>
      </c>
      <c r="H2481" s="43">
        <v>29.5</v>
      </c>
      <c r="I2481" s="43">
        <v>1239.76865281391</v>
      </c>
      <c r="J2481" s="43" t="e">
        <f t="shared" si="38"/>
        <v>#DIV/0!</v>
      </c>
    </row>
    <row r="2482" spans="1:10" x14ac:dyDescent="0.25">
      <c r="A2482" s="79"/>
      <c r="B2482" s="79"/>
      <c r="C2482" s="43">
        <v>0.10142490890050999</v>
      </c>
      <c r="D2482" s="43">
        <v>0</v>
      </c>
      <c r="E2482" s="43">
        <v>0.10142490890050999</v>
      </c>
      <c r="F2482" s="43">
        <v>0</v>
      </c>
      <c r="G2482" s="43">
        <v>0</v>
      </c>
      <c r="H2482" s="43">
        <v>29.8333333333333</v>
      </c>
      <c r="I2482" s="43">
        <v>1253.77733815644</v>
      </c>
      <c r="J2482" s="43" t="e">
        <f t="shared" si="38"/>
        <v>#DIV/0!</v>
      </c>
    </row>
    <row r="2483" spans="1:10" x14ac:dyDescent="0.25">
      <c r="A2483" s="79"/>
      <c r="B2483" s="79"/>
      <c r="C2483" s="43">
        <v>0.101365848730453</v>
      </c>
      <c r="D2483" s="43">
        <v>0.101365848730453</v>
      </c>
      <c r="E2483" s="43">
        <v>0</v>
      </c>
      <c r="F2483" s="43">
        <v>0</v>
      </c>
      <c r="G2483" s="43">
        <v>0.16666666666666599</v>
      </c>
      <c r="H2483" s="43">
        <v>37.8333333333333</v>
      </c>
      <c r="I2483" s="43">
        <v>1173.8929999898201</v>
      </c>
      <c r="J2483" s="43">
        <f t="shared" si="38"/>
        <v>0.6081950923827204</v>
      </c>
    </row>
    <row r="2484" spans="1:10" x14ac:dyDescent="0.25">
      <c r="A2484" s="79"/>
      <c r="B2484" s="79"/>
      <c r="C2484" s="43">
        <v>0.100930329301588</v>
      </c>
      <c r="D2484" s="43">
        <v>0.100930329301588</v>
      </c>
      <c r="E2484" s="43">
        <v>0</v>
      </c>
      <c r="F2484" s="43">
        <v>0</v>
      </c>
      <c r="G2484" s="43">
        <v>0</v>
      </c>
      <c r="H2484" s="43">
        <v>34</v>
      </c>
      <c r="I2484" s="43">
        <v>1270.1719979234699</v>
      </c>
      <c r="J2484" s="43" t="e">
        <f t="shared" si="38"/>
        <v>#DIV/0!</v>
      </c>
    </row>
    <row r="2485" spans="1:10" x14ac:dyDescent="0.25">
      <c r="A2485" s="79"/>
      <c r="B2485" s="79"/>
      <c r="C2485" s="43">
        <v>0.100930329301588</v>
      </c>
      <c r="D2485" s="43">
        <v>0.100930329301588</v>
      </c>
      <c r="E2485" s="43">
        <v>0</v>
      </c>
      <c r="F2485" s="43">
        <v>0</v>
      </c>
      <c r="G2485" s="43">
        <v>0</v>
      </c>
      <c r="H2485" s="43">
        <v>32</v>
      </c>
      <c r="I2485" s="43">
        <v>1195.4559980456199</v>
      </c>
      <c r="J2485" s="43" t="e">
        <f t="shared" si="38"/>
        <v>#DIV/0!</v>
      </c>
    </row>
    <row r="2486" spans="1:10" x14ac:dyDescent="0.25">
      <c r="A2486" s="79"/>
      <c r="B2486" s="79"/>
      <c r="C2486" s="43">
        <v>0.100930329301588</v>
      </c>
      <c r="D2486" s="43">
        <v>0.100930329301588</v>
      </c>
      <c r="E2486" s="43">
        <v>0</v>
      </c>
      <c r="F2486" s="43">
        <v>0</v>
      </c>
      <c r="G2486" s="43">
        <v>0</v>
      </c>
      <c r="H2486" s="43">
        <v>17.3333333333333</v>
      </c>
      <c r="I2486" s="43">
        <v>647.53866560804795</v>
      </c>
      <c r="J2486" s="43" t="e">
        <f t="shared" si="38"/>
        <v>#DIV/0!</v>
      </c>
    </row>
    <row r="2487" spans="1:10" x14ac:dyDescent="0.25">
      <c r="A2487" s="79"/>
      <c r="B2487" s="79"/>
      <c r="C2487" s="43">
        <v>0.10067132857456799</v>
      </c>
      <c r="D2487" s="43">
        <v>3.1608891304359902E-3</v>
      </c>
      <c r="E2487" s="43">
        <v>5.1610020015746501E-2</v>
      </c>
      <c r="F2487" s="43">
        <v>4.5900419428386199E-2</v>
      </c>
      <c r="G2487" s="43">
        <v>0.16666666666666599</v>
      </c>
      <c r="H2487" s="43">
        <v>31.6666666666666</v>
      </c>
      <c r="I2487" s="43">
        <v>1348.0207419789399</v>
      </c>
      <c r="J2487" s="43">
        <f t="shared" si="38"/>
        <v>0.60402797144741038</v>
      </c>
    </row>
    <row r="2488" spans="1:10" x14ac:dyDescent="0.25">
      <c r="A2488" s="79"/>
      <c r="B2488" s="79"/>
      <c r="C2488" s="43">
        <v>0.100531395193677</v>
      </c>
      <c r="D2488" s="43">
        <v>0.100531395193677</v>
      </c>
      <c r="E2488" s="43">
        <v>0</v>
      </c>
      <c r="F2488" s="43">
        <v>0</v>
      </c>
      <c r="G2488" s="43">
        <v>0</v>
      </c>
      <c r="H2488" s="43">
        <v>32.6666666666666</v>
      </c>
      <c r="I2488" s="43">
        <v>1220.36133133824</v>
      </c>
      <c r="J2488" s="43" t="e">
        <f t="shared" si="38"/>
        <v>#DIV/0!</v>
      </c>
    </row>
    <row r="2489" spans="1:10" x14ac:dyDescent="0.25">
      <c r="A2489" s="79"/>
      <c r="B2489" s="79"/>
      <c r="C2489" s="43">
        <v>0.10035822989134199</v>
      </c>
      <c r="D2489" s="43">
        <v>5.0179114945671399E-2</v>
      </c>
      <c r="E2489" s="43">
        <v>0</v>
      </c>
      <c r="F2489" s="43">
        <v>5.0179114945671399E-2</v>
      </c>
      <c r="G2489" s="43">
        <v>0.16666666666666599</v>
      </c>
      <c r="H2489" s="43">
        <v>31</v>
      </c>
      <c r="I2489" s="43">
        <v>1147</v>
      </c>
      <c r="J2489" s="43">
        <f t="shared" si="38"/>
        <v>0.60214937934805435</v>
      </c>
    </row>
    <row r="2490" spans="1:10" x14ac:dyDescent="0.25">
      <c r="A2490" s="79"/>
      <c r="B2490" s="79"/>
      <c r="C2490" s="43">
        <v>0.100174353477962</v>
      </c>
      <c r="D2490" s="43">
        <v>0</v>
      </c>
      <c r="E2490" s="43">
        <v>4.4878278274562098E-4</v>
      </c>
      <c r="F2490" s="43">
        <v>9.9725570695217106E-2</v>
      </c>
      <c r="G2490" s="43">
        <v>0</v>
      </c>
      <c r="H2490" s="43">
        <v>14.3333333333333</v>
      </c>
      <c r="I2490" s="43">
        <v>636.99971441544506</v>
      </c>
      <c r="J2490" s="43" t="e">
        <f t="shared" si="38"/>
        <v>#DIV/0!</v>
      </c>
    </row>
    <row r="2491" spans="1:10" x14ac:dyDescent="0.25">
      <c r="A2491" s="79"/>
      <c r="B2491" s="79"/>
      <c r="C2491" s="43">
        <v>0.100132461085766</v>
      </c>
      <c r="D2491" s="43">
        <v>0.100132461085766</v>
      </c>
      <c r="E2491" s="43">
        <v>0</v>
      </c>
      <c r="F2491" s="43">
        <v>0</v>
      </c>
      <c r="G2491" s="43">
        <v>0</v>
      </c>
      <c r="H2491" s="43">
        <v>38</v>
      </c>
      <c r="I2491" s="43">
        <v>1419.6039976791801</v>
      </c>
      <c r="J2491" s="43" t="e">
        <f t="shared" si="38"/>
        <v>#DIV/0!</v>
      </c>
    </row>
    <row r="2492" spans="1:10" x14ac:dyDescent="0.25">
      <c r="A2492" s="79"/>
      <c r="B2492" s="79"/>
      <c r="C2492" s="43">
        <v>0.10001651214751101</v>
      </c>
      <c r="D2492" s="43">
        <v>0.10001651214751101</v>
      </c>
      <c r="E2492" s="43">
        <v>0</v>
      </c>
      <c r="F2492" s="43">
        <v>0</v>
      </c>
      <c r="G2492" s="43">
        <v>0.16666666666666599</v>
      </c>
      <c r="H2492" s="43">
        <v>50.8333333333333</v>
      </c>
      <c r="I2492" s="43">
        <v>1067.5</v>
      </c>
      <c r="J2492" s="43">
        <f t="shared" si="38"/>
        <v>0.60009907288506847</v>
      </c>
    </row>
    <row r="2493" spans="1:10" x14ac:dyDescent="0.25">
      <c r="A2493" s="79"/>
      <c r="B2493" s="79"/>
      <c r="C2493" s="43">
        <v>9.9733526977854606E-2</v>
      </c>
      <c r="D2493" s="43">
        <v>9.9733526977854606E-2</v>
      </c>
      <c r="E2493" s="43">
        <v>0</v>
      </c>
      <c r="F2493" s="43">
        <v>0</v>
      </c>
      <c r="G2493" s="43">
        <v>0</v>
      </c>
      <c r="H2493" s="43">
        <v>38</v>
      </c>
      <c r="I2493" s="43">
        <v>1419.6039976791801</v>
      </c>
      <c r="J2493" s="43" t="e">
        <f t="shared" si="38"/>
        <v>#DIV/0!</v>
      </c>
    </row>
    <row r="2494" spans="1:10" x14ac:dyDescent="0.25">
      <c r="A2494" s="79"/>
      <c r="B2494" s="79"/>
      <c r="C2494" s="43">
        <v>9.9642758365196704E-2</v>
      </c>
      <c r="D2494" s="43">
        <v>5.0980015907774998E-2</v>
      </c>
      <c r="E2494" s="43">
        <v>0</v>
      </c>
      <c r="F2494" s="43">
        <v>4.8662742457421602E-2</v>
      </c>
      <c r="G2494" s="43">
        <v>1.5</v>
      </c>
      <c r="H2494" s="43">
        <v>49.5</v>
      </c>
      <c r="I2494" s="43">
        <v>1193.5</v>
      </c>
      <c r="J2494" s="43">
        <f t="shared" si="38"/>
        <v>6.6428505576797803E-2</v>
      </c>
    </row>
    <row r="2495" spans="1:10" x14ac:dyDescent="0.25">
      <c r="A2495" s="79"/>
      <c r="B2495" s="79"/>
      <c r="C2495" s="43">
        <v>9.9629777769528E-2</v>
      </c>
      <c r="D2495" s="43">
        <v>0</v>
      </c>
      <c r="E2495" s="43">
        <v>9.9629777769528E-2</v>
      </c>
      <c r="F2495" s="43">
        <v>0</v>
      </c>
      <c r="G2495" s="43">
        <v>0</v>
      </c>
      <c r="H2495" s="43">
        <v>12.6666666666666</v>
      </c>
      <c r="I2495" s="43">
        <v>532.33004301614301</v>
      </c>
      <c r="J2495" s="43" t="e">
        <f t="shared" si="38"/>
        <v>#DIV/0!</v>
      </c>
    </row>
    <row r="2496" spans="1:10" x14ac:dyDescent="0.25">
      <c r="A2496" s="79"/>
      <c r="B2496" s="79"/>
      <c r="C2496" s="43">
        <v>9.9334592869943103E-2</v>
      </c>
      <c r="D2496" s="43">
        <v>9.9334592869943103E-2</v>
      </c>
      <c r="E2496" s="43">
        <v>0</v>
      </c>
      <c r="F2496" s="43">
        <v>0</v>
      </c>
      <c r="G2496" s="43">
        <v>0</v>
      </c>
      <c r="H2496" s="43">
        <v>35.1666666666666</v>
      </c>
      <c r="I2496" s="43">
        <v>1313.7563311855499</v>
      </c>
      <c r="J2496" s="43" t="e">
        <f t="shared" si="38"/>
        <v>#DIV/0!</v>
      </c>
    </row>
    <row r="2497" spans="1:10" x14ac:dyDescent="0.25">
      <c r="A2497" s="79"/>
      <c r="B2497" s="79"/>
      <c r="C2497" s="43">
        <v>9.9334592869943006E-2</v>
      </c>
      <c r="D2497" s="43">
        <v>9.9334592869943006E-2</v>
      </c>
      <c r="E2497" s="43">
        <v>0</v>
      </c>
      <c r="F2497" s="43">
        <v>0</v>
      </c>
      <c r="G2497" s="43">
        <v>0</v>
      </c>
      <c r="H2497" s="43">
        <v>26.1666666666666</v>
      </c>
      <c r="I2497" s="43">
        <v>977.53433173522603</v>
      </c>
      <c r="J2497" s="43" t="e">
        <f t="shared" si="38"/>
        <v>#DIV/0!</v>
      </c>
    </row>
    <row r="2498" spans="1:10" x14ac:dyDescent="0.25">
      <c r="A2498" s="79"/>
      <c r="B2498" s="79"/>
      <c r="C2498" s="43">
        <v>9.9250687025239703E-2</v>
      </c>
      <c r="D2498" s="43">
        <v>0</v>
      </c>
      <c r="E2498" s="43">
        <v>0</v>
      </c>
      <c r="F2498" s="43">
        <v>9.9250687025239703E-2</v>
      </c>
      <c r="G2498" s="43">
        <v>0</v>
      </c>
      <c r="H2498" s="43">
        <v>23.3333333333333</v>
      </c>
      <c r="I2498" s="43">
        <v>1037.6394358139401</v>
      </c>
      <c r="J2498" s="43" t="e">
        <f t="shared" si="38"/>
        <v>#DIV/0!</v>
      </c>
    </row>
    <row r="2499" spans="1:10" x14ac:dyDescent="0.25">
      <c r="A2499" s="79"/>
      <c r="B2499" s="79"/>
      <c r="C2499" s="43">
        <v>9.91838533908911E-2</v>
      </c>
      <c r="D2499" s="43">
        <v>0</v>
      </c>
      <c r="E2499" s="43">
        <v>9.91838533908911E-2</v>
      </c>
      <c r="F2499" s="43">
        <v>0</v>
      </c>
      <c r="G2499" s="43">
        <v>0.16666666666666599</v>
      </c>
      <c r="H2499" s="43">
        <v>42.8333333333333</v>
      </c>
      <c r="I2499" s="43">
        <v>988.33767600459805</v>
      </c>
      <c r="J2499" s="43">
        <f t="shared" ref="J2499:J2562" si="39">C2499/G2499</f>
        <v>0.59510312034534896</v>
      </c>
    </row>
    <row r="2500" spans="1:10" x14ac:dyDescent="0.25">
      <c r="A2500" s="79"/>
      <c r="B2500" s="79"/>
      <c r="C2500" s="43">
        <v>9.9180994986782595E-2</v>
      </c>
      <c r="D2500" s="43">
        <v>0</v>
      </c>
      <c r="E2500" s="43">
        <v>9.9180994986782595E-2</v>
      </c>
      <c r="F2500" s="43">
        <v>0</v>
      </c>
      <c r="G2500" s="43">
        <v>0</v>
      </c>
      <c r="H2500" s="43">
        <v>28.3333333333333</v>
      </c>
      <c r="I2500" s="43">
        <v>1190.73825411505</v>
      </c>
      <c r="J2500" s="43" t="e">
        <f t="shared" si="39"/>
        <v>#DIV/0!</v>
      </c>
    </row>
    <row r="2501" spans="1:10" x14ac:dyDescent="0.25">
      <c r="A2501" s="79"/>
      <c r="B2501" s="79"/>
      <c r="C2501" s="43">
        <v>9.9180994986782497E-2</v>
      </c>
      <c r="D2501" s="43">
        <v>0</v>
      </c>
      <c r="E2501" s="43">
        <v>9.9180994986782497E-2</v>
      </c>
      <c r="F2501" s="43">
        <v>0</v>
      </c>
      <c r="G2501" s="43">
        <v>0</v>
      </c>
      <c r="H2501" s="43">
        <v>23</v>
      </c>
      <c r="I2501" s="43">
        <v>966.59928863457401</v>
      </c>
      <c r="J2501" s="43" t="e">
        <f t="shared" si="39"/>
        <v>#DIV/0!</v>
      </c>
    </row>
    <row r="2502" spans="1:10" x14ac:dyDescent="0.25">
      <c r="A2502" s="79"/>
      <c r="B2502" s="79"/>
      <c r="C2502" s="43">
        <v>9.8935658762031697E-2</v>
      </c>
      <c r="D2502" s="43">
        <v>9.8935658762031697E-2</v>
      </c>
      <c r="E2502" s="43">
        <v>0</v>
      </c>
      <c r="F2502" s="43">
        <v>0</v>
      </c>
      <c r="G2502" s="43">
        <v>0</v>
      </c>
      <c r="H2502" s="43">
        <v>32</v>
      </c>
      <c r="I2502" s="43">
        <v>1195.4559980456199</v>
      </c>
      <c r="J2502" s="43" t="e">
        <f t="shared" si="39"/>
        <v>#DIV/0!</v>
      </c>
    </row>
    <row r="2503" spans="1:10" x14ac:dyDescent="0.25">
      <c r="A2503" s="79"/>
      <c r="B2503" s="79"/>
      <c r="C2503" s="43">
        <v>9.8775803355262398E-2</v>
      </c>
      <c r="D2503" s="43">
        <v>0</v>
      </c>
      <c r="E2503" s="43">
        <v>0</v>
      </c>
      <c r="F2503" s="43">
        <v>9.8775803355262398E-2</v>
      </c>
      <c r="G2503" s="43">
        <v>0</v>
      </c>
      <c r="H2503" s="43">
        <v>26.3333333333333</v>
      </c>
      <c r="I2503" s="43">
        <v>1171.05022041859</v>
      </c>
      <c r="J2503" s="43" t="e">
        <f t="shared" si="39"/>
        <v>#DIV/0!</v>
      </c>
    </row>
    <row r="2504" spans="1:10" x14ac:dyDescent="0.25">
      <c r="A2504" s="79"/>
      <c r="B2504" s="79"/>
      <c r="C2504" s="43">
        <v>9.8767106646630007E-2</v>
      </c>
      <c r="D2504" s="43">
        <v>9.8767106646630007E-2</v>
      </c>
      <c r="E2504" s="43">
        <v>0</v>
      </c>
      <c r="F2504" s="43">
        <v>0</v>
      </c>
      <c r="G2504" s="43">
        <v>1.1666666666666601</v>
      </c>
      <c r="H2504" s="43">
        <v>33.3333333333333</v>
      </c>
      <c r="I2504" s="43">
        <v>1230.6666666666599</v>
      </c>
      <c r="J2504" s="43">
        <f t="shared" si="39"/>
        <v>8.4657519982826196E-2</v>
      </c>
    </row>
    <row r="2505" spans="1:10" x14ac:dyDescent="0.25">
      <c r="A2505" s="79"/>
      <c r="B2505" s="79"/>
      <c r="C2505" s="43">
        <v>9.8670998531177598E-2</v>
      </c>
      <c r="D2505" s="43">
        <v>0</v>
      </c>
      <c r="E2505" s="43">
        <v>9.8670998531177598E-2</v>
      </c>
      <c r="F2505" s="43">
        <v>0</v>
      </c>
      <c r="G2505" s="43">
        <v>0.33333333333333298</v>
      </c>
      <c r="H2505" s="43">
        <v>17.3333333333333</v>
      </c>
      <c r="I2505" s="43">
        <v>1144</v>
      </c>
      <c r="J2505" s="43">
        <f t="shared" si="39"/>
        <v>0.29601299559353311</v>
      </c>
    </row>
    <row r="2506" spans="1:10" x14ac:dyDescent="0.25">
      <c r="A2506" s="79"/>
      <c r="B2506" s="79"/>
      <c r="C2506" s="43">
        <v>9.8536724654120195E-2</v>
      </c>
      <c r="D2506" s="43">
        <v>9.8536724654120195E-2</v>
      </c>
      <c r="E2506" s="43">
        <v>0</v>
      </c>
      <c r="F2506" s="43">
        <v>0</v>
      </c>
      <c r="G2506" s="43">
        <v>0</v>
      </c>
      <c r="H2506" s="43">
        <v>29.3333333333333</v>
      </c>
      <c r="I2506" s="43">
        <v>1095.8346648751501</v>
      </c>
      <c r="J2506" s="43" t="e">
        <f t="shared" si="39"/>
        <v>#DIV/0!</v>
      </c>
    </row>
    <row r="2507" spans="1:10" x14ac:dyDescent="0.25">
      <c r="A2507" s="79"/>
      <c r="B2507" s="79"/>
      <c r="C2507" s="43">
        <v>9.8464821484771495E-2</v>
      </c>
      <c r="D2507" s="43">
        <v>3.6257939851168298E-2</v>
      </c>
      <c r="E2507" s="43">
        <v>0</v>
      </c>
      <c r="F2507" s="43">
        <v>6.2206881633603002E-2</v>
      </c>
      <c r="G2507" s="43">
        <v>0.16666666666666599</v>
      </c>
      <c r="H2507" s="43">
        <v>40.8333333333333</v>
      </c>
      <c r="I2507" s="43">
        <v>1088.2731204781901</v>
      </c>
      <c r="J2507" s="43">
        <f t="shared" si="39"/>
        <v>0.59078892890863133</v>
      </c>
    </row>
    <row r="2508" spans="1:10" x14ac:dyDescent="0.25">
      <c r="A2508" s="79"/>
      <c r="B2508" s="79"/>
      <c r="C2508" s="43">
        <v>9.8373682670814505E-2</v>
      </c>
      <c r="D2508" s="43">
        <v>9.8373682670814505E-2</v>
      </c>
      <c r="E2508" s="43">
        <v>0</v>
      </c>
      <c r="F2508" s="43">
        <v>0</v>
      </c>
      <c r="G2508" s="43">
        <v>0.16666666666666599</v>
      </c>
      <c r="H2508" s="43">
        <v>48.6666666666666</v>
      </c>
      <c r="I2508" s="43">
        <v>1270.0963324070401</v>
      </c>
      <c r="J2508" s="43">
        <f t="shared" si="39"/>
        <v>0.59024209602488942</v>
      </c>
    </row>
    <row r="2509" spans="1:10" x14ac:dyDescent="0.25">
      <c r="A2509" s="79"/>
      <c r="B2509" s="79"/>
      <c r="C2509" s="43">
        <v>9.8344981239051305E-2</v>
      </c>
      <c r="D2509" s="43">
        <v>0</v>
      </c>
      <c r="E2509" s="43">
        <v>4.8726814534389901E-2</v>
      </c>
      <c r="F2509" s="43">
        <v>4.9618166704661099E-2</v>
      </c>
      <c r="G2509" s="43">
        <v>0.16666666666666599</v>
      </c>
      <c r="H2509" s="43">
        <v>18.6666666666666</v>
      </c>
      <c r="I2509" s="43">
        <v>728.91171025581298</v>
      </c>
      <c r="J2509" s="43">
        <f t="shared" si="39"/>
        <v>0.59006988743431021</v>
      </c>
    </row>
    <row r="2510" spans="1:10" x14ac:dyDescent="0.25">
      <c r="A2510" s="79"/>
      <c r="B2510" s="79"/>
      <c r="C2510" s="43">
        <v>9.8265208710378193E-2</v>
      </c>
      <c r="D2510" s="43">
        <v>9.8265208710378193E-2</v>
      </c>
      <c r="E2510" s="43">
        <v>0</v>
      </c>
      <c r="F2510" s="43">
        <v>0</v>
      </c>
      <c r="G2510" s="43">
        <v>0.33333333333333298</v>
      </c>
      <c r="H2510" s="43">
        <v>30.6666666666666</v>
      </c>
      <c r="I2510" s="43">
        <v>1318.6666666666599</v>
      </c>
      <c r="J2510" s="43">
        <f t="shared" si="39"/>
        <v>0.29479562613113491</v>
      </c>
    </row>
    <row r="2511" spans="1:10" x14ac:dyDescent="0.25">
      <c r="A2511" s="79"/>
      <c r="B2511" s="79"/>
      <c r="C2511" s="43">
        <v>9.8201136633409902E-2</v>
      </c>
      <c r="D2511" s="43">
        <v>4.9100568316705097E-2</v>
      </c>
      <c r="E2511" s="43">
        <v>0</v>
      </c>
      <c r="F2511" s="43">
        <v>4.9100568316705097E-2</v>
      </c>
      <c r="G2511" s="43">
        <v>0.33333333333333298</v>
      </c>
      <c r="H2511" s="43">
        <v>62.6666666666666</v>
      </c>
      <c r="I2511" s="43">
        <v>1190.6666666666599</v>
      </c>
      <c r="J2511" s="43">
        <f t="shared" si="39"/>
        <v>0.29460340990023004</v>
      </c>
    </row>
    <row r="2512" spans="1:10" x14ac:dyDescent="0.25">
      <c r="A2512" s="79"/>
      <c r="B2512" s="79"/>
      <c r="C2512" s="43">
        <v>9.8146989484075894E-2</v>
      </c>
      <c r="D2512" s="43">
        <v>4.0525588682447898E-2</v>
      </c>
      <c r="E2512" s="43">
        <v>0</v>
      </c>
      <c r="F2512" s="43">
        <v>5.7621400801628003E-2</v>
      </c>
      <c r="G2512" s="43">
        <v>0.16666666666666599</v>
      </c>
      <c r="H2512" s="43">
        <v>20</v>
      </c>
      <c r="I2512" s="43">
        <v>574.50806151937695</v>
      </c>
      <c r="J2512" s="43">
        <f t="shared" si="39"/>
        <v>0.58888193690445778</v>
      </c>
    </row>
    <row r="2513" spans="1:10" x14ac:dyDescent="0.25">
      <c r="A2513" s="79"/>
      <c r="B2513" s="79"/>
      <c r="C2513" s="43">
        <v>9.8142086328651401E-2</v>
      </c>
      <c r="D2513" s="43">
        <v>4.9132604355189201E-2</v>
      </c>
      <c r="E2513" s="43">
        <v>0</v>
      </c>
      <c r="F2513" s="43">
        <v>4.9009481973462297E-2</v>
      </c>
      <c r="G2513" s="43">
        <v>0.33333333333333298</v>
      </c>
      <c r="H2513" s="43">
        <v>25</v>
      </c>
      <c r="I2513" s="43">
        <v>1262.41171025581</v>
      </c>
      <c r="J2513" s="43">
        <f t="shared" si="39"/>
        <v>0.29442625898595454</v>
      </c>
    </row>
    <row r="2514" spans="1:10" x14ac:dyDescent="0.25">
      <c r="A2514" s="79"/>
      <c r="B2514" s="79"/>
      <c r="C2514" s="43">
        <v>9.8137790546208706E-2</v>
      </c>
      <c r="D2514" s="43">
        <v>9.8137790546208706E-2</v>
      </c>
      <c r="E2514" s="43">
        <v>0</v>
      </c>
      <c r="F2514" s="43">
        <v>0</v>
      </c>
      <c r="G2514" s="43">
        <v>0</v>
      </c>
      <c r="H2514" s="43">
        <v>27.6666666666666</v>
      </c>
      <c r="I2514" s="43">
        <v>1033.5713316436099</v>
      </c>
      <c r="J2514" s="43" t="e">
        <f t="shared" si="39"/>
        <v>#DIV/0!</v>
      </c>
    </row>
    <row r="2515" spans="1:10" x14ac:dyDescent="0.25">
      <c r="A2515" s="79"/>
      <c r="B2515" s="79"/>
      <c r="C2515" s="43">
        <v>9.7738856438297397E-2</v>
      </c>
      <c r="D2515" s="43">
        <v>9.7738856438297397E-2</v>
      </c>
      <c r="E2515" s="43">
        <v>0</v>
      </c>
      <c r="F2515" s="43">
        <v>0</v>
      </c>
      <c r="G2515" s="43">
        <v>0</v>
      </c>
      <c r="H2515" s="43">
        <v>31.6666666666666</v>
      </c>
      <c r="I2515" s="43">
        <v>1183.0033313993099</v>
      </c>
      <c r="J2515" s="43" t="e">
        <f t="shared" si="39"/>
        <v>#DIV/0!</v>
      </c>
    </row>
    <row r="2516" spans="1:10" x14ac:dyDescent="0.25">
      <c r="A2516" s="79"/>
      <c r="B2516" s="79"/>
      <c r="C2516" s="43">
        <v>9.7738856438297397E-2</v>
      </c>
      <c r="D2516" s="43">
        <v>9.7738856438297397E-2</v>
      </c>
      <c r="E2516" s="43">
        <v>0</v>
      </c>
      <c r="F2516" s="43">
        <v>0</v>
      </c>
      <c r="G2516" s="43">
        <v>0</v>
      </c>
      <c r="H2516" s="43">
        <v>28.3333333333333</v>
      </c>
      <c r="I2516" s="43">
        <v>1058.47666493623</v>
      </c>
      <c r="J2516" s="43" t="e">
        <f t="shared" si="39"/>
        <v>#DIV/0!</v>
      </c>
    </row>
    <row r="2517" spans="1:10" x14ac:dyDescent="0.25">
      <c r="A2517" s="79"/>
      <c r="B2517" s="79"/>
      <c r="C2517" s="43">
        <v>9.7385863855800003E-2</v>
      </c>
      <c r="D2517" s="43">
        <v>0</v>
      </c>
      <c r="E2517" s="43">
        <v>9.7385863855800003E-2</v>
      </c>
      <c r="F2517" s="43">
        <v>0</v>
      </c>
      <c r="G2517" s="43">
        <v>0</v>
      </c>
      <c r="H2517" s="43">
        <v>23</v>
      </c>
      <c r="I2517" s="43">
        <v>966.59928863457401</v>
      </c>
      <c r="J2517" s="43" t="e">
        <f t="shared" si="39"/>
        <v>#DIV/0!</v>
      </c>
    </row>
    <row r="2518" spans="1:10" x14ac:dyDescent="0.25">
      <c r="A2518" s="79"/>
      <c r="B2518" s="79"/>
      <c r="C2518" s="43">
        <v>9.7385863855799906E-2</v>
      </c>
      <c r="D2518" s="43">
        <v>0</v>
      </c>
      <c r="E2518" s="43">
        <v>9.7385863855799906E-2</v>
      </c>
      <c r="F2518" s="43">
        <v>0</v>
      </c>
      <c r="G2518" s="43">
        <v>0</v>
      </c>
      <c r="H2518" s="43">
        <v>3.1666666666666599</v>
      </c>
      <c r="I2518" s="43">
        <v>133.08251075403501</v>
      </c>
      <c r="J2518" s="43" t="e">
        <f t="shared" si="39"/>
        <v>#DIV/0!</v>
      </c>
    </row>
    <row r="2519" spans="1:10" x14ac:dyDescent="0.25">
      <c r="A2519" s="79"/>
      <c r="B2519" s="79"/>
      <c r="C2519" s="43">
        <v>9.7351152345330802E-2</v>
      </c>
      <c r="D2519" s="43">
        <v>0</v>
      </c>
      <c r="E2519" s="43">
        <v>0</v>
      </c>
      <c r="F2519" s="43">
        <v>9.7351152345330802E-2</v>
      </c>
      <c r="G2519" s="43">
        <v>0</v>
      </c>
      <c r="H2519" s="43">
        <v>21</v>
      </c>
      <c r="I2519" s="43">
        <v>933.87549223254905</v>
      </c>
      <c r="J2519" s="43" t="e">
        <f t="shared" si="39"/>
        <v>#DIV/0!</v>
      </c>
    </row>
    <row r="2520" spans="1:10" x14ac:dyDescent="0.25">
      <c r="A2520" s="79"/>
      <c r="B2520" s="79"/>
      <c r="C2520" s="43">
        <v>9.7351152345330802E-2</v>
      </c>
      <c r="D2520" s="43">
        <v>0</v>
      </c>
      <c r="E2520" s="43">
        <v>0</v>
      </c>
      <c r="F2520" s="43">
        <v>9.7351152345330802E-2</v>
      </c>
      <c r="G2520" s="43">
        <v>0</v>
      </c>
      <c r="H2520" s="43">
        <v>27.1666666666666</v>
      </c>
      <c r="I2520" s="43">
        <v>1208.1087716976599</v>
      </c>
      <c r="J2520" s="43" t="e">
        <f t="shared" si="39"/>
        <v>#DIV/0!</v>
      </c>
    </row>
    <row r="2521" spans="1:10" x14ac:dyDescent="0.25">
      <c r="A2521" s="79"/>
      <c r="B2521" s="79"/>
      <c r="C2521" s="43">
        <v>9.7322452168562501E-2</v>
      </c>
      <c r="D2521" s="43">
        <v>9.7322452168562501E-2</v>
      </c>
      <c r="E2521" s="43">
        <v>0</v>
      </c>
      <c r="F2521" s="43">
        <v>0</v>
      </c>
      <c r="G2521" s="43">
        <v>0.33333333333333298</v>
      </c>
      <c r="H2521" s="43">
        <v>38.3333333333333</v>
      </c>
      <c r="I2521" s="43">
        <v>1323.4526666463</v>
      </c>
      <c r="J2521" s="43">
        <f t="shared" si="39"/>
        <v>0.29196735650568784</v>
      </c>
    </row>
    <row r="2522" spans="1:10" x14ac:dyDescent="0.25">
      <c r="A2522" s="79"/>
      <c r="B2522" s="79"/>
      <c r="C2522" s="43">
        <v>9.6941052453033597E-2</v>
      </c>
      <c r="D2522" s="43">
        <v>9.6941052453033597E-2</v>
      </c>
      <c r="E2522" s="43">
        <v>0</v>
      </c>
      <c r="F2522" s="43">
        <v>0</v>
      </c>
      <c r="G2522" s="43">
        <v>0.83333333333333304</v>
      </c>
      <c r="H2522" s="43">
        <v>26.6666666666666</v>
      </c>
      <c r="I2522" s="43">
        <v>1166.3333333333301</v>
      </c>
      <c r="J2522" s="43">
        <f t="shared" si="39"/>
        <v>0.11632926294364036</v>
      </c>
    </row>
    <row r="2523" spans="1:10" x14ac:dyDescent="0.25">
      <c r="A2523" s="79"/>
      <c r="B2523" s="79"/>
      <c r="C2523" s="43">
        <v>9.69409882224746E-2</v>
      </c>
      <c r="D2523" s="43">
        <v>9.69409882224746E-2</v>
      </c>
      <c r="E2523" s="43">
        <v>0</v>
      </c>
      <c r="F2523" s="43">
        <v>0</v>
      </c>
      <c r="G2523" s="43">
        <v>0</v>
      </c>
      <c r="H2523" s="43">
        <v>38.8333333333333</v>
      </c>
      <c r="I2523" s="43">
        <v>1450.7356642949501</v>
      </c>
      <c r="J2523" s="43" t="e">
        <f t="shared" si="39"/>
        <v>#DIV/0!</v>
      </c>
    </row>
    <row r="2524" spans="1:10" x14ac:dyDescent="0.25">
      <c r="A2524" s="79"/>
      <c r="B2524" s="79"/>
      <c r="C2524" s="43">
        <v>9.69409882224746E-2</v>
      </c>
      <c r="D2524" s="43">
        <v>9.69409882224746E-2</v>
      </c>
      <c r="E2524" s="43">
        <v>0</v>
      </c>
      <c r="F2524" s="43">
        <v>0</v>
      </c>
      <c r="G2524" s="43">
        <v>0</v>
      </c>
      <c r="H2524" s="43">
        <v>31.1666666666666</v>
      </c>
      <c r="I2524" s="43">
        <v>1164.32433142985</v>
      </c>
      <c r="J2524" s="43" t="e">
        <f t="shared" si="39"/>
        <v>#DIV/0!</v>
      </c>
    </row>
    <row r="2525" spans="1:10" x14ac:dyDescent="0.25">
      <c r="A2525" s="79"/>
      <c r="B2525" s="79"/>
      <c r="C2525" s="43">
        <v>9.6940988222474503E-2</v>
      </c>
      <c r="D2525" s="43">
        <v>9.6940988222474503E-2</v>
      </c>
      <c r="E2525" s="43">
        <v>0</v>
      </c>
      <c r="F2525" s="43">
        <v>0</v>
      </c>
      <c r="G2525" s="43">
        <v>0</v>
      </c>
      <c r="H2525" s="43">
        <v>30</v>
      </c>
      <c r="I2525" s="43">
        <v>1120.73999816777</v>
      </c>
      <c r="J2525" s="43" t="e">
        <f t="shared" si="39"/>
        <v>#DIV/0!</v>
      </c>
    </row>
    <row r="2526" spans="1:10" x14ac:dyDescent="0.25">
      <c r="A2526" s="79"/>
      <c r="B2526" s="79"/>
      <c r="C2526" s="43">
        <v>9.6940988222474295E-2</v>
      </c>
      <c r="D2526" s="43">
        <v>9.6940988222474295E-2</v>
      </c>
      <c r="E2526" s="43">
        <v>0</v>
      </c>
      <c r="F2526" s="43">
        <v>0</v>
      </c>
      <c r="G2526" s="43">
        <v>0</v>
      </c>
      <c r="H2526" s="43">
        <v>15.3333333333333</v>
      </c>
      <c r="I2526" s="43">
        <v>572.82266573019695</v>
      </c>
      <c r="J2526" s="43" t="e">
        <f t="shared" si="39"/>
        <v>#DIV/0!</v>
      </c>
    </row>
    <row r="2527" spans="1:10" x14ac:dyDescent="0.25">
      <c r="A2527" s="79"/>
      <c r="B2527" s="79"/>
      <c r="C2527" s="43">
        <v>9.6876268675353899E-2</v>
      </c>
      <c r="D2527" s="43">
        <v>0</v>
      </c>
      <c r="E2527" s="43">
        <v>0</v>
      </c>
      <c r="F2527" s="43">
        <v>9.6876268675353899E-2</v>
      </c>
      <c r="G2527" s="43">
        <v>0</v>
      </c>
      <c r="H2527" s="43">
        <v>0.83333333333333304</v>
      </c>
      <c r="I2527" s="43">
        <v>37.058551279069398</v>
      </c>
      <c r="J2527" s="43" t="e">
        <f t="shared" si="39"/>
        <v>#DIV/0!</v>
      </c>
    </row>
    <row r="2528" spans="1:10" x14ac:dyDescent="0.25">
      <c r="A2528" s="79"/>
      <c r="B2528" s="79"/>
      <c r="C2528" s="43">
        <v>9.6800319113287805E-2</v>
      </c>
      <c r="D2528" s="43">
        <v>3.9893410791141698E-4</v>
      </c>
      <c r="E2528" s="43">
        <v>0</v>
      </c>
      <c r="F2528" s="43">
        <v>9.64013850053764E-2</v>
      </c>
      <c r="G2528" s="43">
        <v>0</v>
      </c>
      <c r="H2528" s="43">
        <v>23.5</v>
      </c>
      <c r="I2528" s="43">
        <v>1043.86576913709</v>
      </c>
      <c r="J2528" s="43" t="e">
        <f t="shared" si="39"/>
        <v>#DIV/0!</v>
      </c>
    </row>
    <row r="2529" spans="1:10" x14ac:dyDescent="0.25">
      <c r="A2529" s="79"/>
      <c r="B2529" s="79"/>
      <c r="C2529" s="43">
        <v>9.6556619991223794E-2</v>
      </c>
      <c r="D2529" s="43">
        <v>4.8278309995611897E-2</v>
      </c>
      <c r="E2529" s="43">
        <v>0</v>
      </c>
      <c r="F2529" s="43">
        <v>4.8278309995611897E-2</v>
      </c>
      <c r="G2529" s="43">
        <v>0.83333333333333304</v>
      </c>
      <c r="H2529" s="43">
        <v>36.3333333333333</v>
      </c>
      <c r="I2529" s="43">
        <v>1273.6666666666599</v>
      </c>
      <c r="J2529" s="43">
        <f t="shared" si="39"/>
        <v>0.11586794398946859</v>
      </c>
    </row>
    <row r="2530" spans="1:10" x14ac:dyDescent="0.25">
      <c r="A2530" s="79"/>
      <c r="B2530" s="79"/>
      <c r="C2530" s="43">
        <v>9.6401385005376594E-2</v>
      </c>
      <c r="D2530" s="43">
        <v>0</v>
      </c>
      <c r="E2530" s="43">
        <v>0</v>
      </c>
      <c r="F2530" s="43">
        <v>9.6401385005376594E-2</v>
      </c>
      <c r="G2530" s="43">
        <v>0</v>
      </c>
      <c r="H2530" s="43">
        <v>0.83333333333333304</v>
      </c>
      <c r="I2530" s="43">
        <v>37.058551279069398</v>
      </c>
      <c r="J2530" s="43" t="e">
        <f t="shared" si="39"/>
        <v>#DIV/0!</v>
      </c>
    </row>
    <row r="2531" spans="1:10" x14ac:dyDescent="0.25">
      <c r="A2531" s="79"/>
      <c r="B2531" s="79"/>
      <c r="C2531" s="43">
        <v>9.6401385005376303E-2</v>
      </c>
      <c r="D2531" s="43">
        <v>0</v>
      </c>
      <c r="E2531" s="43">
        <v>0</v>
      </c>
      <c r="F2531" s="43">
        <v>9.6401385005376303E-2</v>
      </c>
      <c r="G2531" s="43">
        <v>0</v>
      </c>
      <c r="H2531" s="43">
        <v>29.5</v>
      </c>
      <c r="I2531" s="43">
        <v>1311.87271527905</v>
      </c>
      <c r="J2531" s="43" t="e">
        <f t="shared" si="39"/>
        <v>#DIV/0!</v>
      </c>
    </row>
    <row r="2532" spans="1:10" x14ac:dyDescent="0.25">
      <c r="A2532" s="79"/>
      <c r="B2532" s="79"/>
      <c r="C2532" s="43">
        <v>9.6375284118144805E-2</v>
      </c>
      <c r="D2532" s="43">
        <v>0</v>
      </c>
      <c r="E2532" s="43">
        <v>4.4878278274562098E-4</v>
      </c>
      <c r="F2532" s="43">
        <v>9.5926501335399206E-2</v>
      </c>
      <c r="G2532" s="43">
        <v>0</v>
      </c>
      <c r="H2532" s="43">
        <v>20.5</v>
      </c>
      <c r="I2532" s="43">
        <v>911.23299388055898</v>
      </c>
      <c r="J2532" s="43" t="e">
        <f t="shared" si="39"/>
        <v>#DIV/0!</v>
      </c>
    </row>
    <row r="2533" spans="1:10" x14ac:dyDescent="0.25">
      <c r="A2533" s="79"/>
      <c r="B2533" s="79"/>
      <c r="C2533" s="43">
        <v>9.6250761252484093E-2</v>
      </c>
      <c r="D2533" s="43">
        <v>9.6250761252484093E-2</v>
      </c>
      <c r="E2533" s="43">
        <v>0</v>
      </c>
      <c r="F2533" s="43">
        <v>0</v>
      </c>
      <c r="G2533" s="43">
        <v>0.16666666666666599</v>
      </c>
      <c r="H2533" s="43">
        <v>23.8333333333333</v>
      </c>
      <c r="I2533" s="43">
        <v>1047.55966665648</v>
      </c>
      <c r="J2533" s="43">
        <f t="shared" si="39"/>
        <v>0.57750456751490686</v>
      </c>
    </row>
    <row r="2534" spans="1:10" x14ac:dyDescent="0.25">
      <c r="A2534" s="79"/>
      <c r="B2534" s="79"/>
      <c r="C2534" s="43">
        <v>9.6143120006651803E-2</v>
      </c>
      <c r="D2534" s="43">
        <v>9.6143120006651803E-2</v>
      </c>
      <c r="E2534" s="43">
        <v>0</v>
      </c>
      <c r="F2534" s="43">
        <v>0</v>
      </c>
      <c r="G2534" s="43">
        <v>0</v>
      </c>
      <c r="H2534" s="43">
        <v>36.5</v>
      </c>
      <c r="I2534" s="43">
        <v>1363.5669977707901</v>
      </c>
      <c r="J2534" s="43" t="e">
        <f t="shared" si="39"/>
        <v>#DIV/0!</v>
      </c>
    </row>
    <row r="2535" spans="1:10" x14ac:dyDescent="0.25">
      <c r="A2535" s="79"/>
      <c r="B2535" s="79"/>
      <c r="C2535" s="43">
        <v>9.6143120006651595E-2</v>
      </c>
      <c r="D2535" s="43">
        <v>9.6143120006651595E-2</v>
      </c>
      <c r="E2535" s="43">
        <v>0</v>
      </c>
      <c r="F2535" s="43">
        <v>0</v>
      </c>
      <c r="G2535" s="43">
        <v>0</v>
      </c>
      <c r="H2535" s="43">
        <v>23.1666666666666</v>
      </c>
      <c r="I2535" s="43">
        <v>865.46033191844901</v>
      </c>
      <c r="J2535" s="43" t="e">
        <f t="shared" si="39"/>
        <v>#DIV/0!</v>
      </c>
    </row>
    <row r="2536" spans="1:10" x14ac:dyDescent="0.25">
      <c r="A2536" s="79"/>
      <c r="B2536" s="79"/>
      <c r="C2536" s="43">
        <v>9.59265013353994E-2</v>
      </c>
      <c r="D2536" s="43">
        <v>0</v>
      </c>
      <c r="E2536" s="43">
        <v>0</v>
      </c>
      <c r="F2536" s="43">
        <v>9.59265013353994E-2</v>
      </c>
      <c r="G2536" s="43">
        <v>0</v>
      </c>
      <c r="H2536" s="43">
        <v>0.66666666666666596</v>
      </c>
      <c r="I2536" s="43">
        <v>29.646841023255501</v>
      </c>
      <c r="J2536" s="43" t="e">
        <f t="shared" si="39"/>
        <v>#DIV/0!</v>
      </c>
    </row>
    <row r="2537" spans="1:10" x14ac:dyDescent="0.25">
      <c r="A2537" s="79"/>
      <c r="B2537" s="79"/>
      <c r="C2537" s="43">
        <v>9.5926501335399095E-2</v>
      </c>
      <c r="D2537" s="43">
        <v>0</v>
      </c>
      <c r="E2537" s="43">
        <v>0</v>
      </c>
      <c r="F2537" s="43">
        <v>9.5926501335399095E-2</v>
      </c>
      <c r="G2537" s="43">
        <v>0</v>
      </c>
      <c r="H2537" s="43">
        <v>28</v>
      </c>
      <c r="I2537" s="43">
        <v>1245.16732297673</v>
      </c>
      <c r="J2537" s="43" t="e">
        <f t="shared" si="39"/>
        <v>#DIV/0!</v>
      </c>
    </row>
    <row r="2538" spans="1:10" x14ac:dyDescent="0.25">
      <c r="A2538" s="79"/>
      <c r="B2538" s="79"/>
      <c r="C2538" s="43">
        <v>9.5883863183056597E-2</v>
      </c>
      <c r="D2538" s="43">
        <v>9.5883863183056597E-2</v>
      </c>
      <c r="E2538" s="43">
        <v>0</v>
      </c>
      <c r="F2538" s="43">
        <v>0</v>
      </c>
      <c r="G2538" s="43">
        <v>1</v>
      </c>
      <c r="H2538" s="43">
        <v>23</v>
      </c>
      <c r="I2538" s="43">
        <v>839.5</v>
      </c>
      <c r="J2538" s="43">
        <f t="shared" si="39"/>
        <v>9.5883863183056597E-2</v>
      </c>
    </row>
    <row r="2539" spans="1:10" x14ac:dyDescent="0.25">
      <c r="A2539" s="79"/>
      <c r="B2539" s="79"/>
      <c r="C2539" s="43">
        <v>9.5851827144572702E-2</v>
      </c>
      <c r="D2539" s="43">
        <v>9.5851827144572702E-2</v>
      </c>
      <c r="E2539" s="43">
        <v>0</v>
      </c>
      <c r="F2539" s="43">
        <v>0</v>
      </c>
      <c r="G2539" s="43">
        <v>0.16666666666666599</v>
      </c>
      <c r="H2539" s="43">
        <v>25.6666666666666</v>
      </c>
      <c r="I2539" s="43">
        <v>1129.3333333333301</v>
      </c>
      <c r="J2539" s="43">
        <f t="shared" si="39"/>
        <v>0.57511096286743857</v>
      </c>
    </row>
    <row r="2540" spans="1:10" x14ac:dyDescent="0.25">
      <c r="A2540" s="79"/>
      <c r="B2540" s="79"/>
      <c r="C2540" s="43">
        <v>9.5851827144572493E-2</v>
      </c>
      <c r="D2540" s="43">
        <v>0</v>
      </c>
      <c r="E2540" s="43">
        <v>4.7925913572286198E-2</v>
      </c>
      <c r="F2540" s="43">
        <v>4.7925913572286198E-2</v>
      </c>
      <c r="G2540" s="43">
        <v>0.33333333333333298</v>
      </c>
      <c r="H2540" s="43">
        <v>20</v>
      </c>
      <c r="I2540" s="43">
        <v>1320</v>
      </c>
      <c r="J2540" s="43">
        <f t="shared" si="39"/>
        <v>0.28755548143371779</v>
      </c>
    </row>
    <row r="2541" spans="1:10" x14ac:dyDescent="0.25">
      <c r="A2541" s="79"/>
      <c r="B2541" s="79"/>
      <c r="C2541" s="43">
        <v>9.5830112894475405E-2</v>
      </c>
      <c r="D2541" s="43">
        <v>3.9511114130449899E-4</v>
      </c>
      <c r="E2541" s="43">
        <v>4.7071897456676497E-2</v>
      </c>
      <c r="F2541" s="43">
        <v>4.8363104296494298E-2</v>
      </c>
      <c r="G2541" s="43">
        <v>0.16666666666666599</v>
      </c>
      <c r="H2541" s="43">
        <v>31.3333333333333</v>
      </c>
      <c r="I2541" s="43">
        <v>1162.6610965162199</v>
      </c>
      <c r="J2541" s="43">
        <f t="shared" si="39"/>
        <v>0.57498067736685476</v>
      </c>
    </row>
    <row r="2542" spans="1:10" x14ac:dyDescent="0.25">
      <c r="A2542" s="79"/>
      <c r="B2542" s="79"/>
      <c r="C2542" s="43">
        <v>9.57441858987403E-2</v>
      </c>
      <c r="D2542" s="43">
        <v>9.57441858987403E-2</v>
      </c>
      <c r="E2542" s="43">
        <v>0</v>
      </c>
      <c r="F2542" s="43">
        <v>0</v>
      </c>
      <c r="G2542" s="43">
        <v>0</v>
      </c>
      <c r="H2542" s="43">
        <v>28.8333333333333</v>
      </c>
      <c r="I2542" s="43">
        <v>1077.1556649056899</v>
      </c>
      <c r="J2542" s="43" t="e">
        <f t="shared" si="39"/>
        <v>#DIV/0!</v>
      </c>
    </row>
    <row r="2543" spans="1:10" x14ac:dyDescent="0.25">
      <c r="A2543" s="79"/>
      <c r="B2543" s="79"/>
      <c r="C2543" s="43">
        <v>9.5744185898740203E-2</v>
      </c>
      <c r="D2543" s="43">
        <v>9.5744185898740203E-2</v>
      </c>
      <c r="E2543" s="43">
        <v>0</v>
      </c>
      <c r="F2543" s="43">
        <v>0</v>
      </c>
      <c r="G2543" s="43">
        <v>0</v>
      </c>
      <c r="H2543" s="43">
        <v>18.3333333333333</v>
      </c>
      <c r="I2543" s="43">
        <v>684.89666554697396</v>
      </c>
      <c r="J2543" s="43" t="e">
        <f t="shared" si="39"/>
        <v>#DIV/0!</v>
      </c>
    </row>
    <row r="2544" spans="1:10" x14ac:dyDescent="0.25">
      <c r="A2544" s="79"/>
      <c r="B2544" s="79"/>
      <c r="C2544" s="43">
        <v>9.5627574875183197E-2</v>
      </c>
      <c r="D2544" s="43">
        <v>9.5627574875183197E-2</v>
      </c>
      <c r="E2544" s="43">
        <v>0</v>
      </c>
      <c r="F2544" s="43">
        <v>0</v>
      </c>
      <c r="G2544" s="43">
        <v>0.16666666666666599</v>
      </c>
      <c r="H2544" s="43">
        <v>25.3333333333333</v>
      </c>
      <c r="I2544" s="43">
        <v>1140</v>
      </c>
      <c r="J2544" s="43">
        <f t="shared" si="39"/>
        <v>0.57376544925110151</v>
      </c>
    </row>
    <row r="2545" spans="1:10" x14ac:dyDescent="0.25">
      <c r="A2545" s="79"/>
      <c r="B2545" s="79"/>
      <c r="C2545" s="43">
        <v>9.5610040482801001E-2</v>
      </c>
      <c r="D2545" s="43">
        <v>9.5610040482801001E-2</v>
      </c>
      <c r="E2545" s="43">
        <v>0</v>
      </c>
      <c r="F2545" s="43">
        <v>0</v>
      </c>
      <c r="G2545" s="43">
        <v>0.5</v>
      </c>
      <c r="H2545" s="43">
        <v>32</v>
      </c>
      <c r="I2545" s="43">
        <v>1043.05966665648</v>
      </c>
      <c r="J2545" s="43">
        <f t="shared" si="39"/>
        <v>0.191220080965602</v>
      </c>
    </row>
    <row r="2546" spans="1:10" x14ac:dyDescent="0.25">
      <c r="A2546" s="79"/>
      <c r="B2546" s="79"/>
      <c r="C2546" s="43">
        <v>9.5531466759730302E-2</v>
      </c>
      <c r="D2546" s="43">
        <v>9.5531466759730302E-2</v>
      </c>
      <c r="E2546" s="43">
        <v>0</v>
      </c>
      <c r="F2546" s="43">
        <v>0</v>
      </c>
      <c r="G2546" s="43">
        <v>0.16666666666666599</v>
      </c>
      <c r="H2546" s="43">
        <v>55.1666666666666</v>
      </c>
      <c r="I2546" s="43">
        <v>1158.5</v>
      </c>
      <c r="J2546" s="43">
        <f t="shared" si="39"/>
        <v>0.57318880055838417</v>
      </c>
    </row>
    <row r="2547" spans="1:10" x14ac:dyDescent="0.25">
      <c r="A2547" s="79"/>
      <c r="B2547" s="79"/>
      <c r="C2547" s="43">
        <v>9.5524845906703307E-2</v>
      </c>
      <c r="D2547" s="43">
        <v>9.5524845906703307E-2</v>
      </c>
      <c r="E2547" s="43">
        <v>0</v>
      </c>
      <c r="F2547" s="43">
        <v>0</v>
      </c>
      <c r="G2547" s="43">
        <v>0.16666666666666599</v>
      </c>
      <c r="H2547" s="43">
        <v>29.8333333333333</v>
      </c>
      <c r="I2547" s="43">
        <v>1003.24866591341</v>
      </c>
      <c r="J2547" s="43">
        <f t="shared" si="39"/>
        <v>0.5731490754402222</v>
      </c>
    </row>
    <row r="2548" spans="1:10" x14ac:dyDescent="0.25">
      <c r="A2548" s="79"/>
      <c r="B2548" s="79"/>
      <c r="C2548" s="43">
        <v>9.5221785054384306E-2</v>
      </c>
      <c r="D2548" s="43">
        <v>0</v>
      </c>
      <c r="E2548" s="43">
        <v>4.6623114673930897E-2</v>
      </c>
      <c r="F2548" s="43">
        <v>4.8598670380453401E-2</v>
      </c>
      <c r="G2548" s="43">
        <v>0.16666666666666599</v>
      </c>
      <c r="H2548" s="43">
        <v>36.1666666666666</v>
      </c>
      <c r="I2548" s="43">
        <v>1338.1666666666599</v>
      </c>
      <c r="J2548" s="43">
        <f t="shared" si="39"/>
        <v>0.57133071032630811</v>
      </c>
    </row>
    <row r="2549" spans="1:10" x14ac:dyDescent="0.25">
      <c r="A2549" s="79"/>
      <c r="B2549" s="79"/>
      <c r="C2549" s="43">
        <v>9.4912103349037602E-2</v>
      </c>
      <c r="D2549" s="43">
        <v>9.4912103349037602E-2</v>
      </c>
      <c r="E2549" s="43">
        <v>0</v>
      </c>
      <c r="F2549" s="43">
        <v>0</v>
      </c>
      <c r="G2549" s="43">
        <v>0.16666666666666599</v>
      </c>
      <c r="H2549" s="43">
        <v>22.1666666666666</v>
      </c>
      <c r="I2549" s="43">
        <v>975.33333333333303</v>
      </c>
      <c r="J2549" s="43">
        <f t="shared" si="39"/>
        <v>0.56947262009422794</v>
      </c>
    </row>
    <row r="2550" spans="1:10" x14ac:dyDescent="0.25">
      <c r="A2550" s="79"/>
      <c r="B2550" s="79"/>
      <c r="C2550" s="43">
        <v>9.4693167159326297E-2</v>
      </c>
      <c r="D2550" s="43">
        <v>0</v>
      </c>
      <c r="E2550" s="43">
        <v>9.4693167159326297E-2</v>
      </c>
      <c r="F2550" s="43">
        <v>0</v>
      </c>
      <c r="G2550" s="43">
        <v>0</v>
      </c>
      <c r="H2550" s="43">
        <v>23.1666666666666</v>
      </c>
      <c r="I2550" s="43">
        <v>973.60363130583903</v>
      </c>
      <c r="J2550" s="43" t="e">
        <f t="shared" si="39"/>
        <v>#DIV/0!</v>
      </c>
    </row>
    <row r="2551" spans="1:10" x14ac:dyDescent="0.25">
      <c r="A2551" s="79"/>
      <c r="B2551" s="79"/>
      <c r="C2551" s="43">
        <v>9.4300385871557896E-2</v>
      </c>
      <c r="D2551" s="43">
        <v>9.4300385871557896E-2</v>
      </c>
      <c r="E2551" s="43">
        <v>0</v>
      </c>
      <c r="F2551" s="43">
        <v>0</v>
      </c>
      <c r="G2551" s="43">
        <v>0.16666666666666599</v>
      </c>
      <c r="H2551" s="43">
        <v>23</v>
      </c>
      <c r="I2551" s="43">
        <v>1009.78599997964</v>
      </c>
      <c r="J2551" s="43">
        <f t="shared" si="39"/>
        <v>0.56580231522934965</v>
      </c>
    </row>
    <row r="2552" spans="1:10" x14ac:dyDescent="0.25">
      <c r="A2552" s="79"/>
      <c r="B2552" s="79"/>
      <c r="C2552" s="43">
        <v>9.4244384376580698E-2</v>
      </c>
      <c r="D2552" s="43">
        <v>0</v>
      </c>
      <c r="E2552" s="43">
        <v>9.4244384376580698E-2</v>
      </c>
      <c r="F2552" s="43">
        <v>0</v>
      </c>
      <c r="G2552" s="43">
        <v>0</v>
      </c>
      <c r="H2552" s="43">
        <v>22.3333333333333</v>
      </c>
      <c r="I2552" s="43">
        <v>938.58191794951404</v>
      </c>
      <c r="J2552" s="43" t="e">
        <f t="shared" si="39"/>
        <v>#DIV/0!</v>
      </c>
    </row>
    <row r="2553" spans="1:10" x14ac:dyDescent="0.25">
      <c r="A2553" s="79"/>
      <c r="B2553" s="79"/>
      <c r="C2553" s="43">
        <v>9.4026966655490193E-2</v>
      </c>
      <c r="D2553" s="43">
        <v>0</v>
      </c>
      <c r="E2553" s="43">
        <v>0</v>
      </c>
      <c r="F2553" s="43">
        <v>9.4026966655490193E-2</v>
      </c>
      <c r="G2553" s="43">
        <v>0</v>
      </c>
      <c r="H2553" s="43">
        <v>26.8333333333333</v>
      </c>
      <c r="I2553" s="43">
        <v>1193.2853511860301</v>
      </c>
      <c r="J2553" s="43" t="e">
        <f t="shared" si="39"/>
        <v>#DIV/0!</v>
      </c>
    </row>
    <row r="2554" spans="1:10" x14ac:dyDescent="0.25">
      <c r="A2554" s="79"/>
      <c r="B2554" s="79"/>
      <c r="C2554" s="43">
        <v>9.3959321001640797E-2</v>
      </c>
      <c r="D2554" s="43">
        <v>1.34551361633424E-2</v>
      </c>
      <c r="E2554" s="43">
        <v>0</v>
      </c>
      <c r="F2554" s="43">
        <v>8.0504184838298395E-2</v>
      </c>
      <c r="G2554" s="43">
        <v>0.16666666666666599</v>
      </c>
      <c r="H2554" s="43">
        <v>26.5</v>
      </c>
      <c r="I2554" s="43">
        <v>1114.9349691627799</v>
      </c>
      <c r="J2554" s="43">
        <f t="shared" si="39"/>
        <v>0.56375592600984703</v>
      </c>
    </row>
    <row r="2555" spans="1:10" x14ac:dyDescent="0.25">
      <c r="A2555" s="79"/>
      <c r="B2555" s="79"/>
      <c r="C2555" s="43">
        <v>9.3795601593835196E-2</v>
      </c>
      <c r="D2555" s="43">
        <v>0</v>
      </c>
      <c r="E2555" s="43">
        <v>9.3795601593835196E-2</v>
      </c>
      <c r="F2555" s="43">
        <v>0</v>
      </c>
      <c r="G2555" s="43">
        <v>0</v>
      </c>
      <c r="H2555" s="43">
        <v>31.6666666666666</v>
      </c>
      <c r="I2555" s="43">
        <v>1330.82510754035</v>
      </c>
      <c r="J2555" s="43" t="e">
        <f t="shared" si="39"/>
        <v>#DIV/0!</v>
      </c>
    </row>
    <row r="2556" spans="1:10" x14ac:dyDescent="0.25">
      <c r="A2556" s="79"/>
      <c r="B2556" s="79"/>
      <c r="C2556" s="43">
        <v>9.3795601593835098E-2</v>
      </c>
      <c r="D2556" s="43">
        <v>0</v>
      </c>
      <c r="E2556" s="43">
        <v>9.3795601593835098E-2</v>
      </c>
      <c r="F2556" s="43">
        <v>0</v>
      </c>
      <c r="G2556" s="43">
        <v>0</v>
      </c>
      <c r="H2556" s="43">
        <v>29.3333333333333</v>
      </c>
      <c r="I2556" s="43">
        <v>1232.7643101426399</v>
      </c>
      <c r="J2556" s="43" t="e">
        <f t="shared" si="39"/>
        <v>#DIV/0!</v>
      </c>
    </row>
    <row r="2557" spans="1:10" x14ac:dyDescent="0.25">
      <c r="A2557" s="79"/>
      <c r="B2557" s="79"/>
      <c r="C2557" s="43">
        <v>9.3795601593835098E-2</v>
      </c>
      <c r="D2557" s="43">
        <v>0</v>
      </c>
      <c r="E2557" s="43">
        <v>9.3795601593835098E-2</v>
      </c>
      <c r="F2557" s="43">
        <v>0</v>
      </c>
      <c r="G2557" s="43">
        <v>0</v>
      </c>
      <c r="H2557" s="43">
        <v>24.6666666666666</v>
      </c>
      <c r="I2557" s="43">
        <v>1036.64271534722</v>
      </c>
      <c r="J2557" s="43" t="e">
        <f t="shared" si="39"/>
        <v>#DIV/0!</v>
      </c>
    </row>
    <row r="2558" spans="1:10" x14ac:dyDescent="0.25">
      <c r="A2558" s="79"/>
      <c r="B2558" s="79"/>
      <c r="C2558" s="43">
        <v>9.3795601593835098E-2</v>
      </c>
      <c r="D2558" s="43">
        <v>0</v>
      </c>
      <c r="E2558" s="43">
        <v>9.3795601593835098E-2</v>
      </c>
      <c r="F2558" s="43">
        <v>0</v>
      </c>
      <c r="G2558" s="43">
        <v>0</v>
      </c>
      <c r="H2558" s="43">
        <v>25.1666666666666</v>
      </c>
      <c r="I2558" s="43">
        <v>1057.6557433610101</v>
      </c>
      <c r="J2558" s="43" t="e">
        <f t="shared" si="39"/>
        <v>#DIV/0!</v>
      </c>
    </row>
    <row r="2559" spans="1:10" x14ac:dyDescent="0.25">
      <c r="A2559" s="79"/>
      <c r="B2559" s="79"/>
      <c r="C2559" s="43">
        <v>9.37495153591833E-2</v>
      </c>
      <c r="D2559" s="43">
        <v>9.37495153591833E-2</v>
      </c>
      <c r="E2559" s="43">
        <v>0</v>
      </c>
      <c r="F2559" s="43">
        <v>0</v>
      </c>
      <c r="G2559" s="43">
        <v>0</v>
      </c>
      <c r="H2559" s="43">
        <v>31.3333333333333</v>
      </c>
      <c r="I2559" s="43">
        <v>1170.5506647530001</v>
      </c>
      <c r="J2559" s="43" t="e">
        <f t="shared" si="39"/>
        <v>#DIV/0!</v>
      </c>
    </row>
    <row r="2560" spans="1:10" x14ac:dyDescent="0.25">
      <c r="A2560" s="79"/>
      <c r="B2560" s="79"/>
      <c r="C2560" s="43">
        <v>9.3737448604618703E-2</v>
      </c>
      <c r="D2560" s="43">
        <v>9.3737448604618703E-2</v>
      </c>
      <c r="E2560" s="43">
        <v>0</v>
      </c>
      <c r="F2560" s="43">
        <v>0</v>
      </c>
      <c r="G2560" s="43">
        <v>0.66666666666666596</v>
      </c>
      <c r="H2560" s="43">
        <v>24.6666666666666</v>
      </c>
      <c r="I2560" s="43">
        <v>949.66666666666595</v>
      </c>
      <c r="J2560" s="43">
        <f t="shared" si="39"/>
        <v>0.1406061729069282</v>
      </c>
    </row>
    <row r="2561" spans="1:10" x14ac:dyDescent="0.25">
      <c r="A2561" s="79"/>
      <c r="B2561" s="79"/>
      <c r="C2561" s="43">
        <v>9.3638307742884605E-2</v>
      </c>
      <c r="D2561" s="43">
        <v>9.3638307742884605E-2</v>
      </c>
      <c r="E2561" s="43">
        <v>0</v>
      </c>
      <c r="F2561" s="43">
        <v>0</v>
      </c>
      <c r="G2561" s="43">
        <v>0.16666666666666599</v>
      </c>
      <c r="H2561" s="43">
        <v>58.1666666666666</v>
      </c>
      <c r="I2561" s="43">
        <v>1226.9526666463</v>
      </c>
      <c r="J2561" s="43">
        <f t="shared" si="39"/>
        <v>0.56182984645730993</v>
      </c>
    </row>
    <row r="2562" spans="1:10" x14ac:dyDescent="0.25">
      <c r="A2562" s="79"/>
      <c r="B2562" s="79"/>
      <c r="C2562" s="43">
        <v>9.33505812512717E-2</v>
      </c>
      <c r="D2562" s="43">
        <v>9.33505812512717E-2</v>
      </c>
      <c r="E2562" s="43">
        <v>0</v>
      </c>
      <c r="F2562" s="43">
        <v>0</v>
      </c>
      <c r="G2562" s="43">
        <v>0</v>
      </c>
      <c r="H2562" s="43">
        <v>17.1666666666666</v>
      </c>
      <c r="I2562" s="43">
        <v>641.31233228489396</v>
      </c>
      <c r="J2562" s="43" t="e">
        <f t="shared" si="39"/>
        <v>#DIV/0!</v>
      </c>
    </row>
    <row r="2563" spans="1:10" x14ac:dyDescent="0.25">
      <c r="A2563" s="79"/>
      <c r="B2563" s="79"/>
      <c r="C2563" s="43">
        <v>9.3189803204106997E-2</v>
      </c>
      <c r="D2563" s="43">
        <v>9.3189803204106997E-2</v>
      </c>
      <c r="E2563" s="43">
        <v>0</v>
      </c>
      <c r="F2563" s="43">
        <v>0</v>
      </c>
      <c r="G2563" s="43">
        <v>0.16666666666666599</v>
      </c>
      <c r="H2563" s="43">
        <v>40.5</v>
      </c>
      <c r="I2563" s="43">
        <v>855.95266664630799</v>
      </c>
      <c r="J2563" s="43">
        <f t="shared" ref="J2563:J2626" si="40">C2563/G2563</f>
        <v>0.55913881922464426</v>
      </c>
    </row>
    <row r="2564" spans="1:10" x14ac:dyDescent="0.25">
      <c r="A2564" s="79"/>
      <c r="B2564" s="79"/>
      <c r="C2564" s="43">
        <v>9.3077199315535902E-2</v>
      </c>
      <c r="D2564" s="43">
        <v>0</v>
      </c>
      <c r="E2564" s="43">
        <v>0</v>
      </c>
      <c r="F2564" s="43">
        <v>9.3077199315535902E-2</v>
      </c>
      <c r="G2564" s="43">
        <v>0</v>
      </c>
      <c r="H2564" s="43">
        <v>19</v>
      </c>
      <c r="I2564" s="43">
        <v>844.93496916278298</v>
      </c>
      <c r="J2564" s="43" t="e">
        <f t="shared" si="40"/>
        <v>#DIV/0!</v>
      </c>
    </row>
    <row r="2565" spans="1:10" x14ac:dyDescent="0.25">
      <c r="A2565" s="79"/>
      <c r="B2565" s="79"/>
      <c r="C2565" s="43">
        <v>9.3077199315535694E-2</v>
      </c>
      <c r="D2565" s="43">
        <v>0</v>
      </c>
      <c r="E2565" s="43">
        <v>0</v>
      </c>
      <c r="F2565" s="43">
        <v>9.3077199315535694E-2</v>
      </c>
      <c r="G2565" s="43">
        <v>0</v>
      </c>
      <c r="H2565" s="43">
        <v>27</v>
      </c>
      <c r="I2565" s="43">
        <v>1200.6970614418401</v>
      </c>
      <c r="J2565" s="43" t="e">
        <f t="shared" si="40"/>
        <v>#DIV/0!</v>
      </c>
    </row>
    <row r="2566" spans="1:10" x14ac:dyDescent="0.25">
      <c r="A2566" s="79"/>
      <c r="B2566" s="79"/>
      <c r="C2566" s="43">
        <v>9.3077199315535694E-2</v>
      </c>
      <c r="D2566" s="43">
        <v>0</v>
      </c>
      <c r="E2566" s="43">
        <v>0</v>
      </c>
      <c r="F2566" s="43">
        <v>9.3077199315535694E-2</v>
      </c>
      <c r="G2566" s="43">
        <v>0</v>
      </c>
      <c r="H2566" s="43">
        <v>30.3333333333333</v>
      </c>
      <c r="I2566" s="43">
        <v>1348.9312665581199</v>
      </c>
      <c r="J2566" s="43" t="e">
        <f t="shared" si="40"/>
        <v>#DIV/0!</v>
      </c>
    </row>
    <row r="2567" spans="1:10" x14ac:dyDescent="0.25">
      <c r="A2567" s="79"/>
      <c r="B2567" s="79"/>
      <c r="C2567" s="43">
        <v>9.2961727968111502E-2</v>
      </c>
      <c r="D2567" s="43">
        <v>9.2961727968111502E-2</v>
      </c>
      <c r="E2567" s="43">
        <v>0</v>
      </c>
      <c r="F2567" s="43">
        <v>0</v>
      </c>
      <c r="G2567" s="43">
        <v>0.16666666666666599</v>
      </c>
      <c r="H2567" s="43">
        <v>24.6666666666666</v>
      </c>
      <c r="I2567" s="43">
        <v>1084.2263333231499</v>
      </c>
      <c r="J2567" s="43">
        <f t="shared" si="40"/>
        <v>0.55777036780867129</v>
      </c>
    </row>
    <row r="2568" spans="1:10" x14ac:dyDescent="0.25">
      <c r="A2568" s="79"/>
      <c r="B2568" s="79"/>
      <c r="C2568" s="43">
        <v>9.2951647143360294E-2</v>
      </c>
      <c r="D2568" s="43">
        <v>9.2951647143360294E-2</v>
      </c>
      <c r="E2568" s="43">
        <v>0</v>
      </c>
      <c r="F2568" s="43">
        <v>0</v>
      </c>
      <c r="G2568" s="43">
        <v>0</v>
      </c>
      <c r="H2568" s="43">
        <v>28</v>
      </c>
      <c r="I2568" s="43">
        <v>1046.02399828992</v>
      </c>
      <c r="J2568" s="43" t="e">
        <f t="shared" si="40"/>
        <v>#DIV/0!</v>
      </c>
    </row>
    <row r="2569" spans="1:10" x14ac:dyDescent="0.25">
      <c r="A2569" s="79"/>
      <c r="B2569" s="79"/>
      <c r="C2569" s="43">
        <v>9.2898036028343803E-2</v>
      </c>
      <c r="D2569" s="43">
        <v>0</v>
      </c>
      <c r="E2569" s="43">
        <v>9.2898036028343803E-2</v>
      </c>
      <c r="F2569" s="43">
        <v>0</v>
      </c>
      <c r="G2569" s="43">
        <v>0</v>
      </c>
      <c r="H2569" s="43">
        <v>24</v>
      </c>
      <c r="I2569" s="43">
        <v>1008.62534466216</v>
      </c>
      <c r="J2569" s="43" t="e">
        <f t="shared" si="40"/>
        <v>#DIV/0!</v>
      </c>
    </row>
    <row r="2570" spans="1:10" x14ac:dyDescent="0.25">
      <c r="A2570" s="79"/>
      <c r="B2570" s="79"/>
      <c r="C2570" s="43">
        <v>9.2684161230682599E-2</v>
      </c>
      <c r="D2570" s="43">
        <v>0</v>
      </c>
      <c r="E2570" s="43">
        <v>8.8410208200887505E-2</v>
      </c>
      <c r="F2570" s="43">
        <v>4.2739530297950202E-3</v>
      </c>
      <c r="G2570" s="43">
        <v>0</v>
      </c>
      <c r="H2570" s="43">
        <v>22</v>
      </c>
      <c r="I2570" s="43">
        <v>927.83217328337503</v>
      </c>
      <c r="J2570" s="43" t="e">
        <f t="shared" si="40"/>
        <v>#DIV/0!</v>
      </c>
    </row>
    <row r="2571" spans="1:10" x14ac:dyDescent="0.25">
      <c r="A2571" s="79"/>
      <c r="B2571" s="79"/>
      <c r="C2571" s="43">
        <v>9.2669580655147105E-2</v>
      </c>
      <c r="D2571" s="43">
        <v>4.6334790327573497E-2</v>
      </c>
      <c r="E2571" s="43">
        <v>0</v>
      </c>
      <c r="F2571" s="43">
        <v>4.6334790327573497E-2</v>
      </c>
      <c r="G2571" s="43">
        <v>1</v>
      </c>
      <c r="H2571" s="43">
        <v>55</v>
      </c>
      <c r="I2571" s="43">
        <v>1378.3333333333301</v>
      </c>
      <c r="J2571" s="43">
        <f t="shared" si="40"/>
        <v>9.2669580655147105E-2</v>
      </c>
    </row>
    <row r="2572" spans="1:10" x14ac:dyDescent="0.25">
      <c r="A2572" s="79"/>
      <c r="B2572" s="79"/>
      <c r="C2572" s="43">
        <v>9.2552713035448805E-2</v>
      </c>
      <c r="D2572" s="43">
        <v>9.2552713035448805E-2</v>
      </c>
      <c r="E2572" s="43">
        <v>0</v>
      </c>
      <c r="F2572" s="43">
        <v>0</v>
      </c>
      <c r="G2572" s="43">
        <v>0</v>
      </c>
      <c r="H2572" s="43">
        <v>17.1666666666666</v>
      </c>
      <c r="I2572" s="43">
        <v>641.31233228489396</v>
      </c>
      <c r="J2572" s="43" t="e">
        <f t="shared" si="40"/>
        <v>#DIV/0!</v>
      </c>
    </row>
    <row r="2573" spans="1:10" x14ac:dyDescent="0.25">
      <c r="A2573" s="79"/>
      <c r="B2573" s="79"/>
      <c r="C2573" s="43">
        <v>9.2514422234936305E-2</v>
      </c>
      <c r="D2573" s="43">
        <v>0</v>
      </c>
      <c r="E2573" s="43">
        <v>4.4562129531450598E-2</v>
      </c>
      <c r="F2573" s="43">
        <v>4.7952292703485402E-2</v>
      </c>
      <c r="G2573" s="43">
        <v>0.16666666666666599</v>
      </c>
      <c r="H2573" s="43">
        <v>28.3333333333333</v>
      </c>
      <c r="I2573" s="43">
        <v>1105.91171025581</v>
      </c>
      <c r="J2573" s="43">
        <f t="shared" si="40"/>
        <v>0.55508653340962011</v>
      </c>
    </row>
    <row r="2574" spans="1:10" x14ac:dyDescent="0.25">
      <c r="A2574" s="79"/>
      <c r="B2574" s="79"/>
      <c r="C2574" s="43">
        <v>9.2324125259359804E-2</v>
      </c>
      <c r="D2574" s="43">
        <v>9.2324125259359804E-2</v>
      </c>
      <c r="E2574" s="43">
        <v>0</v>
      </c>
      <c r="F2574" s="43">
        <v>0</v>
      </c>
      <c r="G2574" s="43">
        <v>0.16666666666666599</v>
      </c>
      <c r="H2574" s="43">
        <v>24.3333333333333</v>
      </c>
      <c r="I2574" s="43">
        <v>887.21766557751096</v>
      </c>
      <c r="J2574" s="43">
        <f t="shared" si="40"/>
        <v>0.55394475155616107</v>
      </c>
    </row>
    <row r="2575" spans="1:10" x14ac:dyDescent="0.25">
      <c r="A2575" s="79"/>
      <c r="B2575" s="79"/>
      <c r="C2575" s="43">
        <v>9.21537789275374E-2</v>
      </c>
      <c r="D2575" s="43">
        <v>9.21537789275374E-2</v>
      </c>
      <c r="E2575" s="43">
        <v>0</v>
      </c>
      <c r="F2575" s="43">
        <v>0</v>
      </c>
      <c r="G2575" s="43">
        <v>0</v>
      </c>
      <c r="H2575" s="43">
        <v>21.6666666666666</v>
      </c>
      <c r="I2575" s="43">
        <v>809.42333201005999</v>
      </c>
      <c r="J2575" s="43" t="e">
        <f t="shared" si="40"/>
        <v>#DIV/0!</v>
      </c>
    </row>
    <row r="2576" spans="1:10" x14ac:dyDescent="0.25">
      <c r="A2576" s="79"/>
      <c r="B2576" s="79"/>
      <c r="C2576" s="43">
        <v>9.2127431975581306E-2</v>
      </c>
      <c r="D2576" s="43">
        <v>0</v>
      </c>
      <c r="E2576" s="43">
        <v>0</v>
      </c>
      <c r="F2576" s="43">
        <v>9.2127431975581306E-2</v>
      </c>
      <c r="G2576" s="43">
        <v>0</v>
      </c>
      <c r="H2576" s="43">
        <v>27.3333333333333</v>
      </c>
      <c r="I2576" s="43">
        <v>1215.5204819534699</v>
      </c>
      <c r="J2576" s="43" t="e">
        <f t="shared" si="40"/>
        <v>#DIV/0!</v>
      </c>
    </row>
    <row r="2577" spans="1:10" x14ac:dyDescent="0.25">
      <c r="A2577" s="79"/>
      <c r="B2577" s="79"/>
      <c r="C2577" s="43">
        <v>9.2127431975581306E-2</v>
      </c>
      <c r="D2577" s="43">
        <v>0</v>
      </c>
      <c r="E2577" s="43">
        <v>0</v>
      </c>
      <c r="F2577" s="43">
        <v>9.2127431975581306E-2</v>
      </c>
      <c r="G2577" s="43">
        <v>0</v>
      </c>
      <c r="H2577" s="43">
        <v>27</v>
      </c>
      <c r="I2577" s="43">
        <v>1200.6970614418401</v>
      </c>
      <c r="J2577" s="43" t="e">
        <f t="shared" si="40"/>
        <v>#DIV/0!</v>
      </c>
    </row>
    <row r="2578" spans="1:10" x14ac:dyDescent="0.25">
      <c r="A2578" s="79"/>
      <c r="B2578" s="79"/>
      <c r="C2578" s="43">
        <v>9.2068541857161304E-2</v>
      </c>
      <c r="D2578" s="43">
        <v>9.2068541857161304E-2</v>
      </c>
      <c r="E2578" s="43">
        <v>0</v>
      </c>
      <c r="F2578" s="43">
        <v>0</v>
      </c>
      <c r="G2578" s="43">
        <v>0.16666666666666599</v>
      </c>
      <c r="H2578" s="43">
        <v>55.8333333333333</v>
      </c>
      <c r="I2578" s="43">
        <v>1177.9526666463</v>
      </c>
      <c r="J2578" s="43">
        <f t="shared" si="40"/>
        <v>0.55241125114297007</v>
      </c>
    </row>
    <row r="2579" spans="1:10" x14ac:dyDescent="0.25">
      <c r="A2579" s="79"/>
      <c r="B2579" s="79"/>
      <c r="C2579" s="43">
        <v>9.1996188711904694E-2</v>
      </c>
      <c r="D2579" s="43">
        <v>4.6452255802015403E-2</v>
      </c>
      <c r="E2579" s="43">
        <v>0</v>
      </c>
      <c r="F2579" s="43">
        <v>4.5543932909889201E-2</v>
      </c>
      <c r="G2579" s="43">
        <v>0.5</v>
      </c>
      <c r="H2579" s="43">
        <v>37.3333333333333</v>
      </c>
      <c r="I2579" s="43">
        <v>1087.82342051162</v>
      </c>
      <c r="J2579" s="43">
        <f t="shared" si="40"/>
        <v>0.18399237742380939</v>
      </c>
    </row>
    <row r="2580" spans="1:10" x14ac:dyDescent="0.25">
      <c r="A2580" s="79"/>
      <c r="B2580" s="79"/>
      <c r="C2580" s="43">
        <v>9.1652548305604098E-2</v>
      </c>
      <c r="D2580" s="43">
        <v>0</v>
      </c>
      <c r="E2580" s="43">
        <v>0</v>
      </c>
      <c r="F2580" s="43">
        <v>9.1652548305604098E-2</v>
      </c>
      <c r="G2580" s="43">
        <v>0</v>
      </c>
      <c r="H2580" s="43">
        <v>25.1666666666666</v>
      </c>
      <c r="I2580" s="43">
        <v>1119.1682486278901</v>
      </c>
      <c r="J2580" s="43" t="e">
        <f t="shared" si="40"/>
        <v>#DIV/0!</v>
      </c>
    </row>
    <row r="2581" spans="1:10" x14ac:dyDescent="0.25">
      <c r="A2581" s="79"/>
      <c r="B2581" s="79"/>
      <c r="C2581" s="43">
        <v>9.1612391385170105E-2</v>
      </c>
      <c r="D2581" s="43">
        <v>0</v>
      </c>
      <c r="E2581" s="43">
        <v>4.49465619932604E-2</v>
      </c>
      <c r="F2581" s="43">
        <v>4.6665829391909698E-2</v>
      </c>
      <c r="G2581" s="43">
        <v>0.16666666666666599</v>
      </c>
      <c r="H2581" s="43">
        <v>48.5</v>
      </c>
      <c r="I2581" s="43">
        <v>1115.5</v>
      </c>
      <c r="J2581" s="43">
        <f t="shared" si="40"/>
        <v>0.54967434831102291</v>
      </c>
    </row>
    <row r="2582" spans="1:10" x14ac:dyDescent="0.25">
      <c r="A2582" s="79"/>
      <c r="B2582" s="79"/>
      <c r="C2582" s="43">
        <v>9.1393160887990599E-2</v>
      </c>
      <c r="D2582" s="43">
        <v>4.5459138609006897E-2</v>
      </c>
      <c r="E2582" s="43">
        <v>0</v>
      </c>
      <c r="F2582" s="43">
        <v>4.5934022278984098E-2</v>
      </c>
      <c r="G2582" s="43">
        <v>0.16666666666666599</v>
      </c>
      <c r="H2582" s="43">
        <v>27.8333333333333</v>
      </c>
      <c r="I2582" s="43">
        <v>1197.0783769224799</v>
      </c>
      <c r="J2582" s="43">
        <f t="shared" si="40"/>
        <v>0.54835896532794581</v>
      </c>
    </row>
    <row r="2583" spans="1:10" x14ac:dyDescent="0.25">
      <c r="A2583" s="79"/>
      <c r="B2583" s="79"/>
      <c r="C2583" s="43">
        <v>9.1177664635626904E-2</v>
      </c>
      <c r="D2583" s="43">
        <v>0</v>
      </c>
      <c r="E2583" s="43">
        <v>0</v>
      </c>
      <c r="F2583" s="43">
        <v>9.1177664635626904E-2</v>
      </c>
      <c r="G2583" s="43">
        <v>0</v>
      </c>
      <c r="H2583" s="43">
        <v>22.6666666666666</v>
      </c>
      <c r="I2583" s="43">
        <v>1007.99259479068</v>
      </c>
      <c r="J2583" s="43" t="e">
        <f t="shared" si="40"/>
        <v>#DIV/0!</v>
      </c>
    </row>
    <row r="2584" spans="1:10" x14ac:dyDescent="0.25">
      <c r="A2584" s="79"/>
      <c r="B2584" s="79"/>
      <c r="C2584" s="43">
        <v>9.0702780965649696E-2</v>
      </c>
      <c r="D2584" s="43">
        <v>0</v>
      </c>
      <c r="E2584" s="43">
        <v>0</v>
      </c>
      <c r="F2584" s="43">
        <v>9.0702780965649696E-2</v>
      </c>
      <c r="G2584" s="43">
        <v>0</v>
      </c>
      <c r="H2584" s="43">
        <v>24.1666666666666</v>
      </c>
      <c r="I2584" s="43">
        <v>1074.6979870930099</v>
      </c>
      <c r="J2584" s="43" t="e">
        <f t="shared" si="40"/>
        <v>#DIV/0!</v>
      </c>
    </row>
    <row r="2585" spans="1:10" x14ac:dyDescent="0.25">
      <c r="A2585" s="79"/>
      <c r="B2585" s="79"/>
      <c r="C2585" s="43">
        <v>9.0702780965649599E-2</v>
      </c>
      <c r="D2585" s="43">
        <v>0</v>
      </c>
      <c r="E2585" s="43">
        <v>0</v>
      </c>
      <c r="F2585" s="43">
        <v>9.0702780965649599E-2</v>
      </c>
      <c r="G2585" s="43">
        <v>0</v>
      </c>
      <c r="H2585" s="43">
        <v>27.5</v>
      </c>
      <c r="I2585" s="43">
        <v>1222.93219220929</v>
      </c>
      <c r="J2585" s="43" t="e">
        <f t="shared" si="40"/>
        <v>#DIV/0!</v>
      </c>
    </row>
    <row r="2586" spans="1:10" x14ac:dyDescent="0.25">
      <c r="A2586" s="79"/>
      <c r="B2586" s="79"/>
      <c r="C2586" s="43">
        <v>9.04829746417877E-2</v>
      </c>
      <c r="D2586" s="43">
        <v>3.21428252790957E-3</v>
      </c>
      <c r="E2586" s="43">
        <v>0</v>
      </c>
      <c r="F2586" s="43">
        <v>8.7268692113878096E-2</v>
      </c>
      <c r="G2586" s="43">
        <v>0.16666666666666599</v>
      </c>
      <c r="H2586" s="43">
        <v>28.3333333333333</v>
      </c>
      <c r="I2586" s="43">
        <v>1256.56013324029</v>
      </c>
      <c r="J2586" s="43">
        <f t="shared" si="40"/>
        <v>0.54289784785072837</v>
      </c>
    </row>
    <row r="2587" spans="1:10" x14ac:dyDescent="0.25">
      <c r="A2587" s="79"/>
      <c r="B2587" s="79"/>
      <c r="C2587" s="43">
        <v>9.0341628525298701E-2</v>
      </c>
      <c r="D2587" s="43">
        <v>9.0341628525298701E-2</v>
      </c>
      <c r="E2587" s="43">
        <v>0</v>
      </c>
      <c r="F2587" s="43">
        <v>0</v>
      </c>
      <c r="G2587" s="43">
        <v>0.16666666666666599</v>
      </c>
      <c r="H2587" s="43">
        <v>24.3333333333333</v>
      </c>
      <c r="I2587" s="43">
        <v>1095</v>
      </c>
      <c r="J2587" s="43">
        <f t="shared" si="40"/>
        <v>0.54204977115179442</v>
      </c>
    </row>
    <row r="2588" spans="1:10" x14ac:dyDescent="0.25">
      <c r="A2588" s="79"/>
      <c r="B2588" s="79"/>
      <c r="C2588" s="43">
        <v>9.0246310630172605E-2</v>
      </c>
      <c r="D2588" s="43">
        <v>9.0246310630172605E-2</v>
      </c>
      <c r="E2588" s="43">
        <v>0</v>
      </c>
      <c r="F2588" s="43">
        <v>0</v>
      </c>
      <c r="G2588" s="43">
        <v>0.16666666666666599</v>
      </c>
      <c r="H2588" s="43">
        <v>30.1666666666666</v>
      </c>
      <c r="I2588" s="43">
        <v>937.28599997964102</v>
      </c>
      <c r="J2588" s="43">
        <f t="shared" si="40"/>
        <v>0.54147786378103779</v>
      </c>
    </row>
    <row r="2589" spans="1:10" x14ac:dyDescent="0.25">
      <c r="A2589" s="79"/>
      <c r="B2589" s="79"/>
      <c r="C2589" s="43">
        <v>9.0227897295672405E-2</v>
      </c>
      <c r="D2589" s="43">
        <v>0</v>
      </c>
      <c r="E2589" s="43">
        <v>0</v>
      </c>
      <c r="F2589" s="43">
        <v>9.0227897295672405E-2</v>
      </c>
      <c r="G2589" s="43">
        <v>0</v>
      </c>
      <c r="H2589" s="43">
        <v>23.5</v>
      </c>
      <c r="I2589" s="43">
        <v>1045.0511460697501</v>
      </c>
      <c r="J2589" s="43" t="e">
        <f t="shared" si="40"/>
        <v>#DIV/0!</v>
      </c>
    </row>
    <row r="2590" spans="1:10" x14ac:dyDescent="0.25">
      <c r="A2590" s="79"/>
      <c r="B2590" s="79"/>
      <c r="C2590" s="43">
        <v>9.0205339331870096E-2</v>
      </c>
      <c r="D2590" s="43">
        <v>0</v>
      </c>
      <c r="E2590" s="43">
        <v>9.0205339331870096E-2</v>
      </c>
      <c r="F2590" s="43">
        <v>0</v>
      </c>
      <c r="G2590" s="43">
        <v>0</v>
      </c>
      <c r="H2590" s="43">
        <v>29.3333333333333</v>
      </c>
      <c r="I2590" s="43">
        <v>1232.7643101426399</v>
      </c>
      <c r="J2590" s="43" t="e">
        <f t="shared" si="40"/>
        <v>#DIV/0!</v>
      </c>
    </row>
    <row r="2591" spans="1:10" x14ac:dyDescent="0.25">
      <c r="A2591" s="79"/>
      <c r="B2591" s="79"/>
      <c r="C2591" s="43">
        <v>9.0205339331870096E-2</v>
      </c>
      <c r="D2591" s="43">
        <v>0</v>
      </c>
      <c r="E2591" s="43">
        <v>9.0205339331870096E-2</v>
      </c>
      <c r="F2591" s="43">
        <v>0</v>
      </c>
      <c r="G2591" s="43">
        <v>0</v>
      </c>
      <c r="H2591" s="43">
        <v>26.8333333333333</v>
      </c>
      <c r="I2591" s="43">
        <v>1127.6991700736601</v>
      </c>
      <c r="J2591" s="43" t="e">
        <f t="shared" si="40"/>
        <v>#DIV/0!</v>
      </c>
    </row>
    <row r="2592" spans="1:10" x14ac:dyDescent="0.25">
      <c r="A2592" s="79"/>
      <c r="B2592" s="79"/>
      <c r="C2592" s="43">
        <v>8.9808758323587701E-2</v>
      </c>
      <c r="D2592" s="43">
        <v>0</v>
      </c>
      <c r="E2592" s="43">
        <v>8.8858990983633299E-2</v>
      </c>
      <c r="F2592" s="43">
        <v>9.4976733995444905E-4</v>
      </c>
      <c r="G2592" s="43">
        <v>0</v>
      </c>
      <c r="H2592" s="43">
        <v>26.1666666666666</v>
      </c>
      <c r="I2592" s="43">
        <v>1100.08916697315</v>
      </c>
      <c r="J2592" s="43" t="e">
        <f t="shared" si="40"/>
        <v>#DIV/0!</v>
      </c>
    </row>
    <row r="2593" spans="1:10" x14ac:dyDescent="0.25">
      <c r="A2593" s="79"/>
      <c r="B2593" s="79"/>
      <c r="C2593" s="43">
        <v>8.9802020386034395E-2</v>
      </c>
      <c r="D2593" s="43">
        <v>7.3682888513541703E-4</v>
      </c>
      <c r="E2593" s="43">
        <v>0</v>
      </c>
      <c r="F2593" s="43">
        <v>8.9065191500899005E-2</v>
      </c>
      <c r="G2593" s="43">
        <v>0.16666666666666599</v>
      </c>
      <c r="H2593" s="43">
        <v>12.6666666666666</v>
      </c>
      <c r="I2593" s="43">
        <v>541.81971790697196</v>
      </c>
      <c r="J2593" s="43">
        <f t="shared" si="40"/>
        <v>0.53881212231620856</v>
      </c>
    </row>
    <row r="2594" spans="1:10" x14ac:dyDescent="0.25">
      <c r="A2594" s="79"/>
      <c r="B2594" s="79"/>
      <c r="C2594" s="43">
        <v>8.9779481478686099E-2</v>
      </c>
      <c r="D2594" s="43">
        <v>8.9779481478686099E-2</v>
      </c>
      <c r="E2594" s="43">
        <v>0</v>
      </c>
      <c r="F2594" s="43">
        <v>0</v>
      </c>
      <c r="G2594" s="43">
        <v>0.16666666666666599</v>
      </c>
      <c r="H2594" s="43">
        <v>31.6666666666666</v>
      </c>
      <c r="I2594" s="43">
        <v>982.72633332315399</v>
      </c>
      <c r="J2594" s="43">
        <f t="shared" si="40"/>
        <v>0.53867688887211873</v>
      </c>
    </row>
    <row r="2595" spans="1:10" x14ac:dyDescent="0.25">
      <c r="A2595" s="79"/>
      <c r="B2595" s="79"/>
      <c r="C2595" s="43">
        <v>8.9779481478685697E-2</v>
      </c>
      <c r="D2595" s="43">
        <v>8.9779481478685697E-2</v>
      </c>
      <c r="E2595" s="43">
        <v>0</v>
      </c>
      <c r="F2595" s="43">
        <v>0</v>
      </c>
      <c r="G2595" s="43">
        <v>0.16666666666666599</v>
      </c>
      <c r="H2595" s="43">
        <v>23.3333333333333</v>
      </c>
      <c r="I2595" s="43">
        <v>1048.7263333231499</v>
      </c>
      <c r="J2595" s="43">
        <f t="shared" si="40"/>
        <v>0.5386768888721164</v>
      </c>
    </row>
    <row r="2596" spans="1:10" x14ac:dyDescent="0.25">
      <c r="A2596" s="79"/>
      <c r="B2596" s="79"/>
      <c r="C2596" s="43">
        <v>8.9361240172157602E-2</v>
      </c>
      <c r="D2596" s="43">
        <v>8.9361240172157602E-2</v>
      </c>
      <c r="E2596" s="43">
        <v>0</v>
      </c>
      <c r="F2596" s="43">
        <v>0</v>
      </c>
      <c r="G2596" s="43">
        <v>0</v>
      </c>
      <c r="H2596" s="43">
        <v>30.6666666666666</v>
      </c>
      <c r="I2596" s="43">
        <v>1145.64533146039</v>
      </c>
      <c r="J2596" s="43" t="e">
        <f t="shared" si="40"/>
        <v>#DIV/0!</v>
      </c>
    </row>
    <row r="2597" spans="1:10" x14ac:dyDescent="0.25">
      <c r="A2597" s="79"/>
      <c r="B2597" s="79"/>
      <c r="C2597" s="43">
        <v>8.89221543728278E-2</v>
      </c>
      <c r="D2597" s="43">
        <v>8.89221543728278E-2</v>
      </c>
      <c r="E2597" s="43">
        <v>0</v>
      </c>
      <c r="F2597" s="43">
        <v>0</v>
      </c>
      <c r="G2597" s="43">
        <v>0.16666666666666599</v>
      </c>
      <c r="H2597" s="43">
        <v>30</v>
      </c>
      <c r="I2597" s="43">
        <v>932.11933331297496</v>
      </c>
      <c r="J2597" s="43">
        <f t="shared" si="40"/>
        <v>0.53353292623696891</v>
      </c>
    </row>
    <row r="2598" spans="1:10" x14ac:dyDescent="0.25">
      <c r="A2598" s="79"/>
      <c r="B2598" s="79"/>
      <c r="C2598" s="43">
        <v>8.8803246285740794E-2</v>
      </c>
      <c r="D2598" s="43">
        <v>0</v>
      </c>
      <c r="E2598" s="43">
        <v>0</v>
      </c>
      <c r="F2598" s="43">
        <v>8.8803246285740794E-2</v>
      </c>
      <c r="G2598" s="43">
        <v>0</v>
      </c>
      <c r="H2598" s="43">
        <v>24.6666666666666</v>
      </c>
      <c r="I2598" s="43">
        <v>1096.93311786045</v>
      </c>
      <c r="J2598" s="43" t="e">
        <f t="shared" si="40"/>
        <v>#DIV/0!</v>
      </c>
    </row>
    <row r="2599" spans="1:10" x14ac:dyDescent="0.25">
      <c r="A2599" s="79"/>
      <c r="B2599" s="79"/>
      <c r="C2599" s="43">
        <v>8.8803246285740794E-2</v>
      </c>
      <c r="D2599" s="43">
        <v>0</v>
      </c>
      <c r="E2599" s="43">
        <v>0</v>
      </c>
      <c r="F2599" s="43">
        <v>8.8803246285740794E-2</v>
      </c>
      <c r="G2599" s="43">
        <v>0</v>
      </c>
      <c r="H2599" s="43">
        <v>26.3333333333333</v>
      </c>
      <c r="I2599" s="43">
        <v>1171.05022041859</v>
      </c>
      <c r="J2599" s="43" t="e">
        <f t="shared" si="40"/>
        <v>#DIV/0!</v>
      </c>
    </row>
    <row r="2600" spans="1:10" x14ac:dyDescent="0.25">
      <c r="A2600" s="79"/>
      <c r="B2600" s="79"/>
      <c r="C2600" s="43">
        <v>8.8462180934228696E-2</v>
      </c>
      <c r="D2600" s="43">
        <v>8.8462180934228696E-2</v>
      </c>
      <c r="E2600" s="43">
        <v>0</v>
      </c>
      <c r="F2600" s="43">
        <v>0</v>
      </c>
      <c r="G2600" s="43">
        <v>0.16666666666666599</v>
      </c>
      <c r="H2600" s="43">
        <v>15.8333333333333</v>
      </c>
      <c r="I2600" s="43">
        <v>601.66666666666595</v>
      </c>
      <c r="J2600" s="43">
        <f t="shared" si="40"/>
        <v>0.53077308560537428</v>
      </c>
    </row>
    <row r="2601" spans="1:10" x14ac:dyDescent="0.25">
      <c r="A2601" s="79"/>
      <c r="B2601" s="79"/>
      <c r="C2601" s="43">
        <v>8.8410208200887505E-2</v>
      </c>
      <c r="D2601" s="43">
        <v>0</v>
      </c>
      <c r="E2601" s="43">
        <v>8.8410208200887505E-2</v>
      </c>
      <c r="F2601" s="43">
        <v>0</v>
      </c>
      <c r="G2601" s="43">
        <v>0</v>
      </c>
      <c r="H2601" s="43">
        <v>24.6666666666666</v>
      </c>
      <c r="I2601" s="43">
        <v>1036.64271534722</v>
      </c>
      <c r="J2601" s="43" t="e">
        <f t="shared" si="40"/>
        <v>#DIV/0!</v>
      </c>
    </row>
    <row r="2602" spans="1:10" x14ac:dyDescent="0.25">
      <c r="A2602" s="79"/>
      <c r="B2602" s="79"/>
      <c r="C2602" s="43">
        <v>8.8328362615763795E-2</v>
      </c>
      <c r="D2602" s="43">
        <v>0</v>
      </c>
      <c r="E2602" s="43">
        <v>0</v>
      </c>
      <c r="F2602" s="43">
        <v>8.8328362615763795E-2</v>
      </c>
      <c r="G2602" s="43">
        <v>0</v>
      </c>
      <c r="H2602" s="43">
        <v>7.6666666666666599</v>
      </c>
      <c r="I2602" s="43">
        <v>340.938671767438</v>
      </c>
      <c r="J2602" s="43" t="e">
        <f t="shared" si="40"/>
        <v>#DIV/0!</v>
      </c>
    </row>
    <row r="2603" spans="1:10" x14ac:dyDescent="0.25">
      <c r="A2603" s="79"/>
      <c r="B2603" s="79"/>
      <c r="C2603" s="43">
        <v>8.8164437848423302E-2</v>
      </c>
      <c r="D2603" s="43">
        <v>8.8164437848423302E-2</v>
      </c>
      <c r="E2603" s="43">
        <v>0</v>
      </c>
      <c r="F2603" s="43">
        <v>0</v>
      </c>
      <c r="G2603" s="43">
        <v>0</v>
      </c>
      <c r="H2603" s="43">
        <v>27</v>
      </c>
      <c r="I2603" s="43">
        <v>1008.66599835099</v>
      </c>
      <c r="J2603" s="43" t="e">
        <f t="shared" si="40"/>
        <v>#DIV/0!</v>
      </c>
    </row>
    <row r="2604" spans="1:10" x14ac:dyDescent="0.25">
      <c r="A2604" s="79"/>
      <c r="B2604" s="79"/>
      <c r="C2604" s="43">
        <v>8.8109984107730605E-2</v>
      </c>
      <c r="D2604" s="43">
        <v>1.7513034371334499E-3</v>
      </c>
      <c r="E2604" s="43">
        <v>4.3377630839439699E-2</v>
      </c>
      <c r="F2604" s="43">
        <v>4.2981049831157303E-2</v>
      </c>
      <c r="G2604" s="43">
        <v>0.66666666666666596</v>
      </c>
      <c r="H2604" s="43">
        <v>25.5</v>
      </c>
      <c r="I2604" s="43">
        <v>1047.16978185875</v>
      </c>
      <c r="J2604" s="43">
        <f t="shared" si="40"/>
        <v>0.13216497616159606</v>
      </c>
    </row>
    <row r="2605" spans="1:10" x14ac:dyDescent="0.25">
      <c r="A2605" s="79"/>
      <c r="B2605" s="79"/>
      <c r="C2605" s="43">
        <v>8.7949604318482505E-2</v>
      </c>
      <c r="D2605" s="43">
        <v>4.3974802159241197E-2</v>
      </c>
      <c r="E2605" s="43">
        <v>0</v>
      </c>
      <c r="F2605" s="43">
        <v>4.3974802159241197E-2</v>
      </c>
      <c r="G2605" s="43">
        <v>0.66666666666666596</v>
      </c>
      <c r="H2605" s="43">
        <v>24</v>
      </c>
      <c r="I2605" s="43">
        <v>852</v>
      </c>
      <c r="J2605" s="43">
        <f t="shared" si="40"/>
        <v>0.13192440647772391</v>
      </c>
    </row>
    <row r="2606" spans="1:10" x14ac:dyDescent="0.25">
      <c r="A2606" s="79"/>
      <c r="B2606" s="79"/>
      <c r="C2606" s="43">
        <v>8.7853478945786295E-2</v>
      </c>
      <c r="D2606" s="43">
        <v>0</v>
      </c>
      <c r="E2606" s="43">
        <v>0</v>
      </c>
      <c r="F2606" s="43">
        <v>8.7853478945786295E-2</v>
      </c>
      <c r="G2606" s="43">
        <v>0</v>
      </c>
      <c r="H2606" s="43">
        <v>26.3333333333333</v>
      </c>
      <c r="I2606" s="43">
        <v>1171.05022041859</v>
      </c>
      <c r="J2606" s="43" t="e">
        <f t="shared" si="40"/>
        <v>#DIV/0!</v>
      </c>
    </row>
    <row r="2607" spans="1:10" x14ac:dyDescent="0.25">
      <c r="A2607" s="79"/>
      <c r="B2607" s="79"/>
      <c r="C2607" s="43">
        <v>8.7765503740511994E-2</v>
      </c>
      <c r="D2607" s="43">
        <v>8.7765503740511994E-2</v>
      </c>
      <c r="E2607" s="43">
        <v>0</v>
      </c>
      <c r="F2607" s="43">
        <v>0</v>
      </c>
      <c r="G2607" s="43">
        <v>0</v>
      </c>
      <c r="H2607" s="43">
        <v>30.6666666666666</v>
      </c>
      <c r="I2607" s="43">
        <v>1145.64533146039</v>
      </c>
      <c r="J2607" s="43" t="e">
        <f t="shared" si="40"/>
        <v>#DIV/0!</v>
      </c>
    </row>
    <row r="2608" spans="1:10" x14ac:dyDescent="0.25">
      <c r="A2608" s="79"/>
      <c r="B2608" s="79"/>
      <c r="C2608" s="43">
        <v>8.7512642635396307E-2</v>
      </c>
      <c r="D2608" s="43">
        <v>0</v>
      </c>
      <c r="E2608" s="43">
        <v>8.7512642635396307E-2</v>
      </c>
      <c r="F2608" s="43">
        <v>0</v>
      </c>
      <c r="G2608" s="43">
        <v>0</v>
      </c>
      <c r="H2608" s="43">
        <v>23</v>
      </c>
      <c r="I2608" s="43">
        <v>966.59928863457401</v>
      </c>
      <c r="J2608" s="43" t="e">
        <f t="shared" si="40"/>
        <v>#DIV/0!</v>
      </c>
    </row>
    <row r="2609" spans="1:10" x14ac:dyDescent="0.25">
      <c r="A2609" s="79"/>
      <c r="B2609" s="79"/>
      <c r="C2609" s="43">
        <v>8.7512642635396307E-2</v>
      </c>
      <c r="D2609" s="43">
        <v>0</v>
      </c>
      <c r="E2609" s="43">
        <v>8.7512642635396307E-2</v>
      </c>
      <c r="F2609" s="43">
        <v>0</v>
      </c>
      <c r="G2609" s="43">
        <v>0</v>
      </c>
      <c r="H2609" s="43">
        <v>23.5</v>
      </c>
      <c r="I2609" s="43">
        <v>987.61231664836896</v>
      </c>
      <c r="J2609" s="43" t="e">
        <f t="shared" si="40"/>
        <v>#DIV/0!</v>
      </c>
    </row>
    <row r="2610" spans="1:10" x14ac:dyDescent="0.25">
      <c r="A2610" s="79"/>
      <c r="B2610" s="79"/>
      <c r="C2610" s="43">
        <v>8.7427139243567598E-2</v>
      </c>
      <c r="D2610" s="43">
        <v>8.7427139243567598E-2</v>
      </c>
      <c r="E2610" s="43">
        <v>0</v>
      </c>
      <c r="F2610" s="43">
        <v>0</v>
      </c>
      <c r="G2610" s="43">
        <v>0.16666666666666599</v>
      </c>
      <c r="H2610" s="43">
        <v>50.6666666666666</v>
      </c>
      <c r="I2610" s="43">
        <v>971.84566663612895</v>
      </c>
      <c r="J2610" s="43">
        <f t="shared" si="40"/>
        <v>0.52456283546140769</v>
      </c>
    </row>
    <row r="2611" spans="1:10" x14ac:dyDescent="0.25">
      <c r="A2611" s="79"/>
      <c r="B2611" s="79"/>
      <c r="C2611" s="43">
        <v>8.7378595275809101E-2</v>
      </c>
      <c r="D2611" s="43">
        <v>0</v>
      </c>
      <c r="E2611" s="43">
        <v>0</v>
      </c>
      <c r="F2611" s="43">
        <v>8.7378595275809101E-2</v>
      </c>
      <c r="G2611" s="43">
        <v>0</v>
      </c>
      <c r="H2611" s="43">
        <v>23.6666666666666</v>
      </c>
      <c r="I2611" s="43">
        <v>1052.4628563255701</v>
      </c>
      <c r="J2611" s="43" t="e">
        <f t="shared" si="40"/>
        <v>#DIV/0!</v>
      </c>
    </row>
    <row r="2612" spans="1:10" x14ac:dyDescent="0.25">
      <c r="A2612" s="79"/>
      <c r="B2612" s="79"/>
      <c r="C2612" s="43">
        <v>8.7366569632600394E-2</v>
      </c>
      <c r="D2612" s="43">
        <v>8.7366569632600394E-2</v>
      </c>
      <c r="E2612" s="43">
        <v>0</v>
      </c>
      <c r="F2612" s="43">
        <v>0</v>
      </c>
      <c r="G2612" s="43">
        <v>0</v>
      </c>
      <c r="H2612" s="43">
        <v>24.6666666666666</v>
      </c>
      <c r="I2612" s="43">
        <v>921.49733182683701</v>
      </c>
      <c r="J2612" s="43" t="e">
        <f t="shared" si="40"/>
        <v>#DIV/0!</v>
      </c>
    </row>
    <row r="2613" spans="1:10" x14ac:dyDescent="0.25">
      <c r="A2613" s="79"/>
      <c r="B2613" s="79"/>
      <c r="C2613" s="43">
        <v>8.7352494388577506E-2</v>
      </c>
      <c r="D2613" s="43">
        <v>0</v>
      </c>
      <c r="E2613" s="43">
        <v>4.4878278274562098E-4</v>
      </c>
      <c r="F2613" s="43">
        <v>8.6903711605831893E-2</v>
      </c>
      <c r="G2613" s="43">
        <v>0</v>
      </c>
      <c r="H2613" s="43">
        <v>25.3333333333333</v>
      </c>
      <c r="I2613" s="43">
        <v>1126.1725912991601</v>
      </c>
      <c r="J2613" s="43" t="e">
        <f t="shared" si="40"/>
        <v>#DIV/0!</v>
      </c>
    </row>
    <row r="2614" spans="1:10" x14ac:dyDescent="0.25">
      <c r="A2614" s="79"/>
      <c r="B2614" s="79"/>
      <c r="C2614" s="43">
        <v>8.7050075034738397E-2</v>
      </c>
      <c r="D2614" s="43">
        <v>8.7050075034738397E-2</v>
      </c>
      <c r="E2614" s="43">
        <v>0</v>
      </c>
      <c r="F2614" s="43">
        <v>0</v>
      </c>
      <c r="G2614" s="43">
        <v>0.16666666666666599</v>
      </c>
      <c r="H2614" s="43">
        <v>27.3333333333333</v>
      </c>
      <c r="I2614" s="43">
        <v>1163.76933280402</v>
      </c>
      <c r="J2614" s="43">
        <f t="shared" si="40"/>
        <v>0.52230045020843252</v>
      </c>
    </row>
    <row r="2615" spans="1:10" x14ac:dyDescent="0.25">
      <c r="A2615" s="79"/>
      <c r="B2615" s="79"/>
      <c r="C2615" s="43">
        <v>8.7049419141415105E-2</v>
      </c>
      <c r="D2615" s="43">
        <v>0</v>
      </c>
      <c r="E2615" s="43">
        <v>2.19903563545354E-2</v>
      </c>
      <c r="F2615" s="43">
        <v>6.5059062786879604E-2</v>
      </c>
      <c r="G2615" s="43">
        <v>0</v>
      </c>
      <c r="H2615" s="43">
        <v>23.6666666666666</v>
      </c>
      <c r="I2615" s="43">
        <v>1036.16815294361</v>
      </c>
      <c r="J2615" s="43" t="e">
        <f t="shared" si="40"/>
        <v>#DIV/0!</v>
      </c>
    </row>
    <row r="2616" spans="1:10" x14ac:dyDescent="0.25">
      <c r="A2616" s="79"/>
      <c r="B2616" s="79"/>
      <c r="C2616" s="43">
        <v>8.6967635524689002E-2</v>
      </c>
      <c r="D2616" s="43">
        <v>8.6967635524689002E-2</v>
      </c>
      <c r="E2616" s="43">
        <v>0</v>
      </c>
      <c r="F2616" s="43">
        <v>0</v>
      </c>
      <c r="G2616" s="43">
        <v>0</v>
      </c>
      <c r="H2616" s="43">
        <v>19.5</v>
      </c>
      <c r="I2616" s="43">
        <v>728.48099880905397</v>
      </c>
      <c r="J2616" s="43" t="e">
        <f t="shared" si="40"/>
        <v>#DIV/0!</v>
      </c>
    </row>
    <row r="2617" spans="1:10" x14ac:dyDescent="0.25">
      <c r="A2617" s="79"/>
      <c r="B2617" s="79"/>
      <c r="C2617" s="43">
        <v>8.6903711605832101E-2</v>
      </c>
      <c r="D2617" s="43">
        <v>0</v>
      </c>
      <c r="E2617" s="43">
        <v>0</v>
      </c>
      <c r="F2617" s="43">
        <v>8.6903711605832101E-2</v>
      </c>
      <c r="G2617" s="43">
        <v>0</v>
      </c>
      <c r="H2617" s="43">
        <v>10</v>
      </c>
      <c r="I2617" s="43">
        <v>444.70261534883298</v>
      </c>
      <c r="J2617" s="43" t="e">
        <f t="shared" si="40"/>
        <v>#DIV/0!</v>
      </c>
    </row>
    <row r="2618" spans="1:10" x14ac:dyDescent="0.25">
      <c r="A2618" s="79"/>
      <c r="B2618" s="79"/>
      <c r="C2618" s="43">
        <v>8.6903711605831893E-2</v>
      </c>
      <c r="D2618" s="43">
        <v>0</v>
      </c>
      <c r="E2618" s="43">
        <v>0</v>
      </c>
      <c r="F2618" s="43">
        <v>8.6903711605831893E-2</v>
      </c>
      <c r="G2618" s="43">
        <v>0</v>
      </c>
      <c r="H2618" s="43">
        <v>24.6666666666666</v>
      </c>
      <c r="I2618" s="43">
        <v>1096.93311786045</v>
      </c>
      <c r="J2618" s="43" t="e">
        <f t="shared" si="40"/>
        <v>#DIV/0!</v>
      </c>
    </row>
    <row r="2619" spans="1:10" x14ac:dyDescent="0.25">
      <c r="A2619" s="79"/>
      <c r="B2619" s="79"/>
      <c r="C2619" s="43">
        <v>8.6615077069905205E-2</v>
      </c>
      <c r="D2619" s="43">
        <v>0</v>
      </c>
      <c r="E2619" s="43">
        <v>8.6615077069905205E-2</v>
      </c>
      <c r="F2619" s="43">
        <v>0</v>
      </c>
      <c r="G2619" s="43">
        <v>0</v>
      </c>
      <c r="H2619" s="43">
        <v>28.1666666666666</v>
      </c>
      <c r="I2619" s="43">
        <v>1183.73391144379</v>
      </c>
      <c r="J2619" s="43" t="e">
        <f t="shared" si="40"/>
        <v>#DIV/0!</v>
      </c>
    </row>
    <row r="2620" spans="1:10" x14ac:dyDescent="0.25">
      <c r="A2620" s="79"/>
      <c r="B2620" s="79"/>
      <c r="C2620" s="43">
        <v>8.6568701416777596E-2</v>
      </c>
      <c r="D2620" s="43">
        <v>8.6568701416777596E-2</v>
      </c>
      <c r="E2620" s="43">
        <v>0</v>
      </c>
      <c r="F2620" s="43">
        <v>0</v>
      </c>
      <c r="G2620" s="43">
        <v>0</v>
      </c>
      <c r="H2620" s="43">
        <v>27</v>
      </c>
      <c r="I2620" s="43">
        <v>1008.66599835099</v>
      </c>
      <c r="J2620" s="43" t="e">
        <f t="shared" si="40"/>
        <v>#DIV/0!</v>
      </c>
    </row>
    <row r="2621" spans="1:10" x14ac:dyDescent="0.25">
      <c r="A2621" s="79"/>
      <c r="B2621" s="79"/>
      <c r="C2621" s="43">
        <v>8.6568701416777596E-2</v>
      </c>
      <c r="D2621" s="43">
        <v>8.6568701416777596E-2</v>
      </c>
      <c r="E2621" s="43">
        <v>0</v>
      </c>
      <c r="F2621" s="43">
        <v>0</v>
      </c>
      <c r="G2621" s="43">
        <v>0</v>
      </c>
      <c r="H2621" s="43">
        <v>21.3333333333333</v>
      </c>
      <c r="I2621" s="43">
        <v>796.97066536375098</v>
      </c>
      <c r="J2621" s="43" t="e">
        <f t="shared" si="40"/>
        <v>#DIV/0!</v>
      </c>
    </row>
    <row r="2622" spans="1:10" x14ac:dyDescent="0.25">
      <c r="A2622" s="79"/>
      <c r="B2622" s="79"/>
      <c r="C2622" s="43">
        <v>8.6428827935854699E-2</v>
      </c>
      <c r="D2622" s="43">
        <v>0</v>
      </c>
      <c r="E2622" s="43">
        <v>0</v>
      </c>
      <c r="F2622" s="43">
        <v>8.6428827935854699E-2</v>
      </c>
      <c r="G2622" s="43">
        <v>0</v>
      </c>
      <c r="H2622" s="43">
        <v>22.1666666666666</v>
      </c>
      <c r="I2622" s="43">
        <v>985.75746402324705</v>
      </c>
      <c r="J2622" s="43" t="e">
        <f t="shared" si="40"/>
        <v>#DIV/0!</v>
      </c>
    </row>
    <row r="2623" spans="1:10" x14ac:dyDescent="0.25">
      <c r="A2623" s="79"/>
      <c r="B2623" s="79"/>
      <c r="C2623" s="43">
        <v>8.6337123714780403E-2</v>
      </c>
      <c r="D2623" s="43">
        <v>8.6337123714780403E-2</v>
      </c>
      <c r="E2623" s="43">
        <v>0</v>
      </c>
      <c r="F2623" s="43">
        <v>0</v>
      </c>
      <c r="G2623" s="43">
        <v>0.66666666666666596</v>
      </c>
      <c r="H2623" s="43">
        <v>39.3333333333333</v>
      </c>
      <c r="I2623" s="43">
        <v>1032.5</v>
      </c>
      <c r="J2623" s="43">
        <f t="shared" si="40"/>
        <v>0.12950568557217074</v>
      </c>
    </row>
    <row r="2624" spans="1:10" x14ac:dyDescent="0.25">
      <c r="A2624" s="79"/>
      <c r="B2624" s="79"/>
      <c r="C2624" s="43">
        <v>8.5770833200954799E-2</v>
      </c>
      <c r="D2624" s="43">
        <v>8.5770833200954799E-2</v>
      </c>
      <c r="E2624" s="43">
        <v>0</v>
      </c>
      <c r="F2624" s="43">
        <v>0</v>
      </c>
      <c r="G2624" s="43">
        <v>0</v>
      </c>
      <c r="H2624" s="43">
        <v>25.5</v>
      </c>
      <c r="I2624" s="43">
        <v>952.62899844260903</v>
      </c>
      <c r="J2624" s="43" t="e">
        <f t="shared" si="40"/>
        <v>#DIV/0!</v>
      </c>
    </row>
    <row r="2625" spans="1:10" x14ac:dyDescent="0.25">
      <c r="A2625" s="79"/>
      <c r="B2625" s="79"/>
      <c r="C2625" s="43">
        <v>8.54790605959002E-2</v>
      </c>
      <c r="D2625" s="43">
        <v>0</v>
      </c>
      <c r="E2625" s="43">
        <v>0</v>
      </c>
      <c r="F2625" s="43">
        <v>8.54790605959002E-2</v>
      </c>
      <c r="G2625" s="43">
        <v>0</v>
      </c>
      <c r="H2625" s="43">
        <v>26.3333333333333</v>
      </c>
      <c r="I2625" s="43">
        <v>1171.05022041859</v>
      </c>
      <c r="J2625" s="43" t="e">
        <f t="shared" si="40"/>
        <v>#DIV/0!</v>
      </c>
    </row>
    <row r="2626" spans="1:10" x14ac:dyDescent="0.25">
      <c r="A2626" s="79"/>
      <c r="B2626" s="79"/>
      <c r="C2626" s="43">
        <v>8.5340973775490395E-2</v>
      </c>
      <c r="D2626" s="43">
        <v>8.5340973775490395E-2</v>
      </c>
      <c r="E2626" s="43">
        <v>0</v>
      </c>
      <c r="F2626" s="43">
        <v>0</v>
      </c>
      <c r="G2626" s="43">
        <v>0.16666666666666599</v>
      </c>
      <c r="H2626" s="43">
        <v>49</v>
      </c>
      <c r="I2626" s="43">
        <v>1034.4526666463</v>
      </c>
      <c r="J2626" s="43">
        <f t="shared" si="40"/>
        <v>0.51204584265294439</v>
      </c>
    </row>
    <row r="2627" spans="1:10" x14ac:dyDescent="0.25">
      <c r="A2627" s="79"/>
      <c r="B2627" s="79"/>
      <c r="C2627" s="43">
        <v>8.5004176925923006E-2</v>
      </c>
      <c r="D2627" s="43">
        <v>0</v>
      </c>
      <c r="E2627" s="43">
        <v>0</v>
      </c>
      <c r="F2627" s="43">
        <v>8.5004176925923006E-2</v>
      </c>
      <c r="G2627" s="43">
        <v>0</v>
      </c>
      <c r="H2627" s="43">
        <v>19.3333333333333</v>
      </c>
      <c r="I2627" s="43">
        <v>859.75838967441098</v>
      </c>
      <c r="J2627" s="43" t="e">
        <f t="shared" ref="J2627:J2690" si="41">C2627/G2627</f>
        <v>#DIV/0!</v>
      </c>
    </row>
    <row r="2628" spans="1:10" x14ac:dyDescent="0.25">
      <c r="A2628" s="79"/>
      <c r="B2628" s="79"/>
      <c r="C2628" s="43">
        <v>8.4972964985132002E-2</v>
      </c>
      <c r="D2628" s="43">
        <v>8.4972964985132002E-2</v>
      </c>
      <c r="E2628" s="43">
        <v>0</v>
      </c>
      <c r="F2628" s="43">
        <v>0</v>
      </c>
      <c r="G2628" s="43">
        <v>0</v>
      </c>
      <c r="H2628" s="43">
        <v>26.1666666666666</v>
      </c>
      <c r="I2628" s="43">
        <v>977.53433173522603</v>
      </c>
      <c r="J2628" s="43" t="e">
        <f t="shared" si="41"/>
        <v>#DIV/0!</v>
      </c>
    </row>
    <row r="2629" spans="1:10" x14ac:dyDescent="0.25">
      <c r="A2629" s="79"/>
      <c r="B2629" s="79"/>
      <c r="C2629" s="43">
        <v>8.4959574059962004E-2</v>
      </c>
      <c r="D2629" s="43">
        <v>0</v>
      </c>
      <c r="E2629" s="43">
        <v>4.2479787029981002E-2</v>
      </c>
      <c r="F2629" s="43">
        <v>4.2479787029981002E-2</v>
      </c>
      <c r="G2629" s="43">
        <v>0.16666666666666599</v>
      </c>
      <c r="H2629" s="43">
        <v>1</v>
      </c>
      <c r="I2629" s="43">
        <v>39</v>
      </c>
      <c r="J2629" s="43">
        <f t="shared" si="41"/>
        <v>0.5097574443597741</v>
      </c>
    </row>
    <row r="2630" spans="1:10" x14ac:dyDescent="0.25">
      <c r="A2630" s="79"/>
      <c r="B2630" s="79"/>
      <c r="C2630" s="43">
        <v>8.4918439782634705E-2</v>
      </c>
      <c r="D2630" s="43">
        <v>8.4918439782634705E-2</v>
      </c>
      <c r="E2630" s="43">
        <v>0</v>
      </c>
      <c r="F2630" s="43">
        <v>0</v>
      </c>
      <c r="G2630" s="43">
        <v>0.16666666666666599</v>
      </c>
      <c r="H2630" s="43">
        <v>50.3333333333333</v>
      </c>
      <c r="I2630" s="43">
        <v>1070.63166661577</v>
      </c>
      <c r="J2630" s="43">
        <f t="shared" si="41"/>
        <v>0.50951063869581026</v>
      </c>
    </row>
    <row r="2631" spans="1:10" x14ac:dyDescent="0.25">
      <c r="A2631" s="79"/>
      <c r="B2631" s="79"/>
      <c r="C2631" s="43">
        <v>8.48199459389226E-2</v>
      </c>
      <c r="D2631" s="43">
        <v>0</v>
      </c>
      <c r="E2631" s="43">
        <v>8.48199459389226E-2</v>
      </c>
      <c r="F2631" s="43">
        <v>0</v>
      </c>
      <c r="G2631" s="43">
        <v>0</v>
      </c>
      <c r="H2631" s="43">
        <v>20.8333333333333</v>
      </c>
      <c r="I2631" s="43">
        <v>875.54283390812896</v>
      </c>
      <c r="J2631" s="43" t="e">
        <f t="shared" si="41"/>
        <v>#DIV/0!</v>
      </c>
    </row>
    <row r="2632" spans="1:10" x14ac:dyDescent="0.25">
      <c r="A2632" s="79"/>
      <c r="B2632" s="79"/>
      <c r="C2632" s="43">
        <v>8.4574030877220596E-2</v>
      </c>
      <c r="D2632" s="43">
        <v>8.4574030877220596E-2</v>
      </c>
      <c r="E2632" s="43">
        <v>0</v>
      </c>
      <c r="F2632" s="43">
        <v>0</v>
      </c>
      <c r="G2632" s="43">
        <v>0</v>
      </c>
      <c r="H2632" s="43">
        <v>25.3333333333333</v>
      </c>
      <c r="I2632" s="43">
        <v>946.40266511945401</v>
      </c>
      <c r="J2632" s="43" t="e">
        <f t="shared" si="41"/>
        <v>#DIV/0!</v>
      </c>
    </row>
    <row r="2633" spans="1:10" x14ac:dyDescent="0.25">
      <c r="A2633" s="79"/>
      <c r="B2633" s="79"/>
      <c r="C2633" s="43">
        <v>8.4574030877220499E-2</v>
      </c>
      <c r="D2633" s="43">
        <v>8.4574030877220499E-2</v>
      </c>
      <c r="E2633" s="43">
        <v>0</v>
      </c>
      <c r="F2633" s="43">
        <v>0</v>
      </c>
      <c r="G2633" s="43">
        <v>0</v>
      </c>
      <c r="H2633" s="43">
        <v>24.3333333333333</v>
      </c>
      <c r="I2633" s="43">
        <v>909.04466518052902</v>
      </c>
      <c r="J2633" s="43" t="e">
        <f t="shared" si="41"/>
        <v>#DIV/0!</v>
      </c>
    </row>
    <row r="2634" spans="1:10" x14ac:dyDescent="0.25">
      <c r="A2634" s="79"/>
      <c r="B2634" s="79"/>
      <c r="C2634" s="43">
        <v>8.4553784239162794E-2</v>
      </c>
      <c r="D2634" s="43">
        <v>4.2276892119581397E-2</v>
      </c>
      <c r="E2634" s="43">
        <v>0</v>
      </c>
      <c r="F2634" s="43">
        <v>4.2276892119581397E-2</v>
      </c>
      <c r="G2634" s="43">
        <v>0.16666666666666599</v>
      </c>
      <c r="H2634" s="43">
        <v>1.6666666666666601</v>
      </c>
      <c r="I2634" s="43">
        <v>61.6666666666666</v>
      </c>
      <c r="J2634" s="43">
        <f t="shared" si="41"/>
        <v>0.50732270543497882</v>
      </c>
    </row>
    <row r="2635" spans="1:10" x14ac:dyDescent="0.25">
      <c r="A2635" s="79"/>
      <c r="B2635" s="79"/>
      <c r="C2635" s="43">
        <v>8.4529293255945798E-2</v>
      </c>
      <c r="D2635" s="43">
        <v>0</v>
      </c>
      <c r="E2635" s="43">
        <v>0</v>
      </c>
      <c r="F2635" s="43">
        <v>8.4529293255945798E-2</v>
      </c>
      <c r="G2635" s="43">
        <v>0</v>
      </c>
      <c r="H2635" s="43">
        <v>23.5</v>
      </c>
      <c r="I2635" s="43">
        <v>1045.0511460697501</v>
      </c>
      <c r="J2635" s="43" t="e">
        <f t="shared" si="41"/>
        <v>#DIV/0!</v>
      </c>
    </row>
    <row r="2636" spans="1:10" x14ac:dyDescent="0.25">
      <c r="A2636" s="79"/>
      <c r="B2636" s="79"/>
      <c r="C2636" s="43">
        <v>8.4175096769309204E-2</v>
      </c>
      <c r="D2636" s="43">
        <v>8.4175096769309204E-2</v>
      </c>
      <c r="E2636" s="43">
        <v>0</v>
      </c>
      <c r="F2636" s="43">
        <v>0</v>
      </c>
      <c r="G2636" s="43">
        <v>0</v>
      </c>
      <c r="H2636" s="43">
        <v>29.6666666666666</v>
      </c>
      <c r="I2636" s="43">
        <v>1108.2873315214599</v>
      </c>
      <c r="J2636" s="43" t="e">
        <f t="shared" si="41"/>
        <v>#DIV/0!</v>
      </c>
    </row>
    <row r="2637" spans="1:10" x14ac:dyDescent="0.25">
      <c r="A2637" s="79"/>
      <c r="B2637" s="79"/>
      <c r="C2637" s="43">
        <v>8.4062564982405802E-2</v>
      </c>
      <c r="D2637" s="43">
        <v>8.4062564982405802E-2</v>
      </c>
      <c r="E2637" s="43">
        <v>0</v>
      </c>
      <c r="F2637" s="43">
        <v>0</v>
      </c>
      <c r="G2637" s="43">
        <v>0.83333333333333304</v>
      </c>
      <c r="H2637" s="43">
        <v>43.3333333333333</v>
      </c>
      <c r="I2637" s="43">
        <v>1066</v>
      </c>
      <c r="J2637" s="43">
        <f t="shared" si="41"/>
        <v>0.10087507797888699</v>
      </c>
    </row>
    <row r="2638" spans="1:10" x14ac:dyDescent="0.25">
      <c r="A2638" s="79"/>
      <c r="B2638" s="79"/>
      <c r="C2638" s="43">
        <v>8.4054409585968604E-2</v>
      </c>
      <c r="D2638" s="43">
        <v>0</v>
      </c>
      <c r="E2638" s="43">
        <v>0</v>
      </c>
      <c r="F2638" s="43">
        <v>8.4054409585968604E-2</v>
      </c>
      <c r="G2638" s="43">
        <v>0</v>
      </c>
      <c r="H2638" s="43">
        <v>20.1666666666666</v>
      </c>
      <c r="I2638" s="43">
        <v>896.81694095347996</v>
      </c>
      <c r="J2638" s="43" t="e">
        <f t="shared" si="41"/>
        <v>#DIV/0!</v>
      </c>
    </row>
    <row r="2639" spans="1:10" x14ac:dyDescent="0.25">
      <c r="A2639" s="79"/>
      <c r="B2639" s="79"/>
      <c r="C2639" s="43">
        <v>8.4028308698736995E-2</v>
      </c>
      <c r="D2639" s="43">
        <v>0</v>
      </c>
      <c r="E2639" s="43">
        <v>4.4878278274562098E-4</v>
      </c>
      <c r="F2639" s="43">
        <v>8.3579525915991298E-2</v>
      </c>
      <c r="G2639" s="43">
        <v>0</v>
      </c>
      <c r="H2639" s="43">
        <v>22.8333333333333</v>
      </c>
      <c r="I2639" s="43">
        <v>1014.99693746195</v>
      </c>
      <c r="J2639" s="43" t="e">
        <f t="shared" si="41"/>
        <v>#DIV/0!</v>
      </c>
    </row>
    <row r="2640" spans="1:10" x14ac:dyDescent="0.25">
      <c r="A2640" s="79"/>
      <c r="B2640" s="79"/>
      <c r="C2640" s="43">
        <v>8.3978460023902704E-2</v>
      </c>
      <c r="D2640" s="43">
        <v>3.9893410791141698E-4</v>
      </c>
      <c r="E2640" s="43">
        <v>0</v>
      </c>
      <c r="F2640" s="43">
        <v>8.3579525915991298E-2</v>
      </c>
      <c r="G2640" s="43">
        <v>0</v>
      </c>
      <c r="H2640" s="43">
        <v>25.6666666666666</v>
      </c>
      <c r="I2640" s="43">
        <v>1140.21800246267</v>
      </c>
      <c r="J2640" s="43" t="e">
        <f t="shared" si="41"/>
        <v>#DIV/0!</v>
      </c>
    </row>
    <row r="2641" spans="1:10" x14ac:dyDescent="0.25">
      <c r="A2641" s="79"/>
      <c r="B2641" s="79"/>
      <c r="C2641" s="43">
        <v>8.3922380373431402E-2</v>
      </c>
      <c r="D2641" s="43">
        <v>0</v>
      </c>
      <c r="E2641" s="43">
        <v>8.3922380373431402E-2</v>
      </c>
      <c r="F2641" s="43">
        <v>0</v>
      </c>
      <c r="G2641" s="43">
        <v>0</v>
      </c>
      <c r="H2641" s="43">
        <v>12</v>
      </c>
      <c r="I2641" s="43">
        <v>504.31267233108201</v>
      </c>
      <c r="J2641" s="43" t="e">
        <f t="shared" si="41"/>
        <v>#DIV/0!</v>
      </c>
    </row>
    <row r="2642" spans="1:10" x14ac:dyDescent="0.25">
      <c r="A2642" s="79"/>
      <c r="B2642" s="79"/>
      <c r="C2642" s="43">
        <v>8.3922380373431402E-2</v>
      </c>
      <c r="D2642" s="43">
        <v>0</v>
      </c>
      <c r="E2642" s="43">
        <v>8.3922380373431402E-2</v>
      </c>
      <c r="F2642" s="43">
        <v>0</v>
      </c>
      <c r="G2642" s="43">
        <v>0</v>
      </c>
      <c r="H2642" s="43">
        <v>20.3333333333333</v>
      </c>
      <c r="I2642" s="43">
        <v>854.529805894334</v>
      </c>
      <c r="J2642" s="43" t="e">
        <f t="shared" si="41"/>
        <v>#DIV/0!</v>
      </c>
    </row>
    <row r="2643" spans="1:10" x14ac:dyDescent="0.25">
      <c r="A2643" s="79"/>
      <c r="B2643" s="79"/>
      <c r="C2643" s="43">
        <v>8.38276340335221E-2</v>
      </c>
      <c r="D2643" s="43">
        <v>1.1735868764693E-2</v>
      </c>
      <c r="E2643" s="43">
        <v>3.1854500932738297E-2</v>
      </c>
      <c r="F2643" s="43">
        <v>4.0237264336090602E-2</v>
      </c>
      <c r="G2643" s="43">
        <v>1.1666666666666601</v>
      </c>
      <c r="H2643" s="43">
        <v>53.6666666666666</v>
      </c>
      <c r="I2643" s="43">
        <v>1203.6666666666599</v>
      </c>
      <c r="J2643" s="43">
        <f t="shared" si="41"/>
        <v>7.1852257743019343E-2</v>
      </c>
    </row>
    <row r="2644" spans="1:10" x14ac:dyDescent="0.25">
      <c r="A2644" s="79"/>
      <c r="B2644" s="79"/>
      <c r="C2644" s="43">
        <v>8.3797178435689498E-2</v>
      </c>
      <c r="D2644" s="43">
        <v>8.3797178435689498E-2</v>
      </c>
      <c r="E2644" s="43">
        <v>0</v>
      </c>
      <c r="F2644" s="43">
        <v>0</v>
      </c>
      <c r="G2644" s="43">
        <v>0.16666666666666599</v>
      </c>
      <c r="H2644" s="43">
        <v>51.8333333333333</v>
      </c>
      <c r="I2644" s="43">
        <v>1093.9526666463</v>
      </c>
      <c r="J2644" s="43">
        <f t="shared" si="41"/>
        <v>0.50278307061413907</v>
      </c>
    </row>
    <row r="2645" spans="1:10" x14ac:dyDescent="0.25">
      <c r="A2645" s="79"/>
      <c r="B2645" s="79"/>
      <c r="C2645" s="43">
        <v>8.3579525915991507E-2</v>
      </c>
      <c r="D2645" s="43">
        <v>0</v>
      </c>
      <c r="E2645" s="43">
        <v>0</v>
      </c>
      <c r="F2645" s="43">
        <v>8.3579525915991507E-2</v>
      </c>
      <c r="G2645" s="43">
        <v>0</v>
      </c>
      <c r="H2645" s="43">
        <v>8.8333333333333304</v>
      </c>
      <c r="I2645" s="43">
        <v>392.820643558136</v>
      </c>
      <c r="J2645" s="43" t="e">
        <f t="shared" si="41"/>
        <v>#DIV/0!</v>
      </c>
    </row>
    <row r="2646" spans="1:10" x14ac:dyDescent="0.25">
      <c r="A2646" s="79"/>
      <c r="B2646" s="79"/>
      <c r="C2646" s="43">
        <v>8.3296977093704302E-2</v>
      </c>
      <c r="D2646" s="43">
        <v>8.1691898134578795E-3</v>
      </c>
      <c r="E2646" s="43">
        <v>0</v>
      </c>
      <c r="F2646" s="43">
        <v>7.5127787280246397E-2</v>
      </c>
      <c r="G2646" s="43">
        <v>0.16666666666666599</v>
      </c>
      <c r="H2646" s="43">
        <v>27.6666666666666</v>
      </c>
      <c r="I2646" s="43">
        <v>1233.3457537674301</v>
      </c>
      <c r="J2646" s="43">
        <f t="shared" si="41"/>
        <v>0.49978186256222784</v>
      </c>
    </row>
    <row r="2647" spans="1:10" x14ac:dyDescent="0.25">
      <c r="A2647" s="79"/>
      <c r="B2647" s="79"/>
      <c r="C2647" s="43">
        <v>8.3024814807940106E-2</v>
      </c>
      <c r="D2647" s="43">
        <v>0</v>
      </c>
      <c r="E2647" s="43">
        <v>8.3024814807940106E-2</v>
      </c>
      <c r="F2647" s="43">
        <v>0</v>
      </c>
      <c r="G2647" s="43">
        <v>0</v>
      </c>
      <c r="H2647" s="43">
        <v>20</v>
      </c>
      <c r="I2647" s="43">
        <v>840.52112055180396</v>
      </c>
      <c r="J2647" s="43" t="e">
        <f t="shared" si="41"/>
        <v>#DIV/0!</v>
      </c>
    </row>
    <row r="2648" spans="1:10" x14ac:dyDescent="0.25">
      <c r="A2648" s="79"/>
      <c r="B2648" s="79"/>
      <c r="C2648" s="43">
        <v>8.3016011571550904E-2</v>
      </c>
      <c r="D2648" s="43">
        <v>8.3016011571550904E-2</v>
      </c>
      <c r="E2648" s="43">
        <v>0</v>
      </c>
      <c r="F2648" s="43">
        <v>0</v>
      </c>
      <c r="G2648" s="43">
        <v>0.16666666666666599</v>
      </c>
      <c r="H2648" s="43">
        <v>33.5</v>
      </c>
      <c r="I2648" s="43">
        <v>1079.7339985952899</v>
      </c>
      <c r="J2648" s="43">
        <f t="shared" si="41"/>
        <v>0.49809606942930745</v>
      </c>
    </row>
    <row r="2649" spans="1:10" x14ac:dyDescent="0.25">
      <c r="A2649" s="79"/>
      <c r="B2649" s="79"/>
      <c r="C2649" s="43">
        <v>8.2781123443040103E-2</v>
      </c>
      <c r="D2649" s="43">
        <v>8.2781123443040103E-2</v>
      </c>
      <c r="E2649" s="43">
        <v>0</v>
      </c>
      <c r="F2649" s="43">
        <v>0</v>
      </c>
      <c r="G2649" s="43">
        <v>0.16666666666666599</v>
      </c>
      <c r="H2649" s="43">
        <v>26</v>
      </c>
      <c r="I2649" s="43">
        <v>884</v>
      </c>
      <c r="J2649" s="43">
        <f t="shared" si="41"/>
        <v>0.49668674065824264</v>
      </c>
    </row>
    <row r="2650" spans="1:10" x14ac:dyDescent="0.25">
      <c r="A2650" s="79"/>
      <c r="B2650" s="79"/>
      <c r="C2650" s="43">
        <v>8.2629758576036896E-2</v>
      </c>
      <c r="D2650" s="43">
        <v>0</v>
      </c>
      <c r="E2650" s="43">
        <v>0</v>
      </c>
      <c r="F2650" s="43">
        <v>8.2629758576036896E-2</v>
      </c>
      <c r="G2650" s="43">
        <v>0</v>
      </c>
      <c r="H2650" s="43">
        <v>17.6666666666666</v>
      </c>
      <c r="I2650" s="43">
        <v>785.641287116272</v>
      </c>
      <c r="J2650" s="43" t="e">
        <f t="shared" si="41"/>
        <v>#DIV/0!</v>
      </c>
    </row>
    <row r="2651" spans="1:10" x14ac:dyDescent="0.25">
      <c r="A2651" s="79"/>
      <c r="B2651" s="79"/>
      <c r="C2651" s="43">
        <v>8.2629758576036896E-2</v>
      </c>
      <c r="D2651" s="43">
        <v>0</v>
      </c>
      <c r="E2651" s="43">
        <v>0</v>
      </c>
      <c r="F2651" s="43">
        <v>8.2629758576036896E-2</v>
      </c>
      <c r="G2651" s="43">
        <v>0</v>
      </c>
      <c r="H2651" s="43">
        <v>18.6666666666666</v>
      </c>
      <c r="I2651" s="43">
        <v>830.11154865115498</v>
      </c>
      <c r="J2651" s="43" t="e">
        <f t="shared" si="41"/>
        <v>#DIV/0!</v>
      </c>
    </row>
    <row r="2652" spans="1:10" x14ac:dyDescent="0.25">
      <c r="A2652" s="79"/>
      <c r="B2652" s="79"/>
      <c r="C2652" s="43">
        <v>8.2629758576036896E-2</v>
      </c>
      <c r="D2652" s="43">
        <v>0</v>
      </c>
      <c r="E2652" s="43">
        <v>0</v>
      </c>
      <c r="F2652" s="43">
        <v>8.2629758576036896E-2</v>
      </c>
      <c r="G2652" s="43">
        <v>0</v>
      </c>
      <c r="H2652" s="43">
        <v>23.5</v>
      </c>
      <c r="I2652" s="43">
        <v>1045.0511460697501</v>
      </c>
      <c r="J2652" s="43" t="e">
        <f t="shared" si="41"/>
        <v>#DIV/0!</v>
      </c>
    </row>
    <row r="2653" spans="1:10" x14ac:dyDescent="0.25">
      <c r="A2653" s="79"/>
      <c r="B2653" s="79"/>
      <c r="C2653" s="43">
        <v>8.2579360337663305E-2</v>
      </c>
      <c r="D2653" s="43">
        <v>8.2579360337663305E-2</v>
      </c>
      <c r="E2653" s="43">
        <v>0</v>
      </c>
      <c r="F2653" s="43">
        <v>0</v>
      </c>
      <c r="G2653" s="43">
        <v>0</v>
      </c>
      <c r="H2653" s="43">
        <v>1.1666666666666601</v>
      </c>
      <c r="I2653" s="43">
        <v>43.5843332620802</v>
      </c>
      <c r="J2653" s="43" t="e">
        <f t="shared" si="41"/>
        <v>#DIV/0!</v>
      </c>
    </row>
    <row r="2654" spans="1:10" x14ac:dyDescent="0.25">
      <c r="A2654" s="79"/>
      <c r="B2654" s="79"/>
      <c r="C2654" s="43">
        <v>8.2180426229751996E-2</v>
      </c>
      <c r="D2654" s="43">
        <v>8.2180426229751996E-2</v>
      </c>
      <c r="E2654" s="43">
        <v>0</v>
      </c>
      <c r="F2654" s="43">
        <v>0</v>
      </c>
      <c r="G2654" s="43">
        <v>0</v>
      </c>
      <c r="H2654" s="43">
        <v>23.6666666666666</v>
      </c>
      <c r="I2654" s="43">
        <v>884.139331887911</v>
      </c>
      <c r="J2654" s="43" t="e">
        <f t="shared" si="41"/>
        <v>#DIV/0!</v>
      </c>
    </row>
    <row r="2655" spans="1:10" x14ac:dyDescent="0.25">
      <c r="A2655" s="79"/>
      <c r="B2655" s="79"/>
      <c r="C2655" s="43">
        <v>8.2154874906059605E-2</v>
      </c>
      <c r="D2655" s="43">
        <v>0</v>
      </c>
      <c r="E2655" s="43">
        <v>0</v>
      </c>
      <c r="F2655" s="43">
        <v>8.2154874906059605E-2</v>
      </c>
      <c r="G2655" s="43">
        <v>0</v>
      </c>
      <c r="H2655" s="43">
        <v>25</v>
      </c>
      <c r="I2655" s="43">
        <v>1111.7565383720801</v>
      </c>
      <c r="J2655" s="43" t="e">
        <f t="shared" si="41"/>
        <v>#DIV/0!</v>
      </c>
    </row>
    <row r="2656" spans="1:10" x14ac:dyDescent="0.25">
      <c r="A2656" s="79"/>
      <c r="B2656" s="79"/>
      <c r="C2656" s="43">
        <v>8.2154874906059605E-2</v>
      </c>
      <c r="D2656" s="43">
        <v>0</v>
      </c>
      <c r="E2656" s="43">
        <v>0</v>
      </c>
      <c r="F2656" s="43">
        <v>8.2154874906059605E-2</v>
      </c>
      <c r="G2656" s="43">
        <v>0</v>
      </c>
      <c r="H2656" s="43">
        <v>23</v>
      </c>
      <c r="I2656" s="43">
        <v>1022.81601530231</v>
      </c>
      <c r="J2656" s="43" t="e">
        <f t="shared" si="41"/>
        <v>#DIV/0!</v>
      </c>
    </row>
    <row r="2657" spans="1:10" x14ac:dyDescent="0.25">
      <c r="A2657" s="79"/>
      <c r="B2657" s="79"/>
      <c r="C2657" s="43">
        <v>8.2127249242448894E-2</v>
      </c>
      <c r="D2657" s="43">
        <v>0</v>
      </c>
      <c r="E2657" s="43">
        <v>8.2127249242448894E-2</v>
      </c>
      <c r="F2657" s="43">
        <v>0</v>
      </c>
      <c r="G2657" s="43">
        <v>0</v>
      </c>
      <c r="H2657" s="43">
        <v>24.5</v>
      </c>
      <c r="I2657" s="43">
        <v>1029.63837267595</v>
      </c>
      <c r="J2657" s="43" t="e">
        <f t="shared" si="41"/>
        <v>#DIV/0!</v>
      </c>
    </row>
    <row r="2658" spans="1:10" x14ac:dyDescent="0.25">
      <c r="A2658" s="79"/>
      <c r="B2658" s="79"/>
      <c r="C2658" s="43">
        <v>8.2097687955378099E-2</v>
      </c>
      <c r="D2658" s="43">
        <v>8.2097687955378099E-2</v>
      </c>
      <c r="E2658" s="43">
        <v>0</v>
      </c>
      <c r="F2658" s="43">
        <v>0</v>
      </c>
      <c r="G2658" s="43">
        <v>0.66666666666666596</v>
      </c>
      <c r="H2658" s="43">
        <v>36.8333333333333</v>
      </c>
      <c r="I2658" s="43">
        <v>1101.3333333333301</v>
      </c>
      <c r="J2658" s="43">
        <f t="shared" si="41"/>
        <v>0.12314653193306728</v>
      </c>
    </row>
    <row r="2659" spans="1:10" x14ac:dyDescent="0.25">
      <c r="A2659" s="79"/>
      <c r="B2659" s="79"/>
      <c r="C2659" s="43">
        <v>8.2033615878409696E-2</v>
      </c>
      <c r="D2659" s="43">
        <v>4.10168079392048E-2</v>
      </c>
      <c r="E2659" s="43">
        <v>0</v>
      </c>
      <c r="F2659" s="43">
        <v>4.10168079392048E-2</v>
      </c>
      <c r="G2659" s="43">
        <v>0.66666666666666596</v>
      </c>
      <c r="H2659" s="43">
        <v>16</v>
      </c>
      <c r="I2659" s="43">
        <v>668</v>
      </c>
      <c r="J2659" s="43">
        <f t="shared" si="41"/>
        <v>0.12305042381761468</v>
      </c>
    </row>
    <row r="2660" spans="1:10" x14ac:dyDescent="0.25">
      <c r="A2660" s="79"/>
      <c r="B2660" s="79"/>
      <c r="C2660" s="43">
        <v>8.1839892143783899E-2</v>
      </c>
      <c r="D2660" s="43">
        <v>2.3824133952711699E-2</v>
      </c>
      <c r="E2660" s="43">
        <v>0</v>
      </c>
      <c r="F2660" s="43">
        <v>5.8015758191071902E-2</v>
      </c>
      <c r="G2660" s="43">
        <v>0.16666666666666599</v>
      </c>
      <c r="H2660" s="43">
        <v>36.6666666666666</v>
      </c>
      <c r="I2660" s="43">
        <v>1072.3494563720801</v>
      </c>
      <c r="J2660" s="43">
        <f t="shared" si="41"/>
        <v>0.49103935286270539</v>
      </c>
    </row>
    <row r="2661" spans="1:10" x14ac:dyDescent="0.25">
      <c r="A2661" s="79"/>
      <c r="B2661" s="79"/>
      <c r="C2661" s="43">
        <v>8.1679991236082494E-2</v>
      </c>
      <c r="D2661" s="43">
        <v>0</v>
      </c>
      <c r="E2661" s="43">
        <v>0</v>
      </c>
      <c r="F2661" s="43">
        <v>8.1679991236082494E-2</v>
      </c>
      <c r="G2661" s="43">
        <v>0</v>
      </c>
      <c r="H2661" s="43">
        <v>10</v>
      </c>
      <c r="I2661" s="43">
        <v>444.70261534883298</v>
      </c>
      <c r="J2661" s="43" t="e">
        <f t="shared" si="41"/>
        <v>#DIV/0!</v>
      </c>
    </row>
    <row r="2662" spans="1:10" x14ac:dyDescent="0.25">
      <c r="A2662" s="79"/>
      <c r="B2662" s="79"/>
      <c r="C2662" s="43">
        <v>8.1392895108726798E-2</v>
      </c>
      <c r="D2662" s="43">
        <v>8.1392895108726798E-2</v>
      </c>
      <c r="E2662" s="43">
        <v>0</v>
      </c>
      <c r="F2662" s="43">
        <v>0</v>
      </c>
      <c r="G2662" s="43">
        <v>0.16666666666666599</v>
      </c>
      <c r="H2662" s="43">
        <v>28.3333333333333</v>
      </c>
      <c r="I2662" s="43">
        <v>1048.3333333333301</v>
      </c>
      <c r="J2662" s="43">
        <f t="shared" si="41"/>
        <v>0.48835737065236279</v>
      </c>
    </row>
    <row r="2663" spans="1:10" x14ac:dyDescent="0.25">
      <c r="A2663" s="79"/>
      <c r="B2663" s="79"/>
      <c r="C2663" s="43">
        <v>8.1205107566105203E-2</v>
      </c>
      <c r="D2663" s="43">
        <v>0</v>
      </c>
      <c r="E2663" s="43">
        <v>0</v>
      </c>
      <c r="F2663" s="43">
        <v>8.1205107566105203E-2</v>
      </c>
      <c r="G2663" s="43">
        <v>0</v>
      </c>
      <c r="H2663" s="43">
        <v>20.3333333333333</v>
      </c>
      <c r="I2663" s="43">
        <v>904.22865120929396</v>
      </c>
      <c r="J2663" s="43" t="e">
        <f t="shared" si="41"/>
        <v>#DIV/0!</v>
      </c>
    </row>
    <row r="2664" spans="1:10" x14ac:dyDescent="0.25">
      <c r="A2664" s="79"/>
      <c r="B2664" s="79"/>
      <c r="C2664" s="43">
        <v>8.1129751087965801E-2</v>
      </c>
      <c r="D2664" s="43">
        <v>8.1129751087965801E-2</v>
      </c>
      <c r="E2664" s="43">
        <v>0</v>
      </c>
      <c r="F2664" s="43">
        <v>0</v>
      </c>
      <c r="G2664" s="43">
        <v>0.66666666666666596</v>
      </c>
      <c r="H2664" s="43">
        <v>51.5</v>
      </c>
      <c r="I2664" s="43">
        <v>1084.2263333231499</v>
      </c>
      <c r="J2664" s="43">
        <f t="shared" si="41"/>
        <v>0.12169462663194883</v>
      </c>
    </row>
    <row r="2665" spans="1:10" x14ac:dyDescent="0.25">
      <c r="A2665" s="79"/>
      <c r="B2665" s="79"/>
      <c r="C2665" s="43">
        <v>8.1072534723885301E-2</v>
      </c>
      <c r="D2665" s="43">
        <v>4.0536267361942602E-2</v>
      </c>
      <c r="E2665" s="43">
        <v>0</v>
      </c>
      <c r="F2665" s="43">
        <v>4.0536267361942602E-2</v>
      </c>
      <c r="G2665" s="43">
        <v>0.83333333333333304</v>
      </c>
      <c r="H2665" s="43">
        <v>41.6666666666666</v>
      </c>
      <c r="I2665" s="43">
        <v>1216.6666666666599</v>
      </c>
      <c r="J2665" s="43">
        <f t="shared" si="41"/>
        <v>9.7287041668662394E-2</v>
      </c>
    </row>
    <row r="2666" spans="1:10" x14ac:dyDescent="0.25">
      <c r="A2666" s="79"/>
      <c r="B2666" s="79"/>
      <c r="C2666" s="43">
        <v>8.0983623906017793E-2</v>
      </c>
      <c r="D2666" s="43">
        <v>8.0983623906017793E-2</v>
      </c>
      <c r="E2666" s="43">
        <v>0</v>
      </c>
      <c r="F2666" s="43">
        <v>0</v>
      </c>
      <c r="G2666" s="43">
        <v>0</v>
      </c>
      <c r="H2666" s="43">
        <v>25</v>
      </c>
      <c r="I2666" s="43">
        <v>933.94999847314602</v>
      </c>
      <c r="J2666" s="43" t="e">
        <f t="shared" si="41"/>
        <v>#DIV/0!</v>
      </c>
    </row>
    <row r="2667" spans="1:10" x14ac:dyDescent="0.25">
      <c r="A2667" s="79"/>
      <c r="B2667" s="79"/>
      <c r="C2667" s="43">
        <v>8.0983623906017793E-2</v>
      </c>
      <c r="D2667" s="43">
        <v>8.0983623906017793E-2</v>
      </c>
      <c r="E2667" s="43">
        <v>0</v>
      </c>
      <c r="F2667" s="43">
        <v>0</v>
      </c>
      <c r="G2667" s="43">
        <v>0</v>
      </c>
      <c r="H2667" s="43">
        <v>23.5</v>
      </c>
      <c r="I2667" s="43">
        <v>877.912998564757</v>
      </c>
      <c r="J2667" s="43" t="e">
        <f t="shared" si="41"/>
        <v>#DIV/0!</v>
      </c>
    </row>
    <row r="2668" spans="1:10" x14ac:dyDescent="0.25">
      <c r="A2668" s="79"/>
      <c r="B2668" s="79"/>
      <c r="C2668" s="43">
        <v>8.0955069249443304E-2</v>
      </c>
      <c r="D2668" s="43">
        <v>8.0955069249443304E-2</v>
      </c>
      <c r="E2668" s="43">
        <v>0</v>
      </c>
      <c r="F2668" s="43">
        <v>0</v>
      </c>
      <c r="G2668" s="43">
        <v>0.16666666666666599</v>
      </c>
      <c r="H2668" s="43">
        <v>34</v>
      </c>
      <c r="I2668" s="43">
        <v>646</v>
      </c>
      <c r="J2668" s="43">
        <f t="shared" si="41"/>
        <v>0.48573041549666179</v>
      </c>
    </row>
    <row r="2669" spans="1:10" x14ac:dyDescent="0.25">
      <c r="A2669" s="79"/>
      <c r="B2669" s="79"/>
      <c r="C2669" s="43">
        <v>8.0917997806557604E-2</v>
      </c>
      <c r="D2669" s="43">
        <v>0</v>
      </c>
      <c r="E2669" s="43">
        <v>4.9366106102018397E-3</v>
      </c>
      <c r="F2669" s="43">
        <v>7.5981387196355707E-2</v>
      </c>
      <c r="G2669" s="43">
        <v>0</v>
      </c>
      <c r="H2669" s="43">
        <v>25.5</v>
      </c>
      <c r="I2669" s="43">
        <v>1129.5106257094801</v>
      </c>
      <c r="J2669" s="43" t="e">
        <f t="shared" si="41"/>
        <v>#DIV/0!</v>
      </c>
    </row>
    <row r="2670" spans="1:10" x14ac:dyDescent="0.25">
      <c r="A2670" s="79"/>
      <c r="B2670" s="79"/>
      <c r="C2670" s="43">
        <v>8.0905498818576296E-2</v>
      </c>
      <c r="D2670" s="43">
        <v>8.0905498818576296E-2</v>
      </c>
      <c r="E2670" s="43">
        <v>0</v>
      </c>
      <c r="F2670" s="43">
        <v>0</v>
      </c>
      <c r="G2670" s="43">
        <v>0.16666666666666599</v>
      </c>
      <c r="H2670" s="43">
        <v>34</v>
      </c>
      <c r="I2670" s="43">
        <v>716.72633332315399</v>
      </c>
      <c r="J2670" s="43">
        <f t="shared" si="41"/>
        <v>0.48543299291145975</v>
      </c>
    </row>
    <row r="2671" spans="1:10" x14ac:dyDescent="0.25">
      <c r="A2671" s="79"/>
      <c r="B2671" s="79"/>
      <c r="C2671" s="43">
        <v>8.0886066831327999E-2</v>
      </c>
      <c r="D2671" s="43">
        <v>0</v>
      </c>
      <c r="E2671" s="43">
        <v>3.8146536533377802E-2</v>
      </c>
      <c r="F2671" s="43">
        <v>4.2739530297950197E-2</v>
      </c>
      <c r="G2671" s="43">
        <v>0</v>
      </c>
      <c r="H2671" s="43">
        <v>19</v>
      </c>
      <c r="I2671" s="43">
        <v>822.52975201259596</v>
      </c>
      <c r="J2671" s="43" t="e">
        <f t="shared" si="41"/>
        <v>#DIV/0!</v>
      </c>
    </row>
    <row r="2672" spans="1:10" x14ac:dyDescent="0.25">
      <c r="A2672" s="79"/>
      <c r="B2672" s="79"/>
      <c r="C2672" s="43">
        <v>8.0818010067916696E-2</v>
      </c>
      <c r="D2672" s="43">
        <v>2.9387725969458899E-2</v>
      </c>
      <c r="E2672" s="43">
        <v>2.1092790789044202E-2</v>
      </c>
      <c r="F2672" s="43">
        <v>3.0337493309413401E-2</v>
      </c>
      <c r="G2672" s="43">
        <v>0.16666666666666599</v>
      </c>
      <c r="H2672" s="43">
        <v>24.3333333333333</v>
      </c>
      <c r="I2672" s="43">
        <v>1040.00581270475</v>
      </c>
      <c r="J2672" s="43">
        <f t="shared" si="41"/>
        <v>0.48490806040750212</v>
      </c>
    </row>
    <row r="2673" spans="1:10" x14ac:dyDescent="0.25">
      <c r="A2673" s="79"/>
      <c r="B2673" s="79"/>
      <c r="C2673" s="43">
        <v>8.0584689798106304E-2</v>
      </c>
      <c r="D2673" s="43">
        <v>8.0584689798106304E-2</v>
      </c>
      <c r="E2673" s="43">
        <v>0</v>
      </c>
      <c r="F2673" s="43">
        <v>0</v>
      </c>
      <c r="G2673" s="43">
        <v>0</v>
      </c>
      <c r="H2673" s="43">
        <v>22.5</v>
      </c>
      <c r="I2673" s="43">
        <v>840.55499862583099</v>
      </c>
      <c r="J2673" s="43" t="e">
        <f t="shared" si="41"/>
        <v>#DIV/0!</v>
      </c>
    </row>
    <row r="2674" spans="1:10" x14ac:dyDescent="0.25">
      <c r="A2674" s="79"/>
      <c r="B2674" s="79"/>
      <c r="C2674" s="43">
        <v>8.0584689798106193E-2</v>
      </c>
      <c r="D2674" s="43">
        <v>8.0584689798106193E-2</v>
      </c>
      <c r="E2674" s="43">
        <v>0</v>
      </c>
      <c r="F2674" s="43">
        <v>0</v>
      </c>
      <c r="G2674" s="43">
        <v>0</v>
      </c>
      <c r="H2674" s="43">
        <v>0.5</v>
      </c>
      <c r="I2674" s="43">
        <v>18.6789999694629</v>
      </c>
      <c r="J2674" s="43" t="e">
        <f t="shared" si="41"/>
        <v>#DIV/0!</v>
      </c>
    </row>
    <row r="2675" spans="1:10" x14ac:dyDescent="0.25">
      <c r="A2675" s="79"/>
      <c r="B2675" s="79"/>
      <c r="C2675" s="43">
        <v>8.0517243390160004E-2</v>
      </c>
      <c r="D2675" s="43">
        <v>4.0258621695080002E-2</v>
      </c>
      <c r="E2675" s="43">
        <v>0</v>
      </c>
      <c r="F2675" s="43">
        <v>4.0258621695080002E-2</v>
      </c>
      <c r="G2675" s="43">
        <v>1.1666666666666601</v>
      </c>
      <c r="H2675" s="43">
        <v>28</v>
      </c>
      <c r="I2675" s="43">
        <v>1160</v>
      </c>
      <c r="J2675" s="43">
        <f t="shared" si="41"/>
        <v>6.9014780048708965E-2</v>
      </c>
    </row>
    <row r="2676" spans="1:10" x14ac:dyDescent="0.25">
      <c r="A2676" s="79"/>
      <c r="B2676" s="79"/>
      <c r="C2676" s="43">
        <v>8.0275456728388594E-2</v>
      </c>
      <c r="D2676" s="43">
        <v>8.0275456728388594E-2</v>
      </c>
      <c r="E2676" s="43">
        <v>0</v>
      </c>
      <c r="F2676" s="43">
        <v>0</v>
      </c>
      <c r="G2676" s="43">
        <v>0.16666666666666599</v>
      </c>
      <c r="H2676" s="43">
        <v>19.1666666666666</v>
      </c>
      <c r="I2676" s="43">
        <v>842.22633332315399</v>
      </c>
      <c r="J2676" s="43">
        <f t="shared" si="41"/>
        <v>0.48165274037033351</v>
      </c>
    </row>
    <row r="2677" spans="1:10" x14ac:dyDescent="0.25">
      <c r="A2677" s="79"/>
      <c r="B2677" s="79"/>
      <c r="C2677" s="43">
        <v>8.0255340226150704E-2</v>
      </c>
      <c r="D2677" s="43">
        <v>0</v>
      </c>
      <c r="E2677" s="43">
        <v>0</v>
      </c>
      <c r="F2677" s="43">
        <v>8.0255340226150704E-2</v>
      </c>
      <c r="G2677" s="43">
        <v>0</v>
      </c>
      <c r="H2677" s="43">
        <v>23.8333333333333</v>
      </c>
      <c r="I2677" s="43">
        <v>1059.8745665813799</v>
      </c>
      <c r="J2677" s="43" t="e">
        <f t="shared" si="41"/>
        <v>#DIV/0!</v>
      </c>
    </row>
    <row r="2678" spans="1:10" x14ac:dyDescent="0.25">
      <c r="A2678" s="79"/>
      <c r="B2678" s="79"/>
      <c r="C2678" s="43">
        <v>8.0185755690194996E-2</v>
      </c>
      <c r="D2678" s="43">
        <v>8.0185755690194996E-2</v>
      </c>
      <c r="E2678" s="43">
        <v>0</v>
      </c>
      <c r="F2678" s="43">
        <v>0</v>
      </c>
      <c r="G2678" s="43">
        <v>0</v>
      </c>
      <c r="H2678" s="43">
        <v>25.8333333333333</v>
      </c>
      <c r="I2678" s="43">
        <v>965.08166508891702</v>
      </c>
      <c r="J2678" s="43" t="e">
        <f t="shared" si="41"/>
        <v>#DIV/0!</v>
      </c>
    </row>
    <row r="2679" spans="1:10" x14ac:dyDescent="0.25">
      <c r="A2679" s="79"/>
      <c r="B2679" s="79"/>
      <c r="C2679" s="43">
        <v>7.9897879979466499E-2</v>
      </c>
      <c r="D2679" s="43">
        <v>7.9897879979466499E-2</v>
      </c>
      <c r="E2679" s="43">
        <v>0</v>
      </c>
      <c r="F2679" s="43">
        <v>0</v>
      </c>
      <c r="G2679" s="43">
        <v>1.5</v>
      </c>
      <c r="H2679" s="43">
        <v>15.8333333333333</v>
      </c>
      <c r="I2679" s="43">
        <v>697.5</v>
      </c>
      <c r="J2679" s="43">
        <f t="shared" si="41"/>
        <v>5.326525331964433E-2</v>
      </c>
    </row>
    <row r="2680" spans="1:10" x14ac:dyDescent="0.25">
      <c r="A2680" s="79"/>
      <c r="B2680" s="79"/>
      <c r="C2680" s="43">
        <v>7.9897879979466402E-2</v>
      </c>
      <c r="D2680" s="43">
        <v>7.9897879979466402E-2</v>
      </c>
      <c r="E2680" s="43">
        <v>0</v>
      </c>
      <c r="F2680" s="43">
        <v>0</v>
      </c>
      <c r="G2680" s="43">
        <v>0.16666666666666599</v>
      </c>
      <c r="H2680" s="43">
        <v>10.3333333333333</v>
      </c>
      <c r="I2680" s="43">
        <v>444.33333333333297</v>
      </c>
      <c r="J2680" s="43">
        <f t="shared" si="41"/>
        <v>0.47938727987680035</v>
      </c>
    </row>
    <row r="2681" spans="1:10" x14ac:dyDescent="0.25">
      <c r="A2681" s="79"/>
      <c r="B2681" s="79"/>
      <c r="C2681" s="43">
        <v>7.9786821582283493E-2</v>
      </c>
      <c r="D2681" s="43">
        <v>7.9786821582283493E-2</v>
      </c>
      <c r="E2681" s="43">
        <v>0</v>
      </c>
      <c r="F2681" s="43">
        <v>0</v>
      </c>
      <c r="G2681" s="43">
        <v>0</v>
      </c>
      <c r="H2681" s="43">
        <v>19.5</v>
      </c>
      <c r="I2681" s="43">
        <v>728.48099880905397</v>
      </c>
      <c r="J2681" s="43" t="e">
        <f t="shared" si="41"/>
        <v>#DIV/0!</v>
      </c>
    </row>
    <row r="2682" spans="1:10" x14ac:dyDescent="0.25">
      <c r="A2682" s="79"/>
      <c r="B2682" s="79"/>
      <c r="C2682" s="43">
        <v>7.9786821582283396E-2</v>
      </c>
      <c r="D2682" s="43">
        <v>7.9786821582283396E-2</v>
      </c>
      <c r="E2682" s="43">
        <v>0</v>
      </c>
      <c r="F2682" s="43">
        <v>0</v>
      </c>
      <c r="G2682" s="43">
        <v>0</v>
      </c>
      <c r="H2682" s="43">
        <v>0.33333333333333298</v>
      </c>
      <c r="I2682" s="43">
        <v>12.4526666463086</v>
      </c>
      <c r="J2682" s="43" t="e">
        <f t="shared" si="41"/>
        <v>#DIV/0!</v>
      </c>
    </row>
    <row r="2683" spans="1:10" x14ac:dyDescent="0.25">
      <c r="A2683" s="79"/>
      <c r="B2683" s="79"/>
      <c r="C2683" s="43">
        <v>7.9780456556173496E-2</v>
      </c>
      <c r="D2683" s="43">
        <v>0</v>
      </c>
      <c r="E2683" s="43">
        <v>0</v>
      </c>
      <c r="F2683" s="43">
        <v>7.9780456556173496E-2</v>
      </c>
      <c r="G2683" s="43">
        <v>0</v>
      </c>
      <c r="H2683" s="43">
        <v>22.6666666666666</v>
      </c>
      <c r="I2683" s="43">
        <v>1007.99259479068</v>
      </c>
      <c r="J2683" s="43" t="e">
        <f t="shared" si="41"/>
        <v>#DIV/0!</v>
      </c>
    </row>
    <row r="2684" spans="1:10" x14ac:dyDescent="0.25">
      <c r="A2684" s="79"/>
      <c r="B2684" s="79"/>
      <c r="C2684" s="43">
        <v>7.9734667040764901E-2</v>
      </c>
      <c r="D2684" s="43">
        <v>7.9734667040764901E-2</v>
      </c>
      <c r="E2684" s="43">
        <v>0</v>
      </c>
      <c r="F2684" s="43">
        <v>0</v>
      </c>
      <c r="G2684" s="43">
        <v>0.33333333333333298</v>
      </c>
      <c r="H2684" s="43">
        <v>20.5</v>
      </c>
      <c r="I2684" s="43">
        <v>900.89299998982096</v>
      </c>
      <c r="J2684" s="43">
        <f t="shared" si="41"/>
        <v>0.23920400112229495</v>
      </c>
    </row>
    <row r="2685" spans="1:10" x14ac:dyDescent="0.25">
      <c r="A2685" s="79"/>
      <c r="B2685" s="79"/>
      <c r="C2685" s="43">
        <v>7.9482524455042503E-2</v>
      </c>
      <c r="D2685" s="43">
        <v>0</v>
      </c>
      <c r="E2685" s="43">
        <v>7.9482524455042503E-2</v>
      </c>
      <c r="F2685" s="43">
        <v>0</v>
      </c>
      <c r="G2685" s="43">
        <v>0.16666666666666599</v>
      </c>
      <c r="H2685" s="43">
        <v>32.8333333333333</v>
      </c>
      <c r="I2685" s="43">
        <v>829.34636134712798</v>
      </c>
      <c r="J2685" s="43">
        <f t="shared" si="41"/>
        <v>0.47689514673025696</v>
      </c>
    </row>
    <row r="2686" spans="1:10" x14ac:dyDescent="0.25">
      <c r="A2686" s="79"/>
      <c r="B2686" s="79"/>
      <c r="C2686" s="43">
        <v>7.9406660722709604E-2</v>
      </c>
      <c r="D2686" s="43">
        <v>3.9703330361354802E-2</v>
      </c>
      <c r="E2686" s="43">
        <v>0</v>
      </c>
      <c r="F2686" s="43">
        <v>3.9703330361354802E-2</v>
      </c>
      <c r="G2686" s="43">
        <v>0.66666666666666596</v>
      </c>
      <c r="H2686" s="43">
        <v>25.3333333333333</v>
      </c>
      <c r="I2686" s="43">
        <v>1070.3333333333301</v>
      </c>
      <c r="J2686" s="43">
        <f t="shared" si="41"/>
        <v>0.11910999108406453</v>
      </c>
    </row>
    <row r="2687" spans="1:10" x14ac:dyDescent="0.25">
      <c r="A2687" s="79"/>
      <c r="B2687" s="79"/>
      <c r="C2687" s="43">
        <v>7.9305572886196399E-2</v>
      </c>
      <c r="D2687" s="43">
        <v>0</v>
      </c>
      <c r="E2687" s="43">
        <v>0</v>
      </c>
      <c r="F2687" s="43">
        <v>7.9305572886196399E-2</v>
      </c>
      <c r="G2687" s="43">
        <v>0</v>
      </c>
      <c r="H2687" s="43">
        <v>10.1666666666666</v>
      </c>
      <c r="I2687" s="43">
        <v>452.11432560464698</v>
      </c>
      <c r="J2687" s="43" t="e">
        <f t="shared" si="41"/>
        <v>#DIV/0!</v>
      </c>
    </row>
    <row r="2688" spans="1:10" x14ac:dyDescent="0.25">
      <c r="A2688" s="79"/>
      <c r="B2688" s="79"/>
      <c r="C2688" s="43">
        <v>7.9305572886196399E-2</v>
      </c>
      <c r="D2688" s="43">
        <v>0</v>
      </c>
      <c r="E2688" s="43">
        <v>0</v>
      </c>
      <c r="F2688" s="43">
        <v>7.9305572886196399E-2</v>
      </c>
      <c r="G2688" s="43">
        <v>0</v>
      </c>
      <c r="H2688" s="43">
        <v>20</v>
      </c>
      <c r="I2688" s="43">
        <v>889.40523069766596</v>
      </c>
      <c r="J2688" s="43" t="e">
        <f t="shared" si="41"/>
        <v>#DIV/0!</v>
      </c>
    </row>
    <row r="2689" spans="1:10" x14ac:dyDescent="0.25">
      <c r="A2689" s="79"/>
      <c r="B2689" s="79"/>
      <c r="C2689" s="43">
        <v>7.9305572886196302E-2</v>
      </c>
      <c r="D2689" s="43">
        <v>0</v>
      </c>
      <c r="E2689" s="43">
        <v>0</v>
      </c>
      <c r="F2689" s="43">
        <v>7.9305572886196302E-2</v>
      </c>
      <c r="G2689" s="43">
        <v>0</v>
      </c>
      <c r="H2689" s="43">
        <v>20.8333333333333</v>
      </c>
      <c r="I2689" s="43">
        <v>926.46378197673596</v>
      </c>
      <c r="J2689" s="43" t="e">
        <f t="shared" si="41"/>
        <v>#DIV/0!</v>
      </c>
    </row>
    <row r="2690" spans="1:10" x14ac:dyDescent="0.25">
      <c r="A2690" s="79"/>
      <c r="B2690" s="79"/>
      <c r="C2690" s="43">
        <v>7.8988953366460696E-2</v>
      </c>
      <c r="D2690" s="43">
        <v>7.8988953366460696E-2</v>
      </c>
      <c r="E2690" s="43">
        <v>0</v>
      </c>
      <c r="F2690" s="43">
        <v>0</v>
      </c>
      <c r="G2690" s="43">
        <v>0</v>
      </c>
      <c r="H2690" s="43">
        <v>23.1666666666666</v>
      </c>
      <c r="I2690" s="43">
        <v>865.46033191844901</v>
      </c>
      <c r="J2690" s="43" t="e">
        <f t="shared" si="41"/>
        <v>#DIV/0!</v>
      </c>
    </row>
    <row r="2691" spans="1:10" x14ac:dyDescent="0.25">
      <c r="A2691" s="79"/>
      <c r="B2691" s="79"/>
      <c r="C2691" s="43">
        <v>7.8979513542920807E-2</v>
      </c>
      <c r="D2691" s="43">
        <v>3.9948939989733298E-2</v>
      </c>
      <c r="E2691" s="43">
        <v>0</v>
      </c>
      <c r="F2691" s="43">
        <v>3.9030573553187703E-2</v>
      </c>
      <c r="G2691" s="43">
        <v>0.16666666666666599</v>
      </c>
      <c r="H2691" s="43">
        <v>20.6666666666666</v>
      </c>
      <c r="I2691" s="43">
        <v>888.66666666666595</v>
      </c>
      <c r="J2691" s="43">
        <f t="shared" ref="J2691:J2754" si="42">C2691/G2691</f>
        <v>0.47387708125752676</v>
      </c>
    </row>
    <row r="2692" spans="1:10" x14ac:dyDescent="0.25">
      <c r="A2692" s="79"/>
      <c r="B2692" s="79"/>
      <c r="C2692" s="43">
        <v>7.8936798824942006E-2</v>
      </c>
      <c r="D2692" s="43">
        <v>3.9468399412471003E-2</v>
      </c>
      <c r="E2692" s="43">
        <v>0</v>
      </c>
      <c r="F2692" s="43">
        <v>3.9468399412471003E-2</v>
      </c>
      <c r="G2692" s="43">
        <v>0.33333333333333298</v>
      </c>
      <c r="H2692" s="43">
        <v>25.3333333333333</v>
      </c>
      <c r="I2692" s="43">
        <v>1064</v>
      </c>
      <c r="J2692" s="43">
        <f t="shared" si="42"/>
        <v>0.23681039647482627</v>
      </c>
    </row>
    <row r="2693" spans="1:10" x14ac:dyDescent="0.25">
      <c r="A2693" s="79"/>
      <c r="B2693" s="79"/>
      <c r="C2693" s="43">
        <v>7.8590019258549304E-2</v>
      </c>
      <c r="D2693" s="43">
        <v>7.8590019258549304E-2</v>
      </c>
      <c r="E2693" s="43">
        <v>0</v>
      </c>
      <c r="F2693" s="43">
        <v>0</v>
      </c>
      <c r="G2693" s="43">
        <v>0</v>
      </c>
      <c r="H2693" s="43">
        <v>24.3333333333333</v>
      </c>
      <c r="I2693" s="43">
        <v>909.04466518052902</v>
      </c>
      <c r="J2693" s="43" t="e">
        <f t="shared" si="42"/>
        <v>#DIV/0!</v>
      </c>
    </row>
    <row r="2694" spans="1:10" x14ac:dyDescent="0.25">
      <c r="A2694" s="79"/>
      <c r="B2694" s="79"/>
      <c r="C2694" s="43">
        <v>7.8317435414248404E-2</v>
      </c>
      <c r="D2694" s="43">
        <v>7.8317435414248404E-2</v>
      </c>
      <c r="E2694" s="43">
        <v>0</v>
      </c>
      <c r="F2694" s="43">
        <v>0</v>
      </c>
      <c r="G2694" s="43">
        <v>0.16666666666666599</v>
      </c>
      <c r="H2694" s="43">
        <v>41.1666666666666</v>
      </c>
      <c r="I2694" s="43">
        <v>782.16666666666595</v>
      </c>
      <c r="J2694" s="43">
        <f t="shared" si="42"/>
        <v>0.46990461248549231</v>
      </c>
    </row>
    <row r="2695" spans="1:10" x14ac:dyDescent="0.25">
      <c r="A2695" s="79"/>
      <c r="B2695" s="79"/>
      <c r="C2695" s="43">
        <v>7.8253363337280196E-2</v>
      </c>
      <c r="D2695" s="43">
        <v>7.8253363337280196E-2</v>
      </c>
      <c r="E2695" s="43">
        <v>0</v>
      </c>
      <c r="F2695" s="43">
        <v>0</v>
      </c>
      <c r="G2695" s="43">
        <v>2.5</v>
      </c>
      <c r="H2695" s="43">
        <v>25</v>
      </c>
      <c r="I2695" s="43">
        <v>763.33333333333303</v>
      </c>
      <c r="J2695" s="43">
        <f t="shared" si="42"/>
        <v>3.1301345334912078E-2</v>
      </c>
    </row>
    <row r="2696" spans="1:10" x14ac:dyDescent="0.25">
      <c r="A2696" s="79"/>
      <c r="B2696" s="79"/>
      <c r="C2696" s="43">
        <v>7.7926147239551102E-2</v>
      </c>
      <c r="D2696" s="43">
        <v>7.7926147239551102E-2</v>
      </c>
      <c r="E2696" s="43">
        <v>0</v>
      </c>
      <c r="F2696" s="43">
        <v>0</v>
      </c>
      <c r="G2696" s="43">
        <v>0.16666666666666599</v>
      </c>
      <c r="H2696" s="43">
        <v>23</v>
      </c>
      <c r="I2696" s="43">
        <v>1010.8929999898201</v>
      </c>
      <c r="J2696" s="43">
        <f t="shared" si="42"/>
        <v>0.4675568834373085</v>
      </c>
    </row>
    <row r="2697" spans="1:10" x14ac:dyDescent="0.25">
      <c r="A2697" s="79"/>
      <c r="B2697" s="79"/>
      <c r="C2697" s="43">
        <v>7.7880921876264705E-2</v>
      </c>
      <c r="D2697" s="43">
        <v>0</v>
      </c>
      <c r="E2697" s="43">
        <v>0</v>
      </c>
      <c r="F2697" s="43">
        <v>7.7880921876264705E-2</v>
      </c>
      <c r="G2697" s="43">
        <v>0</v>
      </c>
      <c r="H2697" s="43">
        <v>17.6666666666666</v>
      </c>
      <c r="I2697" s="43">
        <v>785.641287116272</v>
      </c>
      <c r="J2697" s="43" t="e">
        <f t="shared" si="42"/>
        <v>#DIV/0!</v>
      </c>
    </row>
    <row r="2698" spans="1:10" x14ac:dyDescent="0.25">
      <c r="A2698" s="79"/>
      <c r="B2698" s="79"/>
      <c r="C2698" s="43">
        <v>7.7880921876264705E-2</v>
      </c>
      <c r="D2698" s="43">
        <v>0</v>
      </c>
      <c r="E2698" s="43">
        <v>0</v>
      </c>
      <c r="F2698" s="43">
        <v>7.7880921876264705E-2</v>
      </c>
      <c r="G2698" s="43">
        <v>0</v>
      </c>
      <c r="H2698" s="43">
        <v>19.5</v>
      </c>
      <c r="I2698" s="43">
        <v>867.17009993022396</v>
      </c>
      <c r="J2698" s="43" t="e">
        <f t="shared" si="42"/>
        <v>#DIV/0!</v>
      </c>
    </row>
    <row r="2699" spans="1:10" x14ac:dyDescent="0.25">
      <c r="A2699" s="79"/>
      <c r="B2699" s="79"/>
      <c r="C2699" s="43">
        <v>7.7804972314198806E-2</v>
      </c>
      <c r="D2699" s="43">
        <v>3.9893410791141698E-4</v>
      </c>
      <c r="E2699" s="43">
        <v>0</v>
      </c>
      <c r="F2699" s="43">
        <v>7.74060382062874E-2</v>
      </c>
      <c r="G2699" s="43">
        <v>0</v>
      </c>
      <c r="H2699" s="43">
        <v>22.1666666666666</v>
      </c>
      <c r="I2699" s="43">
        <v>984.57208709058705</v>
      </c>
      <c r="J2699" s="43" t="e">
        <f t="shared" si="42"/>
        <v>#DIV/0!</v>
      </c>
    </row>
    <row r="2700" spans="1:10" x14ac:dyDescent="0.25">
      <c r="A2700" s="79"/>
      <c r="B2700" s="79"/>
      <c r="C2700" s="43">
        <v>7.7691216290667206E-2</v>
      </c>
      <c r="D2700" s="43">
        <v>7.7691216290667206E-2</v>
      </c>
      <c r="E2700" s="43">
        <v>0</v>
      </c>
      <c r="F2700" s="43">
        <v>0</v>
      </c>
      <c r="G2700" s="43">
        <v>0.66666666666666596</v>
      </c>
      <c r="H2700" s="43">
        <v>20.8333333333333</v>
      </c>
      <c r="I2700" s="43">
        <v>801.89299998982096</v>
      </c>
      <c r="J2700" s="43">
        <f t="shared" si="42"/>
        <v>0.11653682443600093</v>
      </c>
    </row>
    <row r="2701" spans="1:10" x14ac:dyDescent="0.25">
      <c r="A2701" s="79"/>
      <c r="B2701" s="79"/>
      <c r="C2701" s="43">
        <v>7.7639421414992693E-2</v>
      </c>
      <c r="D2701" s="43">
        <v>0</v>
      </c>
      <c r="E2701" s="43">
        <v>7.7639421414992693E-2</v>
      </c>
      <c r="F2701" s="43">
        <v>0</v>
      </c>
      <c r="G2701" s="43">
        <v>0</v>
      </c>
      <c r="H2701" s="43">
        <v>22</v>
      </c>
      <c r="I2701" s="43">
        <v>924.57323260698399</v>
      </c>
      <c r="J2701" s="43" t="e">
        <f t="shared" si="42"/>
        <v>#DIV/0!</v>
      </c>
    </row>
    <row r="2702" spans="1:10" x14ac:dyDescent="0.25">
      <c r="A2702" s="79"/>
      <c r="B2702" s="79"/>
      <c r="C2702" s="43">
        <v>7.7639421414992596E-2</v>
      </c>
      <c r="D2702" s="43">
        <v>0</v>
      </c>
      <c r="E2702" s="43">
        <v>7.7639421414992596E-2</v>
      </c>
      <c r="F2702" s="43">
        <v>0</v>
      </c>
      <c r="G2702" s="43">
        <v>0</v>
      </c>
      <c r="H2702" s="43">
        <v>20</v>
      </c>
      <c r="I2702" s="43">
        <v>840.52112055180396</v>
      </c>
      <c r="J2702" s="43" t="e">
        <f t="shared" si="42"/>
        <v>#DIV/0!</v>
      </c>
    </row>
    <row r="2703" spans="1:10" x14ac:dyDescent="0.25">
      <c r="A2703" s="79"/>
      <c r="B2703" s="79"/>
      <c r="C2703" s="43">
        <v>7.7591285208607794E-2</v>
      </c>
      <c r="D2703" s="43">
        <v>3.8795642604303897E-2</v>
      </c>
      <c r="E2703" s="43">
        <v>0</v>
      </c>
      <c r="F2703" s="43">
        <v>3.8795642604303897E-2</v>
      </c>
      <c r="G2703" s="43">
        <v>0.66666666666666596</v>
      </c>
      <c r="H2703" s="43">
        <v>26.6666666666666</v>
      </c>
      <c r="I2703" s="43">
        <v>1153.3333333333301</v>
      </c>
      <c r="J2703" s="43">
        <f t="shared" si="42"/>
        <v>0.11638692781291181</v>
      </c>
    </row>
    <row r="2704" spans="1:10" x14ac:dyDescent="0.25">
      <c r="A2704" s="79"/>
      <c r="B2704" s="79"/>
      <c r="C2704" s="43">
        <v>7.74060382062874E-2</v>
      </c>
      <c r="D2704" s="43">
        <v>0</v>
      </c>
      <c r="E2704" s="43">
        <v>0</v>
      </c>
      <c r="F2704" s="43">
        <v>7.74060382062874E-2</v>
      </c>
      <c r="G2704" s="43">
        <v>0</v>
      </c>
      <c r="H2704" s="43">
        <v>21.1666666666666</v>
      </c>
      <c r="I2704" s="43">
        <v>941.28720248836305</v>
      </c>
      <c r="J2704" s="43" t="e">
        <f t="shared" si="42"/>
        <v>#DIV/0!</v>
      </c>
    </row>
    <row r="2705" spans="1:10" x14ac:dyDescent="0.25">
      <c r="A2705" s="79"/>
      <c r="B2705" s="79"/>
      <c r="C2705" s="43">
        <v>7.7335787121060706E-2</v>
      </c>
      <c r="D2705" s="43">
        <v>7.7335787121060706E-2</v>
      </c>
      <c r="E2705" s="43">
        <v>0</v>
      </c>
      <c r="F2705" s="43">
        <v>0</v>
      </c>
      <c r="G2705" s="43">
        <v>0.16666666666666599</v>
      </c>
      <c r="H2705" s="43">
        <v>40.8333333333333</v>
      </c>
      <c r="I2705" s="43">
        <v>946.34566663612895</v>
      </c>
      <c r="J2705" s="43">
        <f t="shared" si="42"/>
        <v>0.46401472272636612</v>
      </c>
    </row>
    <row r="2706" spans="1:10" x14ac:dyDescent="0.25">
      <c r="A2706" s="79"/>
      <c r="B2706" s="79"/>
      <c r="C2706" s="43">
        <v>7.71427806698297E-2</v>
      </c>
      <c r="D2706" s="43">
        <v>3.8571390334914801E-2</v>
      </c>
      <c r="E2706" s="43">
        <v>0</v>
      </c>
      <c r="F2706" s="43">
        <v>3.8571390334914801E-2</v>
      </c>
      <c r="G2706" s="43">
        <v>1.1666666666666601</v>
      </c>
      <c r="H2706" s="43">
        <v>18.6666666666666</v>
      </c>
      <c r="I2706" s="43">
        <v>688</v>
      </c>
      <c r="J2706" s="43">
        <f t="shared" si="42"/>
        <v>6.6122383431282974E-2</v>
      </c>
    </row>
    <row r="2707" spans="1:10" x14ac:dyDescent="0.25">
      <c r="A2707" s="79"/>
      <c r="B2707" s="79"/>
      <c r="C2707" s="43">
        <v>7.7122278422242493E-2</v>
      </c>
      <c r="D2707" s="43">
        <v>1.12553281874308E-2</v>
      </c>
      <c r="E2707" s="43">
        <v>0</v>
      </c>
      <c r="F2707" s="43">
        <v>6.5866950234811594E-2</v>
      </c>
      <c r="G2707" s="43">
        <v>0.16666666666666599</v>
      </c>
      <c r="H2707" s="43">
        <v>20.6666666666666</v>
      </c>
      <c r="I2707" s="43">
        <v>820.27015379844397</v>
      </c>
      <c r="J2707" s="43">
        <f t="shared" si="42"/>
        <v>0.46273367053345682</v>
      </c>
    </row>
    <row r="2708" spans="1:10" x14ac:dyDescent="0.25">
      <c r="A2708" s="79"/>
      <c r="B2708" s="79"/>
      <c r="C2708" s="43">
        <v>7.7121423310840306E-2</v>
      </c>
      <c r="D2708" s="43">
        <v>8.3827634033522107E-3</v>
      </c>
      <c r="E2708" s="43">
        <v>3.0177948252067901E-2</v>
      </c>
      <c r="F2708" s="43">
        <v>3.8560711655420098E-2</v>
      </c>
      <c r="G2708" s="43">
        <v>1.1666666666666601</v>
      </c>
      <c r="H2708" s="43">
        <v>23.3333333333333</v>
      </c>
      <c r="I2708" s="43">
        <v>523.33333333333303</v>
      </c>
      <c r="J2708" s="43">
        <f t="shared" si="42"/>
        <v>6.6104077123577784E-2</v>
      </c>
    </row>
    <row r="2709" spans="1:10" x14ac:dyDescent="0.25">
      <c r="A2709" s="79"/>
      <c r="B2709" s="79"/>
      <c r="C2709" s="43">
        <v>7.700405919594E-2</v>
      </c>
      <c r="D2709" s="43">
        <v>2.6483125146896098E-3</v>
      </c>
      <c r="E2709" s="43">
        <v>0</v>
      </c>
      <c r="F2709" s="43">
        <v>7.4355746681250404E-2</v>
      </c>
      <c r="G2709" s="43">
        <v>0.16666666666666599</v>
      </c>
      <c r="H2709" s="43">
        <v>21.3333333333333</v>
      </c>
      <c r="I2709" s="43">
        <v>917.26830249611601</v>
      </c>
      <c r="J2709" s="43">
        <f t="shared" si="42"/>
        <v>0.46202435517564189</v>
      </c>
    </row>
    <row r="2710" spans="1:10" x14ac:dyDescent="0.25">
      <c r="A2710" s="79"/>
      <c r="B2710" s="79"/>
      <c r="C2710" s="43">
        <v>7.6875813682462005E-2</v>
      </c>
      <c r="D2710" s="43">
        <v>7.6875813682462005E-2</v>
      </c>
      <c r="E2710" s="43">
        <v>0</v>
      </c>
      <c r="F2710" s="43">
        <v>0</v>
      </c>
      <c r="G2710" s="43">
        <v>0.16666666666666599</v>
      </c>
      <c r="H2710" s="43">
        <v>36.3333333333333</v>
      </c>
      <c r="I2710" s="43">
        <v>835.66666666666595</v>
      </c>
      <c r="J2710" s="43">
        <f t="shared" si="42"/>
        <v>0.46125488209477389</v>
      </c>
    </row>
    <row r="2711" spans="1:10" x14ac:dyDescent="0.25">
      <c r="A2711" s="79"/>
      <c r="B2711" s="79"/>
      <c r="C2711" s="43">
        <v>7.6855204974244404E-2</v>
      </c>
      <c r="D2711" s="43">
        <v>3.9893410791141698E-4</v>
      </c>
      <c r="E2711" s="43">
        <v>0</v>
      </c>
      <c r="F2711" s="43">
        <v>7.6456270866332998E-2</v>
      </c>
      <c r="G2711" s="43">
        <v>0</v>
      </c>
      <c r="H2711" s="43">
        <v>19.8333333333333</v>
      </c>
      <c r="I2711" s="43">
        <v>880.80814350919297</v>
      </c>
      <c r="J2711" s="43" t="e">
        <f t="shared" si="42"/>
        <v>#DIV/0!</v>
      </c>
    </row>
    <row r="2712" spans="1:10" x14ac:dyDescent="0.25">
      <c r="A2712" s="79"/>
      <c r="B2712" s="79"/>
      <c r="C2712" s="43">
        <v>7.6595348718992207E-2</v>
      </c>
      <c r="D2712" s="43">
        <v>7.6595348718992207E-2</v>
      </c>
      <c r="E2712" s="43">
        <v>0</v>
      </c>
      <c r="F2712" s="43">
        <v>0</v>
      </c>
      <c r="G2712" s="43">
        <v>0</v>
      </c>
      <c r="H2712" s="43">
        <v>29.1666666666666</v>
      </c>
      <c r="I2712" s="43">
        <v>1089.608331552</v>
      </c>
      <c r="J2712" s="43" t="e">
        <f t="shared" si="42"/>
        <v>#DIV/0!</v>
      </c>
    </row>
    <row r="2713" spans="1:10" x14ac:dyDescent="0.25">
      <c r="A2713" s="79"/>
      <c r="B2713" s="79"/>
      <c r="C2713" s="43">
        <v>7.6595348718992207E-2</v>
      </c>
      <c r="D2713" s="43">
        <v>7.6595348718992207E-2</v>
      </c>
      <c r="E2713" s="43">
        <v>0</v>
      </c>
      <c r="F2713" s="43">
        <v>0</v>
      </c>
      <c r="G2713" s="43">
        <v>0</v>
      </c>
      <c r="H2713" s="43">
        <v>25.3333333333333</v>
      </c>
      <c r="I2713" s="43">
        <v>946.40266511945401</v>
      </c>
      <c r="J2713" s="43" t="e">
        <f t="shared" si="42"/>
        <v>#DIV/0!</v>
      </c>
    </row>
    <row r="2714" spans="1:10" x14ac:dyDescent="0.25">
      <c r="A2714" s="79"/>
      <c r="B2714" s="79"/>
      <c r="C2714" s="43">
        <v>7.6595348718992096E-2</v>
      </c>
      <c r="D2714" s="43">
        <v>7.6595348718992096E-2</v>
      </c>
      <c r="E2714" s="43">
        <v>0</v>
      </c>
      <c r="F2714" s="43">
        <v>0</v>
      </c>
      <c r="G2714" s="43">
        <v>0</v>
      </c>
      <c r="H2714" s="43">
        <v>20</v>
      </c>
      <c r="I2714" s="43">
        <v>747.15999877851698</v>
      </c>
      <c r="J2714" s="43" t="e">
        <f t="shared" si="42"/>
        <v>#DIV/0!</v>
      </c>
    </row>
    <row r="2715" spans="1:10" x14ac:dyDescent="0.25">
      <c r="A2715" s="79"/>
      <c r="B2715" s="79"/>
      <c r="C2715" s="43">
        <v>7.6456270866333095E-2</v>
      </c>
      <c r="D2715" s="43">
        <v>0</v>
      </c>
      <c r="E2715" s="43">
        <v>0</v>
      </c>
      <c r="F2715" s="43">
        <v>7.6456270866333095E-2</v>
      </c>
      <c r="G2715" s="43">
        <v>0</v>
      </c>
      <c r="H2715" s="43">
        <v>7</v>
      </c>
      <c r="I2715" s="43">
        <v>311.29183074418302</v>
      </c>
      <c r="J2715" s="43" t="e">
        <f t="shared" si="42"/>
        <v>#DIV/0!</v>
      </c>
    </row>
    <row r="2716" spans="1:10" x14ac:dyDescent="0.25">
      <c r="A2716" s="79"/>
      <c r="B2716" s="79"/>
      <c r="C2716" s="43">
        <v>7.6373915746210094E-2</v>
      </c>
      <c r="D2716" s="43">
        <v>7.6373915746210094E-2</v>
      </c>
      <c r="E2716" s="43">
        <v>0</v>
      </c>
      <c r="F2716" s="43">
        <v>0</v>
      </c>
      <c r="G2716" s="43">
        <v>1.1666666666666601</v>
      </c>
      <c r="H2716" s="43">
        <v>33.6666666666666</v>
      </c>
      <c r="I2716" s="43">
        <v>1192</v>
      </c>
      <c r="J2716" s="43">
        <f t="shared" si="42"/>
        <v>6.5463356353894733E-2</v>
      </c>
    </row>
    <row r="2717" spans="1:10" x14ac:dyDescent="0.25">
      <c r="A2717" s="79"/>
      <c r="B2717" s="79"/>
      <c r="C2717" s="43">
        <v>7.6330834129983399E-2</v>
      </c>
      <c r="D2717" s="43">
        <v>0</v>
      </c>
      <c r="E2717" s="43">
        <v>1.0322004003149299E-2</v>
      </c>
      <c r="F2717" s="43">
        <v>6.6008830126834103E-2</v>
      </c>
      <c r="G2717" s="43">
        <v>0</v>
      </c>
      <c r="H2717" s="43">
        <v>20.5</v>
      </c>
      <c r="I2717" s="43">
        <v>903.08564218958202</v>
      </c>
      <c r="J2717" s="43" t="e">
        <f t="shared" si="42"/>
        <v>#DIV/0!</v>
      </c>
    </row>
    <row r="2718" spans="1:10" x14ac:dyDescent="0.25">
      <c r="A2718" s="79"/>
      <c r="B2718" s="79"/>
      <c r="C2718" s="43">
        <v>7.6293073066755798E-2</v>
      </c>
      <c r="D2718" s="43">
        <v>0</v>
      </c>
      <c r="E2718" s="43">
        <v>7.6293073066755798E-2</v>
      </c>
      <c r="F2718" s="43">
        <v>0</v>
      </c>
      <c r="G2718" s="43">
        <v>0</v>
      </c>
      <c r="H2718" s="43">
        <v>22</v>
      </c>
      <c r="I2718" s="43">
        <v>924.57323260698399</v>
      </c>
      <c r="J2718" s="43" t="e">
        <f t="shared" si="42"/>
        <v>#DIV/0!</v>
      </c>
    </row>
    <row r="2719" spans="1:10" x14ac:dyDescent="0.25">
      <c r="A2719" s="79"/>
      <c r="B2719" s="79"/>
      <c r="C2719" s="43">
        <v>7.6210465093442106E-2</v>
      </c>
      <c r="D2719" s="43">
        <v>0</v>
      </c>
      <c r="E2719" s="43">
        <v>2.8722098095719802E-2</v>
      </c>
      <c r="F2719" s="43">
        <v>4.7488366997722402E-2</v>
      </c>
      <c r="G2719" s="43">
        <v>0</v>
      </c>
      <c r="H2719" s="43">
        <v>22.8333333333333</v>
      </c>
      <c r="I2719" s="43">
        <v>991.36961755812001</v>
      </c>
      <c r="J2719" s="43" t="e">
        <f t="shared" si="42"/>
        <v>#DIV/0!</v>
      </c>
    </row>
    <row r="2720" spans="1:10" x14ac:dyDescent="0.25">
      <c r="A2720" s="79"/>
      <c r="B2720" s="79"/>
      <c r="C2720" s="43">
        <v>7.6166807022765501E-2</v>
      </c>
      <c r="D2720" s="43">
        <v>4.32868816196697E-3</v>
      </c>
      <c r="E2720" s="43">
        <v>0</v>
      </c>
      <c r="F2720" s="43">
        <v>7.1838118860798605E-2</v>
      </c>
      <c r="G2720" s="43">
        <v>0.16666666666666599</v>
      </c>
      <c r="H2720" s="43">
        <v>20.1666666666666</v>
      </c>
      <c r="I2720" s="43">
        <v>816.90727172624804</v>
      </c>
      <c r="J2720" s="43">
        <f t="shared" si="42"/>
        <v>0.45700084213659486</v>
      </c>
    </row>
    <row r="2721" spans="1:10" x14ac:dyDescent="0.25">
      <c r="A2721" s="79"/>
      <c r="B2721" s="79"/>
      <c r="C2721" s="43">
        <v>7.6021519322884201E-2</v>
      </c>
      <c r="D2721" s="43">
        <v>7.6021519322884201E-2</v>
      </c>
      <c r="E2721" s="43">
        <v>0</v>
      </c>
      <c r="F2721" s="43">
        <v>0</v>
      </c>
      <c r="G2721" s="43">
        <v>0.16666666666666599</v>
      </c>
      <c r="H2721" s="43">
        <v>48</v>
      </c>
      <c r="I2721" s="43">
        <v>1008</v>
      </c>
      <c r="J2721" s="43">
        <f t="shared" si="42"/>
        <v>0.45612911593730704</v>
      </c>
    </row>
    <row r="2722" spans="1:10" x14ac:dyDescent="0.25">
      <c r="A2722" s="79"/>
      <c r="B2722" s="79"/>
      <c r="C2722" s="43">
        <v>7.5981387196355804E-2</v>
      </c>
      <c r="D2722" s="43">
        <v>0</v>
      </c>
      <c r="E2722" s="43">
        <v>0</v>
      </c>
      <c r="F2722" s="43">
        <v>7.5981387196355804E-2</v>
      </c>
      <c r="G2722" s="43">
        <v>0</v>
      </c>
      <c r="H2722" s="43">
        <v>22</v>
      </c>
      <c r="I2722" s="43">
        <v>978.34575376743305</v>
      </c>
      <c r="J2722" s="43" t="e">
        <f t="shared" si="42"/>
        <v>#DIV/0!</v>
      </c>
    </row>
    <row r="2723" spans="1:10" x14ac:dyDescent="0.25">
      <c r="A2723" s="79"/>
      <c r="B2723" s="79"/>
      <c r="C2723" s="43">
        <v>7.5865323471433294E-2</v>
      </c>
      <c r="D2723" s="43">
        <v>0</v>
      </c>
      <c r="E2723" s="43">
        <v>6.73174174118433E-2</v>
      </c>
      <c r="F2723" s="43">
        <v>8.5479060595900404E-3</v>
      </c>
      <c r="G2723" s="43">
        <v>0</v>
      </c>
      <c r="H2723" s="43">
        <v>21.8333333333333</v>
      </c>
      <c r="I2723" s="43">
        <v>922.04993336575603</v>
      </c>
      <c r="J2723" s="43" t="e">
        <f t="shared" si="42"/>
        <v>#DIV/0!</v>
      </c>
    </row>
    <row r="2724" spans="1:10" x14ac:dyDescent="0.25">
      <c r="A2724" s="79"/>
      <c r="B2724" s="79"/>
      <c r="C2724" s="43">
        <v>7.5659835439901693E-2</v>
      </c>
      <c r="D2724" s="43">
        <v>0</v>
      </c>
      <c r="E2724" s="43">
        <v>7.1388363642015201E-2</v>
      </c>
      <c r="F2724" s="43">
        <v>4.2714717978864702E-3</v>
      </c>
      <c r="G2724" s="43">
        <v>0.16666666666666599</v>
      </c>
      <c r="H2724" s="43">
        <v>33.1666666666666</v>
      </c>
      <c r="I2724" s="43">
        <v>843.35504668965802</v>
      </c>
      <c r="J2724" s="43">
        <f t="shared" si="42"/>
        <v>0.45395901263941202</v>
      </c>
    </row>
    <row r="2725" spans="1:10" x14ac:dyDescent="0.25">
      <c r="A2725" s="79"/>
      <c r="B2725" s="79"/>
      <c r="C2725" s="43">
        <v>7.5398546395258004E-2</v>
      </c>
      <c r="D2725" s="43">
        <v>7.5398546395258004E-2</v>
      </c>
      <c r="E2725" s="43">
        <v>0</v>
      </c>
      <c r="F2725" s="43">
        <v>0</v>
      </c>
      <c r="G2725" s="43">
        <v>0</v>
      </c>
      <c r="H2725" s="43">
        <v>26.8333333333333</v>
      </c>
      <c r="I2725" s="43">
        <v>1002.43966502784</v>
      </c>
      <c r="J2725" s="43" t="e">
        <f t="shared" si="42"/>
        <v>#DIV/0!</v>
      </c>
    </row>
    <row r="2726" spans="1:10" x14ac:dyDescent="0.25">
      <c r="A2726" s="79"/>
      <c r="B2726" s="79"/>
      <c r="C2726" s="43">
        <v>7.5106975852945901E-2</v>
      </c>
      <c r="D2726" s="43">
        <v>7.5106975852945901E-2</v>
      </c>
      <c r="E2726" s="43">
        <v>0</v>
      </c>
      <c r="F2726" s="43">
        <v>0</v>
      </c>
      <c r="G2726" s="43">
        <v>1</v>
      </c>
      <c r="H2726" s="43">
        <v>31.1666666666666</v>
      </c>
      <c r="I2726" s="43">
        <v>1101.55966665648</v>
      </c>
      <c r="J2726" s="43">
        <f t="shared" si="42"/>
        <v>7.5106975852945901E-2</v>
      </c>
    </row>
    <row r="2727" spans="1:10" x14ac:dyDescent="0.25">
      <c r="A2727" s="79"/>
      <c r="B2727" s="79"/>
      <c r="C2727" s="43">
        <v>7.4999612287346501E-2</v>
      </c>
      <c r="D2727" s="43">
        <v>7.4999612287346501E-2</v>
      </c>
      <c r="E2727" s="43">
        <v>0</v>
      </c>
      <c r="F2727" s="43">
        <v>0</v>
      </c>
      <c r="G2727" s="43">
        <v>0</v>
      </c>
      <c r="H2727" s="43">
        <v>23</v>
      </c>
      <c r="I2727" s="43">
        <v>859.233998595294</v>
      </c>
      <c r="J2727" s="43" t="e">
        <f t="shared" si="42"/>
        <v>#DIV/0!</v>
      </c>
    </row>
    <row r="2728" spans="1:10" x14ac:dyDescent="0.25">
      <c r="A2728" s="79"/>
      <c r="B2728" s="79"/>
      <c r="C2728" s="43">
        <v>7.4750756463013296E-2</v>
      </c>
      <c r="D2728" s="43">
        <v>3.7375378231506599E-2</v>
      </c>
      <c r="E2728" s="43">
        <v>0</v>
      </c>
      <c r="F2728" s="43">
        <v>3.7375378231506599E-2</v>
      </c>
      <c r="G2728" s="43">
        <v>0.5</v>
      </c>
      <c r="H2728" s="43">
        <v>16</v>
      </c>
      <c r="I2728" s="43">
        <v>666.66666666666595</v>
      </c>
      <c r="J2728" s="43">
        <f t="shared" si="42"/>
        <v>0.14950151292602659</v>
      </c>
    </row>
    <row r="2729" spans="1:10" x14ac:dyDescent="0.25">
      <c r="A2729" s="79"/>
      <c r="B2729" s="79"/>
      <c r="C2729" s="43">
        <v>7.4676005706550294E-2</v>
      </c>
      <c r="D2729" s="43">
        <v>7.4676005706550294E-2</v>
      </c>
      <c r="E2729" s="43">
        <v>0</v>
      </c>
      <c r="F2729" s="43">
        <v>0</v>
      </c>
      <c r="G2729" s="43">
        <v>0.16666666666666599</v>
      </c>
      <c r="H2729" s="43">
        <v>25</v>
      </c>
      <c r="I2729" s="43">
        <v>925</v>
      </c>
      <c r="J2729" s="43">
        <f t="shared" si="42"/>
        <v>0.44805603423930357</v>
      </c>
    </row>
    <row r="2730" spans="1:10" x14ac:dyDescent="0.25">
      <c r="A2730" s="79"/>
      <c r="B2730" s="79"/>
      <c r="C2730" s="43">
        <v>7.4676005706550003E-2</v>
      </c>
      <c r="D2730" s="43">
        <v>7.4676005706550003E-2</v>
      </c>
      <c r="E2730" s="43">
        <v>0</v>
      </c>
      <c r="F2730" s="43">
        <v>0</v>
      </c>
      <c r="G2730" s="43">
        <v>0.16666666666666599</v>
      </c>
      <c r="H2730" s="43">
        <v>41.8333333333333</v>
      </c>
      <c r="I2730" s="43">
        <v>878.5</v>
      </c>
      <c r="J2730" s="43">
        <f t="shared" si="42"/>
        <v>0.44805603423930185</v>
      </c>
    </row>
    <row r="2731" spans="1:10" x14ac:dyDescent="0.25">
      <c r="A2731" s="79"/>
      <c r="B2731" s="79"/>
      <c r="C2731" s="43">
        <v>7.4600678179435095E-2</v>
      </c>
      <c r="D2731" s="43">
        <v>7.4600678179435095E-2</v>
      </c>
      <c r="E2731" s="43">
        <v>0</v>
      </c>
      <c r="F2731" s="43">
        <v>0</v>
      </c>
      <c r="G2731" s="43">
        <v>0</v>
      </c>
      <c r="H2731" s="43">
        <v>24.1666666666666</v>
      </c>
      <c r="I2731" s="43">
        <v>902.81833185737401</v>
      </c>
      <c r="J2731" s="43" t="e">
        <f t="shared" si="42"/>
        <v>#DIV/0!</v>
      </c>
    </row>
    <row r="2732" spans="1:10" x14ac:dyDescent="0.25">
      <c r="A2732" s="79"/>
      <c r="B2732" s="79"/>
      <c r="C2732" s="43">
        <v>7.4556736186424097E-2</v>
      </c>
      <c r="D2732" s="43">
        <v>0</v>
      </c>
      <c r="E2732" s="43">
        <v>0</v>
      </c>
      <c r="F2732" s="43">
        <v>7.4556736186424097E-2</v>
      </c>
      <c r="G2732" s="43">
        <v>0</v>
      </c>
      <c r="H2732" s="43">
        <v>20.3333333333333</v>
      </c>
      <c r="I2732" s="43">
        <v>904.22865120929396</v>
      </c>
      <c r="J2732" s="43" t="e">
        <f t="shared" si="42"/>
        <v>#DIV/0!</v>
      </c>
    </row>
    <row r="2733" spans="1:10" x14ac:dyDescent="0.25">
      <c r="A2733" s="79"/>
      <c r="B2733" s="79"/>
      <c r="C2733" s="43">
        <v>7.4556736186424097E-2</v>
      </c>
      <c r="D2733" s="43">
        <v>0</v>
      </c>
      <c r="E2733" s="43">
        <v>0</v>
      </c>
      <c r="F2733" s="43">
        <v>7.4556736186424097E-2</v>
      </c>
      <c r="G2733" s="43">
        <v>0</v>
      </c>
      <c r="H2733" s="43">
        <v>20.3333333333333</v>
      </c>
      <c r="I2733" s="43">
        <v>904.22865120929396</v>
      </c>
      <c r="J2733" s="43" t="e">
        <f t="shared" si="42"/>
        <v>#DIV/0!</v>
      </c>
    </row>
    <row r="2734" spans="1:10" x14ac:dyDescent="0.25">
      <c r="A2734" s="79"/>
      <c r="B2734" s="79"/>
      <c r="C2734" s="43">
        <v>7.4081852516446903E-2</v>
      </c>
      <c r="D2734" s="43">
        <v>0</v>
      </c>
      <c r="E2734" s="43">
        <v>0</v>
      </c>
      <c r="F2734" s="43">
        <v>7.4081852516446903E-2</v>
      </c>
      <c r="G2734" s="43">
        <v>0</v>
      </c>
      <c r="H2734" s="43">
        <v>20.8333333333333</v>
      </c>
      <c r="I2734" s="43">
        <v>926.46378197673596</v>
      </c>
      <c r="J2734" s="43" t="e">
        <f t="shared" si="42"/>
        <v>#DIV/0!</v>
      </c>
    </row>
    <row r="2735" spans="1:10" x14ac:dyDescent="0.25">
      <c r="A2735" s="79"/>
      <c r="B2735" s="79"/>
      <c r="C2735" s="43">
        <v>7.4049159153027594E-2</v>
      </c>
      <c r="D2735" s="43">
        <v>0</v>
      </c>
      <c r="E2735" s="43">
        <v>7.4049159153027594E-2</v>
      </c>
      <c r="F2735" s="43">
        <v>0</v>
      </c>
      <c r="G2735" s="43">
        <v>0</v>
      </c>
      <c r="H2735" s="43">
        <v>17.8333333333333</v>
      </c>
      <c r="I2735" s="43">
        <v>749.464665825358</v>
      </c>
      <c r="J2735" s="43" t="e">
        <f t="shared" si="42"/>
        <v>#DIV/0!</v>
      </c>
    </row>
    <row r="2736" spans="1:10" x14ac:dyDescent="0.25">
      <c r="A2736" s="79"/>
      <c r="B2736" s="79"/>
      <c r="C2736" s="43">
        <v>7.3802809963612201E-2</v>
      </c>
      <c r="D2736" s="43">
        <v>7.3802809963612201E-2</v>
      </c>
      <c r="E2736" s="43">
        <v>0</v>
      </c>
      <c r="F2736" s="43">
        <v>0</v>
      </c>
      <c r="G2736" s="43">
        <v>0</v>
      </c>
      <c r="H2736" s="43">
        <v>25.6666666666666</v>
      </c>
      <c r="I2736" s="43">
        <v>958.85533176576303</v>
      </c>
      <c r="J2736" s="43" t="e">
        <f t="shared" si="42"/>
        <v>#DIV/0!</v>
      </c>
    </row>
    <row r="2737" spans="1:10" x14ac:dyDescent="0.25">
      <c r="A2737" s="79"/>
      <c r="B2737" s="79"/>
      <c r="C2737" s="43">
        <v>7.3606968846469598E-2</v>
      </c>
      <c r="D2737" s="43">
        <v>0</v>
      </c>
      <c r="E2737" s="43">
        <v>0</v>
      </c>
      <c r="F2737" s="43">
        <v>7.3606968846469598E-2</v>
      </c>
      <c r="G2737" s="43">
        <v>0</v>
      </c>
      <c r="H2737" s="43">
        <v>23.6666666666666</v>
      </c>
      <c r="I2737" s="43">
        <v>1052.4628563255701</v>
      </c>
      <c r="J2737" s="43" t="e">
        <f t="shared" si="42"/>
        <v>#DIV/0!</v>
      </c>
    </row>
    <row r="2738" spans="1:10" x14ac:dyDescent="0.25">
      <c r="A2738" s="79"/>
      <c r="B2738" s="79"/>
      <c r="C2738" s="43">
        <v>7.3600376370281995E-2</v>
      </c>
      <c r="D2738" s="43">
        <v>0</v>
      </c>
      <c r="E2738" s="43">
        <v>7.3600376370281995E-2</v>
      </c>
      <c r="F2738" s="43">
        <v>0</v>
      </c>
      <c r="G2738" s="43">
        <v>0</v>
      </c>
      <c r="H2738" s="43">
        <v>20</v>
      </c>
      <c r="I2738" s="43">
        <v>840.52112055180396</v>
      </c>
      <c r="J2738" s="43" t="e">
        <f t="shared" si="42"/>
        <v>#DIV/0!</v>
      </c>
    </row>
    <row r="2739" spans="1:10" x14ac:dyDescent="0.25">
      <c r="A2739" s="79"/>
      <c r="B2739" s="79"/>
      <c r="C2739" s="43">
        <v>7.3600376370281995E-2</v>
      </c>
      <c r="D2739" s="43">
        <v>0</v>
      </c>
      <c r="E2739" s="43">
        <v>7.3600376370281995E-2</v>
      </c>
      <c r="F2739" s="43">
        <v>0</v>
      </c>
      <c r="G2739" s="43">
        <v>0</v>
      </c>
      <c r="H2739" s="43">
        <v>20.1666666666666</v>
      </c>
      <c r="I2739" s="43">
        <v>847.52546322306898</v>
      </c>
      <c r="J2739" s="43" t="e">
        <f t="shared" si="42"/>
        <v>#DIV/0!</v>
      </c>
    </row>
    <row r="2740" spans="1:10" x14ac:dyDescent="0.25">
      <c r="A2740" s="79"/>
      <c r="B2740" s="79"/>
      <c r="C2740" s="43">
        <v>7.3441101851769997E-2</v>
      </c>
      <c r="D2740" s="43">
        <v>7.3441101851769997E-2</v>
      </c>
      <c r="E2740" s="43">
        <v>0</v>
      </c>
      <c r="F2740" s="43">
        <v>0</v>
      </c>
      <c r="G2740" s="43">
        <v>0.16666666666666599</v>
      </c>
      <c r="H2740" s="43">
        <v>7.1666666666666599</v>
      </c>
      <c r="I2740" s="43">
        <v>321.22633332315399</v>
      </c>
      <c r="J2740" s="43">
        <f t="shared" si="42"/>
        <v>0.44064661111062176</v>
      </c>
    </row>
    <row r="2741" spans="1:10" x14ac:dyDescent="0.25">
      <c r="A2741" s="79"/>
      <c r="B2741" s="79"/>
      <c r="C2741" s="43">
        <v>7.3403875855700906E-2</v>
      </c>
      <c r="D2741" s="43">
        <v>7.3403875855700906E-2</v>
      </c>
      <c r="E2741" s="43">
        <v>0</v>
      </c>
      <c r="F2741" s="43">
        <v>0</v>
      </c>
      <c r="G2741" s="43">
        <v>0</v>
      </c>
      <c r="H2741" s="43">
        <v>25.1666666666666</v>
      </c>
      <c r="I2741" s="43">
        <v>940.17633179630002</v>
      </c>
      <c r="J2741" s="43" t="e">
        <f t="shared" si="42"/>
        <v>#DIV/0!</v>
      </c>
    </row>
    <row r="2742" spans="1:10" x14ac:dyDescent="0.25">
      <c r="A2742" s="79"/>
      <c r="B2742" s="79"/>
      <c r="C2742" s="43">
        <v>7.3403875855700795E-2</v>
      </c>
      <c r="D2742" s="43">
        <v>7.3403875855700795E-2</v>
      </c>
      <c r="E2742" s="43">
        <v>0</v>
      </c>
      <c r="F2742" s="43">
        <v>0</v>
      </c>
      <c r="G2742" s="43">
        <v>0</v>
      </c>
      <c r="H2742" s="43">
        <v>24.1666666666666</v>
      </c>
      <c r="I2742" s="43">
        <v>902.81833185737401</v>
      </c>
      <c r="J2742" s="43" t="e">
        <f t="shared" si="42"/>
        <v>#DIV/0!</v>
      </c>
    </row>
    <row r="2743" spans="1:10" x14ac:dyDescent="0.25">
      <c r="A2743" s="79"/>
      <c r="B2743" s="79"/>
      <c r="C2743" s="43">
        <v>7.3394564167184304E-2</v>
      </c>
      <c r="D2743" s="43">
        <v>7.3394564167184304E-2</v>
      </c>
      <c r="E2743" s="43">
        <v>0</v>
      </c>
      <c r="F2743" s="43">
        <v>0</v>
      </c>
      <c r="G2743" s="43">
        <v>0.5</v>
      </c>
      <c r="H2743" s="43">
        <v>32</v>
      </c>
      <c r="I2743" s="43">
        <v>928</v>
      </c>
      <c r="J2743" s="43">
        <f t="shared" si="42"/>
        <v>0.14678912833436861</v>
      </c>
    </row>
    <row r="2744" spans="1:10" x14ac:dyDescent="0.25">
      <c r="A2744" s="79"/>
      <c r="B2744" s="79"/>
      <c r="C2744" s="43">
        <v>7.3147209801514207E-2</v>
      </c>
      <c r="D2744" s="43">
        <v>3.33174800235145E-3</v>
      </c>
      <c r="E2744" s="43">
        <v>0</v>
      </c>
      <c r="F2744" s="43">
        <v>6.9815461799162704E-2</v>
      </c>
      <c r="G2744" s="43">
        <v>0.33333333333333298</v>
      </c>
      <c r="H2744" s="43">
        <v>22.8333333333333</v>
      </c>
      <c r="I2744" s="43">
        <v>966.15027428681299</v>
      </c>
      <c r="J2744" s="43">
        <f t="shared" si="42"/>
        <v>0.21944162940454284</v>
      </c>
    </row>
    <row r="2745" spans="1:10" x14ac:dyDescent="0.25">
      <c r="A2745" s="79"/>
      <c r="B2745" s="79"/>
      <c r="C2745" s="43">
        <v>7.31275971798164E-2</v>
      </c>
      <c r="D2745" s="43">
        <v>7.31275971798164E-2</v>
      </c>
      <c r="E2745" s="43">
        <v>0</v>
      </c>
      <c r="F2745" s="43">
        <v>0</v>
      </c>
      <c r="G2745" s="43">
        <v>0.5</v>
      </c>
      <c r="H2745" s="43">
        <v>20.5</v>
      </c>
      <c r="I2745" s="43">
        <v>731.16666666666595</v>
      </c>
      <c r="J2745" s="43">
        <f t="shared" si="42"/>
        <v>0.1462551943596328</v>
      </c>
    </row>
    <row r="2746" spans="1:10" x14ac:dyDescent="0.25">
      <c r="A2746" s="79"/>
      <c r="B2746" s="79"/>
      <c r="C2746" s="43">
        <v>7.3036510836573601E-2</v>
      </c>
      <c r="D2746" s="43">
        <v>3.6521083871929302E-2</v>
      </c>
      <c r="E2746" s="43">
        <v>0</v>
      </c>
      <c r="F2746" s="43">
        <v>3.6515426964644299E-2</v>
      </c>
      <c r="G2746" s="43">
        <v>0.16666666666666599</v>
      </c>
      <c r="H2746" s="43">
        <v>14.6666666666666</v>
      </c>
      <c r="I2746" s="43">
        <v>659.91171025581298</v>
      </c>
      <c r="J2746" s="43">
        <f t="shared" si="42"/>
        <v>0.43821906501944335</v>
      </c>
    </row>
    <row r="2747" spans="1:10" x14ac:dyDescent="0.25">
      <c r="A2747" s="79"/>
      <c r="B2747" s="79"/>
      <c r="C2747" s="43">
        <v>7.3004941747789404E-2</v>
      </c>
      <c r="D2747" s="43">
        <v>7.3004941747789404E-2</v>
      </c>
      <c r="E2747" s="43">
        <v>0</v>
      </c>
      <c r="F2747" s="43">
        <v>0</v>
      </c>
      <c r="G2747" s="43">
        <v>0</v>
      </c>
      <c r="H2747" s="43">
        <v>23.8333333333333</v>
      </c>
      <c r="I2747" s="43">
        <v>890.36566521106602</v>
      </c>
      <c r="J2747" s="43" t="e">
        <f t="shared" si="42"/>
        <v>#DIV/0!</v>
      </c>
    </row>
    <row r="2748" spans="1:10" x14ac:dyDescent="0.25">
      <c r="A2748" s="79"/>
      <c r="B2748" s="79"/>
      <c r="C2748" s="43">
        <v>7.2786435923920798E-2</v>
      </c>
      <c r="D2748" s="43">
        <v>3.5944435179214702E-2</v>
      </c>
      <c r="E2748" s="43">
        <v>8.9756556549124304E-4</v>
      </c>
      <c r="F2748" s="43">
        <v>3.5944435179214702E-2</v>
      </c>
      <c r="G2748" s="43">
        <v>0.16666666666666599</v>
      </c>
      <c r="H2748" s="43">
        <v>24.5</v>
      </c>
      <c r="I2748" s="43">
        <v>834.33767600459805</v>
      </c>
      <c r="J2748" s="43">
        <f t="shared" si="42"/>
        <v>0.43671861554352653</v>
      </c>
    </row>
    <row r="2749" spans="1:10" x14ac:dyDescent="0.25">
      <c r="A2749" s="79"/>
      <c r="B2749" s="79"/>
      <c r="C2749" s="43">
        <v>7.2702810804790699E-2</v>
      </c>
      <c r="D2749" s="43">
        <v>0</v>
      </c>
      <c r="E2749" s="43">
        <v>7.2702810804790699E-2</v>
      </c>
      <c r="F2749" s="43">
        <v>0</v>
      </c>
      <c r="G2749" s="43">
        <v>0</v>
      </c>
      <c r="H2749" s="43">
        <v>21</v>
      </c>
      <c r="I2749" s="43">
        <v>882.54717657939398</v>
      </c>
      <c r="J2749" s="43" t="e">
        <f t="shared" si="42"/>
        <v>#DIV/0!</v>
      </c>
    </row>
    <row r="2750" spans="1:10" x14ac:dyDescent="0.25">
      <c r="A2750" s="79"/>
      <c r="B2750" s="79"/>
      <c r="C2750" s="43">
        <v>7.2604999732052006E-2</v>
      </c>
      <c r="D2750" s="43">
        <v>0</v>
      </c>
      <c r="E2750" s="43">
        <v>8.9756556549124304E-4</v>
      </c>
      <c r="F2750" s="43">
        <v>7.1707434166560793E-2</v>
      </c>
      <c r="G2750" s="43">
        <v>0</v>
      </c>
      <c r="H2750" s="43">
        <v>18.1666666666666</v>
      </c>
      <c r="I2750" s="43">
        <v>807.06168271461604</v>
      </c>
      <c r="J2750" s="43" t="e">
        <f t="shared" si="42"/>
        <v>#DIV/0!</v>
      </c>
    </row>
    <row r="2751" spans="1:10" x14ac:dyDescent="0.25">
      <c r="A2751" s="79"/>
      <c r="B2751" s="79"/>
      <c r="C2751" s="43">
        <v>7.2182317836538001E-2</v>
      </c>
      <c r="D2751" s="43">
        <v>0</v>
      </c>
      <c r="E2751" s="43">
        <v>0</v>
      </c>
      <c r="F2751" s="43">
        <v>7.2182317836538001E-2</v>
      </c>
      <c r="G2751" s="43">
        <v>0</v>
      </c>
      <c r="H2751" s="43">
        <v>17.8333333333333</v>
      </c>
      <c r="I2751" s="43">
        <v>793.052997372086</v>
      </c>
      <c r="J2751" s="43" t="e">
        <f t="shared" si="42"/>
        <v>#DIV/0!</v>
      </c>
    </row>
    <row r="2752" spans="1:10" x14ac:dyDescent="0.25">
      <c r="A2752" s="79"/>
      <c r="B2752" s="79"/>
      <c r="C2752" s="43">
        <v>7.1888870358429405E-2</v>
      </c>
      <c r="D2752" s="43">
        <v>7.1888870358429405E-2</v>
      </c>
      <c r="E2752" s="43">
        <v>0</v>
      </c>
      <c r="F2752" s="43">
        <v>0</v>
      </c>
      <c r="G2752" s="43">
        <v>0.83333333333333304</v>
      </c>
      <c r="H2752" s="43">
        <v>25.8333333333333</v>
      </c>
      <c r="I2752" s="43">
        <v>966.16666666666595</v>
      </c>
      <c r="J2752" s="43">
        <f t="shared" si="42"/>
        <v>8.6266644430115322E-2</v>
      </c>
    </row>
    <row r="2753" spans="1:10" x14ac:dyDescent="0.25">
      <c r="A2753" s="79"/>
      <c r="B2753" s="79"/>
      <c r="C2753" s="43">
        <v>7.1884310289183906E-2</v>
      </c>
      <c r="D2753" s="43">
        <v>0</v>
      </c>
      <c r="E2753" s="43">
        <v>2.9619663661211E-2</v>
      </c>
      <c r="F2753" s="43">
        <v>4.2264646627973003E-2</v>
      </c>
      <c r="G2753" s="43">
        <v>0</v>
      </c>
      <c r="H2753" s="43">
        <v>18.5</v>
      </c>
      <c r="I2753" s="43">
        <v>797.850415737861</v>
      </c>
      <c r="J2753" s="43" t="e">
        <f t="shared" si="42"/>
        <v>#DIV/0!</v>
      </c>
    </row>
    <row r="2754" spans="1:10" x14ac:dyDescent="0.25">
      <c r="A2754" s="79"/>
      <c r="B2754" s="79"/>
      <c r="C2754" s="43">
        <v>7.1808139424055201E-2</v>
      </c>
      <c r="D2754" s="43">
        <v>7.1808139424055201E-2</v>
      </c>
      <c r="E2754" s="43">
        <v>0</v>
      </c>
      <c r="F2754" s="43">
        <v>0</v>
      </c>
      <c r="G2754" s="43">
        <v>0</v>
      </c>
      <c r="H2754" s="43">
        <v>28</v>
      </c>
      <c r="I2754" s="43">
        <v>1046.02399828992</v>
      </c>
      <c r="J2754" s="43" t="e">
        <f t="shared" si="42"/>
        <v>#DIV/0!</v>
      </c>
    </row>
    <row r="2755" spans="1:10" x14ac:dyDescent="0.25">
      <c r="A2755" s="79"/>
      <c r="B2755" s="79"/>
      <c r="C2755" s="43">
        <v>7.1808139424055201E-2</v>
      </c>
      <c r="D2755" s="43">
        <v>7.1808139424055201E-2</v>
      </c>
      <c r="E2755" s="43">
        <v>0</v>
      </c>
      <c r="F2755" s="43">
        <v>0</v>
      </c>
      <c r="G2755" s="43">
        <v>0</v>
      </c>
      <c r="H2755" s="43">
        <v>25.6666666666666</v>
      </c>
      <c r="I2755" s="43">
        <v>958.85533176576303</v>
      </c>
      <c r="J2755" s="43" t="e">
        <f t="shared" ref="J2755:J2818" si="43">C2755/G2755</f>
        <v>#DIV/0!</v>
      </c>
    </row>
    <row r="2756" spans="1:10" x14ac:dyDescent="0.25">
      <c r="A2756" s="79"/>
      <c r="B2756" s="79"/>
      <c r="C2756" s="43">
        <v>7.1808139424055201E-2</v>
      </c>
      <c r="D2756" s="43">
        <v>7.1808139424055201E-2</v>
      </c>
      <c r="E2756" s="43">
        <v>0</v>
      </c>
      <c r="F2756" s="43">
        <v>0</v>
      </c>
      <c r="G2756" s="43">
        <v>0</v>
      </c>
      <c r="H2756" s="43">
        <v>22.6666666666666</v>
      </c>
      <c r="I2756" s="43">
        <v>846.78133194898601</v>
      </c>
      <c r="J2756" s="43" t="e">
        <f t="shared" si="43"/>
        <v>#DIV/0!</v>
      </c>
    </row>
    <row r="2757" spans="1:10" x14ac:dyDescent="0.25">
      <c r="A2757" s="79"/>
      <c r="B2757" s="79"/>
      <c r="C2757" s="43">
        <v>7.1808139424055104E-2</v>
      </c>
      <c r="D2757" s="43">
        <v>7.1808139424055104E-2</v>
      </c>
      <c r="E2757" s="43">
        <v>0</v>
      </c>
      <c r="F2757" s="43">
        <v>0</v>
      </c>
      <c r="G2757" s="43">
        <v>0</v>
      </c>
      <c r="H2757" s="43">
        <v>10.8333333333333</v>
      </c>
      <c r="I2757" s="43">
        <v>404.71166600503102</v>
      </c>
      <c r="J2757" s="43" t="e">
        <f t="shared" si="43"/>
        <v>#DIV/0!</v>
      </c>
    </row>
    <row r="2758" spans="1:10" x14ac:dyDescent="0.25">
      <c r="A2758" s="79"/>
      <c r="B2758" s="79"/>
      <c r="C2758" s="43">
        <v>7.1707434166560793E-2</v>
      </c>
      <c r="D2758" s="43">
        <v>0</v>
      </c>
      <c r="E2758" s="43">
        <v>0</v>
      </c>
      <c r="F2758" s="43">
        <v>7.1707434166560793E-2</v>
      </c>
      <c r="G2758" s="43">
        <v>0</v>
      </c>
      <c r="H2758" s="43">
        <v>18.8333333333333</v>
      </c>
      <c r="I2758" s="43">
        <v>837.52325890696898</v>
      </c>
      <c r="J2758" s="43" t="e">
        <f t="shared" si="43"/>
        <v>#DIV/0!</v>
      </c>
    </row>
    <row r="2759" spans="1:10" x14ac:dyDescent="0.25">
      <c r="A2759" s="79"/>
      <c r="B2759" s="79"/>
      <c r="C2759" s="43">
        <v>7.1707434166560793E-2</v>
      </c>
      <c r="D2759" s="43">
        <v>0</v>
      </c>
      <c r="E2759" s="43">
        <v>0</v>
      </c>
      <c r="F2759" s="43">
        <v>7.1707434166560793E-2</v>
      </c>
      <c r="G2759" s="43">
        <v>0</v>
      </c>
      <c r="H2759" s="43">
        <v>20.3333333333333</v>
      </c>
      <c r="I2759" s="43">
        <v>904.22865120929396</v>
      </c>
      <c r="J2759" s="43" t="e">
        <f t="shared" si="43"/>
        <v>#DIV/0!</v>
      </c>
    </row>
    <row r="2760" spans="1:10" x14ac:dyDescent="0.25">
      <c r="A2760" s="79"/>
      <c r="B2760" s="79"/>
      <c r="C2760" s="43">
        <v>7.1707434166560696E-2</v>
      </c>
      <c r="D2760" s="43">
        <v>0</v>
      </c>
      <c r="E2760" s="43">
        <v>0</v>
      </c>
      <c r="F2760" s="43">
        <v>7.1707434166560696E-2</v>
      </c>
      <c r="G2760" s="43">
        <v>0</v>
      </c>
      <c r="H2760" s="43">
        <v>22.1666666666666</v>
      </c>
      <c r="I2760" s="43">
        <v>985.75746402324705</v>
      </c>
      <c r="J2760" s="43" t="e">
        <f t="shared" si="43"/>
        <v>#DIV/0!</v>
      </c>
    </row>
    <row r="2761" spans="1:10" x14ac:dyDescent="0.25">
      <c r="A2761" s="79"/>
      <c r="B2761" s="79"/>
      <c r="C2761" s="43">
        <v>7.1681333279329101E-2</v>
      </c>
      <c r="D2761" s="43">
        <v>0</v>
      </c>
      <c r="E2761" s="43">
        <v>4.4878278274562098E-4</v>
      </c>
      <c r="F2761" s="43">
        <v>7.1232550496583502E-2</v>
      </c>
      <c r="G2761" s="43">
        <v>0</v>
      </c>
      <c r="H2761" s="43">
        <v>22.5</v>
      </c>
      <c r="I2761" s="43">
        <v>1000.17351695032</v>
      </c>
      <c r="J2761" s="43" t="e">
        <f t="shared" si="43"/>
        <v>#DIV/0!</v>
      </c>
    </row>
    <row r="2762" spans="1:10" x14ac:dyDescent="0.25">
      <c r="A2762" s="79"/>
      <c r="B2762" s="79"/>
      <c r="C2762" s="43">
        <v>7.1205434870767595E-2</v>
      </c>
      <c r="D2762" s="43">
        <v>3.56027174353837E-2</v>
      </c>
      <c r="E2762" s="43">
        <v>0</v>
      </c>
      <c r="F2762" s="43">
        <v>3.56027174353837E-2</v>
      </c>
      <c r="G2762" s="43">
        <v>0.33333333333333298</v>
      </c>
      <c r="H2762" s="43">
        <v>15.6666666666666</v>
      </c>
      <c r="I2762" s="43">
        <v>857</v>
      </c>
      <c r="J2762" s="43">
        <f t="shared" si="43"/>
        <v>0.21361630461230302</v>
      </c>
    </row>
    <row r="2763" spans="1:10" x14ac:dyDescent="0.25">
      <c r="A2763" s="79"/>
      <c r="B2763" s="79"/>
      <c r="C2763" s="43">
        <v>7.1120005434809799E-2</v>
      </c>
      <c r="D2763" s="43">
        <v>0</v>
      </c>
      <c r="E2763" s="43">
        <v>3.4769780434795901E-2</v>
      </c>
      <c r="F2763" s="43">
        <v>3.6350225000013899E-2</v>
      </c>
      <c r="G2763" s="43">
        <v>0.16666666666666599</v>
      </c>
      <c r="H2763" s="43">
        <v>23.8333333333333</v>
      </c>
      <c r="I2763" s="43">
        <v>881.83333333333303</v>
      </c>
      <c r="J2763" s="43">
        <f t="shared" si="43"/>
        <v>0.42672003260886054</v>
      </c>
    </row>
    <row r="2764" spans="1:10" x14ac:dyDescent="0.25">
      <c r="A2764" s="79"/>
      <c r="B2764" s="79"/>
      <c r="C2764" s="43">
        <v>7.1010271208232306E-2</v>
      </c>
      <c r="D2764" s="43">
        <v>7.1010271208232306E-2</v>
      </c>
      <c r="E2764" s="43">
        <v>0</v>
      </c>
      <c r="F2764" s="43">
        <v>0</v>
      </c>
      <c r="G2764" s="43">
        <v>0</v>
      </c>
      <c r="H2764" s="43">
        <v>23.3333333333333</v>
      </c>
      <c r="I2764" s="43">
        <v>871.68666524160301</v>
      </c>
      <c r="J2764" s="43" t="e">
        <f t="shared" si="43"/>
        <v>#DIV/0!</v>
      </c>
    </row>
    <row r="2765" spans="1:10" x14ac:dyDescent="0.25">
      <c r="A2765" s="79"/>
      <c r="B2765" s="79"/>
      <c r="C2765" s="43">
        <v>7.1001548974936796E-2</v>
      </c>
      <c r="D2765" s="43">
        <v>1.0806823648652699E-2</v>
      </c>
      <c r="E2765" s="43">
        <v>0</v>
      </c>
      <c r="F2765" s="43">
        <v>6.0194725326283997E-2</v>
      </c>
      <c r="G2765" s="43">
        <v>0.16666666666666599</v>
      </c>
      <c r="H2765" s="43">
        <v>26.6666666666666</v>
      </c>
      <c r="I2765" s="43">
        <v>949.70076404650501</v>
      </c>
      <c r="J2765" s="43">
        <f t="shared" si="43"/>
        <v>0.42600929384962249</v>
      </c>
    </row>
    <row r="2766" spans="1:10" x14ac:dyDescent="0.25">
      <c r="A2766" s="79"/>
      <c r="B2766" s="79"/>
      <c r="C2766" s="43">
        <v>7.0782110657585606E-2</v>
      </c>
      <c r="D2766" s="43">
        <v>7.0782110657585606E-2</v>
      </c>
      <c r="E2766" s="43">
        <v>0</v>
      </c>
      <c r="F2766" s="43">
        <v>0</v>
      </c>
      <c r="G2766" s="43">
        <v>0.33333333333333298</v>
      </c>
      <c r="H2766" s="43">
        <v>18.6666666666666</v>
      </c>
      <c r="I2766" s="43">
        <v>834.72633332315399</v>
      </c>
      <c r="J2766" s="43">
        <f t="shared" si="43"/>
        <v>0.21234633197275704</v>
      </c>
    </row>
    <row r="2767" spans="1:10" x14ac:dyDescent="0.25">
      <c r="A2767" s="79"/>
      <c r="B2767" s="79"/>
      <c r="C2767" s="43">
        <v>7.0757666826606294E-2</v>
      </c>
      <c r="D2767" s="43">
        <v>0</v>
      </c>
      <c r="E2767" s="43">
        <v>0</v>
      </c>
      <c r="F2767" s="43">
        <v>7.0757666826606294E-2</v>
      </c>
      <c r="G2767" s="43">
        <v>0</v>
      </c>
      <c r="H2767" s="43">
        <v>18.8333333333333</v>
      </c>
      <c r="I2767" s="43">
        <v>837.52325890696898</v>
      </c>
      <c r="J2767" s="43" t="e">
        <f t="shared" si="43"/>
        <v>#DIV/0!</v>
      </c>
    </row>
    <row r="2768" spans="1:10" x14ac:dyDescent="0.25">
      <c r="A2768" s="79"/>
      <c r="B2768" s="79"/>
      <c r="C2768" s="43">
        <v>7.0757666826606294E-2</v>
      </c>
      <c r="D2768" s="43">
        <v>0</v>
      </c>
      <c r="E2768" s="43">
        <v>0</v>
      </c>
      <c r="F2768" s="43">
        <v>7.0757666826606294E-2</v>
      </c>
      <c r="G2768" s="43">
        <v>0</v>
      </c>
      <c r="H2768" s="43">
        <v>17.5</v>
      </c>
      <c r="I2768" s="43">
        <v>778.229576860458</v>
      </c>
      <c r="J2768" s="43" t="e">
        <f t="shared" si="43"/>
        <v>#DIV/0!</v>
      </c>
    </row>
    <row r="2769" spans="1:10" x14ac:dyDescent="0.25">
      <c r="A2769" s="79"/>
      <c r="B2769" s="79"/>
      <c r="C2769" s="43">
        <v>7.0611337100320901E-2</v>
      </c>
      <c r="D2769" s="43">
        <v>7.0611337100320901E-2</v>
      </c>
      <c r="E2769" s="43">
        <v>0</v>
      </c>
      <c r="F2769" s="43">
        <v>0</v>
      </c>
      <c r="G2769" s="43">
        <v>0</v>
      </c>
      <c r="H2769" s="43">
        <v>24.5</v>
      </c>
      <c r="I2769" s="43">
        <v>915.27099850368302</v>
      </c>
      <c r="J2769" s="43" t="e">
        <f t="shared" si="43"/>
        <v>#DIV/0!</v>
      </c>
    </row>
    <row r="2770" spans="1:10" x14ac:dyDescent="0.25">
      <c r="A2770" s="79"/>
      <c r="B2770" s="79"/>
      <c r="C2770" s="43">
        <v>7.0463227322314706E-2</v>
      </c>
      <c r="D2770" s="43">
        <v>0</v>
      </c>
      <c r="E2770" s="43">
        <v>3.4823452076237001E-2</v>
      </c>
      <c r="F2770" s="43">
        <v>3.5639775246077601E-2</v>
      </c>
      <c r="G2770" s="43">
        <v>0.16666666666666599</v>
      </c>
      <c r="H2770" s="43">
        <v>24.6666666666666</v>
      </c>
      <c r="I2770" s="43">
        <v>914.74938626041205</v>
      </c>
      <c r="J2770" s="43">
        <f t="shared" si="43"/>
        <v>0.42277936393388993</v>
      </c>
    </row>
    <row r="2771" spans="1:10" x14ac:dyDescent="0.25">
      <c r="A2771" s="79"/>
      <c r="B2771" s="79"/>
      <c r="C2771" s="43">
        <v>7.0458896891062703E-2</v>
      </c>
      <c r="D2771" s="43">
        <v>0</v>
      </c>
      <c r="E2771" s="43">
        <v>7.0458896891062703E-2</v>
      </c>
      <c r="F2771" s="43">
        <v>0</v>
      </c>
      <c r="G2771" s="43">
        <v>0</v>
      </c>
      <c r="H2771" s="43">
        <v>21.1666666666666</v>
      </c>
      <c r="I2771" s="43">
        <v>889.551519250659</v>
      </c>
      <c r="J2771" s="43" t="e">
        <f t="shared" si="43"/>
        <v>#DIV/0!</v>
      </c>
    </row>
    <row r="2772" spans="1:10" x14ac:dyDescent="0.25">
      <c r="A2772" s="79"/>
      <c r="B2772" s="79"/>
      <c r="C2772" s="43">
        <v>7.0402389804980703E-2</v>
      </c>
      <c r="D2772" s="43">
        <v>0</v>
      </c>
      <c r="E2772" s="43">
        <v>2.24391391372811E-2</v>
      </c>
      <c r="F2772" s="43">
        <v>4.7963250667699603E-2</v>
      </c>
      <c r="G2772" s="43">
        <v>0</v>
      </c>
      <c r="H2772" s="43">
        <v>20.1666666666666</v>
      </c>
      <c r="I2772" s="43">
        <v>881.74434032517195</v>
      </c>
      <c r="J2772" s="43" t="e">
        <f t="shared" si="43"/>
        <v>#DIV/0!</v>
      </c>
    </row>
    <row r="2773" spans="1:10" x14ac:dyDescent="0.25">
      <c r="A2773" s="79"/>
      <c r="B2773" s="79"/>
      <c r="C2773" s="43">
        <v>7.0158924280285195E-2</v>
      </c>
      <c r="D2773" s="43">
        <v>7.0158924280285195E-2</v>
      </c>
      <c r="E2773" s="43">
        <v>0</v>
      </c>
      <c r="F2773" s="43">
        <v>0</v>
      </c>
      <c r="G2773" s="43">
        <v>0.16666666666666599</v>
      </c>
      <c r="H2773" s="43">
        <v>19.8333333333333</v>
      </c>
      <c r="I2773" s="43">
        <v>892.5</v>
      </c>
      <c r="J2773" s="43">
        <f t="shared" si="43"/>
        <v>0.42095354568171289</v>
      </c>
    </row>
    <row r="2774" spans="1:10" x14ac:dyDescent="0.25">
      <c r="A2774" s="79"/>
      <c r="B2774" s="79"/>
      <c r="C2774" s="43">
        <v>7.0042045083546695E-2</v>
      </c>
      <c r="D2774" s="43">
        <v>0</v>
      </c>
      <c r="E2774" s="43">
        <v>3.6800188185140997E-2</v>
      </c>
      <c r="F2774" s="43">
        <v>3.3241856898405697E-2</v>
      </c>
      <c r="G2774" s="43">
        <v>0</v>
      </c>
      <c r="H2774" s="43">
        <v>21.1666666666666</v>
      </c>
      <c r="I2774" s="43">
        <v>912.77147156994295</v>
      </c>
      <c r="J2774" s="43" t="e">
        <f t="shared" si="43"/>
        <v>#DIV/0!</v>
      </c>
    </row>
    <row r="2775" spans="1:10" x14ac:dyDescent="0.25">
      <c r="A2775" s="79"/>
      <c r="B2775" s="79"/>
      <c r="C2775" s="43">
        <v>7.0010114108317006E-2</v>
      </c>
      <c r="D2775" s="43">
        <v>0</v>
      </c>
      <c r="E2775" s="43">
        <v>7.0010114108317006E-2</v>
      </c>
      <c r="F2775" s="43">
        <v>0</v>
      </c>
      <c r="G2775" s="43">
        <v>0</v>
      </c>
      <c r="H2775" s="43">
        <v>21.3333333333333</v>
      </c>
      <c r="I2775" s="43">
        <v>896.55586192192402</v>
      </c>
      <c r="J2775" s="43" t="e">
        <f t="shared" si="43"/>
        <v>#DIV/0!</v>
      </c>
    </row>
    <row r="2776" spans="1:10" x14ac:dyDescent="0.25">
      <c r="A2776" s="79"/>
      <c r="B2776" s="79"/>
      <c r="C2776" s="43">
        <v>6.9989496303812307E-2</v>
      </c>
      <c r="D2776" s="43">
        <v>6.9989496303812307E-2</v>
      </c>
      <c r="E2776" s="43">
        <v>0</v>
      </c>
      <c r="F2776" s="43">
        <v>0</v>
      </c>
      <c r="G2776" s="43">
        <v>0.16666666666666599</v>
      </c>
      <c r="H2776" s="43">
        <v>19.5</v>
      </c>
      <c r="I2776" s="43">
        <v>782.079999389259</v>
      </c>
      <c r="J2776" s="43">
        <f t="shared" si="43"/>
        <v>0.41993697782287553</v>
      </c>
    </row>
    <row r="2777" spans="1:10" x14ac:dyDescent="0.25">
      <c r="A2777" s="79"/>
      <c r="B2777" s="79"/>
      <c r="C2777" s="43">
        <v>6.9813468884498006E-2</v>
      </c>
      <c r="D2777" s="43">
        <v>6.9813468884498006E-2</v>
      </c>
      <c r="E2777" s="43">
        <v>0</v>
      </c>
      <c r="F2777" s="43">
        <v>0</v>
      </c>
      <c r="G2777" s="43">
        <v>0</v>
      </c>
      <c r="H2777" s="43">
        <v>6.1666666666666599</v>
      </c>
      <c r="I2777" s="43">
        <v>230.37433295670999</v>
      </c>
      <c r="J2777" s="43" t="e">
        <f t="shared" si="43"/>
        <v>#DIV/0!</v>
      </c>
    </row>
    <row r="2778" spans="1:10" x14ac:dyDescent="0.25">
      <c r="A2778" s="79"/>
      <c r="B2778" s="79"/>
      <c r="C2778" s="43">
        <v>6.9742455779991205E-2</v>
      </c>
      <c r="D2778" s="43">
        <v>6.9742455779991205E-2</v>
      </c>
      <c r="E2778" s="43">
        <v>0</v>
      </c>
      <c r="F2778" s="43">
        <v>0</v>
      </c>
      <c r="G2778" s="43">
        <v>0.16666666666666599</v>
      </c>
      <c r="H2778" s="43">
        <v>41.8333333333333</v>
      </c>
      <c r="I2778" s="43">
        <v>878.5</v>
      </c>
      <c r="J2778" s="43">
        <f t="shared" si="43"/>
        <v>0.41845473467994893</v>
      </c>
    </row>
    <row r="2779" spans="1:10" x14ac:dyDescent="0.25">
      <c r="A2779" s="79"/>
      <c r="B2779" s="79"/>
      <c r="C2779" s="43">
        <v>6.9678383703023095E-2</v>
      </c>
      <c r="D2779" s="43">
        <v>6.9678383703023095E-2</v>
      </c>
      <c r="E2779" s="43">
        <v>0</v>
      </c>
      <c r="F2779" s="43">
        <v>0</v>
      </c>
      <c r="G2779" s="43">
        <v>0.5</v>
      </c>
      <c r="H2779" s="43">
        <v>31</v>
      </c>
      <c r="I2779" s="43">
        <v>899</v>
      </c>
      <c r="J2779" s="43">
        <f t="shared" si="43"/>
        <v>0.13935676740604619</v>
      </c>
    </row>
    <row r="2780" spans="1:10" x14ac:dyDescent="0.25">
      <c r="A2780" s="79"/>
      <c r="B2780" s="79"/>
      <c r="C2780" s="43">
        <v>6.9518203510602297E-2</v>
      </c>
      <c r="D2780" s="43">
        <v>6.9518203510602297E-2</v>
      </c>
      <c r="E2780" s="43">
        <v>0</v>
      </c>
      <c r="F2780" s="43">
        <v>0</v>
      </c>
      <c r="G2780" s="43">
        <v>0.16666666666666599</v>
      </c>
      <c r="H2780" s="43">
        <v>35.6666666666666</v>
      </c>
      <c r="I2780" s="43">
        <v>749</v>
      </c>
      <c r="J2780" s="43">
        <f t="shared" si="43"/>
        <v>0.41710922106361548</v>
      </c>
    </row>
    <row r="2781" spans="1:10" x14ac:dyDescent="0.25">
      <c r="A2781" s="79"/>
      <c r="B2781" s="79"/>
      <c r="C2781" s="43">
        <v>6.9347344638687095E-2</v>
      </c>
      <c r="D2781" s="43">
        <v>3.4855209870753599E-2</v>
      </c>
      <c r="E2781" s="43">
        <v>0</v>
      </c>
      <c r="F2781" s="43">
        <v>3.4492134767933301E-2</v>
      </c>
      <c r="G2781" s="43">
        <v>0.16666666666666599</v>
      </c>
      <c r="H2781" s="43">
        <v>21.1666666666666</v>
      </c>
      <c r="I2781" s="43">
        <v>719.66666666666595</v>
      </c>
      <c r="J2781" s="43">
        <f t="shared" si="43"/>
        <v>0.41608406783212426</v>
      </c>
    </row>
    <row r="2782" spans="1:10" x14ac:dyDescent="0.25">
      <c r="A2782" s="79"/>
      <c r="B2782" s="79"/>
      <c r="C2782" s="43">
        <v>6.9333015816674601E-2</v>
      </c>
      <c r="D2782" s="43">
        <v>0</v>
      </c>
      <c r="E2782" s="43">
        <v>0</v>
      </c>
      <c r="F2782" s="43">
        <v>6.9333015816674601E-2</v>
      </c>
      <c r="G2782" s="43">
        <v>0</v>
      </c>
      <c r="H2782" s="43">
        <v>20.5</v>
      </c>
      <c r="I2782" s="43">
        <v>911.64036146510796</v>
      </c>
      <c r="J2782" s="43" t="e">
        <f t="shared" si="43"/>
        <v>#DIV/0!</v>
      </c>
    </row>
    <row r="2783" spans="1:10" x14ac:dyDescent="0.25">
      <c r="A2783" s="79"/>
      <c r="B2783" s="79"/>
      <c r="C2783" s="43">
        <v>6.9069698971824398E-2</v>
      </c>
      <c r="D2783" s="43">
        <v>6.9069698971824398E-2</v>
      </c>
      <c r="E2783" s="43">
        <v>0</v>
      </c>
      <c r="F2783" s="43">
        <v>0</v>
      </c>
      <c r="G2783" s="43">
        <v>0.16666666666666599</v>
      </c>
      <c r="H2783" s="43">
        <v>19.3333333333333</v>
      </c>
      <c r="I2783" s="43">
        <v>850.66666666666595</v>
      </c>
      <c r="J2783" s="43">
        <f t="shared" si="43"/>
        <v>0.41441819383094808</v>
      </c>
    </row>
    <row r="2784" spans="1:10" x14ac:dyDescent="0.25">
      <c r="A2784" s="79"/>
      <c r="B2784" s="79"/>
      <c r="C2784" s="43">
        <v>6.90696989718243E-2</v>
      </c>
      <c r="D2784" s="43">
        <v>0</v>
      </c>
      <c r="E2784" s="43">
        <v>6.90696989718243E-2</v>
      </c>
      <c r="F2784" s="43">
        <v>0</v>
      </c>
      <c r="G2784" s="43">
        <v>0.33333333333333298</v>
      </c>
      <c r="H2784" s="43">
        <v>11.3333333333333</v>
      </c>
      <c r="I2784" s="43">
        <v>748</v>
      </c>
      <c r="J2784" s="43">
        <f t="shared" si="43"/>
        <v>0.20720909691547312</v>
      </c>
    </row>
    <row r="2785" spans="1:10" x14ac:dyDescent="0.25">
      <c r="A2785" s="79"/>
      <c r="B2785" s="79"/>
      <c r="C2785" s="43">
        <v>6.9015600668675306E-2</v>
      </c>
      <c r="D2785" s="43">
        <v>6.9015600668675306E-2</v>
      </c>
      <c r="E2785" s="43">
        <v>0</v>
      </c>
      <c r="F2785" s="43">
        <v>0</v>
      </c>
      <c r="G2785" s="43">
        <v>0</v>
      </c>
      <c r="H2785" s="43">
        <v>28</v>
      </c>
      <c r="I2785" s="43">
        <v>1046.02399828992</v>
      </c>
      <c r="J2785" s="43" t="e">
        <f t="shared" si="43"/>
        <v>#DIV/0!</v>
      </c>
    </row>
    <row r="2786" spans="1:10" x14ac:dyDescent="0.25">
      <c r="A2786" s="79"/>
      <c r="B2786" s="79"/>
      <c r="C2786" s="43">
        <v>6.9015600668675195E-2</v>
      </c>
      <c r="D2786" s="43">
        <v>6.9015600668675195E-2</v>
      </c>
      <c r="E2786" s="43">
        <v>0</v>
      </c>
      <c r="F2786" s="43">
        <v>0</v>
      </c>
      <c r="G2786" s="43">
        <v>0</v>
      </c>
      <c r="H2786" s="43">
        <v>10.3333333333333</v>
      </c>
      <c r="I2786" s="43">
        <v>386.03266603556801</v>
      </c>
      <c r="J2786" s="43" t="e">
        <f t="shared" si="43"/>
        <v>#DIV/0!</v>
      </c>
    </row>
    <row r="2787" spans="1:10" x14ac:dyDescent="0.25">
      <c r="A2787" s="79"/>
      <c r="B2787" s="79"/>
      <c r="C2787" s="43">
        <v>6.8663765760080098E-2</v>
      </c>
      <c r="D2787" s="43">
        <v>0</v>
      </c>
      <c r="E2787" s="43">
        <v>6.8663765760080098E-2</v>
      </c>
      <c r="F2787" s="43">
        <v>0</v>
      </c>
      <c r="G2787" s="43">
        <v>0</v>
      </c>
      <c r="H2787" s="43">
        <v>14.1666666666666</v>
      </c>
      <c r="I2787" s="43">
        <v>595.36912705752798</v>
      </c>
      <c r="J2787" s="43" t="e">
        <f t="shared" si="43"/>
        <v>#DIV/0!</v>
      </c>
    </row>
    <row r="2788" spans="1:10" x14ac:dyDescent="0.25">
      <c r="A2788" s="79"/>
      <c r="B2788" s="79"/>
      <c r="C2788" s="43">
        <v>6.8616666560763803E-2</v>
      </c>
      <c r="D2788" s="43">
        <v>6.8616666560763803E-2</v>
      </c>
      <c r="E2788" s="43">
        <v>0</v>
      </c>
      <c r="F2788" s="43">
        <v>0</v>
      </c>
      <c r="G2788" s="43">
        <v>0</v>
      </c>
      <c r="H2788" s="43">
        <v>24</v>
      </c>
      <c r="I2788" s="43">
        <v>896.59199853422001</v>
      </c>
      <c r="J2788" s="43" t="e">
        <f t="shared" si="43"/>
        <v>#DIV/0!</v>
      </c>
    </row>
    <row r="2789" spans="1:10" x14ac:dyDescent="0.25">
      <c r="A2789" s="79"/>
      <c r="B2789" s="79"/>
      <c r="C2789" s="43">
        <v>6.8248230871057095E-2</v>
      </c>
      <c r="D2789" s="43">
        <v>6.8248230871057095E-2</v>
      </c>
      <c r="E2789" s="43">
        <v>0</v>
      </c>
      <c r="F2789" s="43">
        <v>0</v>
      </c>
      <c r="G2789" s="43">
        <v>0.16666666666666599</v>
      </c>
      <c r="H2789" s="43">
        <v>39.1666666666666</v>
      </c>
      <c r="I2789" s="43">
        <v>827.95266664630799</v>
      </c>
      <c r="J2789" s="43">
        <f t="shared" si="43"/>
        <v>0.4094893852263442</v>
      </c>
    </row>
    <row r="2790" spans="1:10" x14ac:dyDescent="0.25">
      <c r="A2790" s="79"/>
      <c r="B2790" s="79"/>
      <c r="C2790" s="43">
        <v>6.8217732452852398E-2</v>
      </c>
      <c r="D2790" s="43">
        <v>6.8217732452852398E-2</v>
      </c>
      <c r="E2790" s="43">
        <v>0</v>
      </c>
      <c r="F2790" s="43">
        <v>0</v>
      </c>
      <c r="G2790" s="43">
        <v>0</v>
      </c>
      <c r="H2790" s="43">
        <v>24.6666666666666</v>
      </c>
      <c r="I2790" s="43">
        <v>921.49733182683701</v>
      </c>
      <c r="J2790" s="43" t="e">
        <f t="shared" si="43"/>
        <v>#DIV/0!</v>
      </c>
    </row>
    <row r="2791" spans="1:10" x14ac:dyDescent="0.25">
      <c r="A2791" s="79"/>
      <c r="B2791" s="79"/>
      <c r="C2791" s="43">
        <v>6.8214982977334498E-2</v>
      </c>
      <c r="D2791" s="43">
        <v>0</v>
      </c>
      <c r="E2791" s="43">
        <v>6.8214982977334498E-2</v>
      </c>
      <c r="F2791" s="43">
        <v>0</v>
      </c>
      <c r="G2791" s="43">
        <v>0</v>
      </c>
      <c r="H2791" s="43">
        <v>16.3333333333333</v>
      </c>
      <c r="I2791" s="43">
        <v>686.42558178397303</v>
      </c>
      <c r="J2791" s="43" t="e">
        <f t="shared" si="43"/>
        <v>#DIV/0!</v>
      </c>
    </row>
    <row r="2792" spans="1:10" x14ac:dyDescent="0.25">
      <c r="A2792" s="79"/>
      <c r="B2792" s="79"/>
      <c r="C2792" s="43">
        <v>6.7969794983868403E-2</v>
      </c>
      <c r="D2792" s="43">
        <v>6.7969794983868403E-2</v>
      </c>
      <c r="E2792" s="43">
        <v>0</v>
      </c>
      <c r="F2792" s="43">
        <v>0</v>
      </c>
      <c r="G2792" s="43">
        <v>0.16666666666666599</v>
      </c>
      <c r="H2792" s="43">
        <v>38.3333333333333</v>
      </c>
      <c r="I2792" s="43">
        <v>728.33333333333303</v>
      </c>
      <c r="J2792" s="43">
        <f t="shared" si="43"/>
        <v>0.40781876990321209</v>
      </c>
    </row>
    <row r="2793" spans="1:10" x14ac:dyDescent="0.25">
      <c r="A2793" s="79"/>
      <c r="B2793" s="79"/>
      <c r="C2793" s="43">
        <v>6.7954736493208198E-2</v>
      </c>
      <c r="D2793" s="43">
        <v>0</v>
      </c>
      <c r="E2793" s="43">
        <v>3.18635775749391E-2</v>
      </c>
      <c r="F2793" s="43">
        <v>3.6091158918269001E-2</v>
      </c>
      <c r="G2793" s="43">
        <v>0</v>
      </c>
      <c r="H2793" s="43">
        <v>15</v>
      </c>
      <c r="I2793" s="43">
        <v>649.53711688764895</v>
      </c>
      <c r="J2793" s="43" t="e">
        <f t="shared" si="43"/>
        <v>#DIV/0!</v>
      </c>
    </row>
    <row r="2794" spans="1:10" x14ac:dyDescent="0.25">
      <c r="A2794" s="79"/>
      <c r="B2794" s="79"/>
      <c r="C2794" s="43">
        <v>6.7908364806743005E-2</v>
      </c>
      <c r="D2794" s="43">
        <v>0</v>
      </c>
      <c r="E2794" s="43">
        <v>0</v>
      </c>
      <c r="F2794" s="43">
        <v>6.7908364806743005E-2</v>
      </c>
      <c r="G2794" s="43">
        <v>0</v>
      </c>
      <c r="H2794" s="43">
        <v>16</v>
      </c>
      <c r="I2794" s="43">
        <v>711.52418455813302</v>
      </c>
      <c r="J2794" s="43" t="e">
        <f t="shared" si="43"/>
        <v>#DIV/0!</v>
      </c>
    </row>
    <row r="2795" spans="1:10" x14ac:dyDescent="0.25">
      <c r="A2795" s="79"/>
      <c r="B2795" s="79"/>
      <c r="C2795" s="43">
        <v>6.7908364806743005E-2</v>
      </c>
      <c r="D2795" s="43">
        <v>0</v>
      </c>
      <c r="E2795" s="43">
        <v>0</v>
      </c>
      <c r="F2795" s="43">
        <v>6.7908364806743005E-2</v>
      </c>
      <c r="G2795" s="43">
        <v>0</v>
      </c>
      <c r="H2795" s="43">
        <v>19.8333333333333</v>
      </c>
      <c r="I2795" s="43">
        <v>881.99352044185196</v>
      </c>
      <c r="J2795" s="43" t="e">
        <f t="shared" si="43"/>
        <v>#DIV/0!</v>
      </c>
    </row>
    <row r="2796" spans="1:10" x14ac:dyDescent="0.25">
      <c r="A2796" s="79"/>
      <c r="B2796" s="79"/>
      <c r="C2796" s="43">
        <v>6.7863008188921298E-2</v>
      </c>
      <c r="D2796" s="43">
        <v>6.7863008188921298E-2</v>
      </c>
      <c r="E2796" s="43">
        <v>0</v>
      </c>
      <c r="F2796" s="43">
        <v>0</v>
      </c>
      <c r="G2796" s="43">
        <v>0.16666666666666599</v>
      </c>
      <c r="H2796" s="43">
        <v>28</v>
      </c>
      <c r="I2796" s="43">
        <v>868</v>
      </c>
      <c r="J2796" s="43">
        <f t="shared" si="43"/>
        <v>0.40717804913352945</v>
      </c>
    </row>
    <row r="2797" spans="1:10" x14ac:dyDescent="0.25">
      <c r="A2797" s="79"/>
      <c r="B2797" s="79"/>
      <c r="C2797" s="43">
        <v>6.7818798344941006E-2</v>
      </c>
      <c r="D2797" s="43">
        <v>6.7818798344941006E-2</v>
      </c>
      <c r="E2797" s="43">
        <v>0</v>
      </c>
      <c r="F2797" s="43">
        <v>0</v>
      </c>
      <c r="G2797" s="43">
        <v>0</v>
      </c>
      <c r="H2797" s="43">
        <v>26.3333333333333</v>
      </c>
      <c r="I2797" s="43">
        <v>983.76066505838003</v>
      </c>
      <c r="J2797" s="43" t="e">
        <f t="shared" si="43"/>
        <v>#DIV/0!</v>
      </c>
    </row>
    <row r="2798" spans="1:10" x14ac:dyDescent="0.25">
      <c r="A2798" s="79"/>
      <c r="B2798" s="79"/>
      <c r="C2798" s="43">
        <v>6.7818798344941006E-2</v>
      </c>
      <c r="D2798" s="43">
        <v>6.7818798344941006E-2</v>
      </c>
      <c r="E2798" s="43">
        <v>0</v>
      </c>
      <c r="F2798" s="43">
        <v>0</v>
      </c>
      <c r="G2798" s="43">
        <v>0</v>
      </c>
      <c r="H2798" s="43">
        <v>23.3333333333333</v>
      </c>
      <c r="I2798" s="43">
        <v>871.68666524160301</v>
      </c>
      <c r="J2798" s="43" t="e">
        <f t="shared" si="43"/>
        <v>#DIV/0!</v>
      </c>
    </row>
    <row r="2799" spans="1:10" x14ac:dyDescent="0.25">
      <c r="A2799" s="79"/>
      <c r="B2799" s="79"/>
      <c r="C2799" s="43">
        <v>6.7818798344940895E-2</v>
      </c>
      <c r="D2799" s="43">
        <v>6.7818798344940895E-2</v>
      </c>
      <c r="E2799" s="43">
        <v>0</v>
      </c>
      <c r="F2799" s="43">
        <v>0</v>
      </c>
      <c r="G2799" s="43">
        <v>0</v>
      </c>
      <c r="H2799" s="43">
        <v>17.3333333333333</v>
      </c>
      <c r="I2799" s="43">
        <v>647.53866560804795</v>
      </c>
      <c r="J2799" s="43" t="e">
        <f t="shared" si="43"/>
        <v>#DIV/0!</v>
      </c>
    </row>
    <row r="2800" spans="1:10" x14ac:dyDescent="0.25">
      <c r="A2800" s="79"/>
      <c r="B2800" s="79"/>
      <c r="C2800" s="43">
        <v>6.7419864237029503E-2</v>
      </c>
      <c r="D2800" s="43">
        <v>6.7419864237029503E-2</v>
      </c>
      <c r="E2800" s="43">
        <v>0</v>
      </c>
      <c r="F2800" s="43">
        <v>0</v>
      </c>
      <c r="G2800" s="43">
        <v>0</v>
      </c>
      <c r="H2800" s="43">
        <v>16.6666666666666</v>
      </c>
      <c r="I2800" s="43">
        <v>622.63333231543095</v>
      </c>
      <c r="J2800" s="43" t="e">
        <f t="shared" si="43"/>
        <v>#DIV/0!</v>
      </c>
    </row>
    <row r="2801" spans="1:10" x14ac:dyDescent="0.25">
      <c r="A2801" s="79"/>
      <c r="B2801" s="79"/>
      <c r="C2801" s="43">
        <v>6.7317417411843203E-2</v>
      </c>
      <c r="D2801" s="43">
        <v>0</v>
      </c>
      <c r="E2801" s="43">
        <v>6.7317417411843203E-2</v>
      </c>
      <c r="F2801" s="43">
        <v>0</v>
      </c>
      <c r="G2801" s="43">
        <v>0</v>
      </c>
      <c r="H2801" s="43">
        <v>16</v>
      </c>
      <c r="I2801" s="43">
        <v>672.41689644144299</v>
      </c>
      <c r="J2801" s="43" t="e">
        <f t="shared" si="43"/>
        <v>#DIV/0!</v>
      </c>
    </row>
    <row r="2802" spans="1:10" x14ac:dyDescent="0.25">
      <c r="A2802" s="79"/>
      <c r="B2802" s="79"/>
      <c r="C2802" s="43">
        <v>6.7020930129118195E-2</v>
      </c>
      <c r="D2802" s="43">
        <v>6.7020930129118195E-2</v>
      </c>
      <c r="E2802" s="43">
        <v>0</v>
      </c>
      <c r="F2802" s="43">
        <v>0</v>
      </c>
      <c r="G2802" s="43">
        <v>0</v>
      </c>
      <c r="H2802" s="43">
        <v>24.6666666666666</v>
      </c>
      <c r="I2802" s="43">
        <v>921.49733182683701</v>
      </c>
      <c r="J2802" s="43" t="e">
        <f t="shared" si="43"/>
        <v>#DIV/0!</v>
      </c>
    </row>
    <row r="2803" spans="1:10" x14ac:dyDescent="0.25">
      <c r="A2803" s="79"/>
      <c r="B2803" s="79"/>
      <c r="C2803" s="43">
        <v>6.6976677790859904E-2</v>
      </c>
      <c r="D2803" s="43">
        <v>6.6976677790859904E-2</v>
      </c>
      <c r="E2803" s="43">
        <v>0</v>
      </c>
      <c r="F2803" s="43">
        <v>0</v>
      </c>
      <c r="G2803" s="43">
        <v>1</v>
      </c>
      <c r="H2803" s="43">
        <v>20</v>
      </c>
      <c r="I2803" s="43">
        <v>746.66666666666595</v>
      </c>
      <c r="J2803" s="43">
        <f t="shared" si="43"/>
        <v>6.6976677790859904E-2</v>
      </c>
    </row>
    <row r="2804" spans="1:10" x14ac:dyDescent="0.25">
      <c r="A2804" s="79"/>
      <c r="B2804" s="79"/>
      <c r="C2804" s="43">
        <v>6.6958597466788505E-2</v>
      </c>
      <c r="D2804" s="43">
        <v>0</v>
      </c>
      <c r="E2804" s="43">
        <v>0</v>
      </c>
      <c r="F2804" s="43">
        <v>6.6958597466788505E-2</v>
      </c>
      <c r="G2804" s="43">
        <v>0</v>
      </c>
      <c r="H2804" s="43">
        <v>17.8333333333333</v>
      </c>
      <c r="I2804" s="43">
        <v>793.052997372086</v>
      </c>
      <c r="J2804" s="43" t="e">
        <f t="shared" si="43"/>
        <v>#DIV/0!</v>
      </c>
    </row>
    <row r="2805" spans="1:10" x14ac:dyDescent="0.25">
      <c r="A2805" s="79"/>
      <c r="B2805" s="79"/>
      <c r="C2805" s="43">
        <v>6.6958597466788505E-2</v>
      </c>
      <c r="D2805" s="43">
        <v>0</v>
      </c>
      <c r="E2805" s="43">
        <v>0</v>
      </c>
      <c r="F2805" s="43">
        <v>6.6958597466788505E-2</v>
      </c>
      <c r="G2805" s="43">
        <v>0</v>
      </c>
      <c r="H2805" s="43">
        <v>17.1666666666666</v>
      </c>
      <c r="I2805" s="43">
        <v>763.40615634883</v>
      </c>
      <c r="J2805" s="43" t="e">
        <f t="shared" si="43"/>
        <v>#DIV/0!</v>
      </c>
    </row>
    <row r="2806" spans="1:10" x14ac:dyDescent="0.25">
      <c r="A2806" s="79"/>
      <c r="B2806" s="79"/>
      <c r="C2806" s="43">
        <v>6.6868634629097604E-2</v>
      </c>
      <c r="D2806" s="43">
        <v>0</v>
      </c>
      <c r="E2806" s="43">
        <v>6.6868634629097604E-2</v>
      </c>
      <c r="F2806" s="43">
        <v>0</v>
      </c>
      <c r="G2806" s="43">
        <v>0</v>
      </c>
      <c r="H2806" s="43">
        <v>21.1666666666666</v>
      </c>
      <c r="I2806" s="43">
        <v>889.551519250659</v>
      </c>
      <c r="J2806" s="43" t="e">
        <f t="shared" si="43"/>
        <v>#DIV/0!</v>
      </c>
    </row>
    <row r="2807" spans="1:10" x14ac:dyDescent="0.25">
      <c r="A2807" s="79"/>
      <c r="B2807" s="79"/>
      <c r="C2807" s="43">
        <v>6.6649461693130602E-2</v>
      </c>
      <c r="D2807" s="43">
        <v>6.6649461693130602E-2</v>
      </c>
      <c r="E2807" s="43">
        <v>0</v>
      </c>
      <c r="F2807" s="43">
        <v>0</v>
      </c>
      <c r="G2807" s="43">
        <v>0.66666666666666596</v>
      </c>
      <c r="H2807" s="43">
        <v>28.5</v>
      </c>
      <c r="I2807" s="43">
        <v>723.55966665648702</v>
      </c>
      <c r="J2807" s="43">
        <f t="shared" si="43"/>
        <v>9.9974192539696013E-2</v>
      </c>
    </row>
    <row r="2808" spans="1:10" x14ac:dyDescent="0.25">
      <c r="A2808" s="79"/>
      <c r="B2808" s="79"/>
      <c r="C2808" s="43">
        <v>6.6634960047028999E-2</v>
      </c>
      <c r="D2808" s="43">
        <v>6.6634960047028999E-2</v>
      </c>
      <c r="E2808" s="43">
        <v>0</v>
      </c>
      <c r="F2808" s="43">
        <v>0</v>
      </c>
      <c r="G2808" s="43">
        <v>0.83333333333333304</v>
      </c>
      <c r="H2808" s="43">
        <v>26.6666666666666</v>
      </c>
      <c r="I2808" s="43">
        <v>1040</v>
      </c>
      <c r="J2808" s="43">
        <f t="shared" si="43"/>
        <v>7.9961952056434832E-2</v>
      </c>
    </row>
    <row r="2809" spans="1:10" x14ac:dyDescent="0.25">
      <c r="A2809" s="79"/>
      <c r="B2809" s="79"/>
      <c r="C2809" s="43">
        <v>6.6628894554467202E-2</v>
      </c>
      <c r="D2809" s="43">
        <v>6.6628894554467202E-2</v>
      </c>
      <c r="E2809" s="43">
        <v>0</v>
      </c>
      <c r="F2809" s="43">
        <v>0</v>
      </c>
      <c r="G2809" s="43">
        <v>0.16666666666666599</v>
      </c>
      <c r="H2809" s="43">
        <v>38</v>
      </c>
      <c r="I2809" s="43">
        <v>808.905333292617</v>
      </c>
      <c r="J2809" s="43">
        <f t="shared" si="43"/>
        <v>0.39977336732680485</v>
      </c>
    </row>
    <row r="2810" spans="1:10" x14ac:dyDescent="0.25">
      <c r="A2810" s="79"/>
      <c r="B2810" s="79"/>
      <c r="C2810" s="43">
        <v>6.6621996021206706E-2</v>
      </c>
      <c r="D2810" s="43">
        <v>6.6621996021206706E-2</v>
      </c>
      <c r="E2810" s="43">
        <v>0</v>
      </c>
      <c r="F2810" s="43">
        <v>0</v>
      </c>
      <c r="G2810" s="43">
        <v>0</v>
      </c>
      <c r="H2810" s="43">
        <v>23.3333333333333</v>
      </c>
      <c r="I2810" s="43">
        <v>871.68666524160301</v>
      </c>
      <c r="J2810" s="43" t="e">
        <f t="shared" si="43"/>
        <v>#DIV/0!</v>
      </c>
    </row>
    <row r="2811" spans="1:10" x14ac:dyDescent="0.25">
      <c r="A2811" s="79"/>
      <c r="B2811" s="79"/>
      <c r="C2811" s="43">
        <v>6.6621996021206706E-2</v>
      </c>
      <c r="D2811" s="43">
        <v>6.6621996021206706E-2</v>
      </c>
      <c r="E2811" s="43">
        <v>0</v>
      </c>
      <c r="F2811" s="43">
        <v>0</v>
      </c>
      <c r="G2811" s="43">
        <v>0</v>
      </c>
      <c r="H2811" s="43">
        <v>17.5</v>
      </c>
      <c r="I2811" s="43">
        <v>653.76499893120297</v>
      </c>
      <c r="J2811" s="43" t="e">
        <f t="shared" si="43"/>
        <v>#DIV/0!</v>
      </c>
    </row>
    <row r="2812" spans="1:10" x14ac:dyDescent="0.25">
      <c r="A2812" s="79"/>
      <c r="B2812" s="79"/>
      <c r="C2812" s="43">
        <v>6.6483713796811394E-2</v>
      </c>
      <c r="D2812" s="43">
        <v>0</v>
      </c>
      <c r="E2812" s="43">
        <v>0</v>
      </c>
      <c r="F2812" s="43">
        <v>6.6483713796811394E-2</v>
      </c>
      <c r="G2812" s="43">
        <v>0</v>
      </c>
      <c r="H2812" s="43">
        <v>16.1666666666666</v>
      </c>
      <c r="I2812" s="43">
        <v>718.93589481394702</v>
      </c>
      <c r="J2812" s="43" t="e">
        <f t="shared" si="43"/>
        <v>#DIV/0!</v>
      </c>
    </row>
    <row r="2813" spans="1:10" x14ac:dyDescent="0.25">
      <c r="A2813" s="79"/>
      <c r="B2813" s="79"/>
      <c r="C2813" s="43">
        <v>6.6483713796811297E-2</v>
      </c>
      <c r="D2813" s="43">
        <v>0</v>
      </c>
      <c r="E2813" s="43">
        <v>0</v>
      </c>
      <c r="F2813" s="43">
        <v>6.6483713796811297E-2</v>
      </c>
      <c r="G2813" s="43">
        <v>0</v>
      </c>
      <c r="H2813" s="43">
        <v>15.3333333333333</v>
      </c>
      <c r="I2813" s="43">
        <v>681.87734353487701</v>
      </c>
      <c r="J2813" s="43" t="e">
        <f t="shared" si="43"/>
        <v>#DIV/0!</v>
      </c>
    </row>
    <row r="2814" spans="1:10" x14ac:dyDescent="0.25">
      <c r="A2814" s="79"/>
      <c r="B2814" s="79"/>
      <c r="C2814" s="43">
        <v>6.6419851846352004E-2</v>
      </c>
      <c r="D2814" s="43">
        <v>0</v>
      </c>
      <c r="E2814" s="43">
        <v>6.6419851846352004E-2</v>
      </c>
      <c r="F2814" s="43">
        <v>0</v>
      </c>
      <c r="G2814" s="43">
        <v>0</v>
      </c>
      <c r="H2814" s="43">
        <v>18.8333333333333</v>
      </c>
      <c r="I2814" s="43">
        <v>791.49072185294801</v>
      </c>
      <c r="J2814" s="43" t="e">
        <f t="shared" si="43"/>
        <v>#DIV/0!</v>
      </c>
    </row>
    <row r="2815" spans="1:10" x14ac:dyDescent="0.25">
      <c r="A2815" s="79"/>
      <c r="B2815" s="79"/>
      <c r="C2815" s="43">
        <v>6.6419851846352004E-2</v>
      </c>
      <c r="D2815" s="43">
        <v>0</v>
      </c>
      <c r="E2815" s="43">
        <v>6.6419851846352004E-2</v>
      </c>
      <c r="F2815" s="43">
        <v>0</v>
      </c>
      <c r="G2815" s="43">
        <v>0</v>
      </c>
      <c r="H2815" s="43">
        <v>21.6666666666666</v>
      </c>
      <c r="I2815" s="43">
        <v>910.56454726445395</v>
      </c>
      <c r="J2815" s="43" t="e">
        <f t="shared" si="43"/>
        <v>#DIV/0!</v>
      </c>
    </row>
    <row r="2816" spans="1:10" x14ac:dyDescent="0.25">
      <c r="A2816" s="79"/>
      <c r="B2816" s="79"/>
      <c r="C2816" s="43">
        <v>6.62230619132953E-2</v>
      </c>
      <c r="D2816" s="43">
        <v>6.62230619132953E-2</v>
      </c>
      <c r="E2816" s="43">
        <v>0</v>
      </c>
      <c r="F2816" s="43">
        <v>0</v>
      </c>
      <c r="G2816" s="43">
        <v>0</v>
      </c>
      <c r="H2816" s="43">
        <v>22.5</v>
      </c>
      <c r="I2816" s="43">
        <v>840.55499862583099</v>
      </c>
      <c r="J2816" s="43" t="e">
        <f t="shared" si="43"/>
        <v>#DIV/0!</v>
      </c>
    </row>
    <row r="2817" spans="1:10" x14ac:dyDescent="0.25">
      <c r="A2817" s="79"/>
      <c r="B2817" s="79"/>
      <c r="C2817" s="43">
        <v>6.6008830126834103E-2</v>
      </c>
      <c r="D2817" s="43">
        <v>0</v>
      </c>
      <c r="E2817" s="43">
        <v>0</v>
      </c>
      <c r="F2817" s="43">
        <v>6.6008830126834103E-2</v>
      </c>
      <c r="G2817" s="43">
        <v>0</v>
      </c>
      <c r="H2817" s="43">
        <v>18</v>
      </c>
      <c r="I2817" s="43">
        <v>800.46470762789897</v>
      </c>
      <c r="J2817" s="43" t="e">
        <f t="shared" si="43"/>
        <v>#DIV/0!</v>
      </c>
    </row>
    <row r="2818" spans="1:10" x14ac:dyDescent="0.25">
      <c r="A2818" s="79"/>
      <c r="B2818" s="79"/>
      <c r="C2818" s="43">
        <v>6.5982729239602605E-2</v>
      </c>
      <c r="D2818" s="43">
        <v>0</v>
      </c>
      <c r="E2818" s="43">
        <v>4.4878278274562098E-4</v>
      </c>
      <c r="F2818" s="43">
        <v>6.5533946456857006E-2</v>
      </c>
      <c r="G2818" s="43">
        <v>0</v>
      </c>
      <c r="H2818" s="43">
        <v>6.5</v>
      </c>
      <c r="I2818" s="43">
        <v>288.64933239219198</v>
      </c>
      <c r="J2818" s="43" t="e">
        <f t="shared" si="43"/>
        <v>#DIV/0!</v>
      </c>
    </row>
    <row r="2819" spans="1:10" x14ac:dyDescent="0.25">
      <c r="A2819" s="79"/>
      <c r="B2819" s="79"/>
      <c r="C2819" s="43">
        <v>6.5617810624248707E-2</v>
      </c>
      <c r="D2819" s="43">
        <v>2.94197620079431E-2</v>
      </c>
      <c r="E2819" s="43">
        <v>5.8341761756930798E-3</v>
      </c>
      <c r="F2819" s="43">
        <v>3.0363872440612501E-2</v>
      </c>
      <c r="G2819" s="43">
        <v>1</v>
      </c>
      <c r="H2819" s="43">
        <v>19.8333333333333</v>
      </c>
      <c r="I2819" s="43">
        <v>860.79158549388706</v>
      </c>
      <c r="J2819" s="43">
        <f t="shared" ref="J2819:J2882" si="44">C2819/G2819</f>
        <v>6.5617810624248707E-2</v>
      </c>
    </row>
    <row r="2820" spans="1:10" x14ac:dyDescent="0.25">
      <c r="A2820" s="79"/>
      <c r="B2820" s="79"/>
      <c r="C2820" s="43">
        <v>6.5425193697472406E-2</v>
      </c>
      <c r="D2820" s="43">
        <v>6.5425193697472406E-2</v>
      </c>
      <c r="E2820" s="43">
        <v>0</v>
      </c>
      <c r="F2820" s="43">
        <v>0</v>
      </c>
      <c r="G2820" s="43">
        <v>0</v>
      </c>
      <c r="H2820" s="43">
        <v>17.5</v>
      </c>
      <c r="I2820" s="43">
        <v>653.76499893120297</v>
      </c>
      <c r="J2820" s="43" t="e">
        <f t="shared" si="44"/>
        <v>#DIV/0!</v>
      </c>
    </row>
    <row r="2821" spans="1:10" x14ac:dyDescent="0.25">
      <c r="A2821" s="79"/>
      <c r="B2821" s="79"/>
      <c r="C2821" s="43">
        <v>6.5138437414047595E-2</v>
      </c>
      <c r="D2821" s="43">
        <v>1.5719016216222199E-2</v>
      </c>
      <c r="E2821" s="43">
        <v>0</v>
      </c>
      <c r="F2821" s="43">
        <v>4.94194211978254E-2</v>
      </c>
      <c r="G2821" s="43">
        <v>0.16666666666666599</v>
      </c>
      <c r="H2821" s="43">
        <v>28</v>
      </c>
      <c r="I2821" s="43">
        <v>858.70261534883298</v>
      </c>
      <c r="J2821" s="43">
        <f t="shared" si="44"/>
        <v>0.39083062448428718</v>
      </c>
    </row>
    <row r="2822" spans="1:10" x14ac:dyDescent="0.25">
      <c r="A2822" s="79"/>
      <c r="B2822" s="79"/>
      <c r="C2822" s="43">
        <v>6.5073503498115096E-2</v>
      </c>
      <c r="D2822" s="43">
        <v>0</v>
      </c>
      <c r="E2822" s="43">
        <v>6.5073503498115096E-2</v>
      </c>
      <c r="F2822" s="43">
        <v>0</v>
      </c>
      <c r="G2822" s="43">
        <v>0</v>
      </c>
      <c r="H2822" s="43">
        <v>7.1666666666666599</v>
      </c>
      <c r="I2822" s="43">
        <v>301.18673486439701</v>
      </c>
      <c r="J2822" s="43" t="e">
        <f t="shared" si="44"/>
        <v>#DIV/0!</v>
      </c>
    </row>
    <row r="2823" spans="1:10" x14ac:dyDescent="0.25">
      <c r="A2823" s="79"/>
      <c r="B2823" s="79"/>
      <c r="C2823" s="43">
        <v>6.5059062786879701E-2</v>
      </c>
      <c r="D2823" s="43">
        <v>0</v>
      </c>
      <c r="E2823" s="43">
        <v>0</v>
      </c>
      <c r="F2823" s="43">
        <v>6.5059062786879701E-2</v>
      </c>
      <c r="G2823" s="43">
        <v>0</v>
      </c>
      <c r="H2823" s="43">
        <v>16.6666666666666</v>
      </c>
      <c r="I2823" s="43">
        <v>741.17102558138799</v>
      </c>
      <c r="J2823" s="43" t="e">
        <f t="shared" si="44"/>
        <v>#DIV/0!</v>
      </c>
    </row>
    <row r="2824" spans="1:10" x14ac:dyDescent="0.25">
      <c r="A2824" s="79"/>
      <c r="B2824" s="79"/>
      <c r="C2824" s="43">
        <v>6.5026259589561E-2</v>
      </c>
      <c r="D2824" s="43">
        <v>6.5026259589561E-2</v>
      </c>
      <c r="E2824" s="43">
        <v>0</v>
      </c>
      <c r="F2824" s="43">
        <v>0</v>
      </c>
      <c r="G2824" s="43">
        <v>0</v>
      </c>
      <c r="H2824" s="43">
        <v>9.3333333333333304</v>
      </c>
      <c r="I2824" s="43">
        <v>348.674666096642</v>
      </c>
      <c r="J2824" s="43" t="e">
        <f t="shared" si="44"/>
        <v>#DIV/0!</v>
      </c>
    </row>
    <row r="2825" spans="1:10" x14ac:dyDescent="0.25">
      <c r="A2825" s="79"/>
      <c r="B2825" s="79"/>
      <c r="C2825" s="43">
        <v>6.5026259589561E-2</v>
      </c>
      <c r="D2825" s="43">
        <v>6.5026259589561E-2</v>
      </c>
      <c r="E2825" s="43">
        <v>0</v>
      </c>
      <c r="F2825" s="43">
        <v>0</v>
      </c>
      <c r="G2825" s="43">
        <v>0</v>
      </c>
      <c r="H2825" s="43">
        <v>16.8333333333333</v>
      </c>
      <c r="I2825" s="43">
        <v>628.85966563858506</v>
      </c>
      <c r="J2825" s="43" t="e">
        <f t="shared" si="44"/>
        <v>#DIV/0!</v>
      </c>
    </row>
    <row r="2826" spans="1:10" x14ac:dyDescent="0.25">
      <c r="A2826" s="79"/>
      <c r="B2826" s="79"/>
      <c r="C2826" s="43">
        <v>6.4627325481649595E-2</v>
      </c>
      <c r="D2826" s="43">
        <v>6.4627325481649595E-2</v>
      </c>
      <c r="E2826" s="43">
        <v>0</v>
      </c>
      <c r="F2826" s="43">
        <v>0</v>
      </c>
      <c r="G2826" s="43">
        <v>0</v>
      </c>
      <c r="H2826" s="43">
        <v>16.1666666666666</v>
      </c>
      <c r="I2826" s="43">
        <v>603.95433234596806</v>
      </c>
      <c r="J2826" s="43" t="e">
        <f t="shared" si="44"/>
        <v>#DIV/0!</v>
      </c>
    </row>
    <row r="2827" spans="1:10" x14ac:dyDescent="0.25">
      <c r="A2827" s="79"/>
      <c r="B2827" s="79"/>
      <c r="C2827" s="43">
        <v>6.46005861255875E-2</v>
      </c>
      <c r="D2827" s="43">
        <v>6.46005861255875E-2</v>
      </c>
      <c r="E2827" s="43">
        <v>0</v>
      </c>
      <c r="F2827" s="43">
        <v>0</v>
      </c>
      <c r="G2827" s="43">
        <v>0.16666666666666599</v>
      </c>
      <c r="H2827" s="43">
        <v>19.5</v>
      </c>
      <c r="I2827" s="43">
        <v>798.53266603556801</v>
      </c>
      <c r="J2827" s="43">
        <f t="shared" si="44"/>
        <v>0.38760351675352656</v>
      </c>
    </row>
    <row r="2828" spans="1:10" x14ac:dyDescent="0.25">
      <c r="A2828" s="79"/>
      <c r="B2828" s="79"/>
      <c r="C2828" s="43">
        <v>6.4584179116902396E-2</v>
      </c>
      <c r="D2828" s="43">
        <v>0</v>
      </c>
      <c r="E2828" s="43">
        <v>0</v>
      </c>
      <c r="F2828" s="43">
        <v>6.4584179116902396E-2</v>
      </c>
      <c r="G2828" s="43">
        <v>0</v>
      </c>
      <c r="H2828" s="43">
        <v>18</v>
      </c>
      <c r="I2828" s="43">
        <v>800.46470762789897</v>
      </c>
      <c r="J2828" s="43" t="e">
        <f t="shared" si="44"/>
        <v>#DIV/0!</v>
      </c>
    </row>
    <row r="2829" spans="1:10" x14ac:dyDescent="0.25">
      <c r="A2829" s="79"/>
      <c r="B2829" s="79"/>
      <c r="C2829" s="43">
        <v>6.4228391373738203E-2</v>
      </c>
      <c r="D2829" s="43">
        <v>6.4228391373738203E-2</v>
      </c>
      <c r="E2829" s="43">
        <v>0</v>
      </c>
      <c r="F2829" s="43">
        <v>0</v>
      </c>
      <c r="G2829" s="43">
        <v>0</v>
      </c>
      <c r="H2829" s="43">
        <v>21</v>
      </c>
      <c r="I2829" s="43">
        <v>784.51799871744299</v>
      </c>
      <c r="J2829" s="43" t="e">
        <f t="shared" si="44"/>
        <v>#DIV/0!</v>
      </c>
    </row>
    <row r="2830" spans="1:10" x14ac:dyDescent="0.25">
      <c r="A2830" s="79"/>
      <c r="B2830" s="79"/>
      <c r="C2830" s="43">
        <v>6.4175937932623897E-2</v>
      </c>
      <c r="D2830" s="43">
        <v>0</v>
      </c>
      <c r="E2830" s="43">
        <v>6.4175937932623897E-2</v>
      </c>
      <c r="F2830" s="43">
        <v>0</v>
      </c>
      <c r="G2830" s="43">
        <v>0</v>
      </c>
      <c r="H2830" s="43">
        <v>21.3333333333333</v>
      </c>
      <c r="I2830" s="43">
        <v>896.55586192192402</v>
      </c>
      <c r="J2830" s="43" t="e">
        <f t="shared" si="44"/>
        <v>#DIV/0!</v>
      </c>
    </row>
    <row r="2831" spans="1:10" x14ac:dyDescent="0.25">
      <c r="A2831" s="79"/>
      <c r="B2831" s="79"/>
      <c r="C2831" s="43">
        <v>6.4109295446925202E-2</v>
      </c>
      <c r="D2831" s="43">
        <v>0</v>
      </c>
      <c r="E2831" s="43">
        <v>0</v>
      </c>
      <c r="F2831" s="43">
        <v>6.4109295446925202E-2</v>
      </c>
      <c r="G2831" s="43">
        <v>0</v>
      </c>
      <c r="H2831" s="43">
        <v>17.1666666666666</v>
      </c>
      <c r="I2831" s="43">
        <v>763.40615634883</v>
      </c>
      <c r="J2831" s="43" t="e">
        <f t="shared" si="44"/>
        <v>#DIV/0!</v>
      </c>
    </row>
    <row r="2832" spans="1:10" x14ac:dyDescent="0.25">
      <c r="A2832" s="79"/>
      <c r="B2832" s="79"/>
      <c r="C2832" s="43">
        <v>6.3961702066603093E-2</v>
      </c>
      <c r="D2832" s="43">
        <v>6.3961702066603093E-2</v>
      </c>
      <c r="E2832" s="43">
        <v>0</v>
      </c>
      <c r="F2832" s="43">
        <v>0</v>
      </c>
      <c r="G2832" s="43">
        <v>0.16666666666666599</v>
      </c>
      <c r="H2832" s="43">
        <v>28</v>
      </c>
      <c r="I2832" s="43">
        <v>866.54899905335105</v>
      </c>
      <c r="J2832" s="43">
        <f t="shared" si="44"/>
        <v>0.38377021239962011</v>
      </c>
    </row>
    <row r="2833" spans="1:10" x14ac:dyDescent="0.25">
      <c r="A2833" s="79"/>
      <c r="B2833" s="79"/>
      <c r="C2833" s="43">
        <v>6.3901218096381607E-2</v>
      </c>
      <c r="D2833" s="43">
        <v>6.3901218096381607E-2</v>
      </c>
      <c r="E2833" s="43">
        <v>0</v>
      </c>
      <c r="F2833" s="43">
        <v>0</v>
      </c>
      <c r="G2833" s="43">
        <v>0.33333333333333298</v>
      </c>
      <c r="H2833" s="43">
        <v>13</v>
      </c>
      <c r="I2833" s="43">
        <v>572</v>
      </c>
      <c r="J2833" s="43">
        <f t="shared" si="44"/>
        <v>0.19170365428914501</v>
      </c>
    </row>
    <row r="2834" spans="1:10" x14ac:dyDescent="0.25">
      <c r="A2834" s="79"/>
      <c r="B2834" s="79"/>
      <c r="C2834" s="43">
        <v>6.3829457265826797E-2</v>
      </c>
      <c r="D2834" s="43">
        <v>6.3829457265826797E-2</v>
      </c>
      <c r="E2834" s="43">
        <v>0</v>
      </c>
      <c r="F2834" s="43">
        <v>0</v>
      </c>
      <c r="G2834" s="43">
        <v>0</v>
      </c>
      <c r="H2834" s="43">
        <v>22.1666666666666</v>
      </c>
      <c r="I2834" s="43">
        <v>828.102331979523</v>
      </c>
      <c r="J2834" s="43" t="e">
        <f t="shared" si="44"/>
        <v>#DIV/0!</v>
      </c>
    </row>
    <row r="2835" spans="1:10" x14ac:dyDescent="0.25">
      <c r="A2835" s="79"/>
      <c r="B2835" s="79"/>
      <c r="C2835" s="43">
        <v>6.38294572658267E-2</v>
      </c>
      <c r="D2835" s="43">
        <v>6.38294572658267E-2</v>
      </c>
      <c r="E2835" s="43">
        <v>0</v>
      </c>
      <c r="F2835" s="43">
        <v>0</v>
      </c>
      <c r="G2835" s="43">
        <v>0</v>
      </c>
      <c r="H2835" s="43">
        <v>18.3333333333333</v>
      </c>
      <c r="I2835" s="43">
        <v>684.89666554697396</v>
      </c>
      <c r="J2835" s="43" t="e">
        <f t="shared" si="44"/>
        <v>#DIV/0!</v>
      </c>
    </row>
    <row r="2836" spans="1:10" x14ac:dyDescent="0.25">
      <c r="A2836" s="79"/>
      <c r="B2836" s="79"/>
      <c r="C2836" s="43">
        <v>6.3696637757083105E-2</v>
      </c>
      <c r="D2836" s="43">
        <v>2.88324346357337E-3</v>
      </c>
      <c r="E2836" s="43">
        <v>0</v>
      </c>
      <c r="F2836" s="43">
        <v>6.0813394293509702E-2</v>
      </c>
      <c r="G2836" s="43">
        <v>0.16666666666666599</v>
      </c>
      <c r="H2836" s="43">
        <v>15.8333333333333</v>
      </c>
      <c r="I2836" s="43">
        <v>704.90708199999403</v>
      </c>
      <c r="J2836" s="43">
        <f t="shared" si="44"/>
        <v>0.38217982654250016</v>
      </c>
    </row>
    <row r="2837" spans="1:10" x14ac:dyDescent="0.25">
      <c r="A2837" s="79"/>
      <c r="B2837" s="79"/>
      <c r="C2837" s="43">
        <v>6.3634411776947994E-2</v>
      </c>
      <c r="D2837" s="43">
        <v>0</v>
      </c>
      <c r="E2837" s="43">
        <v>0</v>
      </c>
      <c r="F2837" s="43">
        <v>6.3634411776947994E-2</v>
      </c>
      <c r="G2837" s="43">
        <v>0</v>
      </c>
      <c r="H2837" s="43">
        <v>11.6666666666666</v>
      </c>
      <c r="I2837" s="43">
        <v>518.81971790697196</v>
      </c>
      <c r="J2837" s="43" t="e">
        <f t="shared" si="44"/>
        <v>#DIV/0!</v>
      </c>
    </row>
    <row r="2838" spans="1:10" x14ac:dyDescent="0.25">
      <c r="A2838" s="79"/>
      <c r="B2838" s="79"/>
      <c r="C2838" s="43">
        <v>6.3634411776947994E-2</v>
      </c>
      <c r="D2838" s="43">
        <v>0</v>
      </c>
      <c r="E2838" s="43">
        <v>0</v>
      </c>
      <c r="F2838" s="43">
        <v>6.3634411776947994E-2</v>
      </c>
      <c r="G2838" s="43">
        <v>0</v>
      </c>
      <c r="H2838" s="43">
        <v>16.5</v>
      </c>
      <c r="I2838" s="43">
        <v>733.75931532557399</v>
      </c>
      <c r="J2838" s="43" t="e">
        <f t="shared" si="44"/>
        <v>#DIV/0!</v>
      </c>
    </row>
    <row r="2839" spans="1:10" x14ac:dyDescent="0.25">
      <c r="A2839" s="79"/>
      <c r="B2839" s="79"/>
      <c r="C2839" s="43">
        <v>6.3430523157915294E-2</v>
      </c>
      <c r="D2839" s="43">
        <v>6.3430523157915294E-2</v>
      </c>
      <c r="E2839" s="43">
        <v>0</v>
      </c>
      <c r="F2839" s="43">
        <v>0</v>
      </c>
      <c r="G2839" s="43">
        <v>0</v>
      </c>
      <c r="H2839" s="43">
        <v>18.1666666666666</v>
      </c>
      <c r="I2839" s="43">
        <v>678.67033222381997</v>
      </c>
      <c r="J2839" s="43" t="e">
        <f t="shared" si="44"/>
        <v>#DIV/0!</v>
      </c>
    </row>
    <row r="2840" spans="1:10" x14ac:dyDescent="0.25">
      <c r="A2840" s="79"/>
      <c r="B2840" s="79"/>
      <c r="C2840" s="43">
        <v>6.3430523157915294E-2</v>
      </c>
      <c r="D2840" s="43">
        <v>6.3430523157915294E-2</v>
      </c>
      <c r="E2840" s="43">
        <v>0</v>
      </c>
      <c r="F2840" s="43">
        <v>0</v>
      </c>
      <c r="G2840" s="43">
        <v>0</v>
      </c>
      <c r="H2840" s="43">
        <v>18.8333333333333</v>
      </c>
      <c r="I2840" s="43">
        <v>703.57566551643697</v>
      </c>
      <c r="J2840" s="43" t="e">
        <f t="shared" si="44"/>
        <v>#DIV/0!</v>
      </c>
    </row>
    <row r="2841" spans="1:10" x14ac:dyDescent="0.25">
      <c r="A2841" s="79"/>
      <c r="B2841" s="79"/>
      <c r="C2841" s="43">
        <v>6.3377962801140497E-2</v>
      </c>
      <c r="D2841" s="43">
        <v>6.3377962801140497E-2</v>
      </c>
      <c r="E2841" s="43">
        <v>0</v>
      </c>
      <c r="F2841" s="43">
        <v>0</v>
      </c>
      <c r="G2841" s="43">
        <v>0.33333333333333298</v>
      </c>
      <c r="H2841" s="43">
        <v>18.5</v>
      </c>
      <c r="I2841" s="43">
        <v>796.66666666666595</v>
      </c>
      <c r="J2841" s="43">
        <f t="shared" si="44"/>
        <v>0.19013388840342169</v>
      </c>
    </row>
    <row r="2842" spans="1:10" x14ac:dyDescent="0.25">
      <c r="A2842" s="79"/>
      <c r="B2842" s="79"/>
      <c r="C2842" s="43">
        <v>6.3189569536842599E-2</v>
      </c>
      <c r="D2842" s="43">
        <v>6.3189569536842599E-2</v>
      </c>
      <c r="E2842" s="43">
        <v>0</v>
      </c>
      <c r="F2842" s="43">
        <v>0</v>
      </c>
      <c r="G2842" s="43">
        <v>0.16666666666666599</v>
      </c>
      <c r="H2842" s="43">
        <v>33.5</v>
      </c>
      <c r="I2842" s="43">
        <v>706.22633332315399</v>
      </c>
      <c r="J2842" s="43">
        <f t="shared" si="44"/>
        <v>0.37913741722105715</v>
      </c>
    </row>
    <row r="2843" spans="1:10" x14ac:dyDescent="0.25">
      <c r="A2843" s="79"/>
      <c r="B2843" s="79"/>
      <c r="C2843" s="43">
        <v>6.31595281069708E-2</v>
      </c>
      <c r="D2843" s="43">
        <v>0</v>
      </c>
      <c r="E2843" s="43">
        <v>0</v>
      </c>
      <c r="F2843" s="43">
        <v>6.31595281069708E-2</v>
      </c>
      <c r="G2843" s="43">
        <v>0</v>
      </c>
      <c r="H2843" s="43">
        <v>18.8333333333333</v>
      </c>
      <c r="I2843" s="43">
        <v>837.52325890696898</v>
      </c>
      <c r="J2843" s="43" t="e">
        <f t="shared" si="44"/>
        <v>#DIV/0!</v>
      </c>
    </row>
    <row r="2844" spans="1:10" x14ac:dyDescent="0.25">
      <c r="A2844" s="79"/>
      <c r="B2844" s="79"/>
      <c r="C2844" s="43">
        <v>6.3159528106970703E-2</v>
      </c>
      <c r="D2844" s="43">
        <v>0</v>
      </c>
      <c r="E2844" s="43">
        <v>0</v>
      </c>
      <c r="F2844" s="43">
        <v>6.3159528106970703E-2</v>
      </c>
      <c r="G2844" s="43">
        <v>0</v>
      </c>
      <c r="H2844" s="43">
        <v>20</v>
      </c>
      <c r="I2844" s="43">
        <v>889.40523069766596</v>
      </c>
      <c r="J2844" s="43" t="e">
        <f t="shared" si="44"/>
        <v>#DIV/0!</v>
      </c>
    </row>
    <row r="2845" spans="1:10" x14ac:dyDescent="0.25">
      <c r="A2845" s="79"/>
      <c r="B2845" s="79"/>
      <c r="C2845" s="43">
        <v>6.2945158714066904E-2</v>
      </c>
      <c r="D2845" s="43">
        <v>3.1235137522044799E-2</v>
      </c>
      <c r="E2845" s="43">
        <v>0</v>
      </c>
      <c r="F2845" s="43">
        <v>3.1710021192022E-2</v>
      </c>
      <c r="G2845" s="43">
        <v>0.33333333333333298</v>
      </c>
      <c r="H2845" s="43">
        <v>23.5</v>
      </c>
      <c r="I2845" s="43">
        <v>765.74504358914703</v>
      </c>
      <c r="J2845" s="43">
        <f t="shared" si="44"/>
        <v>0.18883547614220092</v>
      </c>
    </row>
    <row r="2846" spans="1:10" x14ac:dyDescent="0.25">
      <c r="A2846" s="79"/>
      <c r="B2846" s="79"/>
      <c r="C2846" s="43">
        <v>6.28760648648891E-2</v>
      </c>
      <c r="D2846" s="43">
        <v>0</v>
      </c>
      <c r="E2846" s="43">
        <v>5.8209481925697998E-2</v>
      </c>
      <c r="F2846" s="43">
        <v>4.6665829391909696E-3</v>
      </c>
      <c r="G2846" s="43">
        <v>0.16666666666666599</v>
      </c>
      <c r="H2846" s="43">
        <v>34.8333333333333</v>
      </c>
      <c r="I2846" s="43">
        <v>801.16666666666595</v>
      </c>
      <c r="J2846" s="43">
        <f t="shared" si="44"/>
        <v>0.37725638918933613</v>
      </c>
    </row>
    <row r="2847" spans="1:10" x14ac:dyDescent="0.25">
      <c r="A2847" s="79"/>
      <c r="B2847" s="79"/>
      <c r="C2847" s="43">
        <v>6.2811992787920698E-2</v>
      </c>
      <c r="D2847" s="43">
        <v>6.2811992787920698E-2</v>
      </c>
      <c r="E2847" s="43">
        <v>0</v>
      </c>
      <c r="F2847" s="43">
        <v>0</v>
      </c>
      <c r="G2847" s="43">
        <v>0.16666666666666599</v>
      </c>
      <c r="H2847" s="43">
        <v>17.6666666666666</v>
      </c>
      <c r="I2847" s="43">
        <v>600.66666666666595</v>
      </c>
      <c r="J2847" s="43">
        <f t="shared" si="44"/>
        <v>0.37687195672752571</v>
      </c>
    </row>
    <row r="2848" spans="1:10" x14ac:dyDescent="0.25">
      <c r="A2848" s="79"/>
      <c r="B2848" s="79"/>
      <c r="C2848" s="43">
        <v>6.2632654942092497E-2</v>
      </c>
      <c r="D2848" s="43">
        <v>6.2632654942092497E-2</v>
      </c>
      <c r="E2848" s="43">
        <v>0</v>
      </c>
      <c r="F2848" s="43">
        <v>0</v>
      </c>
      <c r="G2848" s="43">
        <v>0</v>
      </c>
      <c r="H2848" s="43">
        <v>20</v>
      </c>
      <c r="I2848" s="43">
        <v>747.15999877851698</v>
      </c>
      <c r="J2848" s="43" t="e">
        <f t="shared" si="44"/>
        <v>#DIV/0!</v>
      </c>
    </row>
    <row r="2849" spans="1:10" x14ac:dyDescent="0.25">
      <c r="A2849" s="79"/>
      <c r="B2849" s="79"/>
      <c r="C2849" s="43">
        <v>6.24916324030792E-2</v>
      </c>
      <c r="D2849" s="43">
        <v>6.24916324030792E-2</v>
      </c>
      <c r="E2849" s="43">
        <v>0</v>
      </c>
      <c r="F2849" s="43">
        <v>0</v>
      </c>
      <c r="G2849" s="43">
        <v>0.16666666666666599</v>
      </c>
      <c r="H2849" s="43">
        <v>18.1666666666666</v>
      </c>
      <c r="I2849" s="43">
        <v>799.33333333333303</v>
      </c>
      <c r="J2849" s="43">
        <f t="shared" si="44"/>
        <v>0.3749497944184767</v>
      </c>
    </row>
    <row r="2850" spans="1:10" x14ac:dyDescent="0.25">
      <c r="A2850" s="79"/>
      <c r="B2850" s="79"/>
      <c r="C2850" s="43">
        <v>6.2209760767016301E-2</v>
      </c>
      <c r="D2850" s="43">
        <v>0</v>
      </c>
      <c r="E2850" s="43">
        <v>0</v>
      </c>
      <c r="F2850" s="43">
        <v>6.2209760767016301E-2</v>
      </c>
      <c r="G2850" s="43">
        <v>0</v>
      </c>
      <c r="H2850" s="43">
        <v>14.3333333333333</v>
      </c>
      <c r="I2850" s="43">
        <v>637.40708199999403</v>
      </c>
      <c r="J2850" s="43" t="e">
        <f t="shared" si="44"/>
        <v>#DIV/0!</v>
      </c>
    </row>
    <row r="2851" spans="1:10" x14ac:dyDescent="0.25">
      <c r="A2851" s="79"/>
      <c r="B2851" s="79"/>
      <c r="C2851" s="43">
        <v>6.2139235979753599E-2</v>
      </c>
      <c r="D2851" s="43">
        <v>6.2139235979753599E-2</v>
      </c>
      <c r="E2851" s="43">
        <v>0</v>
      </c>
      <c r="F2851" s="43">
        <v>0</v>
      </c>
      <c r="G2851" s="43">
        <v>0.16666666666666599</v>
      </c>
      <c r="H2851" s="43">
        <v>31.1666666666666</v>
      </c>
      <c r="I2851" s="43">
        <v>716.83333333333303</v>
      </c>
      <c r="J2851" s="43">
        <f t="shared" si="44"/>
        <v>0.37283541587852309</v>
      </c>
    </row>
    <row r="2852" spans="1:10" x14ac:dyDescent="0.25">
      <c r="A2852" s="79"/>
      <c r="B2852" s="79"/>
      <c r="C2852" s="43">
        <v>6.2139235979753599E-2</v>
      </c>
      <c r="D2852" s="43">
        <v>3.1192422804065902E-2</v>
      </c>
      <c r="E2852" s="43">
        <v>0</v>
      </c>
      <c r="F2852" s="43">
        <v>3.0946813175687399E-2</v>
      </c>
      <c r="G2852" s="43">
        <v>0.16666666666666599</v>
      </c>
      <c r="H2852" s="43">
        <v>30.8333333333333</v>
      </c>
      <c r="I2852" s="43">
        <v>709.16666666666595</v>
      </c>
      <c r="J2852" s="43">
        <f t="shared" si="44"/>
        <v>0.37283541587852309</v>
      </c>
    </row>
    <row r="2853" spans="1:10" x14ac:dyDescent="0.25">
      <c r="A2853" s="79"/>
      <c r="B2853" s="79"/>
      <c r="C2853" s="43">
        <v>6.2085842582279997E-2</v>
      </c>
      <c r="D2853" s="43">
        <v>6.2085842582279997E-2</v>
      </c>
      <c r="E2853" s="43">
        <v>0</v>
      </c>
      <c r="F2853" s="43">
        <v>0</v>
      </c>
      <c r="G2853" s="43">
        <v>0.16666666666666599</v>
      </c>
      <c r="H2853" s="43">
        <v>19</v>
      </c>
      <c r="I2853" s="43">
        <v>646</v>
      </c>
      <c r="J2853" s="43">
        <f t="shared" si="44"/>
        <v>0.37251505549368147</v>
      </c>
    </row>
    <row r="2854" spans="1:10" x14ac:dyDescent="0.25">
      <c r="A2854" s="79"/>
      <c r="B2854" s="79"/>
      <c r="C2854" s="43">
        <v>6.1893626351374999E-2</v>
      </c>
      <c r="D2854" s="43">
        <v>0</v>
      </c>
      <c r="E2854" s="43">
        <v>3.0946813175687499E-2</v>
      </c>
      <c r="F2854" s="43">
        <v>3.0946813175687499E-2</v>
      </c>
      <c r="G2854" s="43">
        <v>0.16666666666666599</v>
      </c>
      <c r="H2854" s="43">
        <v>7.3333333333333304</v>
      </c>
      <c r="I2854" s="43">
        <v>168.666666666666</v>
      </c>
      <c r="J2854" s="43">
        <f t="shared" si="44"/>
        <v>0.37136175810825151</v>
      </c>
    </row>
    <row r="2855" spans="1:10" x14ac:dyDescent="0.25">
      <c r="A2855" s="79"/>
      <c r="B2855" s="79"/>
      <c r="C2855" s="43">
        <v>6.1850911633396101E-2</v>
      </c>
      <c r="D2855" s="43">
        <v>3.0925455816697998E-2</v>
      </c>
      <c r="E2855" s="43">
        <v>0</v>
      </c>
      <c r="F2855" s="43">
        <v>3.0925455816697998E-2</v>
      </c>
      <c r="G2855" s="43">
        <v>1.1666666666666601</v>
      </c>
      <c r="H2855" s="43">
        <v>16.3333333333333</v>
      </c>
      <c r="I2855" s="43">
        <v>844.66666666666595</v>
      </c>
      <c r="J2855" s="43">
        <f t="shared" si="44"/>
        <v>5.3015067114339814E-2</v>
      </c>
    </row>
    <row r="2856" spans="1:10" x14ac:dyDescent="0.25">
      <c r="A2856" s="79"/>
      <c r="B2856" s="79"/>
      <c r="C2856" s="43">
        <v>6.1708776209807498E-2</v>
      </c>
      <c r="D2856" s="43">
        <v>0</v>
      </c>
      <c r="E2856" s="43">
        <v>4.4878278274562098E-4</v>
      </c>
      <c r="F2856" s="43">
        <v>6.1259993427061898E-2</v>
      </c>
      <c r="G2856" s="43">
        <v>0</v>
      </c>
      <c r="H2856" s="43">
        <v>18.1666666666666</v>
      </c>
      <c r="I2856" s="43">
        <v>807.469050299164</v>
      </c>
      <c r="J2856" s="43" t="e">
        <f t="shared" si="44"/>
        <v>#DIV/0!</v>
      </c>
    </row>
    <row r="2857" spans="1:10" x14ac:dyDescent="0.25">
      <c r="A2857" s="79"/>
      <c r="B2857" s="79"/>
      <c r="C2857" s="43">
        <v>6.1594623325522901E-2</v>
      </c>
      <c r="D2857" s="43">
        <v>3.0797311662761399E-2</v>
      </c>
      <c r="E2857" s="43">
        <v>0</v>
      </c>
      <c r="F2857" s="43">
        <v>3.0797311662761399E-2</v>
      </c>
      <c r="G2857" s="43">
        <v>2.6666666666666599</v>
      </c>
      <c r="H2857" s="43">
        <v>16</v>
      </c>
      <c r="I2857" s="43">
        <v>721</v>
      </c>
      <c r="J2857" s="43">
        <f t="shared" si="44"/>
        <v>2.3097983747071147E-2</v>
      </c>
    </row>
    <row r="2858" spans="1:10" x14ac:dyDescent="0.25">
      <c r="A2858" s="79"/>
      <c r="B2858" s="79"/>
      <c r="C2858" s="43">
        <v>6.1575152901026997E-2</v>
      </c>
      <c r="D2858" s="43">
        <v>7.54982640276434E-3</v>
      </c>
      <c r="E2858" s="43">
        <v>2.5580618616500399E-2</v>
      </c>
      <c r="F2858" s="43">
        <v>2.8444707881762201E-2</v>
      </c>
      <c r="G2858" s="43">
        <v>0.33333333333333298</v>
      </c>
      <c r="H2858" s="43">
        <v>16.5</v>
      </c>
      <c r="I2858" s="43">
        <v>745.196023862949</v>
      </c>
      <c r="J2858" s="43">
        <f t="shared" si="44"/>
        <v>0.18472545870308119</v>
      </c>
    </row>
    <row r="2859" spans="1:10" x14ac:dyDescent="0.25">
      <c r="A2859" s="79"/>
      <c r="B2859" s="79"/>
      <c r="C2859" s="43">
        <v>6.1435852618358301E-2</v>
      </c>
      <c r="D2859" s="43">
        <v>6.1435852618358301E-2</v>
      </c>
      <c r="E2859" s="43">
        <v>0</v>
      </c>
      <c r="F2859" s="43">
        <v>0</v>
      </c>
      <c r="G2859" s="43">
        <v>0</v>
      </c>
      <c r="H2859" s="43">
        <v>22.1666666666666</v>
      </c>
      <c r="I2859" s="43">
        <v>828.102331979523</v>
      </c>
      <c r="J2859" s="43" t="e">
        <f t="shared" si="44"/>
        <v>#DIV/0!</v>
      </c>
    </row>
    <row r="2860" spans="1:10" x14ac:dyDescent="0.25">
      <c r="A2860" s="79"/>
      <c r="B2860" s="79"/>
      <c r="C2860" s="43">
        <v>6.1435852618358301E-2</v>
      </c>
      <c r="D2860" s="43">
        <v>6.1435852618358301E-2</v>
      </c>
      <c r="E2860" s="43">
        <v>0</v>
      </c>
      <c r="F2860" s="43">
        <v>0</v>
      </c>
      <c r="G2860" s="43">
        <v>0</v>
      </c>
      <c r="H2860" s="43">
        <v>20.1666666666666</v>
      </c>
      <c r="I2860" s="43">
        <v>753.38633210167097</v>
      </c>
      <c r="J2860" s="43" t="e">
        <f t="shared" si="44"/>
        <v>#DIV/0!</v>
      </c>
    </row>
    <row r="2861" spans="1:10" x14ac:dyDescent="0.25">
      <c r="A2861" s="79"/>
      <c r="B2861" s="79"/>
      <c r="C2861" s="43">
        <v>6.1435852618358301E-2</v>
      </c>
      <c r="D2861" s="43">
        <v>6.1435852618358301E-2</v>
      </c>
      <c r="E2861" s="43">
        <v>0</v>
      </c>
      <c r="F2861" s="43">
        <v>0</v>
      </c>
      <c r="G2861" s="43">
        <v>0</v>
      </c>
      <c r="H2861" s="43">
        <v>19.3333333333333</v>
      </c>
      <c r="I2861" s="43">
        <v>722.25466548589998</v>
      </c>
      <c r="J2861" s="43" t="e">
        <f t="shared" si="44"/>
        <v>#DIV/0!</v>
      </c>
    </row>
    <row r="2862" spans="1:10" x14ac:dyDescent="0.25">
      <c r="A2862" s="79"/>
      <c r="B2862" s="79"/>
      <c r="C2862" s="43">
        <v>6.1316977658660302E-2</v>
      </c>
      <c r="D2862" s="43">
        <v>3.0658488829330099E-2</v>
      </c>
      <c r="E2862" s="43">
        <v>0</v>
      </c>
      <c r="F2862" s="43">
        <v>3.0658488829330099E-2</v>
      </c>
      <c r="G2862" s="43">
        <v>0.5</v>
      </c>
      <c r="H2862" s="43">
        <v>23</v>
      </c>
      <c r="I2862" s="43">
        <v>667</v>
      </c>
      <c r="J2862" s="43">
        <f t="shared" si="44"/>
        <v>0.1226339553173206</v>
      </c>
    </row>
    <row r="2863" spans="1:10" x14ac:dyDescent="0.25">
      <c r="A2863" s="79"/>
      <c r="B2863" s="79"/>
      <c r="C2863" s="43">
        <v>6.0869263340208299E-2</v>
      </c>
      <c r="D2863" s="43">
        <v>6.0869263340208299E-2</v>
      </c>
      <c r="E2863" s="43">
        <v>0</v>
      </c>
      <c r="F2863" s="43">
        <v>0</v>
      </c>
      <c r="G2863" s="43">
        <v>0.33333333333333298</v>
      </c>
      <c r="H2863" s="43">
        <v>18</v>
      </c>
      <c r="I2863" s="43">
        <v>788.67899996946198</v>
      </c>
      <c r="J2863" s="43">
        <f t="shared" si="44"/>
        <v>0.18260779002062508</v>
      </c>
    </row>
    <row r="2864" spans="1:10" x14ac:dyDescent="0.25">
      <c r="A2864" s="79"/>
      <c r="B2864" s="79"/>
      <c r="C2864" s="43">
        <v>6.07851097570846E-2</v>
      </c>
      <c r="D2864" s="43">
        <v>0</v>
      </c>
      <c r="E2864" s="43">
        <v>0</v>
      </c>
      <c r="F2864" s="43">
        <v>6.07851097570846E-2</v>
      </c>
      <c r="G2864" s="43">
        <v>0</v>
      </c>
      <c r="H2864" s="43">
        <v>17.1666666666666</v>
      </c>
      <c r="I2864" s="43">
        <v>763.40615634883</v>
      </c>
      <c r="J2864" s="43" t="e">
        <f t="shared" si="44"/>
        <v>#DIV/0!</v>
      </c>
    </row>
    <row r="2865" spans="1:10" x14ac:dyDescent="0.25">
      <c r="A2865" s="79"/>
      <c r="B2865" s="79"/>
      <c r="C2865" s="43">
        <v>6.0665578209482603E-2</v>
      </c>
      <c r="D2865" s="43">
        <v>0</v>
      </c>
      <c r="E2865" s="43">
        <v>6.0665578209482603E-2</v>
      </c>
      <c r="F2865" s="43">
        <v>0</v>
      </c>
      <c r="G2865" s="43">
        <v>0.16666666666666599</v>
      </c>
      <c r="H2865" s="43">
        <v>20.6666666666666</v>
      </c>
      <c r="I2865" s="43">
        <v>475.33333333333297</v>
      </c>
      <c r="J2865" s="43">
        <f t="shared" si="44"/>
        <v>0.36399346925689707</v>
      </c>
    </row>
    <row r="2866" spans="1:10" x14ac:dyDescent="0.25">
      <c r="A2866" s="79"/>
      <c r="B2866" s="79"/>
      <c r="C2866" s="43">
        <v>6.0649242622702999E-2</v>
      </c>
      <c r="D2866" s="43">
        <v>3.0209984290552001E-2</v>
      </c>
      <c r="E2866" s="43">
        <v>0</v>
      </c>
      <c r="F2866" s="43">
        <v>3.04392583321508E-2</v>
      </c>
      <c r="G2866" s="43">
        <v>0.16666666666666599</v>
      </c>
      <c r="H2866" s="43">
        <v>29.6666666666666</v>
      </c>
      <c r="I2866" s="43">
        <v>685.91171025581298</v>
      </c>
      <c r="J2866" s="43">
        <f t="shared" si="44"/>
        <v>0.36389545573621945</v>
      </c>
    </row>
    <row r="2867" spans="1:10" x14ac:dyDescent="0.25">
      <c r="A2867" s="79"/>
      <c r="B2867" s="79"/>
      <c r="C2867" s="43">
        <v>6.0637984402535497E-2</v>
      </c>
      <c r="D2867" s="43">
        <v>6.0637984402535497E-2</v>
      </c>
      <c r="E2867" s="43">
        <v>0</v>
      </c>
      <c r="F2867" s="43">
        <v>0</v>
      </c>
      <c r="G2867" s="43">
        <v>0</v>
      </c>
      <c r="H2867" s="43">
        <v>20</v>
      </c>
      <c r="I2867" s="43">
        <v>747.15999877851698</v>
      </c>
      <c r="J2867" s="43" t="e">
        <f t="shared" si="44"/>
        <v>#DIV/0!</v>
      </c>
    </row>
    <row r="2868" spans="1:10" x14ac:dyDescent="0.25">
      <c r="A2868" s="79"/>
      <c r="B2868" s="79"/>
      <c r="C2868" s="43">
        <v>6.06379844025354E-2</v>
      </c>
      <c r="D2868" s="43">
        <v>6.06379844025354E-2</v>
      </c>
      <c r="E2868" s="43">
        <v>0</v>
      </c>
      <c r="F2868" s="43">
        <v>0</v>
      </c>
      <c r="G2868" s="43">
        <v>0</v>
      </c>
      <c r="H2868" s="43">
        <v>17.1666666666666</v>
      </c>
      <c r="I2868" s="43">
        <v>641.31233228489396</v>
      </c>
      <c r="J2868" s="43" t="e">
        <f t="shared" si="44"/>
        <v>#DIV/0!</v>
      </c>
    </row>
    <row r="2869" spans="1:10" x14ac:dyDescent="0.25">
      <c r="A2869" s="79"/>
      <c r="B2869" s="79"/>
      <c r="C2869" s="43">
        <v>6.0462683299083199E-2</v>
      </c>
      <c r="D2869" s="43">
        <v>6.8984269535866498E-3</v>
      </c>
      <c r="E2869" s="43">
        <v>0</v>
      </c>
      <c r="F2869" s="43">
        <v>5.3564256345496497E-2</v>
      </c>
      <c r="G2869" s="43">
        <v>0.16666666666666599</v>
      </c>
      <c r="H2869" s="43">
        <v>19.3333333333333</v>
      </c>
      <c r="I2869" s="43">
        <v>734.66666666666595</v>
      </c>
      <c r="J2869" s="43">
        <f t="shared" si="44"/>
        <v>0.36277609979450065</v>
      </c>
    </row>
    <row r="2870" spans="1:10" x14ac:dyDescent="0.25">
      <c r="A2870" s="79"/>
      <c r="B2870" s="79"/>
      <c r="C2870" s="43">
        <v>6.0310226087107399E-2</v>
      </c>
      <c r="D2870" s="43">
        <v>0</v>
      </c>
      <c r="E2870" s="43">
        <v>0</v>
      </c>
      <c r="F2870" s="43">
        <v>6.0310226087107399E-2</v>
      </c>
      <c r="G2870" s="43">
        <v>0</v>
      </c>
      <c r="H2870" s="43">
        <v>17.3333333333333</v>
      </c>
      <c r="I2870" s="43">
        <v>770.817866604644</v>
      </c>
      <c r="J2870" s="43" t="e">
        <f t="shared" si="44"/>
        <v>#DIV/0!</v>
      </c>
    </row>
    <row r="2871" spans="1:10" x14ac:dyDescent="0.25">
      <c r="A2871" s="79"/>
      <c r="B2871" s="79"/>
      <c r="C2871" s="43">
        <v>6.0310226087107399E-2</v>
      </c>
      <c r="D2871" s="43">
        <v>0</v>
      </c>
      <c r="E2871" s="43">
        <v>0</v>
      </c>
      <c r="F2871" s="43">
        <v>6.0310226087107399E-2</v>
      </c>
      <c r="G2871" s="43">
        <v>0</v>
      </c>
      <c r="H2871" s="43">
        <v>16.5</v>
      </c>
      <c r="I2871" s="43">
        <v>733.75931532557399</v>
      </c>
      <c r="J2871" s="43" t="e">
        <f t="shared" si="44"/>
        <v>#DIV/0!</v>
      </c>
    </row>
    <row r="2872" spans="1:10" x14ac:dyDescent="0.25">
      <c r="A2872" s="79"/>
      <c r="B2872" s="79"/>
      <c r="C2872" s="43">
        <v>6.0310226087107399E-2</v>
      </c>
      <c r="D2872" s="43">
        <v>0</v>
      </c>
      <c r="E2872" s="43">
        <v>0</v>
      </c>
      <c r="F2872" s="43">
        <v>6.0310226087107399E-2</v>
      </c>
      <c r="G2872" s="43">
        <v>0</v>
      </c>
      <c r="H2872" s="43">
        <v>18</v>
      </c>
      <c r="I2872" s="43">
        <v>800.46470762789897</v>
      </c>
      <c r="J2872" s="43" t="e">
        <f t="shared" si="44"/>
        <v>#DIV/0!</v>
      </c>
    </row>
    <row r="2873" spans="1:10" x14ac:dyDescent="0.25">
      <c r="A2873" s="79"/>
      <c r="B2873" s="79"/>
      <c r="C2873" s="43">
        <v>6.02742900347851E-2</v>
      </c>
      <c r="D2873" s="43">
        <v>6.02742900347851E-2</v>
      </c>
      <c r="E2873" s="43">
        <v>0</v>
      </c>
      <c r="F2873" s="43">
        <v>0</v>
      </c>
      <c r="G2873" s="43">
        <v>0.16666666666666599</v>
      </c>
      <c r="H2873" s="43">
        <v>39.5</v>
      </c>
      <c r="I2873" s="43">
        <v>832.22633332315399</v>
      </c>
      <c r="J2873" s="43">
        <f t="shared" si="44"/>
        <v>0.36164574020871204</v>
      </c>
    </row>
    <row r="2874" spans="1:10" x14ac:dyDescent="0.25">
      <c r="A2874" s="79"/>
      <c r="B2874" s="79"/>
      <c r="C2874" s="43">
        <v>6.0099608196262699E-2</v>
      </c>
      <c r="D2874" s="43">
        <v>6.0099608196262699E-2</v>
      </c>
      <c r="E2874" s="43">
        <v>0</v>
      </c>
      <c r="F2874" s="43">
        <v>0</v>
      </c>
      <c r="G2874" s="43">
        <v>0.16666666666666599</v>
      </c>
      <c r="H2874" s="43">
        <v>37.5</v>
      </c>
      <c r="I2874" s="43">
        <v>787.5</v>
      </c>
      <c r="J2874" s="43">
        <f t="shared" si="44"/>
        <v>0.36059764917757764</v>
      </c>
    </row>
    <row r="2875" spans="1:10" x14ac:dyDescent="0.25">
      <c r="A2875" s="79"/>
      <c r="B2875" s="79"/>
      <c r="C2875" s="43">
        <v>6.0039709778807501E-2</v>
      </c>
      <c r="D2875" s="43">
        <v>2.66539840188116E-2</v>
      </c>
      <c r="E2875" s="43">
        <v>6.7317417411843199E-3</v>
      </c>
      <c r="F2875" s="43">
        <v>2.66539840188116E-2</v>
      </c>
      <c r="G2875" s="43">
        <v>0.16666666666666599</v>
      </c>
      <c r="H2875" s="43">
        <v>16.6666666666666</v>
      </c>
      <c r="I2875" s="43">
        <v>657.06079739770996</v>
      </c>
      <c r="J2875" s="43">
        <f t="shared" si="44"/>
        <v>0.36023825867284648</v>
      </c>
    </row>
    <row r="2876" spans="1:10" x14ac:dyDescent="0.25">
      <c r="A2876" s="79"/>
      <c r="B2876" s="79"/>
      <c r="C2876" s="43">
        <v>5.9840116186712602E-2</v>
      </c>
      <c r="D2876" s="43">
        <v>5.9840116186712602E-2</v>
      </c>
      <c r="E2876" s="43">
        <v>0</v>
      </c>
      <c r="F2876" s="43">
        <v>0</v>
      </c>
      <c r="G2876" s="43">
        <v>0</v>
      </c>
      <c r="H2876" s="43">
        <v>22.1666666666666</v>
      </c>
      <c r="I2876" s="43">
        <v>828.102331979523</v>
      </c>
      <c r="J2876" s="43" t="e">
        <f t="shared" si="44"/>
        <v>#DIV/0!</v>
      </c>
    </row>
    <row r="2877" spans="1:10" x14ac:dyDescent="0.25">
      <c r="A2877" s="79"/>
      <c r="B2877" s="79"/>
      <c r="C2877" s="43">
        <v>5.9840116186712602E-2</v>
      </c>
      <c r="D2877" s="43">
        <v>5.9840116186712602E-2</v>
      </c>
      <c r="E2877" s="43">
        <v>0</v>
      </c>
      <c r="F2877" s="43">
        <v>0</v>
      </c>
      <c r="G2877" s="43">
        <v>0</v>
      </c>
      <c r="H2877" s="43">
        <v>21.8333333333333</v>
      </c>
      <c r="I2877" s="43">
        <v>815.64966533321399</v>
      </c>
      <c r="J2877" s="43" t="e">
        <f t="shared" si="44"/>
        <v>#DIV/0!</v>
      </c>
    </row>
    <row r="2878" spans="1:10" x14ac:dyDescent="0.25">
      <c r="A2878" s="79"/>
      <c r="B2878" s="79"/>
      <c r="C2878" s="43">
        <v>5.9840116186712602E-2</v>
      </c>
      <c r="D2878" s="43">
        <v>5.9840116186712602E-2</v>
      </c>
      <c r="E2878" s="43">
        <v>0</v>
      </c>
      <c r="F2878" s="43">
        <v>0</v>
      </c>
      <c r="G2878" s="43">
        <v>0</v>
      </c>
      <c r="H2878" s="43">
        <v>17.1666666666666</v>
      </c>
      <c r="I2878" s="43">
        <v>641.31233228489396</v>
      </c>
      <c r="J2878" s="43" t="e">
        <f t="shared" si="44"/>
        <v>#DIV/0!</v>
      </c>
    </row>
    <row r="2879" spans="1:10" x14ac:dyDescent="0.25">
      <c r="A2879" s="79"/>
      <c r="B2879" s="79"/>
      <c r="C2879" s="43">
        <v>5.9840116186712498E-2</v>
      </c>
      <c r="D2879" s="43">
        <v>5.9840116186712498E-2</v>
      </c>
      <c r="E2879" s="43">
        <v>0</v>
      </c>
      <c r="F2879" s="43">
        <v>0</v>
      </c>
      <c r="G2879" s="43">
        <v>0</v>
      </c>
      <c r="H2879" s="43">
        <v>7.1666666666666599</v>
      </c>
      <c r="I2879" s="43">
        <v>267.73233289563598</v>
      </c>
      <c r="J2879" s="43" t="e">
        <f t="shared" si="44"/>
        <v>#DIV/0!</v>
      </c>
    </row>
    <row r="2880" spans="1:10" x14ac:dyDescent="0.25">
      <c r="A2880" s="79"/>
      <c r="B2880" s="79"/>
      <c r="C2880" s="43">
        <v>5.9835342417130198E-2</v>
      </c>
      <c r="D2880" s="43">
        <v>0</v>
      </c>
      <c r="E2880" s="43">
        <v>0</v>
      </c>
      <c r="F2880" s="43">
        <v>5.9835342417130198E-2</v>
      </c>
      <c r="G2880" s="43">
        <v>0</v>
      </c>
      <c r="H2880" s="43">
        <v>14.6666666666666</v>
      </c>
      <c r="I2880" s="43">
        <v>652.23050251162203</v>
      </c>
      <c r="J2880" s="43" t="e">
        <f t="shared" si="44"/>
        <v>#DIV/0!</v>
      </c>
    </row>
    <row r="2881" spans="1:10" x14ac:dyDescent="0.25">
      <c r="A2881" s="79"/>
      <c r="B2881" s="79"/>
      <c r="C2881" s="43">
        <v>5.9688110105167697E-2</v>
      </c>
      <c r="D2881" s="43">
        <v>0</v>
      </c>
      <c r="E2881" s="43">
        <v>5.9688110105167697E-2</v>
      </c>
      <c r="F2881" s="43">
        <v>0</v>
      </c>
      <c r="G2881" s="43">
        <v>0</v>
      </c>
      <c r="H2881" s="43">
        <v>15</v>
      </c>
      <c r="I2881" s="43">
        <v>630.39084041385297</v>
      </c>
      <c r="J2881" s="43" t="e">
        <f t="shared" si="44"/>
        <v>#DIV/0!</v>
      </c>
    </row>
    <row r="2882" spans="1:10" x14ac:dyDescent="0.25">
      <c r="A2882" s="79"/>
      <c r="B2882" s="79"/>
      <c r="C2882" s="43">
        <v>5.9683139695969001E-2</v>
      </c>
      <c r="D2882" s="43">
        <v>5.9683139695969001E-2</v>
      </c>
      <c r="E2882" s="43">
        <v>0</v>
      </c>
      <c r="F2882" s="43">
        <v>0</v>
      </c>
      <c r="G2882" s="43">
        <v>0.16666666666666599</v>
      </c>
      <c r="H2882" s="43">
        <v>37.5</v>
      </c>
      <c r="I2882" s="43">
        <v>862.5</v>
      </c>
      <c r="J2882" s="43">
        <f t="shared" si="44"/>
        <v>0.35809883817581545</v>
      </c>
    </row>
    <row r="2883" spans="1:10" x14ac:dyDescent="0.25">
      <c r="A2883" s="79"/>
      <c r="B2883" s="79"/>
      <c r="C2883" s="43">
        <v>5.9441182078801197E-2</v>
      </c>
      <c r="D2883" s="43">
        <v>5.9441182078801197E-2</v>
      </c>
      <c r="E2883" s="43">
        <v>0</v>
      </c>
      <c r="F2883" s="43">
        <v>0</v>
      </c>
      <c r="G2883" s="43">
        <v>0</v>
      </c>
      <c r="H2883" s="43">
        <v>17.6666666666666</v>
      </c>
      <c r="I2883" s="43">
        <v>659.99133225435696</v>
      </c>
      <c r="J2883" s="43" t="e">
        <f t="shared" ref="J2883:J2946" si="45">C2883/G2883</f>
        <v>#DIV/0!</v>
      </c>
    </row>
    <row r="2884" spans="1:10" x14ac:dyDescent="0.25">
      <c r="A2884" s="79"/>
      <c r="B2884" s="79"/>
      <c r="C2884" s="43">
        <v>5.9441182078801197E-2</v>
      </c>
      <c r="D2884" s="43">
        <v>5.9441182078801197E-2</v>
      </c>
      <c r="E2884" s="43">
        <v>0</v>
      </c>
      <c r="F2884" s="43">
        <v>0</v>
      </c>
      <c r="G2884" s="43">
        <v>0</v>
      </c>
      <c r="H2884" s="43">
        <v>15.5</v>
      </c>
      <c r="I2884" s="43">
        <v>579.04899905335105</v>
      </c>
      <c r="J2884" s="43" t="e">
        <f t="shared" si="45"/>
        <v>#DIV/0!</v>
      </c>
    </row>
    <row r="2885" spans="1:10" x14ac:dyDescent="0.25">
      <c r="A2885" s="79"/>
      <c r="B2885" s="79"/>
      <c r="C2885" s="43">
        <v>5.9360458747152997E-2</v>
      </c>
      <c r="D2885" s="43">
        <v>0</v>
      </c>
      <c r="E2885" s="43">
        <v>0</v>
      </c>
      <c r="F2885" s="43">
        <v>5.9360458747152997E-2</v>
      </c>
      <c r="G2885" s="43">
        <v>0</v>
      </c>
      <c r="H2885" s="43">
        <v>18.6666666666666</v>
      </c>
      <c r="I2885" s="43">
        <v>830.11154865115498</v>
      </c>
      <c r="J2885" s="43" t="e">
        <f t="shared" si="45"/>
        <v>#DIV/0!</v>
      </c>
    </row>
    <row r="2886" spans="1:10" x14ac:dyDescent="0.25">
      <c r="A2886" s="79"/>
      <c r="B2886" s="79"/>
      <c r="C2886" s="43">
        <v>5.9360458747152997E-2</v>
      </c>
      <c r="D2886" s="43">
        <v>0</v>
      </c>
      <c r="E2886" s="43">
        <v>0</v>
      </c>
      <c r="F2886" s="43">
        <v>5.9360458747152997E-2</v>
      </c>
      <c r="G2886" s="43">
        <v>0</v>
      </c>
      <c r="H2886" s="43">
        <v>18.6666666666666</v>
      </c>
      <c r="I2886" s="43">
        <v>830.11154865115498</v>
      </c>
      <c r="J2886" s="43" t="e">
        <f t="shared" si="45"/>
        <v>#DIV/0!</v>
      </c>
    </row>
    <row r="2887" spans="1:10" x14ac:dyDescent="0.25">
      <c r="A2887" s="79"/>
      <c r="B2887" s="79"/>
      <c r="C2887" s="43">
        <v>5.93604587471529E-2</v>
      </c>
      <c r="D2887" s="43">
        <v>0</v>
      </c>
      <c r="E2887" s="43">
        <v>0</v>
      </c>
      <c r="F2887" s="43">
        <v>5.93604587471529E-2</v>
      </c>
      <c r="G2887" s="43">
        <v>0</v>
      </c>
      <c r="H2887" s="43">
        <v>16</v>
      </c>
      <c r="I2887" s="43">
        <v>711.52418455813302</v>
      </c>
      <c r="J2887" s="43" t="e">
        <f t="shared" si="45"/>
        <v>#DIV/0!</v>
      </c>
    </row>
    <row r="2888" spans="1:10" x14ac:dyDescent="0.25">
      <c r="A2888" s="79"/>
      <c r="B2888" s="79"/>
      <c r="C2888" s="43">
        <v>5.9239327322422E-2</v>
      </c>
      <c r="D2888" s="43">
        <v>0</v>
      </c>
      <c r="E2888" s="43">
        <v>5.9239327322422E-2</v>
      </c>
      <c r="F2888" s="43">
        <v>0</v>
      </c>
      <c r="G2888" s="43">
        <v>0</v>
      </c>
      <c r="H2888" s="43">
        <v>17.1666666666666</v>
      </c>
      <c r="I2888" s="43">
        <v>721.44729514029802</v>
      </c>
      <c r="J2888" s="43" t="e">
        <f t="shared" si="45"/>
        <v>#DIV/0!</v>
      </c>
    </row>
    <row r="2889" spans="1:10" x14ac:dyDescent="0.25">
      <c r="A2889" s="79"/>
      <c r="B2889" s="79"/>
      <c r="C2889" s="43">
        <v>5.9202599118706498E-2</v>
      </c>
      <c r="D2889" s="43">
        <v>5.9202599118706498E-2</v>
      </c>
      <c r="E2889" s="43">
        <v>0</v>
      </c>
      <c r="F2889" s="43">
        <v>0</v>
      </c>
      <c r="G2889" s="43">
        <v>0.16666666666666599</v>
      </c>
      <c r="H2889" s="43">
        <v>32.6666666666666</v>
      </c>
      <c r="I2889" s="43">
        <v>686</v>
      </c>
      <c r="J2889" s="43">
        <f t="shared" si="45"/>
        <v>0.3552155947122404</v>
      </c>
    </row>
    <row r="2890" spans="1:10" x14ac:dyDescent="0.25">
      <c r="A2890" s="79"/>
      <c r="B2890" s="79"/>
      <c r="C2890" s="43">
        <v>5.91755848524321E-2</v>
      </c>
      <c r="D2890" s="43">
        <v>1.2280481418923601E-3</v>
      </c>
      <c r="E2890" s="43">
        <v>0</v>
      </c>
      <c r="F2890" s="43">
        <v>5.7947536710539697E-2</v>
      </c>
      <c r="G2890" s="43">
        <v>0.16666666666666599</v>
      </c>
      <c r="H2890" s="43">
        <v>18.3333333333333</v>
      </c>
      <c r="I2890" s="43">
        <v>425.24504358914697</v>
      </c>
      <c r="J2890" s="43">
        <f t="shared" si="45"/>
        <v>0.35505350911459405</v>
      </c>
    </row>
    <row r="2891" spans="1:10" x14ac:dyDescent="0.25">
      <c r="A2891" s="79"/>
      <c r="B2891" s="79"/>
      <c r="C2891" s="43">
        <v>5.9086820809753603E-2</v>
      </c>
      <c r="D2891" s="43">
        <v>5.9086820809753603E-2</v>
      </c>
      <c r="E2891" s="43">
        <v>0</v>
      </c>
      <c r="F2891" s="43">
        <v>0</v>
      </c>
      <c r="G2891" s="43">
        <v>0.16666666666666599</v>
      </c>
      <c r="H2891" s="43">
        <v>16.3333333333333</v>
      </c>
      <c r="I2891" s="43">
        <v>621.62933260044395</v>
      </c>
      <c r="J2891" s="43">
        <f t="shared" si="45"/>
        <v>0.35452092485852305</v>
      </c>
    </row>
    <row r="2892" spans="1:10" x14ac:dyDescent="0.25">
      <c r="A2892" s="79"/>
      <c r="B2892" s="79"/>
      <c r="C2892" s="43">
        <v>5.9053887826106502E-2</v>
      </c>
      <c r="D2892" s="43">
        <v>5.9053887826106502E-2</v>
      </c>
      <c r="E2892" s="43">
        <v>0</v>
      </c>
      <c r="F2892" s="43">
        <v>0</v>
      </c>
      <c r="G2892" s="43">
        <v>0.5</v>
      </c>
      <c r="H2892" s="43">
        <v>38.3333333333333</v>
      </c>
      <c r="I2892" s="43">
        <v>813.17899996946198</v>
      </c>
      <c r="J2892" s="43">
        <f t="shared" si="45"/>
        <v>0.118107775652213</v>
      </c>
    </row>
    <row r="2893" spans="1:10" x14ac:dyDescent="0.25">
      <c r="A2893" s="79"/>
      <c r="B2893" s="79"/>
      <c r="C2893" s="43">
        <v>5.8989025528812203E-2</v>
      </c>
      <c r="D2893" s="43">
        <v>5.8989025528812203E-2</v>
      </c>
      <c r="E2893" s="43">
        <v>0</v>
      </c>
      <c r="F2893" s="43">
        <v>0</v>
      </c>
      <c r="G2893" s="43">
        <v>1</v>
      </c>
      <c r="H2893" s="43">
        <v>33.8333333333333</v>
      </c>
      <c r="I2893" s="43">
        <v>771.16666666666595</v>
      </c>
      <c r="J2893" s="43">
        <f t="shared" si="45"/>
        <v>5.8989025528812203E-2</v>
      </c>
    </row>
    <row r="2894" spans="1:10" x14ac:dyDescent="0.25">
      <c r="A2894" s="79"/>
      <c r="B2894" s="79"/>
      <c r="C2894" s="43">
        <v>5.8924953451843801E-2</v>
      </c>
      <c r="D2894" s="43">
        <v>5.8924953451843801E-2</v>
      </c>
      <c r="E2894" s="43">
        <v>0</v>
      </c>
      <c r="F2894" s="43">
        <v>0</v>
      </c>
      <c r="G2894" s="43">
        <v>0.16666666666666599</v>
      </c>
      <c r="H2894" s="43">
        <v>26</v>
      </c>
      <c r="I2894" s="43">
        <v>806</v>
      </c>
      <c r="J2894" s="43">
        <f t="shared" si="45"/>
        <v>0.35354972071106422</v>
      </c>
    </row>
    <row r="2895" spans="1:10" x14ac:dyDescent="0.25">
      <c r="A2895" s="79"/>
      <c r="B2895" s="79"/>
      <c r="C2895" s="43">
        <v>5.8891399563247099E-2</v>
      </c>
      <c r="D2895" s="43">
        <v>2.79253875537991E-2</v>
      </c>
      <c r="E2895" s="43">
        <v>3.0966012009447898E-2</v>
      </c>
      <c r="F2895" s="43">
        <v>0</v>
      </c>
      <c r="G2895" s="43">
        <v>0</v>
      </c>
      <c r="H2895" s="43">
        <v>20.5</v>
      </c>
      <c r="I2895" s="43">
        <v>813.29756898273399</v>
      </c>
      <c r="J2895" s="43" t="e">
        <f t="shared" si="45"/>
        <v>#DIV/0!</v>
      </c>
    </row>
    <row r="2896" spans="1:10" x14ac:dyDescent="0.25">
      <c r="A2896" s="79"/>
      <c r="B2896" s="79"/>
      <c r="C2896" s="43">
        <v>5.8885575077175803E-2</v>
      </c>
      <c r="D2896" s="43">
        <v>0</v>
      </c>
      <c r="E2896" s="43">
        <v>0</v>
      </c>
      <c r="F2896" s="43">
        <v>5.8885575077175803E-2</v>
      </c>
      <c r="G2896" s="43">
        <v>0</v>
      </c>
      <c r="H2896" s="43">
        <v>3.5</v>
      </c>
      <c r="I2896" s="43">
        <v>155.645915372091</v>
      </c>
      <c r="J2896" s="43" t="e">
        <f t="shared" si="45"/>
        <v>#DIV/0!</v>
      </c>
    </row>
    <row r="2897" spans="1:10" x14ac:dyDescent="0.25">
      <c r="A2897" s="79"/>
      <c r="B2897" s="79"/>
      <c r="C2897" s="43">
        <v>5.8885575077175803E-2</v>
      </c>
      <c r="D2897" s="43">
        <v>0</v>
      </c>
      <c r="E2897" s="43">
        <v>0</v>
      </c>
      <c r="F2897" s="43">
        <v>5.8885575077175803E-2</v>
      </c>
      <c r="G2897" s="43">
        <v>0</v>
      </c>
      <c r="H2897" s="43">
        <v>17</v>
      </c>
      <c r="I2897" s="43">
        <v>755.99444609301599</v>
      </c>
      <c r="J2897" s="43" t="e">
        <f t="shared" si="45"/>
        <v>#DIV/0!</v>
      </c>
    </row>
    <row r="2898" spans="1:10" x14ac:dyDescent="0.25">
      <c r="A2898" s="79"/>
      <c r="B2898" s="79"/>
      <c r="C2898" s="43">
        <v>5.88608813748756E-2</v>
      </c>
      <c r="D2898" s="43">
        <v>1.11058266745048E-3</v>
      </c>
      <c r="E2898" s="43">
        <v>2.88751493537125E-2</v>
      </c>
      <c r="F2898" s="43">
        <v>2.88751493537125E-2</v>
      </c>
      <c r="G2898" s="43">
        <v>0.33333333333333298</v>
      </c>
      <c r="H2898" s="43">
        <v>12.3333333333333</v>
      </c>
      <c r="I2898" s="43">
        <v>641.33333333333303</v>
      </c>
      <c r="J2898" s="43">
        <f t="shared" si="45"/>
        <v>0.17658264412462699</v>
      </c>
    </row>
    <row r="2899" spans="1:10" x14ac:dyDescent="0.25">
      <c r="A2899" s="79"/>
      <c r="B2899" s="79"/>
      <c r="C2899" s="43">
        <v>5.8839524015886199E-2</v>
      </c>
      <c r="D2899" s="43">
        <v>5.8839524015886199E-2</v>
      </c>
      <c r="E2899" s="43">
        <v>0</v>
      </c>
      <c r="F2899" s="43">
        <v>0</v>
      </c>
      <c r="G2899" s="43">
        <v>0.83333333333333304</v>
      </c>
      <c r="H2899" s="43">
        <v>20</v>
      </c>
      <c r="I2899" s="43">
        <v>760</v>
      </c>
      <c r="J2899" s="43">
        <f t="shared" si="45"/>
        <v>7.060742881906347E-2</v>
      </c>
    </row>
    <row r="2900" spans="1:10" x14ac:dyDescent="0.25">
      <c r="A2900" s="79"/>
      <c r="B2900" s="79"/>
      <c r="C2900" s="43">
        <v>5.87220585414443E-2</v>
      </c>
      <c r="D2900" s="43">
        <v>0</v>
      </c>
      <c r="E2900" s="43">
        <v>2.87363265202812E-2</v>
      </c>
      <c r="F2900" s="43">
        <v>2.9985732021162999E-2</v>
      </c>
      <c r="G2900" s="43">
        <v>0.16666666666666599</v>
      </c>
      <c r="H2900" s="43">
        <v>15.6666666666666</v>
      </c>
      <c r="I2900" s="43">
        <v>611</v>
      </c>
      <c r="J2900" s="43">
        <f t="shared" si="45"/>
        <v>0.35233235124866724</v>
      </c>
    </row>
    <row r="2901" spans="1:10" x14ac:dyDescent="0.25">
      <c r="A2901" s="79"/>
      <c r="B2901" s="79"/>
      <c r="C2901" s="43">
        <v>5.8593914387507599E-2</v>
      </c>
      <c r="D2901" s="43">
        <v>5.8593914387507599E-2</v>
      </c>
      <c r="E2901" s="43">
        <v>0</v>
      </c>
      <c r="F2901" s="43">
        <v>0</v>
      </c>
      <c r="G2901" s="43">
        <v>0.16666666666666599</v>
      </c>
      <c r="H2901" s="43">
        <v>25</v>
      </c>
      <c r="I2901" s="43">
        <v>775</v>
      </c>
      <c r="J2901" s="43">
        <f t="shared" si="45"/>
        <v>0.35156348632504703</v>
      </c>
    </row>
    <row r="2902" spans="1:10" x14ac:dyDescent="0.25">
      <c r="A2902" s="79"/>
      <c r="B2902" s="79"/>
      <c r="C2902" s="43">
        <v>5.8410691407198498E-2</v>
      </c>
      <c r="D2902" s="43">
        <v>0</v>
      </c>
      <c r="E2902" s="43">
        <v>0</v>
      </c>
      <c r="F2902" s="43">
        <v>5.8410691407198498E-2</v>
      </c>
      <c r="G2902" s="43">
        <v>0</v>
      </c>
      <c r="H2902" s="43">
        <v>18.8333333333333</v>
      </c>
      <c r="I2902" s="43">
        <v>837.52325890696898</v>
      </c>
      <c r="J2902" s="43" t="e">
        <f t="shared" si="45"/>
        <v>#DIV/0!</v>
      </c>
    </row>
    <row r="2903" spans="1:10" x14ac:dyDescent="0.25">
      <c r="A2903" s="79"/>
      <c r="B2903" s="79"/>
      <c r="C2903" s="43">
        <v>5.8410691407198498E-2</v>
      </c>
      <c r="D2903" s="43">
        <v>0</v>
      </c>
      <c r="E2903" s="43">
        <v>0</v>
      </c>
      <c r="F2903" s="43">
        <v>5.8410691407198498E-2</v>
      </c>
      <c r="G2903" s="43">
        <v>0</v>
      </c>
      <c r="H2903" s="43">
        <v>17.8333333333333</v>
      </c>
      <c r="I2903" s="43">
        <v>793.052997372086</v>
      </c>
      <c r="J2903" s="43" t="e">
        <f t="shared" si="45"/>
        <v>#DIV/0!</v>
      </c>
    </row>
    <row r="2904" spans="1:10" x14ac:dyDescent="0.25">
      <c r="A2904" s="79"/>
      <c r="B2904" s="79"/>
      <c r="C2904" s="43">
        <v>5.8341761756930698E-2</v>
      </c>
      <c r="D2904" s="43">
        <v>0</v>
      </c>
      <c r="E2904" s="43">
        <v>5.8341761756930698E-2</v>
      </c>
      <c r="F2904" s="43">
        <v>0</v>
      </c>
      <c r="G2904" s="43">
        <v>0</v>
      </c>
      <c r="H2904" s="43">
        <v>17.8333333333333</v>
      </c>
      <c r="I2904" s="43">
        <v>749.464665825358</v>
      </c>
      <c r="J2904" s="43" t="e">
        <f t="shared" si="45"/>
        <v>#DIV/0!</v>
      </c>
    </row>
    <row r="2905" spans="1:10" x14ac:dyDescent="0.25">
      <c r="A2905" s="79"/>
      <c r="B2905" s="79"/>
      <c r="C2905" s="43">
        <v>5.83055900411504E-2</v>
      </c>
      <c r="D2905" s="43">
        <v>0</v>
      </c>
      <c r="E2905" s="43">
        <v>2.9152795020575099E-2</v>
      </c>
      <c r="F2905" s="43">
        <v>2.9152795020575099E-2</v>
      </c>
      <c r="G2905" s="43">
        <v>0.16666666666666599</v>
      </c>
      <c r="H2905" s="43">
        <v>16.3333333333333</v>
      </c>
      <c r="I2905" s="43">
        <v>637</v>
      </c>
      <c r="J2905" s="43">
        <f t="shared" si="45"/>
        <v>0.34983354024690383</v>
      </c>
    </row>
    <row r="2906" spans="1:10" x14ac:dyDescent="0.25">
      <c r="A2906" s="79"/>
      <c r="B2906" s="79"/>
      <c r="C2906" s="43">
        <v>5.8262875323171599E-2</v>
      </c>
      <c r="D2906" s="43">
        <v>5.8262875323171599E-2</v>
      </c>
      <c r="E2906" s="43">
        <v>0</v>
      </c>
      <c r="F2906" s="43">
        <v>0</v>
      </c>
      <c r="G2906" s="43">
        <v>0.16666666666666599</v>
      </c>
      <c r="H2906" s="43">
        <v>14.3333333333333</v>
      </c>
      <c r="I2906" s="43">
        <v>630.66666666666595</v>
      </c>
      <c r="J2906" s="43">
        <f t="shared" si="45"/>
        <v>0.349577251939031</v>
      </c>
    </row>
    <row r="2907" spans="1:10" x14ac:dyDescent="0.25">
      <c r="A2907" s="79"/>
      <c r="B2907" s="79"/>
      <c r="C2907" s="43">
        <v>5.8262875323171398E-2</v>
      </c>
      <c r="D2907" s="43">
        <v>5.8262875323171398E-2</v>
      </c>
      <c r="E2907" s="43">
        <v>0</v>
      </c>
      <c r="F2907" s="43">
        <v>0</v>
      </c>
      <c r="G2907" s="43">
        <v>0.16666666666666599</v>
      </c>
      <c r="H2907" s="43">
        <v>17.3333333333333</v>
      </c>
      <c r="I2907" s="43">
        <v>537.33333333333303</v>
      </c>
      <c r="J2907" s="43">
        <f t="shared" si="45"/>
        <v>0.34957725193902983</v>
      </c>
    </row>
    <row r="2908" spans="1:10" x14ac:dyDescent="0.25">
      <c r="A2908" s="79"/>
      <c r="B2908" s="79"/>
      <c r="C2908" s="43">
        <v>5.8220160605192597E-2</v>
      </c>
      <c r="D2908" s="43">
        <v>5.8220160605192597E-2</v>
      </c>
      <c r="E2908" s="43">
        <v>0</v>
      </c>
      <c r="F2908" s="43">
        <v>0</v>
      </c>
      <c r="G2908" s="43">
        <v>1</v>
      </c>
      <c r="H2908" s="43">
        <v>28</v>
      </c>
      <c r="I2908" s="43">
        <v>877.33333333333303</v>
      </c>
      <c r="J2908" s="43">
        <f t="shared" si="45"/>
        <v>5.8220160605192597E-2</v>
      </c>
    </row>
    <row r="2909" spans="1:10" x14ac:dyDescent="0.25">
      <c r="A2909" s="79"/>
      <c r="B2909" s="79"/>
      <c r="C2909" s="43">
        <v>5.8190986521539298E-2</v>
      </c>
      <c r="D2909" s="43">
        <v>0</v>
      </c>
      <c r="E2909" s="43">
        <v>2.8273315312974098E-2</v>
      </c>
      <c r="F2909" s="43">
        <v>2.9917671208565099E-2</v>
      </c>
      <c r="G2909" s="43">
        <v>0</v>
      </c>
      <c r="H2909" s="43">
        <v>12.6666666666666</v>
      </c>
      <c r="I2909" s="43">
        <v>547.81001122899897</v>
      </c>
      <c r="J2909" s="43" t="e">
        <f t="shared" si="45"/>
        <v>#DIV/0!</v>
      </c>
    </row>
    <row r="2910" spans="1:10" x14ac:dyDescent="0.25">
      <c r="A2910" s="79"/>
      <c r="B2910" s="79"/>
      <c r="C2910" s="43">
        <v>5.7935807737221297E-2</v>
      </c>
      <c r="D2910" s="43">
        <v>0</v>
      </c>
      <c r="E2910" s="43">
        <v>0</v>
      </c>
      <c r="F2910" s="43">
        <v>5.7935807737221297E-2</v>
      </c>
      <c r="G2910" s="43">
        <v>0</v>
      </c>
      <c r="H2910" s="43">
        <v>17.6666666666666</v>
      </c>
      <c r="I2910" s="43">
        <v>785.641287116272</v>
      </c>
      <c r="J2910" s="43" t="e">
        <f t="shared" si="45"/>
        <v>#DIV/0!</v>
      </c>
    </row>
    <row r="2911" spans="1:10" x14ac:dyDescent="0.25">
      <c r="A2911" s="79"/>
      <c r="B2911" s="79"/>
      <c r="C2911" s="43">
        <v>5.7935807737221297E-2</v>
      </c>
      <c r="D2911" s="43">
        <v>0</v>
      </c>
      <c r="E2911" s="43">
        <v>0</v>
      </c>
      <c r="F2911" s="43">
        <v>5.7935807737221297E-2</v>
      </c>
      <c r="G2911" s="43">
        <v>0</v>
      </c>
      <c r="H2911" s="43">
        <v>18.8333333333333</v>
      </c>
      <c r="I2911" s="43">
        <v>837.52325890696898</v>
      </c>
      <c r="J2911" s="43" t="e">
        <f t="shared" si="45"/>
        <v>#DIV/0!</v>
      </c>
    </row>
    <row r="2912" spans="1:10" x14ac:dyDescent="0.25">
      <c r="A2912" s="79"/>
      <c r="B2912" s="79"/>
      <c r="C2912" s="43">
        <v>5.78891215408565E-2</v>
      </c>
      <c r="D2912" s="43">
        <v>0</v>
      </c>
      <c r="E2912" s="43">
        <v>2.7903389519693299E-2</v>
      </c>
      <c r="F2912" s="43">
        <v>2.9985732021162999E-2</v>
      </c>
      <c r="G2912" s="43">
        <v>0.16666666666666599</v>
      </c>
      <c r="H2912" s="43">
        <v>19.5</v>
      </c>
      <c r="I2912" s="43">
        <v>760.5</v>
      </c>
      <c r="J2912" s="43">
        <f t="shared" si="45"/>
        <v>0.34733472924514042</v>
      </c>
    </row>
    <row r="2913" spans="1:10" x14ac:dyDescent="0.25">
      <c r="A2913" s="79"/>
      <c r="B2913" s="79"/>
      <c r="C2913" s="43">
        <v>5.7845445647155602E-2</v>
      </c>
      <c r="D2913" s="43">
        <v>5.7845445647155602E-2</v>
      </c>
      <c r="E2913" s="43">
        <v>0</v>
      </c>
      <c r="F2913" s="43">
        <v>0</v>
      </c>
      <c r="G2913" s="43">
        <v>0</v>
      </c>
      <c r="H2913" s="43">
        <v>23.3333333333333</v>
      </c>
      <c r="I2913" s="43">
        <v>871.68666524160301</v>
      </c>
      <c r="J2913" s="43" t="e">
        <f t="shared" si="45"/>
        <v>#DIV/0!</v>
      </c>
    </row>
    <row r="2914" spans="1:10" x14ac:dyDescent="0.25">
      <c r="A2914" s="79"/>
      <c r="B2914" s="79"/>
      <c r="C2914" s="43">
        <v>5.7845445647155498E-2</v>
      </c>
      <c r="D2914" s="43">
        <v>5.7845445647155498E-2</v>
      </c>
      <c r="E2914" s="43">
        <v>0</v>
      </c>
      <c r="F2914" s="43">
        <v>0</v>
      </c>
      <c r="G2914" s="43">
        <v>0</v>
      </c>
      <c r="H2914" s="43">
        <v>17.8333333333333</v>
      </c>
      <c r="I2914" s="43">
        <v>666.21766557751096</v>
      </c>
      <c r="J2914" s="43" t="e">
        <f t="shared" si="45"/>
        <v>#DIV/0!</v>
      </c>
    </row>
    <row r="2915" spans="1:10" x14ac:dyDescent="0.25">
      <c r="A2915" s="79"/>
      <c r="B2915" s="79"/>
      <c r="C2915" s="43">
        <v>5.77609773869198E-2</v>
      </c>
      <c r="D2915" s="43">
        <v>5.77609773869198E-2</v>
      </c>
      <c r="E2915" s="43">
        <v>0</v>
      </c>
      <c r="F2915" s="43">
        <v>0</v>
      </c>
      <c r="G2915" s="43">
        <v>2.1666666666666599</v>
      </c>
      <c r="H2915" s="43">
        <v>19.5</v>
      </c>
      <c r="I2915" s="43">
        <v>901.5</v>
      </c>
      <c r="J2915" s="43">
        <f t="shared" si="45"/>
        <v>2.6658912640116914E-2</v>
      </c>
    </row>
    <row r="2916" spans="1:10" x14ac:dyDescent="0.25">
      <c r="A2916" s="79"/>
      <c r="B2916" s="79"/>
      <c r="C2916" s="43">
        <v>5.7563382492697497E-2</v>
      </c>
      <c r="D2916" s="43">
        <v>1.11058266745048E-3</v>
      </c>
      <c r="E2916" s="43">
        <v>4.4878278274562098E-4</v>
      </c>
      <c r="F2916" s="43">
        <v>5.6004017042501297E-2</v>
      </c>
      <c r="G2916" s="43">
        <v>0.33333333333333298</v>
      </c>
      <c r="H2916" s="43">
        <v>15.3333333333333</v>
      </c>
      <c r="I2916" s="43">
        <v>794.416052927078</v>
      </c>
      <c r="J2916" s="43">
        <f t="shared" si="45"/>
        <v>0.17269014747809266</v>
      </c>
    </row>
    <row r="2917" spans="1:10" x14ac:dyDescent="0.25">
      <c r="A2917" s="79"/>
      <c r="B2917" s="79"/>
      <c r="C2917" s="43">
        <v>5.7460924067244103E-2</v>
      </c>
      <c r="D2917" s="43">
        <v>0</v>
      </c>
      <c r="E2917" s="43">
        <v>0</v>
      </c>
      <c r="F2917" s="43">
        <v>5.7460924067244103E-2</v>
      </c>
      <c r="G2917" s="43">
        <v>0</v>
      </c>
      <c r="H2917" s="43">
        <v>16.5</v>
      </c>
      <c r="I2917" s="43">
        <v>733.75931532557399</v>
      </c>
      <c r="J2917" s="43" t="e">
        <f t="shared" si="45"/>
        <v>#DIV/0!</v>
      </c>
    </row>
    <row r="2918" spans="1:10" x14ac:dyDescent="0.25">
      <c r="A2918" s="79"/>
      <c r="B2918" s="79"/>
      <c r="C2918" s="43">
        <v>5.7446511539244099E-2</v>
      </c>
      <c r="D2918" s="43">
        <v>5.7446511539244099E-2</v>
      </c>
      <c r="E2918" s="43">
        <v>0</v>
      </c>
      <c r="F2918" s="43">
        <v>0</v>
      </c>
      <c r="G2918" s="43">
        <v>0</v>
      </c>
      <c r="H2918" s="43">
        <v>22.5</v>
      </c>
      <c r="I2918" s="43">
        <v>840.55499862583099</v>
      </c>
      <c r="J2918" s="43" t="e">
        <f t="shared" si="45"/>
        <v>#DIV/0!</v>
      </c>
    </row>
    <row r="2919" spans="1:10" x14ac:dyDescent="0.25">
      <c r="A2919" s="79"/>
      <c r="B2919" s="79"/>
      <c r="C2919" s="43">
        <v>5.7446511539244099E-2</v>
      </c>
      <c r="D2919" s="43">
        <v>5.7446511539244099E-2</v>
      </c>
      <c r="E2919" s="43">
        <v>0</v>
      </c>
      <c r="F2919" s="43">
        <v>0</v>
      </c>
      <c r="G2919" s="43">
        <v>0</v>
      </c>
      <c r="H2919" s="43">
        <v>18</v>
      </c>
      <c r="I2919" s="43">
        <v>672.44399890066495</v>
      </c>
      <c r="J2919" s="43" t="e">
        <f t="shared" si="45"/>
        <v>#DIV/0!</v>
      </c>
    </row>
    <row r="2920" spans="1:10" x14ac:dyDescent="0.25">
      <c r="A2920" s="79"/>
      <c r="B2920" s="79"/>
      <c r="C2920" s="43">
        <v>5.7444196191439603E-2</v>
      </c>
      <c r="D2920" s="43">
        <v>0</v>
      </c>
      <c r="E2920" s="43">
        <v>5.7444196191439603E-2</v>
      </c>
      <c r="F2920" s="43">
        <v>0</v>
      </c>
      <c r="G2920" s="43">
        <v>0</v>
      </c>
      <c r="H2920" s="43">
        <v>3.3333333333333299</v>
      </c>
      <c r="I2920" s="43">
        <v>140.08685342530001</v>
      </c>
      <c r="J2920" s="43" t="e">
        <f t="shared" si="45"/>
        <v>#DIV/0!</v>
      </c>
    </row>
    <row r="2921" spans="1:10" x14ac:dyDescent="0.25">
      <c r="A2921" s="79"/>
      <c r="B2921" s="79"/>
      <c r="C2921" s="43">
        <v>5.7444196191439499E-2</v>
      </c>
      <c r="D2921" s="43">
        <v>0</v>
      </c>
      <c r="E2921" s="43">
        <v>5.7444196191439499E-2</v>
      </c>
      <c r="F2921" s="43">
        <v>0</v>
      </c>
      <c r="G2921" s="43">
        <v>0</v>
      </c>
      <c r="H2921" s="43">
        <v>16.6666666666666</v>
      </c>
      <c r="I2921" s="43">
        <v>700.43426712650296</v>
      </c>
      <c r="J2921" s="43" t="e">
        <f t="shared" si="45"/>
        <v>#DIV/0!</v>
      </c>
    </row>
    <row r="2922" spans="1:10" x14ac:dyDescent="0.25">
      <c r="A2922" s="79"/>
      <c r="B2922" s="79"/>
      <c r="C2922" s="43">
        <v>5.7434823180012501E-2</v>
      </c>
      <c r="D2922" s="43">
        <v>0</v>
      </c>
      <c r="E2922" s="43">
        <v>4.4878278274562098E-4</v>
      </c>
      <c r="F2922" s="43">
        <v>5.6986040397266902E-2</v>
      </c>
      <c r="G2922" s="43">
        <v>0</v>
      </c>
      <c r="H2922" s="43">
        <v>14.3333333333333</v>
      </c>
      <c r="I2922" s="43">
        <v>636.99971441544506</v>
      </c>
      <c r="J2922" s="43" t="e">
        <f t="shared" si="45"/>
        <v>#DIV/0!</v>
      </c>
    </row>
    <row r="2923" spans="1:10" x14ac:dyDescent="0.25">
      <c r="A2923" s="79"/>
      <c r="B2923" s="79"/>
      <c r="C2923" s="43">
        <v>5.7434823180012501E-2</v>
      </c>
      <c r="D2923" s="43">
        <v>0</v>
      </c>
      <c r="E2923" s="43">
        <v>4.4878278274562098E-4</v>
      </c>
      <c r="F2923" s="43">
        <v>5.6986040397266902E-2</v>
      </c>
      <c r="G2923" s="43">
        <v>0</v>
      </c>
      <c r="H2923" s="43">
        <v>15.1666666666666</v>
      </c>
      <c r="I2923" s="43">
        <v>674.05826569451494</v>
      </c>
      <c r="J2923" s="43" t="e">
        <f t="shared" si="45"/>
        <v>#DIV/0!</v>
      </c>
    </row>
    <row r="2924" spans="1:10" x14ac:dyDescent="0.25">
      <c r="A2924" s="79"/>
      <c r="B2924" s="79"/>
      <c r="C2924" s="43">
        <v>5.7134758263338498E-2</v>
      </c>
      <c r="D2924" s="43">
        <v>5.7134758263338498E-2</v>
      </c>
      <c r="E2924" s="43">
        <v>0</v>
      </c>
      <c r="F2924" s="43">
        <v>0</v>
      </c>
      <c r="G2924" s="43">
        <v>1</v>
      </c>
      <c r="H2924" s="43">
        <v>23.1666666666666</v>
      </c>
      <c r="I2924" s="43">
        <v>891.72633332315399</v>
      </c>
      <c r="J2924" s="43">
        <f t="shared" si="45"/>
        <v>5.7134758263338498E-2</v>
      </c>
    </row>
    <row r="2925" spans="1:10" x14ac:dyDescent="0.25">
      <c r="A2925" s="79"/>
      <c r="B2925" s="79"/>
      <c r="C2925" s="43">
        <v>5.6995413408693997E-2</v>
      </c>
      <c r="D2925" s="43">
        <v>0</v>
      </c>
      <c r="E2925" s="43">
        <v>5.6995413408693997E-2</v>
      </c>
      <c r="F2925" s="43">
        <v>0</v>
      </c>
      <c r="G2925" s="43">
        <v>0</v>
      </c>
      <c r="H2925" s="43">
        <v>15.8333333333333</v>
      </c>
      <c r="I2925" s="43">
        <v>665.41255377017796</v>
      </c>
      <c r="J2925" s="43" t="e">
        <f t="shared" si="45"/>
        <v>#DIV/0!</v>
      </c>
    </row>
    <row r="2926" spans="1:10" x14ac:dyDescent="0.25">
      <c r="A2926" s="79"/>
      <c r="B2926" s="79"/>
      <c r="C2926" s="43">
        <v>5.69599395100353E-2</v>
      </c>
      <c r="D2926" s="43">
        <v>0</v>
      </c>
      <c r="E2926" s="43">
        <v>4.4878278274562098E-4</v>
      </c>
      <c r="F2926" s="43">
        <v>5.6511156727289701E-2</v>
      </c>
      <c r="G2926" s="43">
        <v>0</v>
      </c>
      <c r="H2926" s="43">
        <v>12.8333333333333</v>
      </c>
      <c r="I2926" s="43">
        <v>570.29432211311996</v>
      </c>
      <c r="J2926" s="43" t="e">
        <f t="shared" si="45"/>
        <v>#DIV/0!</v>
      </c>
    </row>
    <row r="2927" spans="1:10" x14ac:dyDescent="0.25">
      <c r="A2927" s="79"/>
      <c r="B2927" s="79"/>
      <c r="C2927" s="43">
        <v>5.6639716039974697E-2</v>
      </c>
      <c r="D2927" s="43">
        <v>5.6639716039974697E-2</v>
      </c>
      <c r="E2927" s="43">
        <v>0</v>
      </c>
      <c r="F2927" s="43">
        <v>0</v>
      </c>
      <c r="G2927" s="43">
        <v>0.16666666666666599</v>
      </c>
      <c r="H2927" s="43">
        <v>17</v>
      </c>
      <c r="I2927" s="43">
        <v>578</v>
      </c>
      <c r="J2927" s="43">
        <f t="shared" si="45"/>
        <v>0.33983829623984957</v>
      </c>
    </row>
    <row r="2928" spans="1:10" x14ac:dyDescent="0.25">
      <c r="A2928" s="79"/>
      <c r="B2928" s="79"/>
      <c r="C2928" s="43">
        <v>5.6607680001490399E-2</v>
      </c>
      <c r="D2928" s="43">
        <v>5.6607680001490399E-2</v>
      </c>
      <c r="E2928" s="43">
        <v>0</v>
      </c>
      <c r="F2928" s="43">
        <v>0</v>
      </c>
      <c r="G2928" s="43">
        <v>0.16666666666666599</v>
      </c>
      <c r="H2928" s="43">
        <v>17.6666666666666</v>
      </c>
      <c r="I2928" s="43">
        <v>547.66666666666595</v>
      </c>
      <c r="J2928" s="43">
        <f t="shared" si="45"/>
        <v>0.33964608000894375</v>
      </c>
    </row>
    <row r="2929" spans="1:10" x14ac:dyDescent="0.25">
      <c r="A2929" s="79"/>
      <c r="B2929" s="79"/>
      <c r="C2929" s="43">
        <v>5.6607680001490399E-2</v>
      </c>
      <c r="D2929" s="43">
        <v>5.6607680001490399E-2</v>
      </c>
      <c r="E2929" s="43">
        <v>0</v>
      </c>
      <c r="F2929" s="43">
        <v>0</v>
      </c>
      <c r="G2929" s="43">
        <v>0.16666666666666599</v>
      </c>
      <c r="H2929" s="43">
        <v>21.1666666666666</v>
      </c>
      <c r="I2929" s="43">
        <v>656.16666666666595</v>
      </c>
      <c r="J2929" s="43">
        <f t="shared" si="45"/>
        <v>0.33964608000894375</v>
      </c>
    </row>
    <row r="2930" spans="1:10" x14ac:dyDescent="0.25">
      <c r="A2930" s="79"/>
      <c r="B2930" s="79"/>
      <c r="C2930" s="43">
        <v>5.6511571886038101E-2</v>
      </c>
      <c r="D2930" s="43">
        <v>5.6511571886038101E-2</v>
      </c>
      <c r="E2930" s="43">
        <v>0</v>
      </c>
      <c r="F2930" s="43">
        <v>0</v>
      </c>
      <c r="G2930" s="43">
        <v>0.5</v>
      </c>
      <c r="H2930" s="43">
        <v>25.5</v>
      </c>
      <c r="I2930" s="43">
        <v>714</v>
      </c>
      <c r="J2930" s="43">
        <f t="shared" si="45"/>
        <v>0.1130231437720762</v>
      </c>
    </row>
    <row r="2931" spans="1:10" x14ac:dyDescent="0.25">
      <c r="A2931" s="79"/>
      <c r="B2931" s="79"/>
      <c r="C2931" s="43">
        <v>5.6473878940269E-2</v>
      </c>
      <c r="D2931" s="43">
        <v>1.9648770270277701E-3</v>
      </c>
      <c r="E2931" s="43">
        <v>0</v>
      </c>
      <c r="F2931" s="43">
        <v>5.4509001913241199E-2</v>
      </c>
      <c r="G2931" s="43">
        <v>0.16666666666666599</v>
      </c>
      <c r="H2931" s="43">
        <v>29.3333333333333</v>
      </c>
      <c r="I2931" s="43">
        <v>678.24504358914703</v>
      </c>
      <c r="J2931" s="43">
        <f t="shared" si="45"/>
        <v>0.33884327364161537</v>
      </c>
    </row>
    <row r="2932" spans="1:10" x14ac:dyDescent="0.25">
      <c r="A2932" s="79"/>
      <c r="B2932" s="79"/>
      <c r="C2932" s="43">
        <v>5.62232475396807E-2</v>
      </c>
      <c r="D2932" s="43">
        <v>5.62232475396807E-2</v>
      </c>
      <c r="E2932" s="43">
        <v>0</v>
      </c>
      <c r="F2932" s="43">
        <v>0</v>
      </c>
      <c r="G2932" s="43">
        <v>0.16666666666666599</v>
      </c>
      <c r="H2932" s="43">
        <v>2.3333333333333299</v>
      </c>
      <c r="I2932" s="43">
        <v>105</v>
      </c>
      <c r="J2932" s="43">
        <f t="shared" si="45"/>
        <v>0.33733948523808555</v>
      </c>
    </row>
    <row r="2933" spans="1:10" x14ac:dyDescent="0.25">
      <c r="A2933" s="79"/>
      <c r="B2933" s="79"/>
      <c r="C2933" s="43">
        <v>5.6097847843202597E-2</v>
      </c>
      <c r="D2933" s="43">
        <v>0</v>
      </c>
      <c r="E2933" s="43">
        <v>5.6097847843202597E-2</v>
      </c>
      <c r="F2933" s="43">
        <v>0</v>
      </c>
      <c r="G2933" s="43">
        <v>0</v>
      </c>
      <c r="H2933" s="43">
        <v>19.3333333333333</v>
      </c>
      <c r="I2933" s="43">
        <v>812.50374986674296</v>
      </c>
      <c r="J2933" s="43" t="e">
        <f t="shared" si="45"/>
        <v>#DIV/0!</v>
      </c>
    </row>
    <row r="2934" spans="1:10" x14ac:dyDescent="0.25">
      <c r="A2934" s="79"/>
      <c r="B2934" s="79"/>
      <c r="C2934" s="43">
        <v>5.6081391959968398E-2</v>
      </c>
      <c r="D2934" s="43">
        <v>5.6081391959968398E-2</v>
      </c>
      <c r="E2934" s="43">
        <v>0</v>
      </c>
      <c r="F2934" s="43">
        <v>0</v>
      </c>
      <c r="G2934" s="43">
        <v>0.16666666666666599</v>
      </c>
      <c r="H2934" s="43">
        <v>21</v>
      </c>
      <c r="I2934" s="43">
        <v>652.05966665648702</v>
      </c>
      <c r="J2934" s="43">
        <f t="shared" si="45"/>
        <v>0.33648835175981173</v>
      </c>
    </row>
    <row r="2935" spans="1:10" x14ac:dyDescent="0.25">
      <c r="A2935" s="79"/>
      <c r="B2935" s="79"/>
      <c r="C2935" s="43">
        <v>5.6036273057312402E-2</v>
      </c>
      <c r="D2935" s="43">
        <v>0</v>
      </c>
      <c r="E2935" s="43">
        <v>0</v>
      </c>
      <c r="F2935" s="43">
        <v>5.6036273057312402E-2</v>
      </c>
      <c r="G2935" s="43">
        <v>0</v>
      </c>
      <c r="H2935" s="43">
        <v>14.3333333333333</v>
      </c>
      <c r="I2935" s="43">
        <v>637.40708199999403</v>
      </c>
      <c r="J2935" s="43" t="e">
        <f t="shared" si="45"/>
        <v>#DIV/0!</v>
      </c>
    </row>
    <row r="2936" spans="1:10" x14ac:dyDescent="0.25">
      <c r="A2936" s="79"/>
      <c r="B2936" s="79"/>
      <c r="C2936" s="43">
        <v>5.6036273057312402E-2</v>
      </c>
      <c r="D2936" s="43">
        <v>0</v>
      </c>
      <c r="E2936" s="43">
        <v>0</v>
      </c>
      <c r="F2936" s="43">
        <v>5.6036273057312402E-2</v>
      </c>
      <c r="G2936" s="43">
        <v>0</v>
      </c>
      <c r="H2936" s="43">
        <v>14.6666666666666</v>
      </c>
      <c r="I2936" s="43">
        <v>652.23050251162203</v>
      </c>
      <c r="J2936" s="43" t="e">
        <f t="shared" si="45"/>
        <v>#DIV/0!</v>
      </c>
    </row>
    <row r="2937" spans="1:10" x14ac:dyDescent="0.25">
      <c r="A2937" s="79"/>
      <c r="B2937" s="79"/>
      <c r="C2937" s="43">
        <v>5.5984071282849199E-2</v>
      </c>
      <c r="D2937" s="43">
        <v>0</v>
      </c>
      <c r="E2937" s="43">
        <v>8.9756556549124304E-4</v>
      </c>
      <c r="F2937" s="43">
        <v>5.5086505717358E-2</v>
      </c>
      <c r="G2937" s="43">
        <v>0</v>
      </c>
      <c r="H2937" s="43">
        <v>16.1666666666666</v>
      </c>
      <c r="I2937" s="43">
        <v>718.52852722939804</v>
      </c>
      <c r="J2937" s="43" t="e">
        <f t="shared" si="45"/>
        <v>#DIV/0!</v>
      </c>
    </row>
    <row r="2938" spans="1:10" x14ac:dyDescent="0.25">
      <c r="A2938" s="79"/>
      <c r="B2938" s="79"/>
      <c r="C2938" s="43">
        <v>5.59057686211544E-2</v>
      </c>
      <c r="D2938" s="43">
        <v>0</v>
      </c>
      <c r="E2938" s="43">
        <v>2.2439139137280999E-3</v>
      </c>
      <c r="F2938" s="43">
        <v>5.36618547074263E-2</v>
      </c>
      <c r="G2938" s="43">
        <v>0</v>
      </c>
      <c r="H2938" s="43">
        <v>15.6666666666666</v>
      </c>
      <c r="I2938" s="43">
        <v>694.66392612376103</v>
      </c>
      <c r="J2938" s="43" t="e">
        <f t="shared" si="45"/>
        <v>#DIV/0!</v>
      </c>
    </row>
    <row r="2939" spans="1:10" x14ac:dyDescent="0.25">
      <c r="A2939" s="79"/>
      <c r="B2939" s="79"/>
      <c r="C2939" s="43">
        <v>5.5850775107598401E-2</v>
      </c>
      <c r="D2939" s="43">
        <v>5.5850775107598401E-2</v>
      </c>
      <c r="E2939" s="43">
        <v>0</v>
      </c>
      <c r="F2939" s="43">
        <v>0</v>
      </c>
      <c r="G2939" s="43">
        <v>0</v>
      </c>
      <c r="H2939" s="43">
        <v>19.5</v>
      </c>
      <c r="I2939" s="43">
        <v>728.48099880905397</v>
      </c>
      <c r="J2939" s="43" t="e">
        <f t="shared" si="45"/>
        <v>#DIV/0!</v>
      </c>
    </row>
    <row r="2940" spans="1:10" x14ac:dyDescent="0.25">
      <c r="A2940" s="79"/>
      <c r="B2940" s="79"/>
      <c r="C2940" s="43">
        <v>5.5842638044477901E-2</v>
      </c>
      <c r="D2940" s="43">
        <v>5.5842638044477901E-2</v>
      </c>
      <c r="E2940" s="43">
        <v>0</v>
      </c>
      <c r="F2940" s="43">
        <v>0</v>
      </c>
      <c r="G2940" s="43">
        <v>0.16666666666666599</v>
      </c>
      <c r="H2940" s="43">
        <v>14.3333333333333</v>
      </c>
      <c r="I2940" s="43">
        <v>629.55966665648702</v>
      </c>
      <c r="J2940" s="43">
        <f t="shared" si="45"/>
        <v>0.33505582826686875</v>
      </c>
    </row>
    <row r="2941" spans="1:10" x14ac:dyDescent="0.25">
      <c r="A2941" s="79"/>
      <c r="B2941" s="79"/>
      <c r="C2941" s="43">
        <v>5.5753385641913303E-2</v>
      </c>
      <c r="D2941" s="43">
        <v>0</v>
      </c>
      <c r="E2941" s="43">
        <v>5.5753385641913303E-2</v>
      </c>
      <c r="F2941" s="43">
        <v>0</v>
      </c>
      <c r="G2941" s="43">
        <v>0.16666666666666599</v>
      </c>
      <c r="H2941" s="43">
        <v>30.3333333333333</v>
      </c>
      <c r="I2941" s="43">
        <v>697.66666666666595</v>
      </c>
      <c r="J2941" s="43">
        <f t="shared" si="45"/>
        <v>0.33452031385148118</v>
      </c>
    </row>
    <row r="2942" spans="1:10" x14ac:dyDescent="0.25">
      <c r="A2942" s="79"/>
      <c r="B2942" s="79"/>
      <c r="C2942" s="43">
        <v>5.5742706962418502E-2</v>
      </c>
      <c r="D2942" s="43">
        <v>2.7871353481209199E-2</v>
      </c>
      <c r="E2942" s="43">
        <v>0</v>
      </c>
      <c r="F2942" s="43">
        <v>2.7871353481209199E-2</v>
      </c>
      <c r="G2942" s="43">
        <v>1.1666666666666601</v>
      </c>
      <c r="H2942" s="43">
        <v>21</v>
      </c>
      <c r="I2942" s="43">
        <v>870</v>
      </c>
      <c r="J2942" s="43">
        <f t="shared" si="45"/>
        <v>4.7779463110644703E-2</v>
      </c>
    </row>
    <row r="2943" spans="1:10" x14ac:dyDescent="0.25">
      <c r="A2943" s="79"/>
      <c r="B2943" s="79"/>
      <c r="C2943" s="43">
        <v>5.5561389387335298E-2</v>
      </c>
      <c r="D2943" s="43">
        <v>0</v>
      </c>
      <c r="E2943" s="43">
        <v>0</v>
      </c>
      <c r="F2943" s="43">
        <v>5.5561389387335298E-2</v>
      </c>
      <c r="G2943" s="43">
        <v>0</v>
      </c>
      <c r="H2943" s="43">
        <v>2.5</v>
      </c>
      <c r="I2943" s="43">
        <v>111.175653837208</v>
      </c>
      <c r="J2943" s="43" t="e">
        <f t="shared" si="45"/>
        <v>#DIV/0!</v>
      </c>
    </row>
    <row r="2944" spans="1:10" x14ac:dyDescent="0.25">
      <c r="A2944" s="79"/>
      <c r="B2944" s="79"/>
      <c r="C2944" s="43">
        <v>5.5561389387335201E-2</v>
      </c>
      <c r="D2944" s="43">
        <v>0</v>
      </c>
      <c r="E2944" s="43">
        <v>0</v>
      </c>
      <c r="F2944" s="43">
        <v>5.5561389387335201E-2</v>
      </c>
      <c r="G2944" s="43">
        <v>0</v>
      </c>
      <c r="H2944" s="43">
        <v>16</v>
      </c>
      <c r="I2944" s="43">
        <v>711.52418455813302</v>
      </c>
      <c r="J2944" s="43" t="e">
        <f t="shared" si="45"/>
        <v>#DIV/0!</v>
      </c>
    </row>
    <row r="2945" spans="1:10" x14ac:dyDescent="0.25">
      <c r="A2945" s="79"/>
      <c r="B2945" s="79"/>
      <c r="C2945" s="43">
        <v>5.5550768975481203E-2</v>
      </c>
      <c r="D2945" s="43">
        <v>2.7550993096367798E-2</v>
      </c>
      <c r="E2945" s="43">
        <v>4.4878278274562098E-4</v>
      </c>
      <c r="F2945" s="43">
        <v>2.7550993096367798E-2</v>
      </c>
      <c r="G2945" s="43">
        <v>0.16666666666666599</v>
      </c>
      <c r="H2945" s="43">
        <v>19.5</v>
      </c>
      <c r="I2945" s="43">
        <v>838.33767600459805</v>
      </c>
      <c r="J2945" s="43">
        <f t="shared" si="45"/>
        <v>0.33330461385288856</v>
      </c>
    </row>
    <row r="2946" spans="1:10" x14ac:dyDescent="0.25">
      <c r="A2946" s="79"/>
      <c r="B2946" s="79"/>
      <c r="C2946" s="43">
        <v>5.55352885001036E-2</v>
      </c>
      <c r="D2946" s="43">
        <v>0</v>
      </c>
      <c r="E2946" s="43">
        <v>4.4878278274562098E-4</v>
      </c>
      <c r="F2946" s="43">
        <v>5.5086505717358E-2</v>
      </c>
      <c r="G2946" s="43">
        <v>0</v>
      </c>
      <c r="H2946" s="43">
        <v>15.6666666666666</v>
      </c>
      <c r="I2946" s="43">
        <v>696.29339646195604</v>
      </c>
      <c r="J2946" s="43" t="e">
        <f t="shared" si="45"/>
        <v>#DIV/0!</v>
      </c>
    </row>
    <row r="2947" spans="1:10" x14ac:dyDescent="0.25">
      <c r="A2947" s="79"/>
      <c r="B2947" s="79"/>
      <c r="C2947" s="43">
        <v>5.5451840999687002E-2</v>
      </c>
      <c r="D2947" s="43">
        <v>5.5451840999687002E-2</v>
      </c>
      <c r="E2947" s="43">
        <v>0</v>
      </c>
      <c r="F2947" s="43">
        <v>0</v>
      </c>
      <c r="G2947" s="43">
        <v>0</v>
      </c>
      <c r="H2947" s="43">
        <v>18.5</v>
      </c>
      <c r="I2947" s="43">
        <v>691.12299887012796</v>
      </c>
      <c r="J2947" s="43" t="e">
        <f t="shared" ref="J2947:J3010" si="46">C2947/G2947</f>
        <v>#DIV/0!</v>
      </c>
    </row>
    <row r="2948" spans="1:10" x14ac:dyDescent="0.25">
      <c r="A2948" s="79"/>
      <c r="B2948" s="79"/>
      <c r="C2948" s="43">
        <v>5.5451840999687002E-2</v>
      </c>
      <c r="D2948" s="43">
        <v>5.5451840999687002E-2</v>
      </c>
      <c r="E2948" s="43">
        <v>0</v>
      </c>
      <c r="F2948" s="43">
        <v>0</v>
      </c>
      <c r="G2948" s="43">
        <v>0</v>
      </c>
      <c r="H2948" s="43">
        <v>16.5</v>
      </c>
      <c r="I2948" s="43">
        <v>616.40699899227695</v>
      </c>
      <c r="J2948" s="43" t="e">
        <f t="shared" si="46"/>
        <v>#DIV/0!</v>
      </c>
    </row>
    <row r="2949" spans="1:10" x14ac:dyDescent="0.25">
      <c r="A2949" s="79"/>
      <c r="B2949" s="79"/>
      <c r="C2949" s="43">
        <v>5.5443703936566398E-2</v>
      </c>
      <c r="D2949" s="43">
        <v>5.5443703936566398E-2</v>
      </c>
      <c r="E2949" s="43">
        <v>0</v>
      </c>
      <c r="F2949" s="43">
        <v>0</v>
      </c>
      <c r="G2949" s="43">
        <v>0.16666666666666599</v>
      </c>
      <c r="H2949" s="43">
        <v>11.5</v>
      </c>
      <c r="I2949" s="43">
        <v>506</v>
      </c>
      <c r="J2949" s="43">
        <f t="shared" si="46"/>
        <v>0.33266222361939973</v>
      </c>
    </row>
    <row r="2950" spans="1:10" x14ac:dyDescent="0.25">
      <c r="A2950" s="79"/>
      <c r="B2950" s="79"/>
      <c r="C2950" s="43">
        <v>5.53903105390929E-2</v>
      </c>
      <c r="D2950" s="43">
        <v>0</v>
      </c>
      <c r="E2950" s="43">
        <v>2.66539840188116E-2</v>
      </c>
      <c r="F2950" s="43">
        <v>2.87363265202812E-2</v>
      </c>
      <c r="G2950" s="43">
        <v>0.16666666666666599</v>
      </c>
      <c r="H2950" s="43">
        <v>14.6666666666666</v>
      </c>
      <c r="I2950" s="43">
        <v>572</v>
      </c>
      <c r="J2950" s="43">
        <f t="shared" si="46"/>
        <v>0.33234186323455878</v>
      </c>
    </row>
    <row r="2951" spans="1:10" x14ac:dyDescent="0.25">
      <c r="A2951" s="79"/>
      <c r="B2951" s="79"/>
      <c r="C2951" s="43">
        <v>5.5351418787720798E-2</v>
      </c>
      <c r="D2951" s="43">
        <v>5.5351418787720798E-2</v>
      </c>
      <c r="E2951" s="43">
        <v>0</v>
      </c>
      <c r="F2951" s="43">
        <v>0</v>
      </c>
      <c r="G2951" s="43">
        <v>0.16666666666666599</v>
      </c>
      <c r="H2951" s="43">
        <v>20.1666666666666</v>
      </c>
      <c r="I2951" s="43">
        <v>626.22633332315399</v>
      </c>
      <c r="J2951" s="43">
        <f t="shared" si="46"/>
        <v>0.33210851272632613</v>
      </c>
    </row>
    <row r="2952" spans="1:10" x14ac:dyDescent="0.25">
      <c r="A2952" s="79"/>
      <c r="B2952" s="79"/>
      <c r="C2952" s="43">
        <v>5.5208772987682599E-2</v>
      </c>
      <c r="D2952" s="43">
        <v>5.5208772987682599E-2</v>
      </c>
      <c r="E2952" s="43">
        <v>0</v>
      </c>
      <c r="F2952" s="43">
        <v>0</v>
      </c>
      <c r="G2952" s="43">
        <v>0.33333333333333298</v>
      </c>
      <c r="H2952" s="43">
        <v>12.6666666666666</v>
      </c>
      <c r="I2952" s="43">
        <v>595.33333333333303</v>
      </c>
      <c r="J2952" s="43">
        <f t="shared" si="46"/>
        <v>0.16562631896304797</v>
      </c>
    </row>
    <row r="2953" spans="1:10" x14ac:dyDescent="0.25">
      <c r="A2953" s="79"/>
      <c r="B2953" s="79"/>
      <c r="C2953" s="43">
        <v>5.5200282277711399E-2</v>
      </c>
      <c r="D2953" s="43">
        <v>0</v>
      </c>
      <c r="E2953" s="43">
        <v>5.5200282277711399E-2</v>
      </c>
      <c r="F2953" s="43">
        <v>0</v>
      </c>
      <c r="G2953" s="43">
        <v>0</v>
      </c>
      <c r="H2953" s="43">
        <v>14.8333333333333</v>
      </c>
      <c r="I2953" s="43">
        <v>623.38649774258795</v>
      </c>
      <c r="J2953" s="43" t="e">
        <f t="shared" si="46"/>
        <v>#DIV/0!</v>
      </c>
    </row>
    <row r="2954" spans="1:10" x14ac:dyDescent="0.25">
      <c r="A2954" s="79"/>
      <c r="B2954" s="79"/>
      <c r="C2954" s="43">
        <v>5.5086505717358E-2</v>
      </c>
      <c r="D2954" s="43">
        <v>0</v>
      </c>
      <c r="E2954" s="43">
        <v>0</v>
      </c>
      <c r="F2954" s="43">
        <v>5.5086505717358E-2</v>
      </c>
      <c r="G2954" s="43">
        <v>0</v>
      </c>
      <c r="H2954" s="43">
        <v>15.8333333333333</v>
      </c>
      <c r="I2954" s="43">
        <v>704.11247430231901</v>
      </c>
      <c r="J2954" s="43" t="e">
        <f t="shared" si="46"/>
        <v>#DIV/0!</v>
      </c>
    </row>
    <row r="2955" spans="1:10" x14ac:dyDescent="0.25">
      <c r="A2955" s="79"/>
      <c r="B2955" s="79"/>
      <c r="C2955" s="43">
        <v>5.5052906891775603E-2</v>
      </c>
      <c r="D2955" s="43">
        <v>5.5052906891775603E-2</v>
      </c>
      <c r="E2955" s="43">
        <v>0</v>
      </c>
      <c r="F2955" s="43">
        <v>0</v>
      </c>
      <c r="G2955" s="43">
        <v>0</v>
      </c>
      <c r="H2955" s="43">
        <v>17.5</v>
      </c>
      <c r="I2955" s="43">
        <v>653.76499893120297</v>
      </c>
      <c r="J2955" s="43" t="e">
        <f t="shared" si="46"/>
        <v>#DIV/0!</v>
      </c>
    </row>
    <row r="2956" spans="1:10" x14ac:dyDescent="0.25">
      <c r="A2956" s="79"/>
      <c r="B2956" s="79"/>
      <c r="C2956" s="43">
        <v>5.5052906891775499E-2</v>
      </c>
      <c r="D2956" s="43">
        <v>5.5052906891775499E-2</v>
      </c>
      <c r="E2956" s="43">
        <v>0</v>
      </c>
      <c r="F2956" s="43">
        <v>0</v>
      </c>
      <c r="G2956" s="43">
        <v>0</v>
      </c>
      <c r="H2956" s="43">
        <v>16.3333333333333</v>
      </c>
      <c r="I2956" s="43">
        <v>610.18066566912205</v>
      </c>
      <c r="J2956" s="43" t="e">
        <f t="shared" si="46"/>
        <v>#DIV/0!</v>
      </c>
    </row>
    <row r="2957" spans="1:10" x14ac:dyDescent="0.25">
      <c r="A2957" s="79"/>
      <c r="B2957" s="79"/>
      <c r="C2957" s="43">
        <v>5.4952484679809399E-2</v>
      </c>
      <c r="D2957" s="43">
        <v>5.4952484679809399E-2</v>
      </c>
      <c r="E2957" s="43">
        <v>0</v>
      </c>
      <c r="F2957" s="43">
        <v>0</v>
      </c>
      <c r="G2957" s="43">
        <v>0.16666666666666599</v>
      </c>
      <c r="H2957" s="43">
        <v>22.5</v>
      </c>
      <c r="I2957" s="43">
        <v>697.5</v>
      </c>
      <c r="J2957" s="43">
        <f t="shared" si="46"/>
        <v>0.32971490807885773</v>
      </c>
    </row>
    <row r="2958" spans="1:10" x14ac:dyDescent="0.25">
      <c r="A2958" s="79"/>
      <c r="B2958" s="79"/>
      <c r="C2958" s="43">
        <v>5.49418060003148E-2</v>
      </c>
      <c r="D2958" s="43">
        <v>5.49418060003148E-2</v>
      </c>
      <c r="E2958" s="43">
        <v>0</v>
      </c>
      <c r="F2958" s="43">
        <v>0</v>
      </c>
      <c r="G2958" s="43">
        <v>0.16666666666666599</v>
      </c>
      <c r="H2958" s="43">
        <v>33.8333333333333</v>
      </c>
      <c r="I2958" s="43">
        <v>710.5</v>
      </c>
      <c r="J2958" s="43">
        <f t="shared" si="46"/>
        <v>0.32965083600189016</v>
      </c>
    </row>
    <row r="2959" spans="1:10" x14ac:dyDescent="0.25">
      <c r="A2959" s="79"/>
      <c r="B2959" s="79"/>
      <c r="C2959" s="43">
        <v>5.48456978848623E-2</v>
      </c>
      <c r="D2959" s="43">
        <v>5.48456978848623E-2</v>
      </c>
      <c r="E2959" s="43">
        <v>0</v>
      </c>
      <c r="F2959" s="43">
        <v>0</v>
      </c>
      <c r="G2959" s="43">
        <v>1</v>
      </c>
      <c r="H2959" s="43">
        <v>12</v>
      </c>
      <c r="I2959" s="43">
        <v>428</v>
      </c>
      <c r="J2959" s="43">
        <f t="shared" si="46"/>
        <v>5.48456978848623E-2</v>
      </c>
    </row>
    <row r="2960" spans="1:10" x14ac:dyDescent="0.25">
      <c r="A2960" s="79"/>
      <c r="B2960" s="79"/>
      <c r="C2960" s="43">
        <v>5.47514994949658E-2</v>
      </c>
      <c r="D2960" s="43">
        <v>0</v>
      </c>
      <c r="E2960" s="43">
        <v>5.47514994949658E-2</v>
      </c>
      <c r="F2960" s="43">
        <v>0</v>
      </c>
      <c r="G2960" s="43">
        <v>0</v>
      </c>
      <c r="H2960" s="43">
        <v>11.6666666666666</v>
      </c>
      <c r="I2960" s="43">
        <v>490.30398698855203</v>
      </c>
      <c r="J2960" s="43" t="e">
        <f t="shared" si="46"/>
        <v>#DIV/0!</v>
      </c>
    </row>
    <row r="2961" spans="1:10" x14ac:dyDescent="0.25">
      <c r="A2961" s="79"/>
      <c r="B2961" s="79"/>
      <c r="C2961" s="43">
        <v>5.4653972783864101E-2</v>
      </c>
      <c r="D2961" s="43">
        <v>5.4653972783864101E-2</v>
      </c>
      <c r="E2961" s="43">
        <v>0</v>
      </c>
      <c r="F2961" s="43">
        <v>0</v>
      </c>
      <c r="G2961" s="43">
        <v>0</v>
      </c>
      <c r="H2961" s="43">
        <v>19</v>
      </c>
      <c r="I2961" s="43">
        <v>709.80199883959096</v>
      </c>
      <c r="J2961" s="43" t="e">
        <f t="shared" si="46"/>
        <v>#DIV/0!</v>
      </c>
    </row>
    <row r="2962" spans="1:10" x14ac:dyDescent="0.25">
      <c r="A2962" s="79"/>
      <c r="B2962" s="79"/>
      <c r="C2962" s="43">
        <v>5.4183619756190002E-2</v>
      </c>
      <c r="D2962" s="43">
        <v>5.4183619756190002E-2</v>
      </c>
      <c r="E2962" s="43">
        <v>0</v>
      </c>
      <c r="F2962" s="43">
        <v>0</v>
      </c>
      <c r="G2962" s="43">
        <v>0.16666666666666599</v>
      </c>
      <c r="H2962" s="43">
        <v>16.5</v>
      </c>
      <c r="I2962" s="43">
        <v>709.5</v>
      </c>
      <c r="J2962" s="43">
        <f t="shared" si="46"/>
        <v>0.32510171853714132</v>
      </c>
    </row>
    <row r="2963" spans="1:10" x14ac:dyDescent="0.25">
      <c r="A2963" s="79"/>
      <c r="B2963" s="79"/>
      <c r="C2963" s="43">
        <v>5.4136738377403501E-2</v>
      </c>
      <c r="D2963" s="43">
        <v>0</v>
      </c>
      <c r="E2963" s="43">
        <v>0</v>
      </c>
      <c r="F2963" s="43">
        <v>5.4136738377403501E-2</v>
      </c>
      <c r="G2963" s="43">
        <v>0</v>
      </c>
      <c r="H2963" s="43">
        <v>14.1666666666666</v>
      </c>
      <c r="I2963" s="43">
        <v>629.99537174418003</v>
      </c>
      <c r="J2963" s="43" t="e">
        <f t="shared" si="46"/>
        <v>#DIV/0!</v>
      </c>
    </row>
    <row r="2964" spans="1:10" x14ac:dyDescent="0.25">
      <c r="A2964" s="79"/>
      <c r="B2964" s="79"/>
      <c r="C2964" s="43">
        <v>5.3735115217411998E-2</v>
      </c>
      <c r="D2964" s="43">
        <v>5.3735115217411998E-2</v>
      </c>
      <c r="E2964" s="43">
        <v>0</v>
      </c>
      <c r="F2964" s="43">
        <v>0</v>
      </c>
      <c r="G2964" s="43">
        <v>0.16666666666666599</v>
      </c>
      <c r="H2964" s="43">
        <v>18.8333333333333</v>
      </c>
      <c r="I2964" s="43">
        <v>640.33333333333303</v>
      </c>
      <c r="J2964" s="43">
        <f t="shared" si="46"/>
        <v>0.32241069130447331</v>
      </c>
    </row>
    <row r="2965" spans="1:10" x14ac:dyDescent="0.25">
      <c r="A2965" s="79"/>
      <c r="B2965" s="79"/>
      <c r="C2965" s="43">
        <v>5.36618547074263E-2</v>
      </c>
      <c r="D2965" s="43">
        <v>0</v>
      </c>
      <c r="E2965" s="43">
        <v>0</v>
      </c>
      <c r="F2965" s="43">
        <v>5.36618547074263E-2</v>
      </c>
      <c r="G2965" s="43">
        <v>0</v>
      </c>
      <c r="H2965" s="43">
        <v>11.8333333333333</v>
      </c>
      <c r="I2965" s="43">
        <v>526.23142816278596</v>
      </c>
      <c r="J2965" s="43" t="e">
        <f t="shared" si="46"/>
        <v>#DIV/0!</v>
      </c>
    </row>
    <row r="2966" spans="1:10" x14ac:dyDescent="0.25">
      <c r="A2966" s="79"/>
      <c r="B2966" s="79"/>
      <c r="C2966" s="43">
        <v>5.36618547074263E-2</v>
      </c>
      <c r="D2966" s="43">
        <v>0</v>
      </c>
      <c r="E2966" s="43">
        <v>0</v>
      </c>
      <c r="F2966" s="43">
        <v>5.36618547074263E-2</v>
      </c>
      <c r="G2966" s="43">
        <v>0</v>
      </c>
      <c r="H2966" s="43">
        <v>16.1666666666666</v>
      </c>
      <c r="I2966" s="43">
        <v>718.93589481394702</v>
      </c>
      <c r="J2966" s="43" t="e">
        <f t="shared" si="46"/>
        <v>#DIV/0!</v>
      </c>
    </row>
    <row r="2967" spans="1:10" x14ac:dyDescent="0.25">
      <c r="A2967" s="79"/>
      <c r="B2967" s="79"/>
      <c r="C2967" s="43">
        <v>5.3557400632608602E-2</v>
      </c>
      <c r="D2967" s="43">
        <v>5.3557400632608602E-2</v>
      </c>
      <c r="E2967" s="43">
        <v>0</v>
      </c>
      <c r="F2967" s="43">
        <v>0</v>
      </c>
      <c r="G2967" s="43">
        <v>0.83333333333333304</v>
      </c>
      <c r="H2967" s="43">
        <v>26</v>
      </c>
      <c r="I2967" s="43">
        <v>683.05966665648702</v>
      </c>
      <c r="J2967" s="43">
        <f t="shared" si="46"/>
        <v>6.4268880759130342E-2</v>
      </c>
    </row>
    <row r="2968" spans="1:10" x14ac:dyDescent="0.25">
      <c r="A2968" s="79"/>
      <c r="B2968" s="79"/>
      <c r="C2968" s="43">
        <v>5.3457170460129898E-2</v>
      </c>
      <c r="D2968" s="43">
        <v>5.3457170460129898E-2</v>
      </c>
      <c r="E2968" s="43">
        <v>0</v>
      </c>
      <c r="F2968" s="43">
        <v>0</v>
      </c>
      <c r="G2968" s="43">
        <v>0</v>
      </c>
      <c r="H2968" s="43">
        <v>22.1666666666666</v>
      </c>
      <c r="I2968" s="43">
        <v>828.102331979523</v>
      </c>
      <c r="J2968" s="43" t="e">
        <f t="shared" si="46"/>
        <v>#DIV/0!</v>
      </c>
    </row>
    <row r="2969" spans="1:10" x14ac:dyDescent="0.25">
      <c r="A2969" s="79"/>
      <c r="B2969" s="79"/>
      <c r="C2969" s="43">
        <v>5.3457170460129898E-2</v>
      </c>
      <c r="D2969" s="43">
        <v>5.3457170460129898E-2</v>
      </c>
      <c r="E2969" s="43">
        <v>0</v>
      </c>
      <c r="F2969" s="43">
        <v>0</v>
      </c>
      <c r="G2969" s="43">
        <v>0</v>
      </c>
      <c r="H2969" s="43">
        <v>21.3333333333333</v>
      </c>
      <c r="I2969" s="43">
        <v>796.97066536375098</v>
      </c>
      <c r="J2969" s="43" t="e">
        <f t="shared" si="46"/>
        <v>#DIV/0!</v>
      </c>
    </row>
    <row r="2970" spans="1:10" x14ac:dyDescent="0.25">
      <c r="A2970" s="79"/>
      <c r="B2970" s="79"/>
      <c r="C2970" s="43">
        <v>5.3058236352218499E-2</v>
      </c>
      <c r="D2970" s="43">
        <v>5.3058236352218499E-2</v>
      </c>
      <c r="E2970" s="43">
        <v>0</v>
      </c>
      <c r="F2970" s="43">
        <v>0</v>
      </c>
      <c r="G2970" s="43">
        <v>0</v>
      </c>
      <c r="H2970" s="43">
        <v>14.6666666666666</v>
      </c>
      <c r="I2970" s="43">
        <v>547.91733243757903</v>
      </c>
      <c r="J2970" s="43" t="e">
        <f t="shared" si="46"/>
        <v>#DIV/0!</v>
      </c>
    </row>
    <row r="2971" spans="1:10" x14ac:dyDescent="0.25">
      <c r="A2971" s="79"/>
      <c r="B2971" s="79"/>
      <c r="C2971" s="43">
        <v>5.3008965011771297E-2</v>
      </c>
      <c r="D2971" s="43">
        <v>2.72306327115262E-2</v>
      </c>
      <c r="E2971" s="43">
        <v>0</v>
      </c>
      <c r="F2971" s="43">
        <v>2.5778332300244799E-2</v>
      </c>
      <c r="G2971" s="43">
        <v>0.16666666666666599</v>
      </c>
      <c r="H2971" s="43">
        <v>23</v>
      </c>
      <c r="I2971" s="43">
        <v>782</v>
      </c>
      <c r="J2971" s="43">
        <f t="shared" si="46"/>
        <v>0.31805379007062906</v>
      </c>
    </row>
    <row r="2972" spans="1:10" x14ac:dyDescent="0.25">
      <c r="A2972" s="79"/>
      <c r="B2972" s="79"/>
      <c r="C2972" s="43">
        <v>5.2956368363983403E-2</v>
      </c>
      <c r="D2972" s="43">
        <v>0</v>
      </c>
      <c r="E2972" s="43">
        <v>5.2956368363983403E-2</v>
      </c>
      <c r="F2972" s="43">
        <v>0</v>
      </c>
      <c r="G2972" s="43">
        <v>0</v>
      </c>
      <c r="H2972" s="43">
        <v>13.5</v>
      </c>
      <c r="I2972" s="43">
        <v>567.351756372468</v>
      </c>
      <c r="J2972" s="43" t="e">
        <f t="shared" si="46"/>
        <v>#DIV/0!</v>
      </c>
    </row>
    <row r="2973" spans="1:10" x14ac:dyDescent="0.25">
      <c r="A2973" s="79"/>
      <c r="B2973" s="79"/>
      <c r="C2973" s="43">
        <v>5.2956368363983299E-2</v>
      </c>
      <c r="D2973" s="43">
        <v>0</v>
      </c>
      <c r="E2973" s="43">
        <v>5.2956368363983299E-2</v>
      </c>
      <c r="F2973" s="43">
        <v>0</v>
      </c>
      <c r="G2973" s="43">
        <v>0</v>
      </c>
      <c r="H2973" s="43">
        <v>18</v>
      </c>
      <c r="I2973" s="43">
        <v>756.46900849662302</v>
      </c>
      <c r="J2973" s="43" t="e">
        <f t="shared" si="46"/>
        <v>#DIV/0!</v>
      </c>
    </row>
    <row r="2974" spans="1:10" x14ac:dyDescent="0.25">
      <c r="A2974" s="79"/>
      <c r="B2974" s="79"/>
      <c r="C2974" s="43">
        <v>5.2712087367471801E-2</v>
      </c>
      <c r="D2974" s="43">
        <v>0</v>
      </c>
      <c r="E2974" s="43">
        <v>0</v>
      </c>
      <c r="F2974" s="43">
        <v>5.2712087367471801E-2</v>
      </c>
      <c r="G2974" s="43">
        <v>0</v>
      </c>
      <c r="H2974" s="43">
        <v>15.5</v>
      </c>
      <c r="I2974" s="43">
        <v>689.28905379069101</v>
      </c>
      <c r="J2974" s="43" t="e">
        <f t="shared" si="46"/>
        <v>#DIV/0!</v>
      </c>
    </row>
    <row r="2975" spans="1:10" x14ac:dyDescent="0.25">
      <c r="A2975" s="79"/>
      <c r="B2975" s="79"/>
      <c r="C2975" s="43">
        <v>5.2712087367471801E-2</v>
      </c>
      <c r="D2975" s="43">
        <v>0</v>
      </c>
      <c r="E2975" s="43">
        <v>0</v>
      </c>
      <c r="F2975" s="43">
        <v>5.2712087367471801E-2</v>
      </c>
      <c r="G2975" s="43">
        <v>0</v>
      </c>
      <c r="H2975" s="43">
        <v>16.8333333333333</v>
      </c>
      <c r="I2975" s="43">
        <v>748.58273583720199</v>
      </c>
      <c r="J2975" s="43" t="e">
        <f t="shared" si="46"/>
        <v>#DIV/0!</v>
      </c>
    </row>
    <row r="2976" spans="1:10" x14ac:dyDescent="0.25">
      <c r="A2976" s="79"/>
      <c r="B2976" s="79"/>
      <c r="C2976" s="43">
        <v>5.2712087367471801E-2</v>
      </c>
      <c r="D2976" s="43">
        <v>0</v>
      </c>
      <c r="E2976" s="43">
        <v>0</v>
      </c>
      <c r="F2976" s="43">
        <v>5.2712087367471801E-2</v>
      </c>
      <c r="G2976" s="43">
        <v>0</v>
      </c>
      <c r="H2976" s="43">
        <v>15.1666666666666</v>
      </c>
      <c r="I2976" s="43">
        <v>674.46563327906301</v>
      </c>
      <c r="J2976" s="43" t="e">
        <f t="shared" si="46"/>
        <v>#DIV/0!</v>
      </c>
    </row>
    <row r="2977" spans="1:10" x14ac:dyDescent="0.25">
      <c r="A2977" s="79"/>
      <c r="B2977" s="79"/>
      <c r="C2977" s="43">
        <v>5.2667247267940198E-2</v>
      </c>
      <c r="D2977" s="43">
        <v>2.6333623633970099E-2</v>
      </c>
      <c r="E2977" s="43">
        <v>0</v>
      </c>
      <c r="F2977" s="43">
        <v>2.6333623633970099E-2</v>
      </c>
      <c r="G2977" s="43">
        <v>1.1666666666666601</v>
      </c>
      <c r="H2977" s="43">
        <v>16.3333333333333</v>
      </c>
      <c r="I2977" s="43">
        <v>639.33333333333303</v>
      </c>
      <c r="J2977" s="43">
        <f t="shared" si="46"/>
        <v>4.5143354801091856E-2</v>
      </c>
    </row>
    <row r="2978" spans="1:10" x14ac:dyDescent="0.25">
      <c r="A2978" s="79"/>
      <c r="B2978" s="79"/>
      <c r="C2978" s="43">
        <v>5.26593022443071E-2</v>
      </c>
      <c r="D2978" s="43">
        <v>5.26593022443071E-2</v>
      </c>
      <c r="E2978" s="43">
        <v>0</v>
      </c>
      <c r="F2978" s="43">
        <v>0</v>
      </c>
      <c r="G2978" s="43">
        <v>0</v>
      </c>
      <c r="H2978" s="43">
        <v>17.3333333333333</v>
      </c>
      <c r="I2978" s="43">
        <v>647.53866560804795</v>
      </c>
      <c r="J2978" s="43" t="e">
        <f t="shared" si="46"/>
        <v>#DIV/0!</v>
      </c>
    </row>
    <row r="2979" spans="1:10" x14ac:dyDescent="0.25">
      <c r="A2979" s="79"/>
      <c r="B2979" s="79"/>
      <c r="C2979" s="43">
        <v>5.2636137805406102E-2</v>
      </c>
      <c r="D2979" s="43">
        <v>3.9893410791141698E-4</v>
      </c>
      <c r="E2979" s="43">
        <v>0</v>
      </c>
      <c r="F2979" s="43">
        <v>5.22372036974946E-2</v>
      </c>
      <c r="G2979" s="43">
        <v>0</v>
      </c>
      <c r="H2979" s="43">
        <v>12.5</v>
      </c>
      <c r="I2979" s="43">
        <v>554.69289225338196</v>
      </c>
      <c r="J2979" s="43" t="e">
        <f t="shared" si="46"/>
        <v>#DIV/0!</v>
      </c>
    </row>
    <row r="2980" spans="1:10" x14ac:dyDescent="0.25">
      <c r="A2980" s="79"/>
      <c r="B2980" s="79"/>
      <c r="C2980" s="43">
        <v>5.2624532549961398E-2</v>
      </c>
      <c r="D2980" s="43">
        <v>5.2624532549961398E-2</v>
      </c>
      <c r="E2980" s="43">
        <v>0</v>
      </c>
      <c r="F2980" s="43">
        <v>0</v>
      </c>
      <c r="G2980" s="43">
        <v>0.16666666666666599</v>
      </c>
      <c r="H2980" s="43">
        <v>12</v>
      </c>
      <c r="I2980" s="43">
        <v>528</v>
      </c>
      <c r="J2980" s="43">
        <f t="shared" si="46"/>
        <v>0.31574719529976969</v>
      </c>
    </row>
    <row r="2981" spans="1:10" x14ac:dyDescent="0.25">
      <c r="A2981" s="79"/>
      <c r="B2981" s="79"/>
      <c r="C2981" s="43">
        <v>5.2507585581237699E-2</v>
      </c>
      <c r="D2981" s="43">
        <v>0</v>
      </c>
      <c r="E2981" s="43">
        <v>5.2507585581237699E-2</v>
      </c>
      <c r="F2981" s="43">
        <v>0</v>
      </c>
      <c r="G2981" s="43">
        <v>0</v>
      </c>
      <c r="H2981" s="43">
        <v>14</v>
      </c>
      <c r="I2981" s="43">
        <v>588.36478438626295</v>
      </c>
      <c r="J2981" s="43" t="e">
        <f t="shared" si="46"/>
        <v>#DIV/0!</v>
      </c>
    </row>
    <row r="2982" spans="1:10" x14ac:dyDescent="0.25">
      <c r="A2982" s="79"/>
      <c r="B2982" s="79"/>
      <c r="C2982" s="43">
        <v>5.2260368136395702E-2</v>
      </c>
      <c r="D2982" s="43">
        <v>5.2260368136395702E-2</v>
      </c>
      <c r="E2982" s="43">
        <v>0</v>
      </c>
      <c r="F2982" s="43">
        <v>0</v>
      </c>
      <c r="G2982" s="43">
        <v>0</v>
      </c>
      <c r="H2982" s="43">
        <v>17.3333333333333</v>
      </c>
      <c r="I2982" s="43">
        <v>647.53866560804795</v>
      </c>
      <c r="J2982" s="43" t="e">
        <f t="shared" si="46"/>
        <v>#DIV/0!</v>
      </c>
    </row>
    <row r="2983" spans="1:10" x14ac:dyDescent="0.25">
      <c r="A2983" s="79"/>
      <c r="B2983" s="79"/>
      <c r="C2983" s="43">
        <v>5.2154670652193903E-2</v>
      </c>
      <c r="D2983" s="43">
        <v>5.2154670652193903E-2</v>
      </c>
      <c r="E2983" s="43">
        <v>0</v>
      </c>
      <c r="F2983" s="43">
        <v>0</v>
      </c>
      <c r="G2983" s="43">
        <v>0.16666666666666599</v>
      </c>
      <c r="H2983" s="43">
        <v>13.8333333333333</v>
      </c>
      <c r="I2983" s="43">
        <v>608.66666666666595</v>
      </c>
      <c r="J2983" s="43">
        <f t="shared" si="46"/>
        <v>0.31292802391316471</v>
      </c>
    </row>
    <row r="2984" spans="1:10" x14ac:dyDescent="0.25">
      <c r="A2984" s="79"/>
      <c r="B2984" s="79"/>
      <c r="C2984" s="43">
        <v>5.1927385636523903E-2</v>
      </c>
      <c r="D2984" s="43">
        <v>5.1927385636523903E-2</v>
      </c>
      <c r="E2984" s="43">
        <v>0</v>
      </c>
      <c r="F2984" s="43">
        <v>0</v>
      </c>
      <c r="G2984" s="43">
        <v>0.16666666666666599</v>
      </c>
      <c r="H2984" s="43">
        <v>28.6666666666666</v>
      </c>
      <c r="I2984" s="43">
        <v>607.45266664630799</v>
      </c>
      <c r="J2984" s="43">
        <f t="shared" si="46"/>
        <v>0.31156431381914468</v>
      </c>
    </row>
    <row r="2985" spans="1:10" x14ac:dyDescent="0.25">
      <c r="A2985" s="79"/>
      <c r="B2985" s="79"/>
      <c r="C2985" s="43">
        <v>5.1762320027517399E-2</v>
      </c>
      <c r="D2985" s="43">
        <v>0</v>
      </c>
      <c r="E2985" s="43">
        <v>0</v>
      </c>
      <c r="F2985" s="43">
        <v>5.1762320027517399E-2</v>
      </c>
      <c r="G2985" s="43">
        <v>0</v>
      </c>
      <c r="H2985" s="43">
        <v>17</v>
      </c>
      <c r="I2985" s="43">
        <v>755.99444609301599</v>
      </c>
      <c r="J2985" s="43" t="e">
        <f t="shared" si="46"/>
        <v>#DIV/0!</v>
      </c>
    </row>
    <row r="2986" spans="1:10" x14ac:dyDescent="0.25">
      <c r="A2986" s="79"/>
      <c r="B2986" s="79"/>
      <c r="C2986" s="43">
        <v>5.1628382610672E-2</v>
      </c>
      <c r="D2986" s="43">
        <v>5.1628382610672E-2</v>
      </c>
      <c r="E2986" s="43">
        <v>0</v>
      </c>
      <c r="F2986" s="43">
        <v>0</v>
      </c>
      <c r="G2986" s="43">
        <v>0.16666666666666599</v>
      </c>
      <c r="H2986" s="43">
        <v>18.6666666666666</v>
      </c>
      <c r="I2986" s="43">
        <v>635.78599997964204</v>
      </c>
      <c r="J2986" s="43">
        <f t="shared" si="46"/>
        <v>0.30977029566403325</v>
      </c>
    </row>
    <row r="2987" spans="1:10" x14ac:dyDescent="0.25">
      <c r="A2987" s="79"/>
      <c r="B2987" s="79"/>
      <c r="C2987" s="43">
        <v>5.1610020015746397E-2</v>
      </c>
      <c r="D2987" s="43">
        <v>0</v>
      </c>
      <c r="E2987" s="43">
        <v>5.1610020015746397E-2</v>
      </c>
      <c r="F2987" s="43">
        <v>0</v>
      </c>
      <c r="G2987" s="43">
        <v>0</v>
      </c>
      <c r="H2987" s="43">
        <v>14.5</v>
      </c>
      <c r="I2987" s="43">
        <v>609.37781240005802</v>
      </c>
      <c r="J2987" s="43" t="e">
        <f t="shared" si="46"/>
        <v>#DIV/0!</v>
      </c>
    </row>
    <row r="2988" spans="1:10" x14ac:dyDescent="0.25">
      <c r="A2988" s="79"/>
      <c r="B2988" s="79"/>
      <c r="C2988" s="43">
        <v>5.1561686372699402E-2</v>
      </c>
      <c r="D2988" s="43">
        <v>1.11058266745048E-3</v>
      </c>
      <c r="E2988" s="43">
        <v>0</v>
      </c>
      <c r="F2988" s="43">
        <v>5.0451103705248898E-2</v>
      </c>
      <c r="G2988" s="43">
        <v>0.33333333333333298</v>
      </c>
      <c r="H2988" s="43">
        <v>9.5</v>
      </c>
      <c r="I2988" s="43">
        <v>492.74504358914697</v>
      </c>
      <c r="J2988" s="43">
        <f t="shared" si="46"/>
        <v>0.15468505911809838</v>
      </c>
    </row>
    <row r="2989" spans="1:10" x14ac:dyDescent="0.25">
      <c r="A2989" s="79"/>
      <c r="B2989" s="79"/>
      <c r="C2989" s="43">
        <v>5.14624999205728E-2</v>
      </c>
      <c r="D2989" s="43">
        <v>5.14624999205728E-2</v>
      </c>
      <c r="E2989" s="43">
        <v>0</v>
      </c>
      <c r="F2989" s="43">
        <v>0</v>
      </c>
      <c r="G2989" s="43">
        <v>0</v>
      </c>
      <c r="H2989" s="43">
        <v>17.6666666666666</v>
      </c>
      <c r="I2989" s="43">
        <v>659.99133225435696</v>
      </c>
      <c r="J2989" s="43" t="e">
        <f t="shared" si="46"/>
        <v>#DIV/0!</v>
      </c>
    </row>
    <row r="2990" spans="1:10" x14ac:dyDescent="0.25">
      <c r="A2990" s="79"/>
      <c r="B2990" s="79"/>
      <c r="C2990" s="43">
        <v>5.1417841767058402E-2</v>
      </c>
      <c r="D2990" s="43">
        <v>5.1417841767058402E-2</v>
      </c>
      <c r="E2990" s="43">
        <v>0</v>
      </c>
      <c r="F2990" s="43">
        <v>0</v>
      </c>
      <c r="G2990" s="43">
        <v>0.16666666666666599</v>
      </c>
      <c r="H2990" s="43">
        <v>1.3333333333333299</v>
      </c>
      <c r="I2990" s="43">
        <v>60</v>
      </c>
      <c r="J2990" s="43">
        <f t="shared" si="46"/>
        <v>0.30850705060235167</v>
      </c>
    </row>
    <row r="2991" spans="1:10" x14ac:dyDescent="0.25">
      <c r="A2991" s="79"/>
      <c r="B2991" s="79"/>
      <c r="C2991" s="43">
        <v>5.1276538569733798E-2</v>
      </c>
      <c r="D2991" s="43">
        <v>0</v>
      </c>
      <c r="E2991" s="43">
        <v>2.46830530510092E-2</v>
      </c>
      <c r="F2991" s="43">
        <v>2.6593485518724602E-2</v>
      </c>
      <c r="G2991" s="43">
        <v>0</v>
      </c>
      <c r="H2991" s="43">
        <v>13.1666666666666</v>
      </c>
      <c r="I2991" s="43">
        <v>569.637774411892</v>
      </c>
      <c r="J2991" s="43" t="e">
        <f t="shared" si="46"/>
        <v>#DIV/0!</v>
      </c>
    </row>
    <row r="2992" spans="1:10" x14ac:dyDescent="0.25">
      <c r="A2992" s="79"/>
      <c r="B2992" s="79"/>
      <c r="C2992" s="43">
        <v>5.1271470869925298E-2</v>
      </c>
      <c r="D2992" s="43">
        <v>0</v>
      </c>
      <c r="E2992" s="43">
        <v>1.6604962961588001E-2</v>
      </c>
      <c r="F2992" s="43">
        <v>3.4666507908337398E-2</v>
      </c>
      <c r="G2992" s="43">
        <v>0</v>
      </c>
      <c r="H2992" s="43">
        <v>14.5</v>
      </c>
      <c r="I2992" s="43">
        <v>634.63460264208595</v>
      </c>
      <c r="J2992" s="43" t="e">
        <f t="shared" si="46"/>
        <v>#DIV/0!</v>
      </c>
    </row>
    <row r="2993" spans="1:10" x14ac:dyDescent="0.25">
      <c r="A2993" s="79"/>
      <c r="B2993" s="79"/>
      <c r="C2993" s="43">
        <v>5.1229448502760497E-2</v>
      </c>
      <c r="D2993" s="43">
        <v>5.1229448502760497E-2</v>
      </c>
      <c r="E2993" s="43">
        <v>0</v>
      </c>
      <c r="F2993" s="43">
        <v>0</v>
      </c>
      <c r="G2993" s="43">
        <v>0.16666666666666599</v>
      </c>
      <c r="H2993" s="43">
        <v>15.8333333333333</v>
      </c>
      <c r="I2993" s="43">
        <v>538.89299998982096</v>
      </c>
      <c r="J2993" s="43">
        <f t="shared" si="46"/>
        <v>0.30737669101656423</v>
      </c>
    </row>
    <row r="2994" spans="1:10" x14ac:dyDescent="0.25">
      <c r="A2994" s="79"/>
      <c r="B2994" s="79"/>
      <c r="C2994" s="43">
        <v>5.1183032808613797E-2</v>
      </c>
      <c r="D2994" s="43">
        <v>0</v>
      </c>
      <c r="E2994" s="43">
        <v>1.79513113098248E-3</v>
      </c>
      <c r="F2994" s="43">
        <v>4.9387901677631303E-2</v>
      </c>
      <c r="G2994" s="43">
        <v>0</v>
      </c>
      <c r="H2994" s="43">
        <v>17</v>
      </c>
      <c r="I2994" s="43">
        <v>754.36497575482099</v>
      </c>
      <c r="J2994" s="43" t="e">
        <f t="shared" si="46"/>
        <v>#DIV/0!</v>
      </c>
    </row>
    <row r="2995" spans="1:10" x14ac:dyDescent="0.25">
      <c r="A2995" s="79"/>
      <c r="B2995" s="79"/>
      <c r="C2995" s="43">
        <v>5.1161237233000798E-2</v>
      </c>
      <c r="D2995" s="43">
        <v>0</v>
      </c>
      <c r="E2995" s="43">
        <v>5.1161237233000798E-2</v>
      </c>
      <c r="F2995" s="43">
        <v>0</v>
      </c>
      <c r="G2995" s="43">
        <v>0</v>
      </c>
      <c r="H2995" s="43">
        <v>15.1666666666666</v>
      </c>
      <c r="I2995" s="43">
        <v>637.39518308511799</v>
      </c>
      <c r="J2995" s="43" t="e">
        <f t="shared" si="46"/>
        <v>#DIV/0!</v>
      </c>
    </row>
    <row r="2996" spans="1:10" x14ac:dyDescent="0.25">
      <c r="A2996" s="79"/>
      <c r="B2996" s="79"/>
      <c r="C2996" s="43">
        <v>5.1144019066802701E-2</v>
      </c>
      <c r="D2996" s="43">
        <v>5.1144019066802701E-2</v>
      </c>
      <c r="E2996" s="43">
        <v>0</v>
      </c>
      <c r="F2996" s="43">
        <v>0</v>
      </c>
      <c r="G2996" s="43">
        <v>0.16666666666666599</v>
      </c>
      <c r="H2996" s="43">
        <v>12.5</v>
      </c>
      <c r="I2996" s="43">
        <v>548.89299998982096</v>
      </c>
      <c r="J2996" s="43">
        <f t="shared" si="46"/>
        <v>0.30686411440081746</v>
      </c>
    </row>
    <row r="2997" spans="1:10" x14ac:dyDescent="0.25">
      <c r="A2997" s="79"/>
      <c r="B2997" s="79"/>
      <c r="C2997" s="43">
        <v>5.1063565812661402E-2</v>
      </c>
      <c r="D2997" s="43">
        <v>5.1063565812661402E-2</v>
      </c>
      <c r="E2997" s="43">
        <v>0</v>
      </c>
      <c r="F2997" s="43">
        <v>0</v>
      </c>
      <c r="G2997" s="43">
        <v>0</v>
      </c>
      <c r="H2997" s="43">
        <v>18.6666666666666</v>
      </c>
      <c r="I2997" s="43">
        <v>697.34933219328298</v>
      </c>
      <c r="J2997" s="43" t="e">
        <f t="shared" si="46"/>
        <v>#DIV/0!</v>
      </c>
    </row>
    <row r="2998" spans="1:10" x14ac:dyDescent="0.25">
      <c r="A2998" s="79"/>
      <c r="B2998" s="79"/>
      <c r="C2998" s="43">
        <v>5.1063565812661402E-2</v>
      </c>
      <c r="D2998" s="43">
        <v>5.1063565812661402E-2</v>
      </c>
      <c r="E2998" s="43">
        <v>0</v>
      </c>
      <c r="F2998" s="43">
        <v>0</v>
      </c>
      <c r="G2998" s="43">
        <v>0</v>
      </c>
      <c r="H2998" s="43">
        <v>16</v>
      </c>
      <c r="I2998" s="43">
        <v>597.72799902281395</v>
      </c>
      <c r="J2998" s="43" t="e">
        <f t="shared" si="46"/>
        <v>#DIV/0!</v>
      </c>
    </row>
    <row r="2999" spans="1:10" x14ac:dyDescent="0.25">
      <c r="A2999" s="79"/>
      <c r="B2999" s="79"/>
      <c r="C2999" s="43">
        <v>5.1063565812661402E-2</v>
      </c>
      <c r="D2999" s="43">
        <v>5.1063565812661402E-2</v>
      </c>
      <c r="E2999" s="43">
        <v>0</v>
      </c>
      <c r="F2999" s="43">
        <v>0</v>
      </c>
      <c r="G2999" s="43">
        <v>0</v>
      </c>
      <c r="H2999" s="43">
        <v>16</v>
      </c>
      <c r="I2999" s="43">
        <v>597.72799902281395</v>
      </c>
      <c r="J2999" s="43" t="e">
        <f t="shared" si="46"/>
        <v>#DIV/0!</v>
      </c>
    </row>
    <row r="3000" spans="1:10" x14ac:dyDescent="0.25">
      <c r="A3000" s="79"/>
      <c r="B3000" s="79"/>
      <c r="C3000" s="43">
        <v>5.1063565812661402E-2</v>
      </c>
      <c r="D3000" s="43">
        <v>5.1063565812661402E-2</v>
      </c>
      <c r="E3000" s="43">
        <v>0</v>
      </c>
      <c r="F3000" s="43">
        <v>0</v>
      </c>
      <c r="G3000" s="43">
        <v>0</v>
      </c>
      <c r="H3000" s="43">
        <v>3.8333333333333299</v>
      </c>
      <c r="I3000" s="43">
        <v>143.20566643254901</v>
      </c>
      <c r="J3000" s="43" t="e">
        <f t="shared" si="46"/>
        <v>#DIV/0!</v>
      </c>
    </row>
    <row r="3001" spans="1:10" x14ac:dyDescent="0.25">
      <c r="A3001" s="79"/>
      <c r="B3001" s="79"/>
      <c r="C3001" s="43">
        <v>5.1063565812661402E-2</v>
      </c>
      <c r="D3001" s="43">
        <v>5.1063565812661402E-2</v>
      </c>
      <c r="E3001" s="43">
        <v>0</v>
      </c>
      <c r="F3001" s="43">
        <v>0</v>
      </c>
      <c r="G3001" s="43">
        <v>0</v>
      </c>
      <c r="H3001" s="43">
        <v>16.3333333333333</v>
      </c>
      <c r="I3001" s="43">
        <v>610.18066566912205</v>
      </c>
      <c r="J3001" s="43" t="e">
        <f t="shared" si="46"/>
        <v>#DIV/0!</v>
      </c>
    </row>
    <row r="3002" spans="1:10" x14ac:dyDescent="0.25">
      <c r="A3002" s="79"/>
      <c r="B3002" s="79"/>
      <c r="C3002" s="43">
        <v>5.0812552687562997E-2</v>
      </c>
      <c r="D3002" s="43">
        <v>0</v>
      </c>
      <c r="E3002" s="43">
        <v>0</v>
      </c>
      <c r="F3002" s="43">
        <v>5.0812552687562997E-2</v>
      </c>
      <c r="G3002" s="43">
        <v>0</v>
      </c>
      <c r="H3002" s="43">
        <v>1</v>
      </c>
      <c r="I3002" s="43">
        <v>44.470261534883299</v>
      </c>
      <c r="J3002" s="43" t="e">
        <f t="shared" si="46"/>
        <v>#DIV/0!</v>
      </c>
    </row>
    <row r="3003" spans="1:10" x14ac:dyDescent="0.25">
      <c r="A3003" s="79"/>
      <c r="B3003" s="79"/>
      <c r="C3003" s="43">
        <v>5.0812552687562899E-2</v>
      </c>
      <c r="D3003" s="43">
        <v>0</v>
      </c>
      <c r="E3003" s="43">
        <v>0</v>
      </c>
      <c r="F3003" s="43">
        <v>5.0812552687562899E-2</v>
      </c>
      <c r="G3003" s="43">
        <v>0</v>
      </c>
      <c r="H3003" s="43">
        <v>15.8333333333333</v>
      </c>
      <c r="I3003" s="43">
        <v>704.11247430231901</v>
      </c>
      <c r="J3003" s="43" t="e">
        <f t="shared" si="46"/>
        <v>#DIV/0!</v>
      </c>
    </row>
    <row r="3004" spans="1:10" x14ac:dyDescent="0.25">
      <c r="A3004" s="79"/>
      <c r="B3004" s="79"/>
      <c r="C3004" s="43">
        <v>5.0712454450255198E-2</v>
      </c>
      <c r="D3004" s="43">
        <v>0</v>
      </c>
      <c r="E3004" s="43">
        <v>5.0712454450255198E-2</v>
      </c>
      <c r="F3004" s="43">
        <v>0</v>
      </c>
      <c r="G3004" s="43">
        <v>0</v>
      </c>
      <c r="H3004" s="43">
        <v>14</v>
      </c>
      <c r="I3004" s="43">
        <v>588.36478438626295</v>
      </c>
      <c r="J3004" s="43" t="e">
        <f t="shared" si="46"/>
        <v>#DIV/0!</v>
      </c>
    </row>
    <row r="3005" spans="1:10" x14ac:dyDescent="0.25">
      <c r="A3005" s="79"/>
      <c r="B3005" s="79"/>
      <c r="C3005" s="43">
        <v>5.0696304748350601E-2</v>
      </c>
      <c r="D3005" s="43">
        <v>5.0696304748350601E-2</v>
      </c>
      <c r="E3005" s="43">
        <v>0</v>
      </c>
      <c r="F3005" s="43">
        <v>0</v>
      </c>
      <c r="G3005" s="43">
        <v>0.16666666666666599</v>
      </c>
      <c r="H3005" s="43">
        <v>33.3333333333333</v>
      </c>
      <c r="I3005" s="43">
        <v>642.51233330279604</v>
      </c>
      <c r="J3005" s="43">
        <f t="shared" si="46"/>
        <v>0.30417782849010483</v>
      </c>
    </row>
    <row r="3006" spans="1:10" x14ac:dyDescent="0.25">
      <c r="A3006" s="79"/>
      <c r="B3006" s="79"/>
      <c r="C3006" s="43">
        <v>5.0664631704750003E-2</v>
      </c>
      <c r="D3006" s="43">
        <v>5.0664631704750003E-2</v>
      </c>
      <c r="E3006" s="43">
        <v>0</v>
      </c>
      <c r="F3006" s="43">
        <v>0</v>
      </c>
      <c r="G3006" s="43">
        <v>0</v>
      </c>
      <c r="H3006" s="43">
        <v>14.5</v>
      </c>
      <c r="I3006" s="43">
        <v>541.69099911442504</v>
      </c>
      <c r="J3006" s="43" t="e">
        <f t="shared" si="46"/>
        <v>#DIV/0!</v>
      </c>
    </row>
    <row r="3007" spans="1:10" x14ac:dyDescent="0.25">
      <c r="A3007" s="79"/>
      <c r="B3007" s="79"/>
      <c r="C3007" s="43">
        <v>5.0489353138953197E-2</v>
      </c>
      <c r="D3007" s="43">
        <v>0</v>
      </c>
      <c r="E3007" s="43">
        <v>5.0489353138953197E-2</v>
      </c>
      <c r="F3007" s="43">
        <v>0</v>
      </c>
      <c r="G3007" s="43">
        <v>0.33333333333333298</v>
      </c>
      <c r="H3007" s="43">
        <v>13.8333333333333</v>
      </c>
      <c r="I3007" s="43">
        <v>594.67100933793097</v>
      </c>
      <c r="J3007" s="43">
        <f t="shared" si="46"/>
        <v>0.15146805941685976</v>
      </c>
    </row>
    <row r="3008" spans="1:10" x14ac:dyDescent="0.25">
      <c r="A3008" s="79"/>
      <c r="B3008" s="79"/>
      <c r="C3008" s="43">
        <v>5.0337669017585698E-2</v>
      </c>
      <c r="D3008" s="43">
        <v>0</v>
      </c>
      <c r="E3008" s="43">
        <v>0</v>
      </c>
      <c r="F3008" s="43">
        <v>5.0337669017585698E-2</v>
      </c>
      <c r="G3008" s="43">
        <v>0</v>
      </c>
      <c r="H3008" s="43">
        <v>12.8333333333333</v>
      </c>
      <c r="I3008" s="43">
        <v>570.70168969766905</v>
      </c>
      <c r="J3008" s="43" t="e">
        <f t="shared" si="46"/>
        <v>#DIV/0!</v>
      </c>
    </row>
    <row r="3009" spans="1:10" x14ac:dyDescent="0.25">
      <c r="A3009" s="79"/>
      <c r="B3009" s="79"/>
      <c r="C3009" s="43">
        <v>4.9976220035271697E-2</v>
      </c>
      <c r="D3009" s="43">
        <v>0</v>
      </c>
      <c r="E3009" s="43">
        <v>4.9976220035271697E-2</v>
      </c>
      <c r="F3009" s="43">
        <v>0</v>
      </c>
      <c r="G3009" s="43">
        <v>0.33333333333333298</v>
      </c>
      <c r="H3009" s="43">
        <v>10.3333333333333</v>
      </c>
      <c r="I3009" s="43">
        <v>537.33333333333303</v>
      </c>
      <c r="J3009" s="43">
        <f t="shared" si="46"/>
        <v>0.14992866010581524</v>
      </c>
    </row>
    <row r="3010" spans="1:10" x14ac:dyDescent="0.25">
      <c r="A3010" s="79"/>
      <c r="B3010" s="79"/>
      <c r="C3010" s="43">
        <v>4.9912147958303399E-2</v>
      </c>
      <c r="D3010" s="43">
        <v>4.9912147958303399E-2</v>
      </c>
      <c r="E3010" s="43">
        <v>0</v>
      </c>
      <c r="F3010" s="43">
        <v>0</v>
      </c>
      <c r="G3010" s="43">
        <v>0.16666666666666599</v>
      </c>
      <c r="H3010" s="43">
        <v>27</v>
      </c>
      <c r="I3010" s="43">
        <v>513</v>
      </c>
      <c r="J3010" s="43">
        <f t="shared" si="46"/>
        <v>0.29947288774982161</v>
      </c>
    </row>
    <row r="3011" spans="1:10" x14ac:dyDescent="0.25">
      <c r="A3011" s="79"/>
      <c r="B3011" s="79"/>
      <c r="C3011" s="43">
        <v>4.9890790599313999E-2</v>
      </c>
      <c r="D3011" s="43">
        <v>4.9890790599313999E-2</v>
      </c>
      <c r="E3011" s="43">
        <v>0</v>
      </c>
      <c r="F3011" s="43">
        <v>0</v>
      </c>
      <c r="G3011" s="43">
        <v>1.8333333333333299</v>
      </c>
      <c r="H3011" s="43">
        <v>18.3333333333333</v>
      </c>
      <c r="I3011" s="43">
        <v>486.666666666666</v>
      </c>
      <c r="J3011" s="43">
        <f t="shared" ref="J3011:J3074" si="47">C3011/G3011</f>
        <v>2.7213158508716778E-2</v>
      </c>
    </row>
    <row r="3012" spans="1:10" x14ac:dyDescent="0.25">
      <c r="A3012" s="79"/>
      <c r="B3012" s="79"/>
      <c r="C3012" s="43">
        <v>4.9866763488927102E-2</v>
      </c>
      <c r="D3012" s="43">
        <v>4.9866763488927102E-2</v>
      </c>
      <c r="E3012" s="43">
        <v>0</v>
      </c>
      <c r="F3012" s="43">
        <v>0</v>
      </c>
      <c r="G3012" s="43">
        <v>0</v>
      </c>
      <c r="H3012" s="43">
        <v>14.5</v>
      </c>
      <c r="I3012" s="43">
        <v>541.69099911442504</v>
      </c>
      <c r="J3012" s="43" t="e">
        <f t="shared" si="47"/>
        <v>#DIV/0!</v>
      </c>
    </row>
    <row r="3013" spans="1:10" x14ac:dyDescent="0.25">
      <c r="A3013" s="79"/>
      <c r="B3013" s="79"/>
      <c r="C3013" s="43">
        <v>4.9862785347608497E-2</v>
      </c>
      <c r="D3013" s="43">
        <v>0</v>
      </c>
      <c r="E3013" s="43">
        <v>0</v>
      </c>
      <c r="F3013" s="43">
        <v>4.9862785347608497E-2</v>
      </c>
      <c r="G3013" s="43">
        <v>0</v>
      </c>
      <c r="H3013" s="43">
        <v>13.8333333333333</v>
      </c>
      <c r="I3013" s="43">
        <v>615.17195123255203</v>
      </c>
      <c r="J3013" s="43" t="e">
        <f t="shared" si="47"/>
        <v>#DIV/0!</v>
      </c>
    </row>
    <row r="3014" spans="1:10" x14ac:dyDescent="0.25">
      <c r="A3014" s="79"/>
      <c r="B3014" s="79"/>
      <c r="C3014" s="43">
        <v>4.9814888884764E-2</v>
      </c>
      <c r="D3014" s="43">
        <v>0</v>
      </c>
      <c r="E3014" s="43">
        <v>4.9814888884764E-2</v>
      </c>
      <c r="F3014" s="43">
        <v>0</v>
      </c>
      <c r="G3014" s="43">
        <v>0</v>
      </c>
      <c r="H3014" s="43">
        <v>16.1666666666666</v>
      </c>
      <c r="I3014" s="43">
        <v>679.42123911270801</v>
      </c>
      <c r="J3014" s="43" t="e">
        <f t="shared" si="47"/>
        <v>#DIV/0!</v>
      </c>
    </row>
    <row r="3015" spans="1:10" x14ac:dyDescent="0.25">
      <c r="A3015" s="79"/>
      <c r="B3015" s="79"/>
      <c r="C3015" s="43">
        <v>4.9387901677631303E-2</v>
      </c>
      <c r="D3015" s="43">
        <v>0</v>
      </c>
      <c r="E3015" s="43">
        <v>0</v>
      </c>
      <c r="F3015" s="43">
        <v>4.9387901677631303E-2</v>
      </c>
      <c r="G3015" s="43">
        <v>0</v>
      </c>
      <c r="H3015" s="43">
        <v>11.1666666666666</v>
      </c>
      <c r="I3015" s="43">
        <v>496.58458713953002</v>
      </c>
      <c r="J3015" s="43" t="e">
        <f t="shared" si="47"/>
        <v>#DIV/0!</v>
      </c>
    </row>
    <row r="3016" spans="1:10" x14ac:dyDescent="0.25">
      <c r="A3016" s="79"/>
      <c r="B3016" s="79"/>
      <c r="C3016" s="43">
        <v>4.9387901677631303E-2</v>
      </c>
      <c r="D3016" s="43">
        <v>0</v>
      </c>
      <c r="E3016" s="43">
        <v>0</v>
      </c>
      <c r="F3016" s="43">
        <v>4.9387901677631303E-2</v>
      </c>
      <c r="G3016" s="43">
        <v>0</v>
      </c>
      <c r="H3016" s="43">
        <v>12.5</v>
      </c>
      <c r="I3016" s="43">
        <v>555.87826918604105</v>
      </c>
      <c r="J3016" s="43" t="e">
        <f t="shared" si="47"/>
        <v>#DIV/0!</v>
      </c>
    </row>
    <row r="3017" spans="1:10" x14ac:dyDescent="0.25">
      <c r="A3017" s="79"/>
      <c r="B3017" s="79"/>
      <c r="C3017" s="43">
        <v>4.9093712603817202E-2</v>
      </c>
      <c r="D3017" s="43">
        <v>4.9093712603817202E-2</v>
      </c>
      <c r="E3017" s="43">
        <v>0</v>
      </c>
      <c r="F3017" s="43">
        <v>0</v>
      </c>
      <c r="G3017" s="43">
        <v>0.16666666666666599</v>
      </c>
      <c r="H3017" s="43">
        <v>26.8333333333333</v>
      </c>
      <c r="I3017" s="43">
        <v>512.89299998982096</v>
      </c>
      <c r="J3017" s="43">
        <f t="shared" si="47"/>
        <v>0.29456227562290443</v>
      </c>
    </row>
    <row r="3018" spans="1:10" x14ac:dyDescent="0.25">
      <c r="A3018" s="79"/>
      <c r="B3018" s="79"/>
      <c r="C3018" s="43">
        <v>4.9073928642662398E-2</v>
      </c>
      <c r="D3018" s="43">
        <v>0</v>
      </c>
      <c r="E3018" s="43">
        <v>4.6224626622798998E-2</v>
      </c>
      <c r="F3018" s="43">
        <v>2.8493020198633499E-3</v>
      </c>
      <c r="G3018" s="43">
        <v>0</v>
      </c>
      <c r="H3018" s="43">
        <v>12.8333333333333</v>
      </c>
      <c r="I3018" s="43">
        <v>541.77859119470099</v>
      </c>
      <c r="J3018" s="43" t="e">
        <f t="shared" si="47"/>
        <v>#DIV/0!</v>
      </c>
    </row>
    <row r="3019" spans="1:10" x14ac:dyDescent="0.25">
      <c r="A3019" s="79"/>
      <c r="B3019" s="79"/>
      <c r="C3019" s="43">
        <v>4.9068895273104297E-2</v>
      </c>
      <c r="D3019" s="43">
        <v>4.9068895273104297E-2</v>
      </c>
      <c r="E3019" s="43">
        <v>0</v>
      </c>
      <c r="F3019" s="43">
        <v>0</v>
      </c>
      <c r="G3019" s="43">
        <v>0</v>
      </c>
      <c r="H3019" s="43">
        <v>15.3333333333333</v>
      </c>
      <c r="I3019" s="43">
        <v>572.82266573019695</v>
      </c>
      <c r="J3019" s="43" t="e">
        <f t="shared" si="47"/>
        <v>#DIV/0!</v>
      </c>
    </row>
    <row r="3020" spans="1:10" x14ac:dyDescent="0.25">
      <c r="A3020" s="79"/>
      <c r="B3020" s="79"/>
      <c r="C3020" s="43">
        <v>4.9068895273104297E-2</v>
      </c>
      <c r="D3020" s="43">
        <v>4.9068895273104297E-2</v>
      </c>
      <c r="E3020" s="43">
        <v>0</v>
      </c>
      <c r="F3020" s="43">
        <v>0</v>
      </c>
      <c r="G3020" s="43">
        <v>0</v>
      </c>
      <c r="H3020" s="43">
        <v>15.8333333333333</v>
      </c>
      <c r="I3020" s="43">
        <v>591.50166569965995</v>
      </c>
      <c r="J3020" s="43" t="e">
        <f t="shared" si="47"/>
        <v>#DIV/0!</v>
      </c>
    </row>
    <row r="3021" spans="1:10" x14ac:dyDescent="0.25">
      <c r="A3021" s="79"/>
      <c r="B3021" s="79"/>
      <c r="C3021" s="43">
        <v>4.9068895273104297E-2</v>
      </c>
      <c r="D3021" s="43">
        <v>4.9068895273104297E-2</v>
      </c>
      <c r="E3021" s="43">
        <v>0</v>
      </c>
      <c r="F3021" s="43">
        <v>0</v>
      </c>
      <c r="G3021" s="43">
        <v>0</v>
      </c>
      <c r="H3021" s="43">
        <v>15.1666666666666</v>
      </c>
      <c r="I3021" s="43">
        <v>566.59633240704204</v>
      </c>
      <c r="J3021" s="43" t="e">
        <f t="shared" si="47"/>
        <v>#DIV/0!</v>
      </c>
    </row>
    <row r="3022" spans="1:10" x14ac:dyDescent="0.25">
      <c r="A3022" s="79"/>
      <c r="B3022" s="79"/>
      <c r="C3022" s="43">
        <v>4.8913018007653998E-2</v>
      </c>
      <c r="D3022" s="43">
        <v>0</v>
      </c>
      <c r="E3022" s="43">
        <v>0</v>
      </c>
      <c r="F3022" s="43">
        <v>4.8913018007653998E-2</v>
      </c>
      <c r="G3022" s="43">
        <v>0</v>
      </c>
      <c r="H3022" s="43">
        <v>13.8333333333333</v>
      </c>
      <c r="I3022" s="43">
        <v>615.17195123255203</v>
      </c>
      <c r="J3022" s="43" t="e">
        <f t="shared" si="47"/>
        <v>#DIV/0!</v>
      </c>
    </row>
    <row r="3023" spans="1:10" x14ac:dyDescent="0.25">
      <c r="A3023" s="79"/>
      <c r="B3023" s="79"/>
      <c r="C3023" s="43">
        <v>4.8726814534389998E-2</v>
      </c>
      <c r="D3023" s="43">
        <v>0</v>
      </c>
      <c r="E3023" s="43">
        <v>2.3738704516754E-2</v>
      </c>
      <c r="F3023" s="43">
        <v>2.49881100176358E-2</v>
      </c>
      <c r="G3023" s="43">
        <v>0.16666666666666599</v>
      </c>
      <c r="H3023" s="43">
        <v>15.1666666666666</v>
      </c>
      <c r="I3023" s="43">
        <v>591.5</v>
      </c>
      <c r="J3023" s="43">
        <f t="shared" si="47"/>
        <v>0.29236088720634118</v>
      </c>
    </row>
    <row r="3024" spans="1:10" x14ac:dyDescent="0.25">
      <c r="A3024" s="79"/>
      <c r="B3024" s="79"/>
      <c r="C3024" s="43">
        <v>4.8694778495905901E-2</v>
      </c>
      <c r="D3024" s="43">
        <v>4.8694778495905901E-2</v>
      </c>
      <c r="E3024" s="43">
        <v>0</v>
      </c>
      <c r="F3024" s="43">
        <v>0</v>
      </c>
      <c r="G3024" s="43">
        <v>0.16666666666666599</v>
      </c>
      <c r="H3024" s="43">
        <v>12.6666666666666</v>
      </c>
      <c r="I3024" s="43">
        <v>481.33333333333297</v>
      </c>
      <c r="J3024" s="43">
        <f t="shared" si="47"/>
        <v>0.29216867097543658</v>
      </c>
    </row>
    <row r="3025" spans="1:10" x14ac:dyDescent="0.25">
      <c r="A3025" s="79"/>
      <c r="B3025" s="79"/>
      <c r="C3025" s="43">
        <v>4.8669961165192802E-2</v>
      </c>
      <c r="D3025" s="43">
        <v>4.8669961165192802E-2</v>
      </c>
      <c r="E3025" s="43">
        <v>0</v>
      </c>
      <c r="F3025" s="43">
        <v>0</v>
      </c>
      <c r="G3025" s="43">
        <v>0</v>
      </c>
      <c r="H3025" s="43">
        <v>3</v>
      </c>
      <c r="I3025" s="43">
        <v>112.073999816777</v>
      </c>
      <c r="J3025" s="43" t="e">
        <f t="shared" si="47"/>
        <v>#DIV/0!</v>
      </c>
    </row>
    <row r="3026" spans="1:10" x14ac:dyDescent="0.25">
      <c r="A3026" s="79"/>
      <c r="B3026" s="79"/>
      <c r="C3026" s="43">
        <v>4.8468540536527098E-2</v>
      </c>
      <c r="D3026" s="43">
        <v>0</v>
      </c>
      <c r="E3026" s="43">
        <v>4.8468540536527098E-2</v>
      </c>
      <c r="F3026" s="43">
        <v>0</v>
      </c>
      <c r="G3026" s="43">
        <v>0</v>
      </c>
      <c r="H3026" s="43">
        <v>1.3333333333333299</v>
      </c>
      <c r="I3026" s="43">
        <v>56.034741370120301</v>
      </c>
      <c r="J3026" s="43" t="e">
        <f t="shared" si="47"/>
        <v>#DIV/0!</v>
      </c>
    </row>
    <row r="3027" spans="1:10" x14ac:dyDescent="0.25">
      <c r="A3027" s="79"/>
      <c r="B3027" s="79"/>
      <c r="C3027" s="43">
        <v>4.8438134337676901E-2</v>
      </c>
      <c r="D3027" s="43">
        <v>0</v>
      </c>
      <c r="E3027" s="43">
        <v>0</v>
      </c>
      <c r="F3027" s="43">
        <v>4.8438134337676901E-2</v>
      </c>
      <c r="G3027" s="43">
        <v>0</v>
      </c>
      <c r="H3027" s="43">
        <v>10.3333333333333</v>
      </c>
      <c r="I3027" s="43">
        <v>459.52603586046098</v>
      </c>
      <c r="J3027" s="43" t="e">
        <f t="shared" si="47"/>
        <v>#DIV/0!</v>
      </c>
    </row>
    <row r="3028" spans="1:10" x14ac:dyDescent="0.25">
      <c r="A3028" s="79"/>
      <c r="B3028" s="79"/>
      <c r="C3028" s="43">
        <v>4.8438134337676797E-2</v>
      </c>
      <c r="D3028" s="43">
        <v>0</v>
      </c>
      <c r="E3028" s="43">
        <v>0</v>
      </c>
      <c r="F3028" s="43">
        <v>4.8438134337676797E-2</v>
      </c>
      <c r="G3028" s="43">
        <v>0</v>
      </c>
      <c r="H3028" s="43">
        <v>14.5</v>
      </c>
      <c r="I3028" s="43">
        <v>644.81879225580803</v>
      </c>
      <c r="J3028" s="43" t="e">
        <f t="shared" si="47"/>
        <v>#DIV/0!</v>
      </c>
    </row>
    <row r="3029" spans="1:10" x14ac:dyDescent="0.25">
      <c r="A3029" s="79"/>
      <c r="B3029" s="79"/>
      <c r="C3029" s="43">
        <v>4.8438134337676797E-2</v>
      </c>
      <c r="D3029" s="43">
        <v>0</v>
      </c>
      <c r="E3029" s="43">
        <v>0</v>
      </c>
      <c r="F3029" s="43">
        <v>4.8438134337676797E-2</v>
      </c>
      <c r="G3029" s="43">
        <v>0</v>
      </c>
      <c r="H3029" s="43">
        <v>15.6666666666666</v>
      </c>
      <c r="I3029" s="43">
        <v>696.70076404650501</v>
      </c>
      <c r="J3029" s="43" t="e">
        <f t="shared" si="47"/>
        <v>#DIV/0!</v>
      </c>
    </row>
    <row r="3030" spans="1:10" x14ac:dyDescent="0.25">
      <c r="A3030" s="79"/>
      <c r="B3030" s="79"/>
      <c r="C3030" s="43">
        <v>4.8438134337676797E-2</v>
      </c>
      <c r="D3030" s="43">
        <v>0</v>
      </c>
      <c r="E3030" s="43">
        <v>0</v>
      </c>
      <c r="F3030" s="43">
        <v>4.8438134337676797E-2</v>
      </c>
      <c r="G3030" s="43">
        <v>0</v>
      </c>
      <c r="H3030" s="43">
        <v>14</v>
      </c>
      <c r="I3030" s="43">
        <v>622.58366148836603</v>
      </c>
      <c r="J3030" s="43" t="e">
        <f t="shared" si="47"/>
        <v>#DIV/0!</v>
      </c>
    </row>
    <row r="3031" spans="1:10" x14ac:dyDescent="0.25">
      <c r="A3031" s="79"/>
      <c r="B3031" s="79"/>
      <c r="C3031" s="43">
        <v>4.8438134337676797E-2</v>
      </c>
      <c r="D3031" s="43">
        <v>0</v>
      </c>
      <c r="E3031" s="43">
        <v>0</v>
      </c>
      <c r="F3031" s="43">
        <v>4.8438134337676797E-2</v>
      </c>
      <c r="G3031" s="43">
        <v>0</v>
      </c>
      <c r="H3031" s="43">
        <v>16</v>
      </c>
      <c r="I3031" s="43">
        <v>711.52418455813302</v>
      </c>
      <c r="J3031" s="43" t="e">
        <f t="shared" si="47"/>
        <v>#DIV/0!</v>
      </c>
    </row>
    <row r="3032" spans="1:10" x14ac:dyDescent="0.25">
      <c r="A3032" s="79"/>
      <c r="B3032" s="79"/>
      <c r="C3032" s="43">
        <v>4.82710270572815E-2</v>
      </c>
      <c r="D3032" s="43">
        <v>4.82710270572815E-2</v>
      </c>
      <c r="E3032" s="43">
        <v>0</v>
      </c>
      <c r="F3032" s="43">
        <v>0</v>
      </c>
      <c r="G3032" s="43">
        <v>0</v>
      </c>
      <c r="H3032" s="43">
        <v>19</v>
      </c>
      <c r="I3032" s="43">
        <v>709.80199883959096</v>
      </c>
      <c r="J3032" s="43" t="e">
        <f t="shared" si="47"/>
        <v>#DIV/0!</v>
      </c>
    </row>
    <row r="3033" spans="1:10" x14ac:dyDescent="0.25">
      <c r="A3033" s="79"/>
      <c r="B3033" s="79"/>
      <c r="C3033" s="43">
        <v>4.8271027057281403E-2</v>
      </c>
      <c r="D3033" s="43">
        <v>4.8271027057281403E-2</v>
      </c>
      <c r="E3033" s="43">
        <v>0</v>
      </c>
      <c r="F3033" s="43">
        <v>0</v>
      </c>
      <c r="G3033" s="43">
        <v>0</v>
      </c>
      <c r="H3033" s="43">
        <v>13.8333333333333</v>
      </c>
      <c r="I3033" s="43">
        <v>516.78566582180804</v>
      </c>
      <c r="J3033" s="43" t="e">
        <f t="shared" si="47"/>
        <v>#DIV/0!</v>
      </c>
    </row>
    <row r="3034" spans="1:10" x14ac:dyDescent="0.25">
      <c r="A3034" s="79"/>
      <c r="B3034" s="79"/>
      <c r="C3034" s="43">
        <v>4.8271027057281403E-2</v>
      </c>
      <c r="D3034" s="43">
        <v>4.8271027057281403E-2</v>
      </c>
      <c r="E3034" s="43">
        <v>0</v>
      </c>
      <c r="F3034" s="43">
        <v>0</v>
      </c>
      <c r="G3034" s="43">
        <v>0</v>
      </c>
      <c r="H3034" s="43">
        <v>3.3333333333333299</v>
      </c>
      <c r="I3034" s="43">
        <v>124.526666463086</v>
      </c>
      <c r="J3034" s="43" t="e">
        <f t="shared" si="47"/>
        <v>#DIV/0!</v>
      </c>
    </row>
    <row r="3035" spans="1:10" x14ac:dyDescent="0.25">
      <c r="A3035" s="79"/>
      <c r="B3035" s="79"/>
      <c r="C3035" s="43">
        <v>4.8019757753781499E-2</v>
      </c>
      <c r="D3035" s="43">
        <v>0</v>
      </c>
      <c r="E3035" s="43">
        <v>4.8019757753781499E-2</v>
      </c>
      <c r="F3035" s="43">
        <v>0</v>
      </c>
      <c r="G3035" s="43">
        <v>0</v>
      </c>
      <c r="H3035" s="43">
        <v>15.1666666666666</v>
      </c>
      <c r="I3035" s="43">
        <v>637.39518308511799</v>
      </c>
      <c r="J3035" s="43" t="e">
        <f t="shared" si="47"/>
        <v>#DIV/0!</v>
      </c>
    </row>
    <row r="3036" spans="1:10" x14ac:dyDescent="0.25">
      <c r="A3036" s="79"/>
      <c r="B3036" s="79"/>
      <c r="C3036" s="43">
        <v>4.7963250667699603E-2</v>
      </c>
      <c r="D3036" s="43">
        <v>0</v>
      </c>
      <c r="E3036" s="43">
        <v>0</v>
      </c>
      <c r="F3036" s="43">
        <v>4.7963250667699603E-2</v>
      </c>
      <c r="G3036" s="43">
        <v>0</v>
      </c>
      <c r="H3036" s="43">
        <v>13.1666666666666</v>
      </c>
      <c r="I3036" s="43">
        <v>585.52511020929705</v>
      </c>
      <c r="J3036" s="43" t="e">
        <f t="shared" si="47"/>
        <v>#DIV/0!</v>
      </c>
    </row>
    <row r="3037" spans="1:10" x14ac:dyDescent="0.25">
      <c r="A3037" s="79"/>
      <c r="B3037" s="79"/>
      <c r="C3037" s="43">
        <v>4.7872092949369997E-2</v>
      </c>
      <c r="D3037" s="43">
        <v>4.7872092949369997E-2</v>
      </c>
      <c r="E3037" s="43">
        <v>0</v>
      </c>
      <c r="F3037" s="43">
        <v>0</v>
      </c>
      <c r="G3037" s="43">
        <v>0</v>
      </c>
      <c r="H3037" s="43">
        <v>13.6666666666666</v>
      </c>
      <c r="I3037" s="43">
        <v>510.55933249865399</v>
      </c>
      <c r="J3037" s="43" t="e">
        <f t="shared" si="47"/>
        <v>#DIV/0!</v>
      </c>
    </row>
    <row r="3038" spans="1:10" x14ac:dyDescent="0.25">
      <c r="A3038" s="79"/>
      <c r="B3038" s="79"/>
      <c r="C3038" s="43">
        <v>4.75709749710359E-2</v>
      </c>
      <c r="D3038" s="43">
        <v>0</v>
      </c>
      <c r="E3038" s="43">
        <v>4.75709749710359E-2</v>
      </c>
      <c r="F3038" s="43">
        <v>0</v>
      </c>
      <c r="G3038" s="43">
        <v>0</v>
      </c>
      <c r="H3038" s="43">
        <v>15.3333333333333</v>
      </c>
      <c r="I3038" s="43">
        <v>644.39952575638301</v>
      </c>
      <c r="J3038" s="43" t="e">
        <f t="shared" si="47"/>
        <v>#DIV/0!</v>
      </c>
    </row>
    <row r="3039" spans="1:10" x14ac:dyDescent="0.25">
      <c r="A3039" s="79"/>
      <c r="B3039" s="79"/>
      <c r="C3039" s="43">
        <v>4.7473158841458599E-2</v>
      </c>
      <c r="D3039" s="43">
        <v>4.7473158841458599E-2</v>
      </c>
      <c r="E3039" s="43">
        <v>0</v>
      </c>
      <c r="F3039" s="43">
        <v>0</v>
      </c>
      <c r="G3039" s="43">
        <v>0</v>
      </c>
      <c r="H3039" s="43">
        <v>13.8333333333333</v>
      </c>
      <c r="I3039" s="43">
        <v>516.78566582180804</v>
      </c>
      <c r="J3039" s="43" t="e">
        <f t="shared" si="47"/>
        <v>#DIV/0!</v>
      </c>
    </row>
    <row r="3040" spans="1:10" x14ac:dyDescent="0.25">
      <c r="A3040" s="79"/>
      <c r="B3040" s="79"/>
      <c r="C3040" s="43">
        <v>4.7473158841458599E-2</v>
      </c>
      <c r="D3040" s="43">
        <v>4.7473158841458599E-2</v>
      </c>
      <c r="E3040" s="43">
        <v>0</v>
      </c>
      <c r="F3040" s="43">
        <v>0</v>
      </c>
      <c r="G3040" s="43">
        <v>0</v>
      </c>
      <c r="H3040" s="43">
        <v>10.3333333333333</v>
      </c>
      <c r="I3040" s="43">
        <v>386.03266603556801</v>
      </c>
      <c r="J3040" s="43" t="e">
        <f t="shared" si="47"/>
        <v>#DIV/0!</v>
      </c>
    </row>
    <row r="3041" spans="1:10" x14ac:dyDescent="0.25">
      <c r="A3041" s="79"/>
      <c r="B3041" s="79"/>
      <c r="C3041" s="43">
        <v>4.7413336956539903E-2</v>
      </c>
      <c r="D3041" s="43">
        <v>4.7413336956539903E-2</v>
      </c>
      <c r="E3041" s="43">
        <v>0</v>
      </c>
      <c r="F3041" s="43">
        <v>0</v>
      </c>
      <c r="G3041" s="43">
        <v>0.16666666666666599</v>
      </c>
      <c r="H3041" s="43">
        <v>15.5</v>
      </c>
      <c r="I3041" s="43">
        <v>573.5</v>
      </c>
      <c r="J3041" s="43">
        <f t="shared" si="47"/>
        <v>0.28448002173924058</v>
      </c>
    </row>
    <row r="3042" spans="1:10" x14ac:dyDescent="0.25">
      <c r="A3042" s="79"/>
      <c r="B3042" s="79"/>
      <c r="C3042" s="43">
        <v>4.7413336956539799E-2</v>
      </c>
      <c r="D3042" s="43">
        <v>4.7413336956539799E-2</v>
      </c>
      <c r="E3042" s="43">
        <v>0</v>
      </c>
      <c r="F3042" s="43">
        <v>0</v>
      </c>
      <c r="G3042" s="43">
        <v>0.83333333333333304</v>
      </c>
      <c r="H3042" s="43">
        <v>11.6666666666666</v>
      </c>
      <c r="I3042" s="43">
        <v>431.666666666666</v>
      </c>
      <c r="J3042" s="43">
        <f t="shared" si="47"/>
        <v>5.6896004347847778E-2</v>
      </c>
    </row>
    <row r="3043" spans="1:10" x14ac:dyDescent="0.25">
      <c r="A3043" s="79"/>
      <c r="B3043" s="79"/>
      <c r="C3043" s="43">
        <v>4.7285192802603203E-2</v>
      </c>
      <c r="D3043" s="43">
        <v>0</v>
      </c>
      <c r="E3043" s="43">
        <v>4.7285192802603203E-2</v>
      </c>
      <c r="F3043" s="43">
        <v>0</v>
      </c>
      <c r="G3043" s="43">
        <v>0.33333333333333298</v>
      </c>
      <c r="H3043" s="43">
        <v>12.3333333333333</v>
      </c>
      <c r="I3043" s="43">
        <v>666</v>
      </c>
      <c r="J3043" s="43">
        <f t="shared" si="47"/>
        <v>0.14185557840780977</v>
      </c>
    </row>
    <row r="3044" spans="1:10" x14ac:dyDescent="0.25">
      <c r="A3044" s="79"/>
      <c r="B3044" s="79"/>
      <c r="C3044" s="43">
        <v>4.7267658410220702E-2</v>
      </c>
      <c r="D3044" s="43">
        <v>4.7267658410220702E-2</v>
      </c>
      <c r="E3044" s="43">
        <v>0</v>
      </c>
      <c r="F3044" s="43">
        <v>0</v>
      </c>
      <c r="G3044" s="43">
        <v>0.16666666666666599</v>
      </c>
      <c r="H3044" s="43">
        <v>28.6666666666666</v>
      </c>
      <c r="I3044" s="43">
        <v>604.72633332315399</v>
      </c>
      <c r="J3044" s="43">
        <f t="shared" si="47"/>
        <v>0.28360595046132536</v>
      </c>
    </row>
    <row r="3045" spans="1:10" x14ac:dyDescent="0.25">
      <c r="A3045" s="79"/>
      <c r="B3045" s="79"/>
      <c r="C3045" s="43">
        <v>4.7122192188290203E-2</v>
      </c>
      <c r="D3045" s="43">
        <v>0</v>
      </c>
      <c r="E3045" s="43">
        <v>4.7122192188290203E-2</v>
      </c>
      <c r="F3045" s="43">
        <v>0</v>
      </c>
      <c r="G3045" s="43">
        <v>0</v>
      </c>
      <c r="H3045" s="43">
        <v>14.8333333333333</v>
      </c>
      <c r="I3045" s="43">
        <v>623.38649774258795</v>
      </c>
      <c r="J3045" s="43" t="e">
        <f t="shared" si="47"/>
        <v>#DIV/0!</v>
      </c>
    </row>
    <row r="3046" spans="1:10" x14ac:dyDescent="0.25">
      <c r="A3046" s="79"/>
      <c r="B3046" s="79"/>
      <c r="C3046" s="43">
        <v>4.7119355702897499E-2</v>
      </c>
      <c r="D3046" s="43">
        <v>2.4219245094016299E-2</v>
      </c>
      <c r="E3046" s="43">
        <v>0</v>
      </c>
      <c r="F3046" s="43">
        <v>2.29001106088812E-2</v>
      </c>
      <c r="G3046" s="43">
        <v>0.33333333333333298</v>
      </c>
      <c r="H3046" s="43">
        <v>16.8333333333333</v>
      </c>
      <c r="I3046" s="43">
        <v>707.41171025581298</v>
      </c>
      <c r="J3046" s="43">
        <f t="shared" si="47"/>
        <v>0.14135806710869264</v>
      </c>
    </row>
    <row r="3047" spans="1:10" x14ac:dyDescent="0.25">
      <c r="A3047" s="79"/>
      <c r="B3047" s="79"/>
      <c r="C3047" s="43">
        <v>4.70742247335472E-2</v>
      </c>
      <c r="D3047" s="43">
        <v>4.70742247335472E-2</v>
      </c>
      <c r="E3047" s="43">
        <v>0</v>
      </c>
      <c r="F3047" s="43">
        <v>0</v>
      </c>
      <c r="G3047" s="43">
        <v>0</v>
      </c>
      <c r="H3047" s="43">
        <v>14.1666666666666</v>
      </c>
      <c r="I3047" s="43">
        <v>529.23833246811603</v>
      </c>
      <c r="J3047" s="43" t="e">
        <f t="shared" si="47"/>
        <v>#DIV/0!</v>
      </c>
    </row>
    <row r="3048" spans="1:10" x14ac:dyDescent="0.25">
      <c r="A3048" s="79"/>
      <c r="B3048" s="79"/>
      <c r="C3048" s="43">
        <v>4.70742247335472E-2</v>
      </c>
      <c r="D3048" s="43">
        <v>4.70742247335472E-2</v>
      </c>
      <c r="E3048" s="43">
        <v>0</v>
      </c>
      <c r="F3048" s="43">
        <v>0</v>
      </c>
      <c r="G3048" s="43">
        <v>0</v>
      </c>
      <c r="H3048" s="43">
        <v>17.5</v>
      </c>
      <c r="I3048" s="43">
        <v>653.76499893120297</v>
      </c>
      <c r="J3048" s="43" t="e">
        <f t="shared" si="47"/>
        <v>#DIV/0!</v>
      </c>
    </row>
    <row r="3049" spans="1:10" x14ac:dyDescent="0.25">
      <c r="A3049" s="79"/>
      <c r="B3049" s="79"/>
      <c r="C3049" s="43">
        <v>4.6986189776751203E-2</v>
      </c>
      <c r="D3049" s="43">
        <v>4.6986189776751203E-2</v>
      </c>
      <c r="E3049" s="43">
        <v>0</v>
      </c>
      <c r="F3049" s="43">
        <v>0</v>
      </c>
      <c r="G3049" s="43">
        <v>0.16666666666666599</v>
      </c>
      <c r="H3049" s="43">
        <v>0.16666666666666599</v>
      </c>
      <c r="I3049" s="43">
        <v>7.3333333333333304</v>
      </c>
      <c r="J3049" s="43">
        <f t="shared" si="47"/>
        <v>0.28191713866050838</v>
      </c>
    </row>
    <row r="3050" spans="1:10" x14ac:dyDescent="0.25">
      <c r="A3050" s="79"/>
      <c r="B3050" s="79"/>
      <c r="C3050" s="43">
        <v>4.6673409405544597E-2</v>
      </c>
      <c r="D3050" s="43">
        <v>0</v>
      </c>
      <c r="E3050" s="43">
        <v>4.6673409405544597E-2</v>
      </c>
      <c r="F3050" s="43">
        <v>0</v>
      </c>
      <c r="G3050" s="43">
        <v>0</v>
      </c>
      <c r="H3050" s="43">
        <v>14.1666666666666</v>
      </c>
      <c r="I3050" s="43">
        <v>595.36912705752798</v>
      </c>
      <c r="J3050" s="43" t="e">
        <f t="shared" si="47"/>
        <v>#DIV/0!</v>
      </c>
    </row>
    <row r="3051" spans="1:10" x14ac:dyDescent="0.25">
      <c r="A3051" s="79"/>
      <c r="B3051" s="79"/>
      <c r="C3051" s="43">
        <v>4.6665829391909698E-2</v>
      </c>
      <c r="D3051" s="43">
        <v>4.6665829391909698E-2</v>
      </c>
      <c r="E3051" s="43">
        <v>0</v>
      </c>
      <c r="F3051" s="43">
        <v>0</v>
      </c>
      <c r="G3051" s="43">
        <v>0.16666666666666599</v>
      </c>
      <c r="H3051" s="43">
        <v>21.1666666666666</v>
      </c>
      <c r="I3051" s="43">
        <v>402.166666666666</v>
      </c>
      <c r="J3051" s="43">
        <f t="shared" si="47"/>
        <v>0.27999497635145931</v>
      </c>
    </row>
    <row r="3052" spans="1:10" x14ac:dyDescent="0.25">
      <c r="A3052" s="79"/>
      <c r="B3052" s="79"/>
      <c r="C3052" s="43">
        <v>4.6644472032920298E-2</v>
      </c>
      <c r="D3052" s="43">
        <v>2.33222360164601E-2</v>
      </c>
      <c r="E3052" s="43">
        <v>0</v>
      </c>
      <c r="F3052" s="43">
        <v>2.33222360164601E-2</v>
      </c>
      <c r="G3052" s="43">
        <v>0.16666666666666599</v>
      </c>
      <c r="H3052" s="43">
        <v>17</v>
      </c>
      <c r="I3052" s="43">
        <v>663</v>
      </c>
      <c r="J3052" s="43">
        <f t="shared" si="47"/>
        <v>0.2798668321975229</v>
      </c>
    </row>
    <row r="3053" spans="1:10" x14ac:dyDescent="0.25">
      <c r="A3053" s="79"/>
      <c r="B3053" s="79"/>
      <c r="C3053" s="43">
        <v>4.6636950730806502E-2</v>
      </c>
      <c r="D3053" s="43">
        <v>5.28594634988451E-3</v>
      </c>
      <c r="E3053" s="43">
        <v>4.4878278274562098E-4</v>
      </c>
      <c r="F3053" s="43">
        <v>4.0902221598176303E-2</v>
      </c>
      <c r="G3053" s="43">
        <v>0.16666666666666599</v>
      </c>
      <c r="H3053" s="43">
        <v>15.3333333333333</v>
      </c>
      <c r="I3053" s="43">
        <v>683.41235032242298</v>
      </c>
      <c r="J3053" s="43">
        <f t="shared" si="47"/>
        <v>0.27982170438484016</v>
      </c>
    </row>
    <row r="3054" spans="1:10" x14ac:dyDescent="0.25">
      <c r="A3054" s="79"/>
      <c r="B3054" s="79"/>
      <c r="C3054" s="43">
        <v>4.6538599657767903E-2</v>
      </c>
      <c r="D3054" s="43">
        <v>0</v>
      </c>
      <c r="E3054" s="43">
        <v>0</v>
      </c>
      <c r="F3054" s="43">
        <v>4.6538599657767903E-2</v>
      </c>
      <c r="G3054" s="43">
        <v>0</v>
      </c>
      <c r="H3054" s="43">
        <v>12.5</v>
      </c>
      <c r="I3054" s="43">
        <v>555.87826918604105</v>
      </c>
      <c r="J3054" s="43" t="e">
        <f t="shared" si="47"/>
        <v>#DIV/0!</v>
      </c>
    </row>
    <row r="3055" spans="1:10" x14ac:dyDescent="0.25">
      <c r="A3055" s="79"/>
      <c r="B3055" s="79"/>
      <c r="C3055" s="43">
        <v>4.6403884176751502E-2</v>
      </c>
      <c r="D3055" s="43">
        <v>1.2280481418923601E-3</v>
      </c>
      <c r="E3055" s="43">
        <v>0</v>
      </c>
      <c r="F3055" s="43">
        <v>4.5175836034859203E-2</v>
      </c>
      <c r="G3055" s="43">
        <v>0.16666666666666599</v>
      </c>
      <c r="H3055" s="43">
        <v>25</v>
      </c>
      <c r="I3055" s="43">
        <v>578.57837692247995</v>
      </c>
      <c r="J3055" s="43">
        <f t="shared" si="47"/>
        <v>0.27842330506051016</v>
      </c>
    </row>
    <row r="3056" spans="1:10" x14ac:dyDescent="0.25">
      <c r="A3056" s="79"/>
      <c r="B3056" s="79"/>
      <c r="C3056" s="43">
        <v>4.6276356517724403E-2</v>
      </c>
      <c r="D3056" s="43">
        <v>4.6276356517724403E-2</v>
      </c>
      <c r="E3056" s="43">
        <v>0</v>
      </c>
      <c r="F3056" s="43">
        <v>0</v>
      </c>
      <c r="G3056" s="43">
        <v>0</v>
      </c>
      <c r="H3056" s="43">
        <v>14.5</v>
      </c>
      <c r="I3056" s="43">
        <v>541.69099911442504</v>
      </c>
      <c r="J3056" s="43" t="e">
        <f t="shared" si="47"/>
        <v>#DIV/0!</v>
      </c>
    </row>
    <row r="3057" spans="1:10" x14ac:dyDescent="0.25">
      <c r="A3057" s="79"/>
      <c r="B3057" s="79"/>
      <c r="C3057" s="43">
        <v>4.6253183858222698E-2</v>
      </c>
      <c r="D3057" s="43">
        <v>4.6253183858222698E-2</v>
      </c>
      <c r="E3057" s="43">
        <v>0</v>
      </c>
      <c r="F3057" s="43">
        <v>0</v>
      </c>
      <c r="G3057" s="43">
        <v>0.16666666666666599</v>
      </c>
      <c r="H3057" s="43">
        <v>23</v>
      </c>
      <c r="I3057" s="43">
        <v>440.05966665648702</v>
      </c>
      <c r="J3057" s="43">
        <f t="shared" si="47"/>
        <v>0.27751910314933731</v>
      </c>
    </row>
    <row r="3058" spans="1:10" x14ac:dyDescent="0.25">
      <c r="A3058" s="79"/>
      <c r="B3058" s="79"/>
      <c r="C3058" s="43">
        <v>4.6228003532626398E-2</v>
      </c>
      <c r="D3058" s="43">
        <v>2.4988110017635798E-3</v>
      </c>
      <c r="E3058" s="43">
        <v>0</v>
      </c>
      <c r="F3058" s="43">
        <v>4.3729192530862798E-2</v>
      </c>
      <c r="G3058" s="43">
        <v>0.16666666666666599</v>
      </c>
      <c r="H3058" s="43">
        <v>15.8333333333333</v>
      </c>
      <c r="I3058" s="43">
        <v>617.5</v>
      </c>
      <c r="J3058" s="43">
        <f t="shared" si="47"/>
        <v>0.27736802119575948</v>
      </c>
    </row>
    <row r="3059" spans="1:10" x14ac:dyDescent="0.25">
      <c r="A3059" s="79"/>
      <c r="B3059" s="79"/>
      <c r="C3059" s="43">
        <v>4.61852888146475E-2</v>
      </c>
      <c r="D3059" s="43">
        <v>2.4016350183616701E-2</v>
      </c>
      <c r="E3059" s="43">
        <v>0</v>
      </c>
      <c r="F3059" s="43">
        <v>2.21689386310308E-2</v>
      </c>
      <c r="G3059" s="43">
        <v>0.66666666666666596</v>
      </c>
      <c r="H3059" s="43">
        <v>11.3333333333333</v>
      </c>
      <c r="I3059" s="43">
        <v>490.166666666666</v>
      </c>
      <c r="J3059" s="43">
        <f t="shared" si="47"/>
        <v>6.927793322197133E-2</v>
      </c>
    </row>
    <row r="3060" spans="1:10" x14ac:dyDescent="0.25">
      <c r="A3060" s="79"/>
      <c r="B3060" s="79"/>
      <c r="C3060" s="43">
        <v>4.6139541350387801E-2</v>
      </c>
      <c r="D3060" s="43">
        <v>4.6139541350387801E-2</v>
      </c>
      <c r="E3060" s="43">
        <v>0</v>
      </c>
      <c r="F3060" s="43">
        <v>0</v>
      </c>
      <c r="G3060" s="43">
        <v>0.66666666666666596</v>
      </c>
      <c r="H3060" s="43">
        <v>15.3333333333333</v>
      </c>
      <c r="I3060" s="43">
        <v>651.95266664630799</v>
      </c>
      <c r="J3060" s="43">
        <f t="shared" si="47"/>
        <v>6.9209312025581782E-2</v>
      </c>
    </row>
    <row r="3061" spans="1:10" x14ac:dyDescent="0.25">
      <c r="A3061" s="79"/>
      <c r="B3061" s="79"/>
      <c r="C3061" s="43">
        <v>4.6063715987790702E-2</v>
      </c>
      <c r="D3061" s="43">
        <v>0</v>
      </c>
      <c r="E3061" s="43">
        <v>0</v>
      </c>
      <c r="F3061" s="43">
        <v>4.6063715987790702E-2</v>
      </c>
      <c r="G3061" s="43">
        <v>0</v>
      </c>
      <c r="H3061" s="43">
        <v>12.5</v>
      </c>
      <c r="I3061" s="43">
        <v>555.87826918604105</v>
      </c>
      <c r="J3061" s="43" t="e">
        <f t="shared" si="47"/>
        <v>#DIV/0!</v>
      </c>
    </row>
    <row r="3062" spans="1:10" x14ac:dyDescent="0.25">
      <c r="A3062" s="79"/>
      <c r="B3062" s="79"/>
      <c r="C3062" s="43">
        <v>4.6063715987790702E-2</v>
      </c>
      <c r="D3062" s="43">
        <v>0</v>
      </c>
      <c r="E3062" s="43">
        <v>0</v>
      </c>
      <c r="F3062" s="43">
        <v>4.6063715987790702E-2</v>
      </c>
      <c r="G3062" s="43">
        <v>0</v>
      </c>
      <c r="H3062" s="43">
        <v>12.8333333333333</v>
      </c>
      <c r="I3062" s="43">
        <v>570.70168969766905</v>
      </c>
      <c r="J3062" s="43" t="e">
        <f t="shared" si="47"/>
        <v>#DIV/0!</v>
      </c>
    </row>
    <row r="3063" spans="1:10" x14ac:dyDescent="0.25">
      <c r="A3063" s="79"/>
      <c r="B3063" s="79"/>
      <c r="C3063" s="43">
        <v>4.60376151005591E-2</v>
      </c>
      <c r="D3063" s="43">
        <v>0</v>
      </c>
      <c r="E3063" s="43">
        <v>4.4878278274562098E-4</v>
      </c>
      <c r="F3063" s="43">
        <v>4.55888323178135E-2</v>
      </c>
      <c r="G3063" s="43">
        <v>0</v>
      </c>
      <c r="H3063" s="43">
        <v>11.6666666666666</v>
      </c>
      <c r="I3063" s="43">
        <v>518.41235032242298</v>
      </c>
      <c r="J3063" s="43" t="e">
        <f t="shared" si="47"/>
        <v>#DIV/0!</v>
      </c>
    </row>
    <row r="3064" spans="1:10" x14ac:dyDescent="0.25">
      <c r="A3064" s="79"/>
      <c r="B3064" s="79"/>
      <c r="C3064" s="43">
        <v>4.5922144793886503E-2</v>
      </c>
      <c r="D3064" s="43">
        <v>4.5922144793886503E-2</v>
      </c>
      <c r="E3064" s="43">
        <v>0</v>
      </c>
      <c r="F3064" s="43">
        <v>0</v>
      </c>
      <c r="G3064" s="43">
        <v>0.16666666666666599</v>
      </c>
      <c r="H3064" s="43">
        <v>28.3333333333333</v>
      </c>
      <c r="I3064" s="43">
        <v>597.72633332315399</v>
      </c>
      <c r="J3064" s="43">
        <f t="shared" si="47"/>
        <v>0.27553286876332012</v>
      </c>
    </row>
    <row r="3065" spans="1:10" x14ac:dyDescent="0.25">
      <c r="A3065" s="79"/>
      <c r="B3065" s="79"/>
      <c r="C3065" s="43">
        <v>4.59126649199946E-2</v>
      </c>
      <c r="D3065" s="43">
        <v>2.2841695439197899E-2</v>
      </c>
      <c r="E3065" s="43">
        <v>0</v>
      </c>
      <c r="F3065" s="43">
        <v>2.3070969480796601E-2</v>
      </c>
      <c r="G3065" s="43">
        <v>0.16666666666666599</v>
      </c>
      <c r="H3065" s="43">
        <v>24.3333333333333</v>
      </c>
      <c r="I3065" s="43">
        <v>563.24504358914703</v>
      </c>
      <c r="J3065" s="43">
        <f t="shared" si="47"/>
        <v>0.27547598951996871</v>
      </c>
    </row>
    <row r="3066" spans="1:10" x14ac:dyDescent="0.25">
      <c r="A3066" s="79"/>
      <c r="B3066" s="79"/>
      <c r="C3066" s="43">
        <v>4.5877422409812997E-2</v>
      </c>
      <c r="D3066" s="43">
        <v>4.5877422409812997E-2</v>
      </c>
      <c r="E3066" s="43">
        <v>0</v>
      </c>
      <c r="F3066" s="43">
        <v>0</v>
      </c>
      <c r="G3066" s="43">
        <v>0</v>
      </c>
      <c r="H3066" s="43">
        <v>16.1666666666666</v>
      </c>
      <c r="I3066" s="43">
        <v>603.95433234596806</v>
      </c>
      <c r="J3066" s="43" t="e">
        <f t="shared" si="47"/>
        <v>#DIV/0!</v>
      </c>
    </row>
    <row r="3067" spans="1:10" x14ac:dyDescent="0.25">
      <c r="A3067" s="79"/>
      <c r="B3067" s="79"/>
      <c r="C3067" s="43">
        <v>4.5588832317813598E-2</v>
      </c>
      <c r="D3067" s="43">
        <v>0</v>
      </c>
      <c r="E3067" s="43">
        <v>0</v>
      </c>
      <c r="F3067" s="43">
        <v>4.5588832317813598E-2</v>
      </c>
      <c r="G3067" s="43">
        <v>0</v>
      </c>
      <c r="H3067" s="43">
        <v>8.1666666666666607</v>
      </c>
      <c r="I3067" s="43">
        <v>363.17380253488</v>
      </c>
      <c r="J3067" s="43" t="e">
        <f t="shared" si="47"/>
        <v>#DIV/0!</v>
      </c>
    </row>
    <row r="3068" spans="1:10" x14ac:dyDescent="0.25">
      <c r="A3068" s="79"/>
      <c r="B3068" s="79"/>
      <c r="C3068" s="43">
        <v>4.55888323178135E-2</v>
      </c>
      <c r="D3068" s="43">
        <v>0</v>
      </c>
      <c r="E3068" s="43">
        <v>0</v>
      </c>
      <c r="F3068" s="43">
        <v>4.55888323178135E-2</v>
      </c>
      <c r="G3068" s="43">
        <v>0</v>
      </c>
      <c r="H3068" s="43">
        <v>12.5</v>
      </c>
      <c r="I3068" s="43">
        <v>555.87826918604105</v>
      </c>
      <c r="J3068" s="43" t="e">
        <f t="shared" si="47"/>
        <v>#DIV/0!</v>
      </c>
    </row>
    <row r="3069" spans="1:10" x14ac:dyDescent="0.25">
      <c r="A3069" s="79"/>
      <c r="B3069" s="79"/>
      <c r="C3069" s="43">
        <v>4.55888323178135E-2</v>
      </c>
      <c r="D3069" s="43">
        <v>0</v>
      </c>
      <c r="E3069" s="43">
        <v>0</v>
      </c>
      <c r="F3069" s="43">
        <v>4.55888323178135E-2</v>
      </c>
      <c r="G3069" s="43">
        <v>0</v>
      </c>
      <c r="H3069" s="43">
        <v>13.5</v>
      </c>
      <c r="I3069" s="43">
        <v>600.34853072092403</v>
      </c>
      <c r="J3069" s="43" t="e">
        <f t="shared" si="47"/>
        <v>#DIV/0!</v>
      </c>
    </row>
    <row r="3070" spans="1:10" x14ac:dyDescent="0.25">
      <c r="A3070" s="79"/>
      <c r="B3070" s="79"/>
      <c r="C3070" s="43">
        <v>4.55888323178135E-2</v>
      </c>
      <c r="D3070" s="43">
        <v>0</v>
      </c>
      <c r="E3070" s="43">
        <v>0</v>
      </c>
      <c r="F3070" s="43">
        <v>4.55888323178135E-2</v>
      </c>
      <c r="G3070" s="43">
        <v>0</v>
      </c>
      <c r="H3070" s="43">
        <v>11.5</v>
      </c>
      <c r="I3070" s="43">
        <v>511.40800765115802</v>
      </c>
      <c r="J3070" s="43" t="e">
        <f t="shared" si="47"/>
        <v>#DIV/0!</v>
      </c>
    </row>
    <row r="3071" spans="1:10" x14ac:dyDescent="0.25">
      <c r="A3071" s="79"/>
      <c r="B3071" s="79"/>
      <c r="C3071" s="43">
        <v>4.5505676293592603E-2</v>
      </c>
      <c r="D3071" s="43">
        <v>4.5505676293592603E-2</v>
      </c>
      <c r="E3071" s="43">
        <v>0</v>
      </c>
      <c r="F3071" s="43">
        <v>0</v>
      </c>
      <c r="G3071" s="43">
        <v>0.16666666666666599</v>
      </c>
      <c r="H3071" s="43">
        <v>11</v>
      </c>
      <c r="I3071" s="43">
        <v>482.89299998982</v>
      </c>
      <c r="J3071" s="43">
        <f t="shared" si="47"/>
        <v>0.2730340577615567</v>
      </c>
    </row>
    <row r="3072" spans="1:10" x14ac:dyDescent="0.25">
      <c r="A3072" s="79"/>
      <c r="B3072" s="79"/>
      <c r="C3072" s="43">
        <v>4.5478488301901501E-2</v>
      </c>
      <c r="D3072" s="43">
        <v>4.5478488301901501E-2</v>
      </c>
      <c r="E3072" s="43">
        <v>0</v>
      </c>
      <c r="F3072" s="43">
        <v>0</v>
      </c>
      <c r="G3072" s="43">
        <v>0</v>
      </c>
      <c r="H3072" s="43">
        <v>13.1666666666666</v>
      </c>
      <c r="I3072" s="43">
        <v>491.88033252919098</v>
      </c>
      <c r="J3072" s="43" t="e">
        <f t="shared" si="47"/>
        <v>#DIV/0!</v>
      </c>
    </row>
    <row r="3073" spans="1:10" x14ac:dyDescent="0.25">
      <c r="A3073" s="79"/>
      <c r="B3073" s="79"/>
      <c r="C3073" s="43">
        <v>4.5478488301901501E-2</v>
      </c>
      <c r="D3073" s="43">
        <v>4.5478488301901501E-2</v>
      </c>
      <c r="E3073" s="43">
        <v>0</v>
      </c>
      <c r="F3073" s="43">
        <v>0</v>
      </c>
      <c r="G3073" s="43">
        <v>0</v>
      </c>
      <c r="H3073" s="43">
        <v>12.1666666666666</v>
      </c>
      <c r="I3073" s="43">
        <v>454.52233259026502</v>
      </c>
      <c r="J3073" s="43" t="e">
        <f t="shared" si="47"/>
        <v>#DIV/0!</v>
      </c>
    </row>
    <row r="3074" spans="1:10" x14ac:dyDescent="0.25">
      <c r="A3074" s="79"/>
      <c r="B3074" s="79"/>
      <c r="C3074" s="43">
        <v>4.5327061057307799E-2</v>
      </c>
      <c r="D3074" s="43">
        <v>0</v>
      </c>
      <c r="E3074" s="43">
        <v>4.5327061057307799E-2</v>
      </c>
      <c r="F3074" s="43">
        <v>0</v>
      </c>
      <c r="G3074" s="43">
        <v>0</v>
      </c>
      <c r="H3074" s="43">
        <v>10.6666666666666</v>
      </c>
      <c r="I3074" s="43">
        <v>448.27793096096201</v>
      </c>
      <c r="J3074" s="43" t="e">
        <f t="shared" si="47"/>
        <v>#DIV/0!</v>
      </c>
    </row>
    <row r="3075" spans="1:10" x14ac:dyDescent="0.25">
      <c r="A3075" s="79"/>
      <c r="B3075" s="79"/>
      <c r="C3075" s="43">
        <v>4.5113948647836299E-2</v>
      </c>
      <c r="D3075" s="43">
        <v>0</v>
      </c>
      <c r="E3075" s="43">
        <v>0</v>
      </c>
      <c r="F3075" s="43">
        <v>4.5113948647836299E-2</v>
      </c>
      <c r="G3075" s="43">
        <v>0</v>
      </c>
      <c r="H3075" s="43">
        <v>12</v>
      </c>
      <c r="I3075" s="43">
        <v>533.64313841859996</v>
      </c>
      <c r="J3075" s="43" t="e">
        <f t="shared" ref="J3075:J3138" si="48">C3075/G3075</f>
        <v>#DIV/0!</v>
      </c>
    </row>
    <row r="3076" spans="1:10" x14ac:dyDescent="0.25">
      <c r="A3076" s="79"/>
      <c r="B3076" s="79"/>
      <c r="C3076" s="43">
        <v>4.5079554193990103E-2</v>
      </c>
      <c r="D3076" s="43">
        <v>4.5079554193990103E-2</v>
      </c>
      <c r="E3076" s="43">
        <v>0</v>
      </c>
      <c r="F3076" s="43">
        <v>0</v>
      </c>
      <c r="G3076" s="43">
        <v>0</v>
      </c>
      <c r="H3076" s="43">
        <v>14</v>
      </c>
      <c r="I3076" s="43">
        <v>523.01199914496203</v>
      </c>
      <c r="J3076" s="43" t="e">
        <f t="shared" si="48"/>
        <v>#DIV/0!</v>
      </c>
    </row>
    <row r="3077" spans="1:10" x14ac:dyDescent="0.25">
      <c r="A3077" s="79"/>
      <c r="B3077" s="79"/>
      <c r="C3077" s="43">
        <v>4.5079554193990103E-2</v>
      </c>
      <c r="D3077" s="43">
        <v>4.5079554193990103E-2</v>
      </c>
      <c r="E3077" s="43">
        <v>0</v>
      </c>
      <c r="F3077" s="43">
        <v>0</v>
      </c>
      <c r="G3077" s="43">
        <v>0</v>
      </c>
      <c r="H3077" s="43">
        <v>15.5</v>
      </c>
      <c r="I3077" s="43">
        <v>579.04899905335105</v>
      </c>
      <c r="J3077" s="43" t="e">
        <f t="shared" si="48"/>
        <v>#DIV/0!</v>
      </c>
    </row>
    <row r="3078" spans="1:10" x14ac:dyDescent="0.25">
      <c r="A3078" s="79"/>
      <c r="B3078" s="79"/>
      <c r="C3078" s="43">
        <v>4.5042670108712803E-2</v>
      </c>
      <c r="D3078" s="43">
        <v>2.2521335054356401E-2</v>
      </c>
      <c r="E3078" s="43">
        <v>0</v>
      </c>
      <c r="F3078" s="43">
        <v>2.2521335054356401E-2</v>
      </c>
      <c r="G3078" s="43">
        <v>0.5</v>
      </c>
      <c r="H3078" s="43">
        <v>17</v>
      </c>
      <c r="I3078" s="43">
        <v>677</v>
      </c>
      <c r="J3078" s="43">
        <f t="shared" si="48"/>
        <v>9.0085340217425605E-2</v>
      </c>
    </row>
    <row r="3079" spans="1:10" x14ac:dyDescent="0.25">
      <c r="A3079" s="79"/>
      <c r="B3079" s="79"/>
      <c r="C3079" s="43">
        <v>4.4978598031744602E-2</v>
      </c>
      <c r="D3079" s="43">
        <v>0</v>
      </c>
      <c r="E3079" s="43">
        <v>2.20728305155783E-2</v>
      </c>
      <c r="F3079" s="43">
        <v>2.2905767516166201E-2</v>
      </c>
      <c r="G3079" s="43">
        <v>0.16666666666666599</v>
      </c>
      <c r="H3079" s="43">
        <v>14.3333333333333</v>
      </c>
      <c r="I3079" s="43">
        <v>559</v>
      </c>
      <c r="J3079" s="43">
        <f t="shared" si="48"/>
        <v>0.26987158819046869</v>
      </c>
    </row>
    <row r="3080" spans="1:10" x14ac:dyDescent="0.25">
      <c r="A3080" s="79"/>
      <c r="B3080" s="79"/>
      <c r="C3080" s="43">
        <v>4.4839775198313198E-2</v>
      </c>
      <c r="D3080" s="43">
        <v>4.4839775198313198E-2</v>
      </c>
      <c r="E3080" s="43">
        <v>0</v>
      </c>
      <c r="F3080" s="43">
        <v>0</v>
      </c>
      <c r="G3080" s="43">
        <v>0.16666666666666599</v>
      </c>
      <c r="H3080" s="43">
        <v>31.5</v>
      </c>
      <c r="I3080" s="43">
        <v>598.5</v>
      </c>
      <c r="J3080" s="43">
        <f t="shared" si="48"/>
        <v>0.2690386511898803</v>
      </c>
    </row>
    <row r="3081" spans="1:10" x14ac:dyDescent="0.25">
      <c r="A3081" s="79"/>
      <c r="B3081" s="79"/>
      <c r="C3081" s="43">
        <v>4.4815941100482197E-2</v>
      </c>
      <c r="D3081" s="43">
        <v>0</v>
      </c>
      <c r="E3081" s="43">
        <v>2.9619663661211E-2</v>
      </c>
      <c r="F3081" s="43">
        <v>1.51962774392712E-2</v>
      </c>
      <c r="G3081" s="43">
        <v>0</v>
      </c>
      <c r="H3081" s="43">
        <v>14.1666666666666</v>
      </c>
      <c r="I3081" s="43">
        <v>605.14594908670006</v>
      </c>
      <c r="J3081" s="43" t="e">
        <f t="shared" si="48"/>
        <v>#DIV/0!</v>
      </c>
    </row>
    <row r="3082" spans="1:10" x14ac:dyDescent="0.25">
      <c r="A3082" s="79"/>
      <c r="B3082" s="79"/>
      <c r="C3082" s="43">
        <v>4.4800738001057099E-2</v>
      </c>
      <c r="D3082" s="43">
        <v>0</v>
      </c>
      <c r="E3082" s="43">
        <v>5.3853933929474598E-3</v>
      </c>
      <c r="F3082" s="43">
        <v>3.9415344608109602E-2</v>
      </c>
      <c r="G3082" s="43">
        <v>0</v>
      </c>
      <c r="H3082" s="43">
        <v>11.6666666666666</v>
      </c>
      <c r="I3082" s="43">
        <v>515.15340964603195</v>
      </c>
      <c r="J3082" s="43" t="e">
        <f t="shared" si="48"/>
        <v>#DIV/0!</v>
      </c>
    </row>
    <row r="3083" spans="1:10" x14ac:dyDescent="0.25">
      <c r="A3083" s="79"/>
      <c r="B3083" s="79"/>
      <c r="C3083" s="43">
        <v>4.4680620086078697E-2</v>
      </c>
      <c r="D3083" s="43">
        <v>4.4680620086078697E-2</v>
      </c>
      <c r="E3083" s="43">
        <v>0</v>
      </c>
      <c r="F3083" s="43">
        <v>0</v>
      </c>
      <c r="G3083" s="43">
        <v>0</v>
      </c>
      <c r="H3083" s="43">
        <v>15.3333333333333</v>
      </c>
      <c r="I3083" s="43">
        <v>572.82266573019695</v>
      </c>
      <c r="J3083" s="43" t="e">
        <f t="shared" si="48"/>
        <v>#DIV/0!</v>
      </c>
    </row>
    <row r="3084" spans="1:10" x14ac:dyDescent="0.25">
      <c r="A3084" s="79"/>
      <c r="B3084" s="79"/>
      <c r="C3084" s="43">
        <v>4.4680620086078697E-2</v>
      </c>
      <c r="D3084" s="43">
        <v>4.4680620086078697E-2</v>
      </c>
      <c r="E3084" s="43">
        <v>0</v>
      </c>
      <c r="F3084" s="43">
        <v>0</v>
      </c>
      <c r="G3084" s="43">
        <v>0</v>
      </c>
      <c r="H3084" s="43">
        <v>14.8333333333333</v>
      </c>
      <c r="I3084" s="43">
        <v>554.14366576073405</v>
      </c>
      <c r="J3084" s="43" t="e">
        <f t="shared" si="48"/>
        <v>#DIV/0!</v>
      </c>
    </row>
    <row r="3085" spans="1:10" x14ac:dyDescent="0.25">
      <c r="A3085" s="79"/>
      <c r="B3085" s="79"/>
      <c r="C3085" s="43">
        <v>4.4639064977859098E-2</v>
      </c>
      <c r="D3085" s="43">
        <v>0</v>
      </c>
      <c r="E3085" s="43">
        <v>0</v>
      </c>
      <c r="F3085" s="43">
        <v>4.4639064977859098E-2</v>
      </c>
      <c r="G3085" s="43">
        <v>0</v>
      </c>
      <c r="H3085" s="43">
        <v>12.1666666666666</v>
      </c>
      <c r="I3085" s="43">
        <v>541.05484867441305</v>
      </c>
      <c r="J3085" s="43" t="e">
        <f t="shared" si="48"/>
        <v>#DIV/0!</v>
      </c>
    </row>
    <row r="3086" spans="1:10" x14ac:dyDescent="0.25">
      <c r="A3086" s="79"/>
      <c r="B3086" s="79"/>
      <c r="C3086" s="43">
        <v>4.4527060746685602E-2</v>
      </c>
      <c r="D3086" s="43">
        <v>4.4527060746685602E-2</v>
      </c>
      <c r="E3086" s="43">
        <v>0</v>
      </c>
      <c r="F3086" s="43">
        <v>0</v>
      </c>
      <c r="G3086" s="43">
        <v>0.16666666666666599</v>
      </c>
      <c r="H3086" s="43">
        <v>23.5</v>
      </c>
      <c r="I3086" s="43">
        <v>498.95266664630799</v>
      </c>
      <c r="J3086" s="43">
        <f t="shared" si="48"/>
        <v>0.26716236448011471</v>
      </c>
    </row>
    <row r="3087" spans="1:10" x14ac:dyDescent="0.25">
      <c r="A3087" s="79"/>
      <c r="B3087" s="79"/>
      <c r="C3087" s="43">
        <v>4.4429495491816601E-2</v>
      </c>
      <c r="D3087" s="43">
        <v>0</v>
      </c>
      <c r="E3087" s="43">
        <v>4.4429495491816601E-2</v>
      </c>
      <c r="F3087" s="43">
        <v>0</v>
      </c>
      <c r="G3087" s="43">
        <v>0</v>
      </c>
      <c r="H3087" s="43">
        <v>13.5</v>
      </c>
      <c r="I3087" s="43">
        <v>567.351756372468</v>
      </c>
      <c r="J3087" s="43" t="e">
        <f t="shared" si="48"/>
        <v>#DIV/0!</v>
      </c>
    </row>
    <row r="3088" spans="1:10" x14ac:dyDescent="0.25">
      <c r="A3088" s="79"/>
      <c r="B3088" s="79"/>
      <c r="C3088" s="43">
        <v>4.4429495491816497E-2</v>
      </c>
      <c r="D3088" s="43">
        <v>0</v>
      </c>
      <c r="E3088" s="43">
        <v>4.4429495491816497E-2</v>
      </c>
      <c r="F3088" s="43">
        <v>0</v>
      </c>
      <c r="G3088" s="43">
        <v>0</v>
      </c>
      <c r="H3088" s="43">
        <v>7.5</v>
      </c>
      <c r="I3088" s="43">
        <v>315.195420206927</v>
      </c>
      <c r="J3088" s="43" t="e">
        <f t="shared" si="48"/>
        <v>#DIV/0!</v>
      </c>
    </row>
    <row r="3089" spans="1:10" x14ac:dyDescent="0.25">
      <c r="A3089" s="79"/>
      <c r="B3089" s="79"/>
      <c r="C3089" s="43">
        <v>4.4429495491816497E-2</v>
      </c>
      <c r="D3089" s="43">
        <v>0</v>
      </c>
      <c r="E3089" s="43">
        <v>4.4429495491816497E-2</v>
      </c>
      <c r="F3089" s="43">
        <v>0</v>
      </c>
      <c r="G3089" s="43">
        <v>0</v>
      </c>
      <c r="H3089" s="43">
        <v>12.8333333333333</v>
      </c>
      <c r="I3089" s="43">
        <v>539.33438568740803</v>
      </c>
      <c r="J3089" s="43" t="e">
        <f t="shared" si="48"/>
        <v>#DIV/0!</v>
      </c>
    </row>
    <row r="3090" spans="1:10" x14ac:dyDescent="0.25">
      <c r="A3090" s="79"/>
      <c r="B3090" s="79"/>
      <c r="C3090" s="43">
        <v>4.4367158317736598E-2</v>
      </c>
      <c r="D3090" s="43">
        <v>0</v>
      </c>
      <c r="E3090" s="43">
        <v>2.9170880878465401E-2</v>
      </c>
      <c r="F3090" s="43">
        <v>1.51962774392712E-2</v>
      </c>
      <c r="G3090" s="43">
        <v>0</v>
      </c>
      <c r="H3090" s="43">
        <v>12.8333333333333</v>
      </c>
      <c r="I3090" s="43">
        <v>547.48173737838499</v>
      </c>
      <c r="J3090" s="43" t="e">
        <f t="shared" si="48"/>
        <v>#DIV/0!</v>
      </c>
    </row>
    <row r="3091" spans="1:10" x14ac:dyDescent="0.25">
      <c r="A3091" s="79"/>
      <c r="B3091" s="79"/>
      <c r="C3091" s="43">
        <v>4.4337877262061599E-2</v>
      </c>
      <c r="D3091" s="43">
        <v>2.21689386310308E-2</v>
      </c>
      <c r="E3091" s="43">
        <v>0</v>
      </c>
      <c r="F3091" s="43">
        <v>2.21689386310308E-2</v>
      </c>
      <c r="G3091" s="43">
        <v>1.1666666666666601</v>
      </c>
      <c r="H3091" s="43">
        <v>4.6666666666666599</v>
      </c>
      <c r="I3091" s="43">
        <v>230.666666666666</v>
      </c>
      <c r="J3091" s="43">
        <f t="shared" si="48"/>
        <v>3.8003894796053012E-2</v>
      </c>
    </row>
    <row r="3092" spans="1:10" x14ac:dyDescent="0.25">
      <c r="A3092" s="79"/>
      <c r="B3092" s="79"/>
      <c r="C3092" s="43">
        <v>4.4281685978167298E-2</v>
      </c>
      <c r="D3092" s="43">
        <v>4.4281685978167298E-2</v>
      </c>
      <c r="E3092" s="43">
        <v>0</v>
      </c>
      <c r="F3092" s="43">
        <v>0</v>
      </c>
      <c r="G3092" s="43">
        <v>0</v>
      </c>
      <c r="H3092" s="43">
        <v>15.8333333333333</v>
      </c>
      <c r="I3092" s="43">
        <v>591.50166569965995</v>
      </c>
      <c r="J3092" s="43" t="e">
        <f t="shared" si="48"/>
        <v>#DIV/0!</v>
      </c>
    </row>
    <row r="3093" spans="1:10" x14ac:dyDescent="0.25">
      <c r="A3093" s="79"/>
      <c r="B3093" s="79"/>
      <c r="C3093" s="43">
        <v>4.4281685978167298E-2</v>
      </c>
      <c r="D3093" s="43">
        <v>4.4281685978167298E-2</v>
      </c>
      <c r="E3093" s="43">
        <v>0</v>
      </c>
      <c r="F3093" s="43">
        <v>0</v>
      </c>
      <c r="G3093" s="43">
        <v>0</v>
      </c>
      <c r="H3093" s="43">
        <v>14.5</v>
      </c>
      <c r="I3093" s="43">
        <v>541.69099911442504</v>
      </c>
      <c r="J3093" s="43" t="e">
        <f t="shared" si="48"/>
        <v>#DIV/0!</v>
      </c>
    </row>
    <row r="3094" spans="1:10" x14ac:dyDescent="0.25">
      <c r="A3094" s="79"/>
      <c r="B3094" s="79"/>
      <c r="C3094" s="43">
        <v>4.4281685978167298E-2</v>
      </c>
      <c r="D3094" s="43">
        <v>4.4281685978167298E-2</v>
      </c>
      <c r="E3094" s="43">
        <v>0</v>
      </c>
      <c r="F3094" s="43">
        <v>0</v>
      </c>
      <c r="G3094" s="43">
        <v>0</v>
      </c>
      <c r="H3094" s="43">
        <v>1.6666666666666601</v>
      </c>
      <c r="I3094" s="43">
        <v>62.2633332315432</v>
      </c>
      <c r="J3094" s="43" t="e">
        <f t="shared" si="48"/>
        <v>#DIV/0!</v>
      </c>
    </row>
    <row r="3095" spans="1:10" x14ac:dyDescent="0.25">
      <c r="A3095" s="79"/>
      <c r="B3095" s="79"/>
      <c r="C3095" s="43">
        <v>4.4209733108125003E-2</v>
      </c>
      <c r="D3095" s="43">
        <v>9.8243851351388894E-4</v>
      </c>
      <c r="E3095" s="43">
        <v>0</v>
      </c>
      <c r="F3095" s="43">
        <v>4.3227294594611103E-2</v>
      </c>
      <c r="G3095" s="43">
        <v>0.16666666666666599</v>
      </c>
      <c r="H3095" s="43">
        <v>26</v>
      </c>
      <c r="I3095" s="43">
        <v>598</v>
      </c>
      <c r="J3095" s="43">
        <f t="shared" si="48"/>
        <v>0.26525839864875111</v>
      </c>
    </row>
    <row r="3096" spans="1:10" x14ac:dyDescent="0.25">
      <c r="A3096" s="79"/>
      <c r="B3096" s="79"/>
      <c r="C3096" s="43">
        <v>4.4209733108124899E-2</v>
      </c>
      <c r="D3096" s="43">
        <v>4.4209733108124899E-2</v>
      </c>
      <c r="E3096" s="43">
        <v>0</v>
      </c>
      <c r="F3096" s="43">
        <v>0</v>
      </c>
      <c r="G3096" s="43">
        <v>0.16666666666666599</v>
      </c>
      <c r="H3096" s="43">
        <v>11.8333333333333</v>
      </c>
      <c r="I3096" s="43">
        <v>532.5</v>
      </c>
      <c r="J3096" s="43">
        <f t="shared" si="48"/>
        <v>0.26525839864875045</v>
      </c>
    </row>
    <row r="3097" spans="1:10" x14ac:dyDescent="0.25">
      <c r="A3097" s="79"/>
      <c r="B3097" s="79"/>
      <c r="C3097" s="43">
        <v>4.41641813078818E-2</v>
      </c>
      <c r="D3097" s="43">
        <v>0</v>
      </c>
      <c r="E3097" s="43">
        <v>0</v>
      </c>
      <c r="F3097" s="43">
        <v>4.41641813078818E-2</v>
      </c>
      <c r="G3097" s="43">
        <v>0</v>
      </c>
      <c r="H3097" s="43">
        <v>11.6666666666666</v>
      </c>
      <c r="I3097" s="43">
        <v>518.81971790697196</v>
      </c>
      <c r="J3097" s="43" t="e">
        <f t="shared" si="48"/>
        <v>#DIV/0!</v>
      </c>
    </row>
    <row r="3098" spans="1:10" x14ac:dyDescent="0.25">
      <c r="A3098" s="79"/>
      <c r="B3098" s="79"/>
      <c r="C3098" s="43">
        <v>4.4085116257997298E-2</v>
      </c>
      <c r="D3098" s="43">
        <v>0</v>
      </c>
      <c r="E3098" s="43">
        <v>4.2185581578088403E-2</v>
      </c>
      <c r="F3098" s="43">
        <v>1.8995346799088901E-3</v>
      </c>
      <c r="G3098" s="43">
        <v>0</v>
      </c>
      <c r="H3098" s="43">
        <v>12.8333333333333</v>
      </c>
      <c r="I3098" s="43">
        <v>540.55648844105394</v>
      </c>
      <c r="J3098" s="43" t="e">
        <f t="shared" si="48"/>
        <v>#DIV/0!</v>
      </c>
    </row>
    <row r="3099" spans="1:10" x14ac:dyDescent="0.25">
      <c r="A3099" s="79"/>
      <c r="B3099" s="79"/>
      <c r="C3099" s="43">
        <v>4.3980712709070897E-2</v>
      </c>
      <c r="D3099" s="43">
        <v>0</v>
      </c>
      <c r="E3099" s="43">
        <v>4.3980712709070897E-2</v>
      </c>
      <c r="F3099" s="43">
        <v>0</v>
      </c>
      <c r="G3099" s="43">
        <v>0</v>
      </c>
      <c r="H3099" s="43">
        <v>12.6666666666666</v>
      </c>
      <c r="I3099" s="43">
        <v>532.33004301614301</v>
      </c>
      <c r="J3099" s="43" t="e">
        <f t="shared" si="48"/>
        <v>#DIV/0!</v>
      </c>
    </row>
    <row r="3100" spans="1:10" x14ac:dyDescent="0.25">
      <c r="A3100" s="79"/>
      <c r="B3100" s="79"/>
      <c r="C3100" s="43">
        <v>4.3905351418955497E-2</v>
      </c>
      <c r="D3100" s="43">
        <v>2.1613647297305499E-2</v>
      </c>
      <c r="E3100" s="43">
        <v>4.4878278274562098E-4</v>
      </c>
      <c r="F3100" s="43">
        <v>2.1842921338904201E-2</v>
      </c>
      <c r="G3100" s="43">
        <v>0.16666666666666599</v>
      </c>
      <c r="H3100" s="43">
        <v>25.5</v>
      </c>
      <c r="I3100" s="43">
        <v>593.24938626041205</v>
      </c>
      <c r="J3100" s="43">
        <f t="shared" si="48"/>
        <v>0.26343210851373405</v>
      </c>
    </row>
    <row r="3101" spans="1:10" x14ac:dyDescent="0.25">
      <c r="A3101" s="79"/>
      <c r="B3101" s="79"/>
      <c r="C3101" s="43">
        <v>4.38827518702559E-2</v>
      </c>
      <c r="D3101" s="43">
        <v>4.38827518702559E-2</v>
      </c>
      <c r="E3101" s="43">
        <v>0</v>
      </c>
      <c r="F3101" s="43">
        <v>0</v>
      </c>
      <c r="G3101" s="43">
        <v>0</v>
      </c>
      <c r="H3101" s="43">
        <v>14.1666666666666</v>
      </c>
      <c r="I3101" s="43">
        <v>529.23833246811603</v>
      </c>
      <c r="J3101" s="43" t="e">
        <f t="shared" si="48"/>
        <v>#DIV/0!</v>
      </c>
    </row>
    <row r="3102" spans="1:10" x14ac:dyDescent="0.25">
      <c r="A3102" s="79"/>
      <c r="B3102" s="79"/>
      <c r="C3102" s="43">
        <v>4.3689297637904599E-2</v>
      </c>
      <c r="D3102" s="43">
        <v>0</v>
      </c>
      <c r="E3102" s="43">
        <v>0</v>
      </c>
      <c r="F3102" s="43">
        <v>4.3689297637904599E-2</v>
      </c>
      <c r="G3102" s="43">
        <v>0</v>
      </c>
      <c r="H3102" s="43">
        <v>13.6666666666666</v>
      </c>
      <c r="I3102" s="43">
        <v>607.76024097673803</v>
      </c>
      <c r="J3102" s="43" t="e">
        <f t="shared" si="48"/>
        <v>#DIV/0!</v>
      </c>
    </row>
    <row r="3103" spans="1:10" x14ac:dyDescent="0.25">
      <c r="A3103" s="79"/>
      <c r="B3103" s="79"/>
      <c r="C3103" s="43">
        <v>4.3531929926325298E-2</v>
      </c>
      <c r="D3103" s="43">
        <v>0</v>
      </c>
      <c r="E3103" s="43">
        <v>4.3531929926325298E-2</v>
      </c>
      <c r="F3103" s="43">
        <v>0</v>
      </c>
      <c r="G3103" s="43">
        <v>0</v>
      </c>
      <c r="H3103" s="43">
        <v>14.1666666666666</v>
      </c>
      <c r="I3103" s="43">
        <v>595.36912705752798</v>
      </c>
      <c r="J3103" s="43" t="e">
        <f t="shared" si="48"/>
        <v>#DIV/0!</v>
      </c>
    </row>
    <row r="3104" spans="1:10" x14ac:dyDescent="0.25">
      <c r="A3104" s="79"/>
      <c r="B3104" s="79"/>
      <c r="C3104" s="43">
        <v>4.3483817762344397E-2</v>
      </c>
      <c r="D3104" s="43">
        <v>4.3483817762344397E-2</v>
      </c>
      <c r="E3104" s="43">
        <v>0</v>
      </c>
      <c r="F3104" s="43">
        <v>0</v>
      </c>
      <c r="G3104" s="43">
        <v>0</v>
      </c>
      <c r="H3104" s="43">
        <v>15.3333333333333</v>
      </c>
      <c r="I3104" s="43">
        <v>572.82266573019695</v>
      </c>
      <c r="J3104" s="43" t="e">
        <f t="shared" si="48"/>
        <v>#DIV/0!</v>
      </c>
    </row>
    <row r="3105" spans="1:10" x14ac:dyDescent="0.25">
      <c r="A3105" s="79"/>
      <c r="B3105" s="79"/>
      <c r="C3105" s="43">
        <v>4.3214413967927398E-2</v>
      </c>
      <c r="D3105" s="43">
        <v>0</v>
      </c>
      <c r="E3105" s="43">
        <v>0</v>
      </c>
      <c r="F3105" s="43">
        <v>4.3214413967927398E-2</v>
      </c>
      <c r="G3105" s="43">
        <v>0</v>
      </c>
      <c r="H3105" s="43">
        <v>11.3333333333333</v>
      </c>
      <c r="I3105" s="43">
        <v>503.99629739534402</v>
      </c>
      <c r="J3105" s="43" t="e">
        <f t="shared" si="48"/>
        <v>#DIV/0!</v>
      </c>
    </row>
    <row r="3106" spans="1:10" x14ac:dyDescent="0.25">
      <c r="A3106" s="79"/>
      <c r="B3106" s="79"/>
      <c r="C3106" s="43">
        <v>4.31467683140778E-2</v>
      </c>
      <c r="D3106" s="43">
        <v>1.32629199324375E-2</v>
      </c>
      <c r="E3106" s="43">
        <v>0</v>
      </c>
      <c r="F3106" s="43">
        <v>2.98838483816403E-2</v>
      </c>
      <c r="G3106" s="43">
        <v>0.33333333333333298</v>
      </c>
      <c r="H3106" s="43">
        <v>20</v>
      </c>
      <c r="I3106" s="43">
        <v>590.35130767441603</v>
      </c>
      <c r="J3106" s="43">
        <f t="shared" si="48"/>
        <v>0.12944030494223355</v>
      </c>
    </row>
    <row r="3107" spans="1:10" x14ac:dyDescent="0.25">
      <c r="A3107" s="79"/>
      <c r="B3107" s="79"/>
      <c r="C3107" s="43">
        <v>4.3084883654432998E-2</v>
      </c>
      <c r="D3107" s="43">
        <v>4.3084883654432998E-2</v>
      </c>
      <c r="E3107" s="43">
        <v>0</v>
      </c>
      <c r="F3107" s="43">
        <v>0</v>
      </c>
      <c r="G3107" s="43">
        <v>0</v>
      </c>
      <c r="H3107" s="43">
        <v>14.6666666666666</v>
      </c>
      <c r="I3107" s="43">
        <v>547.91733243757903</v>
      </c>
      <c r="J3107" s="43" t="e">
        <f t="shared" si="48"/>
        <v>#DIV/0!</v>
      </c>
    </row>
    <row r="3108" spans="1:10" x14ac:dyDescent="0.25">
      <c r="A3108" s="79"/>
      <c r="B3108" s="79"/>
      <c r="C3108" s="43">
        <v>4.3084883654432998E-2</v>
      </c>
      <c r="D3108" s="43">
        <v>4.3084883654432998E-2</v>
      </c>
      <c r="E3108" s="43">
        <v>0</v>
      </c>
      <c r="F3108" s="43">
        <v>0</v>
      </c>
      <c r="G3108" s="43">
        <v>0</v>
      </c>
      <c r="H3108" s="43">
        <v>15.3333333333333</v>
      </c>
      <c r="I3108" s="43">
        <v>572.82266573019695</v>
      </c>
      <c r="J3108" s="43" t="e">
        <f t="shared" si="48"/>
        <v>#DIV/0!</v>
      </c>
    </row>
    <row r="3109" spans="1:10" x14ac:dyDescent="0.25">
      <c r="A3109" s="79"/>
      <c r="B3109" s="79"/>
      <c r="C3109" s="43">
        <v>4.3084883654432998E-2</v>
      </c>
      <c r="D3109" s="43">
        <v>4.3084883654432998E-2</v>
      </c>
      <c r="E3109" s="43">
        <v>0</v>
      </c>
      <c r="F3109" s="43">
        <v>0</v>
      </c>
      <c r="G3109" s="43">
        <v>0</v>
      </c>
      <c r="H3109" s="43">
        <v>1.3333333333333299</v>
      </c>
      <c r="I3109" s="43">
        <v>49.8106665852345</v>
      </c>
      <c r="J3109" s="43" t="e">
        <f t="shared" si="48"/>
        <v>#DIV/0!</v>
      </c>
    </row>
    <row r="3110" spans="1:10" x14ac:dyDescent="0.25">
      <c r="A3110" s="79"/>
      <c r="B3110" s="79"/>
      <c r="C3110" s="43">
        <v>4.3083147143579699E-2</v>
      </c>
      <c r="D3110" s="43">
        <v>0</v>
      </c>
      <c r="E3110" s="43">
        <v>4.3083147143579699E-2</v>
      </c>
      <c r="F3110" s="43">
        <v>0</v>
      </c>
      <c r="G3110" s="43">
        <v>0</v>
      </c>
      <c r="H3110" s="43">
        <v>15.1666666666666</v>
      </c>
      <c r="I3110" s="43">
        <v>637.39518308511799</v>
      </c>
      <c r="J3110" s="43" t="e">
        <f t="shared" si="48"/>
        <v>#DIV/0!</v>
      </c>
    </row>
    <row r="3111" spans="1:10" x14ac:dyDescent="0.25">
      <c r="A3111" s="79"/>
      <c r="B3111" s="79"/>
      <c r="C3111" s="43">
        <v>4.3070937368797302E-2</v>
      </c>
      <c r="D3111" s="43">
        <v>4.3070937368797302E-2</v>
      </c>
      <c r="E3111" s="43">
        <v>0</v>
      </c>
      <c r="F3111" s="43">
        <v>0</v>
      </c>
      <c r="G3111" s="43">
        <v>0.5</v>
      </c>
      <c r="H3111" s="43">
        <v>12.8333333333333</v>
      </c>
      <c r="I3111" s="43">
        <v>492.22633332315399</v>
      </c>
      <c r="J3111" s="43">
        <f t="shared" si="48"/>
        <v>8.6141874737594604E-2</v>
      </c>
    </row>
    <row r="3112" spans="1:10" x14ac:dyDescent="0.25">
      <c r="A3112" s="79"/>
      <c r="B3112" s="79"/>
      <c r="C3112" s="43">
        <v>4.3056435722695602E-2</v>
      </c>
      <c r="D3112" s="43">
        <v>4.3056435722695602E-2</v>
      </c>
      <c r="E3112" s="43">
        <v>0</v>
      </c>
      <c r="F3112" s="43">
        <v>0</v>
      </c>
      <c r="G3112" s="43">
        <v>0.16666666666666599</v>
      </c>
      <c r="H3112" s="43">
        <v>24.1666666666666</v>
      </c>
      <c r="I3112" s="43">
        <v>507.5</v>
      </c>
      <c r="J3112" s="43">
        <f t="shared" si="48"/>
        <v>0.25833861433617467</v>
      </c>
    </row>
    <row r="3113" spans="1:10" x14ac:dyDescent="0.25">
      <c r="A3113" s="79"/>
      <c r="B3113" s="79"/>
      <c r="C3113" s="43">
        <v>4.2989641382459698E-2</v>
      </c>
      <c r="D3113" s="43">
        <v>0</v>
      </c>
      <c r="E3113" s="43">
        <v>2.0195225223552899E-2</v>
      </c>
      <c r="F3113" s="43">
        <v>2.2794416158906799E-2</v>
      </c>
      <c r="G3113" s="43">
        <v>0</v>
      </c>
      <c r="H3113" s="43">
        <v>11.6666666666666</v>
      </c>
      <c r="I3113" s="43">
        <v>504.969220032311</v>
      </c>
      <c r="J3113" s="43" t="e">
        <f t="shared" si="48"/>
        <v>#DIV/0!</v>
      </c>
    </row>
    <row r="3114" spans="1:10" x14ac:dyDescent="0.25">
      <c r="A3114" s="79"/>
      <c r="B3114" s="79"/>
      <c r="C3114" s="43">
        <v>4.2739530297950197E-2</v>
      </c>
      <c r="D3114" s="43">
        <v>0</v>
      </c>
      <c r="E3114" s="43">
        <v>0</v>
      </c>
      <c r="F3114" s="43">
        <v>4.2739530297950197E-2</v>
      </c>
      <c r="G3114" s="43">
        <v>0</v>
      </c>
      <c r="H3114" s="43">
        <v>9.5</v>
      </c>
      <c r="I3114" s="43">
        <v>422.46748458139098</v>
      </c>
      <c r="J3114" s="43" t="e">
        <f t="shared" si="48"/>
        <v>#DIV/0!</v>
      </c>
    </row>
    <row r="3115" spans="1:10" x14ac:dyDescent="0.25">
      <c r="A3115" s="79"/>
      <c r="B3115" s="79"/>
      <c r="C3115" s="43">
        <v>4.26859495465216E-2</v>
      </c>
      <c r="D3115" s="43">
        <v>4.26859495465216E-2</v>
      </c>
      <c r="E3115" s="43">
        <v>0</v>
      </c>
      <c r="F3115" s="43">
        <v>0</v>
      </c>
      <c r="G3115" s="43">
        <v>0</v>
      </c>
      <c r="H3115" s="43">
        <v>13.3333333333333</v>
      </c>
      <c r="I3115" s="43">
        <v>498.10666585234497</v>
      </c>
      <c r="J3115" s="43" t="e">
        <f t="shared" si="48"/>
        <v>#DIV/0!</v>
      </c>
    </row>
    <row r="3116" spans="1:10" x14ac:dyDescent="0.25">
      <c r="A3116" s="79"/>
      <c r="B3116" s="79"/>
      <c r="C3116" s="43">
        <v>4.26859495465216E-2</v>
      </c>
      <c r="D3116" s="43">
        <v>4.26859495465216E-2</v>
      </c>
      <c r="E3116" s="43">
        <v>0</v>
      </c>
      <c r="F3116" s="43">
        <v>0</v>
      </c>
      <c r="G3116" s="43">
        <v>0</v>
      </c>
      <c r="H3116" s="43">
        <v>13.8333333333333</v>
      </c>
      <c r="I3116" s="43">
        <v>516.78566582180804</v>
      </c>
      <c r="J3116" s="43" t="e">
        <f t="shared" si="48"/>
        <v>#DIV/0!</v>
      </c>
    </row>
    <row r="3117" spans="1:10" x14ac:dyDescent="0.25">
      <c r="A3117" s="79"/>
      <c r="B3117" s="79"/>
      <c r="C3117" s="43">
        <v>4.26859495465216E-2</v>
      </c>
      <c r="D3117" s="43">
        <v>4.26859495465216E-2</v>
      </c>
      <c r="E3117" s="43">
        <v>0</v>
      </c>
      <c r="F3117" s="43">
        <v>0</v>
      </c>
      <c r="G3117" s="43">
        <v>0</v>
      </c>
      <c r="H3117" s="43">
        <v>0.83333333333333304</v>
      </c>
      <c r="I3117" s="43">
        <v>31.1316666157716</v>
      </c>
      <c r="J3117" s="43" t="e">
        <f t="shared" si="48"/>
        <v>#DIV/0!</v>
      </c>
    </row>
    <row r="3118" spans="1:10" x14ac:dyDescent="0.25">
      <c r="A3118" s="79"/>
      <c r="B3118" s="79"/>
      <c r="C3118" s="43">
        <v>4.2666295336063698E-2</v>
      </c>
      <c r="D3118" s="43">
        <v>0</v>
      </c>
      <c r="E3118" s="43">
        <v>9.4244384376580507E-3</v>
      </c>
      <c r="F3118" s="43">
        <v>3.3241856898405697E-2</v>
      </c>
      <c r="G3118" s="43">
        <v>0</v>
      </c>
      <c r="H3118" s="43">
        <v>12.1666666666666</v>
      </c>
      <c r="I3118" s="43">
        <v>535.35170249072996</v>
      </c>
      <c r="J3118" s="43" t="e">
        <f t="shared" si="48"/>
        <v>#DIV/0!</v>
      </c>
    </row>
    <row r="3119" spans="1:10" x14ac:dyDescent="0.25">
      <c r="A3119" s="79"/>
      <c r="B3119" s="79"/>
      <c r="C3119" s="43">
        <v>4.26343643608341E-2</v>
      </c>
      <c r="D3119" s="43">
        <v>0</v>
      </c>
      <c r="E3119" s="43">
        <v>4.26343643608341E-2</v>
      </c>
      <c r="F3119" s="43">
        <v>0</v>
      </c>
      <c r="G3119" s="43">
        <v>0</v>
      </c>
      <c r="H3119" s="43">
        <v>9.3333333333333304</v>
      </c>
      <c r="I3119" s="43">
        <v>392.24318959084201</v>
      </c>
      <c r="J3119" s="43" t="e">
        <f t="shared" si="48"/>
        <v>#DIV/0!</v>
      </c>
    </row>
    <row r="3120" spans="1:10" x14ac:dyDescent="0.25">
      <c r="A3120" s="79"/>
      <c r="B3120" s="79"/>
      <c r="C3120" s="43">
        <v>4.2634364360834003E-2</v>
      </c>
      <c r="D3120" s="43">
        <v>0</v>
      </c>
      <c r="E3120" s="43">
        <v>4.2634364360834003E-2</v>
      </c>
      <c r="F3120" s="43">
        <v>0</v>
      </c>
      <c r="G3120" s="43">
        <v>0</v>
      </c>
      <c r="H3120" s="43">
        <v>11</v>
      </c>
      <c r="I3120" s="43">
        <v>462.286616303492</v>
      </c>
      <c r="J3120" s="43" t="e">
        <f t="shared" si="48"/>
        <v>#DIV/0!</v>
      </c>
    </row>
    <row r="3121" spans="1:10" x14ac:dyDescent="0.25">
      <c r="A3121" s="79"/>
      <c r="B3121" s="79"/>
      <c r="C3121" s="43">
        <v>4.2607931183917598E-2</v>
      </c>
      <c r="D3121" s="43">
        <v>4.0578982079921499E-4</v>
      </c>
      <c r="E3121" s="43">
        <v>0</v>
      </c>
      <c r="F3121" s="43">
        <v>4.2202141363118402E-2</v>
      </c>
      <c r="G3121" s="43">
        <v>0.33333333333333298</v>
      </c>
      <c r="H3121" s="43">
        <v>25.3333333333333</v>
      </c>
      <c r="I3121" s="43">
        <v>481.33333333333297</v>
      </c>
      <c r="J3121" s="43">
        <f t="shared" si="48"/>
        <v>0.12782379355175294</v>
      </c>
    </row>
    <row r="3122" spans="1:10" x14ac:dyDescent="0.25">
      <c r="A3122" s="79"/>
      <c r="B3122" s="79"/>
      <c r="C3122" s="43">
        <v>4.2373000235033799E-2</v>
      </c>
      <c r="D3122" s="43">
        <v>4.2373000235033799E-2</v>
      </c>
      <c r="E3122" s="43">
        <v>0</v>
      </c>
      <c r="F3122" s="43">
        <v>0</v>
      </c>
      <c r="G3122" s="43">
        <v>0.16666666666666599</v>
      </c>
      <c r="H3122" s="43">
        <v>14.3333333333333</v>
      </c>
      <c r="I3122" s="43">
        <v>444.33333333333297</v>
      </c>
      <c r="J3122" s="43">
        <f t="shared" si="48"/>
        <v>0.25423800141020381</v>
      </c>
    </row>
    <row r="3123" spans="1:10" x14ac:dyDescent="0.25">
      <c r="A3123" s="79"/>
      <c r="B3123" s="79"/>
      <c r="C3123" s="43">
        <v>4.2287015438610201E-2</v>
      </c>
      <c r="D3123" s="43">
        <v>4.2287015438610201E-2</v>
      </c>
      <c r="E3123" s="43">
        <v>0</v>
      </c>
      <c r="F3123" s="43">
        <v>0</v>
      </c>
      <c r="G3123" s="43">
        <v>0</v>
      </c>
      <c r="H3123" s="43">
        <v>15.3333333333333</v>
      </c>
      <c r="I3123" s="43">
        <v>572.82266573019695</v>
      </c>
      <c r="J3123" s="43" t="e">
        <f t="shared" si="48"/>
        <v>#DIV/0!</v>
      </c>
    </row>
    <row r="3124" spans="1:10" x14ac:dyDescent="0.25">
      <c r="A3124" s="79"/>
      <c r="B3124" s="79"/>
      <c r="C3124" s="43">
        <v>4.2287015438610201E-2</v>
      </c>
      <c r="D3124" s="43">
        <v>4.2287015438610201E-2</v>
      </c>
      <c r="E3124" s="43">
        <v>0</v>
      </c>
      <c r="F3124" s="43">
        <v>0</v>
      </c>
      <c r="G3124" s="43">
        <v>0</v>
      </c>
      <c r="H3124" s="43">
        <v>13.1666666666666</v>
      </c>
      <c r="I3124" s="43">
        <v>491.88033252919098</v>
      </c>
      <c r="J3124" s="43" t="e">
        <f t="shared" si="48"/>
        <v>#DIV/0!</v>
      </c>
    </row>
    <row r="3125" spans="1:10" x14ac:dyDescent="0.25">
      <c r="A3125" s="79"/>
      <c r="B3125" s="79"/>
      <c r="C3125" s="43">
        <v>4.2287015438610201E-2</v>
      </c>
      <c r="D3125" s="43">
        <v>4.2287015438610201E-2</v>
      </c>
      <c r="E3125" s="43">
        <v>0</v>
      </c>
      <c r="F3125" s="43">
        <v>0</v>
      </c>
      <c r="G3125" s="43">
        <v>0</v>
      </c>
      <c r="H3125" s="43">
        <v>14.1666666666666</v>
      </c>
      <c r="I3125" s="43">
        <v>529.23833246811603</v>
      </c>
      <c r="J3125" s="43" t="e">
        <f t="shared" si="48"/>
        <v>#DIV/0!</v>
      </c>
    </row>
    <row r="3126" spans="1:10" x14ac:dyDescent="0.25">
      <c r="A3126" s="79"/>
      <c r="B3126" s="79"/>
      <c r="C3126" s="43">
        <v>4.2264646627973003E-2</v>
      </c>
      <c r="D3126" s="43">
        <v>0</v>
      </c>
      <c r="E3126" s="43">
        <v>0</v>
      </c>
      <c r="F3126" s="43">
        <v>4.2264646627973003E-2</v>
      </c>
      <c r="G3126" s="43">
        <v>0</v>
      </c>
      <c r="H3126" s="43">
        <v>7.6666666666666599</v>
      </c>
      <c r="I3126" s="43">
        <v>340.938671767438</v>
      </c>
      <c r="J3126" s="43" t="e">
        <f t="shared" si="48"/>
        <v>#DIV/0!</v>
      </c>
    </row>
    <row r="3127" spans="1:10" x14ac:dyDescent="0.25">
      <c r="A3127" s="79"/>
      <c r="B3127" s="79"/>
      <c r="C3127" s="43">
        <v>4.2264646627972899E-2</v>
      </c>
      <c r="D3127" s="43">
        <v>0</v>
      </c>
      <c r="E3127" s="43">
        <v>0</v>
      </c>
      <c r="F3127" s="43">
        <v>4.2264646627972899E-2</v>
      </c>
      <c r="G3127" s="43">
        <v>0</v>
      </c>
      <c r="H3127" s="43">
        <v>12.1666666666666</v>
      </c>
      <c r="I3127" s="43">
        <v>541.05484867441305</v>
      </c>
      <c r="J3127" s="43" t="e">
        <f t="shared" si="48"/>
        <v>#DIV/0!</v>
      </c>
    </row>
    <row r="3128" spans="1:10" x14ac:dyDescent="0.25">
      <c r="A3128" s="79"/>
      <c r="B3128" s="79"/>
      <c r="C3128" s="43">
        <v>4.2185581578088403E-2</v>
      </c>
      <c r="D3128" s="43">
        <v>0</v>
      </c>
      <c r="E3128" s="43">
        <v>4.2185581578088403E-2</v>
      </c>
      <c r="F3128" s="43">
        <v>0</v>
      </c>
      <c r="G3128" s="43">
        <v>0</v>
      </c>
      <c r="H3128" s="43">
        <v>11.5</v>
      </c>
      <c r="I3128" s="43">
        <v>483.299644317287</v>
      </c>
      <c r="J3128" s="43" t="e">
        <f t="shared" si="48"/>
        <v>#DIV/0!</v>
      </c>
    </row>
    <row r="3129" spans="1:10" x14ac:dyDescent="0.25">
      <c r="A3129" s="79"/>
      <c r="B3129" s="79"/>
      <c r="C3129" s="43">
        <v>4.2185581578088403E-2</v>
      </c>
      <c r="D3129" s="43">
        <v>0</v>
      </c>
      <c r="E3129" s="43">
        <v>4.2185581578088403E-2</v>
      </c>
      <c r="F3129" s="43">
        <v>0</v>
      </c>
      <c r="G3129" s="43">
        <v>0</v>
      </c>
      <c r="H3129" s="43">
        <v>14.1666666666666</v>
      </c>
      <c r="I3129" s="43">
        <v>595.36912705752798</v>
      </c>
      <c r="J3129" s="43" t="e">
        <f t="shared" si="48"/>
        <v>#DIV/0!</v>
      </c>
    </row>
    <row r="3130" spans="1:10" x14ac:dyDescent="0.25">
      <c r="A3130" s="79"/>
      <c r="B3130" s="79"/>
      <c r="C3130" s="43">
        <v>4.2185581578088403E-2</v>
      </c>
      <c r="D3130" s="43">
        <v>0</v>
      </c>
      <c r="E3130" s="43">
        <v>4.2185581578088403E-2</v>
      </c>
      <c r="F3130" s="43">
        <v>0</v>
      </c>
      <c r="G3130" s="43">
        <v>0</v>
      </c>
      <c r="H3130" s="43">
        <v>13</v>
      </c>
      <c r="I3130" s="43">
        <v>546.33872835867305</v>
      </c>
      <c r="J3130" s="43" t="e">
        <f t="shared" si="48"/>
        <v>#DIV/0!</v>
      </c>
    </row>
    <row r="3131" spans="1:10" x14ac:dyDescent="0.25">
      <c r="A3131" s="79"/>
      <c r="B3131" s="79"/>
      <c r="C3131" s="43">
        <v>4.1888081330698802E-2</v>
      </c>
      <c r="D3131" s="43">
        <v>4.1888081330698802E-2</v>
      </c>
      <c r="E3131" s="43">
        <v>0</v>
      </c>
      <c r="F3131" s="43">
        <v>0</v>
      </c>
      <c r="G3131" s="43">
        <v>0</v>
      </c>
      <c r="H3131" s="43">
        <v>0.83333333333333304</v>
      </c>
      <c r="I3131" s="43">
        <v>31.1316666157716</v>
      </c>
      <c r="J3131" s="43" t="e">
        <f t="shared" si="48"/>
        <v>#DIV/0!</v>
      </c>
    </row>
    <row r="3132" spans="1:10" x14ac:dyDescent="0.25">
      <c r="A3132" s="79"/>
      <c r="B3132" s="79"/>
      <c r="C3132" s="43">
        <v>4.1783932869997598E-2</v>
      </c>
      <c r="D3132" s="43">
        <v>0</v>
      </c>
      <c r="E3132" s="43">
        <v>3.2761143140430403E-2</v>
      </c>
      <c r="F3132" s="43">
        <v>9.0227897295672693E-3</v>
      </c>
      <c r="G3132" s="43">
        <v>0</v>
      </c>
      <c r="H3132" s="43">
        <v>11</v>
      </c>
      <c r="I3132" s="43">
        <v>468.80449765627401</v>
      </c>
      <c r="J3132" s="43" t="e">
        <f t="shared" si="48"/>
        <v>#DIV/0!</v>
      </c>
    </row>
    <row r="3133" spans="1:10" x14ac:dyDescent="0.25">
      <c r="A3133" s="79"/>
      <c r="B3133" s="79"/>
      <c r="C3133" s="43">
        <v>4.1736798795342797E-2</v>
      </c>
      <c r="D3133" s="43">
        <v>0</v>
      </c>
      <c r="E3133" s="43">
        <v>4.1736798795342797E-2</v>
      </c>
      <c r="F3133" s="43">
        <v>0</v>
      </c>
      <c r="G3133" s="43">
        <v>0</v>
      </c>
      <c r="H3133" s="43">
        <v>14.3333333333333</v>
      </c>
      <c r="I3133" s="43">
        <v>602.373469728793</v>
      </c>
      <c r="J3133" s="43" t="e">
        <f t="shared" si="48"/>
        <v>#DIV/0!</v>
      </c>
    </row>
    <row r="3134" spans="1:10" x14ac:dyDescent="0.25">
      <c r="A3134" s="79"/>
      <c r="B3134" s="79"/>
      <c r="C3134" s="43">
        <v>4.1314879288018497E-2</v>
      </c>
      <c r="D3134" s="43">
        <v>0</v>
      </c>
      <c r="E3134" s="43">
        <v>0</v>
      </c>
      <c r="F3134" s="43">
        <v>4.1314879288018497E-2</v>
      </c>
      <c r="G3134" s="43">
        <v>0</v>
      </c>
      <c r="H3134" s="43">
        <v>9.8333333333333304</v>
      </c>
      <c r="I3134" s="43">
        <v>437.29090509301898</v>
      </c>
      <c r="J3134" s="43" t="e">
        <f t="shared" si="48"/>
        <v>#DIV/0!</v>
      </c>
    </row>
    <row r="3135" spans="1:10" x14ac:dyDescent="0.25">
      <c r="A3135" s="79"/>
      <c r="B3135" s="79"/>
      <c r="C3135" s="43">
        <v>4.1314879288018497E-2</v>
      </c>
      <c r="D3135" s="43">
        <v>0</v>
      </c>
      <c r="E3135" s="43">
        <v>0</v>
      </c>
      <c r="F3135" s="43">
        <v>4.1314879288018497E-2</v>
      </c>
      <c r="G3135" s="43">
        <v>0</v>
      </c>
      <c r="H3135" s="43">
        <v>11.5</v>
      </c>
      <c r="I3135" s="43">
        <v>511.40800765115802</v>
      </c>
      <c r="J3135" s="43" t="e">
        <f t="shared" si="48"/>
        <v>#DIV/0!</v>
      </c>
    </row>
    <row r="3136" spans="1:10" x14ac:dyDescent="0.25">
      <c r="A3136" s="79"/>
      <c r="B3136" s="79"/>
      <c r="C3136" s="43">
        <v>4.1314879288018497E-2</v>
      </c>
      <c r="D3136" s="43">
        <v>0</v>
      </c>
      <c r="E3136" s="43">
        <v>0</v>
      </c>
      <c r="F3136" s="43">
        <v>4.1314879288018497E-2</v>
      </c>
      <c r="G3136" s="43">
        <v>0</v>
      </c>
      <c r="H3136" s="43">
        <v>11.5</v>
      </c>
      <c r="I3136" s="43">
        <v>511.40800765115802</v>
      </c>
      <c r="J3136" s="43" t="e">
        <f t="shared" si="48"/>
        <v>#DIV/0!</v>
      </c>
    </row>
    <row r="3137" spans="1:10" x14ac:dyDescent="0.25">
      <c r="A3137" s="79"/>
      <c r="B3137" s="79"/>
      <c r="C3137" s="43">
        <v>4.1262417567583302E-2</v>
      </c>
      <c r="D3137" s="43">
        <v>2.0631208783791599E-2</v>
      </c>
      <c r="E3137" s="43">
        <v>0</v>
      </c>
      <c r="F3137" s="43">
        <v>2.0631208783791599E-2</v>
      </c>
      <c r="G3137" s="43">
        <v>0.83333333333333304</v>
      </c>
      <c r="H3137" s="43">
        <v>13</v>
      </c>
      <c r="I3137" s="43">
        <v>417</v>
      </c>
      <c r="J3137" s="43">
        <f t="shared" si="48"/>
        <v>4.9514901081099981E-2</v>
      </c>
    </row>
    <row r="3138" spans="1:10" x14ac:dyDescent="0.25">
      <c r="A3138" s="79"/>
      <c r="B3138" s="79"/>
      <c r="C3138" s="43">
        <v>4.11701324187378E-2</v>
      </c>
      <c r="D3138" s="43">
        <v>4.11701324187378E-2</v>
      </c>
      <c r="E3138" s="43">
        <v>0</v>
      </c>
      <c r="F3138" s="43">
        <v>0</v>
      </c>
      <c r="G3138" s="43">
        <v>0.16666666666666599</v>
      </c>
      <c r="H3138" s="43">
        <v>19.6666666666666</v>
      </c>
      <c r="I3138" s="43">
        <v>454.72633332315399</v>
      </c>
      <c r="J3138" s="43">
        <f t="shared" si="48"/>
        <v>0.24702079451242781</v>
      </c>
    </row>
    <row r="3139" spans="1:10" x14ac:dyDescent="0.25">
      <c r="A3139" s="79"/>
      <c r="B3139" s="79"/>
      <c r="C3139" s="43">
        <v>4.11454686114315E-2</v>
      </c>
      <c r="D3139" s="43">
        <v>1.34551361633424E-2</v>
      </c>
      <c r="E3139" s="43">
        <v>0</v>
      </c>
      <c r="F3139" s="43">
        <v>2.7690332448089099E-2</v>
      </c>
      <c r="G3139" s="43">
        <v>0.16666666666666599</v>
      </c>
      <c r="H3139" s="43">
        <v>12.3333333333333</v>
      </c>
      <c r="I3139" s="43">
        <v>552.70446665116106</v>
      </c>
      <c r="J3139" s="43">
        <f t="shared" ref="J3139:J3202" si="49">C3139/G3139</f>
        <v>0.24687281166859001</v>
      </c>
    </row>
    <row r="3140" spans="1:10" x14ac:dyDescent="0.25">
      <c r="A3140" s="79"/>
      <c r="B3140" s="79"/>
      <c r="C3140" s="43">
        <v>4.1090213114875901E-2</v>
      </c>
      <c r="D3140" s="43">
        <v>4.1090213114875901E-2</v>
      </c>
      <c r="E3140" s="43">
        <v>0</v>
      </c>
      <c r="F3140" s="43">
        <v>0</v>
      </c>
      <c r="G3140" s="43">
        <v>0</v>
      </c>
      <c r="H3140" s="43">
        <v>14.5</v>
      </c>
      <c r="I3140" s="43">
        <v>541.69099911442504</v>
      </c>
      <c r="J3140" s="43" t="e">
        <f t="shared" si="49"/>
        <v>#DIV/0!</v>
      </c>
    </row>
    <row r="3141" spans="1:10" x14ac:dyDescent="0.25">
      <c r="A3141" s="79"/>
      <c r="B3141" s="79"/>
      <c r="C3141" s="43">
        <v>4.1090213114875901E-2</v>
      </c>
      <c r="D3141" s="43">
        <v>4.1090213114875901E-2</v>
      </c>
      <c r="E3141" s="43">
        <v>0</v>
      </c>
      <c r="F3141" s="43">
        <v>0</v>
      </c>
      <c r="G3141" s="43">
        <v>0</v>
      </c>
      <c r="H3141" s="43">
        <v>11.8333333333333</v>
      </c>
      <c r="I3141" s="43">
        <v>442.06966594395601</v>
      </c>
      <c r="J3141" s="43" t="e">
        <f t="shared" si="49"/>
        <v>#DIV/0!</v>
      </c>
    </row>
    <row r="3142" spans="1:10" x14ac:dyDescent="0.25">
      <c r="A3142" s="79"/>
      <c r="B3142" s="79"/>
      <c r="C3142" s="43">
        <v>4.1038165298194297E-2</v>
      </c>
      <c r="D3142" s="43">
        <v>4.1038165298194297E-2</v>
      </c>
      <c r="E3142" s="43">
        <v>0</v>
      </c>
      <c r="F3142" s="43">
        <v>0</v>
      </c>
      <c r="G3142" s="43">
        <v>0.16666666666666599</v>
      </c>
      <c r="H3142" s="43">
        <v>25.8333333333333</v>
      </c>
      <c r="I3142" s="43">
        <v>542.5</v>
      </c>
      <c r="J3142" s="43">
        <f t="shared" si="49"/>
        <v>0.24622899178916677</v>
      </c>
    </row>
    <row r="3143" spans="1:10" x14ac:dyDescent="0.25">
      <c r="A3143" s="79"/>
      <c r="B3143" s="79"/>
      <c r="C3143" s="43">
        <v>4.0839995618041303E-2</v>
      </c>
      <c r="D3143" s="43">
        <v>0</v>
      </c>
      <c r="E3143" s="43">
        <v>0</v>
      </c>
      <c r="F3143" s="43">
        <v>4.0839995618041303E-2</v>
      </c>
      <c r="G3143" s="43">
        <v>0</v>
      </c>
      <c r="H3143" s="43">
        <v>12.1666666666666</v>
      </c>
      <c r="I3143" s="43">
        <v>541.05484867441305</v>
      </c>
      <c r="J3143" s="43" t="e">
        <f t="shared" si="49"/>
        <v>#DIV/0!</v>
      </c>
    </row>
    <row r="3144" spans="1:10" x14ac:dyDescent="0.25">
      <c r="A3144" s="79"/>
      <c r="B3144" s="79"/>
      <c r="C3144" s="43">
        <v>4.0839995618041303E-2</v>
      </c>
      <c r="D3144" s="43">
        <v>0</v>
      </c>
      <c r="E3144" s="43">
        <v>0</v>
      </c>
      <c r="F3144" s="43">
        <v>4.0839995618041303E-2</v>
      </c>
      <c r="G3144" s="43">
        <v>0</v>
      </c>
      <c r="H3144" s="43">
        <v>11.1666666666666</v>
      </c>
      <c r="I3144" s="43">
        <v>496.58458713953002</v>
      </c>
      <c r="J3144" s="43" t="e">
        <f t="shared" si="49"/>
        <v>#DIV/0!</v>
      </c>
    </row>
    <row r="3145" spans="1:10" x14ac:dyDescent="0.25">
      <c r="A3145" s="79"/>
      <c r="B3145" s="79"/>
      <c r="C3145" s="43">
        <v>4.0839995618041303E-2</v>
      </c>
      <c r="D3145" s="43">
        <v>0</v>
      </c>
      <c r="E3145" s="43">
        <v>0</v>
      </c>
      <c r="F3145" s="43">
        <v>4.0839995618041303E-2</v>
      </c>
      <c r="G3145" s="43">
        <v>0</v>
      </c>
      <c r="H3145" s="43">
        <v>8.5</v>
      </c>
      <c r="I3145" s="43">
        <v>377.997223046508</v>
      </c>
      <c r="J3145" s="43" t="e">
        <f t="shared" si="49"/>
        <v>#DIV/0!</v>
      </c>
    </row>
    <row r="3146" spans="1:10" x14ac:dyDescent="0.25">
      <c r="A3146" s="79"/>
      <c r="B3146" s="79"/>
      <c r="C3146" s="43">
        <v>4.0839995618041303E-2</v>
      </c>
      <c r="D3146" s="43">
        <v>0</v>
      </c>
      <c r="E3146" s="43">
        <v>0</v>
      </c>
      <c r="F3146" s="43">
        <v>4.0839995618041303E-2</v>
      </c>
      <c r="G3146" s="43">
        <v>0</v>
      </c>
      <c r="H3146" s="43">
        <v>10.6666666666666</v>
      </c>
      <c r="I3146" s="43">
        <v>474.34945637208801</v>
      </c>
      <c r="J3146" s="43" t="e">
        <f t="shared" si="49"/>
        <v>#DIV/0!</v>
      </c>
    </row>
    <row r="3147" spans="1:10" x14ac:dyDescent="0.25">
      <c r="A3147" s="79"/>
      <c r="B3147" s="79"/>
      <c r="C3147" s="43">
        <v>4.0691279006964502E-2</v>
      </c>
      <c r="D3147" s="43">
        <v>4.0691279006964502E-2</v>
      </c>
      <c r="E3147" s="43">
        <v>0</v>
      </c>
      <c r="F3147" s="43">
        <v>0</v>
      </c>
      <c r="G3147" s="43">
        <v>0</v>
      </c>
      <c r="H3147" s="43">
        <v>13.8333333333333</v>
      </c>
      <c r="I3147" s="43">
        <v>516.78566582180804</v>
      </c>
      <c r="J3147" s="43" t="e">
        <f t="shared" si="49"/>
        <v>#DIV/0!</v>
      </c>
    </row>
    <row r="3148" spans="1:10" x14ac:dyDescent="0.25">
      <c r="A3148" s="79"/>
      <c r="B3148" s="79"/>
      <c r="C3148" s="43">
        <v>4.0691279006964502E-2</v>
      </c>
      <c r="D3148" s="43">
        <v>4.0691279006964502E-2</v>
      </c>
      <c r="E3148" s="43">
        <v>0</v>
      </c>
      <c r="F3148" s="43">
        <v>0</v>
      </c>
      <c r="G3148" s="43">
        <v>0</v>
      </c>
      <c r="H3148" s="43">
        <v>13.8333333333333</v>
      </c>
      <c r="I3148" s="43">
        <v>516.78566582180804</v>
      </c>
      <c r="J3148" s="43" t="e">
        <f t="shared" si="49"/>
        <v>#DIV/0!</v>
      </c>
    </row>
    <row r="3149" spans="1:10" x14ac:dyDescent="0.25">
      <c r="A3149" s="79"/>
      <c r="B3149" s="79"/>
      <c r="C3149" s="43">
        <v>4.05789820799215E-2</v>
      </c>
      <c r="D3149" s="43">
        <v>3.6521083871929299E-3</v>
      </c>
      <c r="E3149" s="43">
        <v>0</v>
      </c>
      <c r="F3149" s="43">
        <v>3.6926873692728603E-2</v>
      </c>
      <c r="G3149" s="43">
        <v>0.33333333333333298</v>
      </c>
      <c r="H3149" s="43">
        <v>20.3333333333333</v>
      </c>
      <c r="I3149" s="43">
        <v>386.33333333333297</v>
      </c>
      <c r="J3149" s="43">
        <f t="shared" si="49"/>
        <v>0.12173694623976462</v>
      </c>
    </row>
    <row r="3150" spans="1:10" x14ac:dyDescent="0.25">
      <c r="A3150" s="79"/>
      <c r="B3150" s="79"/>
      <c r="C3150" s="43">
        <v>4.0390450447105999E-2</v>
      </c>
      <c r="D3150" s="43">
        <v>0</v>
      </c>
      <c r="E3150" s="43">
        <v>4.0390450447105999E-2</v>
      </c>
      <c r="F3150" s="43">
        <v>0</v>
      </c>
      <c r="G3150" s="43">
        <v>0</v>
      </c>
      <c r="H3150" s="43">
        <v>13.8333333333333</v>
      </c>
      <c r="I3150" s="43">
        <v>581.36044171499805</v>
      </c>
      <c r="J3150" s="43" t="e">
        <f t="shared" si="49"/>
        <v>#DIV/0!</v>
      </c>
    </row>
    <row r="3151" spans="1:10" x14ac:dyDescent="0.25">
      <c r="A3151" s="79"/>
      <c r="B3151" s="79"/>
      <c r="C3151" s="43">
        <v>4.0365111948063997E-2</v>
      </c>
      <c r="D3151" s="43">
        <v>0</v>
      </c>
      <c r="E3151" s="43">
        <v>0</v>
      </c>
      <c r="F3151" s="43">
        <v>4.0365111948063997E-2</v>
      </c>
      <c r="G3151" s="43">
        <v>0</v>
      </c>
      <c r="H3151" s="43">
        <v>10.5</v>
      </c>
      <c r="I3151" s="43">
        <v>466.93774611627401</v>
      </c>
      <c r="J3151" s="43" t="e">
        <f t="shared" si="49"/>
        <v>#DIV/0!</v>
      </c>
    </row>
    <row r="3152" spans="1:10" x14ac:dyDescent="0.25">
      <c r="A3152" s="79"/>
      <c r="B3152" s="79"/>
      <c r="C3152" s="43">
        <v>4.0292344899053097E-2</v>
      </c>
      <c r="D3152" s="43">
        <v>4.0292344899053097E-2</v>
      </c>
      <c r="E3152" s="43">
        <v>0</v>
      </c>
      <c r="F3152" s="43">
        <v>0</v>
      </c>
      <c r="G3152" s="43">
        <v>0</v>
      </c>
      <c r="H3152" s="43">
        <v>14.6666666666666</v>
      </c>
      <c r="I3152" s="43">
        <v>547.91733243757903</v>
      </c>
      <c r="J3152" s="43" t="e">
        <f t="shared" si="49"/>
        <v>#DIV/0!</v>
      </c>
    </row>
    <row r="3153" spans="1:10" x14ac:dyDescent="0.25">
      <c r="A3153" s="79"/>
      <c r="B3153" s="79"/>
      <c r="C3153" s="43">
        <v>4.00450481051857E-2</v>
      </c>
      <c r="D3153" s="43">
        <v>2.0022524052592802E-2</v>
      </c>
      <c r="E3153" s="43">
        <v>0</v>
      </c>
      <c r="F3153" s="43">
        <v>2.0022524052592802E-2</v>
      </c>
      <c r="G3153" s="43">
        <v>1.6666666666666601</v>
      </c>
      <c r="H3153" s="43">
        <v>13.3333333333333</v>
      </c>
      <c r="I3153" s="43">
        <v>500</v>
      </c>
      <c r="J3153" s="43">
        <f t="shared" si="49"/>
        <v>2.4027028863111515E-2</v>
      </c>
    </row>
    <row r="3154" spans="1:10" x14ac:dyDescent="0.25">
      <c r="A3154" s="79"/>
      <c r="B3154" s="79"/>
      <c r="C3154" s="43">
        <v>3.9941667664360303E-2</v>
      </c>
      <c r="D3154" s="43">
        <v>0</v>
      </c>
      <c r="E3154" s="43">
        <v>3.9941667664360303E-2</v>
      </c>
      <c r="F3154" s="43">
        <v>0</v>
      </c>
      <c r="G3154" s="43">
        <v>0</v>
      </c>
      <c r="H3154" s="43">
        <v>11.8333333333333</v>
      </c>
      <c r="I3154" s="43">
        <v>497.30832965981699</v>
      </c>
      <c r="J3154" s="43" t="e">
        <f t="shared" si="49"/>
        <v>#DIV/0!</v>
      </c>
    </row>
    <row r="3155" spans="1:10" x14ac:dyDescent="0.25">
      <c r="A3155" s="79"/>
      <c r="B3155" s="79"/>
      <c r="C3155" s="43">
        <v>3.9941667664360303E-2</v>
      </c>
      <c r="D3155" s="43">
        <v>0</v>
      </c>
      <c r="E3155" s="43">
        <v>3.9941667664360303E-2</v>
      </c>
      <c r="F3155" s="43">
        <v>0</v>
      </c>
      <c r="G3155" s="43">
        <v>0</v>
      </c>
      <c r="H3155" s="43">
        <v>13.8333333333333</v>
      </c>
      <c r="I3155" s="43">
        <v>581.36044171499805</v>
      </c>
      <c r="J3155" s="43" t="e">
        <f t="shared" si="49"/>
        <v>#DIV/0!</v>
      </c>
    </row>
    <row r="3156" spans="1:10" x14ac:dyDescent="0.25">
      <c r="A3156" s="79"/>
      <c r="B3156" s="79"/>
      <c r="C3156" s="43">
        <v>3.9938261310238497E-2</v>
      </c>
      <c r="D3156" s="43">
        <v>3.9938261310238497E-2</v>
      </c>
      <c r="E3156" s="43">
        <v>0</v>
      </c>
      <c r="F3156" s="43">
        <v>0</v>
      </c>
      <c r="G3156" s="43">
        <v>0.16666666666666599</v>
      </c>
      <c r="H3156" s="43">
        <v>12.3333333333333</v>
      </c>
      <c r="I3156" s="43">
        <v>419.33333333333297</v>
      </c>
      <c r="J3156" s="43">
        <f t="shared" si="49"/>
        <v>0.23962956786143194</v>
      </c>
    </row>
    <row r="3157" spans="1:10" x14ac:dyDescent="0.25">
      <c r="A3157" s="79"/>
      <c r="B3157" s="79"/>
      <c r="C3157" s="43">
        <v>3.9893410791141698E-2</v>
      </c>
      <c r="D3157" s="43">
        <v>3.9893410791141698E-2</v>
      </c>
      <c r="E3157" s="43">
        <v>0</v>
      </c>
      <c r="F3157" s="43">
        <v>0</v>
      </c>
      <c r="G3157" s="43">
        <v>0</v>
      </c>
      <c r="H3157" s="43">
        <v>14.1666666666666</v>
      </c>
      <c r="I3157" s="43">
        <v>529.23833246811603</v>
      </c>
      <c r="J3157" s="43" t="e">
        <f t="shared" si="49"/>
        <v>#DIV/0!</v>
      </c>
    </row>
    <row r="3158" spans="1:10" x14ac:dyDescent="0.25">
      <c r="A3158" s="79"/>
      <c r="B3158" s="79"/>
      <c r="C3158" s="43">
        <v>3.9893410791141698E-2</v>
      </c>
      <c r="D3158" s="43">
        <v>3.9893410791141698E-2</v>
      </c>
      <c r="E3158" s="43">
        <v>0</v>
      </c>
      <c r="F3158" s="43">
        <v>0</v>
      </c>
      <c r="G3158" s="43">
        <v>0</v>
      </c>
      <c r="H3158" s="43">
        <v>0.16666666666666599</v>
      </c>
      <c r="I3158" s="43">
        <v>6.2263333231543196</v>
      </c>
      <c r="J3158" s="43" t="e">
        <f t="shared" si="49"/>
        <v>#DIV/0!</v>
      </c>
    </row>
    <row r="3159" spans="1:10" x14ac:dyDescent="0.25">
      <c r="A3159" s="79"/>
      <c r="B3159" s="79"/>
      <c r="C3159" s="43">
        <v>3.9893410791141698E-2</v>
      </c>
      <c r="D3159" s="43">
        <v>3.9893410791141698E-2</v>
      </c>
      <c r="E3159" s="43">
        <v>0</v>
      </c>
      <c r="F3159" s="43">
        <v>0</v>
      </c>
      <c r="G3159" s="43">
        <v>0</v>
      </c>
      <c r="H3159" s="43">
        <v>0.16666666666666599</v>
      </c>
      <c r="I3159" s="43">
        <v>6.2263333231543196</v>
      </c>
      <c r="J3159" s="43" t="e">
        <f t="shared" si="49"/>
        <v>#DIV/0!</v>
      </c>
    </row>
    <row r="3160" spans="1:10" x14ac:dyDescent="0.25">
      <c r="A3160" s="79"/>
      <c r="B3160" s="79"/>
      <c r="C3160" s="43">
        <v>3.9893410791141698E-2</v>
      </c>
      <c r="D3160" s="43">
        <v>3.9893410791141698E-2</v>
      </c>
      <c r="E3160" s="43">
        <v>0</v>
      </c>
      <c r="F3160" s="43">
        <v>0</v>
      </c>
      <c r="G3160" s="43">
        <v>0</v>
      </c>
      <c r="H3160" s="43">
        <v>0.16666666666666599</v>
      </c>
      <c r="I3160" s="43">
        <v>6.2263333231543196</v>
      </c>
      <c r="J3160" s="43" t="e">
        <f t="shared" si="49"/>
        <v>#DIV/0!</v>
      </c>
    </row>
    <row r="3161" spans="1:10" x14ac:dyDescent="0.25">
      <c r="A3161" s="79"/>
      <c r="B3161" s="79"/>
      <c r="C3161" s="43">
        <v>3.9893410791141698E-2</v>
      </c>
      <c r="D3161" s="43">
        <v>3.9893410791141698E-2</v>
      </c>
      <c r="E3161" s="43">
        <v>0</v>
      </c>
      <c r="F3161" s="43">
        <v>0</v>
      </c>
      <c r="G3161" s="43">
        <v>0</v>
      </c>
      <c r="H3161" s="43">
        <v>0.16666666666666599</v>
      </c>
      <c r="I3161" s="43">
        <v>6.2263333231543196</v>
      </c>
      <c r="J3161" s="43" t="e">
        <f t="shared" si="49"/>
        <v>#DIV/0!</v>
      </c>
    </row>
    <row r="3162" spans="1:10" x14ac:dyDescent="0.25">
      <c r="A3162" s="79"/>
      <c r="B3162" s="79"/>
      <c r="C3162" s="43">
        <v>3.9890228278086803E-2</v>
      </c>
      <c r="D3162" s="43">
        <v>0</v>
      </c>
      <c r="E3162" s="43">
        <v>0</v>
      </c>
      <c r="F3162" s="43">
        <v>3.9890228278086803E-2</v>
      </c>
      <c r="G3162" s="43">
        <v>0</v>
      </c>
      <c r="H3162" s="43">
        <v>10.1666666666666</v>
      </c>
      <c r="I3162" s="43">
        <v>452.11432560464698</v>
      </c>
      <c r="J3162" s="43" t="e">
        <f t="shared" si="49"/>
        <v>#DIV/0!</v>
      </c>
    </row>
    <row r="3163" spans="1:10" x14ac:dyDescent="0.25">
      <c r="A3163" s="79"/>
      <c r="B3163" s="79"/>
      <c r="C3163" s="43">
        <v>3.97780811178177E-2</v>
      </c>
      <c r="D3163" s="43">
        <v>0</v>
      </c>
      <c r="E3163" s="43">
        <v>1.9488590077856999E-2</v>
      </c>
      <c r="F3163" s="43">
        <v>2.0289491039960701E-2</v>
      </c>
      <c r="G3163" s="43">
        <v>0.16666666666666599</v>
      </c>
      <c r="H3163" s="43">
        <v>18</v>
      </c>
      <c r="I3163" s="43">
        <v>450</v>
      </c>
      <c r="J3163" s="43">
        <f t="shared" si="49"/>
        <v>0.23866848670690716</v>
      </c>
    </row>
    <row r="3164" spans="1:10" x14ac:dyDescent="0.25">
      <c r="A3164" s="79"/>
      <c r="B3164" s="79"/>
      <c r="C3164" s="43">
        <v>3.9722725166890703E-2</v>
      </c>
      <c r="D3164" s="43">
        <v>0</v>
      </c>
      <c r="E3164" s="43">
        <v>2.73757497474829E-2</v>
      </c>
      <c r="F3164" s="43">
        <v>1.23469754194078E-2</v>
      </c>
      <c r="G3164" s="43">
        <v>0</v>
      </c>
      <c r="H3164" s="43">
        <v>12.3333333333333</v>
      </c>
      <c r="I3164" s="43">
        <v>528.50554728733402</v>
      </c>
      <c r="J3164" s="43" t="e">
        <f t="shared" si="49"/>
        <v>#DIV/0!</v>
      </c>
    </row>
    <row r="3165" spans="1:10" x14ac:dyDescent="0.25">
      <c r="A3165" s="79"/>
      <c r="B3165" s="79"/>
      <c r="C3165" s="43">
        <v>3.9662324219051297E-2</v>
      </c>
      <c r="D3165" s="43">
        <v>3.9662324219051297E-2</v>
      </c>
      <c r="E3165" s="43">
        <v>0</v>
      </c>
      <c r="F3165" s="43">
        <v>0</v>
      </c>
      <c r="G3165" s="43">
        <v>0.16666666666666599</v>
      </c>
      <c r="H3165" s="43">
        <v>11</v>
      </c>
      <c r="I3165" s="43">
        <v>458.89499984731401</v>
      </c>
      <c r="J3165" s="43">
        <f t="shared" si="49"/>
        <v>0.23797394531430874</v>
      </c>
    </row>
    <row r="3166" spans="1:10" x14ac:dyDescent="0.25">
      <c r="A3166" s="79"/>
      <c r="B3166" s="79"/>
      <c r="C3166" s="43">
        <v>3.9492884881614697E-2</v>
      </c>
      <c r="D3166" s="43">
        <v>0</v>
      </c>
      <c r="E3166" s="43">
        <v>3.9492884881614697E-2</v>
      </c>
      <c r="F3166" s="43">
        <v>0</v>
      </c>
      <c r="G3166" s="43">
        <v>0</v>
      </c>
      <c r="H3166" s="43">
        <v>10.6666666666666</v>
      </c>
      <c r="I3166" s="43">
        <v>448.27793096096201</v>
      </c>
      <c r="J3166" s="43" t="e">
        <f t="shared" si="49"/>
        <v>#DIV/0!</v>
      </c>
    </row>
    <row r="3167" spans="1:10" x14ac:dyDescent="0.25">
      <c r="A3167" s="79"/>
      <c r="B3167" s="79"/>
      <c r="C3167" s="43">
        <v>3.9095542575318797E-2</v>
      </c>
      <c r="D3167" s="43">
        <v>3.9095542575318797E-2</v>
      </c>
      <c r="E3167" s="43">
        <v>0</v>
      </c>
      <c r="F3167" s="43">
        <v>0</v>
      </c>
      <c r="G3167" s="43">
        <v>0</v>
      </c>
      <c r="H3167" s="43">
        <v>12.6666666666666</v>
      </c>
      <c r="I3167" s="43">
        <v>473.20133255972797</v>
      </c>
      <c r="J3167" s="43" t="e">
        <f t="shared" si="49"/>
        <v>#DIV/0!</v>
      </c>
    </row>
    <row r="3168" spans="1:10" x14ac:dyDescent="0.25">
      <c r="A3168" s="79"/>
      <c r="B3168" s="79"/>
      <c r="C3168" s="43">
        <v>3.9095542575318797E-2</v>
      </c>
      <c r="D3168" s="43">
        <v>3.9095542575318797E-2</v>
      </c>
      <c r="E3168" s="43">
        <v>0</v>
      </c>
      <c r="F3168" s="43">
        <v>0</v>
      </c>
      <c r="G3168" s="43">
        <v>0</v>
      </c>
      <c r="H3168" s="43">
        <v>13.3333333333333</v>
      </c>
      <c r="I3168" s="43">
        <v>498.10666585234497</v>
      </c>
      <c r="J3168" s="43" t="e">
        <f t="shared" si="49"/>
        <v>#DIV/0!</v>
      </c>
    </row>
    <row r="3169" spans="1:10" x14ac:dyDescent="0.25">
      <c r="A3169" s="79"/>
      <c r="B3169" s="79"/>
      <c r="C3169" s="43">
        <v>3.9095542575318797E-2</v>
      </c>
      <c r="D3169" s="43">
        <v>3.9095542575318797E-2</v>
      </c>
      <c r="E3169" s="43">
        <v>0</v>
      </c>
      <c r="F3169" s="43">
        <v>0</v>
      </c>
      <c r="G3169" s="43">
        <v>0</v>
      </c>
      <c r="H3169" s="43">
        <v>14.8333333333333</v>
      </c>
      <c r="I3169" s="43">
        <v>554.14366576073405</v>
      </c>
      <c r="J3169" s="43" t="e">
        <f t="shared" si="49"/>
        <v>#DIV/0!</v>
      </c>
    </row>
    <row r="3170" spans="1:10" x14ac:dyDescent="0.25">
      <c r="A3170" s="79"/>
      <c r="B3170" s="79"/>
      <c r="C3170" s="43">
        <v>3.9051930912177103E-2</v>
      </c>
      <c r="D3170" s="43">
        <v>1.9894379898656198E-2</v>
      </c>
      <c r="E3170" s="43">
        <v>0</v>
      </c>
      <c r="F3170" s="43">
        <v>1.9157551013520801E-2</v>
      </c>
      <c r="G3170" s="43">
        <v>0.33333333333333298</v>
      </c>
      <c r="H3170" s="43">
        <v>17.6666666666666</v>
      </c>
      <c r="I3170" s="43">
        <v>609.5</v>
      </c>
      <c r="J3170" s="43">
        <f t="shared" si="49"/>
        <v>0.11715579273653143</v>
      </c>
    </row>
    <row r="3171" spans="1:10" x14ac:dyDescent="0.25">
      <c r="A3171" s="79"/>
      <c r="B3171" s="79"/>
      <c r="C3171" s="43">
        <v>3.9019894873692902E-2</v>
      </c>
      <c r="D3171" s="43">
        <v>2.2297082784967399E-2</v>
      </c>
      <c r="E3171" s="43">
        <v>0</v>
      </c>
      <c r="F3171" s="43">
        <v>1.6722812088725499E-2</v>
      </c>
      <c r="G3171" s="43">
        <v>0.83333333333333304</v>
      </c>
      <c r="H3171" s="43">
        <v>6.6666666666666599</v>
      </c>
      <c r="I3171" s="43">
        <v>348</v>
      </c>
      <c r="J3171" s="43">
        <f t="shared" si="49"/>
        <v>4.6823873848431501E-2</v>
      </c>
    </row>
    <row r="3172" spans="1:10" x14ac:dyDescent="0.25">
      <c r="A3172" s="79"/>
      <c r="B3172" s="79"/>
      <c r="C3172" s="43">
        <v>3.9019894873692902E-2</v>
      </c>
      <c r="D3172" s="43">
        <v>3.9019894873692902E-2</v>
      </c>
      <c r="E3172" s="43">
        <v>0</v>
      </c>
      <c r="F3172" s="43">
        <v>0</v>
      </c>
      <c r="G3172" s="43">
        <v>0.16666666666666599</v>
      </c>
      <c r="H3172" s="43">
        <v>11</v>
      </c>
      <c r="I3172" s="43">
        <v>231</v>
      </c>
      <c r="J3172" s="43">
        <f t="shared" si="49"/>
        <v>0.23411936924215837</v>
      </c>
    </row>
    <row r="3173" spans="1:10" x14ac:dyDescent="0.25">
      <c r="A3173" s="79"/>
      <c r="B3173" s="79"/>
      <c r="C3173" s="43">
        <v>3.8940460938132401E-2</v>
      </c>
      <c r="D3173" s="43">
        <v>0</v>
      </c>
      <c r="E3173" s="43">
        <v>0</v>
      </c>
      <c r="F3173" s="43">
        <v>3.8940460938132401E-2</v>
      </c>
      <c r="G3173" s="43">
        <v>0</v>
      </c>
      <c r="H3173" s="43">
        <v>9.3333333333333304</v>
      </c>
      <c r="I3173" s="43">
        <v>415.05577432557698</v>
      </c>
      <c r="J3173" s="43" t="e">
        <f t="shared" si="49"/>
        <v>#DIV/0!</v>
      </c>
    </row>
    <row r="3174" spans="1:10" x14ac:dyDescent="0.25">
      <c r="A3174" s="79"/>
      <c r="B3174" s="79"/>
      <c r="C3174" s="43">
        <v>3.8696608467407398E-2</v>
      </c>
      <c r="D3174" s="43">
        <v>3.8696608467407398E-2</v>
      </c>
      <c r="E3174" s="43">
        <v>0</v>
      </c>
      <c r="F3174" s="43">
        <v>0</v>
      </c>
      <c r="G3174" s="43">
        <v>0</v>
      </c>
      <c r="H3174" s="43">
        <v>12.5</v>
      </c>
      <c r="I3174" s="43">
        <v>466.97499923657398</v>
      </c>
      <c r="J3174" s="43" t="e">
        <f t="shared" si="49"/>
        <v>#DIV/0!</v>
      </c>
    </row>
    <row r="3175" spans="1:10" x14ac:dyDescent="0.25">
      <c r="A3175" s="79"/>
      <c r="B3175" s="79"/>
      <c r="C3175" s="43">
        <v>3.8653351178584802E-2</v>
      </c>
      <c r="D3175" s="43">
        <v>0</v>
      </c>
      <c r="E3175" s="43">
        <v>4.9366106102018397E-3</v>
      </c>
      <c r="F3175" s="43">
        <v>3.3716740568382898E-2</v>
      </c>
      <c r="G3175" s="43">
        <v>0</v>
      </c>
      <c r="H3175" s="43">
        <v>12.5</v>
      </c>
      <c r="I3175" s="43">
        <v>551.80459334055297</v>
      </c>
      <c r="J3175" s="43" t="e">
        <f t="shared" si="49"/>
        <v>#DIV/0!</v>
      </c>
    </row>
    <row r="3176" spans="1:10" x14ac:dyDescent="0.25">
      <c r="A3176" s="79"/>
      <c r="B3176" s="79"/>
      <c r="C3176" s="43">
        <v>3.8603426373399002E-2</v>
      </c>
      <c r="D3176" s="43">
        <v>3.8603426373399002E-2</v>
      </c>
      <c r="E3176" s="43">
        <v>0</v>
      </c>
      <c r="F3176" s="43">
        <v>0</v>
      </c>
      <c r="G3176" s="43">
        <v>0.33333333333333298</v>
      </c>
      <c r="H3176" s="43">
        <v>11.6666666666666</v>
      </c>
      <c r="I3176" s="43">
        <v>495</v>
      </c>
      <c r="J3176" s="43">
        <f t="shared" si="49"/>
        <v>0.11581027912019713</v>
      </c>
    </row>
    <row r="3177" spans="1:10" x14ac:dyDescent="0.25">
      <c r="A3177" s="79"/>
      <c r="B3177" s="79"/>
      <c r="C3177" s="43">
        <v>3.8571390334914801E-2</v>
      </c>
      <c r="D3177" s="43">
        <v>1.9285695167457401E-2</v>
      </c>
      <c r="E3177" s="43">
        <v>0</v>
      </c>
      <c r="F3177" s="43">
        <v>1.9285695167457401E-2</v>
      </c>
      <c r="G3177" s="43">
        <v>1.1666666666666601</v>
      </c>
      <c r="H3177" s="43">
        <v>9.3333333333333304</v>
      </c>
      <c r="I3177" s="43">
        <v>344</v>
      </c>
      <c r="J3177" s="43">
        <f t="shared" si="49"/>
        <v>3.3061191715641446E-2</v>
      </c>
    </row>
    <row r="3178" spans="1:10" x14ac:dyDescent="0.25">
      <c r="A3178" s="79"/>
      <c r="B3178" s="79"/>
      <c r="C3178" s="43">
        <v>3.8465577268155103E-2</v>
      </c>
      <c r="D3178" s="43">
        <v>0</v>
      </c>
      <c r="E3178" s="43">
        <v>0</v>
      </c>
      <c r="F3178" s="43">
        <v>3.8465577268155103E-2</v>
      </c>
      <c r="G3178" s="43">
        <v>0</v>
      </c>
      <c r="H3178" s="43">
        <v>11.3333333333333</v>
      </c>
      <c r="I3178" s="43">
        <v>503.99629739534402</v>
      </c>
      <c r="J3178" s="43" t="e">
        <f t="shared" si="49"/>
        <v>#DIV/0!</v>
      </c>
    </row>
    <row r="3179" spans="1:10" x14ac:dyDescent="0.25">
      <c r="A3179" s="79"/>
      <c r="B3179" s="79"/>
      <c r="C3179" s="43">
        <v>3.8457747827079898E-2</v>
      </c>
      <c r="D3179" s="43">
        <v>3.8457747827079898E-2</v>
      </c>
      <c r="E3179" s="43">
        <v>0</v>
      </c>
      <c r="F3179" s="43">
        <v>0</v>
      </c>
      <c r="G3179" s="43">
        <v>0.33333333333333298</v>
      </c>
      <c r="H3179" s="43">
        <v>8.5</v>
      </c>
      <c r="I3179" s="43">
        <v>372.89299998982</v>
      </c>
      <c r="J3179" s="43">
        <f t="shared" si="49"/>
        <v>0.11537324348123981</v>
      </c>
    </row>
    <row r="3180" spans="1:10" x14ac:dyDescent="0.25">
      <c r="A3180" s="79"/>
      <c r="B3180" s="79"/>
      <c r="C3180" s="43">
        <v>3.8347138065525803E-2</v>
      </c>
      <c r="D3180" s="43">
        <v>3.8347138065525803E-2</v>
      </c>
      <c r="E3180" s="43">
        <v>0</v>
      </c>
      <c r="F3180" s="43">
        <v>0</v>
      </c>
      <c r="G3180" s="43">
        <v>0.16666666666666599</v>
      </c>
      <c r="H3180" s="43">
        <v>10.1666666666666</v>
      </c>
      <c r="I3180" s="43">
        <v>213.5</v>
      </c>
      <c r="J3180" s="43">
        <f t="shared" si="49"/>
        <v>0.23008282839315575</v>
      </c>
    </row>
    <row r="3181" spans="1:10" x14ac:dyDescent="0.25">
      <c r="A3181" s="79"/>
      <c r="B3181" s="79"/>
      <c r="C3181" s="43">
        <v>3.8251029950073297E-2</v>
      </c>
      <c r="D3181" s="43">
        <v>1.91255149750367E-2</v>
      </c>
      <c r="E3181" s="43">
        <v>0</v>
      </c>
      <c r="F3181" s="43">
        <v>1.91255149750367E-2</v>
      </c>
      <c r="G3181" s="43">
        <v>1.3333333333333299</v>
      </c>
      <c r="H3181" s="43">
        <v>21.3333333333333</v>
      </c>
      <c r="I3181" s="43">
        <v>530.66666666666595</v>
      </c>
      <c r="J3181" s="43">
        <f t="shared" si="49"/>
        <v>2.8688272462555047E-2</v>
      </c>
    </row>
    <row r="3182" spans="1:10" x14ac:dyDescent="0.25">
      <c r="A3182" s="79"/>
      <c r="B3182" s="79"/>
      <c r="C3182" s="43">
        <v>3.8146536533377899E-2</v>
      </c>
      <c r="D3182" s="43">
        <v>0</v>
      </c>
      <c r="E3182" s="43">
        <v>3.8146536533377899E-2</v>
      </c>
      <c r="F3182" s="43">
        <v>0</v>
      </c>
      <c r="G3182" s="43">
        <v>0</v>
      </c>
      <c r="H3182" s="43">
        <v>12.3333333333333</v>
      </c>
      <c r="I3182" s="43">
        <v>518.32135767361297</v>
      </c>
      <c r="J3182" s="43" t="e">
        <f t="shared" si="49"/>
        <v>#DIV/0!</v>
      </c>
    </row>
    <row r="3183" spans="1:10" x14ac:dyDescent="0.25">
      <c r="A3183" s="79"/>
      <c r="B3183" s="79"/>
      <c r="C3183" s="43">
        <v>3.8058813719168499E-2</v>
      </c>
      <c r="D3183" s="43">
        <v>0</v>
      </c>
      <c r="E3183" s="43">
        <v>2.2553371092840498E-2</v>
      </c>
      <c r="F3183" s="43">
        <v>1.55054426263279E-2</v>
      </c>
      <c r="G3183" s="43">
        <v>0.33333333333333298</v>
      </c>
      <c r="H3183" s="43">
        <v>6</v>
      </c>
      <c r="I3183" s="43">
        <v>396</v>
      </c>
      <c r="J3183" s="43">
        <f t="shared" si="49"/>
        <v>0.11417644115750562</v>
      </c>
    </row>
    <row r="3184" spans="1:10" x14ac:dyDescent="0.25">
      <c r="A3184" s="79"/>
      <c r="B3184" s="79"/>
      <c r="C3184" s="43">
        <v>3.7990693598177902E-2</v>
      </c>
      <c r="D3184" s="43">
        <v>0</v>
      </c>
      <c r="E3184" s="43">
        <v>0</v>
      </c>
      <c r="F3184" s="43">
        <v>3.7990693598177902E-2</v>
      </c>
      <c r="G3184" s="43">
        <v>0</v>
      </c>
      <c r="H3184" s="43">
        <v>7.6666666666666599</v>
      </c>
      <c r="I3184" s="43">
        <v>340.938671767438</v>
      </c>
      <c r="J3184" s="43" t="e">
        <f t="shared" si="49"/>
        <v>#DIV/0!</v>
      </c>
    </row>
    <row r="3185" spans="1:10" x14ac:dyDescent="0.25">
      <c r="A3185" s="79"/>
      <c r="B3185" s="79"/>
      <c r="C3185" s="43">
        <v>3.7990693598177902E-2</v>
      </c>
      <c r="D3185" s="43">
        <v>0</v>
      </c>
      <c r="E3185" s="43">
        <v>0</v>
      </c>
      <c r="F3185" s="43">
        <v>3.7990693598177902E-2</v>
      </c>
      <c r="G3185" s="43">
        <v>0</v>
      </c>
      <c r="H3185" s="43">
        <v>10</v>
      </c>
      <c r="I3185" s="43">
        <v>444.70261534883298</v>
      </c>
      <c r="J3185" s="43" t="e">
        <f t="shared" si="49"/>
        <v>#DIV/0!</v>
      </c>
    </row>
    <row r="3186" spans="1:10" x14ac:dyDescent="0.25">
      <c r="A3186" s="79"/>
      <c r="B3186" s="79"/>
      <c r="C3186" s="43">
        <v>3.7898740251584601E-2</v>
      </c>
      <c r="D3186" s="43">
        <v>3.7898740251584601E-2</v>
      </c>
      <c r="E3186" s="43">
        <v>0</v>
      </c>
      <c r="F3186" s="43">
        <v>0</v>
      </c>
      <c r="G3186" s="43">
        <v>0</v>
      </c>
      <c r="H3186" s="43">
        <v>14.6666666666666</v>
      </c>
      <c r="I3186" s="43">
        <v>547.91733243757903</v>
      </c>
      <c r="J3186" s="43" t="e">
        <f t="shared" si="49"/>
        <v>#DIV/0!</v>
      </c>
    </row>
    <row r="3187" spans="1:10" x14ac:dyDescent="0.25">
      <c r="A3187" s="79"/>
      <c r="B3187" s="79"/>
      <c r="C3187" s="43">
        <v>3.7898740251584601E-2</v>
      </c>
      <c r="D3187" s="43">
        <v>3.7898740251584601E-2</v>
      </c>
      <c r="E3187" s="43">
        <v>0</v>
      </c>
      <c r="F3187" s="43">
        <v>0</v>
      </c>
      <c r="G3187" s="43">
        <v>0</v>
      </c>
      <c r="H3187" s="43">
        <v>12.8333333333333</v>
      </c>
      <c r="I3187" s="43">
        <v>479.42766588288202</v>
      </c>
      <c r="J3187" s="43" t="e">
        <f t="shared" si="49"/>
        <v>#DIV/0!</v>
      </c>
    </row>
    <row r="3188" spans="1:10" x14ac:dyDescent="0.25">
      <c r="A3188" s="79"/>
      <c r="B3188" s="79"/>
      <c r="C3188" s="43">
        <v>3.7697753750632203E-2</v>
      </c>
      <c r="D3188" s="43">
        <v>0</v>
      </c>
      <c r="E3188" s="43">
        <v>3.7697753750632203E-2</v>
      </c>
      <c r="F3188" s="43">
        <v>0</v>
      </c>
      <c r="G3188" s="43">
        <v>0</v>
      </c>
      <c r="H3188" s="43">
        <v>11.6666666666666</v>
      </c>
      <c r="I3188" s="43">
        <v>490.30398698855203</v>
      </c>
      <c r="J3188" s="43" t="e">
        <f t="shared" si="49"/>
        <v>#DIV/0!</v>
      </c>
    </row>
    <row r="3189" spans="1:10" x14ac:dyDescent="0.25">
      <c r="A3189" s="79"/>
      <c r="B3189" s="79"/>
      <c r="C3189" s="43">
        <v>3.7697753750632203E-2</v>
      </c>
      <c r="D3189" s="43">
        <v>0</v>
      </c>
      <c r="E3189" s="43">
        <v>3.7697753750632203E-2</v>
      </c>
      <c r="F3189" s="43">
        <v>0</v>
      </c>
      <c r="G3189" s="43">
        <v>0</v>
      </c>
      <c r="H3189" s="43">
        <v>12.5</v>
      </c>
      <c r="I3189" s="43">
        <v>525.32570034487799</v>
      </c>
      <c r="J3189" s="43" t="e">
        <f t="shared" si="49"/>
        <v>#DIV/0!</v>
      </c>
    </row>
    <row r="3190" spans="1:10" x14ac:dyDescent="0.25">
      <c r="A3190" s="79"/>
      <c r="B3190" s="79"/>
      <c r="C3190" s="43">
        <v>3.7499806143673202E-2</v>
      </c>
      <c r="D3190" s="43">
        <v>3.7499806143673202E-2</v>
      </c>
      <c r="E3190" s="43">
        <v>0</v>
      </c>
      <c r="F3190" s="43">
        <v>0</v>
      </c>
      <c r="G3190" s="43">
        <v>0</v>
      </c>
      <c r="H3190" s="43">
        <v>12</v>
      </c>
      <c r="I3190" s="43">
        <v>448.29599926711097</v>
      </c>
      <c r="J3190" s="43" t="e">
        <f t="shared" si="49"/>
        <v>#DIV/0!</v>
      </c>
    </row>
    <row r="3191" spans="1:10" x14ac:dyDescent="0.25">
      <c r="A3191" s="79"/>
      <c r="B3191" s="79"/>
      <c r="C3191" s="43">
        <v>3.7432594595587197E-2</v>
      </c>
      <c r="D3191" s="43">
        <v>3.7432594595587197E-2</v>
      </c>
      <c r="E3191" s="43">
        <v>0</v>
      </c>
      <c r="F3191" s="43">
        <v>0</v>
      </c>
      <c r="G3191" s="43">
        <v>0.16666666666666599</v>
      </c>
      <c r="H3191" s="43">
        <v>11</v>
      </c>
      <c r="I3191" s="43">
        <v>374.55966665648702</v>
      </c>
      <c r="J3191" s="43">
        <f t="shared" si="49"/>
        <v>0.22459556757352409</v>
      </c>
    </row>
    <row r="3192" spans="1:10" x14ac:dyDescent="0.25">
      <c r="A3192" s="79"/>
      <c r="B3192" s="79"/>
      <c r="C3192" s="43">
        <v>3.7248970967886597E-2</v>
      </c>
      <c r="D3192" s="43">
        <v>0</v>
      </c>
      <c r="E3192" s="43">
        <v>3.7248970967886597E-2</v>
      </c>
      <c r="F3192" s="43">
        <v>0</v>
      </c>
      <c r="G3192" s="43">
        <v>0</v>
      </c>
      <c r="H3192" s="43">
        <v>13.6666666666666</v>
      </c>
      <c r="I3192" s="43">
        <v>574.35609904373302</v>
      </c>
      <c r="J3192" s="43" t="e">
        <f t="shared" si="49"/>
        <v>#DIV/0!</v>
      </c>
    </row>
    <row r="3193" spans="1:10" x14ac:dyDescent="0.25">
      <c r="A3193" s="79"/>
      <c r="B3193" s="79"/>
      <c r="C3193" s="43">
        <v>3.7109970274604401E-2</v>
      </c>
      <c r="D3193" s="43">
        <v>3.7109970274604401E-2</v>
      </c>
      <c r="E3193" s="43">
        <v>0</v>
      </c>
      <c r="F3193" s="43">
        <v>0</v>
      </c>
      <c r="G3193" s="43">
        <v>0.16666666666666599</v>
      </c>
      <c r="H3193" s="43">
        <v>12.5</v>
      </c>
      <c r="I3193" s="43">
        <v>472.06966594395601</v>
      </c>
      <c r="J3193" s="43">
        <f t="shared" si="49"/>
        <v>0.22265982164762732</v>
      </c>
    </row>
    <row r="3194" spans="1:10" x14ac:dyDescent="0.25">
      <c r="A3194" s="79"/>
      <c r="B3194" s="79"/>
      <c r="C3194" s="43">
        <v>3.7100872035761699E-2</v>
      </c>
      <c r="D3194" s="43">
        <v>3.7100872035761699E-2</v>
      </c>
      <c r="E3194" s="43">
        <v>0</v>
      </c>
      <c r="F3194" s="43">
        <v>0</v>
      </c>
      <c r="G3194" s="43">
        <v>0</v>
      </c>
      <c r="H3194" s="43">
        <v>12.8333333333333</v>
      </c>
      <c r="I3194" s="43">
        <v>479.42766588288202</v>
      </c>
      <c r="J3194" s="43" t="e">
        <f t="shared" si="49"/>
        <v>#DIV/0!</v>
      </c>
    </row>
    <row r="3195" spans="1:10" x14ac:dyDescent="0.25">
      <c r="A3195" s="79"/>
      <c r="B3195" s="79"/>
      <c r="C3195" s="43">
        <v>3.7097732564644E-2</v>
      </c>
      <c r="D3195" s="43">
        <v>1.8548866282322E-2</v>
      </c>
      <c r="E3195" s="43">
        <v>0</v>
      </c>
      <c r="F3195" s="43">
        <v>1.8548866282322E-2</v>
      </c>
      <c r="G3195" s="43">
        <v>0.83333333333333304</v>
      </c>
      <c r="H3195" s="43">
        <v>13.3333333333333</v>
      </c>
      <c r="I3195" s="43">
        <v>514.66666666666595</v>
      </c>
      <c r="J3195" s="43">
        <f t="shared" si="49"/>
        <v>4.4517279077572816E-2</v>
      </c>
    </row>
    <row r="3196" spans="1:10" x14ac:dyDescent="0.25">
      <c r="A3196" s="79"/>
      <c r="B3196" s="79"/>
      <c r="C3196" s="43">
        <v>3.7001624449191597E-2</v>
      </c>
      <c r="D3196" s="43">
        <v>0</v>
      </c>
      <c r="E3196" s="43">
        <v>3.7001624449191597E-2</v>
      </c>
      <c r="F3196" s="43">
        <v>0</v>
      </c>
      <c r="G3196" s="43">
        <v>0.16666666666666599</v>
      </c>
      <c r="H3196" s="43">
        <v>10.1666666666666</v>
      </c>
      <c r="I3196" s="43">
        <v>457.5</v>
      </c>
      <c r="J3196" s="43">
        <f t="shared" si="49"/>
        <v>0.22200974669515047</v>
      </c>
    </row>
    <row r="3197" spans="1:10" x14ac:dyDescent="0.25">
      <c r="A3197" s="79"/>
      <c r="B3197" s="79"/>
      <c r="C3197" s="43">
        <v>3.7001624449191597E-2</v>
      </c>
      <c r="D3197" s="43">
        <v>3.7001624449191597E-2</v>
      </c>
      <c r="E3197" s="43">
        <v>0</v>
      </c>
      <c r="F3197" s="43">
        <v>0</v>
      </c>
      <c r="G3197" s="43">
        <v>0.16666666666666599</v>
      </c>
      <c r="H3197" s="43">
        <v>20</v>
      </c>
      <c r="I3197" s="43">
        <v>420</v>
      </c>
      <c r="J3197" s="43">
        <f t="shared" si="49"/>
        <v>0.22200974669515047</v>
      </c>
    </row>
    <row r="3198" spans="1:10" x14ac:dyDescent="0.25">
      <c r="A3198" s="79"/>
      <c r="B3198" s="79"/>
      <c r="C3198" s="43">
        <v>3.68414442567708E-2</v>
      </c>
      <c r="D3198" s="43">
        <v>1.8420722128385299E-2</v>
      </c>
      <c r="E3198" s="43">
        <v>0</v>
      </c>
      <c r="F3198" s="43">
        <v>1.8420722128385299E-2</v>
      </c>
      <c r="G3198" s="43">
        <v>0.16666666666666599</v>
      </c>
      <c r="H3198" s="43">
        <v>24</v>
      </c>
      <c r="I3198" s="43">
        <v>552</v>
      </c>
      <c r="J3198" s="43">
        <f t="shared" si="49"/>
        <v>0.22104866554062569</v>
      </c>
    </row>
    <row r="3199" spans="1:10" x14ac:dyDescent="0.25">
      <c r="A3199" s="79"/>
      <c r="B3199" s="79"/>
      <c r="C3199" s="43">
        <v>3.6800188185140997E-2</v>
      </c>
      <c r="D3199" s="43">
        <v>0</v>
      </c>
      <c r="E3199" s="43">
        <v>3.6800188185140997E-2</v>
      </c>
      <c r="F3199" s="43">
        <v>0</v>
      </c>
      <c r="G3199" s="43">
        <v>0</v>
      </c>
      <c r="H3199" s="43">
        <v>10.8333333333333</v>
      </c>
      <c r="I3199" s="43">
        <v>455.28227363222697</v>
      </c>
      <c r="J3199" s="43" t="e">
        <f t="shared" si="49"/>
        <v>#DIV/0!</v>
      </c>
    </row>
    <row r="3200" spans="1:10" x14ac:dyDescent="0.25">
      <c r="A3200" s="79"/>
      <c r="B3200" s="79"/>
      <c r="C3200" s="43">
        <v>3.68001881851409E-2</v>
      </c>
      <c r="D3200" s="43">
        <v>0</v>
      </c>
      <c r="E3200" s="43">
        <v>3.68001881851409E-2</v>
      </c>
      <c r="F3200" s="43">
        <v>0</v>
      </c>
      <c r="G3200" s="43">
        <v>0</v>
      </c>
      <c r="H3200" s="43">
        <v>7.3333333333333304</v>
      </c>
      <c r="I3200" s="43">
        <v>308.19107753566198</v>
      </c>
      <c r="J3200" s="43" t="e">
        <f t="shared" si="49"/>
        <v>#DIV/0!</v>
      </c>
    </row>
    <row r="3201" spans="1:10" x14ac:dyDescent="0.25">
      <c r="A3201" s="79"/>
      <c r="B3201" s="79"/>
      <c r="C3201" s="43">
        <v>3.6701937927850301E-2</v>
      </c>
      <c r="D3201" s="43">
        <v>3.6701937927850301E-2</v>
      </c>
      <c r="E3201" s="43">
        <v>0</v>
      </c>
      <c r="F3201" s="43">
        <v>0</v>
      </c>
      <c r="G3201" s="43">
        <v>0</v>
      </c>
      <c r="H3201" s="43">
        <v>13.8333333333333</v>
      </c>
      <c r="I3201" s="43">
        <v>516.78566582180804</v>
      </c>
      <c r="J3201" s="43" t="e">
        <f t="shared" si="49"/>
        <v>#DIV/0!</v>
      </c>
    </row>
    <row r="3202" spans="1:10" x14ac:dyDescent="0.25">
      <c r="A3202" s="79"/>
      <c r="B3202" s="79"/>
      <c r="C3202" s="43">
        <v>3.6701937927850301E-2</v>
      </c>
      <c r="D3202" s="43">
        <v>3.6701937927850301E-2</v>
      </c>
      <c r="E3202" s="43">
        <v>0</v>
      </c>
      <c r="F3202" s="43">
        <v>0</v>
      </c>
      <c r="G3202" s="43">
        <v>0</v>
      </c>
      <c r="H3202" s="43">
        <v>13.8333333333333</v>
      </c>
      <c r="I3202" s="43">
        <v>516.78566582180804</v>
      </c>
      <c r="J3202" s="43" t="e">
        <f t="shared" si="49"/>
        <v>#DIV/0!</v>
      </c>
    </row>
    <row r="3203" spans="1:10" x14ac:dyDescent="0.25">
      <c r="A3203" s="79"/>
      <c r="B3203" s="79"/>
      <c r="C3203" s="43">
        <v>3.6664114077037402E-2</v>
      </c>
      <c r="D3203" s="43">
        <v>3.6664114077037402E-2</v>
      </c>
      <c r="E3203" s="43">
        <v>0</v>
      </c>
      <c r="F3203" s="43">
        <v>0</v>
      </c>
      <c r="G3203" s="43">
        <v>0.16666666666666599</v>
      </c>
      <c r="H3203" s="43">
        <v>19.6666666666666</v>
      </c>
      <c r="I3203" s="43">
        <v>527.50599957248096</v>
      </c>
      <c r="J3203" s="43">
        <f t="shared" ref="J3203:J3266" si="50">C3203/G3203</f>
        <v>0.2199846844622253</v>
      </c>
    </row>
    <row r="3204" spans="1:10" x14ac:dyDescent="0.25">
      <c r="A3204" s="79"/>
      <c r="B3204" s="79"/>
      <c r="C3204" s="43">
        <v>3.6649228025865899E-2</v>
      </c>
      <c r="D3204" s="43">
        <v>0</v>
      </c>
      <c r="E3204" s="43">
        <v>1.7075208512051101E-2</v>
      </c>
      <c r="F3204" s="43">
        <v>1.9574019513814701E-2</v>
      </c>
      <c r="G3204" s="43">
        <v>0.16666666666666599</v>
      </c>
      <c r="H3204" s="43">
        <v>11.6666666666666</v>
      </c>
      <c r="I3204" s="43">
        <v>455</v>
      </c>
      <c r="J3204" s="43">
        <f t="shared" si="50"/>
        <v>0.21989536815519628</v>
      </c>
    </row>
    <row r="3205" spans="1:10" x14ac:dyDescent="0.25">
      <c r="A3205" s="79"/>
      <c r="B3205" s="79"/>
      <c r="C3205" s="43">
        <v>3.6566042588246299E-2</v>
      </c>
      <c r="D3205" s="43">
        <v>0</v>
      </c>
      <c r="E3205" s="43">
        <v>0</v>
      </c>
      <c r="F3205" s="43">
        <v>3.6566042588246299E-2</v>
      </c>
      <c r="G3205" s="43">
        <v>0</v>
      </c>
      <c r="H3205" s="43">
        <v>11.3333333333333</v>
      </c>
      <c r="I3205" s="43">
        <v>503.99629739534402</v>
      </c>
      <c r="J3205" s="43" t="e">
        <f t="shared" si="50"/>
        <v>#DIV/0!</v>
      </c>
    </row>
    <row r="3206" spans="1:10" x14ac:dyDescent="0.25">
      <c r="A3206" s="79"/>
      <c r="B3206" s="79"/>
      <c r="C3206" s="43">
        <v>3.6566042588246299E-2</v>
      </c>
      <c r="D3206" s="43">
        <v>0</v>
      </c>
      <c r="E3206" s="43">
        <v>0</v>
      </c>
      <c r="F3206" s="43">
        <v>3.6566042588246299E-2</v>
      </c>
      <c r="G3206" s="43">
        <v>0</v>
      </c>
      <c r="H3206" s="43">
        <v>9.3333333333333304</v>
      </c>
      <c r="I3206" s="43">
        <v>415.05577432557698</v>
      </c>
      <c r="J3206" s="43" t="e">
        <f t="shared" si="50"/>
        <v>#DIV/0!</v>
      </c>
    </row>
    <row r="3207" spans="1:10" x14ac:dyDescent="0.25">
      <c r="A3207" s="79"/>
      <c r="B3207" s="79"/>
      <c r="C3207" s="43">
        <v>3.6566042588246299E-2</v>
      </c>
      <c r="D3207" s="43">
        <v>0</v>
      </c>
      <c r="E3207" s="43">
        <v>0</v>
      </c>
      <c r="F3207" s="43">
        <v>3.6566042588246299E-2</v>
      </c>
      <c r="G3207" s="43">
        <v>0</v>
      </c>
      <c r="H3207" s="43">
        <v>11.6666666666666</v>
      </c>
      <c r="I3207" s="43">
        <v>518.81971790697196</v>
      </c>
      <c r="J3207" s="43" t="e">
        <f t="shared" si="50"/>
        <v>#DIV/0!</v>
      </c>
    </row>
    <row r="3208" spans="1:10" x14ac:dyDescent="0.25">
      <c r="A3208" s="79"/>
      <c r="B3208" s="79"/>
      <c r="C3208" s="43">
        <v>3.6515426964644201E-2</v>
      </c>
      <c r="D3208" s="43">
        <v>2.6696698736790401E-4</v>
      </c>
      <c r="E3208" s="43">
        <v>1.4683184305234701E-2</v>
      </c>
      <c r="F3208" s="43">
        <v>2.1565275672041601E-2</v>
      </c>
      <c r="G3208" s="43">
        <v>0.16666666666666599</v>
      </c>
      <c r="H3208" s="43">
        <v>17.3333333333333</v>
      </c>
      <c r="I3208" s="43">
        <v>436.57837692248</v>
      </c>
      <c r="J3208" s="43">
        <f t="shared" si="50"/>
        <v>0.2190925617878661</v>
      </c>
    </row>
    <row r="3209" spans="1:10" x14ac:dyDescent="0.25">
      <c r="A3209" s="79"/>
      <c r="B3209" s="79"/>
      <c r="C3209" s="43">
        <v>3.6396631911659302E-2</v>
      </c>
      <c r="D3209" s="43">
        <v>1.29745955860801E-2</v>
      </c>
      <c r="E3209" s="43">
        <v>0</v>
      </c>
      <c r="F3209" s="43">
        <v>2.3422036325579099E-2</v>
      </c>
      <c r="G3209" s="43">
        <v>0.16666666666666599</v>
      </c>
      <c r="H3209" s="43">
        <v>8.5</v>
      </c>
      <c r="I3209" s="43">
        <v>381.17565383720802</v>
      </c>
      <c r="J3209" s="43">
        <f t="shared" si="50"/>
        <v>0.2183797914699567</v>
      </c>
    </row>
    <row r="3210" spans="1:10" x14ac:dyDescent="0.25">
      <c r="A3210" s="79"/>
      <c r="B3210" s="79"/>
      <c r="C3210" s="43">
        <v>3.6351405402395301E-2</v>
      </c>
      <c r="D3210" s="43">
        <v>0</v>
      </c>
      <c r="E3210" s="43">
        <v>3.6351405402395301E-2</v>
      </c>
      <c r="F3210" s="43">
        <v>0</v>
      </c>
      <c r="G3210" s="43">
        <v>0</v>
      </c>
      <c r="H3210" s="43">
        <v>9.6666666666666607</v>
      </c>
      <c r="I3210" s="43">
        <v>406.25187493337199</v>
      </c>
      <c r="J3210" s="43" t="e">
        <f t="shared" si="50"/>
        <v>#DIV/0!</v>
      </c>
    </row>
    <row r="3211" spans="1:10" x14ac:dyDescent="0.25">
      <c r="A3211" s="79"/>
      <c r="B3211" s="79"/>
      <c r="C3211" s="43">
        <v>3.6307510282035001E-2</v>
      </c>
      <c r="D3211" s="43">
        <v>3.6307510282035001E-2</v>
      </c>
      <c r="E3211" s="43">
        <v>0</v>
      </c>
      <c r="F3211" s="43">
        <v>0</v>
      </c>
      <c r="G3211" s="43">
        <v>0.16666666666666599</v>
      </c>
      <c r="H3211" s="43">
        <v>0.16666666666666599</v>
      </c>
      <c r="I3211" s="43">
        <v>5.6666666666666599</v>
      </c>
      <c r="J3211" s="43">
        <f t="shared" si="50"/>
        <v>0.21784506169221088</v>
      </c>
    </row>
    <row r="3212" spans="1:10" x14ac:dyDescent="0.25">
      <c r="A3212" s="79"/>
      <c r="B3212" s="79"/>
      <c r="C3212" s="43">
        <v>3.6190429212662897E-2</v>
      </c>
      <c r="D3212" s="43">
        <v>3.6190429212662897E-2</v>
      </c>
      <c r="E3212" s="43">
        <v>0</v>
      </c>
      <c r="F3212" s="43">
        <v>0</v>
      </c>
      <c r="G3212" s="43">
        <v>1</v>
      </c>
      <c r="H3212" s="43">
        <v>11.8333333333333</v>
      </c>
      <c r="I3212" s="43">
        <v>471.94633291599399</v>
      </c>
      <c r="J3212" s="43">
        <f t="shared" si="50"/>
        <v>3.6190429212662897E-2</v>
      </c>
    </row>
    <row r="3213" spans="1:10" x14ac:dyDescent="0.25">
      <c r="A3213" s="79"/>
      <c r="B3213" s="79"/>
      <c r="C3213" s="43">
        <v>3.6017923956382598E-2</v>
      </c>
      <c r="D3213" s="43">
        <v>0</v>
      </c>
      <c r="E3213" s="43">
        <v>9.4244384376580507E-3</v>
      </c>
      <c r="F3213" s="43">
        <v>2.6593485518724602E-2</v>
      </c>
      <c r="G3213" s="43">
        <v>0</v>
      </c>
      <c r="H3213" s="43">
        <v>9.6666666666666607</v>
      </c>
      <c r="I3213" s="43">
        <v>423.768681068972</v>
      </c>
      <c r="J3213" s="43" t="e">
        <f t="shared" si="50"/>
        <v>#DIV/0!</v>
      </c>
    </row>
    <row r="3214" spans="1:10" x14ac:dyDescent="0.25">
      <c r="A3214" s="79"/>
      <c r="B3214" s="79"/>
      <c r="C3214" s="43">
        <v>3.5912399140730501E-2</v>
      </c>
      <c r="D3214" s="43">
        <v>1.5121010164518099E-2</v>
      </c>
      <c r="E3214" s="43">
        <v>5.6703788116942901E-3</v>
      </c>
      <c r="F3214" s="43">
        <v>1.5121010164518099E-2</v>
      </c>
      <c r="G3214" s="43">
        <v>0.83333333333333304</v>
      </c>
      <c r="H3214" s="43">
        <v>9.1666666666666607</v>
      </c>
      <c r="I3214" s="43">
        <v>324.5</v>
      </c>
      <c r="J3214" s="43">
        <f t="shared" si="50"/>
        <v>4.3094878968876614E-2</v>
      </c>
    </row>
    <row r="3215" spans="1:10" x14ac:dyDescent="0.25">
      <c r="A3215" s="79"/>
      <c r="B3215" s="79"/>
      <c r="C3215" s="43">
        <v>3.58590057432569E-2</v>
      </c>
      <c r="D3215" s="43">
        <v>0</v>
      </c>
      <c r="E3215" s="43">
        <v>1.7683893243249899E-2</v>
      </c>
      <c r="F3215" s="43">
        <v>1.8175112500006901E-2</v>
      </c>
      <c r="G3215" s="43">
        <v>0.16666666666666599</v>
      </c>
      <c r="H3215" s="43">
        <v>17.3333333333333</v>
      </c>
      <c r="I3215" s="43">
        <v>398.666666666666</v>
      </c>
      <c r="J3215" s="43">
        <f t="shared" si="50"/>
        <v>0.21515403445954226</v>
      </c>
    </row>
    <row r="3216" spans="1:10" x14ac:dyDescent="0.25">
      <c r="A3216" s="79"/>
      <c r="B3216" s="79"/>
      <c r="C3216" s="43">
        <v>3.55600027174049E-2</v>
      </c>
      <c r="D3216" s="43">
        <v>4.4850453877807997E-3</v>
      </c>
      <c r="E3216" s="43">
        <v>2.6589911941843299E-2</v>
      </c>
      <c r="F3216" s="43">
        <v>4.4850453877807997E-3</v>
      </c>
      <c r="G3216" s="43">
        <v>0.33333333333333298</v>
      </c>
      <c r="H3216" s="43">
        <v>11.1666666666666</v>
      </c>
      <c r="I3216" s="43">
        <v>487.5</v>
      </c>
      <c r="J3216" s="43">
        <f t="shared" si="50"/>
        <v>0.10668000815221482</v>
      </c>
    </row>
    <row r="3217" spans="1:10" x14ac:dyDescent="0.25">
      <c r="A3217" s="79"/>
      <c r="B3217" s="79"/>
      <c r="C3217" s="43">
        <v>3.5538645358415402E-2</v>
      </c>
      <c r="D3217" s="43">
        <v>1.7769322679207701E-2</v>
      </c>
      <c r="E3217" s="43">
        <v>0</v>
      </c>
      <c r="F3217" s="43">
        <v>1.7769322679207701E-2</v>
      </c>
      <c r="G3217" s="43">
        <v>0.66666666666666596</v>
      </c>
      <c r="H3217" s="43">
        <v>14.6666666666666</v>
      </c>
      <c r="I3217" s="43">
        <v>554.66666666666595</v>
      </c>
      <c r="J3217" s="43">
        <f t="shared" si="50"/>
        <v>5.3307968037623159E-2</v>
      </c>
    </row>
    <row r="3218" spans="1:10" x14ac:dyDescent="0.25">
      <c r="A3218" s="79"/>
      <c r="B3218" s="79"/>
      <c r="C3218" s="43">
        <v>3.5505135604116098E-2</v>
      </c>
      <c r="D3218" s="43">
        <v>3.5505135604116098E-2</v>
      </c>
      <c r="E3218" s="43">
        <v>0</v>
      </c>
      <c r="F3218" s="43">
        <v>0</v>
      </c>
      <c r="G3218" s="43">
        <v>0</v>
      </c>
      <c r="H3218" s="43">
        <v>12.5</v>
      </c>
      <c r="I3218" s="43">
        <v>466.97499923657398</v>
      </c>
      <c r="J3218" s="43" t="e">
        <f t="shared" si="50"/>
        <v>#DIV/0!</v>
      </c>
    </row>
    <row r="3219" spans="1:10" x14ac:dyDescent="0.25">
      <c r="A3219" s="79"/>
      <c r="B3219" s="79"/>
      <c r="C3219" s="43">
        <v>3.5505135604116098E-2</v>
      </c>
      <c r="D3219" s="43">
        <v>3.5505135604116098E-2</v>
      </c>
      <c r="E3219" s="43">
        <v>0</v>
      </c>
      <c r="F3219" s="43">
        <v>0</v>
      </c>
      <c r="G3219" s="43">
        <v>0</v>
      </c>
      <c r="H3219" s="43">
        <v>11.3333333333333</v>
      </c>
      <c r="I3219" s="43">
        <v>423.390665974493</v>
      </c>
      <c r="J3219" s="43" t="e">
        <f t="shared" si="50"/>
        <v>#DIV/0!</v>
      </c>
    </row>
    <row r="3220" spans="1:10" x14ac:dyDescent="0.25">
      <c r="A3220" s="79"/>
      <c r="B3220" s="79"/>
      <c r="C3220" s="43">
        <v>3.5505135604116098E-2</v>
      </c>
      <c r="D3220" s="43">
        <v>3.5505135604116098E-2</v>
      </c>
      <c r="E3220" s="43">
        <v>0</v>
      </c>
      <c r="F3220" s="43">
        <v>0</v>
      </c>
      <c r="G3220" s="43">
        <v>0</v>
      </c>
      <c r="H3220" s="43">
        <v>11.3333333333333</v>
      </c>
      <c r="I3220" s="43">
        <v>423.390665974493</v>
      </c>
      <c r="J3220" s="43" t="e">
        <f t="shared" si="50"/>
        <v>#DIV/0!</v>
      </c>
    </row>
    <row r="3221" spans="1:10" x14ac:dyDescent="0.25">
      <c r="A3221" s="79"/>
      <c r="B3221" s="79"/>
      <c r="C3221" s="43">
        <v>3.5453215922457697E-2</v>
      </c>
      <c r="D3221" s="43">
        <v>3.5453215922457697E-2</v>
      </c>
      <c r="E3221" s="43">
        <v>0</v>
      </c>
      <c r="F3221" s="43">
        <v>0</v>
      </c>
      <c r="G3221" s="43">
        <v>2.5</v>
      </c>
      <c r="H3221" s="43">
        <v>10</v>
      </c>
      <c r="I3221" s="43">
        <v>442.666666666666</v>
      </c>
      <c r="J3221" s="43">
        <f t="shared" si="50"/>
        <v>1.4181286368983078E-2</v>
      </c>
    </row>
    <row r="3222" spans="1:10" x14ac:dyDescent="0.25">
      <c r="A3222" s="79"/>
      <c r="B3222" s="79"/>
      <c r="C3222" s="43">
        <v>3.5357107807005302E-2</v>
      </c>
      <c r="D3222" s="43">
        <v>3.5357107807005302E-2</v>
      </c>
      <c r="E3222" s="43">
        <v>0</v>
      </c>
      <c r="F3222" s="43">
        <v>0</v>
      </c>
      <c r="G3222" s="43">
        <v>0.16666666666666599</v>
      </c>
      <c r="H3222" s="43">
        <v>8.8333333333333304</v>
      </c>
      <c r="I3222" s="43">
        <v>379.83333333333297</v>
      </c>
      <c r="J3222" s="43">
        <f t="shared" si="50"/>
        <v>0.21214264684203266</v>
      </c>
    </row>
    <row r="3223" spans="1:10" x14ac:dyDescent="0.25">
      <c r="A3223" s="79"/>
      <c r="B3223" s="79"/>
      <c r="C3223" s="43">
        <v>3.5239642332563402E-2</v>
      </c>
      <c r="D3223" s="43">
        <v>3.5239642332563402E-2</v>
      </c>
      <c r="E3223" s="43">
        <v>0</v>
      </c>
      <c r="F3223" s="43">
        <v>0</v>
      </c>
      <c r="G3223" s="43">
        <v>1.6666666666666601</v>
      </c>
      <c r="H3223" s="43">
        <v>18.3333333333333</v>
      </c>
      <c r="I3223" s="43">
        <v>504.166666666666</v>
      </c>
      <c r="J3223" s="43">
        <f t="shared" si="50"/>
        <v>2.1143785399538123E-2</v>
      </c>
    </row>
    <row r="3224" spans="1:10" x14ac:dyDescent="0.25">
      <c r="A3224" s="79"/>
      <c r="B3224" s="79"/>
      <c r="C3224" s="43">
        <v>3.5141391578314599E-2</v>
      </c>
      <c r="D3224" s="43">
        <v>0</v>
      </c>
      <c r="E3224" s="43">
        <v>0</v>
      </c>
      <c r="F3224" s="43">
        <v>3.5141391578314599E-2</v>
      </c>
      <c r="G3224" s="43">
        <v>0</v>
      </c>
      <c r="H3224" s="43">
        <v>9.1666666666666607</v>
      </c>
      <c r="I3224" s="43">
        <v>407.64406406976298</v>
      </c>
      <c r="J3224" s="43" t="e">
        <f t="shared" si="50"/>
        <v>#DIV/0!</v>
      </c>
    </row>
    <row r="3225" spans="1:10" x14ac:dyDescent="0.25">
      <c r="A3225" s="79"/>
      <c r="B3225" s="79"/>
      <c r="C3225" s="43">
        <v>3.5141391578314599E-2</v>
      </c>
      <c r="D3225" s="43">
        <v>0</v>
      </c>
      <c r="E3225" s="43">
        <v>0</v>
      </c>
      <c r="F3225" s="43">
        <v>3.5141391578314599E-2</v>
      </c>
      <c r="G3225" s="43">
        <v>0</v>
      </c>
      <c r="H3225" s="43">
        <v>11.3333333333333</v>
      </c>
      <c r="I3225" s="43">
        <v>503.99629739534402</v>
      </c>
      <c r="J3225" s="43" t="e">
        <f t="shared" si="50"/>
        <v>#DIV/0!</v>
      </c>
    </row>
    <row r="3226" spans="1:10" x14ac:dyDescent="0.25">
      <c r="A3226" s="79"/>
      <c r="B3226" s="79"/>
      <c r="C3226" s="43">
        <v>3.5141391578314599E-2</v>
      </c>
      <c r="D3226" s="43">
        <v>0</v>
      </c>
      <c r="E3226" s="43">
        <v>0</v>
      </c>
      <c r="F3226" s="43">
        <v>3.5141391578314599E-2</v>
      </c>
      <c r="G3226" s="43">
        <v>0</v>
      </c>
      <c r="H3226" s="43">
        <v>10.6666666666666</v>
      </c>
      <c r="I3226" s="43">
        <v>474.34945637208801</v>
      </c>
      <c r="J3226" s="43" t="e">
        <f t="shared" si="50"/>
        <v>#DIV/0!</v>
      </c>
    </row>
    <row r="3227" spans="1:10" x14ac:dyDescent="0.25">
      <c r="A3227" s="79"/>
      <c r="B3227" s="79"/>
      <c r="C3227" s="43">
        <v>3.5141391578314599E-2</v>
      </c>
      <c r="D3227" s="43">
        <v>0</v>
      </c>
      <c r="E3227" s="43">
        <v>0</v>
      </c>
      <c r="F3227" s="43">
        <v>3.5141391578314599E-2</v>
      </c>
      <c r="G3227" s="43">
        <v>0</v>
      </c>
      <c r="H3227" s="43">
        <v>10.6666666666666</v>
      </c>
      <c r="I3227" s="43">
        <v>474.34945637208801</v>
      </c>
      <c r="J3227" s="43" t="e">
        <f t="shared" si="50"/>
        <v>#DIV/0!</v>
      </c>
    </row>
    <row r="3228" spans="1:10" x14ac:dyDescent="0.25">
      <c r="A3228" s="79"/>
      <c r="B3228" s="79"/>
      <c r="C3228" s="43">
        <v>3.5106201496204699E-2</v>
      </c>
      <c r="D3228" s="43">
        <v>3.5106201496204699E-2</v>
      </c>
      <c r="E3228" s="43">
        <v>0</v>
      </c>
      <c r="F3228" s="43">
        <v>0</v>
      </c>
      <c r="G3228" s="43">
        <v>0</v>
      </c>
      <c r="H3228" s="43">
        <v>14.5</v>
      </c>
      <c r="I3228" s="43">
        <v>541.69099911442504</v>
      </c>
      <c r="J3228" s="43" t="e">
        <f t="shared" si="50"/>
        <v>#DIV/0!</v>
      </c>
    </row>
    <row r="3229" spans="1:10" x14ac:dyDescent="0.25">
      <c r="A3229" s="79"/>
      <c r="B3229" s="79"/>
      <c r="C3229" s="43">
        <v>3.4983354024690202E-2</v>
      </c>
      <c r="D3229" s="43">
        <v>3.4983354024690202E-2</v>
      </c>
      <c r="E3229" s="43">
        <v>0</v>
      </c>
      <c r="F3229" s="43">
        <v>0</v>
      </c>
      <c r="G3229" s="43">
        <v>0.16666666666666599</v>
      </c>
      <c r="H3229" s="43">
        <v>21.5</v>
      </c>
      <c r="I3229" s="43">
        <v>451.5</v>
      </c>
      <c r="J3229" s="43">
        <f t="shared" si="50"/>
        <v>0.20990012414814208</v>
      </c>
    </row>
    <row r="3230" spans="1:10" x14ac:dyDescent="0.25">
      <c r="A3230" s="79"/>
      <c r="B3230" s="79"/>
      <c r="C3230" s="43">
        <v>3.49337835938235E-2</v>
      </c>
      <c r="D3230" s="43">
        <v>3.49337835938235E-2</v>
      </c>
      <c r="E3230" s="43">
        <v>0</v>
      </c>
      <c r="F3230" s="43">
        <v>0</v>
      </c>
      <c r="G3230" s="43">
        <v>0.16666666666666599</v>
      </c>
      <c r="H3230" s="43">
        <v>21.3333333333333</v>
      </c>
      <c r="I3230" s="43">
        <v>450.72633332315399</v>
      </c>
      <c r="J3230" s="43">
        <f t="shared" si="50"/>
        <v>0.20960270156294186</v>
      </c>
    </row>
    <row r="3231" spans="1:10" x14ac:dyDescent="0.25">
      <c r="A3231" s="79"/>
      <c r="B3231" s="79"/>
      <c r="C3231" s="43">
        <v>3.4666507908337398E-2</v>
      </c>
      <c r="D3231" s="43">
        <v>0</v>
      </c>
      <c r="E3231" s="43">
        <v>0</v>
      </c>
      <c r="F3231" s="43">
        <v>3.4666507908337398E-2</v>
      </c>
      <c r="G3231" s="43">
        <v>0</v>
      </c>
      <c r="H3231" s="43">
        <v>8</v>
      </c>
      <c r="I3231" s="43">
        <v>355.762092279066</v>
      </c>
      <c r="J3231" s="43" t="e">
        <f t="shared" si="50"/>
        <v>#DIV/0!</v>
      </c>
    </row>
    <row r="3232" spans="1:10" x14ac:dyDescent="0.25">
      <c r="A3232" s="79"/>
      <c r="B3232" s="79"/>
      <c r="C3232" s="43">
        <v>3.4556274271412897E-2</v>
      </c>
      <c r="D3232" s="43">
        <v>0</v>
      </c>
      <c r="E3232" s="43">
        <v>3.4556274271412897E-2</v>
      </c>
      <c r="F3232" s="43">
        <v>0</v>
      </c>
      <c r="G3232" s="43">
        <v>0</v>
      </c>
      <c r="H3232" s="43">
        <v>10.1666666666666</v>
      </c>
      <c r="I3232" s="43">
        <v>427.264902947167</v>
      </c>
      <c r="J3232" s="43" t="e">
        <f t="shared" si="50"/>
        <v>#DIV/0!</v>
      </c>
    </row>
    <row r="3233" spans="1:10" x14ac:dyDescent="0.25">
      <c r="A3233" s="79"/>
      <c r="B3233" s="79"/>
      <c r="C3233" s="43">
        <v>3.4556274271412897E-2</v>
      </c>
      <c r="D3233" s="43">
        <v>0</v>
      </c>
      <c r="E3233" s="43">
        <v>3.4556274271412897E-2</v>
      </c>
      <c r="F3233" s="43">
        <v>0</v>
      </c>
      <c r="G3233" s="43">
        <v>0</v>
      </c>
      <c r="H3233" s="43">
        <v>10.6666666666666</v>
      </c>
      <c r="I3233" s="43">
        <v>448.27793096096201</v>
      </c>
      <c r="J3233" s="43" t="e">
        <f t="shared" si="50"/>
        <v>#DIV/0!</v>
      </c>
    </row>
    <row r="3234" spans="1:10" x14ac:dyDescent="0.25">
      <c r="A3234" s="79"/>
      <c r="B3234" s="79"/>
      <c r="C3234" s="43">
        <v>3.4417384011470202E-2</v>
      </c>
      <c r="D3234" s="43">
        <v>3.4417384011470202E-2</v>
      </c>
      <c r="E3234" s="43">
        <v>0</v>
      </c>
      <c r="F3234" s="43">
        <v>0</v>
      </c>
      <c r="G3234" s="43">
        <v>1.1666666666666601</v>
      </c>
      <c r="H3234" s="43">
        <v>12.8333333333333</v>
      </c>
      <c r="I3234" s="43">
        <v>537.16666666666595</v>
      </c>
      <c r="J3234" s="43">
        <f t="shared" si="50"/>
        <v>2.9500614866974625E-2</v>
      </c>
    </row>
    <row r="3235" spans="1:10" x14ac:dyDescent="0.25">
      <c r="A3235" s="79"/>
      <c r="B3235" s="79"/>
      <c r="C3235" s="43">
        <v>3.4385347972986098E-2</v>
      </c>
      <c r="D3235" s="43">
        <v>3.4385347972986098E-2</v>
      </c>
      <c r="E3235" s="43">
        <v>0</v>
      </c>
      <c r="F3235" s="43">
        <v>0</v>
      </c>
      <c r="G3235" s="43">
        <v>0.33333333333333298</v>
      </c>
      <c r="H3235" s="43">
        <v>7</v>
      </c>
      <c r="I3235" s="43">
        <v>322</v>
      </c>
      <c r="J3235" s="43">
        <f t="shared" si="50"/>
        <v>0.1031560439189584</v>
      </c>
    </row>
    <row r="3236" spans="1:10" x14ac:dyDescent="0.25">
      <c r="A3236" s="79"/>
      <c r="B3236" s="79"/>
      <c r="C3236" s="43">
        <v>3.4308333280381798E-2</v>
      </c>
      <c r="D3236" s="43">
        <v>3.4308333280381798E-2</v>
      </c>
      <c r="E3236" s="43">
        <v>0</v>
      </c>
      <c r="F3236" s="43">
        <v>0</v>
      </c>
      <c r="G3236" s="43">
        <v>0</v>
      </c>
      <c r="H3236" s="43">
        <v>10.8333333333333</v>
      </c>
      <c r="I3236" s="43">
        <v>404.71166600503102</v>
      </c>
      <c r="J3236" s="43" t="e">
        <f t="shared" si="50"/>
        <v>#DIV/0!</v>
      </c>
    </row>
    <row r="3237" spans="1:10" x14ac:dyDescent="0.25">
      <c r="A3237" s="79"/>
      <c r="B3237" s="79"/>
      <c r="C3237" s="43">
        <v>3.4191624238360099E-2</v>
      </c>
      <c r="D3237" s="43">
        <v>0</v>
      </c>
      <c r="E3237" s="43">
        <v>0</v>
      </c>
      <c r="F3237" s="43">
        <v>3.4191624238360099E-2</v>
      </c>
      <c r="G3237" s="43">
        <v>0</v>
      </c>
      <c r="H3237" s="43">
        <v>10.1666666666666</v>
      </c>
      <c r="I3237" s="43">
        <v>452.11432560464698</v>
      </c>
      <c r="J3237" s="43" t="e">
        <f t="shared" si="50"/>
        <v>#DIV/0!</v>
      </c>
    </row>
    <row r="3238" spans="1:10" x14ac:dyDescent="0.25">
      <c r="A3238" s="79"/>
      <c r="B3238" s="79"/>
      <c r="C3238" s="43">
        <v>3.4139422463897E-2</v>
      </c>
      <c r="D3238" s="43">
        <v>0</v>
      </c>
      <c r="E3238" s="43">
        <v>8.9756556549124304E-4</v>
      </c>
      <c r="F3238" s="43">
        <v>3.3241856898405697E-2</v>
      </c>
      <c r="G3238" s="43">
        <v>0</v>
      </c>
      <c r="H3238" s="43">
        <v>11</v>
      </c>
      <c r="I3238" s="43">
        <v>488.76550929916698</v>
      </c>
      <c r="J3238" s="43" t="e">
        <f t="shared" si="50"/>
        <v>#DIV/0!</v>
      </c>
    </row>
    <row r="3239" spans="1:10" x14ac:dyDescent="0.25">
      <c r="A3239" s="79"/>
      <c r="B3239" s="79"/>
      <c r="C3239" s="43">
        <v>3.3830056639260898E-2</v>
      </c>
      <c r="D3239" s="43">
        <v>1.6915028319630401E-2</v>
      </c>
      <c r="E3239" s="43">
        <v>0</v>
      </c>
      <c r="F3239" s="43">
        <v>1.6915028319630401E-2</v>
      </c>
      <c r="G3239" s="43">
        <v>0.16666666666666599</v>
      </c>
      <c r="H3239" s="43">
        <v>11</v>
      </c>
      <c r="I3239" s="43">
        <v>528</v>
      </c>
      <c r="J3239" s="43">
        <f t="shared" si="50"/>
        <v>0.20298033983556621</v>
      </c>
    </row>
    <row r="3240" spans="1:10" x14ac:dyDescent="0.25">
      <c r="A3240" s="79"/>
      <c r="B3240" s="79"/>
      <c r="C3240" s="43">
        <v>3.38125222468783E-2</v>
      </c>
      <c r="D3240" s="43">
        <v>3.38125222468783E-2</v>
      </c>
      <c r="E3240" s="43">
        <v>0</v>
      </c>
      <c r="F3240" s="43">
        <v>0</v>
      </c>
      <c r="G3240" s="43">
        <v>0.16666666666666599</v>
      </c>
      <c r="H3240" s="43">
        <v>19.8333333333333</v>
      </c>
      <c r="I3240" s="43">
        <v>419.22633332315399</v>
      </c>
      <c r="J3240" s="43">
        <f t="shared" si="50"/>
        <v>0.20287513348127062</v>
      </c>
    </row>
    <row r="3241" spans="1:10" x14ac:dyDescent="0.25">
      <c r="A3241" s="79"/>
      <c r="B3241" s="79"/>
      <c r="C3241" s="43">
        <v>3.3716740568382898E-2</v>
      </c>
      <c r="D3241" s="43">
        <v>0</v>
      </c>
      <c r="E3241" s="43">
        <v>0</v>
      </c>
      <c r="F3241" s="43">
        <v>3.3716740568382898E-2</v>
      </c>
      <c r="G3241" s="43">
        <v>0</v>
      </c>
      <c r="H3241" s="43">
        <v>7.1666666666666599</v>
      </c>
      <c r="I3241" s="43">
        <v>318.70354099999702</v>
      </c>
      <c r="J3241" s="43" t="e">
        <f t="shared" si="50"/>
        <v>#DIV/0!</v>
      </c>
    </row>
    <row r="3242" spans="1:10" x14ac:dyDescent="0.25">
      <c r="A3242" s="79"/>
      <c r="B3242" s="79"/>
      <c r="C3242" s="43">
        <v>3.3690639681151303E-2</v>
      </c>
      <c r="D3242" s="43">
        <v>0</v>
      </c>
      <c r="E3242" s="43">
        <v>4.4878278274562098E-4</v>
      </c>
      <c r="F3242" s="43">
        <v>3.3241856898405697E-2</v>
      </c>
      <c r="G3242" s="43">
        <v>0</v>
      </c>
      <c r="H3242" s="43">
        <v>8</v>
      </c>
      <c r="I3242" s="43">
        <v>355.35472469451702</v>
      </c>
      <c r="J3242" s="43" t="e">
        <f t="shared" si="50"/>
        <v>#DIV/0!</v>
      </c>
    </row>
    <row r="3243" spans="1:10" x14ac:dyDescent="0.25">
      <c r="A3243" s="79"/>
      <c r="B3243" s="79"/>
      <c r="C3243" s="43">
        <v>3.3658708705921601E-2</v>
      </c>
      <c r="D3243" s="43">
        <v>0</v>
      </c>
      <c r="E3243" s="43">
        <v>3.3658708705921601E-2</v>
      </c>
      <c r="F3243" s="43">
        <v>0</v>
      </c>
      <c r="G3243" s="43">
        <v>0</v>
      </c>
      <c r="H3243" s="43">
        <v>11</v>
      </c>
      <c r="I3243" s="43">
        <v>462.286616303492</v>
      </c>
      <c r="J3243" s="43" t="e">
        <f t="shared" si="50"/>
        <v>#DIV/0!</v>
      </c>
    </row>
    <row r="3244" spans="1:10" x14ac:dyDescent="0.25">
      <c r="A3244" s="79"/>
      <c r="B3244" s="79"/>
      <c r="C3244" s="43">
        <v>3.3510465064559E-2</v>
      </c>
      <c r="D3244" s="43">
        <v>3.3510465064559E-2</v>
      </c>
      <c r="E3244" s="43">
        <v>0</v>
      </c>
      <c r="F3244" s="43">
        <v>0</v>
      </c>
      <c r="G3244" s="43">
        <v>0</v>
      </c>
      <c r="H3244" s="43">
        <v>10</v>
      </c>
      <c r="I3244" s="43">
        <v>373.579999389259</v>
      </c>
      <c r="J3244" s="43" t="e">
        <f t="shared" si="50"/>
        <v>#DIV/0!</v>
      </c>
    </row>
    <row r="3245" spans="1:10" x14ac:dyDescent="0.25">
      <c r="A3245" s="79"/>
      <c r="B3245" s="79"/>
      <c r="C3245" s="43">
        <v>3.3510465064559E-2</v>
      </c>
      <c r="D3245" s="43">
        <v>3.3510465064559E-2</v>
      </c>
      <c r="E3245" s="43">
        <v>0</v>
      </c>
      <c r="F3245" s="43">
        <v>0</v>
      </c>
      <c r="G3245" s="43">
        <v>0</v>
      </c>
      <c r="H3245" s="43">
        <v>11.5</v>
      </c>
      <c r="I3245" s="43">
        <v>429.61699929764802</v>
      </c>
      <c r="J3245" s="43" t="e">
        <f t="shared" si="50"/>
        <v>#DIV/0!</v>
      </c>
    </row>
    <row r="3246" spans="1:10" x14ac:dyDescent="0.25">
      <c r="A3246" s="79"/>
      <c r="B3246" s="79"/>
      <c r="C3246" s="43">
        <v>3.3510465064559E-2</v>
      </c>
      <c r="D3246" s="43">
        <v>3.3510465064559E-2</v>
      </c>
      <c r="E3246" s="43">
        <v>0</v>
      </c>
      <c r="F3246" s="43">
        <v>0</v>
      </c>
      <c r="G3246" s="43">
        <v>0</v>
      </c>
      <c r="H3246" s="43">
        <v>12.5</v>
      </c>
      <c r="I3246" s="43">
        <v>466.97499923657398</v>
      </c>
      <c r="J3246" s="43" t="e">
        <f t="shared" si="50"/>
        <v>#DIV/0!</v>
      </c>
    </row>
    <row r="3247" spans="1:10" x14ac:dyDescent="0.25">
      <c r="A3247" s="79"/>
      <c r="B3247" s="79"/>
      <c r="C3247" s="43">
        <v>3.3241856898405697E-2</v>
      </c>
      <c r="D3247" s="43">
        <v>0</v>
      </c>
      <c r="E3247" s="43">
        <v>0</v>
      </c>
      <c r="F3247" s="43">
        <v>3.3241856898405697E-2</v>
      </c>
      <c r="G3247" s="43">
        <v>0</v>
      </c>
      <c r="H3247" s="43">
        <v>9.8333333333333304</v>
      </c>
      <c r="I3247" s="43">
        <v>437.29090509301898</v>
      </c>
      <c r="J3247" s="43" t="e">
        <f t="shared" si="50"/>
        <v>#DIV/0!</v>
      </c>
    </row>
    <row r="3248" spans="1:10" x14ac:dyDescent="0.25">
      <c r="A3248" s="79"/>
      <c r="B3248" s="79"/>
      <c r="C3248" s="43">
        <v>3.3241856898405697E-2</v>
      </c>
      <c r="D3248" s="43">
        <v>0</v>
      </c>
      <c r="E3248" s="43">
        <v>0</v>
      </c>
      <c r="F3248" s="43">
        <v>3.3241856898405697E-2</v>
      </c>
      <c r="G3248" s="43">
        <v>0</v>
      </c>
      <c r="H3248" s="43">
        <v>8.8333333333333304</v>
      </c>
      <c r="I3248" s="43">
        <v>392.820643558136</v>
      </c>
      <c r="J3248" s="43" t="e">
        <f t="shared" si="50"/>
        <v>#DIV/0!</v>
      </c>
    </row>
    <row r="3249" spans="1:10" x14ac:dyDescent="0.25">
      <c r="A3249" s="79"/>
      <c r="B3249" s="79"/>
      <c r="C3249" s="43">
        <v>3.3189335869577903E-2</v>
      </c>
      <c r="D3249" s="43">
        <v>3.3189335869577903E-2</v>
      </c>
      <c r="E3249" s="43">
        <v>0</v>
      </c>
      <c r="F3249" s="43">
        <v>0</v>
      </c>
      <c r="G3249" s="43">
        <v>0.16666666666666599</v>
      </c>
      <c r="H3249" s="43">
        <v>11.8333333333333</v>
      </c>
      <c r="I3249" s="43">
        <v>437.83333333333297</v>
      </c>
      <c r="J3249" s="43">
        <f t="shared" si="50"/>
        <v>0.19913601521746824</v>
      </c>
    </row>
    <row r="3250" spans="1:10" x14ac:dyDescent="0.25">
      <c r="A3250" s="79"/>
      <c r="B3250" s="79"/>
      <c r="C3250" s="43">
        <v>3.3157299831093702E-2</v>
      </c>
      <c r="D3250" s="43">
        <v>3.3157299831093702E-2</v>
      </c>
      <c r="E3250" s="43">
        <v>0</v>
      </c>
      <c r="F3250" s="43">
        <v>0</v>
      </c>
      <c r="G3250" s="43">
        <v>0.16666666666666599</v>
      </c>
      <c r="H3250" s="43">
        <v>9.1666666666666607</v>
      </c>
      <c r="I3250" s="43">
        <v>412.5</v>
      </c>
      <c r="J3250" s="43">
        <f t="shared" si="50"/>
        <v>0.19894379898656303</v>
      </c>
    </row>
    <row r="3251" spans="1:10" x14ac:dyDescent="0.25">
      <c r="A3251" s="79"/>
      <c r="B3251" s="79"/>
      <c r="C3251" s="43">
        <v>3.3049877901071299E-2</v>
      </c>
      <c r="D3251" s="43">
        <v>1.6146163396010799E-2</v>
      </c>
      <c r="E3251" s="43">
        <v>0</v>
      </c>
      <c r="F3251" s="43">
        <v>1.69037145050604E-2</v>
      </c>
      <c r="G3251" s="43">
        <v>0.16666666666666599</v>
      </c>
      <c r="H3251" s="43">
        <v>21.3333333333333</v>
      </c>
      <c r="I3251" s="43">
        <v>388.41171025581298</v>
      </c>
      <c r="J3251" s="43">
        <f t="shared" si="50"/>
        <v>0.19829926740642859</v>
      </c>
    </row>
    <row r="3252" spans="1:10" x14ac:dyDescent="0.25">
      <c r="A3252" s="79"/>
      <c r="B3252" s="79"/>
      <c r="C3252" s="43">
        <v>3.3024055257807203E-2</v>
      </c>
      <c r="D3252" s="43">
        <v>4.1646850029393098E-4</v>
      </c>
      <c r="E3252" s="43">
        <v>8.9756556549124304E-4</v>
      </c>
      <c r="F3252" s="43">
        <v>3.1710021192022E-2</v>
      </c>
      <c r="G3252" s="43">
        <v>0.16666666666666599</v>
      </c>
      <c r="H3252" s="43">
        <v>9</v>
      </c>
      <c r="I3252" s="43">
        <v>352.416052927078</v>
      </c>
      <c r="J3252" s="43">
        <f t="shared" si="50"/>
        <v>0.19814433154684402</v>
      </c>
    </row>
    <row r="3253" spans="1:10" x14ac:dyDescent="0.25">
      <c r="A3253" s="79"/>
      <c r="B3253" s="79"/>
      <c r="C3253" s="43">
        <v>3.3015572386404797E-2</v>
      </c>
      <c r="D3253" s="43">
        <v>3.3015572386404797E-2</v>
      </c>
      <c r="E3253" s="43">
        <v>0</v>
      </c>
      <c r="F3253" s="43">
        <v>0</v>
      </c>
      <c r="G3253" s="43">
        <v>0.16666666666666599</v>
      </c>
      <c r="H3253" s="43">
        <v>11</v>
      </c>
      <c r="I3253" s="43">
        <v>457.954666503802</v>
      </c>
      <c r="J3253" s="43">
        <f t="shared" si="50"/>
        <v>0.19809343431842957</v>
      </c>
    </row>
    <row r="3254" spans="1:10" x14ac:dyDescent="0.25">
      <c r="A3254" s="79"/>
      <c r="B3254" s="79"/>
      <c r="C3254" s="43">
        <v>3.2712596848736099E-2</v>
      </c>
      <c r="D3254" s="43">
        <v>3.2712596848736099E-2</v>
      </c>
      <c r="E3254" s="43">
        <v>0</v>
      </c>
      <c r="F3254" s="43">
        <v>0</v>
      </c>
      <c r="G3254" s="43">
        <v>0</v>
      </c>
      <c r="H3254" s="43">
        <v>11.8333333333333</v>
      </c>
      <c r="I3254" s="43">
        <v>442.06966594395601</v>
      </c>
      <c r="J3254" s="43" t="e">
        <f t="shared" si="50"/>
        <v>#DIV/0!</v>
      </c>
    </row>
    <row r="3255" spans="1:10" x14ac:dyDescent="0.25">
      <c r="A3255" s="79"/>
      <c r="B3255" s="79"/>
      <c r="C3255" s="43">
        <v>3.2712596848736099E-2</v>
      </c>
      <c r="D3255" s="43">
        <v>3.2712596848736099E-2</v>
      </c>
      <c r="E3255" s="43">
        <v>0</v>
      </c>
      <c r="F3255" s="43">
        <v>0</v>
      </c>
      <c r="G3255" s="43">
        <v>0</v>
      </c>
      <c r="H3255" s="43">
        <v>12.8333333333333</v>
      </c>
      <c r="I3255" s="43">
        <v>479.42766588288202</v>
      </c>
      <c r="J3255" s="43" t="e">
        <f t="shared" si="50"/>
        <v>#DIV/0!</v>
      </c>
    </row>
    <row r="3256" spans="1:10" x14ac:dyDescent="0.25">
      <c r="A3256" s="79"/>
      <c r="B3256" s="79"/>
      <c r="C3256" s="43">
        <v>3.2676759253831497E-2</v>
      </c>
      <c r="D3256" s="43">
        <v>3.2676759253831497E-2</v>
      </c>
      <c r="E3256" s="43">
        <v>0</v>
      </c>
      <c r="F3256" s="43">
        <v>0</v>
      </c>
      <c r="G3256" s="43">
        <v>0.16666666666666599</v>
      </c>
      <c r="H3256" s="43">
        <v>7.6666666666666599</v>
      </c>
      <c r="I3256" s="43">
        <v>260.666666666666</v>
      </c>
      <c r="J3256" s="43">
        <f t="shared" si="50"/>
        <v>0.19606055552298979</v>
      </c>
    </row>
    <row r="3257" spans="1:10" x14ac:dyDescent="0.25">
      <c r="A3257" s="79"/>
      <c r="B3257" s="79"/>
      <c r="C3257" s="43">
        <v>3.2612687176863199E-2</v>
      </c>
      <c r="D3257" s="43">
        <v>3.2612687176863199E-2</v>
      </c>
      <c r="E3257" s="43">
        <v>0</v>
      </c>
      <c r="F3257" s="43">
        <v>0</v>
      </c>
      <c r="G3257" s="43">
        <v>0.5</v>
      </c>
      <c r="H3257" s="43">
        <v>11.1666666666666</v>
      </c>
      <c r="I3257" s="43">
        <v>382.5</v>
      </c>
      <c r="J3257" s="43">
        <f t="shared" si="50"/>
        <v>6.5225374353726398E-2</v>
      </c>
    </row>
    <row r="3258" spans="1:10" x14ac:dyDescent="0.25">
      <c r="A3258" s="79"/>
      <c r="B3258" s="79"/>
      <c r="C3258" s="43">
        <v>3.2602008497368502E-2</v>
      </c>
      <c r="D3258" s="43">
        <v>3.2602008497368502E-2</v>
      </c>
      <c r="E3258" s="43">
        <v>0</v>
      </c>
      <c r="F3258" s="43">
        <v>0</v>
      </c>
      <c r="G3258" s="43">
        <v>0.16666666666666599</v>
      </c>
      <c r="H3258" s="43">
        <v>10.6666666666666</v>
      </c>
      <c r="I3258" s="43">
        <v>458.666666666666</v>
      </c>
      <c r="J3258" s="43">
        <f t="shared" si="50"/>
        <v>0.1956120509842118</v>
      </c>
    </row>
    <row r="3259" spans="1:10" x14ac:dyDescent="0.25">
      <c r="A3259" s="79"/>
      <c r="B3259" s="79"/>
      <c r="C3259" s="43">
        <v>3.2428907099498201E-2</v>
      </c>
      <c r="D3259" s="43">
        <v>3.2428907099498201E-2</v>
      </c>
      <c r="E3259" s="43">
        <v>0</v>
      </c>
      <c r="F3259" s="43">
        <v>0</v>
      </c>
      <c r="G3259" s="43">
        <v>0.16666666666666599</v>
      </c>
      <c r="H3259" s="43">
        <v>17.6666666666666</v>
      </c>
      <c r="I3259" s="43">
        <v>338.72633332315399</v>
      </c>
      <c r="J3259" s="43">
        <f t="shared" si="50"/>
        <v>0.19457344259699</v>
      </c>
    </row>
    <row r="3260" spans="1:10" x14ac:dyDescent="0.25">
      <c r="A3260" s="79"/>
      <c r="B3260" s="79"/>
      <c r="C3260" s="43">
        <v>3.2399113586968897E-2</v>
      </c>
      <c r="D3260" s="43">
        <v>3.2399113586968897E-2</v>
      </c>
      <c r="E3260" s="43">
        <v>0</v>
      </c>
      <c r="F3260" s="43">
        <v>0</v>
      </c>
      <c r="G3260" s="43">
        <v>0.16666666666666599</v>
      </c>
      <c r="H3260" s="43">
        <v>9.5</v>
      </c>
      <c r="I3260" s="43">
        <v>351.5</v>
      </c>
      <c r="J3260" s="43">
        <f t="shared" si="50"/>
        <v>0.19439468152181416</v>
      </c>
    </row>
    <row r="3261" spans="1:10" x14ac:dyDescent="0.25">
      <c r="A3261" s="79"/>
      <c r="B3261" s="79"/>
      <c r="C3261" s="43">
        <v>3.23136627408247E-2</v>
      </c>
      <c r="D3261" s="43">
        <v>3.23136627408247E-2</v>
      </c>
      <c r="E3261" s="43">
        <v>0</v>
      </c>
      <c r="F3261" s="43">
        <v>0</v>
      </c>
      <c r="G3261" s="43">
        <v>0</v>
      </c>
      <c r="H3261" s="43">
        <v>12</v>
      </c>
      <c r="I3261" s="43">
        <v>448.29599926711097</v>
      </c>
      <c r="J3261" s="43" t="e">
        <f t="shared" si="50"/>
        <v>#DIV/0!</v>
      </c>
    </row>
    <row r="3262" spans="1:10" x14ac:dyDescent="0.25">
      <c r="A3262" s="79"/>
      <c r="B3262" s="79"/>
      <c r="C3262" s="43">
        <v>3.2292089558451302E-2</v>
      </c>
      <c r="D3262" s="43">
        <v>0</v>
      </c>
      <c r="E3262" s="43">
        <v>0</v>
      </c>
      <c r="F3262" s="43">
        <v>3.2292089558451302E-2</v>
      </c>
      <c r="G3262" s="43">
        <v>0</v>
      </c>
      <c r="H3262" s="43">
        <v>6.6666666666666599</v>
      </c>
      <c r="I3262" s="43">
        <v>296.46841023255502</v>
      </c>
      <c r="J3262" s="43" t="e">
        <f t="shared" si="50"/>
        <v>#DIV/0!</v>
      </c>
    </row>
    <row r="3263" spans="1:10" x14ac:dyDescent="0.25">
      <c r="A3263" s="79"/>
      <c r="B3263" s="79"/>
      <c r="C3263" s="43">
        <v>3.2159548040965699E-2</v>
      </c>
      <c r="D3263" s="43">
        <v>3.2159548040965699E-2</v>
      </c>
      <c r="E3263" s="43">
        <v>0</v>
      </c>
      <c r="F3263" s="43">
        <v>0</v>
      </c>
      <c r="G3263" s="43">
        <v>0.16666666666666599</v>
      </c>
      <c r="H3263" s="43">
        <v>13.5</v>
      </c>
      <c r="I3263" s="43">
        <v>470.79599926711097</v>
      </c>
      <c r="J3263" s="43">
        <f t="shared" si="50"/>
        <v>0.19295728824579497</v>
      </c>
    </row>
    <row r="3264" spans="1:10" x14ac:dyDescent="0.25">
      <c r="A3264" s="79"/>
      <c r="B3264" s="79"/>
      <c r="C3264" s="43">
        <v>3.2068074522632703E-2</v>
      </c>
      <c r="D3264" s="43">
        <v>3.2068074522632703E-2</v>
      </c>
      <c r="E3264" s="43">
        <v>0</v>
      </c>
      <c r="F3264" s="43">
        <v>0</v>
      </c>
      <c r="G3264" s="43">
        <v>0.16666666666666599</v>
      </c>
      <c r="H3264" s="43">
        <v>17.5</v>
      </c>
      <c r="I3264" s="43">
        <v>367.5</v>
      </c>
      <c r="J3264" s="43">
        <f t="shared" si="50"/>
        <v>0.19240844713579699</v>
      </c>
    </row>
    <row r="3265" spans="1:10" x14ac:dyDescent="0.25">
      <c r="A3265" s="79"/>
      <c r="B3265" s="79"/>
      <c r="C3265" s="43">
        <v>3.2036038484148502E-2</v>
      </c>
      <c r="D3265" s="43">
        <v>3.2036038484148502E-2</v>
      </c>
      <c r="E3265" s="43">
        <v>0</v>
      </c>
      <c r="F3265" s="43">
        <v>0</v>
      </c>
      <c r="G3265" s="43">
        <v>1</v>
      </c>
      <c r="H3265" s="43">
        <v>16</v>
      </c>
      <c r="I3265" s="43">
        <v>400</v>
      </c>
      <c r="J3265" s="43">
        <f t="shared" si="50"/>
        <v>3.2036038484148502E-2</v>
      </c>
    </row>
    <row r="3266" spans="1:10" x14ac:dyDescent="0.25">
      <c r="A3266" s="79"/>
      <c r="B3266" s="79"/>
      <c r="C3266" s="43">
        <v>3.1914728632913301E-2</v>
      </c>
      <c r="D3266" s="43">
        <v>3.1914728632913301E-2</v>
      </c>
      <c r="E3266" s="43">
        <v>0</v>
      </c>
      <c r="F3266" s="43">
        <v>0</v>
      </c>
      <c r="G3266" s="43">
        <v>0</v>
      </c>
      <c r="H3266" s="43">
        <v>10.5</v>
      </c>
      <c r="I3266" s="43">
        <v>392.25899935872201</v>
      </c>
      <c r="J3266" s="43" t="e">
        <f t="shared" si="50"/>
        <v>#DIV/0!</v>
      </c>
    </row>
    <row r="3267" spans="1:10" x14ac:dyDescent="0.25">
      <c r="A3267" s="79"/>
      <c r="B3267" s="79"/>
      <c r="C3267" s="43">
        <v>3.18476452198505E-2</v>
      </c>
      <c r="D3267" s="43">
        <v>3.18476452198505E-2</v>
      </c>
      <c r="E3267" s="43">
        <v>0</v>
      </c>
      <c r="F3267" s="43">
        <v>0</v>
      </c>
      <c r="G3267" s="43">
        <v>0.16666666666666599</v>
      </c>
      <c r="H3267" s="43">
        <v>12.1666666666666</v>
      </c>
      <c r="I3267" s="43">
        <v>378.22633332315399</v>
      </c>
      <c r="J3267" s="43">
        <f t="shared" ref="J3267:J3330" si="51">C3267/G3267</f>
        <v>0.19108587131910376</v>
      </c>
    </row>
    <row r="3268" spans="1:10" x14ac:dyDescent="0.25">
      <c r="A3268" s="79"/>
      <c r="B3268" s="79"/>
      <c r="C3268" s="43">
        <v>3.18224648942542E-2</v>
      </c>
      <c r="D3268" s="43">
        <v>1.59112324471271E-2</v>
      </c>
      <c r="E3268" s="43">
        <v>0</v>
      </c>
      <c r="F3268" s="43">
        <v>1.59112324471271E-2</v>
      </c>
      <c r="G3268" s="43">
        <v>0.66666666666666596</v>
      </c>
      <c r="H3268" s="43">
        <v>6.6666666666666599</v>
      </c>
      <c r="I3268" s="43">
        <v>248.333333333333</v>
      </c>
      <c r="J3268" s="43">
        <f t="shared" si="51"/>
        <v>4.7733697341381352E-2</v>
      </c>
    </row>
    <row r="3269" spans="1:10" x14ac:dyDescent="0.25">
      <c r="A3269" s="79"/>
      <c r="B3269" s="79"/>
      <c r="C3269" s="43">
        <v>3.1817205888473997E-2</v>
      </c>
      <c r="D3269" s="43">
        <v>0</v>
      </c>
      <c r="E3269" s="43">
        <v>0</v>
      </c>
      <c r="F3269" s="43">
        <v>3.1817205888473997E-2</v>
      </c>
      <c r="G3269" s="43">
        <v>0</v>
      </c>
      <c r="H3269" s="43">
        <v>10.5</v>
      </c>
      <c r="I3269" s="43">
        <v>466.93774611627401</v>
      </c>
      <c r="J3269" s="43" t="e">
        <f t="shared" si="51"/>
        <v>#DIV/0!</v>
      </c>
    </row>
    <row r="3270" spans="1:10" x14ac:dyDescent="0.25">
      <c r="A3270" s="79"/>
      <c r="B3270" s="79"/>
      <c r="C3270" s="43">
        <v>3.1817205888473997E-2</v>
      </c>
      <c r="D3270" s="43">
        <v>0</v>
      </c>
      <c r="E3270" s="43">
        <v>0</v>
      </c>
      <c r="F3270" s="43">
        <v>3.1817205888473997E-2</v>
      </c>
      <c r="G3270" s="43">
        <v>0</v>
      </c>
      <c r="H3270" s="43">
        <v>7.3333333333333304</v>
      </c>
      <c r="I3270" s="43">
        <v>326.11525125581102</v>
      </c>
      <c r="J3270" s="43" t="e">
        <f t="shared" si="51"/>
        <v>#DIV/0!</v>
      </c>
    </row>
    <row r="3271" spans="1:10" x14ac:dyDescent="0.25">
      <c r="A3271" s="79"/>
      <c r="B3271" s="79"/>
      <c r="C3271" s="43">
        <v>3.1715678099307101E-2</v>
      </c>
      <c r="D3271" s="43">
        <v>3.1715678099307101E-2</v>
      </c>
      <c r="E3271" s="43">
        <v>0</v>
      </c>
      <c r="F3271" s="43">
        <v>0</v>
      </c>
      <c r="G3271" s="43">
        <v>0.16666666666666599</v>
      </c>
      <c r="H3271" s="43">
        <v>8.1666666666666607</v>
      </c>
      <c r="I3271" s="43">
        <v>367.5</v>
      </c>
      <c r="J3271" s="43">
        <f t="shared" si="51"/>
        <v>0.19029406859584339</v>
      </c>
    </row>
    <row r="3272" spans="1:10" x14ac:dyDescent="0.25">
      <c r="A3272" s="79"/>
      <c r="B3272" s="79"/>
      <c r="C3272" s="43">
        <v>3.1414794792193501E-2</v>
      </c>
      <c r="D3272" s="43">
        <v>0</v>
      </c>
      <c r="E3272" s="43">
        <v>3.1414794792193501E-2</v>
      </c>
      <c r="F3272" s="43">
        <v>0</v>
      </c>
      <c r="G3272" s="43">
        <v>0</v>
      </c>
      <c r="H3272" s="43">
        <v>8.5</v>
      </c>
      <c r="I3272" s="43">
        <v>357.22147623451701</v>
      </c>
      <c r="J3272" s="43" t="e">
        <f t="shared" si="51"/>
        <v>#DIV/0!</v>
      </c>
    </row>
    <row r="3273" spans="1:10" x14ac:dyDescent="0.25">
      <c r="A3273" s="79"/>
      <c r="B3273" s="79"/>
      <c r="C3273" s="43">
        <v>3.12458162015396E-2</v>
      </c>
      <c r="D3273" s="43">
        <v>3.12458162015396E-2</v>
      </c>
      <c r="E3273" s="43">
        <v>0</v>
      </c>
      <c r="F3273" s="43">
        <v>0</v>
      </c>
      <c r="G3273" s="43">
        <v>0.16666666666666599</v>
      </c>
      <c r="H3273" s="43">
        <v>10.8333333333333</v>
      </c>
      <c r="I3273" s="43">
        <v>411.666666666666</v>
      </c>
      <c r="J3273" s="43">
        <f t="shared" si="51"/>
        <v>0.18747489720923835</v>
      </c>
    </row>
    <row r="3274" spans="1:10" x14ac:dyDescent="0.25">
      <c r="A3274" s="79"/>
      <c r="B3274" s="79"/>
      <c r="C3274" s="43">
        <v>3.1235137522044799E-2</v>
      </c>
      <c r="D3274" s="43">
        <v>3.1235137522044799E-2</v>
      </c>
      <c r="E3274" s="43">
        <v>0</v>
      </c>
      <c r="F3274" s="43">
        <v>0</v>
      </c>
      <c r="G3274" s="43">
        <v>0.16666666666666599</v>
      </c>
      <c r="H3274" s="43">
        <v>8</v>
      </c>
      <c r="I3274" s="43">
        <v>360</v>
      </c>
      <c r="J3274" s="43">
        <f t="shared" si="51"/>
        <v>0.18741082513226956</v>
      </c>
    </row>
    <row r="3275" spans="1:10" x14ac:dyDescent="0.25">
      <c r="A3275" s="79"/>
      <c r="B3275" s="79"/>
      <c r="C3275" s="43">
        <v>3.1181744124571201E-2</v>
      </c>
      <c r="D3275" s="43">
        <v>3.1181744124571201E-2</v>
      </c>
      <c r="E3275" s="43">
        <v>0</v>
      </c>
      <c r="F3275" s="43">
        <v>0</v>
      </c>
      <c r="G3275" s="43">
        <v>0.66666666666666596</v>
      </c>
      <c r="H3275" s="43">
        <v>10.6666666666666</v>
      </c>
      <c r="I3275" s="43">
        <v>389.33333333333297</v>
      </c>
      <c r="J3275" s="43">
        <f t="shared" si="51"/>
        <v>4.6772616186856852E-2</v>
      </c>
    </row>
    <row r="3276" spans="1:10" x14ac:dyDescent="0.25">
      <c r="A3276" s="79"/>
      <c r="B3276" s="79"/>
      <c r="C3276" s="43">
        <v>3.1116860417090501E-2</v>
      </c>
      <c r="D3276" s="43">
        <v>3.1116860417090501E-2</v>
      </c>
      <c r="E3276" s="43">
        <v>0</v>
      </c>
      <c r="F3276" s="43">
        <v>0</v>
      </c>
      <c r="G3276" s="43">
        <v>0</v>
      </c>
      <c r="H3276" s="43">
        <v>11.1666666666666</v>
      </c>
      <c r="I3276" s="43">
        <v>417.16433265133901</v>
      </c>
      <c r="J3276" s="43" t="e">
        <f t="shared" si="51"/>
        <v>#DIV/0!</v>
      </c>
    </row>
    <row r="3277" spans="1:10" x14ac:dyDescent="0.25">
      <c r="A3277" s="79"/>
      <c r="B3277" s="79"/>
      <c r="C3277" s="43">
        <v>3.1116860417090501E-2</v>
      </c>
      <c r="D3277" s="43">
        <v>3.1116860417090501E-2</v>
      </c>
      <c r="E3277" s="43">
        <v>0</v>
      </c>
      <c r="F3277" s="43">
        <v>0</v>
      </c>
      <c r="G3277" s="43">
        <v>0</v>
      </c>
      <c r="H3277" s="43">
        <v>8.8333333333333304</v>
      </c>
      <c r="I3277" s="43">
        <v>329.99566612717899</v>
      </c>
      <c r="J3277" s="43" t="e">
        <f t="shared" si="51"/>
        <v>#DIV/0!</v>
      </c>
    </row>
    <row r="3278" spans="1:10" x14ac:dyDescent="0.25">
      <c r="A3278" s="79"/>
      <c r="B3278" s="79"/>
      <c r="C3278" s="43">
        <v>3.1010885252655801E-2</v>
      </c>
      <c r="D3278" s="43">
        <v>0</v>
      </c>
      <c r="E3278" s="43">
        <v>3.1010885252655801E-2</v>
      </c>
      <c r="F3278" s="43">
        <v>0</v>
      </c>
      <c r="G3278" s="43">
        <v>0.33333333333333298</v>
      </c>
      <c r="H3278" s="43">
        <v>4.3333333333333304</v>
      </c>
      <c r="I3278" s="43">
        <v>286</v>
      </c>
      <c r="J3278" s="43">
        <f t="shared" si="51"/>
        <v>9.30326557579675E-2</v>
      </c>
    </row>
    <row r="3279" spans="1:10" x14ac:dyDescent="0.25">
      <c r="A3279" s="79"/>
      <c r="B3279" s="79"/>
      <c r="C3279" s="43">
        <v>3.0966012009447898E-2</v>
      </c>
      <c r="D3279" s="43">
        <v>0</v>
      </c>
      <c r="E3279" s="43">
        <v>3.0966012009447898E-2</v>
      </c>
      <c r="F3279" s="43">
        <v>0</v>
      </c>
      <c r="G3279" s="43">
        <v>0</v>
      </c>
      <c r="H3279" s="43">
        <v>11.1666666666666</v>
      </c>
      <c r="I3279" s="43">
        <v>469.29095897475702</v>
      </c>
      <c r="J3279" s="43" t="e">
        <f t="shared" si="51"/>
        <v>#DIV/0!</v>
      </c>
    </row>
    <row r="3280" spans="1:10" x14ac:dyDescent="0.25">
      <c r="A3280" s="79"/>
      <c r="B3280" s="79"/>
      <c r="C3280" s="43">
        <v>3.0867438548519598E-2</v>
      </c>
      <c r="D3280" s="43">
        <v>0</v>
      </c>
      <c r="E3280" s="43">
        <v>0</v>
      </c>
      <c r="F3280" s="43">
        <v>3.0867438548519598E-2</v>
      </c>
      <c r="G3280" s="43">
        <v>0</v>
      </c>
      <c r="H3280" s="43">
        <v>10.3333333333333</v>
      </c>
      <c r="I3280" s="43">
        <v>459.52603586046098</v>
      </c>
      <c r="J3280" s="43" t="e">
        <f t="shared" si="51"/>
        <v>#DIV/0!</v>
      </c>
    </row>
    <row r="3281" spans="1:10" x14ac:dyDescent="0.25">
      <c r="A3281" s="79"/>
      <c r="B3281" s="79"/>
      <c r="C3281" s="43">
        <v>3.0867438548519598E-2</v>
      </c>
      <c r="D3281" s="43">
        <v>0</v>
      </c>
      <c r="E3281" s="43">
        <v>0</v>
      </c>
      <c r="F3281" s="43">
        <v>3.0867438548519598E-2</v>
      </c>
      <c r="G3281" s="43">
        <v>0</v>
      </c>
      <c r="H3281" s="43">
        <v>8.8333333333333304</v>
      </c>
      <c r="I3281" s="43">
        <v>392.820643558136</v>
      </c>
      <c r="J3281" s="43" t="e">
        <f t="shared" si="51"/>
        <v>#DIV/0!</v>
      </c>
    </row>
    <row r="3282" spans="1:10" x14ac:dyDescent="0.25">
      <c r="A3282" s="79"/>
      <c r="B3282" s="79"/>
      <c r="C3282" s="43">
        <v>3.0867438548519598E-2</v>
      </c>
      <c r="D3282" s="43">
        <v>0</v>
      </c>
      <c r="E3282" s="43">
        <v>0</v>
      </c>
      <c r="F3282" s="43">
        <v>3.0867438548519598E-2</v>
      </c>
      <c r="G3282" s="43">
        <v>0</v>
      </c>
      <c r="H3282" s="43">
        <v>8</v>
      </c>
      <c r="I3282" s="43">
        <v>355.762092279066</v>
      </c>
      <c r="J3282" s="43" t="e">
        <f t="shared" si="51"/>
        <v>#DIV/0!</v>
      </c>
    </row>
    <row r="3283" spans="1:10" x14ac:dyDescent="0.25">
      <c r="A3283" s="79"/>
      <c r="B3283" s="79"/>
      <c r="C3283" s="43">
        <v>3.0867438548519598E-2</v>
      </c>
      <c r="D3283" s="43">
        <v>0</v>
      </c>
      <c r="E3283" s="43">
        <v>0</v>
      </c>
      <c r="F3283" s="43">
        <v>3.0867438548519598E-2</v>
      </c>
      <c r="G3283" s="43">
        <v>0</v>
      </c>
      <c r="H3283" s="43">
        <v>8.3333333333333304</v>
      </c>
      <c r="I3283" s="43">
        <v>370.585512790694</v>
      </c>
      <c r="J3283" s="43" t="e">
        <f t="shared" si="51"/>
        <v>#DIV/0!</v>
      </c>
    </row>
    <row r="3284" spans="1:10" x14ac:dyDescent="0.25">
      <c r="A3284" s="79"/>
      <c r="B3284" s="79"/>
      <c r="C3284" s="43">
        <v>3.0717926309179001E-2</v>
      </c>
      <c r="D3284" s="43">
        <v>3.0717926309179001E-2</v>
      </c>
      <c r="E3284" s="43">
        <v>0</v>
      </c>
      <c r="F3284" s="43">
        <v>0</v>
      </c>
      <c r="G3284" s="43">
        <v>0</v>
      </c>
      <c r="H3284" s="43">
        <v>11.6666666666666</v>
      </c>
      <c r="I3284" s="43">
        <v>435.84333262080202</v>
      </c>
      <c r="J3284" s="43" t="e">
        <f t="shared" si="51"/>
        <v>#DIV/0!</v>
      </c>
    </row>
    <row r="3285" spans="1:10" x14ac:dyDescent="0.25">
      <c r="A3285" s="79"/>
      <c r="B3285" s="79"/>
      <c r="C3285" s="43">
        <v>3.0517229226702299E-2</v>
      </c>
      <c r="D3285" s="43">
        <v>0</v>
      </c>
      <c r="E3285" s="43">
        <v>3.0517229226702299E-2</v>
      </c>
      <c r="F3285" s="43">
        <v>0</v>
      </c>
      <c r="G3285" s="43">
        <v>0</v>
      </c>
      <c r="H3285" s="43">
        <v>11.1666666666666</v>
      </c>
      <c r="I3285" s="43">
        <v>469.29095897475702</v>
      </c>
      <c r="J3285" s="43" t="e">
        <f t="shared" si="51"/>
        <v>#DIV/0!</v>
      </c>
    </row>
    <row r="3286" spans="1:10" x14ac:dyDescent="0.25">
      <c r="A3286" s="79"/>
      <c r="B3286" s="79"/>
      <c r="C3286" s="43">
        <v>3.05070938270855E-2</v>
      </c>
      <c r="D3286" s="43">
        <v>0</v>
      </c>
      <c r="E3286" s="43">
        <v>1.43610490478598E-2</v>
      </c>
      <c r="F3286" s="43">
        <v>1.6146044779225599E-2</v>
      </c>
      <c r="G3286" s="43">
        <v>0</v>
      </c>
      <c r="H3286" s="43">
        <v>6.5</v>
      </c>
      <c r="I3286" s="43">
        <v>281.31671587031298</v>
      </c>
      <c r="J3286" s="43" t="e">
        <f t="shared" si="51"/>
        <v>#DIV/0!</v>
      </c>
    </row>
    <row r="3287" spans="1:10" x14ac:dyDescent="0.25">
      <c r="A3287" s="79"/>
      <c r="B3287" s="79"/>
      <c r="C3287" s="43">
        <v>3.0392554878542401E-2</v>
      </c>
      <c r="D3287" s="43">
        <v>0</v>
      </c>
      <c r="E3287" s="43">
        <v>0</v>
      </c>
      <c r="F3287" s="43">
        <v>3.0392554878542401E-2</v>
      </c>
      <c r="G3287" s="43">
        <v>0</v>
      </c>
      <c r="H3287" s="43">
        <v>8.6666666666666607</v>
      </c>
      <c r="I3287" s="43">
        <v>385.408933302322</v>
      </c>
      <c r="J3287" s="43" t="e">
        <f t="shared" si="51"/>
        <v>#DIV/0!</v>
      </c>
    </row>
    <row r="3288" spans="1:10" x14ac:dyDescent="0.25">
      <c r="A3288" s="79"/>
      <c r="B3288" s="79"/>
      <c r="C3288" s="43">
        <v>3.0392554878542401E-2</v>
      </c>
      <c r="D3288" s="43">
        <v>0</v>
      </c>
      <c r="E3288" s="43">
        <v>0</v>
      </c>
      <c r="F3288" s="43">
        <v>3.0392554878542401E-2</v>
      </c>
      <c r="G3288" s="43">
        <v>0</v>
      </c>
      <c r="H3288" s="43">
        <v>7.3333333333333304</v>
      </c>
      <c r="I3288" s="43">
        <v>326.11525125581102</v>
      </c>
      <c r="J3288" s="43" t="e">
        <f t="shared" si="51"/>
        <v>#DIV/0!</v>
      </c>
    </row>
    <row r="3289" spans="1:10" x14ac:dyDescent="0.25">
      <c r="A3289" s="79"/>
      <c r="B3289" s="79"/>
      <c r="C3289" s="43">
        <v>3.0392554878542401E-2</v>
      </c>
      <c r="D3289" s="43">
        <v>0</v>
      </c>
      <c r="E3289" s="43">
        <v>0</v>
      </c>
      <c r="F3289" s="43">
        <v>3.0392554878542401E-2</v>
      </c>
      <c r="G3289" s="43">
        <v>0</v>
      </c>
      <c r="H3289" s="43">
        <v>7.6666666666666599</v>
      </c>
      <c r="I3289" s="43">
        <v>340.938671767438</v>
      </c>
      <c r="J3289" s="43" t="e">
        <f t="shared" si="51"/>
        <v>#DIV/0!</v>
      </c>
    </row>
    <row r="3290" spans="1:10" x14ac:dyDescent="0.25">
      <c r="A3290" s="79"/>
      <c r="B3290" s="79"/>
      <c r="C3290" s="43">
        <v>3.0366453991310799E-2</v>
      </c>
      <c r="D3290" s="43">
        <v>0</v>
      </c>
      <c r="E3290" s="43">
        <v>4.4878278274562098E-4</v>
      </c>
      <c r="F3290" s="43">
        <v>2.9917671208565099E-2</v>
      </c>
      <c r="G3290" s="43">
        <v>0</v>
      </c>
      <c r="H3290" s="43">
        <v>7.5</v>
      </c>
      <c r="I3290" s="43">
        <v>333.11959392707598</v>
      </c>
      <c r="J3290" s="43" t="e">
        <f t="shared" si="51"/>
        <v>#DIV/0!</v>
      </c>
    </row>
    <row r="3291" spans="1:10" x14ac:dyDescent="0.25">
      <c r="A3291" s="79"/>
      <c r="B3291" s="79"/>
      <c r="C3291" s="43">
        <v>3.0318992201267599E-2</v>
      </c>
      <c r="D3291" s="43">
        <v>3.0318992201267599E-2</v>
      </c>
      <c r="E3291" s="43">
        <v>0</v>
      </c>
      <c r="F3291" s="43">
        <v>0</v>
      </c>
      <c r="G3291" s="43">
        <v>0</v>
      </c>
      <c r="H3291" s="43">
        <v>11.1666666666666</v>
      </c>
      <c r="I3291" s="43">
        <v>417.16433265133901</v>
      </c>
      <c r="J3291" s="43" t="e">
        <f t="shared" si="51"/>
        <v>#DIV/0!</v>
      </c>
    </row>
    <row r="3292" spans="1:10" x14ac:dyDescent="0.25">
      <c r="A3292" s="79"/>
      <c r="B3292" s="79"/>
      <c r="C3292" s="43">
        <v>3.02740563675204E-2</v>
      </c>
      <c r="D3292" s="43">
        <v>1.5377298472391301E-2</v>
      </c>
      <c r="E3292" s="43">
        <v>0</v>
      </c>
      <c r="F3292" s="43">
        <v>1.4896757895129E-2</v>
      </c>
      <c r="G3292" s="43">
        <v>0.16666666666666599</v>
      </c>
      <c r="H3292" s="43">
        <v>10.1666666666666</v>
      </c>
      <c r="I3292" s="43">
        <v>457.5</v>
      </c>
      <c r="J3292" s="43">
        <f t="shared" si="51"/>
        <v>0.18164433820512313</v>
      </c>
    </row>
    <row r="3293" spans="1:10" x14ac:dyDescent="0.25">
      <c r="A3293" s="79"/>
      <c r="B3293" s="79"/>
      <c r="C3293" s="43">
        <v>3.00684464439567E-2</v>
      </c>
      <c r="D3293" s="43">
        <v>0</v>
      </c>
      <c r="E3293" s="43">
        <v>3.00684464439567E-2</v>
      </c>
      <c r="F3293" s="43">
        <v>0</v>
      </c>
      <c r="G3293" s="43">
        <v>0</v>
      </c>
      <c r="H3293" s="43">
        <v>9.5</v>
      </c>
      <c r="I3293" s="43">
        <v>399.24753226210697</v>
      </c>
      <c r="J3293" s="43" t="e">
        <f t="shared" si="51"/>
        <v>#DIV/0!</v>
      </c>
    </row>
    <row r="3294" spans="1:10" x14ac:dyDescent="0.25">
      <c r="A3294" s="79"/>
      <c r="B3294" s="79"/>
      <c r="C3294" s="43">
        <v>3.00684464439567E-2</v>
      </c>
      <c r="D3294" s="43">
        <v>0</v>
      </c>
      <c r="E3294" s="43">
        <v>3.00684464439567E-2</v>
      </c>
      <c r="F3294" s="43">
        <v>0</v>
      </c>
      <c r="G3294" s="43">
        <v>0</v>
      </c>
      <c r="H3294" s="43">
        <v>9.6666666666666607</v>
      </c>
      <c r="I3294" s="43">
        <v>406.25187493337199</v>
      </c>
      <c r="J3294" s="43" t="e">
        <f t="shared" si="51"/>
        <v>#DIV/0!</v>
      </c>
    </row>
    <row r="3295" spans="1:10" x14ac:dyDescent="0.25">
      <c r="A3295" s="79"/>
      <c r="B3295" s="79"/>
      <c r="C3295" s="43">
        <v>3.0049804098131301E-2</v>
      </c>
      <c r="D3295" s="43">
        <v>3.0049804098131301E-2</v>
      </c>
      <c r="E3295" s="43">
        <v>0</v>
      </c>
      <c r="F3295" s="43">
        <v>0</v>
      </c>
      <c r="G3295" s="43">
        <v>0.16666666666666599</v>
      </c>
      <c r="H3295" s="43">
        <v>17.1666666666666</v>
      </c>
      <c r="I3295" s="43">
        <v>360.5</v>
      </c>
      <c r="J3295" s="43">
        <f t="shared" si="51"/>
        <v>0.18029882458878854</v>
      </c>
    </row>
    <row r="3296" spans="1:10" x14ac:dyDescent="0.25">
      <c r="A3296" s="79"/>
      <c r="B3296" s="79"/>
      <c r="C3296" s="43">
        <v>2.97187650337951E-2</v>
      </c>
      <c r="D3296" s="43">
        <v>2.97187650337951E-2</v>
      </c>
      <c r="E3296" s="43">
        <v>0</v>
      </c>
      <c r="F3296" s="43">
        <v>0</v>
      </c>
      <c r="G3296" s="43">
        <v>0.16666666666666599</v>
      </c>
      <c r="H3296" s="43">
        <v>3.3333333333333299</v>
      </c>
      <c r="I3296" s="43">
        <v>76.6666666666666</v>
      </c>
      <c r="J3296" s="43">
        <f t="shared" si="51"/>
        <v>0.17831259020277132</v>
      </c>
    </row>
    <row r="3297" spans="1:10" x14ac:dyDescent="0.25">
      <c r="A3297" s="79"/>
      <c r="B3297" s="79"/>
      <c r="C3297" s="43">
        <v>2.96012995593532E-2</v>
      </c>
      <c r="D3297" s="43">
        <v>2.96012995593532E-2</v>
      </c>
      <c r="E3297" s="43">
        <v>0</v>
      </c>
      <c r="F3297" s="43">
        <v>0</v>
      </c>
      <c r="G3297" s="43">
        <v>0.16666666666666599</v>
      </c>
      <c r="H3297" s="43">
        <v>15.3333333333333</v>
      </c>
      <c r="I3297" s="43">
        <v>322</v>
      </c>
      <c r="J3297" s="43">
        <f t="shared" si="51"/>
        <v>0.17760779735611992</v>
      </c>
    </row>
    <row r="3298" spans="1:10" x14ac:dyDescent="0.25">
      <c r="A3298" s="79"/>
      <c r="B3298" s="79"/>
      <c r="C3298" s="43">
        <v>2.9557326487131101E-2</v>
      </c>
      <c r="D3298" s="43">
        <v>0</v>
      </c>
      <c r="E3298" s="43">
        <v>1.43610490478598E-2</v>
      </c>
      <c r="F3298" s="43">
        <v>1.51962774392712E-2</v>
      </c>
      <c r="G3298" s="43">
        <v>0</v>
      </c>
      <c r="H3298" s="43">
        <v>6.6666666666666599</v>
      </c>
      <c r="I3298" s="43">
        <v>288.321058541578</v>
      </c>
      <c r="J3298" s="43" t="e">
        <f t="shared" si="51"/>
        <v>#DIV/0!</v>
      </c>
    </row>
    <row r="3299" spans="1:10" x14ac:dyDescent="0.25">
      <c r="A3299" s="79"/>
      <c r="B3299" s="79"/>
      <c r="C3299" s="43">
        <v>2.9521123985444798E-2</v>
      </c>
      <c r="D3299" s="43">
        <v>2.9521123985444798E-2</v>
      </c>
      <c r="E3299" s="43">
        <v>0</v>
      </c>
      <c r="F3299" s="43">
        <v>0</v>
      </c>
      <c r="G3299" s="43">
        <v>0</v>
      </c>
      <c r="H3299" s="43">
        <v>10</v>
      </c>
      <c r="I3299" s="43">
        <v>373.579999389259</v>
      </c>
      <c r="J3299" s="43" t="e">
        <f t="shared" si="51"/>
        <v>#DIV/0!</v>
      </c>
    </row>
    <row r="3300" spans="1:10" x14ac:dyDescent="0.25">
      <c r="A3300" s="79"/>
      <c r="B3300" s="79"/>
      <c r="C3300" s="43">
        <v>2.9521123985444798E-2</v>
      </c>
      <c r="D3300" s="43">
        <v>2.9521123985444798E-2</v>
      </c>
      <c r="E3300" s="43">
        <v>0</v>
      </c>
      <c r="F3300" s="43">
        <v>0</v>
      </c>
      <c r="G3300" s="43">
        <v>0</v>
      </c>
      <c r="H3300" s="43">
        <v>11.6666666666666</v>
      </c>
      <c r="I3300" s="43">
        <v>435.84333262080202</v>
      </c>
      <c r="J3300" s="43" t="e">
        <f t="shared" si="51"/>
        <v>#DIV/0!</v>
      </c>
    </row>
    <row r="3301" spans="1:10" x14ac:dyDescent="0.25">
      <c r="A3301" s="79"/>
      <c r="B3301" s="79"/>
      <c r="C3301" s="43">
        <v>2.9442787538587901E-2</v>
      </c>
      <c r="D3301" s="43">
        <v>0</v>
      </c>
      <c r="E3301" s="43">
        <v>0</v>
      </c>
      <c r="F3301" s="43">
        <v>2.9442787538587901E-2</v>
      </c>
      <c r="G3301" s="43">
        <v>0</v>
      </c>
      <c r="H3301" s="43">
        <v>8.1666666666666607</v>
      </c>
      <c r="I3301" s="43">
        <v>363.17380253488</v>
      </c>
      <c r="J3301" s="43" t="e">
        <f t="shared" si="51"/>
        <v>#DIV/0!</v>
      </c>
    </row>
    <row r="3302" spans="1:10" x14ac:dyDescent="0.25">
      <c r="A3302" s="79"/>
      <c r="B3302" s="79"/>
      <c r="C3302" s="43">
        <v>2.9233980440735101E-2</v>
      </c>
      <c r="D3302" s="43">
        <v>0</v>
      </c>
      <c r="E3302" s="43">
        <v>3.59026226196497E-3</v>
      </c>
      <c r="F3302" s="43">
        <v>2.5643718178770099E-2</v>
      </c>
      <c r="G3302" s="43">
        <v>0</v>
      </c>
      <c r="H3302" s="43">
        <v>8.3333333333333304</v>
      </c>
      <c r="I3302" s="43">
        <v>367.32657211430302</v>
      </c>
      <c r="J3302" s="43" t="e">
        <f t="shared" si="51"/>
        <v>#DIV/0!</v>
      </c>
    </row>
    <row r="3303" spans="1:10" x14ac:dyDescent="0.25">
      <c r="A3303" s="79"/>
      <c r="B3303" s="79"/>
      <c r="C3303" s="43">
        <v>2.9216867097543502E-2</v>
      </c>
      <c r="D3303" s="43">
        <v>2.9216867097543502E-2</v>
      </c>
      <c r="E3303" s="43">
        <v>0</v>
      </c>
      <c r="F3303" s="43">
        <v>0</v>
      </c>
      <c r="G3303" s="43">
        <v>0.16666666666666599</v>
      </c>
      <c r="H3303" s="43">
        <v>19.3333333333333</v>
      </c>
      <c r="I3303" s="43">
        <v>367.33333333333297</v>
      </c>
      <c r="J3303" s="43">
        <f t="shared" si="51"/>
        <v>0.17530120258526172</v>
      </c>
    </row>
    <row r="3304" spans="1:10" x14ac:dyDescent="0.25">
      <c r="A3304" s="79"/>
      <c r="B3304" s="79"/>
      <c r="C3304" s="43">
        <v>2.9170880878465401E-2</v>
      </c>
      <c r="D3304" s="43">
        <v>0</v>
      </c>
      <c r="E3304" s="43">
        <v>2.9170880878465401E-2</v>
      </c>
      <c r="F3304" s="43">
        <v>0</v>
      </c>
      <c r="G3304" s="43">
        <v>0</v>
      </c>
      <c r="H3304" s="43">
        <v>10.1666666666666</v>
      </c>
      <c r="I3304" s="43">
        <v>427.264902947167</v>
      </c>
      <c r="J3304" s="43" t="e">
        <f t="shared" si="51"/>
        <v>#DIV/0!</v>
      </c>
    </row>
    <row r="3305" spans="1:10" x14ac:dyDescent="0.25">
      <c r="A3305" s="79"/>
      <c r="B3305" s="79"/>
      <c r="C3305" s="43">
        <v>2.9170880878465401E-2</v>
      </c>
      <c r="D3305" s="43">
        <v>0</v>
      </c>
      <c r="E3305" s="43">
        <v>2.9170880878465401E-2</v>
      </c>
      <c r="F3305" s="43">
        <v>0</v>
      </c>
      <c r="G3305" s="43">
        <v>0</v>
      </c>
      <c r="H3305" s="43">
        <v>9.1666666666666607</v>
      </c>
      <c r="I3305" s="43">
        <v>385.23884691957699</v>
      </c>
      <c r="J3305" s="43" t="e">
        <f t="shared" si="51"/>
        <v>#DIV/0!</v>
      </c>
    </row>
    <row r="3306" spans="1:10" x14ac:dyDescent="0.25">
      <c r="A3306" s="79"/>
      <c r="B3306" s="79"/>
      <c r="C3306" s="43">
        <v>2.9170880878465401E-2</v>
      </c>
      <c r="D3306" s="43">
        <v>0</v>
      </c>
      <c r="E3306" s="43">
        <v>2.9170880878465401E-2</v>
      </c>
      <c r="F3306" s="43">
        <v>0</v>
      </c>
      <c r="G3306" s="43">
        <v>0</v>
      </c>
      <c r="H3306" s="43">
        <v>9</v>
      </c>
      <c r="I3306" s="43">
        <v>378.23450424831202</v>
      </c>
      <c r="J3306" s="43" t="e">
        <f t="shared" si="51"/>
        <v>#DIV/0!</v>
      </c>
    </row>
    <row r="3307" spans="1:10" x14ac:dyDescent="0.25">
      <c r="A3307" s="79"/>
      <c r="B3307" s="79"/>
      <c r="C3307" s="43">
        <v>2.9131437661585699E-2</v>
      </c>
      <c r="D3307" s="43">
        <v>2.9131437661585699E-2</v>
      </c>
      <c r="E3307" s="43">
        <v>0</v>
      </c>
      <c r="F3307" s="43">
        <v>0</v>
      </c>
      <c r="G3307" s="43">
        <v>0.16666666666666599</v>
      </c>
      <c r="H3307" s="43">
        <v>5.8333333333333304</v>
      </c>
      <c r="I3307" s="43">
        <v>256.666666666666</v>
      </c>
      <c r="J3307" s="43">
        <f t="shared" si="51"/>
        <v>0.17478862596951492</v>
      </c>
    </row>
    <row r="3308" spans="1:10" x14ac:dyDescent="0.25">
      <c r="A3308" s="79"/>
      <c r="B3308" s="79"/>
      <c r="C3308" s="43">
        <v>2.89679038686107E-2</v>
      </c>
      <c r="D3308" s="43">
        <v>0</v>
      </c>
      <c r="E3308" s="43">
        <v>0</v>
      </c>
      <c r="F3308" s="43">
        <v>2.89679038686107E-2</v>
      </c>
      <c r="G3308" s="43">
        <v>0</v>
      </c>
      <c r="H3308" s="43">
        <v>9.6666666666666607</v>
      </c>
      <c r="I3308" s="43">
        <v>429.87919483720498</v>
      </c>
      <c r="J3308" s="43" t="e">
        <f t="shared" si="51"/>
        <v>#DIV/0!</v>
      </c>
    </row>
    <row r="3309" spans="1:10" x14ac:dyDescent="0.25">
      <c r="A3309" s="79"/>
      <c r="B3309" s="79"/>
      <c r="C3309" s="43">
        <v>2.89679038686107E-2</v>
      </c>
      <c r="D3309" s="43">
        <v>0</v>
      </c>
      <c r="E3309" s="43">
        <v>0</v>
      </c>
      <c r="F3309" s="43">
        <v>2.89679038686107E-2</v>
      </c>
      <c r="G3309" s="43">
        <v>0</v>
      </c>
      <c r="H3309" s="43">
        <v>9.1666666666666607</v>
      </c>
      <c r="I3309" s="43">
        <v>407.64406406976298</v>
      </c>
      <c r="J3309" s="43" t="e">
        <f t="shared" si="51"/>
        <v>#DIV/0!</v>
      </c>
    </row>
    <row r="3310" spans="1:10" x14ac:dyDescent="0.25">
      <c r="A3310" s="79"/>
      <c r="B3310" s="79"/>
      <c r="C3310" s="43">
        <v>2.89679038686107E-2</v>
      </c>
      <c r="D3310" s="43">
        <v>0</v>
      </c>
      <c r="E3310" s="43">
        <v>0</v>
      </c>
      <c r="F3310" s="43">
        <v>2.89679038686107E-2</v>
      </c>
      <c r="G3310" s="43">
        <v>0</v>
      </c>
      <c r="H3310" s="43">
        <v>7.1666666666666599</v>
      </c>
      <c r="I3310" s="43">
        <v>318.70354099999702</v>
      </c>
      <c r="J3310" s="43" t="e">
        <f t="shared" si="51"/>
        <v>#DIV/0!</v>
      </c>
    </row>
    <row r="3311" spans="1:10" x14ac:dyDescent="0.25">
      <c r="A3311" s="79"/>
      <c r="B3311" s="79"/>
      <c r="C3311" s="43">
        <v>2.8928542751186101E-2</v>
      </c>
      <c r="D3311" s="43">
        <v>2.8928542751186101E-2</v>
      </c>
      <c r="E3311" s="43">
        <v>0</v>
      </c>
      <c r="F3311" s="43">
        <v>0</v>
      </c>
      <c r="G3311" s="43">
        <v>0.16666666666666599</v>
      </c>
      <c r="H3311" s="43">
        <v>18.1666666666666</v>
      </c>
      <c r="I3311" s="43">
        <v>381.5</v>
      </c>
      <c r="J3311" s="43">
        <f t="shared" si="51"/>
        <v>0.1735712565071173</v>
      </c>
    </row>
    <row r="3312" spans="1:10" x14ac:dyDescent="0.25">
      <c r="A3312" s="79"/>
      <c r="B3312" s="79"/>
      <c r="C3312" s="43">
        <v>2.88751493537125E-2</v>
      </c>
      <c r="D3312" s="43">
        <v>0</v>
      </c>
      <c r="E3312" s="43">
        <v>0</v>
      </c>
      <c r="F3312" s="43">
        <v>2.88751493537125E-2</v>
      </c>
      <c r="G3312" s="43">
        <v>0.33333333333333298</v>
      </c>
      <c r="H3312" s="43">
        <v>5.6666666666666599</v>
      </c>
      <c r="I3312" s="43">
        <v>294.666666666666</v>
      </c>
      <c r="J3312" s="43">
        <f t="shared" si="51"/>
        <v>8.6625448061137589E-2</v>
      </c>
    </row>
    <row r="3313" spans="1:10" x14ac:dyDescent="0.25">
      <c r="A3313" s="79"/>
      <c r="B3313" s="79"/>
      <c r="C3313" s="43">
        <v>2.8723255769622001E-2</v>
      </c>
      <c r="D3313" s="43">
        <v>2.8723255769622001E-2</v>
      </c>
      <c r="E3313" s="43">
        <v>0</v>
      </c>
      <c r="F3313" s="43">
        <v>0</v>
      </c>
      <c r="G3313" s="43">
        <v>0</v>
      </c>
      <c r="H3313" s="43">
        <v>10.1666666666666</v>
      </c>
      <c r="I3313" s="43">
        <v>379.806332712413</v>
      </c>
      <c r="J3313" s="43" t="e">
        <f t="shared" si="51"/>
        <v>#DIV/0!</v>
      </c>
    </row>
    <row r="3314" spans="1:10" x14ac:dyDescent="0.25">
      <c r="A3314" s="79"/>
      <c r="B3314" s="79"/>
      <c r="C3314" s="43">
        <v>2.8722098095719802E-2</v>
      </c>
      <c r="D3314" s="43">
        <v>0</v>
      </c>
      <c r="E3314" s="43">
        <v>2.8722098095719802E-2</v>
      </c>
      <c r="F3314" s="43">
        <v>0</v>
      </c>
      <c r="G3314" s="43">
        <v>0</v>
      </c>
      <c r="H3314" s="43">
        <v>10.5</v>
      </c>
      <c r="I3314" s="43">
        <v>441.27358828969699</v>
      </c>
      <c r="J3314" s="43" t="e">
        <f t="shared" si="51"/>
        <v>#DIV/0!</v>
      </c>
    </row>
    <row r="3315" spans="1:10" x14ac:dyDescent="0.25">
      <c r="A3315" s="79"/>
      <c r="B3315" s="79"/>
      <c r="C3315" s="43">
        <v>2.8722098095719802E-2</v>
      </c>
      <c r="D3315" s="43">
        <v>0</v>
      </c>
      <c r="E3315" s="43">
        <v>2.8722098095719802E-2</v>
      </c>
      <c r="F3315" s="43">
        <v>0</v>
      </c>
      <c r="G3315" s="43">
        <v>0</v>
      </c>
      <c r="H3315" s="43">
        <v>9.1666666666666607</v>
      </c>
      <c r="I3315" s="43">
        <v>385.23884691957699</v>
      </c>
      <c r="J3315" s="43" t="e">
        <f t="shared" si="51"/>
        <v>#DIV/0!</v>
      </c>
    </row>
    <row r="3316" spans="1:10" x14ac:dyDescent="0.25">
      <c r="A3316" s="79"/>
      <c r="B3316" s="79"/>
      <c r="C3316" s="43">
        <v>2.8700723785236699E-2</v>
      </c>
      <c r="D3316" s="43">
        <v>2.8700723785236699E-2</v>
      </c>
      <c r="E3316" s="43">
        <v>0</v>
      </c>
      <c r="F3316" s="43">
        <v>0</v>
      </c>
      <c r="G3316" s="43">
        <v>0.16666666666666599</v>
      </c>
      <c r="H3316" s="43">
        <v>7</v>
      </c>
      <c r="I3316" s="43">
        <v>380.31266644272802</v>
      </c>
      <c r="J3316" s="43">
        <f t="shared" si="51"/>
        <v>0.1722043427114209</v>
      </c>
    </row>
    <row r="3317" spans="1:10" x14ac:dyDescent="0.25">
      <c r="A3317" s="79"/>
      <c r="B3317" s="79"/>
      <c r="C3317" s="43">
        <v>2.86547200509304E-2</v>
      </c>
      <c r="D3317" s="43">
        <v>2.86547200509304E-2</v>
      </c>
      <c r="E3317" s="43">
        <v>0</v>
      </c>
      <c r="F3317" s="43">
        <v>0</v>
      </c>
      <c r="G3317" s="43">
        <v>0.16666666666666599</v>
      </c>
      <c r="H3317" s="43">
        <v>15.8333333333333</v>
      </c>
      <c r="I3317" s="43">
        <v>335.22633332315399</v>
      </c>
      <c r="J3317" s="43">
        <f t="shared" si="51"/>
        <v>0.17192832030558311</v>
      </c>
    </row>
    <row r="3318" spans="1:10" x14ac:dyDescent="0.25">
      <c r="A3318" s="79"/>
      <c r="B3318" s="79"/>
      <c r="C3318" s="43">
        <v>2.8493020198633499E-2</v>
      </c>
      <c r="D3318" s="43">
        <v>0</v>
      </c>
      <c r="E3318" s="43">
        <v>0</v>
      </c>
      <c r="F3318" s="43">
        <v>2.8493020198633499E-2</v>
      </c>
      <c r="G3318" s="43">
        <v>0</v>
      </c>
      <c r="H3318" s="43">
        <v>6.3333333333333304</v>
      </c>
      <c r="I3318" s="43">
        <v>281.64498972092701</v>
      </c>
      <c r="J3318" s="43" t="e">
        <f t="shared" si="51"/>
        <v>#DIV/0!</v>
      </c>
    </row>
    <row r="3319" spans="1:10" x14ac:dyDescent="0.25">
      <c r="A3319" s="79"/>
      <c r="B3319" s="79"/>
      <c r="C3319" s="43">
        <v>2.81917138660507E-2</v>
      </c>
      <c r="D3319" s="43">
        <v>0</v>
      </c>
      <c r="E3319" s="43">
        <v>1.40958569330253E-2</v>
      </c>
      <c r="F3319" s="43">
        <v>1.40958569330253E-2</v>
      </c>
      <c r="G3319" s="43">
        <v>0.33333333333333298</v>
      </c>
      <c r="H3319" s="43">
        <v>5.3333333333333304</v>
      </c>
      <c r="I3319" s="43">
        <v>352</v>
      </c>
      <c r="J3319" s="43">
        <f t="shared" si="51"/>
        <v>8.4575141598152187E-2</v>
      </c>
    </row>
    <row r="3320" spans="1:10" x14ac:dyDescent="0.25">
      <c r="A3320" s="79"/>
      <c r="B3320" s="79"/>
      <c r="C3320" s="43">
        <v>2.8127641789082398E-2</v>
      </c>
      <c r="D3320" s="43">
        <v>9.3758805963608093E-3</v>
      </c>
      <c r="E3320" s="43">
        <v>9.3758805963608093E-3</v>
      </c>
      <c r="F3320" s="43">
        <v>9.3758805963608093E-3</v>
      </c>
      <c r="G3320" s="43">
        <v>1.6666666666666601</v>
      </c>
      <c r="H3320" s="43">
        <v>5</v>
      </c>
      <c r="I3320" s="43">
        <v>219.5</v>
      </c>
      <c r="J3320" s="43">
        <f t="shared" si="51"/>
        <v>1.6876585073449506E-2</v>
      </c>
    </row>
    <row r="3321" spans="1:10" x14ac:dyDescent="0.25">
      <c r="A3321" s="79"/>
      <c r="B3321" s="79"/>
      <c r="C3321" s="43">
        <v>2.8068591484323901E-2</v>
      </c>
      <c r="D3321" s="43">
        <v>1.37968539071733E-2</v>
      </c>
      <c r="E3321" s="43">
        <v>0</v>
      </c>
      <c r="F3321" s="43">
        <v>1.4271737577150501E-2</v>
      </c>
      <c r="G3321" s="43">
        <v>0.33333333333333298</v>
      </c>
      <c r="H3321" s="43">
        <v>20.1666666666666</v>
      </c>
      <c r="I3321" s="43">
        <v>387.41171025581298</v>
      </c>
      <c r="J3321" s="43">
        <f t="shared" si="51"/>
        <v>8.4205774452971796E-2</v>
      </c>
    </row>
    <row r="3322" spans="1:10" x14ac:dyDescent="0.25">
      <c r="A3322" s="79"/>
      <c r="B3322" s="79"/>
      <c r="C3322" s="43">
        <v>2.8018136528656201E-2</v>
      </c>
      <c r="D3322" s="43">
        <v>0</v>
      </c>
      <c r="E3322" s="43">
        <v>0</v>
      </c>
      <c r="F3322" s="43">
        <v>2.8018136528656201E-2</v>
      </c>
      <c r="G3322" s="43">
        <v>0</v>
      </c>
      <c r="H3322" s="43">
        <v>8.1666666666666607</v>
      </c>
      <c r="I3322" s="43">
        <v>363.17380253488</v>
      </c>
      <c r="J3322" s="43" t="e">
        <f t="shared" si="51"/>
        <v>#DIV/0!</v>
      </c>
    </row>
    <row r="3323" spans="1:10" x14ac:dyDescent="0.25">
      <c r="A3323" s="79"/>
      <c r="B3323" s="79"/>
      <c r="C3323" s="43">
        <v>2.8018136528656201E-2</v>
      </c>
      <c r="D3323" s="43">
        <v>0</v>
      </c>
      <c r="E3323" s="43">
        <v>0</v>
      </c>
      <c r="F3323" s="43">
        <v>2.8018136528656201E-2</v>
      </c>
      <c r="G3323" s="43">
        <v>0</v>
      </c>
      <c r="H3323" s="43">
        <v>7</v>
      </c>
      <c r="I3323" s="43">
        <v>311.29183074418302</v>
      </c>
      <c r="J3323" s="43" t="e">
        <f t="shared" si="51"/>
        <v>#DIV/0!</v>
      </c>
    </row>
    <row r="3324" spans="1:10" x14ac:dyDescent="0.25">
      <c r="A3324" s="79"/>
      <c r="B3324" s="79"/>
      <c r="C3324" s="43">
        <v>2.8018136528656201E-2</v>
      </c>
      <c r="D3324" s="43">
        <v>0</v>
      </c>
      <c r="E3324" s="43">
        <v>0</v>
      </c>
      <c r="F3324" s="43">
        <v>2.8018136528656201E-2</v>
      </c>
      <c r="G3324" s="43">
        <v>0</v>
      </c>
      <c r="H3324" s="43">
        <v>8.8333333333333304</v>
      </c>
      <c r="I3324" s="43">
        <v>392.820643558136</v>
      </c>
      <c r="J3324" s="43" t="e">
        <f t="shared" si="51"/>
        <v>#DIV/0!</v>
      </c>
    </row>
    <row r="3325" spans="1:10" x14ac:dyDescent="0.25">
      <c r="A3325" s="79"/>
      <c r="B3325" s="79"/>
      <c r="C3325" s="43">
        <v>2.79253875537991E-2</v>
      </c>
      <c r="D3325" s="43">
        <v>2.79253875537991E-2</v>
      </c>
      <c r="E3325" s="43">
        <v>0</v>
      </c>
      <c r="F3325" s="43">
        <v>0</v>
      </c>
      <c r="G3325" s="43">
        <v>0</v>
      </c>
      <c r="H3325" s="43">
        <v>9.3333333333333304</v>
      </c>
      <c r="I3325" s="43">
        <v>348.674666096642</v>
      </c>
      <c r="J3325" s="43" t="e">
        <f t="shared" si="51"/>
        <v>#DIV/0!</v>
      </c>
    </row>
    <row r="3326" spans="1:10" x14ac:dyDescent="0.25">
      <c r="A3326" s="79"/>
      <c r="B3326" s="79"/>
      <c r="C3326" s="43">
        <v>2.79253875537991E-2</v>
      </c>
      <c r="D3326" s="43">
        <v>2.79253875537991E-2</v>
      </c>
      <c r="E3326" s="43">
        <v>0</v>
      </c>
      <c r="F3326" s="43">
        <v>0</v>
      </c>
      <c r="G3326" s="43">
        <v>0</v>
      </c>
      <c r="H3326" s="43">
        <v>8.5</v>
      </c>
      <c r="I3326" s="43">
        <v>317.54299948086998</v>
      </c>
      <c r="J3326" s="43" t="e">
        <f t="shared" si="51"/>
        <v>#DIV/0!</v>
      </c>
    </row>
    <row r="3327" spans="1:10" x14ac:dyDescent="0.25">
      <c r="A3327" s="79"/>
      <c r="B3327" s="79"/>
      <c r="C3327" s="43">
        <v>2.7871353481209199E-2</v>
      </c>
      <c r="D3327" s="43">
        <v>2.7871353481209199E-2</v>
      </c>
      <c r="E3327" s="43">
        <v>0</v>
      </c>
      <c r="F3327" s="43">
        <v>0</v>
      </c>
      <c r="G3327" s="43">
        <v>0.16666666666666599</v>
      </c>
      <c r="H3327" s="43">
        <v>9.1666666666666607</v>
      </c>
      <c r="I3327" s="43">
        <v>412.5</v>
      </c>
      <c r="J3327" s="43">
        <f t="shared" si="51"/>
        <v>0.16722812088725586</v>
      </c>
    </row>
    <row r="3328" spans="1:10" x14ac:dyDescent="0.25">
      <c r="A3328" s="79"/>
      <c r="B3328" s="79"/>
      <c r="C3328" s="43">
        <v>2.7807281404240901E-2</v>
      </c>
      <c r="D3328" s="43">
        <v>2.7807281404240901E-2</v>
      </c>
      <c r="E3328" s="43">
        <v>0</v>
      </c>
      <c r="F3328" s="43">
        <v>0</v>
      </c>
      <c r="G3328" s="43">
        <v>0.16666666666666599</v>
      </c>
      <c r="H3328" s="43">
        <v>15</v>
      </c>
      <c r="I3328" s="43">
        <v>315</v>
      </c>
      <c r="J3328" s="43">
        <f t="shared" si="51"/>
        <v>0.16684368842544609</v>
      </c>
    </row>
    <row r="3329" spans="1:10" x14ac:dyDescent="0.25">
      <c r="A3329" s="79"/>
      <c r="B3329" s="79"/>
      <c r="C3329" s="43">
        <v>2.7700494609293799E-2</v>
      </c>
      <c r="D3329" s="43">
        <v>2.7700494609293799E-2</v>
      </c>
      <c r="E3329" s="43">
        <v>0</v>
      </c>
      <c r="F3329" s="43">
        <v>0</v>
      </c>
      <c r="G3329" s="43">
        <v>1.1666666666666601</v>
      </c>
      <c r="H3329" s="43">
        <v>13.6666666666666</v>
      </c>
      <c r="I3329" s="43">
        <v>369.666666666666</v>
      </c>
      <c r="J3329" s="43">
        <f t="shared" si="51"/>
        <v>2.3743281093680534E-2</v>
      </c>
    </row>
    <row r="3330" spans="1:10" x14ac:dyDescent="0.25">
      <c r="A3330" s="79"/>
      <c r="B3330" s="79"/>
      <c r="C3330" s="43">
        <v>2.7550993096367701E-2</v>
      </c>
      <c r="D3330" s="43">
        <v>2.7550993096367701E-2</v>
      </c>
      <c r="E3330" s="43">
        <v>0</v>
      </c>
      <c r="F3330" s="43">
        <v>0</v>
      </c>
      <c r="G3330" s="43">
        <v>0.16666666666666599</v>
      </c>
      <c r="H3330" s="43">
        <v>9.6666666666666607</v>
      </c>
      <c r="I3330" s="43">
        <v>415.666666666666</v>
      </c>
      <c r="J3330" s="43">
        <f t="shared" si="51"/>
        <v>0.16530595857820687</v>
      </c>
    </row>
    <row r="3331" spans="1:10" x14ac:dyDescent="0.25">
      <c r="A3331" s="79"/>
      <c r="B3331" s="79"/>
      <c r="C3331" s="43">
        <v>2.7550993096367701E-2</v>
      </c>
      <c r="D3331" s="43">
        <v>0</v>
      </c>
      <c r="E3331" s="43">
        <v>1.74489622943662E-2</v>
      </c>
      <c r="F3331" s="43">
        <v>1.01020308020015E-2</v>
      </c>
      <c r="G3331" s="43">
        <v>0.33333333333333298</v>
      </c>
      <c r="H3331" s="43">
        <v>9.3333333333333304</v>
      </c>
      <c r="I3331" s="43">
        <v>401.33333333333297</v>
      </c>
      <c r="J3331" s="43">
        <f t="shared" ref="J3331:J3394" si="52">C3331/G3331</f>
        <v>8.2652979289103187E-2</v>
      </c>
    </row>
    <row r="3332" spans="1:10" x14ac:dyDescent="0.25">
      <c r="A3332" s="79"/>
      <c r="B3332" s="79"/>
      <c r="C3332" s="43">
        <v>2.7543252858679E-2</v>
      </c>
      <c r="D3332" s="43">
        <v>0</v>
      </c>
      <c r="E3332" s="43">
        <v>0</v>
      </c>
      <c r="F3332" s="43">
        <v>2.7543252858679E-2</v>
      </c>
      <c r="G3332" s="43">
        <v>0</v>
      </c>
      <c r="H3332" s="43">
        <v>8.1666666666666607</v>
      </c>
      <c r="I3332" s="43">
        <v>363.17380253488</v>
      </c>
      <c r="J3332" s="43" t="e">
        <f t="shared" si="52"/>
        <v>#DIV/0!</v>
      </c>
    </row>
    <row r="3333" spans="1:10" x14ac:dyDescent="0.25">
      <c r="A3333" s="79"/>
      <c r="B3333" s="79"/>
      <c r="C3333" s="43">
        <v>2.7526453445887701E-2</v>
      </c>
      <c r="D3333" s="43">
        <v>2.7526453445887701E-2</v>
      </c>
      <c r="E3333" s="43">
        <v>0</v>
      </c>
      <c r="F3333" s="43">
        <v>0</v>
      </c>
      <c r="G3333" s="43">
        <v>0</v>
      </c>
      <c r="H3333" s="43">
        <v>10.5</v>
      </c>
      <c r="I3333" s="43">
        <v>392.25899935872201</v>
      </c>
      <c r="J3333" s="43" t="e">
        <f t="shared" si="52"/>
        <v>#DIV/0!</v>
      </c>
    </row>
    <row r="3334" spans="1:10" x14ac:dyDescent="0.25">
      <c r="A3334" s="79"/>
      <c r="B3334" s="79"/>
      <c r="C3334" s="43">
        <v>2.7526453445887701E-2</v>
      </c>
      <c r="D3334" s="43">
        <v>2.7526453445887701E-2</v>
      </c>
      <c r="E3334" s="43">
        <v>0</v>
      </c>
      <c r="F3334" s="43">
        <v>0</v>
      </c>
      <c r="G3334" s="43">
        <v>0</v>
      </c>
      <c r="H3334" s="43">
        <v>10.8333333333333</v>
      </c>
      <c r="I3334" s="43">
        <v>404.71166600503102</v>
      </c>
      <c r="J3334" s="43" t="e">
        <f t="shared" si="52"/>
        <v>#DIV/0!</v>
      </c>
    </row>
    <row r="3335" spans="1:10" x14ac:dyDescent="0.25">
      <c r="A3335" s="79"/>
      <c r="B3335" s="79"/>
      <c r="C3335" s="43">
        <v>2.74907439860064E-2</v>
      </c>
      <c r="D3335" s="43">
        <v>2.74907439860064E-2</v>
      </c>
      <c r="E3335" s="43">
        <v>0</v>
      </c>
      <c r="F3335" s="43">
        <v>0</v>
      </c>
      <c r="G3335" s="43">
        <v>0.16666666666666599</v>
      </c>
      <c r="H3335" s="43">
        <v>6</v>
      </c>
      <c r="I3335" s="43">
        <v>257.05966665648702</v>
      </c>
      <c r="J3335" s="43">
        <f t="shared" si="52"/>
        <v>0.16494446391603906</v>
      </c>
    </row>
    <row r="3336" spans="1:10" x14ac:dyDescent="0.25">
      <c r="A3336" s="79"/>
      <c r="B3336" s="79"/>
      <c r="C3336" s="43">
        <v>2.7424941923176301E-2</v>
      </c>
      <c r="D3336" s="43">
        <v>2.7424941923176301E-2</v>
      </c>
      <c r="E3336" s="43">
        <v>0</v>
      </c>
      <c r="F3336" s="43">
        <v>0</v>
      </c>
      <c r="G3336" s="43">
        <v>0.16666666666666599</v>
      </c>
      <c r="H3336" s="43">
        <v>11.3333333333333</v>
      </c>
      <c r="I3336" s="43">
        <v>396.12733274294999</v>
      </c>
      <c r="J3336" s="43">
        <f t="shared" si="52"/>
        <v>0.16454965153905848</v>
      </c>
    </row>
    <row r="3337" spans="1:10" x14ac:dyDescent="0.25">
      <c r="A3337" s="79"/>
      <c r="B3337" s="79"/>
      <c r="C3337" s="43">
        <v>2.7390812903947001E-2</v>
      </c>
      <c r="D3337" s="43">
        <v>2.7390812903947001E-2</v>
      </c>
      <c r="E3337" s="43">
        <v>0</v>
      </c>
      <c r="F3337" s="43">
        <v>0</v>
      </c>
      <c r="G3337" s="43">
        <v>0.16666666666666599</v>
      </c>
      <c r="H3337" s="43">
        <v>7</v>
      </c>
      <c r="I3337" s="43">
        <v>315</v>
      </c>
      <c r="J3337" s="43">
        <f t="shared" si="52"/>
        <v>0.16434487742368267</v>
      </c>
    </row>
    <row r="3338" spans="1:10" x14ac:dyDescent="0.25">
      <c r="A3338" s="79"/>
      <c r="B3338" s="79"/>
      <c r="C3338" s="43">
        <v>2.73757497474829E-2</v>
      </c>
      <c r="D3338" s="43">
        <v>0</v>
      </c>
      <c r="E3338" s="43">
        <v>2.73757497474829E-2</v>
      </c>
      <c r="F3338" s="43">
        <v>0</v>
      </c>
      <c r="G3338" s="43">
        <v>0</v>
      </c>
      <c r="H3338" s="43">
        <v>9.5</v>
      </c>
      <c r="I3338" s="43">
        <v>399.24753226210697</v>
      </c>
      <c r="J3338" s="43" t="e">
        <f t="shared" si="52"/>
        <v>#DIV/0!</v>
      </c>
    </row>
    <row r="3339" spans="1:10" x14ac:dyDescent="0.25">
      <c r="A3339" s="79"/>
      <c r="B3339" s="79"/>
      <c r="C3339" s="43">
        <v>2.73757497474829E-2</v>
      </c>
      <c r="D3339" s="43">
        <v>0</v>
      </c>
      <c r="E3339" s="43">
        <v>2.73757497474829E-2</v>
      </c>
      <c r="F3339" s="43">
        <v>0</v>
      </c>
      <c r="G3339" s="43">
        <v>0</v>
      </c>
      <c r="H3339" s="43">
        <v>9.3333333333333304</v>
      </c>
      <c r="I3339" s="43">
        <v>392.24318959084201</v>
      </c>
      <c r="J3339" s="43" t="e">
        <f t="shared" si="52"/>
        <v>#DIV/0!</v>
      </c>
    </row>
    <row r="3340" spans="1:10" x14ac:dyDescent="0.25">
      <c r="A3340" s="79"/>
      <c r="B3340" s="79"/>
      <c r="C3340" s="43">
        <v>2.73757497474829E-2</v>
      </c>
      <c r="D3340" s="43">
        <v>0</v>
      </c>
      <c r="E3340" s="43">
        <v>2.73757497474829E-2</v>
      </c>
      <c r="F3340" s="43">
        <v>0</v>
      </c>
      <c r="G3340" s="43">
        <v>0</v>
      </c>
      <c r="H3340" s="43">
        <v>8</v>
      </c>
      <c r="I3340" s="43">
        <v>336.208448220722</v>
      </c>
      <c r="J3340" s="43" t="e">
        <f t="shared" si="52"/>
        <v>#DIV/0!</v>
      </c>
    </row>
    <row r="3341" spans="1:10" x14ac:dyDescent="0.25">
      <c r="A3341" s="79"/>
      <c r="B3341" s="79"/>
      <c r="C3341" s="43">
        <v>2.7197272502436601E-2</v>
      </c>
      <c r="D3341" s="43">
        <v>2.7197272502436601E-2</v>
      </c>
      <c r="E3341" s="43">
        <v>0</v>
      </c>
      <c r="F3341" s="43">
        <v>0</v>
      </c>
      <c r="G3341" s="43">
        <v>0.33333333333333298</v>
      </c>
      <c r="H3341" s="43">
        <v>8.5</v>
      </c>
      <c r="I3341" s="43">
        <v>318.44233320100602</v>
      </c>
      <c r="J3341" s="43">
        <f t="shared" si="52"/>
        <v>8.1591817507309886E-2</v>
      </c>
    </row>
    <row r="3342" spans="1:10" x14ac:dyDescent="0.25">
      <c r="A3342" s="79"/>
      <c r="B3342" s="79"/>
      <c r="C3342" s="43">
        <v>2.7127519337976299E-2</v>
      </c>
      <c r="D3342" s="43">
        <v>2.7127519337976299E-2</v>
      </c>
      <c r="E3342" s="43">
        <v>0</v>
      </c>
      <c r="F3342" s="43">
        <v>0</v>
      </c>
      <c r="G3342" s="43">
        <v>0</v>
      </c>
      <c r="H3342" s="43">
        <v>7</v>
      </c>
      <c r="I3342" s="43">
        <v>261.50599957248102</v>
      </c>
      <c r="J3342" s="43" t="e">
        <f t="shared" si="52"/>
        <v>#DIV/0!</v>
      </c>
    </row>
    <row r="3343" spans="1:10" x14ac:dyDescent="0.25">
      <c r="A3343" s="79"/>
      <c r="B3343" s="79"/>
      <c r="C3343" s="43">
        <v>2.7127519337976299E-2</v>
      </c>
      <c r="D3343" s="43">
        <v>2.7127519337976299E-2</v>
      </c>
      <c r="E3343" s="43">
        <v>0</v>
      </c>
      <c r="F3343" s="43">
        <v>0</v>
      </c>
      <c r="G3343" s="43">
        <v>0</v>
      </c>
      <c r="H3343" s="43">
        <v>10.3333333333333</v>
      </c>
      <c r="I3343" s="43">
        <v>386.03266603556801</v>
      </c>
      <c r="J3343" s="43" t="e">
        <f t="shared" si="52"/>
        <v>#DIV/0!</v>
      </c>
    </row>
    <row r="3344" spans="1:10" x14ac:dyDescent="0.25">
      <c r="A3344" s="79"/>
      <c r="B3344" s="79"/>
      <c r="C3344" s="43">
        <v>2.7123210781503801E-2</v>
      </c>
      <c r="D3344" s="43">
        <v>1.3316313329910999E-2</v>
      </c>
      <c r="E3344" s="43">
        <v>0</v>
      </c>
      <c r="F3344" s="43">
        <v>1.3806897451592699E-2</v>
      </c>
      <c r="G3344" s="43">
        <v>0.16666666666666599</v>
      </c>
      <c r="H3344" s="43">
        <v>6.8333333333333304</v>
      </c>
      <c r="I3344" s="43">
        <v>294.32342051162698</v>
      </c>
      <c r="J3344" s="43">
        <f t="shared" si="52"/>
        <v>0.16273926468902347</v>
      </c>
    </row>
    <row r="3345" spans="1:10" x14ac:dyDescent="0.25">
      <c r="A3345" s="79"/>
      <c r="B3345" s="79"/>
      <c r="C3345" s="43">
        <v>2.7068369188701799E-2</v>
      </c>
      <c r="D3345" s="43">
        <v>0</v>
      </c>
      <c r="E3345" s="43">
        <v>0</v>
      </c>
      <c r="F3345" s="43">
        <v>2.7068369188701799E-2</v>
      </c>
      <c r="G3345" s="43">
        <v>0</v>
      </c>
      <c r="H3345" s="43">
        <v>7.3333333333333304</v>
      </c>
      <c r="I3345" s="43">
        <v>326.11525125581102</v>
      </c>
      <c r="J3345" s="43" t="e">
        <f t="shared" si="52"/>
        <v>#DIV/0!</v>
      </c>
    </row>
    <row r="3346" spans="1:10" x14ac:dyDescent="0.25">
      <c r="A3346" s="79"/>
      <c r="B3346" s="79"/>
      <c r="C3346" s="43">
        <v>2.6926966964737301E-2</v>
      </c>
      <c r="D3346" s="43">
        <v>0</v>
      </c>
      <c r="E3346" s="43">
        <v>2.6926966964737301E-2</v>
      </c>
      <c r="F3346" s="43">
        <v>0</v>
      </c>
      <c r="G3346" s="43">
        <v>0</v>
      </c>
      <c r="H3346" s="43">
        <v>9</v>
      </c>
      <c r="I3346" s="43">
        <v>378.23450424831202</v>
      </c>
      <c r="J3346" s="43" t="e">
        <f t="shared" si="52"/>
        <v>#DIV/0!</v>
      </c>
    </row>
    <row r="3347" spans="1:10" x14ac:dyDescent="0.25">
      <c r="A3347" s="79"/>
      <c r="B3347" s="79"/>
      <c r="C3347" s="43">
        <v>2.6859562090848998E-2</v>
      </c>
      <c r="D3347" s="43">
        <v>0</v>
      </c>
      <c r="E3347" s="43">
        <v>3.59026226196497E-3</v>
      </c>
      <c r="F3347" s="43">
        <v>2.3269299828884E-2</v>
      </c>
      <c r="G3347" s="43">
        <v>0</v>
      </c>
      <c r="H3347" s="43">
        <v>7.1666666666666599</v>
      </c>
      <c r="I3347" s="43">
        <v>316.66670307725298</v>
      </c>
      <c r="J3347" s="43" t="e">
        <f t="shared" si="52"/>
        <v>#DIV/0!</v>
      </c>
    </row>
    <row r="3348" spans="1:10" x14ac:dyDescent="0.25">
      <c r="A3348" s="79"/>
      <c r="B3348" s="79"/>
      <c r="C3348" s="43">
        <v>2.6835442923081501E-2</v>
      </c>
      <c r="D3348" s="43">
        <v>1.2494055008817899E-3</v>
      </c>
      <c r="E3348" s="43">
        <v>8.9756556549124304E-4</v>
      </c>
      <c r="F3348" s="43">
        <v>2.4688471856708499E-2</v>
      </c>
      <c r="G3348" s="43">
        <v>0.16666666666666599</v>
      </c>
      <c r="H3348" s="43">
        <v>9</v>
      </c>
      <c r="I3348" s="43">
        <v>352.416052927078</v>
      </c>
      <c r="J3348" s="43">
        <f t="shared" si="52"/>
        <v>0.16101265753848967</v>
      </c>
    </row>
    <row r="3349" spans="1:10" x14ac:dyDescent="0.25">
      <c r="A3349" s="79"/>
      <c r="B3349" s="79"/>
      <c r="C3349" s="43">
        <v>2.6782128172748099E-2</v>
      </c>
      <c r="D3349" s="43">
        <v>8.9273760575827293E-3</v>
      </c>
      <c r="E3349" s="43">
        <v>8.9273760575827293E-3</v>
      </c>
      <c r="F3349" s="43">
        <v>8.9273760575827293E-3</v>
      </c>
      <c r="G3349" s="43">
        <v>0.16666666666666599</v>
      </c>
      <c r="H3349" s="43">
        <v>6</v>
      </c>
      <c r="I3349" s="43">
        <v>264</v>
      </c>
      <c r="J3349" s="43">
        <f t="shared" si="52"/>
        <v>0.16069276903648924</v>
      </c>
    </row>
    <row r="3350" spans="1:10" x14ac:dyDescent="0.25">
      <c r="A3350" s="79"/>
      <c r="B3350" s="79"/>
      <c r="C3350" s="43">
        <v>2.67447134709465E-2</v>
      </c>
      <c r="D3350" s="43">
        <v>0</v>
      </c>
      <c r="E3350" s="43">
        <v>1.3359306291857401E-2</v>
      </c>
      <c r="F3350" s="43">
        <v>1.3385407179089001E-2</v>
      </c>
      <c r="G3350" s="43">
        <v>0.16666666666666599</v>
      </c>
      <c r="H3350" s="43">
        <v>9.3333333333333304</v>
      </c>
      <c r="I3350" s="43">
        <v>365.416052927078</v>
      </c>
      <c r="J3350" s="43">
        <f t="shared" si="52"/>
        <v>0.16046828082567965</v>
      </c>
    </row>
    <row r="3351" spans="1:10" x14ac:dyDescent="0.25">
      <c r="A3351" s="79"/>
      <c r="B3351" s="79"/>
      <c r="C3351" s="43">
        <v>2.6593485518724602E-2</v>
      </c>
      <c r="D3351" s="43">
        <v>0</v>
      </c>
      <c r="E3351" s="43">
        <v>0</v>
      </c>
      <c r="F3351" s="43">
        <v>2.6593485518724602E-2</v>
      </c>
      <c r="G3351" s="43">
        <v>0</v>
      </c>
      <c r="H3351" s="43">
        <v>8.5</v>
      </c>
      <c r="I3351" s="43">
        <v>377.997223046508</v>
      </c>
      <c r="J3351" s="43" t="e">
        <f t="shared" si="52"/>
        <v>#DIV/0!</v>
      </c>
    </row>
    <row r="3352" spans="1:10" x14ac:dyDescent="0.25">
      <c r="A3352" s="79"/>
      <c r="B3352" s="79"/>
      <c r="C3352" s="43">
        <v>2.6593485518724602E-2</v>
      </c>
      <c r="D3352" s="43">
        <v>0</v>
      </c>
      <c r="E3352" s="43">
        <v>0</v>
      </c>
      <c r="F3352" s="43">
        <v>2.6593485518724602E-2</v>
      </c>
      <c r="G3352" s="43">
        <v>0</v>
      </c>
      <c r="H3352" s="43">
        <v>7</v>
      </c>
      <c r="I3352" s="43">
        <v>311.29183074418302</v>
      </c>
      <c r="J3352" s="43" t="e">
        <f t="shared" si="52"/>
        <v>#DIV/0!</v>
      </c>
    </row>
    <row r="3353" spans="1:10" x14ac:dyDescent="0.25">
      <c r="A3353" s="79"/>
      <c r="B3353" s="79"/>
      <c r="C3353" s="43">
        <v>2.6525839864875E-2</v>
      </c>
      <c r="D3353" s="43">
        <v>1.32629199324375E-2</v>
      </c>
      <c r="E3353" s="43">
        <v>0</v>
      </c>
      <c r="F3353" s="43">
        <v>1.32629199324375E-2</v>
      </c>
      <c r="G3353" s="43">
        <v>0.33333333333333298</v>
      </c>
      <c r="H3353" s="43">
        <v>10</v>
      </c>
      <c r="I3353" s="43">
        <v>345</v>
      </c>
      <c r="J3353" s="43">
        <f t="shared" si="52"/>
        <v>7.9577519594625085E-2</v>
      </c>
    </row>
    <row r="3354" spans="1:10" x14ac:dyDescent="0.25">
      <c r="A3354" s="79"/>
      <c r="B3354" s="79"/>
      <c r="C3354" s="43">
        <v>2.6480092400615201E-2</v>
      </c>
      <c r="D3354" s="43">
        <v>2.6480092400615201E-2</v>
      </c>
      <c r="E3354" s="43">
        <v>0</v>
      </c>
      <c r="F3354" s="43">
        <v>0</v>
      </c>
      <c r="G3354" s="43">
        <v>0.83333333333333304</v>
      </c>
      <c r="H3354" s="43">
        <v>11.1666666666666</v>
      </c>
      <c r="I3354" s="43">
        <v>413.28599997964199</v>
      </c>
      <c r="J3354" s="43">
        <f t="shared" si="52"/>
        <v>3.1776110880738249E-2</v>
      </c>
    </row>
    <row r="3355" spans="1:10" x14ac:dyDescent="0.25">
      <c r="A3355" s="79"/>
      <c r="B3355" s="79"/>
      <c r="C3355" s="43">
        <v>2.6478184181991701E-2</v>
      </c>
      <c r="D3355" s="43">
        <v>0</v>
      </c>
      <c r="E3355" s="43">
        <v>2.6478184181991701E-2</v>
      </c>
      <c r="F3355" s="43">
        <v>0</v>
      </c>
      <c r="G3355" s="43">
        <v>0</v>
      </c>
      <c r="H3355" s="43">
        <v>8</v>
      </c>
      <c r="I3355" s="43">
        <v>336.208448220722</v>
      </c>
      <c r="J3355" s="43" t="e">
        <f t="shared" si="52"/>
        <v>#DIV/0!</v>
      </c>
    </row>
    <row r="3356" spans="1:10" x14ac:dyDescent="0.25">
      <c r="A3356" s="79"/>
      <c r="B3356" s="79"/>
      <c r="C3356" s="43">
        <v>2.6329651122153502E-2</v>
      </c>
      <c r="D3356" s="43">
        <v>2.6329651122153502E-2</v>
      </c>
      <c r="E3356" s="43">
        <v>0</v>
      </c>
      <c r="F3356" s="43">
        <v>0</v>
      </c>
      <c r="G3356" s="43">
        <v>0</v>
      </c>
      <c r="H3356" s="43">
        <v>10.3333333333333</v>
      </c>
      <c r="I3356" s="43">
        <v>386.03266603556801</v>
      </c>
      <c r="J3356" s="43" t="e">
        <f t="shared" si="52"/>
        <v>#DIV/0!</v>
      </c>
    </row>
    <row r="3357" spans="1:10" x14ac:dyDescent="0.25">
      <c r="A3357" s="79"/>
      <c r="B3357" s="79"/>
      <c r="C3357" s="43">
        <v>2.6312266274980699E-2</v>
      </c>
      <c r="D3357" s="43">
        <v>2.6312266274980699E-2</v>
      </c>
      <c r="E3357" s="43">
        <v>0</v>
      </c>
      <c r="F3357" s="43">
        <v>0</v>
      </c>
      <c r="G3357" s="43">
        <v>0.33333333333333298</v>
      </c>
      <c r="H3357" s="43">
        <v>6.3333333333333304</v>
      </c>
      <c r="I3357" s="43">
        <v>277</v>
      </c>
      <c r="J3357" s="43">
        <f t="shared" si="52"/>
        <v>7.8936798824942173E-2</v>
      </c>
    </row>
    <row r="3358" spans="1:10" x14ac:dyDescent="0.25">
      <c r="A3358" s="79"/>
      <c r="B3358" s="79"/>
      <c r="C3358" s="43">
        <v>2.62268368390229E-2</v>
      </c>
      <c r="D3358" s="43">
        <v>1.31134184195114E-2</v>
      </c>
      <c r="E3358" s="43">
        <v>0</v>
      </c>
      <c r="F3358" s="43">
        <v>1.31134184195114E-2</v>
      </c>
      <c r="G3358" s="43">
        <v>1.3333333333333299</v>
      </c>
      <c r="H3358" s="43">
        <v>8</v>
      </c>
      <c r="I3358" s="43">
        <v>307</v>
      </c>
      <c r="J3358" s="43">
        <f t="shared" si="52"/>
        <v>1.9670127629267224E-2</v>
      </c>
    </row>
    <row r="3359" spans="1:10" x14ac:dyDescent="0.25">
      <c r="A3359" s="79"/>
      <c r="B3359" s="79"/>
      <c r="C3359" s="43">
        <v>2.6173443441549302E-2</v>
      </c>
      <c r="D3359" s="43">
        <v>1.3316313329910999E-2</v>
      </c>
      <c r="E3359" s="43">
        <v>0</v>
      </c>
      <c r="F3359" s="43">
        <v>1.28571301116382E-2</v>
      </c>
      <c r="G3359" s="43">
        <v>0.16666666666666599</v>
      </c>
      <c r="H3359" s="43">
        <v>7.5</v>
      </c>
      <c r="I3359" s="43">
        <v>322.5</v>
      </c>
      <c r="J3359" s="43">
        <f t="shared" si="52"/>
        <v>0.15704066064929645</v>
      </c>
    </row>
    <row r="3360" spans="1:10" x14ac:dyDescent="0.25">
      <c r="A3360" s="79"/>
      <c r="B3360" s="79"/>
      <c r="C3360" s="43">
        <v>2.6141407403065201E-2</v>
      </c>
      <c r="D3360" s="43">
        <v>1.3070703701532601E-2</v>
      </c>
      <c r="E3360" s="43">
        <v>0</v>
      </c>
      <c r="F3360" s="43">
        <v>1.3070703701532601E-2</v>
      </c>
      <c r="G3360" s="43">
        <v>0.16666666666666599</v>
      </c>
      <c r="H3360" s="43">
        <v>11.6666666666666</v>
      </c>
      <c r="I3360" s="43">
        <v>396.666666666666</v>
      </c>
      <c r="J3360" s="43">
        <f t="shared" si="52"/>
        <v>0.15684844441839185</v>
      </c>
    </row>
    <row r="3361" spans="1:10" x14ac:dyDescent="0.25">
      <c r="A3361" s="79"/>
      <c r="B3361" s="79"/>
      <c r="C3361" s="43">
        <v>2.61186018487473E-2</v>
      </c>
      <c r="D3361" s="43">
        <v>0</v>
      </c>
      <c r="E3361" s="43">
        <v>0</v>
      </c>
      <c r="F3361" s="43">
        <v>2.61186018487473E-2</v>
      </c>
      <c r="G3361" s="43">
        <v>0</v>
      </c>
      <c r="H3361" s="43">
        <v>7.3333333333333304</v>
      </c>
      <c r="I3361" s="43">
        <v>326.11525125581102</v>
      </c>
      <c r="J3361" s="43" t="e">
        <f t="shared" si="52"/>
        <v>#DIV/0!</v>
      </c>
    </row>
    <row r="3362" spans="1:10" x14ac:dyDescent="0.25">
      <c r="A3362" s="79"/>
      <c r="B3362" s="79"/>
      <c r="C3362" s="43">
        <v>2.61186018487473E-2</v>
      </c>
      <c r="D3362" s="43">
        <v>0</v>
      </c>
      <c r="E3362" s="43">
        <v>0</v>
      </c>
      <c r="F3362" s="43">
        <v>2.61186018487473E-2</v>
      </c>
      <c r="G3362" s="43">
        <v>0</v>
      </c>
      <c r="H3362" s="43">
        <v>7.8333333333333304</v>
      </c>
      <c r="I3362" s="43">
        <v>348.350382023252</v>
      </c>
      <c r="J3362" s="43" t="e">
        <f t="shared" si="52"/>
        <v>#DIV/0!</v>
      </c>
    </row>
    <row r="3363" spans="1:10" x14ac:dyDescent="0.25">
      <c r="A3363" s="79"/>
      <c r="B3363" s="79"/>
      <c r="C3363" s="43">
        <v>2.61186018487473E-2</v>
      </c>
      <c r="D3363" s="43">
        <v>0</v>
      </c>
      <c r="E3363" s="43">
        <v>0</v>
      </c>
      <c r="F3363" s="43">
        <v>2.61186018487473E-2</v>
      </c>
      <c r="G3363" s="43">
        <v>0</v>
      </c>
      <c r="H3363" s="43">
        <v>6.3333333333333304</v>
      </c>
      <c r="I3363" s="43">
        <v>281.64498972092701</v>
      </c>
      <c r="J3363" s="43" t="e">
        <f t="shared" si="52"/>
        <v>#DIV/0!</v>
      </c>
    </row>
    <row r="3364" spans="1:10" x14ac:dyDescent="0.25">
      <c r="A3364" s="79"/>
      <c r="B3364" s="79"/>
      <c r="C3364" s="43">
        <v>2.61186018487473E-2</v>
      </c>
      <c r="D3364" s="43">
        <v>0</v>
      </c>
      <c r="E3364" s="43">
        <v>0</v>
      </c>
      <c r="F3364" s="43">
        <v>2.61186018487473E-2</v>
      </c>
      <c r="G3364" s="43">
        <v>0</v>
      </c>
      <c r="H3364" s="43">
        <v>6.1666666666666599</v>
      </c>
      <c r="I3364" s="43">
        <v>274.23327946511301</v>
      </c>
      <c r="J3364" s="43" t="e">
        <f t="shared" si="52"/>
        <v>#DIV/0!</v>
      </c>
    </row>
    <row r="3365" spans="1:10" x14ac:dyDescent="0.25">
      <c r="A3365" s="79"/>
      <c r="B3365" s="79"/>
      <c r="C3365" s="43">
        <v>2.6029401399246099E-2</v>
      </c>
      <c r="D3365" s="43">
        <v>0</v>
      </c>
      <c r="E3365" s="43">
        <v>2.6029401399246099E-2</v>
      </c>
      <c r="F3365" s="43">
        <v>0</v>
      </c>
      <c r="G3365" s="43">
        <v>0</v>
      </c>
      <c r="H3365" s="43">
        <v>8.5</v>
      </c>
      <c r="I3365" s="43">
        <v>357.22147623451701</v>
      </c>
      <c r="J3365" s="43" t="e">
        <f t="shared" si="52"/>
        <v>#DIV/0!</v>
      </c>
    </row>
    <row r="3366" spans="1:10" x14ac:dyDescent="0.25">
      <c r="A3366" s="79"/>
      <c r="B3366" s="79"/>
      <c r="C3366" s="43">
        <v>2.6029401399246099E-2</v>
      </c>
      <c r="D3366" s="43">
        <v>0</v>
      </c>
      <c r="E3366" s="43">
        <v>2.6029401399246099E-2</v>
      </c>
      <c r="F3366" s="43">
        <v>0</v>
      </c>
      <c r="G3366" s="43">
        <v>0</v>
      </c>
      <c r="H3366" s="43">
        <v>9.1666666666666607</v>
      </c>
      <c r="I3366" s="43">
        <v>385.23884691957699</v>
      </c>
      <c r="J3366" s="43" t="e">
        <f t="shared" si="52"/>
        <v>#DIV/0!</v>
      </c>
    </row>
    <row r="3367" spans="1:10" x14ac:dyDescent="0.25">
      <c r="A3367" s="79"/>
      <c r="B3367" s="79"/>
      <c r="C3367" s="43">
        <v>2.59307170142421E-2</v>
      </c>
      <c r="D3367" s="43">
        <v>2.59307170142421E-2</v>
      </c>
      <c r="E3367" s="43">
        <v>0</v>
      </c>
      <c r="F3367" s="43">
        <v>0</v>
      </c>
      <c r="G3367" s="43">
        <v>0</v>
      </c>
      <c r="H3367" s="43">
        <v>10</v>
      </c>
      <c r="I3367" s="43">
        <v>373.579999389259</v>
      </c>
      <c r="J3367" s="43" t="e">
        <f t="shared" si="52"/>
        <v>#DIV/0!</v>
      </c>
    </row>
    <row r="3368" spans="1:10" x14ac:dyDescent="0.25">
      <c r="A3368" s="79"/>
      <c r="B3368" s="79"/>
      <c r="C3368" s="43">
        <v>2.59307170142421E-2</v>
      </c>
      <c r="D3368" s="43">
        <v>2.59307170142421E-2</v>
      </c>
      <c r="E3368" s="43">
        <v>0</v>
      </c>
      <c r="F3368" s="43">
        <v>0</v>
      </c>
      <c r="G3368" s="43">
        <v>0</v>
      </c>
      <c r="H3368" s="43">
        <v>8.6666666666666607</v>
      </c>
      <c r="I3368" s="43">
        <v>323.769332804025</v>
      </c>
      <c r="J3368" s="43" t="e">
        <f t="shared" si="52"/>
        <v>#DIV/0!</v>
      </c>
    </row>
    <row r="3369" spans="1:10" x14ac:dyDescent="0.25">
      <c r="A3369" s="79"/>
      <c r="B3369" s="79"/>
      <c r="C3369" s="43">
        <v>2.59307170142421E-2</v>
      </c>
      <c r="D3369" s="43">
        <v>2.59307170142421E-2</v>
      </c>
      <c r="E3369" s="43">
        <v>0</v>
      </c>
      <c r="F3369" s="43">
        <v>0</v>
      </c>
      <c r="G3369" s="43">
        <v>0</v>
      </c>
      <c r="H3369" s="43">
        <v>10</v>
      </c>
      <c r="I3369" s="43">
        <v>373.579999389259</v>
      </c>
      <c r="J3369" s="43" t="e">
        <f t="shared" si="52"/>
        <v>#DIV/0!</v>
      </c>
    </row>
    <row r="3370" spans="1:10" x14ac:dyDescent="0.25">
      <c r="A3370" s="79"/>
      <c r="B3370" s="79"/>
      <c r="C3370" s="43">
        <v>2.58210470182237E-2</v>
      </c>
      <c r="D3370" s="43">
        <v>0</v>
      </c>
      <c r="E3370" s="43">
        <v>1.29105235091118E-2</v>
      </c>
      <c r="F3370" s="43">
        <v>1.29105235091118E-2</v>
      </c>
      <c r="G3370" s="43">
        <v>0.16666666666666599</v>
      </c>
      <c r="H3370" s="43">
        <v>8.6666666666666607</v>
      </c>
      <c r="I3370" s="43">
        <v>338</v>
      </c>
      <c r="J3370" s="43">
        <f t="shared" si="52"/>
        <v>0.15492628210934284</v>
      </c>
    </row>
    <row r="3371" spans="1:10" x14ac:dyDescent="0.25">
      <c r="A3371" s="79"/>
      <c r="B3371" s="79"/>
      <c r="C3371" s="43">
        <v>2.5643718178770099E-2</v>
      </c>
      <c r="D3371" s="43">
        <v>0</v>
      </c>
      <c r="E3371" s="43">
        <v>0</v>
      </c>
      <c r="F3371" s="43">
        <v>2.5643718178770099E-2</v>
      </c>
      <c r="G3371" s="43">
        <v>0</v>
      </c>
      <c r="H3371" s="43">
        <v>9</v>
      </c>
      <c r="I3371" s="43">
        <v>400.23235381394898</v>
      </c>
      <c r="J3371" s="43" t="e">
        <f t="shared" si="52"/>
        <v>#DIV/0!</v>
      </c>
    </row>
    <row r="3372" spans="1:10" x14ac:dyDescent="0.25">
      <c r="A3372" s="79"/>
      <c r="B3372" s="79"/>
      <c r="C3372" s="43">
        <v>2.55317829063306E-2</v>
      </c>
      <c r="D3372" s="43">
        <v>2.55317829063306E-2</v>
      </c>
      <c r="E3372" s="43">
        <v>0</v>
      </c>
      <c r="F3372" s="43">
        <v>0</v>
      </c>
      <c r="G3372" s="43">
        <v>0</v>
      </c>
      <c r="H3372" s="43">
        <v>9.1666666666666607</v>
      </c>
      <c r="I3372" s="43">
        <v>342.448332773488</v>
      </c>
      <c r="J3372" s="43" t="e">
        <f t="shared" si="52"/>
        <v>#DIV/0!</v>
      </c>
    </row>
    <row r="3373" spans="1:10" x14ac:dyDescent="0.25">
      <c r="A3373" s="79"/>
      <c r="B3373" s="79"/>
      <c r="C3373" s="43">
        <v>2.55317829063306E-2</v>
      </c>
      <c r="D3373" s="43">
        <v>2.55317829063306E-2</v>
      </c>
      <c r="E3373" s="43">
        <v>0</v>
      </c>
      <c r="F3373" s="43">
        <v>0</v>
      </c>
      <c r="G3373" s="43">
        <v>0</v>
      </c>
      <c r="H3373" s="43">
        <v>9.3333333333333304</v>
      </c>
      <c r="I3373" s="43">
        <v>348.674666096642</v>
      </c>
      <c r="J3373" s="43" t="e">
        <f t="shared" si="52"/>
        <v>#DIV/0!</v>
      </c>
    </row>
    <row r="3374" spans="1:10" x14ac:dyDescent="0.25">
      <c r="A3374" s="79"/>
      <c r="B3374" s="79"/>
      <c r="C3374" s="43">
        <v>2.5527065764581299E-2</v>
      </c>
      <c r="D3374" s="43">
        <v>1.2526091047302E-2</v>
      </c>
      <c r="E3374" s="43">
        <v>0</v>
      </c>
      <c r="F3374" s="43">
        <v>1.30009747172793E-2</v>
      </c>
      <c r="G3374" s="43">
        <v>0.16666666666666599</v>
      </c>
      <c r="H3374" s="43">
        <v>15.5</v>
      </c>
      <c r="I3374" s="43">
        <v>360.07837692248</v>
      </c>
      <c r="J3374" s="43">
        <f t="shared" si="52"/>
        <v>0.15316239458748843</v>
      </c>
    </row>
    <row r="3375" spans="1:10" x14ac:dyDescent="0.25">
      <c r="A3375" s="79"/>
      <c r="B3375" s="79"/>
      <c r="C3375" s="43">
        <v>2.5132848798419202E-2</v>
      </c>
      <c r="D3375" s="43">
        <v>2.5132848798419202E-2</v>
      </c>
      <c r="E3375" s="43">
        <v>0</v>
      </c>
      <c r="F3375" s="43">
        <v>0</v>
      </c>
      <c r="G3375" s="43">
        <v>0</v>
      </c>
      <c r="H3375" s="43">
        <v>6.8333333333333304</v>
      </c>
      <c r="I3375" s="43">
        <v>255.27966624932699</v>
      </c>
      <c r="J3375" s="43" t="e">
        <f t="shared" si="52"/>
        <v>#DIV/0!</v>
      </c>
    </row>
    <row r="3376" spans="1:10" x14ac:dyDescent="0.25">
      <c r="A3376" s="79"/>
      <c r="B3376" s="79"/>
      <c r="C3376" s="43">
        <v>2.5132848798419202E-2</v>
      </c>
      <c r="D3376" s="43">
        <v>2.5132848798419202E-2</v>
      </c>
      <c r="E3376" s="43">
        <v>0</v>
      </c>
      <c r="F3376" s="43">
        <v>0</v>
      </c>
      <c r="G3376" s="43">
        <v>0</v>
      </c>
      <c r="H3376" s="43">
        <v>10.1666666666666</v>
      </c>
      <c r="I3376" s="43">
        <v>379.806332712413</v>
      </c>
      <c r="J3376" s="43" t="e">
        <f t="shared" si="52"/>
        <v>#DIV/0!</v>
      </c>
    </row>
    <row r="3377" spans="1:10" x14ac:dyDescent="0.25">
      <c r="A3377" s="79"/>
      <c r="B3377" s="79"/>
      <c r="C3377" s="43">
        <v>2.51318358337548E-2</v>
      </c>
      <c r="D3377" s="43">
        <v>0</v>
      </c>
      <c r="E3377" s="43">
        <v>2.51318358337548E-2</v>
      </c>
      <c r="F3377" s="43">
        <v>0</v>
      </c>
      <c r="G3377" s="43">
        <v>0</v>
      </c>
      <c r="H3377" s="43">
        <v>9.1666666666666607</v>
      </c>
      <c r="I3377" s="43">
        <v>385.23884691957699</v>
      </c>
      <c r="J3377" s="43" t="e">
        <f t="shared" si="52"/>
        <v>#DIV/0!</v>
      </c>
    </row>
    <row r="3378" spans="1:10" x14ac:dyDescent="0.25">
      <c r="A3378" s="79"/>
      <c r="B3378" s="79"/>
      <c r="C3378" s="43">
        <v>2.51318358337548E-2</v>
      </c>
      <c r="D3378" s="43">
        <v>0</v>
      </c>
      <c r="E3378" s="43">
        <v>2.51318358337548E-2</v>
      </c>
      <c r="F3378" s="43">
        <v>0</v>
      </c>
      <c r="G3378" s="43">
        <v>0</v>
      </c>
      <c r="H3378" s="43">
        <v>7.3333333333333304</v>
      </c>
      <c r="I3378" s="43">
        <v>308.19107753566198</v>
      </c>
      <c r="J3378" s="43" t="e">
        <f t="shared" si="52"/>
        <v>#DIV/0!</v>
      </c>
    </row>
    <row r="3379" spans="1:10" x14ac:dyDescent="0.25">
      <c r="A3379" s="79"/>
      <c r="B3379" s="79"/>
      <c r="C3379" s="43">
        <v>2.51318358337548E-2</v>
      </c>
      <c r="D3379" s="43">
        <v>0</v>
      </c>
      <c r="E3379" s="43">
        <v>2.51318358337548E-2</v>
      </c>
      <c r="F3379" s="43">
        <v>0</v>
      </c>
      <c r="G3379" s="43">
        <v>0</v>
      </c>
      <c r="H3379" s="43">
        <v>5.6666666666666599</v>
      </c>
      <c r="I3379" s="43">
        <v>238.14765082301099</v>
      </c>
      <c r="J3379" s="43" t="e">
        <f t="shared" si="52"/>
        <v>#DIV/0!</v>
      </c>
    </row>
    <row r="3380" spans="1:10" x14ac:dyDescent="0.25">
      <c r="A3380" s="79"/>
      <c r="B3380" s="79"/>
      <c r="C3380" s="43">
        <v>2.5052182094604102E-2</v>
      </c>
      <c r="D3380" s="43">
        <v>4.9121925675694404E-4</v>
      </c>
      <c r="E3380" s="43">
        <v>0</v>
      </c>
      <c r="F3380" s="43">
        <v>2.4560962837847099E-2</v>
      </c>
      <c r="G3380" s="43">
        <v>0.16666666666666599</v>
      </c>
      <c r="H3380" s="43">
        <v>13.1666666666666</v>
      </c>
      <c r="I3380" s="43">
        <v>302.83333333333297</v>
      </c>
      <c r="J3380" s="43">
        <f t="shared" si="52"/>
        <v>0.15031309256762521</v>
      </c>
    </row>
    <row r="3381" spans="1:10" x14ac:dyDescent="0.25">
      <c r="A3381" s="79"/>
      <c r="B3381" s="79"/>
      <c r="C3381" s="43">
        <v>2.4938994223516801E-2</v>
      </c>
      <c r="D3381" s="43">
        <v>0</v>
      </c>
      <c r="E3381" s="43">
        <v>1.21171351341317E-2</v>
      </c>
      <c r="F3381" s="43">
        <v>1.2821859089385001E-2</v>
      </c>
      <c r="G3381" s="43">
        <v>0</v>
      </c>
      <c r="H3381" s="43">
        <v>5.6666666666666599</v>
      </c>
      <c r="I3381" s="43">
        <v>245.07289976034099</v>
      </c>
      <c r="J3381" s="43" t="e">
        <f t="shared" si="52"/>
        <v>#DIV/0!</v>
      </c>
    </row>
    <row r="3382" spans="1:10" x14ac:dyDescent="0.25">
      <c r="A3382" s="79"/>
      <c r="B3382" s="79"/>
      <c r="C3382" s="43">
        <v>2.4733914690507799E-2</v>
      </c>
      <c r="D3382" s="43">
        <v>2.4733914690507799E-2</v>
      </c>
      <c r="E3382" s="43">
        <v>0</v>
      </c>
      <c r="F3382" s="43">
        <v>0</v>
      </c>
      <c r="G3382" s="43">
        <v>0</v>
      </c>
      <c r="H3382" s="43">
        <v>7.1666666666666599</v>
      </c>
      <c r="I3382" s="43">
        <v>267.73233289563598</v>
      </c>
      <c r="J3382" s="43" t="e">
        <f t="shared" si="52"/>
        <v>#DIV/0!</v>
      </c>
    </row>
    <row r="3383" spans="1:10" x14ac:dyDescent="0.25">
      <c r="A3383" s="79"/>
      <c r="B3383" s="79"/>
      <c r="C3383" s="43">
        <v>2.46939508388157E-2</v>
      </c>
      <c r="D3383" s="43">
        <v>0</v>
      </c>
      <c r="E3383" s="43">
        <v>0</v>
      </c>
      <c r="F3383" s="43">
        <v>2.46939508388157E-2</v>
      </c>
      <c r="G3383" s="43">
        <v>0</v>
      </c>
      <c r="H3383" s="43">
        <v>7.1666666666666599</v>
      </c>
      <c r="I3383" s="43">
        <v>318.70354099999702</v>
      </c>
      <c r="J3383" s="43" t="e">
        <f t="shared" si="52"/>
        <v>#DIV/0!</v>
      </c>
    </row>
    <row r="3384" spans="1:10" x14ac:dyDescent="0.25">
      <c r="A3384" s="79"/>
      <c r="B3384" s="79"/>
      <c r="C3384" s="43">
        <v>2.46939508388157E-2</v>
      </c>
      <c r="D3384" s="43">
        <v>0</v>
      </c>
      <c r="E3384" s="43">
        <v>0</v>
      </c>
      <c r="F3384" s="43">
        <v>2.46939508388157E-2</v>
      </c>
      <c r="G3384" s="43">
        <v>0</v>
      </c>
      <c r="H3384" s="43">
        <v>5</v>
      </c>
      <c r="I3384" s="43">
        <v>222.35130767441601</v>
      </c>
      <c r="J3384" s="43" t="e">
        <f t="shared" si="52"/>
        <v>#DIV/0!</v>
      </c>
    </row>
    <row r="3385" spans="1:10" x14ac:dyDescent="0.25">
      <c r="A3385" s="79"/>
      <c r="B3385" s="79"/>
      <c r="C3385" s="43">
        <v>2.46939508388157E-2</v>
      </c>
      <c r="D3385" s="43">
        <v>0</v>
      </c>
      <c r="E3385" s="43">
        <v>0</v>
      </c>
      <c r="F3385" s="43">
        <v>2.46939508388157E-2</v>
      </c>
      <c r="G3385" s="43">
        <v>0</v>
      </c>
      <c r="H3385" s="43">
        <v>6.1666666666666599</v>
      </c>
      <c r="I3385" s="43">
        <v>274.23327946511301</v>
      </c>
      <c r="J3385" s="43" t="e">
        <f t="shared" si="52"/>
        <v>#DIV/0!</v>
      </c>
    </row>
    <row r="3386" spans="1:10" x14ac:dyDescent="0.25">
      <c r="A3386" s="79"/>
      <c r="B3386" s="79"/>
      <c r="C3386" s="43">
        <v>2.46830530510092E-2</v>
      </c>
      <c r="D3386" s="43">
        <v>0</v>
      </c>
      <c r="E3386" s="43">
        <v>2.46830530510092E-2</v>
      </c>
      <c r="F3386" s="43">
        <v>0</v>
      </c>
      <c r="G3386" s="43">
        <v>0</v>
      </c>
      <c r="H3386" s="43">
        <v>6.1666666666666599</v>
      </c>
      <c r="I3386" s="43">
        <v>259.16067883680603</v>
      </c>
      <c r="J3386" s="43" t="e">
        <f t="shared" si="52"/>
        <v>#DIV/0!</v>
      </c>
    </row>
    <row r="3387" spans="1:10" x14ac:dyDescent="0.25">
      <c r="A3387" s="79"/>
      <c r="B3387" s="79"/>
      <c r="C3387" s="43">
        <v>2.45609628378472E-2</v>
      </c>
      <c r="D3387" s="43">
        <v>0</v>
      </c>
      <c r="E3387" s="43">
        <v>1.22804814189236E-2</v>
      </c>
      <c r="F3387" s="43">
        <v>1.22804814189236E-2</v>
      </c>
      <c r="G3387" s="43">
        <v>0.16666666666666599</v>
      </c>
      <c r="H3387" s="43">
        <v>11</v>
      </c>
      <c r="I3387" s="43">
        <v>253</v>
      </c>
      <c r="J3387" s="43">
        <f t="shared" si="52"/>
        <v>0.14736577702708381</v>
      </c>
    </row>
    <row r="3388" spans="1:10" x14ac:dyDescent="0.25">
      <c r="A3388" s="79"/>
      <c r="B3388" s="79"/>
      <c r="C3388" s="43">
        <v>2.4518248119868299E-2</v>
      </c>
      <c r="D3388" s="43">
        <v>0</v>
      </c>
      <c r="E3388" s="43">
        <v>1.2259124059934101E-2</v>
      </c>
      <c r="F3388" s="43">
        <v>1.2259124059934101E-2</v>
      </c>
      <c r="G3388" s="43">
        <v>0.66666666666666596</v>
      </c>
      <c r="H3388" s="43">
        <v>9.3333333333333304</v>
      </c>
      <c r="I3388" s="43">
        <v>382.666666666666</v>
      </c>
      <c r="J3388" s="43">
        <f t="shared" si="52"/>
        <v>3.6777372179802488E-2</v>
      </c>
    </row>
    <row r="3389" spans="1:10" x14ac:dyDescent="0.25">
      <c r="A3389" s="79"/>
      <c r="B3389" s="79"/>
      <c r="C3389" s="43">
        <v>2.4334980582596401E-2</v>
      </c>
      <c r="D3389" s="43">
        <v>2.4334980582596401E-2</v>
      </c>
      <c r="E3389" s="43">
        <v>0</v>
      </c>
      <c r="F3389" s="43">
        <v>0</v>
      </c>
      <c r="G3389" s="43">
        <v>0</v>
      </c>
      <c r="H3389" s="43">
        <v>6.5</v>
      </c>
      <c r="I3389" s="43">
        <v>242.82699960301801</v>
      </c>
      <c r="J3389" s="43" t="e">
        <f t="shared" si="52"/>
        <v>#DIV/0!</v>
      </c>
    </row>
    <row r="3390" spans="1:10" x14ac:dyDescent="0.25">
      <c r="A3390" s="79"/>
      <c r="B3390" s="79"/>
      <c r="C3390" s="43">
        <v>2.4334980582596401E-2</v>
      </c>
      <c r="D3390" s="43">
        <v>2.4334980582596401E-2</v>
      </c>
      <c r="E3390" s="43">
        <v>0</v>
      </c>
      <c r="F3390" s="43">
        <v>0</v>
      </c>
      <c r="G3390" s="43">
        <v>0</v>
      </c>
      <c r="H3390" s="43">
        <v>8.8333333333333304</v>
      </c>
      <c r="I3390" s="43">
        <v>329.99566612717899</v>
      </c>
      <c r="J3390" s="43" t="e">
        <f t="shared" si="52"/>
        <v>#DIV/0!</v>
      </c>
    </row>
    <row r="3391" spans="1:10" x14ac:dyDescent="0.25">
      <c r="A3391" s="79"/>
      <c r="B3391" s="79"/>
      <c r="C3391" s="43">
        <v>2.4334980582596401E-2</v>
      </c>
      <c r="D3391" s="43">
        <v>2.4334980582596401E-2</v>
      </c>
      <c r="E3391" s="43">
        <v>0</v>
      </c>
      <c r="F3391" s="43">
        <v>0</v>
      </c>
      <c r="G3391" s="43">
        <v>0</v>
      </c>
      <c r="H3391" s="43">
        <v>7</v>
      </c>
      <c r="I3391" s="43">
        <v>261.50599957248102</v>
      </c>
      <c r="J3391" s="43" t="e">
        <f t="shared" si="52"/>
        <v>#DIV/0!</v>
      </c>
    </row>
    <row r="3392" spans="1:10" x14ac:dyDescent="0.25">
      <c r="A3392" s="79"/>
      <c r="B3392" s="79"/>
      <c r="C3392" s="43">
        <v>2.4315353209468701E-2</v>
      </c>
      <c r="D3392" s="43">
        <v>2.4315353209468701E-2</v>
      </c>
      <c r="E3392" s="43">
        <v>0</v>
      </c>
      <c r="F3392" s="43">
        <v>0</v>
      </c>
      <c r="G3392" s="43">
        <v>0.33333333333333298</v>
      </c>
      <c r="H3392" s="43">
        <v>6.6666666666666599</v>
      </c>
      <c r="I3392" s="43">
        <v>230</v>
      </c>
      <c r="J3392" s="43">
        <f t="shared" si="52"/>
        <v>7.2946059628406182E-2</v>
      </c>
    </row>
    <row r="3393" spans="1:10" x14ac:dyDescent="0.25">
      <c r="A3393" s="79"/>
      <c r="B3393" s="79"/>
      <c r="C3393" s="43">
        <v>2.4219067168838398E-2</v>
      </c>
      <c r="D3393" s="43">
        <v>0</v>
      </c>
      <c r="E3393" s="43">
        <v>0</v>
      </c>
      <c r="F3393" s="43">
        <v>2.4219067168838398E-2</v>
      </c>
      <c r="G3393" s="43">
        <v>0</v>
      </c>
      <c r="H3393" s="43">
        <v>6.3333333333333304</v>
      </c>
      <c r="I3393" s="43">
        <v>281.64498972092701</v>
      </c>
      <c r="J3393" s="43" t="e">
        <f t="shared" si="52"/>
        <v>#DIV/0!</v>
      </c>
    </row>
    <row r="3394" spans="1:10" x14ac:dyDescent="0.25">
      <c r="A3394" s="79"/>
      <c r="B3394" s="79"/>
      <c r="C3394" s="43">
        <v>2.4219067168838398E-2</v>
      </c>
      <c r="D3394" s="43">
        <v>0</v>
      </c>
      <c r="E3394" s="43">
        <v>0</v>
      </c>
      <c r="F3394" s="43">
        <v>2.4219067168838398E-2</v>
      </c>
      <c r="G3394" s="43">
        <v>0</v>
      </c>
      <c r="H3394" s="43">
        <v>6.6666666666666599</v>
      </c>
      <c r="I3394" s="43">
        <v>296.46841023255502</v>
      </c>
      <c r="J3394" s="43" t="e">
        <f t="shared" si="52"/>
        <v>#DIV/0!</v>
      </c>
    </row>
    <row r="3395" spans="1:10" x14ac:dyDescent="0.25">
      <c r="A3395" s="79"/>
      <c r="B3395" s="79"/>
      <c r="C3395" s="43">
        <v>2.4219067168838398E-2</v>
      </c>
      <c r="D3395" s="43">
        <v>0</v>
      </c>
      <c r="E3395" s="43">
        <v>0</v>
      </c>
      <c r="F3395" s="43">
        <v>2.4219067168838398E-2</v>
      </c>
      <c r="G3395" s="43">
        <v>0</v>
      </c>
      <c r="H3395" s="43">
        <v>6</v>
      </c>
      <c r="I3395" s="43">
        <v>266.82156920929998</v>
      </c>
      <c r="J3395" s="43" t="e">
        <f t="shared" ref="J3395:J3458" si="53">C3395/G3395</f>
        <v>#DIV/0!</v>
      </c>
    </row>
    <row r="3396" spans="1:10" x14ac:dyDescent="0.25">
      <c r="A3396" s="79"/>
      <c r="B3396" s="79"/>
      <c r="C3396" s="43">
        <v>2.4069743581090298E-2</v>
      </c>
      <c r="D3396" s="43">
        <v>2.4069743581090298E-2</v>
      </c>
      <c r="E3396" s="43">
        <v>0</v>
      </c>
      <c r="F3396" s="43">
        <v>0</v>
      </c>
      <c r="G3396" s="43">
        <v>0.66666666666666596</v>
      </c>
      <c r="H3396" s="43">
        <v>9.3333333333333304</v>
      </c>
      <c r="I3396" s="43">
        <v>375.666666666666</v>
      </c>
      <c r="J3396" s="43">
        <f t="shared" si="53"/>
        <v>3.6104615371635486E-2</v>
      </c>
    </row>
    <row r="3397" spans="1:10" x14ac:dyDescent="0.25">
      <c r="A3397" s="79"/>
      <c r="B3397" s="79"/>
      <c r="C3397" s="43">
        <v>2.4069743581090201E-2</v>
      </c>
      <c r="D3397" s="43">
        <v>1.2034871790545101E-2</v>
      </c>
      <c r="E3397" s="43">
        <v>0</v>
      </c>
      <c r="F3397" s="43">
        <v>1.2034871790545101E-2</v>
      </c>
      <c r="G3397" s="43">
        <v>0.16666666666666599</v>
      </c>
      <c r="H3397" s="43">
        <v>11.3333333333333</v>
      </c>
      <c r="I3397" s="43">
        <v>260.666666666666</v>
      </c>
      <c r="J3397" s="43">
        <f t="shared" si="53"/>
        <v>0.1444184614865418</v>
      </c>
    </row>
    <row r="3398" spans="1:10" x14ac:dyDescent="0.25">
      <c r="A3398" s="79"/>
      <c r="B3398" s="79"/>
      <c r="C3398" s="43">
        <v>2.3962956786143099E-2</v>
      </c>
      <c r="D3398" s="43">
        <v>0</v>
      </c>
      <c r="E3398" s="43">
        <v>1.1981478393071499E-2</v>
      </c>
      <c r="F3398" s="43">
        <v>1.1981478393071499E-2</v>
      </c>
      <c r="G3398" s="43">
        <v>0.66666666666666596</v>
      </c>
      <c r="H3398" s="43">
        <v>6.6666666666666599</v>
      </c>
      <c r="I3398" s="43">
        <v>311.666666666666</v>
      </c>
      <c r="J3398" s="43">
        <f t="shared" si="53"/>
        <v>3.5944435179214689E-2</v>
      </c>
    </row>
    <row r="3399" spans="1:10" x14ac:dyDescent="0.25">
      <c r="A3399" s="79"/>
      <c r="B3399" s="79"/>
      <c r="C3399" s="43">
        <v>2.3936046474684999E-2</v>
      </c>
      <c r="D3399" s="43">
        <v>2.3936046474684999E-2</v>
      </c>
      <c r="E3399" s="43">
        <v>0</v>
      </c>
      <c r="F3399" s="43">
        <v>0</v>
      </c>
      <c r="G3399" s="43">
        <v>0</v>
      </c>
      <c r="H3399" s="43">
        <v>7.8333333333333304</v>
      </c>
      <c r="I3399" s="43">
        <v>292.63766618825298</v>
      </c>
      <c r="J3399" s="43" t="e">
        <f t="shared" si="53"/>
        <v>#DIV/0!</v>
      </c>
    </row>
    <row r="3400" spans="1:10" x14ac:dyDescent="0.25">
      <c r="A3400" s="79"/>
      <c r="B3400" s="79"/>
      <c r="C3400" s="43">
        <v>2.3920242068164201E-2</v>
      </c>
      <c r="D3400" s="43">
        <v>0</v>
      </c>
      <c r="E3400" s="43">
        <v>1.1960121034082101E-2</v>
      </c>
      <c r="F3400" s="43">
        <v>1.1960121034082101E-2</v>
      </c>
      <c r="G3400" s="43">
        <v>0.33333333333333298</v>
      </c>
      <c r="H3400" s="43">
        <v>5.3333333333333304</v>
      </c>
      <c r="I3400" s="43">
        <v>213.333333333333</v>
      </c>
      <c r="J3400" s="43">
        <f t="shared" si="53"/>
        <v>7.1760726204492684E-2</v>
      </c>
    </row>
    <row r="3401" spans="1:10" x14ac:dyDescent="0.25">
      <c r="A3401" s="79"/>
      <c r="B3401" s="79"/>
      <c r="C3401" s="43">
        <v>2.3785487485517901E-2</v>
      </c>
      <c r="D3401" s="43">
        <v>0</v>
      </c>
      <c r="E3401" s="43">
        <v>2.3785487485517901E-2</v>
      </c>
      <c r="F3401" s="43">
        <v>0</v>
      </c>
      <c r="G3401" s="43">
        <v>0</v>
      </c>
      <c r="H3401" s="43">
        <v>6.1666666666666599</v>
      </c>
      <c r="I3401" s="43">
        <v>259.16067883680603</v>
      </c>
      <c r="J3401" s="43" t="e">
        <f t="shared" si="53"/>
        <v>#DIV/0!</v>
      </c>
    </row>
    <row r="3402" spans="1:10" x14ac:dyDescent="0.25">
      <c r="A3402" s="79"/>
      <c r="B3402" s="79"/>
      <c r="C3402" s="43">
        <v>2.3744183498861201E-2</v>
      </c>
      <c r="D3402" s="43">
        <v>0</v>
      </c>
      <c r="E3402" s="43">
        <v>0</v>
      </c>
      <c r="F3402" s="43">
        <v>2.3744183498861201E-2</v>
      </c>
      <c r="G3402" s="43">
        <v>0</v>
      </c>
      <c r="H3402" s="43">
        <v>5.1666666666666599</v>
      </c>
      <c r="I3402" s="43">
        <v>229.76301793023001</v>
      </c>
      <c r="J3402" s="43" t="e">
        <f t="shared" si="53"/>
        <v>#DIV/0!</v>
      </c>
    </row>
    <row r="3403" spans="1:10" x14ac:dyDescent="0.25">
      <c r="A3403" s="79"/>
      <c r="B3403" s="79"/>
      <c r="C3403" s="43">
        <v>2.3744183498861201E-2</v>
      </c>
      <c r="D3403" s="43">
        <v>0</v>
      </c>
      <c r="E3403" s="43">
        <v>0</v>
      </c>
      <c r="F3403" s="43">
        <v>2.3744183498861201E-2</v>
      </c>
      <c r="G3403" s="43">
        <v>0</v>
      </c>
      <c r="H3403" s="43">
        <v>6.5</v>
      </c>
      <c r="I3403" s="43">
        <v>289.05669997674102</v>
      </c>
      <c r="J3403" s="43" t="e">
        <f t="shared" si="53"/>
        <v>#DIV/0!</v>
      </c>
    </row>
    <row r="3404" spans="1:10" x14ac:dyDescent="0.25">
      <c r="A3404" s="79"/>
      <c r="B3404" s="79"/>
      <c r="C3404" s="43">
        <v>2.3744183498861201E-2</v>
      </c>
      <c r="D3404" s="43">
        <v>0</v>
      </c>
      <c r="E3404" s="43">
        <v>0</v>
      </c>
      <c r="F3404" s="43">
        <v>2.3744183498861201E-2</v>
      </c>
      <c r="G3404" s="43">
        <v>0</v>
      </c>
      <c r="H3404" s="43">
        <v>7.3333333333333304</v>
      </c>
      <c r="I3404" s="43">
        <v>326.11525125581102</v>
      </c>
      <c r="J3404" s="43" t="e">
        <f t="shared" si="53"/>
        <v>#DIV/0!</v>
      </c>
    </row>
    <row r="3405" spans="1:10" x14ac:dyDescent="0.25">
      <c r="A3405" s="79"/>
      <c r="B3405" s="79"/>
      <c r="C3405" s="43">
        <v>2.3738704516754101E-2</v>
      </c>
      <c r="D3405" s="43">
        <v>2.3738704516754101E-2</v>
      </c>
      <c r="E3405" s="43">
        <v>0</v>
      </c>
      <c r="F3405" s="43">
        <v>0</v>
      </c>
      <c r="G3405" s="43">
        <v>0.16666666666666599</v>
      </c>
      <c r="H3405" s="43">
        <v>16.5</v>
      </c>
      <c r="I3405" s="43">
        <v>313.5</v>
      </c>
      <c r="J3405" s="43">
        <f t="shared" si="53"/>
        <v>0.14243222710052519</v>
      </c>
    </row>
    <row r="3406" spans="1:10" x14ac:dyDescent="0.25">
      <c r="A3406" s="79"/>
      <c r="B3406" s="79"/>
      <c r="C3406" s="43">
        <v>2.3668233936795399E-2</v>
      </c>
      <c r="D3406" s="43">
        <v>3.9893410791141698E-4</v>
      </c>
      <c r="E3406" s="43">
        <v>0</v>
      </c>
      <c r="F3406" s="43">
        <v>2.3269299828884E-2</v>
      </c>
      <c r="G3406" s="43">
        <v>0</v>
      </c>
      <c r="H3406" s="43">
        <v>8</v>
      </c>
      <c r="I3406" s="43">
        <v>354.57671534640701</v>
      </c>
      <c r="J3406" s="43" t="e">
        <f t="shared" si="53"/>
        <v>#DIV/0!</v>
      </c>
    </row>
    <row r="3407" spans="1:10" x14ac:dyDescent="0.25">
      <c r="A3407" s="79"/>
      <c r="B3407" s="79"/>
      <c r="C3407" s="43">
        <v>2.35371123667736E-2</v>
      </c>
      <c r="D3407" s="43">
        <v>2.35371123667736E-2</v>
      </c>
      <c r="E3407" s="43">
        <v>0</v>
      </c>
      <c r="F3407" s="43">
        <v>0</v>
      </c>
      <c r="G3407" s="43">
        <v>0</v>
      </c>
      <c r="H3407" s="43">
        <v>9.3333333333333304</v>
      </c>
      <c r="I3407" s="43">
        <v>348.674666096642</v>
      </c>
      <c r="J3407" s="43" t="e">
        <f t="shared" si="53"/>
        <v>#DIV/0!</v>
      </c>
    </row>
    <row r="3408" spans="1:10" x14ac:dyDescent="0.25">
      <c r="A3408" s="79"/>
      <c r="B3408" s="79"/>
      <c r="C3408" s="43">
        <v>2.3537112366773499E-2</v>
      </c>
      <c r="D3408" s="43">
        <v>2.3537112366773499E-2</v>
      </c>
      <c r="E3408" s="43">
        <v>0</v>
      </c>
      <c r="F3408" s="43">
        <v>0</v>
      </c>
      <c r="G3408" s="43">
        <v>0</v>
      </c>
      <c r="H3408" s="43">
        <v>8.1666666666666607</v>
      </c>
      <c r="I3408" s="43">
        <v>305.09033283456199</v>
      </c>
      <c r="J3408" s="43" t="e">
        <f t="shared" si="53"/>
        <v>#DIV/0!</v>
      </c>
    </row>
    <row r="3409" spans="1:10" x14ac:dyDescent="0.25">
      <c r="A3409" s="79"/>
      <c r="B3409" s="79"/>
      <c r="C3409" s="43">
        <v>2.34717375293861E-2</v>
      </c>
      <c r="D3409" s="43">
        <v>6.7062107226817597E-3</v>
      </c>
      <c r="E3409" s="43">
        <v>6.7062107226817597E-3</v>
      </c>
      <c r="F3409" s="43">
        <v>1.00593160840226E-2</v>
      </c>
      <c r="G3409" s="43">
        <v>1.1666666666666601</v>
      </c>
      <c r="H3409" s="43">
        <v>12.8333333333333</v>
      </c>
      <c r="I3409" s="43">
        <v>287.83333333333297</v>
      </c>
      <c r="J3409" s="43">
        <f t="shared" si="53"/>
        <v>2.0118632168045342E-2</v>
      </c>
    </row>
    <row r="3410" spans="1:10" x14ac:dyDescent="0.25">
      <c r="A3410" s="79"/>
      <c r="B3410" s="79"/>
      <c r="C3410" s="43">
        <v>2.3407665452417799E-2</v>
      </c>
      <c r="D3410" s="43">
        <v>1.1703832726208899E-2</v>
      </c>
      <c r="E3410" s="43">
        <v>0</v>
      </c>
      <c r="F3410" s="43">
        <v>1.1703832726208899E-2</v>
      </c>
      <c r="G3410" s="43">
        <v>1.1666666666666601</v>
      </c>
      <c r="H3410" s="43">
        <v>7</v>
      </c>
      <c r="I3410" s="43">
        <v>274</v>
      </c>
      <c r="J3410" s="43">
        <f t="shared" si="53"/>
        <v>2.0063713244929657E-2</v>
      </c>
    </row>
    <row r="3411" spans="1:10" x14ac:dyDescent="0.25">
      <c r="A3411" s="79"/>
      <c r="B3411" s="79"/>
      <c r="C3411" s="43">
        <v>2.33222360164601E-2</v>
      </c>
      <c r="D3411" s="43">
        <v>1.166111800823E-2</v>
      </c>
      <c r="E3411" s="43">
        <v>0</v>
      </c>
      <c r="F3411" s="43">
        <v>1.166111800823E-2</v>
      </c>
      <c r="G3411" s="43">
        <v>0.16666666666666599</v>
      </c>
      <c r="H3411" s="43">
        <v>7.3333333333333304</v>
      </c>
      <c r="I3411" s="43">
        <v>286</v>
      </c>
      <c r="J3411" s="43">
        <f t="shared" si="53"/>
        <v>0.13993341609876117</v>
      </c>
    </row>
    <row r="3412" spans="1:10" x14ac:dyDescent="0.25">
      <c r="A3412" s="79"/>
      <c r="B3412" s="79"/>
      <c r="C3412" s="43">
        <v>2.3269299828884E-2</v>
      </c>
      <c r="D3412" s="43">
        <v>0</v>
      </c>
      <c r="E3412" s="43">
        <v>0</v>
      </c>
      <c r="F3412" s="43">
        <v>2.3269299828884E-2</v>
      </c>
      <c r="G3412" s="43">
        <v>0</v>
      </c>
      <c r="H3412" s="43">
        <v>7.5</v>
      </c>
      <c r="I3412" s="43">
        <v>333.52696151162399</v>
      </c>
      <c r="J3412" s="43" t="e">
        <f t="shared" si="53"/>
        <v>#DIV/0!</v>
      </c>
    </row>
    <row r="3413" spans="1:10" x14ac:dyDescent="0.25">
      <c r="A3413" s="79"/>
      <c r="B3413" s="79"/>
      <c r="C3413" s="43">
        <v>2.3269299828884E-2</v>
      </c>
      <c r="D3413" s="43">
        <v>0</v>
      </c>
      <c r="E3413" s="43">
        <v>0</v>
      </c>
      <c r="F3413" s="43">
        <v>2.3269299828884E-2</v>
      </c>
      <c r="G3413" s="43">
        <v>0</v>
      </c>
      <c r="H3413" s="43">
        <v>7.1666666666666599</v>
      </c>
      <c r="I3413" s="43">
        <v>318.70354099999702</v>
      </c>
      <c r="J3413" s="43" t="e">
        <f t="shared" si="53"/>
        <v>#DIV/0!</v>
      </c>
    </row>
    <row r="3414" spans="1:10" x14ac:dyDescent="0.25">
      <c r="A3414" s="79"/>
      <c r="B3414" s="79"/>
      <c r="C3414" s="43">
        <v>2.3269299828884E-2</v>
      </c>
      <c r="D3414" s="43">
        <v>0</v>
      </c>
      <c r="E3414" s="43">
        <v>0</v>
      </c>
      <c r="F3414" s="43">
        <v>2.3269299828884E-2</v>
      </c>
      <c r="G3414" s="43">
        <v>0</v>
      </c>
      <c r="H3414" s="43">
        <v>5.3333333333333304</v>
      </c>
      <c r="I3414" s="43">
        <v>237.17472818604401</v>
      </c>
      <c r="J3414" s="43" t="e">
        <f t="shared" si="53"/>
        <v>#DIV/0!</v>
      </c>
    </row>
    <row r="3415" spans="1:10" x14ac:dyDescent="0.25">
      <c r="A3415" s="79"/>
      <c r="B3415" s="79"/>
      <c r="C3415" s="43">
        <v>2.3269299828884E-2</v>
      </c>
      <c r="D3415" s="43">
        <v>0</v>
      </c>
      <c r="E3415" s="43">
        <v>0</v>
      </c>
      <c r="F3415" s="43">
        <v>2.3269299828884E-2</v>
      </c>
      <c r="G3415" s="43">
        <v>0</v>
      </c>
      <c r="H3415" s="43">
        <v>6</v>
      </c>
      <c r="I3415" s="43">
        <v>266.82156920929998</v>
      </c>
      <c r="J3415" s="43" t="e">
        <f t="shared" si="53"/>
        <v>#DIV/0!</v>
      </c>
    </row>
    <row r="3416" spans="1:10" x14ac:dyDescent="0.25">
      <c r="A3416" s="79"/>
      <c r="B3416" s="79"/>
      <c r="C3416" s="43">
        <v>2.3138178258862101E-2</v>
      </c>
      <c r="D3416" s="43">
        <v>2.3138178258862101E-2</v>
      </c>
      <c r="E3416" s="43">
        <v>0</v>
      </c>
      <c r="F3416" s="43">
        <v>0</v>
      </c>
      <c r="G3416" s="43">
        <v>0</v>
      </c>
      <c r="H3416" s="43">
        <v>6.5</v>
      </c>
      <c r="I3416" s="43">
        <v>242.82699960301801</v>
      </c>
      <c r="J3416" s="43" t="e">
        <f t="shared" si="53"/>
        <v>#DIV/0!</v>
      </c>
    </row>
    <row r="3417" spans="1:10" x14ac:dyDescent="0.25">
      <c r="A3417" s="79"/>
      <c r="B3417" s="79"/>
      <c r="C3417" s="43">
        <v>2.3138178258862101E-2</v>
      </c>
      <c r="D3417" s="43">
        <v>2.3138178258862101E-2</v>
      </c>
      <c r="E3417" s="43">
        <v>0</v>
      </c>
      <c r="F3417" s="43">
        <v>0</v>
      </c>
      <c r="G3417" s="43">
        <v>0</v>
      </c>
      <c r="H3417" s="43">
        <v>8.1666666666666607</v>
      </c>
      <c r="I3417" s="43">
        <v>305.09033283456199</v>
      </c>
      <c r="J3417" s="43" t="e">
        <f t="shared" si="53"/>
        <v>#DIV/0!</v>
      </c>
    </row>
    <row r="3418" spans="1:10" x14ac:dyDescent="0.25">
      <c r="A3418" s="79"/>
      <c r="B3418" s="79"/>
      <c r="C3418" s="43">
        <v>2.3065947708586901E-2</v>
      </c>
      <c r="D3418" s="43">
        <v>2.3065947708586901E-2</v>
      </c>
      <c r="E3418" s="43">
        <v>0</v>
      </c>
      <c r="F3418" s="43">
        <v>0</v>
      </c>
      <c r="G3418" s="43">
        <v>0.16666666666666599</v>
      </c>
      <c r="H3418" s="43">
        <v>5.5</v>
      </c>
      <c r="I3418" s="43">
        <v>247.5</v>
      </c>
      <c r="J3418" s="43">
        <f t="shared" si="53"/>
        <v>0.13839568625152196</v>
      </c>
    </row>
    <row r="3419" spans="1:10" x14ac:dyDescent="0.25">
      <c r="A3419" s="79"/>
      <c r="B3419" s="79"/>
      <c r="C3419" s="43">
        <v>2.2966224581721501E-2</v>
      </c>
      <c r="D3419" s="43">
        <v>0</v>
      </c>
      <c r="E3419" s="43">
        <v>2.1541573571789801E-2</v>
      </c>
      <c r="F3419" s="43">
        <v>1.4246510099316699E-3</v>
      </c>
      <c r="G3419" s="43">
        <v>0</v>
      </c>
      <c r="H3419" s="43">
        <v>7.6666666666666599</v>
      </c>
      <c r="I3419" s="43">
        <v>323.42186563183799</v>
      </c>
      <c r="J3419" s="43" t="e">
        <f t="shared" si="53"/>
        <v>#DIV/0!</v>
      </c>
    </row>
    <row r="3420" spans="1:10" x14ac:dyDescent="0.25">
      <c r="A3420" s="79"/>
      <c r="B3420" s="79"/>
      <c r="C3420" s="43">
        <v>2.2935561028695501E-2</v>
      </c>
      <c r="D3420" s="43">
        <v>2.2935561028695501E-2</v>
      </c>
      <c r="E3420" s="43">
        <v>0</v>
      </c>
      <c r="F3420" s="43">
        <v>0</v>
      </c>
      <c r="G3420" s="43">
        <v>0.16666666666666599</v>
      </c>
      <c r="H3420" s="43">
        <v>9.3333333333333304</v>
      </c>
      <c r="I3420" s="43">
        <v>345.631666615771</v>
      </c>
      <c r="J3420" s="43">
        <f t="shared" si="53"/>
        <v>0.13761336617217357</v>
      </c>
    </row>
    <row r="3421" spans="1:10" x14ac:dyDescent="0.25">
      <c r="A3421" s="79"/>
      <c r="B3421" s="79"/>
      <c r="C3421" s="43">
        <v>2.2887921920026699E-2</v>
      </c>
      <c r="D3421" s="43">
        <v>0</v>
      </c>
      <c r="E3421" s="43">
        <v>2.2887921920026699E-2</v>
      </c>
      <c r="F3421" s="43">
        <v>0</v>
      </c>
      <c r="G3421" s="43">
        <v>0</v>
      </c>
      <c r="H3421" s="43">
        <v>8.3333333333333304</v>
      </c>
      <c r="I3421" s="43">
        <v>350.21713356325199</v>
      </c>
      <c r="J3421" s="43" t="e">
        <f t="shared" si="53"/>
        <v>#DIV/0!</v>
      </c>
    </row>
    <row r="3422" spans="1:10" x14ac:dyDescent="0.25">
      <c r="A3422" s="79"/>
      <c r="B3422" s="79"/>
      <c r="C3422" s="43">
        <v>2.2873731477681999E-2</v>
      </c>
      <c r="D3422" s="43">
        <v>2.2873731477681999E-2</v>
      </c>
      <c r="E3422" s="43">
        <v>0</v>
      </c>
      <c r="F3422" s="43">
        <v>0</v>
      </c>
      <c r="G3422" s="43">
        <v>0.16666666666666599</v>
      </c>
      <c r="H3422" s="43">
        <v>13.5</v>
      </c>
      <c r="I3422" s="43">
        <v>283.5</v>
      </c>
      <c r="J3422" s="43">
        <f t="shared" si="53"/>
        <v>0.13724238886609255</v>
      </c>
    </row>
    <row r="3423" spans="1:10" x14ac:dyDescent="0.25">
      <c r="A3423" s="79"/>
      <c r="B3423" s="79"/>
      <c r="C3423" s="43">
        <v>2.2820789159415399E-2</v>
      </c>
      <c r="D3423" s="43">
        <v>2.4347389247952899E-3</v>
      </c>
      <c r="E3423" s="43">
        <v>1.7951311309824799E-2</v>
      </c>
      <c r="F3423" s="43">
        <v>2.4347389247952899E-3</v>
      </c>
      <c r="G3423" s="43">
        <v>0.16666666666666599</v>
      </c>
      <c r="H3423" s="43">
        <v>7.5</v>
      </c>
      <c r="I3423" s="43">
        <v>307.143308151746</v>
      </c>
      <c r="J3423" s="43">
        <f t="shared" si="53"/>
        <v>0.13692473495649293</v>
      </c>
    </row>
    <row r="3424" spans="1:10" x14ac:dyDescent="0.25">
      <c r="A3424" s="79"/>
      <c r="B3424" s="79"/>
      <c r="C3424" s="43">
        <v>2.2794416158906799E-2</v>
      </c>
      <c r="D3424" s="43">
        <v>0</v>
      </c>
      <c r="E3424" s="43">
        <v>0</v>
      </c>
      <c r="F3424" s="43">
        <v>2.2794416158906799E-2</v>
      </c>
      <c r="G3424" s="43">
        <v>0</v>
      </c>
      <c r="H3424" s="43">
        <v>7.3333333333333304</v>
      </c>
      <c r="I3424" s="43">
        <v>326.11525125581102</v>
      </c>
      <c r="J3424" s="43" t="e">
        <f t="shared" si="53"/>
        <v>#DIV/0!</v>
      </c>
    </row>
    <row r="3425" spans="1:10" x14ac:dyDescent="0.25">
      <c r="A3425" s="79"/>
      <c r="B3425" s="79"/>
      <c r="C3425" s="43">
        <v>2.2739244150950699E-2</v>
      </c>
      <c r="D3425" s="43">
        <v>2.2739244150950699E-2</v>
      </c>
      <c r="E3425" s="43">
        <v>0</v>
      </c>
      <c r="F3425" s="43">
        <v>0</v>
      </c>
      <c r="G3425" s="43">
        <v>0</v>
      </c>
      <c r="H3425" s="43">
        <v>6.5</v>
      </c>
      <c r="I3425" s="43">
        <v>242.82699960301801</v>
      </c>
      <c r="J3425" s="43" t="e">
        <f t="shared" si="53"/>
        <v>#DIV/0!</v>
      </c>
    </row>
    <row r="3426" spans="1:10" x14ac:dyDescent="0.25">
      <c r="A3426" s="79"/>
      <c r="B3426" s="79"/>
      <c r="C3426" s="43">
        <v>2.2739244150950699E-2</v>
      </c>
      <c r="D3426" s="43">
        <v>2.2739244150950699E-2</v>
      </c>
      <c r="E3426" s="43">
        <v>0</v>
      </c>
      <c r="F3426" s="43">
        <v>0</v>
      </c>
      <c r="G3426" s="43">
        <v>0</v>
      </c>
      <c r="H3426" s="43">
        <v>8.1666666666666607</v>
      </c>
      <c r="I3426" s="43">
        <v>305.09033283456199</v>
      </c>
      <c r="J3426" s="43" t="e">
        <f t="shared" si="53"/>
        <v>#DIV/0!</v>
      </c>
    </row>
    <row r="3427" spans="1:10" x14ac:dyDescent="0.25">
      <c r="A3427" s="79"/>
      <c r="B3427" s="79"/>
      <c r="C3427" s="43">
        <v>2.2739244150950699E-2</v>
      </c>
      <c r="D3427" s="43">
        <v>2.2739244150950699E-2</v>
      </c>
      <c r="E3427" s="43">
        <v>0</v>
      </c>
      <c r="F3427" s="43">
        <v>0</v>
      </c>
      <c r="G3427" s="43">
        <v>0</v>
      </c>
      <c r="H3427" s="43">
        <v>8.1666666666666607</v>
      </c>
      <c r="I3427" s="43">
        <v>305.09033283456199</v>
      </c>
      <c r="J3427" s="43" t="e">
        <f t="shared" si="53"/>
        <v>#DIV/0!</v>
      </c>
    </row>
    <row r="3428" spans="1:10" x14ac:dyDescent="0.25">
      <c r="A3428" s="79"/>
      <c r="B3428" s="79"/>
      <c r="C3428" s="43">
        <v>2.2739244150950699E-2</v>
      </c>
      <c r="D3428" s="43">
        <v>2.2739244150950699E-2</v>
      </c>
      <c r="E3428" s="43">
        <v>0</v>
      </c>
      <c r="F3428" s="43">
        <v>0</v>
      </c>
      <c r="G3428" s="43">
        <v>0</v>
      </c>
      <c r="H3428" s="43">
        <v>5.8333333333333304</v>
      </c>
      <c r="I3428" s="43">
        <v>217.92166631040101</v>
      </c>
      <c r="J3428" s="43" t="e">
        <f t="shared" si="53"/>
        <v>#DIV/0!</v>
      </c>
    </row>
    <row r="3429" spans="1:10" x14ac:dyDescent="0.25">
      <c r="A3429" s="79"/>
      <c r="B3429" s="79"/>
      <c r="C3429" s="43">
        <v>2.2739244150950699E-2</v>
      </c>
      <c r="D3429" s="43">
        <v>2.2739244150950699E-2</v>
      </c>
      <c r="E3429" s="43">
        <v>0</v>
      </c>
      <c r="F3429" s="43">
        <v>0</v>
      </c>
      <c r="G3429" s="43">
        <v>0</v>
      </c>
      <c r="H3429" s="43">
        <v>6.8333333333333304</v>
      </c>
      <c r="I3429" s="43">
        <v>255.27966624932699</v>
      </c>
      <c r="J3429" s="43" t="e">
        <f t="shared" si="53"/>
        <v>#DIV/0!</v>
      </c>
    </row>
    <row r="3430" spans="1:10" x14ac:dyDescent="0.25">
      <c r="A3430" s="79"/>
      <c r="B3430" s="79"/>
      <c r="C3430" s="43">
        <v>2.2739244150950699E-2</v>
      </c>
      <c r="D3430" s="43">
        <v>2.2739244150950699E-2</v>
      </c>
      <c r="E3430" s="43">
        <v>0</v>
      </c>
      <c r="F3430" s="43">
        <v>0</v>
      </c>
      <c r="G3430" s="43">
        <v>0</v>
      </c>
      <c r="H3430" s="43">
        <v>8.3333333333333304</v>
      </c>
      <c r="I3430" s="43">
        <v>311.31666615771599</v>
      </c>
      <c r="J3430" s="43" t="e">
        <f t="shared" si="53"/>
        <v>#DIV/0!</v>
      </c>
    </row>
    <row r="3431" spans="1:10" x14ac:dyDescent="0.25">
      <c r="A3431" s="79"/>
      <c r="B3431" s="79"/>
      <c r="C3431" s="43">
        <v>2.2686537018986899E-2</v>
      </c>
      <c r="D3431" s="43">
        <v>0</v>
      </c>
      <c r="E3431" s="43">
        <v>1.11058266745048E-2</v>
      </c>
      <c r="F3431" s="43">
        <v>1.1580710344481999E-2</v>
      </c>
      <c r="G3431" s="43">
        <v>0.33333333333333298</v>
      </c>
      <c r="H3431" s="43">
        <v>7.5</v>
      </c>
      <c r="I3431" s="43">
        <v>300.74504358914697</v>
      </c>
      <c r="J3431" s="43">
        <f t="shared" si="53"/>
        <v>6.8059611056960762E-2</v>
      </c>
    </row>
    <row r="3432" spans="1:10" x14ac:dyDescent="0.25">
      <c r="A3432" s="79"/>
      <c r="B3432" s="79"/>
      <c r="C3432" s="43">
        <v>2.2638800528798301E-2</v>
      </c>
      <c r="D3432" s="43">
        <v>1.13194002643991E-2</v>
      </c>
      <c r="E3432" s="43">
        <v>0</v>
      </c>
      <c r="F3432" s="43">
        <v>1.13194002643991E-2</v>
      </c>
      <c r="G3432" s="43">
        <v>1.1666666666666601</v>
      </c>
      <c r="H3432" s="43">
        <v>9</v>
      </c>
      <c r="I3432" s="43">
        <v>353.33333333333297</v>
      </c>
      <c r="J3432" s="43">
        <f t="shared" si="53"/>
        <v>1.9404686167541509E-2</v>
      </c>
    </row>
    <row r="3433" spans="1:10" x14ac:dyDescent="0.25">
      <c r="A3433" s="79"/>
      <c r="B3433" s="79"/>
      <c r="C3433" s="43">
        <v>2.2590676760862301E-2</v>
      </c>
      <c r="D3433" s="43">
        <v>0</v>
      </c>
      <c r="E3433" s="43">
        <v>1.1668352351386101E-2</v>
      </c>
      <c r="F3433" s="43">
        <v>1.0922324409476099E-2</v>
      </c>
      <c r="G3433" s="43">
        <v>0</v>
      </c>
      <c r="H3433" s="43">
        <v>8.1666666666666607</v>
      </c>
      <c r="I3433" s="43">
        <v>352.58224533661001</v>
      </c>
      <c r="J3433" s="43" t="e">
        <f t="shared" si="53"/>
        <v>#DIV/0!</v>
      </c>
    </row>
    <row r="3434" spans="1:10" x14ac:dyDescent="0.25">
      <c r="A3434" s="79"/>
      <c r="B3434" s="79"/>
      <c r="C3434" s="43">
        <v>2.2512554357247201E-2</v>
      </c>
      <c r="D3434" s="43">
        <v>1.9648770270277701E-3</v>
      </c>
      <c r="E3434" s="43">
        <v>1.5258614613351099E-2</v>
      </c>
      <c r="F3434" s="43">
        <v>5.28906271686835E-3</v>
      </c>
      <c r="G3434" s="43">
        <v>0.16666666666666599</v>
      </c>
      <c r="H3434" s="43">
        <v>9</v>
      </c>
      <c r="I3434" s="43">
        <v>330.34992793324699</v>
      </c>
      <c r="J3434" s="43">
        <f t="shared" si="53"/>
        <v>0.13507532614348375</v>
      </c>
    </row>
    <row r="3435" spans="1:10" x14ac:dyDescent="0.25">
      <c r="A3435" s="79"/>
      <c r="B3435" s="79"/>
      <c r="C3435" s="43">
        <v>2.24391391372811E-2</v>
      </c>
      <c r="D3435" s="43">
        <v>0</v>
      </c>
      <c r="E3435" s="43">
        <v>2.24391391372811E-2</v>
      </c>
      <c r="F3435" s="43">
        <v>0</v>
      </c>
      <c r="G3435" s="43">
        <v>0</v>
      </c>
      <c r="H3435" s="43">
        <v>7.8333333333333304</v>
      </c>
      <c r="I3435" s="43">
        <v>329.20410554945698</v>
      </c>
      <c r="J3435" s="43" t="e">
        <f t="shared" si="53"/>
        <v>#DIV/0!</v>
      </c>
    </row>
    <row r="3436" spans="1:10" x14ac:dyDescent="0.25">
      <c r="A3436" s="79"/>
      <c r="B3436" s="79"/>
      <c r="C3436" s="43">
        <v>2.23403100430393E-2</v>
      </c>
      <c r="D3436" s="43">
        <v>2.23403100430393E-2</v>
      </c>
      <c r="E3436" s="43">
        <v>0</v>
      </c>
      <c r="F3436" s="43">
        <v>0</v>
      </c>
      <c r="G3436" s="43">
        <v>0</v>
      </c>
      <c r="H3436" s="43">
        <v>8.5</v>
      </c>
      <c r="I3436" s="43">
        <v>317.54299948086998</v>
      </c>
      <c r="J3436" s="43" t="e">
        <f t="shared" si="53"/>
        <v>#DIV/0!</v>
      </c>
    </row>
    <row r="3437" spans="1:10" x14ac:dyDescent="0.25">
      <c r="A3437" s="79"/>
      <c r="B3437" s="79"/>
      <c r="C3437" s="43">
        <v>2.23403100430393E-2</v>
      </c>
      <c r="D3437" s="43">
        <v>2.23403100430393E-2</v>
      </c>
      <c r="E3437" s="43">
        <v>0</v>
      </c>
      <c r="F3437" s="43">
        <v>0</v>
      </c>
      <c r="G3437" s="43">
        <v>0</v>
      </c>
      <c r="H3437" s="43">
        <v>8.5</v>
      </c>
      <c r="I3437" s="43">
        <v>317.54299948086998</v>
      </c>
      <c r="J3437" s="43" t="e">
        <f t="shared" si="53"/>
        <v>#DIV/0!</v>
      </c>
    </row>
    <row r="3438" spans="1:10" x14ac:dyDescent="0.25">
      <c r="A3438" s="79"/>
      <c r="B3438" s="79"/>
      <c r="C3438" s="43">
        <v>2.23403100430393E-2</v>
      </c>
      <c r="D3438" s="43">
        <v>2.23403100430393E-2</v>
      </c>
      <c r="E3438" s="43">
        <v>0</v>
      </c>
      <c r="F3438" s="43">
        <v>0</v>
      </c>
      <c r="G3438" s="43">
        <v>0</v>
      </c>
      <c r="H3438" s="43">
        <v>7.3333333333333304</v>
      </c>
      <c r="I3438" s="43">
        <v>273.95866621878997</v>
      </c>
      <c r="J3438" s="43" t="e">
        <f t="shared" si="53"/>
        <v>#DIV/0!</v>
      </c>
    </row>
    <row r="3439" spans="1:10" x14ac:dyDescent="0.25">
      <c r="A3439" s="79"/>
      <c r="B3439" s="79"/>
      <c r="C3439" s="43">
        <v>2.23403100430393E-2</v>
      </c>
      <c r="D3439" s="43">
        <v>2.23403100430393E-2</v>
      </c>
      <c r="E3439" s="43">
        <v>0</v>
      </c>
      <c r="F3439" s="43">
        <v>0</v>
      </c>
      <c r="G3439" s="43">
        <v>0</v>
      </c>
      <c r="H3439" s="43">
        <v>8.1666666666666607</v>
      </c>
      <c r="I3439" s="43">
        <v>305.09033283456199</v>
      </c>
      <c r="J3439" s="43" t="e">
        <f t="shared" si="53"/>
        <v>#DIV/0!</v>
      </c>
    </row>
    <row r="3440" spans="1:10" x14ac:dyDescent="0.25">
      <c r="A3440" s="79"/>
      <c r="B3440" s="79"/>
      <c r="C3440" s="43">
        <v>2.2319532488929501E-2</v>
      </c>
      <c r="D3440" s="43">
        <v>0</v>
      </c>
      <c r="E3440" s="43">
        <v>0</v>
      </c>
      <c r="F3440" s="43">
        <v>2.2319532488929501E-2</v>
      </c>
      <c r="G3440" s="43">
        <v>0</v>
      </c>
      <c r="H3440" s="43">
        <v>6.5</v>
      </c>
      <c r="I3440" s="43">
        <v>289.05669997674102</v>
      </c>
      <c r="J3440" s="43" t="e">
        <f t="shared" si="53"/>
        <v>#DIV/0!</v>
      </c>
    </row>
    <row r="3441" spans="1:10" x14ac:dyDescent="0.25">
      <c r="A3441" s="79"/>
      <c r="B3441" s="79"/>
      <c r="C3441" s="43">
        <v>2.2172555802608799E-2</v>
      </c>
      <c r="D3441" s="43">
        <v>8.1691898134578795E-3</v>
      </c>
      <c r="E3441" s="43">
        <v>5.8341761756930798E-3</v>
      </c>
      <c r="F3441" s="43">
        <v>8.1691898134578795E-3</v>
      </c>
      <c r="G3441" s="43">
        <v>0.16666666666666599</v>
      </c>
      <c r="H3441" s="43">
        <v>7.6666666666666599</v>
      </c>
      <c r="I3441" s="43">
        <v>339.05211205517998</v>
      </c>
      <c r="J3441" s="43">
        <f t="shared" si="53"/>
        <v>0.13303533481565333</v>
      </c>
    </row>
    <row r="3442" spans="1:10" x14ac:dyDescent="0.25">
      <c r="A3442" s="79"/>
      <c r="B3442" s="79"/>
      <c r="C3442" s="43">
        <v>2.2104866554062502E-2</v>
      </c>
      <c r="D3442" s="43">
        <v>2.2104866554062502E-2</v>
      </c>
      <c r="E3442" s="43">
        <v>0</v>
      </c>
      <c r="F3442" s="43">
        <v>0</v>
      </c>
      <c r="G3442" s="43">
        <v>0.16666666666666599</v>
      </c>
      <c r="H3442" s="43">
        <v>6.6666666666666599</v>
      </c>
      <c r="I3442" s="43">
        <v>300</v>
      </c>
      <c r="J3442" s="43">
        <f t="shared" si="53"/>
        <v>0.13262919932437556</v>
      </c>
    </row>
    <row r="3443" spans="1:10" x14ac:dyDescent="0.25">
      <c r="A3443" s="79"/>
      <c r="B3443" s="79"/>
      <c r="C3443" s="43">
        <v>2.19903563545354E-2</v>
      </c>
      <c r="D3443" s="43">
        <v>0</v>
      </c>
      <c r="E3443" s="43">
        <v>2.19903563545354E-2</v>
      </c>
      <c r="F3443" s="43">
        <v>0</v>
      </c>
      <c r="G3443" s="43">
        <v>0</v>
      </c>
      <c r="H3443" s="43">
        <v>4.8333333333333304</v>
      </c>
      <c r="I3443" s="43">
        <v>203.125937466686</v>
      </c>
      <c r="J3443" s="43" t="e">
        <f t="shared" si="53"/>
        <v>#DIV/0!</v>
      </c>
    </row>
    <row r="3444" spans="1:10" x14ac:dyDescent="0.25">
      <c r="A3444" s="79"/>
      <c r="B3444" s="79"/>
      <c r="C3444" s="43">
        <v>2.1941375935127901E-2</v>
      </c>
      <c r="D3444" s="43">
        <v>2.1941375935127901E-2</v>
      </c>
      <c r="E3444" s="43">
        <v>0</v>
      </c>
      <c r="F3444" s="43">
        <v>0</v>
      </c>
      <c r="G3444" s="43">
        <v>0</v>
      </c>
      <c r="H3444" s="43">
        <v>7.1666666666666599</v>
      </c>
      <c r="I3444" s="43">
        <v>267.73233289563598</v>
      </c>
      <c r="J3444" s="43" t="e">
        <f t="shared" si="53"/>
        <v>#DIV/0!</v>
      </c>
    </row>
    <row r="3445" spans="1:10" x14ac:dyDescent="0.25">
      <c r="A3445" s="79"/>
      <c r="B3445" s="79"/>
      <c r="C3445" s="43">
        <v>2.1941375935127901E-2</v>
      </c>
      <c r="D3445" s="43">
        <v>2.1941375935127901E-2</v>
      </c>
      <c r="E3445" s="43">
        <v>0</v>
      </c>
      <c r="F3445" s="43">
        <v>0</v>
      </c>
      <c r="G3445" s="43">
        <v>0</v>
      </c>
      <c r="H3445" s="43">
        <v>8.5</v>
      </c>
      <c r="I3445" s="43">
        <v>317.54299948086998</v>
      </c>
      <c r="J3445" s="43" t="e">
        <f t="shared" si="53"/>
        <v>#DIV/0!</v>
      </c>
    </row>
    <row r="3446" spans="1:10" x14ac:dyDescent="0.25">
      <c r="A3446" s="79"/>
      <c r="B3446" s="79"/>
      <c r="C3446" s="43">
        <v>2.1848578246189299E-2</v>
      </c>
      <c r="D3446" s="43">
        <v>7.2828594153964404E-3</v>
      </c>
      <c r="E3446" s="43">
        <v>7.2828594153964404E-3</v>
      </c>
      <c r="F3446" s="43">
        <v>7.2828594153964404E-3</v>
      </c>
      <c r="G3446" s="43">
        <v>1.5</v>
      </c>
      <c r="H3446" s="43">
        <v>9</v>
      </c>
      <c r="I3446" s="43">
        <v>341</v>
      </c>
      <c r="J3446" s="43">
        <f t="shared" si="53"/>
        <v>1.4565718830792865E-2</v>
      </c>
    </row>
    <row r="3447" spans="1:10" x14ac:dyDescent="0.25">
      <c r="A3447" s="79"/>
      <c r="B3447" s="79"/>
      <c r="C3447" s="43">
        <v>2.18446488189523E-2</v>
      </c>
      <c r="D3447" s="43">
        <v>0</v>
      </c>
      <c r="E3447" s="43">
        <v>0</v>
      </c>
      <c r="F3447" s="43">
        <v>2.18446488189523E-2</v>
      </c>
      <c r="G3447" s="43">
        <v>0</v>
      </c>
      <c r="H3447" s="43">
        <v>6.1666666666666599</v>
      </c>
      <c r="I3447" s="43">
        <v>274.23327946511301</v>
      </c>
      <c r="J3447" s="43" t="e">
        <f t="shared" si="53"/>
        <v>#DIV/0!</v>
      </c>
    </row>
    <row r="3448" spans="1:10" x14ac:dyDescent="0.25">
      <c r="A3448" s="79"/>
      <c r="B3448" s="79"/>
      <c r="C3448" s="43">
        <v>2.1656362015284401E-2</v>
      </c>
      <c r="D3448" s="43">
        <v>7.2187873384281396E-3</v>
      </c>
      <c r="E3448" s="43">
        <v>7.2187873384281396E-3</v>
      </c>
      <c r="F3448" s="43">
        <v>7.2187873384281396E-3</v>
      </c>
      <c r="G3448" s="43">
        <v>1.3333333333333299</v>
      </c>
      <c r="H3448" s="43">
        <v>8</v>
      </c>
      <c r="I3448" s="43">
        <v>338</v>
      </c>
      <c r="J3448" s="43">
        <f t="shared" si="53"/>
        <v>1.6242271511463343E-2</v>
      </c>
    </row>
    <row r="3449" spans="1:10" x14ac:dyDescent="0.25">
      <c r="A3449" s="79"/>
      <c r="B3449" s="79"/>
      <c r="C3449" s="43">
        <v>2.1656362015284401E-2</v>
      </c>
      <c r="D3449" s="43">
        <v>2.1656362015284401E-2</v>
      </c>
      <c r="E3449" s="43">
        <v>0</v>
      </c>
      <c r="F3449" s="43">
        <v>0</v>
      </c>
      <c r="G3449" s="43">
        <v>1.1666666666666601</v>
      </c>
      <c r="H3449" s="43">
        <v>3.5</v>
      </c>
      <c r="I3449" s="43">
        <v>169</v>
      </c>
      <c r="J3449" s="43">
        <f t="shared" si="53"/>
        <v>1.8562596013101021E-2</v>
      </c>
    </row>
    <row r="3450" spans="1:10" x14ac:dyDescent="0.25">
      <c r="A3450" s="79"/>
      <c r="B3450" s="79"/>
      <c r="C3450" s="43">
        <v>2.1542441827216499E-2</v>
      </c>
      <c r="D3450" s="43">
        <v>2.1542441827216499E-2</v>
      </c>
      <c r="E3450" s="43">
        <v>0</v>
      </c>
      <c r="F3450" s="43">
        <v>0</v>
      </c>
      <c r="G3450" s="43">
        <v>0</v>
      </c>
      <c r="H3450" s="43">
        <v>6.8333333333333304</v>
      </c>
      <c r="I3450" s="43">
        <v>255.27966624932699</v>
      </c>
      <c r="J3450" s="43" t="e">
        <f t="shared" si="53"/>
        <v>#DIV/0!</v>
      </c>
    </row>
    <row r="3451" spans="1:10" x14ac:dyDescent="0.25">
      <c r="A3451" s="79"/>
      <c r="B3451" s="79"/>
      <c r="C3451" s="43">
        <v>2.1542441827216499E-2</v>
      </c>
      <c r="D3451" s="43">
        <v>2.1542441827216499E-2</v>
      </c>
      <c r="E3451" s="43">
        <v>0</v>
      </c>
      <c r="F3451" s="43">
        <v>0</v>
      </c>
      <c r="G3451" s="43">
        <v>0</v>
      </c>
      <c r="H3451" s="43">
        <v>8</v>
      </c>
      <c r="I3451" s="43">
        <v>298.86399951140697</v>
      </c>
      <c r="J3451" s="43" t="e">
        <f t="shared" si="53"/>
        <v>#DIV/0!</v>
      </c>
    </row>
    <row r="3452" spans="1:10" x14ac:dyDescent="0.25">
      <c r="A3452" s="79"/>
      <c r="B3452" s="79"/>
      <c r="C3452" s="43">
        <v>2.1528217861347801E-2</v>
      </c>
      <c r="D3452" s="43">
        <v>0</v>
      </c>
      <c r="E3452" s="43">
        <v>1.07641089306739E-2</v>
      </c>
      <c r="F3452" s="43">
        <v>1.07641089306739E-2</v>
      </c>
      <c r="G3452" s="43">
        <v>1.3333333333333299</v>
      </c>
      <c r="H3452" s="43">
        <v>8</v>
      </c>
      <c r="I3452" s="43">
        <v>336</v>
      </c>
      <c r="J3452" s="43">
        <f t="shared" si="53"/>
        <v>1.6146163396010892E-2</v>
      </c>
    </row>
    <row r="3453" spans="1:10" x14ac:dyDescent="0.25">
      <c r="A3453" s="79"/>
      <c r="B3453" s="79"/>
      <c r="C3453" s="43">
        <v>2.14855031433689E-2</v>
      </c>
      <c r="D3453" s="43">
        <v>2.14855031433689E-2</v>
      </c>
      <c r="E3453" s="43">
        <v>0</v>
      </c>
      <c r="F3453" s="43">
        <v>0</v>
      </c>
      <c r="G3453" s="43">
        <v>1</v>
      </c>
      <c r="H3453" s="43">
        <v>9</v>
      </c>
      <c r="I3453" s="43">
        <v>335.33333333333297</v>
      </c>
      <c r="J3453" s="43">
        <f t="shared" si="53"/>
        <v>2.14855031433689E-2</v>
      </c>
    </row>
    <row r="3454" spans="1:10" x14ac:dyDescent="0.25">
      <c r="A3454" s="79"/>
      <c r="B3454" s="79"/>
      <c r="C3454" s="43">
        <v>2.1369765148975099E-2</v>
      </c>
      <c r="D3454" s="43">
        <v>0</v>
      </c>
      <c r="E3454" s="43">
        <v>0</v>
      </c>
      <c r="F3454" s="43">
        <v>2.1369765148975099E-2</v>
      </c>
      <c r="G3454" s="43">
        <v>0</v>
      </c>
      <c r="H3454" s="43">
        <v>6.6666666666666599</v>
      </c>
      <c r="I3454" s="43">
        <v>296.46841023255502</v>
      </c>
      <c r="J3454" s="43" t="e">
        <f t="shared" si="53"/>
        <v>#DIV/0!</v>
      </c>
    </row>
    <row r="3455" spans="1:10" x14ac:dyDescent="0.25">
      <c r="A3455" s="79"/>
      <c r="B3455" s="79"/>
      <c r="C3455" s="43">
        <v>2.1369765148975099E-2</v>
      </c>
      <c r="D3455" s="43">
        <v>0</v>
      </c>
      <c r="E3455" s="43">
        <v>0</v>
      </c>
      <c r="F3455" s="43">
        <v>2.1369765148975099E-2</v>
      </c>
      <c r="G3455" s="43">
        <v>0</v>
      </c>
      <c r="H3455" s="43">
        <v>7.1666666666666599</v>
      </c>
      <c r="I3455" s="43">
        <v>318.70354099999702</v>
      </c>
      <c r="J3455" s="43" t="e">
        <f t="shared" si="53"/>
        <v>#DIV/0!</v>
      </c>
    </row>
    <row r="3456" spans="1:10" x14ac:dyDescent="0.25">
      <c r="A3456" s="79"/>
      <c r="B3456" s="79"/>
      <c r="C3456" s="43">
        <v>2.1369765148975099E-2</v>
      </c>
      <c r="D3456" s="43">
        <v>0</v>
      </c>
      <c r="E3456" s="43">
        <v>0</v>
      </c>
      <c r="F3456" s="43">
        <v>2.1369765148975099E-2</v>
      </c>
      <c r="G3456" s="43">
        <v>0</v>
      </c>
      <c r="H3456" s="43">
        <v>6.5</v>
      </c>
      <c r="I3456" s="43">
        <v>289.05669997674102</v>
      </c>
      <c r="J3456" s="43" t="e">
        <f t="shared" si="53"/>
        <v>#DIV/0!</v>
      </c>
    </row>
    <row r="3457" spans="1:10" x14ac:dyDescent="0.25">
      <c r="A3457" s="79"/>
      <c r="B3457" s="79"/>
      <c r="C3457" s="43">
        <v>2.1369765148975099E-2</v>
      </c>
      <c r="D3457" s="43">
        <v>0</v>
      </c>
      <c r="E3457" s="43">
        <v>0</v>
      </c>
      <c r="F3457" s="43">
        <v>2.1369765148975099E-2</v>
      </c>
      <c r="G3457" s="43">
        <v>0</v>
      </c>
      <c r="H3457" s="43">
        <v>5.3333333333333304</v>
      </c>
      <c r="I3457" s="43">
        <v>237.17472818604401</v>
      </c>
      <c r="J3457" s="43" t="e">
        <f t="shared" si="53"/>
        <v>#DIV/0!</v>
      </c>
    </row>
    <row r="3458" spans="1:10" x14ac:dyDescent="0.25">
      <c r="A3458" s="79"/>
      <c r="B3458" s="79"/>
      <c r="C3458" s="43">
        <v>2.13436642617435E-2</v>
      </c>
      <c r="D3458" s="43">
        <v>0</v>
      </c>
      <c r="E3458" s="43">
        <v>4.4878278274562098E-4</v>
      </c>
      <c r="F3458" s="43">
        <v>2.0894881478997901E-2</v>
      </c>
      <c r="G3458" s="43">
        <v>0</v>
      </c>
      <c r="H3458" s="43">
        <v>6.6666666666666599</v>
      </c>
      <c r="I3458" s="43">
        <v>296.06104264800598</v>
      </c>
      <c r="J3458" s="43" t="e">
        <f t="shared" si="53"/>
        <v>#DIV/0!</v>
      </c>
    </row>
    <row r="3459" spans="1:10" x14ac:dyDescent="0.25">
      <c r="A3459" s="79"/>
      <c r="B3459" s="79"/>
      <c r="C3459" s="43">
        <v>2.12543951610921E-2</v>
      </c>
      <c r="D3459" s="43">
        <v>2.12543951610921E-2</v>
      </c>
      <c r="E3459" s="43">
        <v>0</v>
      </c>
      <c r="F3459" s="43">
        <v>0</v>
      </c>
      <c r="G3459" s="43">
        <v>0.16666666666666599</v>
      </c>
      <c r="H3459" s="43">
        <v>8.5</v>
      </c>
      <c r="I3459" s="43">
        <v>264.55966665648702</v>
      </c>
      <c r="J3459" s="43">
        <f t="shared" ref="J3459:J3522" si="54">C3459/G3459</f>
        <v>0.12752637096655312</v>
      </c>
    </row>
    <row r="3460" spans="1:10" x14ac:dyDescent="0.25">
      <c r="A3460" s="79"/>
      <c r="B3460" s="79"/>
      <c r="C3460" s="43">
        <v>2.1244328412625399E-2</v>
      </c>
      <c r="D3460" s="43">
        <v>0</v>
      </c>
      <c r="E3460" s="43">
        <v>1.0322004003149299E-2</v>
      </c>
      <c r="F3460" s="43">
        <v>1.0922324409476099E-2</v>
      </c>
      <c r="G3460" s="43">
        <v>0</v>
      </c>
      <c r="H3460" s="43">
        <v>6.8333333333333304</v>
      </c>
      <c r="I3460" s="43">
        <v>294.91803362829398</v>
      </c>
      <c r="J3460" s="43" t="e">
        <f t="shared" si="54"/>
        <v>#DIV/0!</v>
      </c>
    </row>
    <row r="3461" spans="1:10" x14ac:dyDescent="0.25">
      <c r="A3461" s="79"/>
      <c r="B3461" s="79"/>
      <c r="C3461" s="43">
        <v>2.11435077193051E-2</v>
      </c>
      <c r="D3461" s="43">
        <v>2.11435077193051E-2</v>
      </c>
      <c r="E3461" s="43">
        <v>0</v>
      </c>
      <c r="F3461" s="43">
        <v>0</v>
      </c>
      <c r="G3461" s="43">
        <v>0</v>
      </c>
      <c r="H3461" s="43">
        <v>6.3333333333333304</v>
      </c>
      <c r="I3461" s="43">
        <v>236.60066627986399</v>
      </c>
      <c r="J3461" s="43" t="e">
        <f t="shared" si="54"/>
        <v>#DIV/0!</v>
      </c>
    </row>
    <row r="3462" spans="1:10" x14ac:dyDescent="0.25">
      <c r="A3462" s="79"/>
      <c r="B3462" s="79"/>
      <c r="C3462" s="43">
        <v>2.1143507719305E-2</v>
      </c>
      <c r="D3462" s="43">
        <v>2.1143507719305E-2</v>
      </c>
      <c r="E3462" s="43">
        <v>0</v>
      </c>
      <c r="F3462" s="43">
        <v>0</v>
      </c>
      <c r="G3462" s="43">
        <v>0</v>
      </c>
      <c r="H3462" s="43">
        <v>6.5</v>
      </c>
      <c r="I3462" s="43">
        <v>242.82699960301801</v>
      </c>
      <c r="J3462" s="43" t="e">
        <f t="shared" si="54"/>
        <v>#DIV/0!</v>
      </c>
    </row>
    <row r="3463" spans="1:10" x14ac:dyDescent="0.25">
      <c r="A3463" s="79"/>
      <c r="B3463" s="79"/>
      <c r="C3463" s="43">
        <v>2.1122428040548501E-2</v>
      </c>
      <c r="D3463" s="43">
        <v>1.0561214020274301E-2</v>
      </c>
      <c r="E3463" s="43">
        <v>0</v>
      </c>
      <c r="F3463" s="43">
        <v>1.0561214020274301E-2</v>
      </c>
      <c r="G3463" s="43">
        <v>0.16666666666666599</v>
      </c>
      <c r="H3463" s="43">
        <v>10</v>
      </c>
      <c r="I3463" s="43">
        <v>230</v>
      </c>
      <c r="J3463" s="43">
        <f t="shared" si="54"/>
        <v>0.12673456824329152</v>
      </c>
    </row>
    <row r="3464" spans="1:10" x14ac:dyDescent="0.25">
      <c r="A3464" s="79"/>
      <c r="B3464" s="79"/>
      <c r="C3464" s="43">
        <v>2.1122428040548501E-2</v>
      </c>
      <c r="D3464" s="43">
        <v>1.0561214020274301E-2</v>
      </c>
      <c r="E3464" s="43">
        <v>0</v>
      </c>
      <c r="F3464" s="43">
        <v>1.0561214020274301E-2</v>
      </c>
      <c r="G3464" s="43">
        <v>0.16666666666666599</v>
      </c>
      <c r="H3464" s="43">
        <v>14</v>
      </c>
      <c r="I3464" s="43">
        <v>322</v>
      </c>
      <c r="J3464" s="43">
        <f t="shared" si="54"/>
        <v>0.12673456824329152</v>
      </c>
    </row>
    <row r="3465" spans="1:10" x14ac:dyDescent="0.25">
      <c r="A3465" s="79"/>
      <c r="B3465" s="79"/>
      <c r="C3465" s="43">
        <v>2.1015641245601398E-2</v>
      </c>
      <c r="D3465" s="43">
        <v>0</v>
      </c>
      <c r="E3465" s="43">
        <v>1.0507820622800699E-2</v>
      </c>
      <c r="F3465" s="43">
        <v>1.0507820622800699E-2</v>
      </c>
      <c r="G3465" s="43">
        <v>0.66666666666666596</v>
      </c>
      <c r="H3465" s="43">
        <v>8</v>
      </c>
      <c r="I3465" s="43">
        <v>328</v>
      </c>
      <c r="J3465" s="43">
        <f t="shared" si="54"/>
        <v>3.1523461868402131E-2</v>
      </c>
    </row>
    <row r="3466" spans="1:10" x14ac:dyDescent="0.25">
      <c r="A3466" s="79"/>
      <c r="B3466" s="79"/>
      <c r="C3466" s="43">
        <v>2.0894881478997901E-2</v>
      </c>
      <c r="D3466" s="43">
        <v>0</v>
      </c>
      <c r="E3466" s="43">
        <v>0</v>
      </c>
      <c r="F3466" s="43">
        <v>2.0894881478997901E-2</v>
      </c>
      <c r="G3466" s="43">
        <v>0</v>
      </c>
      <c r="H3466" s="43">
        <v>6.8333333333333304</v>
      </c>
      <c r="I3466" s="43">
        <v>303.88012048836902</v>
      </c>
      <c r="J3466" s="43" t="e">
        <f t="shared" si="54"/>
        <v>#DIV/0!</v>
      </c>
    </row>
    <row r="3467" spans="1:10" x14ac:dyDescent="0.25">
      <c r="A3467" s="79"/>
      <c r="B3467" s="79"/>
      <c r="C3467" s="43">
        <v>2.0894881478997901E-2</v>
      </c>
      <c r="D3467" s="43">
        <v>0</v>
      </c>
      <c r="E3467" s="43">
        <v>0</v>
      </c>
      <c r="F3467" s="43">
        <v>2.0894881478997901E-2</v>
      </c>
      <c r="G3467" s="43">
        <v>0</v>
      </c>
      <c r="H3467" s="43">
        <v>7.1666666666666599</v>
      </c>
      <c r="I3467" s="43">
        <v>318.70354099999702</v>
      </c>
      <c r="J3467" s="43" t="e">
        <f t="shared" si="54"/>
        <v>#DIV/0!</v>
      </c>
    </row>
    <row r="3468" spans="1:10" x14ac:dyDescent="0.25">
      <c r="A3468" s="79"/>
      <c r="B3468" s="79"/>
      <c r="C3468" s="43">
        <v>2.0894881478997901E-2</v>
      </c>
      <c r="D3468" s="43">
        <v>0</v>
      </c>
      <c r="E3468" s="43">
        <v>0</v>
      </c>
      <c r="F3468" s="43">
        <v>2.0894881478997901E-2</v>
      </c>
      <c r="G3468" s="43">
        <v>0</v>
      </c>
      <c r="H3468" s="43">
        <v>5</v>
      </c>
      <c r="I3468" s="43">
        <v>222.35130767441601</v>
      </c>
      <c r="J3468" s="43" t="e">
        <f t="shared" si="54"/>
        <v>#DIV/0!</v>
      </c>
    </row>
    <row r="3469" spans="1:10" x14ac:dyDescent="0.25">
      <c r="A3469" s="79"/>
      <c r="B3469" s="79"/>
      <c r="C3469" s="43">
        <v>2.0766998870942101E-2</v>
      </c>
      <c r="D3469" s="43">
        <v>2.0766998870942101E-2</v>
      </c>
      <c r="E3469" s="43">
        <v>0</v>
      </c>
      <c r="F3469" s="43">
        <v>0</v>
      </c>
      <c r="G3469" s="43">
        <v>0.16666666666666599</v>
      </c>
      <c r="H3469" s="43">
        <v>6.3333333333333304</v>
      </c>
      <c r="I3469" s="43">
        <v>215.89299998982099</v>
      </c>
      <c r="J3469" s="43">
        <f t="shared" si="54"/>
        <v>0.12460199322565312</v>
      </c>
    </row>
    <row r="3470" spans="1:10" x14ac:dyDescent="0.25">
      <c r="A3470" s="79"/>
      <c r="B3470" s="79"/>
      <c r="C3470" s="43">
        <v>2.0744573611393601E-2</v>
      </c>
      <c r="D3470" s="43">
        <v>2.0744573611393601E-2</v>
      </c>
      <c r="E3470" s="43">
        <v>0</v>
      </c>
      <c r="F3470" s="43">
        <v>0</v>
      </c>
      <c r="G3470" s="43">
        <v>0</v>
      </c>
      <c r="H3470" s="43">
        <v>8.6666666666666607</v>
      </c>
      <c r="I3470" s="43">
        <v>323.769332804025</v>
      </c>
      <c r="J3470" s="43" t="e">
        <f t="shared" si="54"/>
        <v>#DIV/0!</v>
      </c>
    </row>
    <row r="3471" spans="1:10" x14ac:dyDescent="0.25">
      <c r="A3471" s="79"/>
      <c r="B3471" s="79"/>
      <c r="C3471" s="43">
        <v>2.06632448222758E-2</v>
      </c>
      <c r="D3471" s="43">
        <v>2.06632448222758E-2</v>
      </c>
      <c r="E3471" s="43">
        <v>0</v>
      </c>
      <c r="F3471" s="43">
        <v>0</v>
      </c>
      <c r="G3471" s="43">
        <v>0.16666666666666599</v>
      </c>
      <c r="H3471" s="43">
        <v>7.1666666666666599</v>
      </c>
      <c r="I3471" s="43">
        <v>322.5</v>
      </c>
      <c r="J3471" s="43">
        <f t="shared" si="54"/>
        <v>0.1239794689336553</v>
      </c>
    </row>
    <row r="3472" spans="1:10" x14ac:dyDescent="0.25">
      <c r="A3472" s="79"/>
      <c r="B3472" s="79"/>
      <c r="C3472" s="43">
        <v>2.06632448222758E-2</v>
      </c>
      <c r="D3472" s="43">
        <v>2.06632448222758E-2</v>
      </c>
      <c r="E3472" s="43">
        <v>0</v>
      </c>
      <c r="F3472" s="43">
        <v>0</v>
      </c>
      <c r="G3472" s="43">
        <v>0.16666666666666599</v>
      </c>
      <c r="H3472" s="43">
        <v>6.3333333333333304</v>
      </c>
      <c r="I3472" s="43">
        <v>285</v>
      </c>
      <c r="J3472" s="43">
        <f t="shared" si="54"/>
        <v>0.1239794689336553</v>
      </c>
    </row>
    <row r="3473" spans="1:10" x14ac:dyDescent="0.25">
      <c r="A3473" s="79"/>
      <c r="B3473" s="79"/>
      <c r="C3473" s="43">
        <v>2.0644008006298599E-2</v>
      </c>
      <c r="D3473" s="43">
        <v>0</v>
      </c>
      <c r="E3473" s="43">
        <v>2.0644008006298599E-2</v>
      </c>
      <c r="F3473" s="43">
        <v>0</v>
      </c>
      <c r="G3473" s="43">
        <v>0</v>
      </c>
      <c r="H3473" s="43">
        <v>6.1666666666666599</v>
      </c>
      <c r="I3473" s="43">
        <v>259.16067883680603</v>
      </c>
      <c r="J3473" s="43" t="e">
        <f t="shared" si="54"/>
        <v>#DIV/0!</v>
      </c>
    </row>
    <row r="3474" spans="1:10" x14ac:dyDescent="0.25">
      <c r="A3474" s="79"/>
      <c r="B3474" s="79"/>
      <c r="C3474" s="43">
        <v>2.0393896921789001E-2</v>
      </c>
      <c r="D3474" s="43">
        <v>0</v>
      </c>
      <c r="E3474" s="43">
        <v>4.4878278274562098E-4</v>
      </c>
      <c r="F3474" s="43">
        <v>1.9945114139043402E-2</v>
      </c>
      <c r="G3474" s="43">
        <v>0</v>
      </c>
      <c r="H3474" s="43">
        <v>6.1666666666666599</v>
      </c>
      <c r="I3474" s="43">
        <v>273.825911880565</v>
      </c>
      <c r="J3474" s="43" t="e">
        <f t="shared" si="54"/>
        <v>#DIV/0!</v>
      </c>
    </row>
    <row r="3475" spans="1:10" x14ac:dyDescent="0.25">
      <c r="A3475" s="79"/>
      <c r="B3475" s="79"/>
      <c r="C3475" s="43">
        <v>2.0345639503482199E-2</v>
      </c>
      <c r="D3475" s="43">
        <v>2.0345639503482199E-2</v>
      </c>
      <c r="E3475" s="43">
        <v>0</v>
      </c>
      <c r="F3475" s="43">
        <v>0</v>
      </c>
      <c r="G3475" s="43">
        <v>0</v>
      </c>
      <c r="H3475" s="43">
        <v>5.3333333333333304</v>
      </c>
      <c r="I3475" s="43">
        <v>199.242666340938</v>
      </c>
      <c r="J3475" s="43" t="e">
        <f t="shared" si="54"/>
        <v>#DIV/0!</v>
      </c>
    </row>
    <row r="3476" spans="1:10" x14ac:dyDescent="0.25">
      <c r="A3476" s="79"/>
      <c r="B3476" s="79"/>
      <c r="C3476" s="43">
        <v>2.0345639503482199E-2</v>
      </c>
      <c r="D3476" s="43">
        <v>2.0345639503482199E-2</v>
      </c>
      <c r="E3476" s="43">
        <v>0</v>
      </c>
      <c r="F3476" s="43">
        <v>0</v>
      </c>
      <c r="G3476" s="43">
        <v>0</v>
      </c>
      <c r="H3476" s="43">
        <v>7</v>
      </c>
      <c r="I3476" s="43">
        <v>261.50599957248102</v>
      </c>
      <c r="J3476" s="43" t="e">
        <f t="shared" si="54"/>
        <v>#DIV/0!</v>
      </c>
    </row>
    <row r="3477" spans="1:10" x14ac:dyDescent="0.25">
      <c r="A3477" s="79"/>
      <c r="B3477" s="79"/>
      <c r="C3477" s="43">
        <v>2.02826353270729E-2</v>
      </c>
      <c r="D3477" s="43">
        <v>2.02826353270729E-2</v>
      </c>
      <c r="E3477" s="43">
        <v>0</v>
      </c>
      <c r="F3477" s="43">
        <v>0</v>
      </c>
      <c r="G3477" s="43">
        <v>0.16666666666666599</v>
      </c>
      <c r="H3477" s="43">
        <v>10.8333333333333</v>
      </c>
      <c r="I3477" s="43">
        <v>208.89299998982099</v>
      </c>
      <c r="J3477" s="43">
        <f t="shared" si="54"/>
        <v>0.12169581196243789</v>
      </c>
    </row>
    <row r="3478" spans="1:10" x14ac:dyDescent="0.25">
      <c r="A3478" s="79"/>
      <c r="B3478" s="79"/>
      <c r="C3478" s="43">
        <v>2.0254400275787201E-2</v>
      </c>
      <c r="D3478" s="43">
        <v>5.6810574911890102E-3</v>
      </c>
      <c r="E3478" s="43">
        <v>2.2439139137280999E-3</v>
      </c>
      <c r="F3478" s="43">
        <v>1.23294288708701E-2</v>
      </c>
      <c r="G3478" s="43">
        <v>0.16666666666666599</v>
      </c>
      <c r="H3478" s="43">
        <v>7.1666666666666599</v>
      </c>
      <c r="I3478" s="43">
        <v>290.78565693771901</v>
      </c>
      <c r="J3478" s="43">
        <f t="shared" si="54"/>
        <v>0.1215264016547237</v>
      </c>
    </row>
    <row r="3479" spans="1:10" x14ac:dyDescent="0.25">
      <c r="A3479" s="79"/>
      <c r="B3479" s="79"/>
      <c r="C3479" s="43">
        <v>2.0195225223553E-2</v>
      </c>
      <c r="D3479" s="43">
        <v>0</v>
      </c>
      <c r="E3479" s="43">
        <v>2.0195225223553E-2</v>
      </c>
      <c r="F3479" s="43">
        <v>0</v>
      </c>
      <c r="G3479" s="43">
        <v>0</v>
      </c>
      <c r="H3479" s="43">
        <v>7.1666666666666599</v>
      </c>
      <c r="I3479" s="43">
        <v>301.18673486439701</v>
      </c>
      <c r="J3479" s="43" t="e">
        <f t="shared" si="54"/>
        <v>#DIV/0!</v>
      </c>
    </row>
    <row r="3480" spans="1:10" x14ac:dyDescent="0.25">
      <c r="A3480" s="79"/>
      <c r="B3480" s="79"/>
      <c r="C3480" s="43">
        <v>2.0195225223553E-2</v>
      </c>
      <c r="D3480" s="43">
        <v>0</v>
      </c>
      <c r="E3480" s="43">
        <v>2.0195225223553E-2</v>
      </c>
      <c r="F3480" s="43">
        <v>0</v>
      </c>
      <c r="G3480" s="43">
        <v>0</v>
      </c>
      <c r="H3480" s="43">
        <v>7.3333333333333304</v>
      </c>
      <c r="I3480" s="43">
        <v>308.19107753566198</v>
      </c>
      <c r="J3480" s="43" t="e">
        <f t="shared" si="54"/>
        <v>#DIV/0!</v>
      </c>
    </row>
    <row r="3481" spans="1:10" x14ac:dyDescent="0.25">
      <c r="A3481" s="79"/>
      <c r="B3481" s="79"/>
      <c r="C3481" s="43">
        <v>2.0145289543212E-2</v>
      </c>
      <c r="D3481" s="43">
        <v>0</v>
      </c>
      <c r="E3481" s="43">
        <v>1.00595943279901E-2</v>
      </c>
      <c r="F3481" s="43">
        <v>1.00856952152217E-2</v>
      </c>
      <c r="G3481" s="43">
        <v>0.16666666666666599</v>
      </c>
      <c r="H3481" s="43">
        <v>6</v>
      </c>
      <c r="I3481" s="43">
        <v>269.416052927078</v>
      </c>
      <c r="J3481" s="43">
        <f t="shared" si="54"/>
        <v>0.12087173725927249</v>
      </c>
    </row>
    <row r="3482" spans="1:10" x14ac:dyDescent="0.25">
      <c r="A3482" s="79"/>
      <c r="B3482" s="79"/>
      <c r="C3482" s="43">
        <v>1.99467053955708E-2</v>
      </c>
      <c r="D3482" s="43">
        <v>1.99467053955708E-2</v>
      </c>
      <c r="E3482" s="43">
        <v>0</v>
      </c>
      <c r="F3482" s="43">
        <v>0</v>
      </c>
      <c r="G3482" s="43">
        <v>0</v>
      </c>
      <c r="H3482" s="43">
        <v>6.1666666666666599</v>
      </c>
      <c r="I3482" s="43">
        <v>230.37433295670999</v>
      </c>
      <c r="J3482" s="43" t="e">
        <f t="shared" si="54"/>
        <v>#DIV/0!</v>
      </c>
    </row>
    <row r="3483" spans="1:10" x14ac:dyDescent="0.25">
      <c r="A3483" s="79"/>
      <c r="B3483" s="79"/>
      <c r="C3483" s="43">
        <v>1.9734199706235502E-2</v>
      </c>
      <c r="D3483" s="43">
        <v>1.9734199706235502E-2</v>
      </c>
      <c r="E3483" s="43">
        <v>0</v>
      </c>
      <c r="F3483" s="43">
        <v>0</v>
      </c>
      <c r="G3483" s="43">
        <v>0.33333333333333298</v>
      </c>
      <c r="H3483" s="43">
        <v>4.6666666666666599</v>
      </c>
      <c r="I3483" s="43">
        <v>205.333333333333</v>
      </c>
      <c r="J3483" s="43">
        <f t="shared" si="54"/>
        <v>5.9202599118706567E-2</v>
      </c>
    </row>
    <row r="3484" spans="1:10" x14ac:dyDescent="0.25">
      <c r="A3484" s="79"/>
      <c r="B3484" s="79"/>
      <c r="C3484" s="43">
        <v>1.9547771287659398E-2</v>
      </c>
      <c r="D3484" s="43">
        <v>1.9547771287659398E-2</v>
      </c>
      <c r="E3484" s="43">
        <v>0</v>
      </c>
      <c r="F3484" s="43">
        <v>0</v>
      </c>
      <c r="G3484" s="43">
        <v>0</v>
      </c>
      <c r="H3484" s="43">
        <v>6.6666666666666599</v>
      </c>
      <c r="I3484" s="43">
        <v>249.053332926173</v>
      </c>
      <c r="J3484" s="43" t="e">
        <f t="shared" si="54"/>
        <v>#DIV/0!</v>
      </c>
    </row>
    <row r="3485" spans="1:10" x14ac:dyDescent="0.25">
      <c r="A3485" s="79"/>
      <c r="B3485" s="79"/>
      <c r="C3485" s="43">
        <v>1.9547771287659398E-2</v>
      </c>
      <c r="D3485" s="43">
        <v>1.9547771287659398E-2</v>
      </c>
      <c r="E3485" s="43">
        <v>0</v>
      </c>
      <c r="F3485" s="43">
        <v>0</v>
      </c>
      <c r="G3485" s="43">
        <v>0</v>
      </c>
      <c r="H3485" s="43">
        <v>6.6666666666666599</v>
      </c>
      <c r="I3485" s="43">
        <v>249.053332926173</v>
      </c>
      <c r="J3485" s="43" t="e">
        <f t="shared" si="54"/>
        <v>#DIV/0!</v>
      </c>
    </row>
    <row r="3486" spans="1:10" x14ac:dyDescent="0.25">
      <c r="A3486" s="79"/>
      <c r="B3486" s="79"/>
      <c r="C3486" s="43">
        <v>1.9470230469066201E-2</v>
      </c>
      <c r="D3486" s="43">
        <v>0</v>
      </c>
      <c r="E3486" s="43">
        <v>0</v>
      </c>
      <c r="F3486" s="43">
        <v>1.9470230469066201E-2</v>
      </c>
      <c r="G3486" s="43">
        <v>0</v>
      </c>
      <c r="H3486" s="43">
        <v>6.1666666666666599</v>
      </c>
      <c r="I3486" s="43">
        <v>274.23327946511301</v>
      </c>
      <c r="J3486" s="43" t="e">
        <f t="shared" si="54"/>
        <v>#DIV/0!</v>
      </c>
    </row>
    <row r="3487" spans="1:10" x14ac:dyDescent="0.25">
      <c r="A3487" s="79"/>
      <c r="B3487" s="79"/>
      <c r="C3487" s="43">
        <v>1.9470230469066201E-2</v>
      </c>
      <c r="D3487" s="43">
        <v>0</v>
      </c>
      <c r="E3487" s="43">
        <v>0</v>
      </c>
      <c r="F3487" s="43">
        <v>1.9470230469066201E-2</v>
      </c>
      <c r="G3487" s="43">
        <v>0</v>
      </c>
      <c r="H3487" s="43">
        <v>5</v>
      </c>
      <c r="I3487" s="43">
        <v>222.35130767441601</v>
      </c>
      <c r="J3487" s="43" t="e">
        <f t="shared" si="54"/>
        <v>#DIV/0!</v>
      </c>
    </row>
    <row r="3488" spans="1:10" x14ac:dyDescent="0.25">
      <c r="A3488" s="79"/>
      <c r="B3488" s="79"/>
      <c r="C3488" s="43">
        <v>1.94031606418992E-2</v>
      </c>
      <c r="D3488" s="43">
        <v>0</v>
      </c>
      <c r="E3488" s="43">
        <v>0</v>
      </c>
      <c r="F3488" s="43">
        <v>1.94031606418992E-2</v>
      </c>
      <c r="G3488" s="43">
        <v>0.16666666666666599</v>
      </c>
      <c r="H3488" s="43">
        <v>10.8333333333333</v>
      </c>
      <c r="I3488" s="43">
        <v>249.166666666666</v>
      </c>
      <c r="J3488" s="43">
        <f t="shared" si="54"/>
        <v>0.11641896385139566</v>
      </c>
    </row>
    <row r="3489" spans="1:10" x14ac:dyDescent="0.25">
      <c r="A3489" s="79"/>
      <c r="B3489" s="79"/>
      <c r="C3489" s="43">
        <v>1.9307052526446801E-2</v>
      </c>
      <c r="D3489" s="43">
        <v>1.9307052526446801E-2</v>
      </c>
      <c r="E3489" s="43">
        <v>0</v>
      </c>
      <c r="F3489" s="43">
        <v>0</v>
      </c>
      <c r="G3489" s="43">
        <v>1</v>
      </c>
      <c r="H3489" s="43">
        <v>8</v>
      </c>
      <c r="I3489" s="43">
        <v>301.33333333333297</v>
      </c>
      <c r="J3489" s="43">
        <f t="shared" si="54"/>
        <v>1.9307052526446801E-2</v>
      </c>
    </row>
    <row r="3490" spans="1:10" x14ac:dyDescent="0.25">
      <c r="A3490" s="79"/>
      <c r="B3490" s="79"/>
      <c r="C3490" s="43">
        <v>1.9297659658061701E-2</v>
      </c>
      <c r="D3490" s="43">
        <v>0</v>
      </c>
      <c r="E3490" s="43">
        <v>1.9297659658061701E-2</v>
      </c>
      <c r="F3490" s="43">
        <v>0</v>
      </c>
      <c r="G3490" s="43">
        <v>0</v>
      </c>
      <c r="H3490" s="43">
        <v>6.8333333333333304</v>
      </c>
      <c r="I3490" s="43">
        <v>287.178049521866</v>
      </c>
      <c r="J3490" s="43" t="e">
        <f t="shared" si="54"/>
        <v>#DIV/0!</v>
      </c>
    </row>
    <row r="3491" spans="1:10" x14ac:dyDescent="0.25">
      <c r="A3491" s="79"/>
      <c r="B3491" s="79"/>
      <c r="C3491" s="43">
        <v>1.9297659658061701E-2</v>
      </c>
      <c r="D3491" s="43">
        <v>0</v>
      </c>
      <c r="E3491" s="43">
        <v>1.9297659658061701E-2</v>
      </c>
      <c r="F3491" s="43">
        <v>0</v>
      </c>
      <c r="G3491" s="43">
        <v>0</v>
      </c>
      <c r="H3491" s="43">
        <v>4.6666666666666599</v>
      </c>
      <c r="I3491" s="43">
        <v>196.121594795421</v>
      </c>
      <c r="J3491" s="43" t="e">
        <f t="shared" si="54"/>
        <v>#DIV/0!</v>
      </c>
    </row>
    <row r="3492" spans="1:10" x14ac:dyDescent="0.25">
      <c r="A3492" s="79"/>
      <c r="B3492" s="79"/>
      <c r="C3492" s="43">
        <v>1.9221623090489099E-2</v>
      </c>
      <c r="D3492" s="43">
        <v>1.9221623090489099E-2</v>
      </c>
      <c r="E3492" s="43">
        <v>0</v>
      </c>
      <c r="F3492" s="43">
        <v>0</v>
      </c>
      <c r="G3492" s="43">
        <v>0.16666666666666599</v>
      </c>
      <c r="H3492" s="43">
        <v>6.1666666666666599</v>
      </c>
      <c r="I3492" s="43">
        <v>277.5</v>
      </c>
      <c r="J3492" s="43">
        <f t="shared" si="54"/>
        <v>0.11532973854293506</v>
      </c>
    </row>
    <row r="3493" spans="1:10" x14ac:dyDescent="0.25">
      <c r="A3493" s="79"/>
      <c r="B3493" s="79"/>
      <c r="C3493" s="43">
        <v>1.9221623090489099E-2</v>
      </c>
      <c r="D3493" s="43">
        <v>1.9221623090489099E-2</v>
      </c>
      <c r="E3493" s="43">
        <v>0</v>
      </c>
      <c r="F3493" s="43">
        <v>0</v>
      </c>
      <c r="G3493" s="43">
        <v>1.1666666666666601</v>
      </c>
      <c r="H3493" s="43">
        <v>10.5</v>
      </c>
      <c r="I3493" s="43">
        <v>270</v>
      </c>
      <c r="J3493" s="43">
        <f t="shared" si="54"/>
        <v>1.6475676934705034E-2</v>
      </c>
    </row>
    <row r="3494" spans="1:10" x14ac:dyDescent="0.25">
      <c r="A3494" s="79"/>
      <c r="B3494" s="79"/>
      <c r="C3494" s="43">
        <v>1.9221623090489099E-2</v>
      </c>
      <c r="D3494" s="43">
        <v>1.9221623090489099E-2</v>
      </c>
      <c r="E3494" s="43">
        <v>0</v>
      </c>
      <c r="F3494" s="43">
        <v>0</v>
      </c>
      <c r="G3494" s="43">
        <v>1</v>
      </c>
      <c r="H3494" s="43">
        <v>12</v>
      </c>
      <c r="I3494" s="43">
        <v>300</v>
      </c>
      <c r="J3494" s="43">
        <f t="shared" si="54"/>
        <v>1.9221623090489099E-2</v>
      </c>
    </row>
    <row r="3495" spans="1:10" x14ac:dyDescent="0.25">
      <c r="A3495" s="79"/>
      <c r="B3495" s="79"/>
      <c r="C3495" s="43">
        <v>1.9157551013520801E-2</v>
      </c>
      <c r="D3495" s="43">
        <v>1.9157551013520801E-2</v>
      </c>
      <c r="E3495" s="43">
        <v>0</v>
      </c>
      <c r="F3495" s="43">
        <v>0</v>
      </c>
      <c r="G3495" s="43">
        <v>0.16666666666666599</v>
      </c>
      <c r="H3495" s="43">
        <v>10.6666666666666</v>
      </c>
      <c r="I3495" s="43">
        <v>245.333333333333</v>
      </c>
      <c r="J3495" s="43">
        <f t="shared" si="54"/>
        <v>0.11494530608112527</v>
      </c>
    </row>
    <row r="3496" spans="1:10" x14ac:dyDescent="0.25">
      <c r="A3496" s="79"/>
      <c r="B3496" s="79"/>
      <c r="C3496" s="43">
        <v>1.9148837179748E-2</v>
      </c>
      <c r="D3496" s="43">
        <v>1.9148837179748E-2</v>
      </c>
      <c r="E3496" s="43">
        <v>0</v>
      </c>
      <c r="F3496" s="43">
        <v>0</v>
      </c>
      <c r="G3496" s="43">
        <v>0</v>
      </c>
      <c r="H3496" s="43">
        <v>5.5</v>
      </c>
      <c r="I3496" s="43">
        <v>205.468999664092</v>
      </c>
      <c r="J3496" s="43" t="e">
        <f t="shared" si="54"/>
        <v>#DIV/0!</v>
      </c>
    </row>
    <row r="3497" spans="1:10" x14ac:dyDescent="0.25">
      <c r="A3497" s="79"/>
      <c r="B3497" s="79"/>
      <c r="C3497" s="43">
        <v>1.9148837179748E-2</v>
      </c>
      <c r="D3497" s="43">
        <v>1.9148837179748E-2</v>
      </c>
      <c r="E3497" s="43">
        <v>0</v>
      </c>
      <c r="F3497" s="43">
        <v>0</v>
      </c>
      <c r="G3497" s="43">
        <v>0</v>
      </c>
      <c r="H3497" s="43">
        <v>7.3333333333333304</v>
      </c>
      <c r="I3497" s="43">
        <v>273.95866621878997</v>
      </c>
      <c r="J3497" s="43" t="e">
        <f t="shared" si="54"/>
        <v>#DIV/0!</v>
      </c>
    </row>
    <row r="3498" spans="1:10" x14ac:dyDescent="0.25">
      <c r="A3498" s="79"/>
      <c r="B3498" s="79"/>
      <c r="C3498" s="43">
        <v>1.9148837179748E-2</v>
      </c>
      <c r="D3498" s="43">
        <v>1.9148837179748E-2</v>
      </c>
      <c r="E3498" s="43">
        <v>0</v>
      </c>
      <c r="F3498" s="43">
        <v>0</v>
      </c>
      <c r="G3498" s="43">
        <v>0</v>
      </c>
      <c r="H3498" s="43">
        <v>6.8333333333333304</v>
      </c>
      <c r="I3498" s="43">
        <v>255.27966624932699</v>
      </c>
      <c r="J3498" s="43" t="e">
        <f t="shared" si="54"/>
        <v>#DIV/0!</v>
      </c>
    </row>
    <row r="3499" spans="1:10" x14ac:dyDescent="0.25">
      <c r="A3499" s="79"/>
      <c r="B3499" s="79"/>
      <c r="C3499" s="43">
        <v>1.8995346799089E-2</v>
      </c>
      <c r="D3499" s="43">
        <v>0</v>
      </c>
      <c r="E3499" s="43">
        <v>0</v>
      </c>
      <c r="F3499" s="43">
        <v>1.8995346799089E-2</v>
      </c>
      <c r="G3499" s="43">
        <v>0</v>
      </c>
      <c r="H3499" s="43">
        <v>5.8333333333333304</v>
      </c>
      <c r="I3499" s="43">
        <v>259.40985895348598</v>
      </c>
      <c r="J3499" s="43" t="e">
        <f t="shared" si="54"/>
        <v>#DIV/0!</v>
      </c>
    </row>
    <row r="3500" spans="1:10" x14ac:dyDescent="0.25">
      <c r="A3500" s="79"/>
      <c r="B3500" s="79"/>
      <c r="C3500" s="43">
        <v>1.8995346799089E-2</v>
      </c>
      <c r="D3500" s="43">
        <v>0</v>
      </c>
      <c r="E3500" s="43">
        <v>0</v>
      </c>
      <c r="F3500" s="43">
        <v>1.8995346799089E-2</v>
      </c>
      <c r="G3500" s="43">
        <v>0</v>
      </c>
      <c r="H3500" s="43">
        <v>5.5</v>
      </c>
      <c r="I3500" s="43">
        <v>244.58643844185801</v>
      </c>
      <c r="J3500" s="43" t="e">
        <f t="shared" si="54"/>
        <v>#DIV/0!</v>
      </c>
    </row>
    <row r="3501" spans="1:10" x14ac:dyDescent="0.25">
      <c r="A3501" s="79"/>
      <c r="B3501" s="79"/>
      <c r="C3501" s="43">
        <v>1.8969245911857401E-2</v>
      </c>
      <c r="D3501" s="43">
        <v>0</v>
      </c>
      <c r="E3501" s="43">
        <v>4.4878278274562098E-4</v>
      </c>
      <c r="F3501" s="43">
        <v>1.8520463129111701E-2</v>
      </c>
      <c r="G3501" s="43">
        <v>0</v>
      </c>
      <c r="H3501" s="43">
        <v>6.5</v>
      </c>
      <c r="I3501" s="43">
        <v>288.64933239219198</v>
      </c>
      <c r="J3501" s="43" t="e">
        <f t="shared" si="54"/>
        <v>#DIV/0!</v>
      </c>
    </row>
    <row r="3502" spans="1:10" x14ac:dyDescent="0.25">
      <c r="A3502" s="79"/>
      <c r="B3502" s="79"/>
      <c r="C3502" s="43">
        <v>1.8848876875316101E-2</v>
      </c>
      <c r="D3502" s="43">
        <v>0</v>
      </c>
      <c r="E3502" s="43">
        <v>1.8848876875316101E-2</v>
      </c>
      <c r="F3502" s="43">
        <v>0</v>
      </c>
      <c r="G3502" s="43">
        <v>0</v>
      </c>
      <c r="H3502" s="43">
        <v>6.6666666666666599</v>
      </c>
      <c r="I3502" s="43">
        <v>280.17370685060098</v>
      </c>
      <c r="J3502" s="43" t="e">
        <f t="shared" si="54"/>
        <v>#DIV/0!</v>
      </c>
    </row>
    <row r="3503" spans="1:10" x14ac:dyDescent="0.25">
      <c r="A3503" s="79"/>
      <c r="B3503" s="79"/>
      <c r="C3503" s="43">
        <v>1.8749903071836601E-2</v>
      </c>
      <c r="D3503" s="43">
        <v>1.8749903071836601E-2</v>
      </c>
      <c r="E3503" s="43">
        <v>0</v>
      </c>
      <c r="F3503" s="43">
        <v>0</v>
      </c>
      <c r="G3503" s="43">
        <v>0</v>
      </c>
      <c r="H3503" s="43">
        <v>6.6666666666666599</v>
      </c>
      <c r="I3503" s="43">
        <v>249.053332926173</v>
      </c>
      <c r="J3503" s="43" t="e">
        <f t="shared" si="54"/>
        <v>#DIV/0!</v>
      </c>
    </row>
    <row r="3504" spans="1:10" x14ac:dyDescent="0.25">
      <c r="A3504" s="79"/>
      <c r="B3504" s="79"/>
      <c r="C3504" s="43">
        <v>1.8749903071836601E-2</v>
      </c>
      <c r="D3504" s="43">
        <v>1.8749903071836601E-2</v>
      </c>
      <c r="E3504" s="43">
        <v>0</v>
      </c>
      <c r="F3504" s="43">
        <v>0</v>
      </c>
      <c r="G3504" s="43">
        <v>0</v>
      </c>
      <c r="H3504" s="43">
        <v>6.6666666666666599</v>
      </c>
      <c r="I3504" s="43">
        <v>249.053332926173</v>
      </c>
      <c r="J3504" s="43" t="e">
        <f t="shared" si="54"/>
        <v>#DIV/0!</v>
      </c>
    </row>
    <row r="3505" spans="1:10" x14ac:dyDescent="0.25">
      <c r="A3505" s="79"/>
      <c r="B3505" s="79"/>
      <c r="C3505" s="43">
        <v>1.8749903071836601E-2</v>
      </c>
      <c r="D3505" s="43">
        <v>1.8749903071836601E-2</v>
      </c>
      <c r="E3505" s="43">
        <v>0</v>
      </c>
      <c r="F3505" s="43">
        <v>0</v>
      </c>
      <c r="G3505" s="43">
        <v>0</v>
      </c>
      <c r="H3505" s="43">
        <v>7.1666666666666599</v>
      </c>
      <c r="I3505" s="43">
        <v>267.73233289563598</v>
      </c>
      <c r="J3505" s="43" t="e">
        <f t="shared" si="54"/>
        <v>#DIV/0!</v>
      </c>
    </row>
    <row r="3506" spans="1:10" x14ac:dyDescent="0.25">
      <c r="A3506" s="79"/>
      <c r="B3506" s="79"/>
      <c r="C3506" s="43">
        <v>1.8749903071836601E-2</v>
      </c>
      <c r="D3506" s="43">
        <v>1.8749903071836601E-2</v>
      </c>
      <c r="E3506" s="43">
        <v>0</v>
      </c>
      <c r="F3506" s="43">
        <v>0</v>
      </c>
      <c r="G3506" s="43">
        <v>0</v>
      </c>
      <c r="H3506" s="43">
        <v>6.8333333333333304</v>
      </c>
      <c r="I3506" s="43">
        <v>255.27966624932699</v>
      </c>
      <c r="J3506" s="43" t="e">
        <f t="shared" si="54"/>
        <v>#DIV/0!</v>
      </c>
    </row>
    <row r="3507" spans="1:10" x14ac:dyDescent="0.25">
      <c r="A3507" s="79"/>
      <c r="B3507" s="79"/>
      <c r="C3507" s="43">
        <v>1.8749903071836601E-2</v>
      </c>
      <c r="D3507" s="43">
        <v>1.8749903071836601E-2</v>
      </c>
      <c r="E3507" s="43">
        <v>0</v>
      </c>
      <c r="F3507" s="43">
        <v>0</v>
      </c>
      <c r="G3507" s="43">
        <v>0</v>
      </c>
      <c r="H3507" s="43">
        <v>5.1666666666666599</v>
      </c>
      <c r="I3507" s="43">
        <v>193.01633301778301</v>
      </c>
      <c r="J3507" s="43" t="e">
        <f t="shared" si="54"/>
        <v>#DIV/0!</v>
      </c>
    </row>
    <row r="3508" spans="1:10" x14ac:dyDescent="0.25">
      <c r="A3508" s="79"/>
      <c r="B3508" s="79"/>
      <c r="C3508" s="43">
        <v>1.8749903071836601E-2</v>
      </c>
      <c r="D3508" s="43">
        <v>1.8749903071836601E-2</v>
      </c>
      <c r="E3508" s="43">
        <v>0</v>
      </c>
      <c r="F3508" s="43">
        <v>0</v>
      </c>
      <c r="G3508" s="43">
        <v>0</v>
      </c>
      <c r="H3508" s="43">
        <v>7</v>
      </c>
      <c r="I3508" s="43">
        <v>261.50599957248102</v>
      </c>
      <c r="J3508" s="43" t="e">
        <f t="shared" si="54"/>
        <v>#DIV/0!</v>
      </c>
    </row>
    <row r="3509" spans="1:10" x14ac:dyDescent="0.25">
      <c r="A3509" s="79"/>
      <c r="B3509" s="79"/>
      <c r="C3509" s="43">
        <v>1.8666331756763899E-2</v>
      </c>
      <c r="D3509" s="43">
        <v>9.3331658783819497E-3</v>
      </c>
      <c r="E3509" s="43">
        <v>0</v>
      </c>
      <c r="F3509" s="43">
        <v>9.3331658783819497E-3</v>
      </c>
      <c r="G3509" s="43">
        <v>0.16666666666666599</v>
      </c>
      <c r="H3509" s="43">
        <v>5.6666666666666599</v>
      </c>
      <c r="I3509" s="43">
        <v>215.333333333333</v>
      </c>
      <c r="J3509" s="43">
        <f t="shared" si="54"/>
        <v>0.11199799054058385</v>
      </c>
    </row>
    <row r="3510" spans="1:10" x14ac:dyDescent="0.25">
      <c r="A3510" s="79"/>
      <c r="B3510" s="79"/>
      <c r="C3510" s="43">
        <v>1.8666331756763899E-2</v>
      </c>
      <c r="D3510" s="43">
        <v>9.3331658783819497E-3</v>
      </c>
      <c r="E3510" s="43">
        <v>0</v>
      </c>
      <c r="F3510" s="43">
        <v>9.3331658783819497E-3</v>
      </c>
      <c r="G3510" s="43">
        <v>0.33333333333333298</v>
      </c>
      <c r="H3510" s="43">
        <v>14</v>
      </c>
      <c r="I3510" s="43">
        <v>266</v>
      </c>
      <c r="J3510" s="43">
        <f t="shared" si="54"/>
        <v>5.5998995270291757E-2</v>
      </c>
    </row>
    <row r="3511" spans="1:10" x14ac:dyDescent="0.25">
      <c r="A3511" s="79"/>
      <c r="B3511" s="79"/>
      <c r="C3511" s="43">
        <v>1.8520463129111701E-2</v>
      </c>
      <c r="D3511" s="43">
        <v>0</v>
      </c>
      <c r="E3511" s="43">
        <v>0</v>
      </c>
      <c r="F3511" s="43">
        <v>1.8520463129111701E-2</v>
      </c>
      <c r="G3511" s="43">
        <v>0</v>
      </c>
      <c r="H3511" s="43">
        <v>4.8333333333333304</v>
      </c>
      <c r="I3511" s="43">
        <v>214.93959741860201</v>
      </c>
      <c r="J3511" s="43" t="e">
        <f t="shared" si="54"/>
        <v>#DIV/0!</v>
      </c>
    </row>
    <row r="3512" spans="1:10" x14ac:dyDescent="0.25">
      <c r="A3512" s="79"/>
      <c r="B3512" s="79"/>
      <c r="C3512" s="43">
        <v>1.8400094092570499E-2</v>
      </c>
      <c r="D3512" s="43">
        <v>0</v>
      </c>
      <c r="E3512" s="43">
        <v>1.8400094092570499E-2</v>
      </c>
      <c r="F3512" s="43">
        <v>0</v>
      </c>
      <c r="G3512" s="43">
        <v>0</v>
      </c>
      <c r="H3512" s="43">
        <v>5.5</v>
      </c>
      <c r="I3512" s="43">
        <v>231.143308151746</v>
      </c>
      <c r="J3512" s="43" t="e">
        <f t="shared" si="54"/>
        <v>#DIV/0!</v>
      </c>
    </row>
    <row r="3513" spans="1:10" x14ac:dyDescent="0.25">
      <c r="A3513" s="79"/>
      <c r="B3513" s="79"/>
      <c r="C3513" s="43">
        <v>1.8350968963925102E-2</v>
      </c>
      <c r="D3513" s="43">
        <v>1.8350968963925102E-2</v>
      </c>
      <c r="E3513" s="43">
        <v>0</v>
      </c>
      <c r="F3513" s="43">
        <v>0</v>
      </c>
      <c r="G3513" s="43">
        <v>0</v>
      </c>
      <c r="H3513" s="43">
        <v>6.5</v>
      </c>
      <c r="I3513" s="43">
        <v>242.82699960301801</v>
      </c>
      <c r="J3513" s="43" t="e">
        <f t="shared" si="54"/>
        <v>#DIV/0!</v>
      </c>
    </row>
    <row r="3514" spans="1:10" x14ac:dyDescent="0.25">
      <c r="A3514" s="79"/>
      <c r="B3514" s="79"/>
      <c r="C3514" s="43">
        <v>1.8350968963925102E-2</v>
      </c>
      <c r="D3514" s="43">
        <v>1.8350968963925102E-2</v>
      </c>
      <c r="E3514" s="43">
        <v>0</v>
      </c>
      <c r="F3514" s="43">
        <v>0</v>
      </c>
      <c r="G3514" s="43">
        <v>0</v>
      </c>
      <c r="H3514" s="43">
        <v>6.1666666666666599</v>
      </c>
      <c r="I3514" s="43">
        <v>230.37433295670999</v>
      </c>
      <c r="J3514" s="43" t="e">
        <f t="shared" si="54"/>
        <v>#DIV/0!</v>
      </c>
    </row>
    <row r="3515" spans="1:10" x14ac:dyDescent="0.25">
      <c r="A3515" s="79"/>
      <c r="B3515" s="79"/>
      <c r="C3515" s="43">
        <v>1.8350968963925102E-2</v>
      </c>
      <c r="D3515" s="43">
        <v>1.8350968963925102E-2</v>
      </c>
      <c r="E3515" s="43">
        <v>0</v>
      </c>
      <c r="F3515" s="43">
        <v>0</v>
      </c>
      <c r="G3515" s="43">
        <v>0</v>
      </c>
      <c r="H3515" s="43">
        <v>5.6666666666666599</v>
      </c>
      <c r="I3515" s="43">
        <v>211.69533298724599</v>
      </c>
      <c r="J3515" s="43" t="e">
        <f t="shared" si="54"/>
        <v>#DIV/0!</v>
      </c>
    </row>
    <row r="3516" spans="1:10" x14ac:dyDescent="0.25">
      <c r="A3516" s="79"/>
      <c r="B3516" s="79"/>
      <c r="C3516" s="43">
        <v>1.8350968963925102E-2</v>
      </c>
      <c r="D3516" s="43">
        <v>1.8350968963925102E-2</v>
      </c>
      <c r="E3516" s="43">
        <v>0</v>
      </c>
      <c r="F3516" s="43">
        <v>0</v>
      </c>
      <c r="G3516" s="43">
        <v>0</v>
      </c>
      <c r="H3516" s="43">
        <v>4.1666666666666599</v>
      </c>
      <c r="I3516" s="43">
        <v>155.65833307885799</v>
      </c>
      <c r="J3516" s="43" t="e">
        <f t="shared" si="54"/>
        <v>#DIV/0!</v>
      </c>
    </row>
    <row r="3517" spans="1:10" x14ac:dyDescent="0.25">
      <c r="A3517" s="79"/>
      <c r="B3517" s="79"/>
      <c r="C3517" s="43">
        <v>1.8350968963925102E-2</v>
      </c>
      <c r="D3517" s="43">
        <v>1.8350968963925102E-2</v>
      </c>
      <c r="E3517" s="43">
        <v>0</v>
      </c>
      <c r="F3517" s="43">
        <v>0</v>
      </c>
      <c r="G3517" s="43">
        <v>0</v>
      </c>
      <c r="H3517" s="43">
        <v>5.8333333333333304</v>
      </c>
      <c r="I3517" s="43">
        <v>217.92166631040101</v>
      </c>
      <c r="J3517" s="43" t="e">
        <f t="shared" si="54"/>
        <v>#DIV/0!</v>
      </c>
    </row>
    <row r="3518" spans="1:10" x14ac:dyDescent="0.25">
      <c r="A3518" s="79"/>
      <c r="B3518" s="79"/>
      <c r="C3518" s="43">
        <v>1.8350968963925102E-2</v>
      </c>
      <c r="D3518" s="43">
        <v>1.8350968963925102E-2</v>
      </c>
      <c r="E3518" s="43">
        <v>0</v>
      </c>
      <c r="F3518" s="43">
        <v>0</v>
      </c>
      <c r="G3518" s="43">
        <v>0</v>
      </c>
      <c r="H3518" s="43">
        <v>5.8333333333333304</v>
      </c>
      <c r="I3518" s="43">
        <v>217.92166631040101</v>
      </c>
      <c r="J3518" s="43" t="e">
        <f t="shared" si="54"/>
        <v>#DIV/0!</v>
      </c>
    </row>
    <row r="3519" spans="1:10" x14ac:dyDescent="0.25">
      <c r="A3519" s="79"/>
      <c r="B3519" s="79"/>
      <c r="C3519" s="43">
        <v>1.8324614012932901E-2</v>
      </c>
      <c r="D3519" s="43">
        <v>1.2494055008817899E-3</v>
      </c>
      <c r="E3519" s="43">
        <v>0</v>
      </c>
      <c r="F3519" s="43">
        <v>1.7075208512051101E-2</v>
      </c>
      <c r="G3519" s="43">
        <v>0.16666666666666599</v>
      </c>
      <c r="H3519" s="43">
        <v>6</v>
      </c>
      <c r="I3519" s="43">
        <v>234</v>
      </c>
      <c r="J3519" s="43">
        <f t="shared" si="54"/>
        <v>0.10994768407759785</v>
      </c>
    </row>
    <row r="3520" spans="1:10" x14ac:dyDescent="0.25">
      <c r="A3520" s="79"/>
      <c r="B3520" s="79"/>
      <c r="C3520" s="43">
        <v>1.8260541935964599E-2</v>
      </c>
      <c r="D3520" s="43">
        <v>1.8260541935964599E-2</v>
      </c>
      <c r="E3520" s="43">
        <v>0</v>
      </c>
      <c r="F3520" s="43">
        <v>0</v>
      </c>
      <c r="G3520" s="43">
        <v>0.16666666666666599</v>
      </c>
      <c r="H3520" s="43">
        <v>4.3333333333333304</v>
      </c>
      <c r="I3520" s="43">
        <v>195</v>
      </c>
      <c r="J3520" s="43">
        <f t="shared" si="54"/>
        <v>0.10956325161578803</v>
      </c>
    </row>
    <row r="3521" spans="1:10" x14ac:dyDescent="0.25">
      <c r="A3521" s="79"/>
      <c r="B3521" s="79"/>
      <c r="C3521" s="43">
        <v>1.8201491631206101E-2</v>
      </c>
      <c r="D3521" s="43">
        <v>8.8633039806144398E-3</v>
      </c>
      <c r="E3521" s="43">
        <v>0</v>
      </c>
      <c r="F3521" s="43">
        <v>9.3381876505916599E-3</v>
      </c>
      <c r="G3521" s="43">
        <v>0.33333333333333298</v>
      </c>
      <c r="H3521" s="43">
        <v>6.8333333333333304</v>
      </c>
      <c r="I3521" s="43">
        <v>192.41171025581301</v>
      </c>
      <c r="J3521" s="43">
        <f t="shared" si="54"/>
        <v>5.460447489361836E-2</v>
      </c>
    </row>
    <row r="3522" spans="1:10" x14ac:dyDescent="0.25">
      <c r="A3522" s="79"/>
      <c r="B3522" s="79"/>
      <c r="C3522" s="43">
        <v>1.81537551410175E-2</v>
      </c>
      <c r="D3522" s="43">
        <v>1.81537551410175E-2</v>
      </c>
      <c r="E3522" s="43">
        <v>0</v>
      </c>
      <c r="F3522" s="43">
        <v>0</v>
      </c>
      <c r="G3522" s="43">
        <v>1</v>
      </c>
      <c r="H3522" s="43">
        <v>10</v>
      </c>
      <c r="I3522" s="43">
        <v>283.33333333333297</v>
      </c>
      <c r="J3522" s="43">
        <f t="shared" si="54"/>
        <v>1.81537551410175E-2</v>
      </c>
    </row>
    <row r="3523" spans="1:10" x14ac:dyDescent="0.25">
      <c r="A3523" s="79"/>
      <c r="B3523" s="79"/>
      <c r="C3523" s="43">
        <v>1.8050791312677301E-2</v>
      </c>
      <c r="D3523" s="43">
        <v>1.8050791312677301E-2</v>
      </c>
      <c r="E3523" s="43">
        <v>0</v>
      </c>
      <c r="F3523" s="43">
        <v>0</v>
      </c>
      <c r="G3523" s="43">
        <v>0.16666666666666599</v>
      </c>
      <c r="H3523" s="43">
        <v>9.3333333333333304</v>
      </c>
      <c r="I3523" s="43">
        <v>180.39299998982099</v>
      </c>
      <c r="J3523" s="43">
        <f t="shared" ref="J3523:J3586" si="55">C3523/G3523</f>
        <v>0.10830474787606424</v>
      </c>
    </row>
    <row r="3524" spans="1:10" x14ac:dyDescent="0.25">
      <c r="A3524" s="79"/>
      <c r="B3524" s="79"/>
      <c r="C3524" s="43">
        <v>1.80455794591345E-2</v>
      </c>
      <c r="D3524" s="43">
        <v>0</v>
      </c>
      <c r="E3524" s="43">
        <v>0</v>
      </c>
      <c r="F3524" s="43">
        <v>1.80455794591345E-2</v>
      </c>
      <c r="G3524" s="43">
        <v>0</v>
      </c>
      <c r="H3524" s="43">
        <v>6.1666666666666599</v>
      </c>
      <c r="I3524" s="43">
        <v>274.23327946511301</v>
      </c>
      <c r="J3524" s="43" t="e">
        <f t="shared" si="55"/>
        <v>#DIV/0!</v>
      </c>
    </row>
    <row r="3525" spans="1:10" x14ac:dyDescent="0.25">
      <c r="A3525" s="79"/>
      <c r="B3525" s="79"/>
      <c r="C3525" s="43">
        <v>1.80455794591345E-2</v>
      </c>
      <c r="D3525" s="43">
        <v>0</v>
      </c>
      <c r="E3525" s="43">
        <v>0</v>
      </c>
      <c r="F3525" s="43">
        <v>1.80455794591345E-2</v>
      </c>
      <c r="G3525" s="43">
        <v>0</v>
      </c>
      <c r="H3525" s="43">
        <v>5.5</v>
      </c>
      <c r="I3525" s="43">
        <v>244.58643844185801</v>
      </c>
      <c r="J3525" s="43" t="e">
        <f t="shared" si="55"/>
        <v>#DIV/0!</v>
      </c>
    </row>
    <row r="3526" spans="1:10" x14ac:dyDescent="0.25">
      <c r="A3526" s="79"/>
      <c r="B3526" s="79"/>
      <c r="C3526" s="43">
        <v>1.80455794591345E-2</v>
      </c>
      <c r="D3526" s="43">
        <v>0</v>
      </c>
      <c r="E3526" s="43">
        <v>0</v>
      </c>
      <c r="F3526" s="43">
        <v>1.80455794591345E-2</v>
      </c>
      <c r="G3526" s="43">
        <v>0</v>
      </c>
      <c r="H3526" s="43">
        <v>4.8333333333333304</v>
      </c>
      <c r="I3526" s="43">
        <v>214.93959741860201</v>
      </c>
      <c r="J3526" s="43" t="e">
        <f t="shared" si="55"/>
        <v>#DIV/0!</v>
      </c>
    </row>
    <row r="3527" spans="1:10" x14ac:dyDescent="0.25">
      <c r="A3527" s="79"/>
      <c r="B3527" s="79"/>
      <c r="C3527" s="43">
        <v>1.79520348560137E-2</v>
      </c>
      <c r="D3527" s="43">
        <v>1.79520348560137E-2</v>
      </c>
      <c r="E3527" s="43">
        <v>0</v>
      </c>
      <c r="F3527" s="43">
        <v>0</v>
      </c>
      <c r="G3527" s="43">
        <v>0</v>
      </c>
      <c r="H3527" s="43">
        <v>6.6666666666666599</v>
      </c>
      <c r="I3527" s="43">
        <v>249.053332926173</v>
      </c>
      <c r="J3527" s="43" t="e">
        <f t="shared" si="55"/>
        <v>#DIV/0!</v>
      </c>
    </row>
    <row r="3528" spans="1:10" x14ac:dyDescent="0.25">
      <c r="A3528" s="79"/>
      <c r="B3528" s="79"/>
      <c r="C3528" s="43">
        <v>1.79520348560137E-2</v>
      </c>
      <c r="D3528" s="43">
        <v>1.79520348560137E-2</v>
      </c>
      <c r="E3528" s="43">
        <v>0</v>
      </c>
      <c r="F3528" s="43">
        <v>0</v>
      </c>
      <c r="G3528" s="43">
        <v>0</v>
      </c>
      <c r="H3528" s="43">
        <v>6.5</v>
      </c>
      <c r="I3528" s="43">
        <v>242.82699960301801</v>
      </c>
      <c r="J3528" s="43" t="e">
        <f t="shared" si="55"/>
        <v>#DIV/0!</v>
      </c>
    </row>
    <row r="3529" spans="1:10" x14ac:dyDescent="0.25">
      <c r="A3529" s="79"/>
      <c r="B3529" s="79"/>
      <c r="C3529" s="43">
        <v>1.7951311309824799E-2</v>
      </c>
      <c r="D3529" s="43">
        <v>0</v>
      </c>
      <c r="E3529" s="43">
        <v>1.7951311309824799E-2</v>
      </c>
      <c r="F3529" s="43">
        <v>0</v>
      </c>
      <c r="G3529" s="43">
        <v>0</v>
      </c>
      <c r="H3529" s="43">
        <v>6.3333333333333304</v>
      </c>
      <c r="I3529" s="43">
        <v>266.16502150807099</v>
      </c>
      <c r="J3529" s="43" t="e">
        <f t="shared" si="55"/>
        <v>#DIV/0!</v>
      </c>
    </row>
    <row r="3530" spans="1:10" x14ac:dyDescent="0.25">
      <c r="A3530" s="79"/>
      <c r="B3530" s="79"/>
      <c r="C3530" s="43">
        <v>1.7951311309824799E-2</v>
      </c>
      <c r="D3530" s="43">
        <v>0</v>
      </c>
      <c r="E3530" s="43">
        <v>1.7951311309824799E-2</v>
      </c>
      <c r="F3530" s="43">
        <v>0</v>
      </c>
      <c r="G3530" s="43">
        <v>0</v>
      </c>
      <c r="H3530" s="43">
        <v>6.5</v>
      </c>
      <c r="I3530" s="43">
        <v>273.16936417933601</v>
      </c>
      <c r="J3530" s="43" t="e">
        <f t="shared" si="55"/>
        <v>#DIV/0!</v>
      </c>
    </row>
    <row r="3531" spans="1:10" x14ac:dyDescent="0.25">
      <c r="A3531" s="79"/>
      <c r="B3531" s="79"/>
      <c r="C3531" s="43">
        <v>1.7908145512639001E-2</v>
      </c>
      <c r="D3531" s="43">
        <v>0</v>
      </c>
      <c r="E3531" s="43">
        <v>8.7458385061725593E-3</v>
      </c>
      <c r="F3531" s="43">
        <v>9.1623070064664903E-3</v>
      </c>
      <c r="G3531" s="43">
        <v>0.16666666666666599</v>
      </c>
      <c r="H3531" s="43">
        <v>4.8333333333333304</v>
      </c>
      <c r="I3531" s="43">
        <v>188.5</v>
      </c>
      <c r="J3531" s="43">
        <f t="shared" si="55"/>
        <v>0.10744887307583444</v>
      </c>
    </row>
    <row r="3532" spans="1:10" x14ac:dyDescent="0.25">
      <c r="A3532" s="79"/>
      <c r="B3532" s="79"/>
      <c r="C3532" s="43">
        <v>1.7780001358702401E-2</v>
      </c>
      <c r="D3532" s="43">
        <v>1.7780001358702401E-2</v>
      </c>
      <c r="E3532" s="43">
        <v>0</v>
      </c>
      <c r="F3532" s="43">
        <v>0</v>
      </c>
      <c r="G3532" s="43">
        <v>0.16666666666666599</v>
      </c>
      <c r="H3532" s="43">
        <v>5.6666666666666599</v>
      </c>
      <c r="I3532" s="43">
        <v>255</v>
      </c>
      <c r="J3532" s="43">
        <f t="shared" si="55"/>
        <v>0.10668000815221484</v>
      </c>
    </row>
    <row r="3533" spans="1:10" x14ac:dyDescent="0.25">
      <c r="A3533" s="79"/>
      <c r="B3533" s="79"/>
      <c r="C3533" s="43">
        <v>1.7780001358702401E-2</v>
      </c>
      <c r="D3533" s="43">
        <v>1.7780001358702401E-2</v>
      </c>
      <c r="E3533" s="43">
        <v>0</v>
      </c>
      <c r="F3533" s="43">
        <v>0</v>
      </c>
      <c r="G3533" s="43">
        <v>0.16666666666666599</v>
      </c>
      <c r="H3533" s="43">
        <v>4.8333333333333304</v>
      </c>
      <c r="I3533" s="43">
        <v>217.5</v>
      </c>
      <c r="J3533" s="43">
        <f t="shared" si="55"/>
        <v>0.10668000815221484</v>
      </c>
    </row>
    <row r="3534" spans="1:10" x14ac:dyDescent="0.25">
      <c r="A3534" s="79"/>
      <c r="B3534" s="79"/>
      <c r="C3534" s="43">
        <v>1.7769322679207701E-2</v>
      </c>
      <c r="D3534" s="43">
        <v>1.7769322679207701E-2</v>
      </c>
      <c r="E3534" s="43">
        <v>0</v>
      </c>
      <c r="F3534" s="43">
        <v>0</v>
      </c>
      <c r="G3534" s="43">
        <v>0.66666666666666596</v>
      </c>
      <c r="H3534" s="43">
        <v>7.5</v>
      </c>
      <c r="I3534" s="43">
        <v>248.666666666666</v>
      </c>
      <c r="J3534" s="43">
        <f t="shared" si="55"/>
        <v>2.6653984018811579E-2</v>
      </c>
    </row>
    <row r="3535" spans="1:10" x14ac:dyDescent="0.25">
      <c r="A3535" s="79"/>
      <c r="B3535" s="79"/>
      <c r="C3535" s="43">
        <v>1.7651857204765802E-2</v>
      </c>
      <c r="D3535" s="43">
        <v>1.7651857204765802E-2</v>
      </c>
      <c r="E3535" s="43">
        <v>0</v>
      </c>
      <c r="F3535" s="43">
        <v>0</v>
      </c>
      <c r="G3535" s="43">
        <v>0.16666666666666599</v>
      </c>
      <c r="H3535" s="43">
        <v>10.1666666666666</v>
      </c>
      <c r="I3535" s="43">
        <v>193.166666666666</v>
      </c>
      <c r="J3535" s="43">
        <f t="shared" si="55"/>
        <v>0.10591114322859524</v>
      </c>
    </row>
    <row r="3536" spans="1:10" x14ac:dyDescent="0.25">
      <c r="A3536" s="79"/>
      <c r="B3536" s="79"/>
      <c r="C3536" s="43">
        <v>1.7604696541259901E-2</v>
      </c>
      <c r="D3536" s="43">
        <v>5.5742706962418499E-3</v>
      </c>
      <c r="E3536" s="43">
        <v>0</v>
      </c>
      <c r="F3536" s="43">
        <v>1.20304258450181E-2</v>
      </c>
      <c r="G3536" s="43">
        <v>0.16666666666666599</v>
      </c>
      <c r="H3536" s="43">
        <v>10.5</v>
      </c>
      <c r="I3536" s="43">
        <v>241.94052306976599</v>
      </c>
      <c r="J3536" s="43">
        <f t="shared" si="55"/>
        <v>0.10562817924755984</v>
      </c>
    </row>
    <row r="3537" spans="1:10" x14ac:dyDescent="0.25">
      <c r="A3537" s="79"/>
      <c r="B3537" s="79"/>
      <c r="C3537" s="43">
        <v>1.7570695789157299E-2</v>
      </c>
      <c r="D3537" s="43">
        <v>0</v>
      </c>
      <c r="E3537" s="43">
        <v>0</v>
      </c>
      <c r="F3537" s="43">
        <v>1.7570695789157299E-2</v>
      </c>
      <c r="G3537" s="43">
        <v>0</v>
      </c>
      <c r="H3537" s="43">
        <v>5</v>
      </c>
      <c r="I3537" s="43">
        <v>222.35130767441601</v>
      </c>
      <c r="J3537" s="43" t="e">
        <f t="shared" si="55"/>
        <v>#DIV/0!</v>
      </c>
    </row>
    <row r="3538" spans="1:10" x14ac:dyDescent="0.25">
      <c r="A3538" s="79"/>
      <c r="B3538" s="79"/>
      <c r="C3538" s="43">
        <v>1.7570695789157299E-2</v>
      </c>
      <c r="D3538" s="43">
        <v>0</v>
      </c>
      <c r="E3538" s="43">
        <v>0</v>
      </c>
      <c r="F3538" s="43">
        <v>1.7570695789157299E-2</v>
      </c>
      <c r="G3538" s="43">
        <v>0</v>
      </c>
      <c r="H3538" s="43">
        <v>4.5</v>
      </c>
      <c r="I3538" s="43">
        <v>200.116176906974</v>
      </c>
      <c r="J3538" s="43" t="e">
        <f t="shared" si="55"/>
        <v>#DIV/0!</v>
      </c>
    </row>
    <row r="3539" spans="1:10" x14ac:dyDescent="0.25">
      <c r="A3539" s="79"/>
      <c r="B3539" s="79"/>
      <c r="C3539" s="43">
        <v>1.7570695789157299E-2</v>
      </c>
      <c r="D3539" s="43">
        <v>0</v>
      </c>
      <c r="E3539" s="43">
        <v>0</v>
      </c>
      <c r="F3539" s="43">
        <v>1.7570695789157299E-2</v>
      </c>
      <c r="G3539" s="43">
        <v>0</v>
      </c>
      <c r="H3539" s="43">
        <v>5.8333333333333304</v>
      </c>
      <c r="I3539" s="43">
        <v>259.40985895348598</v>
      </c>
      <c r="J3539" s="43" t="e">
        <f t="shared" si="55"/>
        <v>#DIV/0!</v>
      </c>
    </row>
    <row r="3540" spans="1:10" x14ac:dyDescent="0.25">
      <c r="A3540" s="79"/>
      <c r="B3540" s="79"/>
      <c r="C3540" s="43">
        <v>1.7570695789157299E-2</v>
      </c>
      <c r="D3540" s="43">
        <v>0</v>
      </c>
      <c r="E3540" s="43">
        <v>0</v>
      </c>
      <c r="F3540" s="43">
        <v>1.7570695789157299E-2</v>
      </c>
      <c r="G3540" s="43">
        <v>0</v>
      </c>
      <c r="H3540" s="43">
        <v>5.8333333333333304</v>
      </c>
      <c r="I3540" s="43">
        <v>259.40985895348598</v>
      </c>
      <c r="J3540" s="43" t="e">
        <f t="shared" si="55"/>
        <v>#DIV/0!</v>
      </c>
    </row>
    <row r="3541" spans="1:10" x14ac:dyDescent="0.25">
      <c r="A3541" s="79"/>
      <c r="B3541" s="79"/>
      <c r="C3541" s="43">
        <v>1.7553100748102301E-2</v>
      </c>
      <c r="D3541" s="43">
        <v>1.7553100748102301E-2</v>
      </c>
      <c r="E3541" s="43">
        <v>0</v>
      </c>
      <c r="F3541" s="43">
        <v>0</v>
      </c>
      <c r="G3541" s="43">
        <v>0</v>
      </c>
      <c r="H3541" s="43">
        <v>7.1666666666666599</v>
      </c>
      <c r="I3541" s="43">
        <v>267.73233289563598</v>
      </c>
      <c r="J3541" s="43" t="e">
        <f t="shared" si="55"/>
        <v>#DIV/0!</v>
      </c>
    </row>
    <row r="3542" spans="1:10" x14ac:dyDescent="0.25">
      <c r="A3542" s="79"/>
      <c r="B3542" s="79"/>
      <c r="C3542" s="43">
        <v>1.75025285270792E-2</v>
      </c>
      <c r="D3542" s="43">
        <v>0</v>
      </c>
      <c r="E3542" s="43">
        <v>1.75025285270792E-2</v>
      </c>
      <c r="F3542" s="43">
        <v>0</v>
      </c>
      <c r="G3542" s="43">
        <v>0</v>
      </c>
      <c r="H3542" s="43">
        <v>5.8333333333333304</v>
      </c>
      <c r="I3542" s="43">
        <v>245.15199349427601</v>
      </c>
      <c r="J3542" s="43" t="e">
        <f t="shared" si="55"/>
        <v>#DIV/0!</v>
      </c>
    </row>
    <row r="3543" spans="1:10" x14ac:dyDescent="0.25">
      <c r="A3543" s="79"/>
      <c r="B3543" s="79"/>
      <c r="C3543" s="43">
        <v>1.75025285270792E-2</v>
      </c>
      <c r="D3543" s="43">
        <v>0</v>
      </c>
      <c r="E3543" s="43">
        <v>1.75025285270792E-2</v>
      </c>
      <c r="F3543" s="43">
        <v>0</v>
      </c>
      <c r="G3543" s="43">
        <v>0</v>
      </c>
      <c r="H3543" s="43">
        <v>4.6666666666666599</v>
      </c>
      <c r="I3543" s="43">
        <v>196.121594795421</v>
      </c>
      <c r="J3543" s="43" t="e">
        <f t="shared" si="55"/>
        <v>#DIV/0!</v>
      </c>
    </row>
    <row r="3544" spans="1:10" x14ac:dyDescent="0.25">
      <c r="A3544" s="79"/>
      <c r="B3544" s="79"/>
      <c r="C3544" s="43">
        <v>1.7491677012345101E-2</v>
      </c>
      <c r="D3544" s="43">
        <v>0</v>
      </c>
      <c r="E3544" s="43">
        <v>8.7458385061725593E-3</v>
      </c>
      <c r="F3544" s="43">
        <v>8.7458385061725593E-3</v>
      </c>
      <c r="G3544" s="43">
        <v>0.16666666666666599</v>
      </c>
      <c r="H3544" s="43">
        <v>6.3333333333333304</v>
      </c>
      <c r="I3544" s="43">
        <v>247</v>
      </c>
      <c r="J3544" s="43">
        <f t="shared" si="55"/>
        <v>0.10495006207407104</v>
      </c>
    </row>
    <row r="3545" spans="1:10" x14ac:dyDescent="0.25">
      <c r="A3545" s="79"/>
      <c r="B3545" s="79"/>
      <c r="C3545" s="43">
        <v>1.7352854178913801E-2</v>
      </c>
      <c r="D3545" s="43">
        <v>1.7352854178913801E-2</v>
      </c>
      <c r="E3545" s="43">
        <v>0</v>
      </c>
      <c r="F3545" s="43">
        <v>0</v>
      </c>
      <c r="G3545" s="43">
        <v>0.5</v>
      </c>
      <c r="H3545" s="43">
        <v>4</v>
      </c>
      <c r="I3545" s="43">
        <v>166.666666666666</v>
      </c>
      <c r="J3545" s="43">
        <f t="shared" si="55"/>
        <v>3.4705708357827603E-2</v>
      </c>
    </row>
    <row r="3546" spans="1:10" x14ac:dyDescent="0.25">
      <c r="A3546" s="79"/>
      <c r="B3546" s="79"/>
      <c r="C3546" s="43">
        <v>1.7192673986493E-2</v>
      </c>
      <c r="D3546" s="43">
        <v>1.7192673986493E-2</v>
      </c>
      <c r="E3546" s="43">
        <v>0</v>
      </c>
      <c r="F3546" s="43">
        <v>0</v>
      </c>
      <c r="G3546" s="43">
        <v>0.66666666666666596</v>
      </c>
      <c r="H3546" s="43">
        <v>6.6666666666666599</v>
      </c>
      <c r="I3546" s="43">
        <v>268.33333333333297</v>
      </c>
      <c r="J3546" s="43">
        <f t="shared" si="55"/>
        <v>2.5789010979739527E-2</v>
      </c>
    </row>
    <row r="3547" spans="1:10" x14ac:dyDescent="0.25">
      <c r="A3547" s="79"/>
      <c r="B3547" s="79"/>
      <c r="C3547" s="43">
        <v>1.7181589491742099E-2</v>
      </c>
      <c r="D3547" s="43">
        <v>1.7181589491742099E-2</v>
      </c>
      <c r="E3547" s="43">
        <v>0</v>
      </c>
      <c r="F3547" s="43">
        <v>0</v>
      </c>
      <c r="G3547" s="43">
        <v>0.16666666666666599</v>
      </c>
      <c r="H3547" s="43">
        <v>6.8333333333333304</v>
      </c>
      <c r="I3547" s="43">
        <v>255.70766629004299</v>
      </c>
      <c r="J3547" s="43">
        <f t="shared" si="55"/>
        <v>0.10308953695045302</v>
      </c>
    </row>
    <row r="3548" spans="1:10" x14ac:dyDescent="0.25">
      <c r="A3548" s="79"/>
      <c r="B3548" s="79"/>
      <c r="C3548" s="43">
        <v>1.7154166640190899E-2</v>
      </c>
      <c r="D3548" s="43">
        <v>1.7154166640190899E-2</v>
      </c>
      <c r="E3548" s="43">
        <v>0</v>
      </c>
      <c r="F3548" s="43">
        <v>0</v>
      </c>
      <c r="G3548" s="43">
        <v>0</v>
      </c>
      <c r="H3548" s="43">
        <v>5.8333333333333304</v>
      </c>
      <c r="I3548" s="43">
        <v>217.92166631040101</v>
      </c>
      <c r="J3548" s="43" t="e">
        <f t="shared" si="55"/>
        <v>#DIV/0!</v>
      </c>
    </row>
    <row r="3549" spans="1:10" x14ac:dyDescent="0.25">
      <c r="A3549" s="79"/>
      <c r="B3549" s="79"/>
      <c r="C3549" s="43">
        <v>1.7154166640190899E-2</v>
      </c>
      <c r="D3549" s="43">
        <v>1.7154166640190899E-2</v>
      </c>
      <c r="E3549" s="43">
        <v>0</v>
      </c>
      <c r="F3549" s="43">
        <v>0</v>
      </c>
      <c r="G3549" s="43">
        <v>0</v>
      </c>
      <c r="H3549" s="43">
        <v>6.8333333333333304</v>
      </c>
      <c r="I3549" s="43">
        <v>255.27966624932699</v>
      </c>
      <c r="J3549" s="43" t="e">
        <f t="shared" si="55"/>
        <v>#DIV/0!</v>
      </c>
    </row>
    <row r="3550" spans="1:10" x14ac:dyDescent="0.25">
      <c r="A3550" s="79"/>
      <c r="B3550" s="79"/>
      <c r="C3550" s="43">
        <v>1.7154166640190899E-2</v>
      </c>
      <c r="D3550" s="43">
        <v>1.7154166640190899E-2</v>
      </c>
      <c r="E3550" s="43">
        <v>0</v>
      </c>
      <c r="F3550" s="43">
        <v>0</v>
      </c>
      <c r="G3550" s="43">
        <v>0</v>
      </c>
      <c r="H3550" s="43">
        <v>5</v>
      </c>
      <c r="I3550" s="43">
        <v>186.78999969462899</v>
      </c>
      <c r="J3550" s="43" t="e">
        <f t="shared" si="55"/>
        <v>#DIV/0!</v>
      </c>
    </row>
    <row r="3551" spans="1:10" x14ac:dyDescent="0.25">
      <c r="A3551" s="79"/>
      <c r="B3551" s="79"/>
      <c r="C3551" s="43">
        <v>1.7095812119180102E-2</v>
      </c>
      <c r="D3551" s="43">
        <v>0</v>
      </c>
      <c r="E3551" s="43">
        <v>0</v>
      </c>
      <c r="F3551" s="43">
        <v>1.7095812119180102E-2</v>
      </c>
      <c r="G3551" s="43">
        <v>0</v>
      </c>
      <c r="H3551" s="43">
        <v>5.6666666666666599</v>
      </c>
      <c r="I3551" s="43">
        <v>251.99814869767201</v>
      </c>
      <c r="J3551" s="43" t="e">
        <f t="shared" si="55"/>
        <v>#DIV/0!</v>
      </c>
    </row>
    <row r="3552" spans="1:10" x14ac:dyDescent="0.25">
      <c r="A3552" s="79"/>
      <c r="B3552" s="79"/>
      <c r="C3552" s="43">
        <v>1.7095812119180102E-2</v>
      </c>
      <c r="D3552" s="43">
        <v>0</v>
      </c>
      <c r="E3552" s="43">
        <v>0</v>
      </c>
      <c r="F3552" s="43">
        <v>1.7095812119180102E-2</v>
      </c>
      <c r="G3552" s="43">
        <v>0</v>
      </c>
      <c r="H3552" s="43">
        <v>5.8333333333333304</v>
      </c>
      <c r="I3552" s="43">
        <v>259.40985895348598</v>
      </c>
      <c r="J3552" s="43" t="e">
        <f t="shared" si="55"/>
        <v>#DIV/0!</v>
      </c>
    </row>
    <row r="3553" spans="1:10" x14ac:dyDescent="0.25">
      <c r="A3553" s="79"/>
      <c r="B3553" s="79"/>
      <c r="C3553" s="43">
        <v>1.7095812119180102E-2</v>
      </c>
      <c r="D3553" s="43">
        <v>0</v>
      </c>
      <c r="E3553" s="43">
        <v>0</v>
      </c>
      <c r="F3553" s="43">
        <v>1.7095812119180102E-2</v>
      </c>
      <c r="G3553" s="43">
        <v>0</v>
      </c>
      <c r="H3553" s="43">
        <v>4.8333333333333304</v>
      </c>
      <c r="I3553" s="43">
        <v>214.93959741860201</v>
      </c>
      <c r="J3553" s="43" t="e">
        <f t="shared" si="55"/>
        <v>#DIV/0!</v>
      </c>
    </row>
    <row r="3554" spans="1:10" x14ac:dyDescent="0.25">
      <c r="A3554" s="79"/>
      <c r="B3554" s="79"/>
      <c r="C3554" s="43">
        <v>1.6818920204177999E-2</v>
      </c>
      <c r="D3554" s="43">
        <v>1.6818920204177999E-2</v>
      </c>
      <c r="E3554" s="43">
        <v>0</v>
      </c>
      <c r="F3554" s="43">
        <v>0</v>
      </c>
      <c r="G3554" s="43">
        <v>0.83333333333333304</v>
      </c>
      <c r="H3554" s="43">
        <v>5.8333333333333304</v>
      </c>
      <c r="I3554" s="43">
        <v>204.166666666666</v>
      </c>
      <c r="J3554" s="43">
        <f t="shared" si="55"/>
        <v>2.0182704245013606E-2</v>
      </c>
    </row>
    <row r="3555" spans="1:10" x14ac:dyDescent="0.25">
      <c r="A3555" s="79"/>
      <c r="B3555" s="79"/>
      <c r="C3555" s="43">
        <v>1.67552325322795E-2</v>
      </c>
      <c r="D3555" s="43">
        <v>1.67552325322795E-2</v>
      </c>
      <c r="E3555" s="43">
        <v>0</v>
      </c>
      <c r="F3555" s="43">
        <v>0</v>
      </c>
      <c r="G3555" s="43">
        <v>0</v>
      </c>
      <c r="H3555" s="43">
        <v>6.8333333333333304</v>
      </c>
      <c r="I3555" s="43">
        <v>255.27966624932699</v>
      </c>
      <c r="J3555" s="43" t="e">
        <f t="shared" si="55"/>
        <v>#DIV/0!</v>
      </c>
    </row>
    <row r="3556" spans="1:10" x14ac:dyDescent="0.25">
      <c r="A3556" s="79"/>
      <c r="B3556" s="79"/>
      <c r="C3556" s="43">
        <v>1.67552325322795E-2</v>
      </c>
      <c r="D3556" s="43">
        <v>1.67552325322795E-2</v>
      </c>
      <c r="E3556" s="43">
        <v>0</v>
      </c>
      <c r="F3556" s="43">
        <v>0</v>
      </c>
      <c r="G3556" s="43">
        <v>0</v>
      </c>
      <c r="H3556" s="43">
        <v>6.6666666666666599</v>
      </c>
      <c r="I3556" s="43">
        <v>249.053332926173</v>
      </c>
      <c r="J3556" s="43" t="e">
        <f t="shared" si="55"/>
        <v>#DIV/0!</v>
      </c>
    </row>
    <row r="3557" spans="1:10" x14ac:dyDescent="0.25">
      <c r="A3557" s="79"/>
      <c r="B3557" s="79"/>
      <c r="C3557" s="43">
        <v>1.67552325322795E-2</v>
      </c>
      <c r="D3557" s="43">
        <v>1.67552325322795E-2</v>
      </c>
      <c r="E3557" s="43">
        <v>0</v>
      </c>
      <c r="F3557" s="43">
        <v>0</v>
      </c>
      <c r="G3557" s="43">
        <v>0</v>
      </c>
      <c r="H3557" s="43">
        <v>5</v>
      </c>
      <c r="I3557" s="43">
        <v>186.78999969462899</v>
      </c>
      <c r="J3557" s="43" t="e">
        <f t="shared" si="55"/>
        <v>#DIV/0!</v>
      </c>
    </row>
    <row r="3558" spans="1:10" x14ac:dyDescent="0.25">
      <c r="A3558" s="79"/>
      <c r="B3558" s="79"/>
      <c r="C3558" s="43">
        <v>1.67552325322795E-2</v>
      </c>
      <c r="D3558" s="43">
        <v>1.67552325322795E-2</v>
      </c>
      <c r="E3558" s="43">
        <v>0</v>
      </c>
      <c r="F3558" s="43">
        <v>0</v>
      </c>
      <c r="G3558" s="43">
        <v>0</v>
      </c>
      <c r="H3558" s="43">
        <v>5.1666666666666599</v>
      </c>
      <c r="I3558" s="43">
        <v>193.01633301778301</v>
      </c>
      <c r="J3558" s="43" t="e">
        <f t="shared" si="55"/>
        <v>#DIV/0!</v>
      </c>
    </row>
    <row r="3559" spans="1:10" x14ac:dyDescent="0.25">
      <c r="A3559" s="79"/>
      <c r="B3559" s="79"/>
      <c r="C3559" s="43">
        <v>1.67552325322795E-2</v>
      </c>
      <c r="D3559" s="43">
        <v>1.67552325322795E-2</v>
      </c>
      <c r="E3559" s="43">
        <v>0</v>
      </c>
      <c r="F3559" s="43">
        <v>0</v>
      </c>
      <c r="G3559" s="43">
        <v>0</v>
      </c>
      <c r="H3559" s="43">
        <v>5.8333333333333304</v>
      </c>
      <c r="I3559" s="43">
        <v>217.92166631040101</v>
      </c>
      <c r="J3559" s="43" t="e">
        <f t="shared" si="55"/>
        <v>#DIV/0!</v>
      </c>
    </row>
    <row r="3560" spans="1:10" x14ac:dyDescent="0.25">
      <c r="A3560" s="79"/>
      <c r="B3560" s="79"/>
      <c r="C3560" s="43">
        <v>1.6737313734827099E-2</v>
      </c>
      <c r="D3560" s="43">
        <v>1.6737313734827099E-2</v>
      </c>
      <c r="E3560" s="43">
        <v>0</v>
      </c>
      <c r="F3560" s="43">
        <v>0</v>
      </c>
      <c r="G3560" s="43">
        <v>0.16666666666666599</v>
      </c>
      <c r="H3560" s="43">
        <v>4.3333333333333304</v>
      </c>
      <c r="I3560" s="43">
        <v>193.72633332315399</v>
      </c>
      <c r="J3560" s="43">
        <f t="shared" si="55"/>
        <v>0.10042388240896299</v>
      </c>
    </row>
    <row r="3561" spans="1:10" x14ac:dyDescent="0.25">
      <c r="A3561" s="79"/>
      <c r="B3561" s="79"/>
      <c r="C3561" s="43">
        <v>1.6658740011757201E-2</v>
      </c>
      <c r="D3561" s="43">
        <v>0</v>
      </c>
      <c r="E3561" s="43">
        <v>8.3293700058786301E-3</v>
      </c>
      <c r="F3561" s="43">
        <v>8.3293700058786301E-3</v>
      </c>
      <c r="G3561" s="43">
        <v>0.16666666666666599</v>
      </c>
      <c r="H3561" s="43">
        <v>6</v>
      </c>
      <c r="I3561" s="43">
        <v>234</v>
      </c>
      <c r="J3561" s="43">
        <f t="shared" si="55"/>
        <v>9.9952440070543616E-2</v>
      </c>
    </row>
    <row r="3562" spans="1:10" x14ac:dyDescent="0.25">
      <c r="A3562" s="79"/>
      <c r="B3562" s="79"/>
      <c r="C3562" s="43">
        <v>1.66209284492028E-2</v>
      </c>
      <c r="D3562" s="43">
        <v>0</v>
      </c>
      <c r="E3562" s="43">
        <v>0</v>
      </c>
      <c r="F3562" s="43">
        <v>1.66209284492028E-2</v>
      </c>
      <c r="G3562" s="43">
        <v>0</v>
      </c>
      <c r="H3562" s="43">
        <v>4.5</v>
      </c>
      <c r="I3562" s="43">
        <v>200.116176906974</v>
      </c>
      <c r="J3562" s="43" t="e">
        <f t="shared" si="55"/>
        <v>#DIV/0!</v>
      </c>
    </row>
    <row r="3563" spans="1:10" x14ac:dyDescent="0.25">
      <c r="A3563" s="79"/>
      <c r="B3563" s="79"/>
      <c r="C3563" s="43">
        <v>1.66209284492028E-2</v>
      </c>
      <c r="D3563" s="43">
        <v>0</v>
      </c>
      <c r="E3563" s="43">
        <v>0</v>
      </c>
      <c r="F3563" s="43">
        <v>1.66209284492028E-2</v>
      </c>
      <c r="G3563" s="43">
        <v>0</v>
      </c>
      <c r="H3563" s="43">
        <v>4.8333333333333304</v>
      </c>
      <c r="I3563" s="43">
        <v>214.93959741860201</v>
      </c>
      <c r="J3563" s="43" t="e">
        <f t="shared" si="55"/>
        <v>#DIV/0!</v>
      </c>
    </row>
    <row r="3564" spans="1:10" x14ac:dyDescent="0.25">
      <c r="A3564" s="79"/>
      <c r="B3564" s="79"/>
      <c r="C3564" s="43">
        <v>1.6604962961588001E-2</v>
      </c>
      <c r="D3564" s="43">
        <v>0</v>
      </c>
      <c r="E3564" s="43">
        <v>1.6604962961588001E-2</v>
      </c>
      <c r="F3564" s="43">
        <v>0</v>
      </c>
      <c r="G3564" s="43">
        <v>0</v>
      </c>
      <c r="H3564" s="43">
        <v>6</v>
      </c>
      <c r="I3564" s="43">
        <v>252.15633616554101</v>
      </c>
      <c r="J3564" s="43" t="e">
        <f t="shared" si="55"/>
        <v>#DIV/0!</v>
      </c>
    </row>
    <row r="3565" spans="1:10" x14ac:dyDescent="0.25">
      <c r="A3565" s="79"/>
      <c r="B3565" s="79"/>
      <c r="C3565" s="43">
        <v>1.6604962961588001E-2</v>
      </c>
      <c r="D3565" s="43">
        <v>0</v>
      </c>
      <c r="E3565" s="43">
        <v>1.6604962961588001E-2</v>
      </c>
      <c r="F3565" s="43">
        <v>0</v>
      </c>
      <c r="G3565" s="43">
        <v>0</v>
      </c>
      <c r="H3565" s="43">
        <v>5.8333333333333304</v>
      </c>
      <c r="I3565" s="43">
        <v>245.15199349427601</v>
      </c>
      <c r="J3565" s="43" t="e">
        <f t="shared" si="55"/>
        <v>#DIV/0!</v>
      </c>
    </row>
    <row r="3566" spans="1:10" x14ac:dyDescent="0.25">
      <c r="A3566" s="79"/>
      <c r="B3566" s="79"/>
      <c r="C3566" s="43">
        <v>1.6604962961588001E-2</v>
      </c>
      <c r="D3566" s="43">
        <v>0</v>
      </c>
      <c r="E3566" s="43">
        <v>1.6604962961588001E-2</v>
      </c>
      <c r="F3566" s="43">
        <v>0</v>
      </c>
      <c r="G3566" s="43">
        <v>0</v>
      </c>
      <c r="H3566" s="43">
        <v>6.1666666666666599</v>
      </c>
      <c r="I3566" s="43">
        <v>259.16067883680603</v>
      </c>
      <c r="J3566" s="43" t="e">
        <f t="shared" si="55"/>
        <v>#DIV/0!</v>
      </c>
    </row>
    <row r="3567" spans="1:10" x14ac:dyDescent="0.25">
      <c r="A3567" s="79"/>
      <c r="B3567" s="79"/>
      <c r="C3567" s="43">
        <v>1.6604962961588001E-2</v>
      </c>
      <c r="D3567" s="43">
        <v>0</v>
      </c>
      <c r="E3567" s="43">
        <v>1.6604962961588001E-2</v>
      </c>
      <c r="F3567" s="43">
        <v>0</v>
      </c>
      <c r="G3567" s="43">
        <v>0</v>
      </c>
      <c r="H3567" s="43">
        <v>5.6666666666666599</v>
      </c>
      <c r="I3567" s="43">
        <v>238.14765082301099</v>
      </c>
      <c r="J3567" s="43" t="e">
        <f t="shared" si="55"/>
        <v>#DIV/0!</v>
      </c>
    </row>
    <row r="3568" spans="1:10" x14ac:dyDescent="0.25">
      <c r="A3568" s="79"/>
      <c r="B3568" s="79"/>
      <c r="C3568" s="43">
        <v>1.6573310575799499E-2</v>
      </c>
      <c r="D3568" s="43">
        <v>1.6573310575799499E-2</v>
      </c>
      <c r="E3568" s="43">
        <v>0</v>
      </c>
      <c r="F3568" s="43">
        <v>0</v>
      </c>
      <c r="G3568" s="43">
        <v>0.83333333333333304</v>
      </c>
      <c r="H3568" s="43">
        <v>4.6666666666666599</v>
      </c>
      <c r="I3568" s="43">
        <v>150.666666666666</v>
      </c>
      <c r="J3568" s="43">
        <f t="shared" si="55"/>
        <v>1.9887972690959405E-2</v>
      </c>
    </row>
    <row r="3569" spans="1:10" x14ac:dyDescent="0.25">
      <c r="A3569" s="79"/>
      <c r="B3569" s="79"/>
      <c r="C3569" s="43">
        <v>1.6551953216810099E-2</v>
      </c>
      <c r="D3569" s="43">
        <v>0</v>
      </c>
      <c r="E3569" s="43">
        <v>1.6551953216810099E-2</v>
      </c>
      <c r="F3569" s="43">
        <v>0</v>
      </c>
      <c r="G3569" s="43">
        <v>0.16666666666666599</v>
      </c>
      <c r="H3569" s="43">
        <v>8.6666666666666607</v>
      </c>
      <c r="I3569" s="43">
        <v>216.666666666666</v>
      </c>
      <c r="J3569" s="43">
        <f t="shared" si="55"/>
        <v>9.9311719300860996E-2</v>
      </c>
    </row>
    <row r="3570" spans="1:10" x14ac:dyDescent="0.25">
      <c r="A3570" s="79"/>
      <c r="B3570" s="79"/>
      <c r="C3570" s="43">
        <v>1.6356298424368101E-2</v>
      </c>
      <c r="D3570" s="43">
        <v>1.6356298424368101E-2</v>
      </c>
      <c r="E3570" s="43">
        <v>0</v>
      </c>
      <c r="F3570" s="43">
        <v>0</v>
      </c>
      <c r="G3570" s="43">
        <v>0</v>
      </c>
      <c r="H3570" s="43">
        <v>5.5</v>
      </c>
      <c r="I3570" s="43">
        <v>205.468999664092</v>
      </c>
      <c r="J3570" s="43" t="e">
        <f t="shared" si="55"/>
        <v>#DIV/0!</v>
      </c>
    </row>
    <row r="3571" spans="1:10" x14ac:dyDescent="0.25">
      <c r="A3571" s="79"/>
      <c r="B3571" s="79"/>
      <c r="C3571" s="43">
        <v>1.6256773157564901E-2</v>
      </c>
      <c r="D3571" s="43">
        <v>1.6256773157564901E-2</v>
      </c>
      <c r="E3571" s="43">
        <v>0</v>
      </c>
      <c r="F3571" s="43">
        <v>0</v>
      </c>
      <c r="G3571" s="43">
        <v>0.16666666666666599</v>
      </c>
      <c r="H3571" s="43">
        <v>5</v>
      </c>
      <c r="I3571" s="43">
        <v>223.72633332315399</v>
      </c>
      <c r="J3571" s="43">
        <f t="shared" si="55"/>
        <v>9.7540638945389793E-2</v>
      </c>
    </row>
    <row r="3572" spans="1:10" x14ac:dyDescent="0.25">
      <c r="A3572" s="79"/>
      <c r="B3572" s="79"/>
      <c r="C3572" s="43">
        <v>1.6146044779225599E-2</v>
      </c>
      <c r="D3572" s="43">
        <v>0</v>
      </c>
      <c r="E3572" s="43">
        <v>0</v>
      </c>
      <c r="F3572" s="43">
        <v>1.6146044779225599E-2</v>
      </c>
      <c r="G3572" s="43">
        <v>0</v>
      </c>
      <c r="H3572" s="43">
        <v>4.5</v>
      </c>
      <c r="I3572" s="43">
        <v>200.116176906974</v>
      </c>
      <c r="J3572" s="43" t="e">
        <f t="shared" si="55"/>
        <v>#DIV/0!</v>
      </c>
    </row>
    <row r="3573" spans="1:10" x14ac:dyDescent="0.25">
      <c r="A3573" s="79"/>
      <c r="B3573" s="79"/>
      <c r="C3573" s="43">
        <v>1.6146044779225599E-2</v>
      </c>
      <c r="D3573" s="43">
        <v>0</v>
      </c>
      <c r="E3573" s="43">
        <v>0</v>
      </c>
      <c r="F3573" s="43">
        <v>1.6146044779225599E-2</v>
      </c>
      <c r="G3573" s="43">
        <v>0</v>
      </c>
      <c r="H3573" s="43">
        <v>4.8333333333333304</v>
      </c>
      <c r="I3573" s="43">
        <v>214.93959741860201</v>
      </c>
      <c r="J3573" s="43" t="e">
        <f t="shared" si="55"/>
        <v>#DIV/0!</v>
      </c>
    </row>
    <row r="3574" spans="1:10" x14ac:dyDescent="0.25">
      <c r="A3574" s="79"/>
      <c r="B3574" s="79"/>
      <c r="C3574" s="43">
        <v>1.6018019242074199E-2</v>
      </c>
      <c r="D3574" s="43">
        <v>1.6018019242074199E-2</v>
      </c>
      <c r="E3574" s="43">
        <v>0</v>
      </c>
      <c r="F3574" s="43">
        <v>0</v>
      </c>
      <c r="G3574" s="43">
        <v>0.66666666666666596</v>
      </c>
      <c r="H3574" s="43">
        <v>10</v>
      </c>
      <c r="I3574" s="43">
        <v>250</v>
      </c>
      <c r="J3574" s="43">
        <f t="shared" si="55"/>
        <v>2.4027028863111324E-2</v>
      </c>
    </row>
    <row r="3575" spans="1:10" x14ac:dyDescent="0.25">
      <c r="A3575" s="79"/>
      <c r="B3575" s="79"/>
      <c r="C3575" s="43">
        <v>1.5957364316456599E-2</v>
      </c>
      <c r="D3575" s="43">
        <v>1.5957364316456599E-2</v>
      </c>
      <c r="E3575" s="43">
        <v>0</v>
      </c>
      <c r="F3575" s="43">
        <v>0</v>
      </c>
      <c r="G3575" s="43">
        <v>0</v>
      </c>
      <c r="H3575" s="43">
        <v>6.3333333333333304</v>
      </c>
      <c r="I3575" s="43">
        <v>236.60066627986399</v>
      </c>
      <c r="J3575" s="43" t="e">
        <f t="shared" si="55"/>
        <v>#DIV/0!</v>
      </c>
    </row>
    <row r="3576" spans="1:10" x14ac:dyDescent="0.25">
      <c r="A3576" s="79"/>
      <c r="B3576" s="79"/>
      <c r="C3576" s="43">
        <v>1.5957364316456599E-2</v>
      </c>
      <c r="D3576" s="43">
        <v>1.5957364316456599E-2</v>
      </c>
      <c r="E3576" s="43">
        <v>0</v>
      </c>
      <c r="F3576" s="43">
        <v>0</v>
      </c>
      <c r="G3576" s="43">
        <v>0</v>
      </c>
      <c r="H3576" s="43">
        <v>5.8333333333333304</v>
      </c>
      <c r="I3576" s="43">
        <v>217.92166631040101</v>
      </c>
      <c r="J3576" s="43" t="e">
        <f t="shared" si="55"/>
        <v>#DIV/0!</v>
      </c>
    </row>
    <row r="3577" spans="1:10" x14ac:dyDescent="0.25">
      <c r="A3577" s="79"/>
      <c r="B3577" s="79"/>
      <c r="C3577" s="43">
        <v>1.5707397396096699E-2</v>
      </c>
      <c r="D3577" s="43">
        <v>0</v>
      </c>
      <c r="E3577" s="43">
        <v>1.5707397396096699E-2</v>
      </c>
      <c r="F3577" s="43">
        <v>0</v>
      </c>
      <c r="G3577" s="43">
        <v>0</v>
      </c>
      <c r="H3577" s="43">
        <v>4.8333333333333304</v>
      </c>
      <c r="I3577" s="43">
        <v>203.125937466686</v>
      </c>
      <c r="J3577" s="43" t="e">
        <f t="shared" si="55"/>
        <v>#DIV/0!</v>
      </c>
    </row>
    <row r="3578" spans="1:10" x14ac:dyDescent="0.25">
      <c r="A3578" s="79"/>
      <c r="B3578" s="79"/>
      <c r="C3578" s="43">
        <v>1.5707397396096699E-2</v>
      </c>
      <c r="D3578" s="43">
        <v>0</v>
      </c>
      <c r="E3578" s="43">
        <v>1.5707397396096699E-2</v>
      </c>
      <c r="F3578" s="43">
        <v>0</v>
      </c>
      <c r="G3578" s="43">
        <v>0</v>
      </c>
      <c r="H3578" s="43">
        <v>3.6666666666666599</v>
      </c>
      <c r="I3578" s="43">
        <v>154.09553876782999</v>
      </c>
      <c r="J3578" s="43" t="e">
        <f t="shared" si="55"/>
        <v>#DIV/0!</v>
      </c>
    </row>
    <row r="3579" spans="1:10" x14ac:dyDescent="0.25">
      <c r="A3579" s="79"/>
      <c r="B3579" s="79"/>
      <c r="C3579" s="43">
        <v>1.5671161109248401E-2</v>
      </c>
      <c r="D3579" s="43">
        <v>0</v>
      </c>
      <c r="E3579" s="43">
        <v>0</v>
      </c>
      <c r="F3579" s="43">
        <v>1.5671161109248401E-2</v>
      </c>
      <c r="G3579" s="43">
        <v>0</v>
      </c>
      <c r="H3579" s="43">
        <v>5</v>
      </c>
      <c r="I3579" s="43">
        <v>222.35130767441601</v>
      </c>
      <c r="J3579" s="43" t="e">
        <f t="shared" si="55"/>
        <v>#DIV/0!</v>
      </c>
    </row>
    <row r="3580" spans="1:10" x14ac:dyDescent="0.25">
      <c r="A3580" s="79"/>
      <c r="B3580" s="79"/>
      <c r="C3580" s="43">
        <v>1.5671161109248401E-2</v>
      </c>
      <c r="D3580" s="43">
        <v>0</v>
      </c>
      <c r="E3580" s="43">
        <v>0</v>
      </c>
      <c r="F3580" s="43">
        <v>1.5671161109248401E-2</v>
      </c>
      <c r="G3580" s="43">
        <v>0</v>
      </c>
      <c r="H3580" s="43">
        <v>4.6666666666666599</v>
      </c>
      <c r="I3580" s="43">
        <v>207.52788716278801</v>
      </c>
      <c r="J3580" s="43" t="e">
        <f t="shared" si="55"/>
        <v>#DIV/0!</v>
      </c>
    </row>
    <row r="3581" spans="1:10" x14ac:dyDescent="0.25">
      <c r="A3581" s="79"/>
      <c r="B3581" s="79"/>
      <c r="C3581" s="43">
        <v>1.5671161109248401E-2</v>
      </c>
      <c r="D3581" s="43">
        <v>0</v>
      </c>
      <c r="E3581" s="43">
        <v>0</v>
      </c>
      <c r="F3581" s="43">
        <v>1.5671161109248401E-2</v>
      </c>
      <c r="G3581" s="43">
        <v>0</v>
      </c>
      <c r="H3581" s="43">
        <v>4.5</v>
      </c>
      <c r="I3581" s="43">
        <v>200.116176906974</v>
      </c>
      <c r="J3581" s="43" t="e">
        <f t="shared" si="55"/>
        <v>#DIV/0!</v>
      </c>
    </row>
    <row r="3582" spans="1:10" x14ac:dyDescent="0.25">
      <c r="A3582" s="79"/>
      <c r="B3582" s="79"/>
      <c r="C3582" s="43">
        <v>1.5622908100769699E-2</v>
      </c>
      <c r="D3582" s="43">
        <v>1.5622908100769699E-2</v>
      </c>
      <c r="E3582" s="43">
        <v>0</v>
      </c>
      <c r="F3582" s="43">
        <v>0</v>
      </c>
      <c r="G3582" s="43">
        <v>0.16666666666666599</v>
      </c>
      <c r="H3582" s="43">
        <v>5.8333333333333304</v>
      </c>
      <c r="I3582" s="43">
        <v>110.833333333333</v>
      </c>
      <c r="J3582" s="43">
        <f t="shared" si="55"/>
        <v>9.3737448604618578E-2</v>
      </c>
    </row>
    <row r="3583" spans="1:10" x14ac:dyDescent="0.25">
      <c r="A3583" s="79"/>
      <c r="B3583" s="79"/>
      <c r="C3583" s="43">
        <v>1.5609196674994099E-2</v>
      </c>
      <c r="D3583" s="43">
        <v>1.5609196674994099E-2</v>
      </c>
      <c r="E3583" s="43">
        <v>0</v>
      </c>
      <c r="F3583" s="43">
        <v>0</v>
      </c>
      <c r="G3583" s="43">
        <v>0.16666666666666599</v>
      </c>
      <c r="H3583" s="43">
        <v>7.3333333333333304</v>
      </c>
      <c r="I3583" s="43">
        <v>142.39299998982099</v>
      </c>
      <c r="J3583" s="43">
        <f t="shared" si="55"/>
        <v>9.3655180049964981E-2</v>
      </c>
    </row>
    <row r="3584" spans="1:10" x14ac:dyDescent="0.25">
      <c r="A3584" s="79"/>
      <c r="B3584" s="79"/>
      <c r="C3584" s="43">
        <v>1.55584302085452E-2</v>
      </c>
      <c r="D3584" s="43">
        <v>1.55584302085452E-2</v>
      </c>
      <c r="E3584" s="43">
        <v>0</v>
      </c>
      <c r="F3584" s="43">
        <v>0</v>
      </c>
      <c r="G3584" s="43">
        <v>0</v>
      </c>
      <c r="H3584" s="43">
        <v>5.5</v>
      </c>
      <c r="I3584" s="43">
        <v>205.468999664092</v>
      </c>
      <c r="J3584" s="43" t="e">
        <f t="shared" si="55"/>
        <v>#DIV/0!</v>
      </c>
    </row>
    <row r="3585" spans="1:10" x14ac:dyDescent="0.25">
      <c r="A3585" s="79"/>
      <c r="B3585" s="79"/>
      <c r="C3585" s="43">
        <v>1.55584302085452E-2</v>
      </c>
      <c r="D3585" s="43">
        <v>1.55584302085452E-2</v>
      </c>
      <c r="E3585" s="43">
        <v>0</v>
      </c>
      <c r="F3585" s="43">
        <v>0</v>
      </c>
      <c r="G3585" s="43">
        <v>0</v>
      </c>
      <c r="H3585" s="43">
        <v>6.3333333333333304</v>
      </c>
      <c r="I3585" s="43">
        <v>236.60066627986399</v>
      </c>
      <c r="J3585" s="43" t="e">
        <f t="shared" si="55"/>
        <v>#DIV/0!</v>
      </c>
    </row>
    <row r="3586" spans="1:10" x14ac:dyDescent="0.25">
      <c r="A3586" s="79"/>
      <c r="B3586" s="79"/>
      <c r="C3586" s="43">
        <v>1.55584302085452E-2</v>
      </c>
      <c r="D3586" s="43">
        <v>1.55584302085452E-2</v>
      </c>
      <c r="E3586" s="43">
        <v>0</v>
      </c>
      <c r="F3586" s="43">
        <v>0</v>
      </c>
      <c r="G3586" s="43">
        <v>0</v>
      </c>
      <c r="H3586" s="43">
        <v>6.1666666666666599</v>
      </c>
      <c r="I3586" s="43">
        <v>230.37433295670999</v>
      </c>
      <c r="J3586" s="43" t="e">
        <f t="shared" si="55"/>
        <v>#DIV/0!</v>
      </c>
    </row>
    <row r="3587" spans="1:10" x14ac:dyDescent="0.25">
      <c r="A3587" s="79"/>
      <c r="B3587" s="79"/>
      <c r="C3587" s="43">
        <v>1.55584302085452E-2</v>
      </c>
      <c r="D3587" s="43">
        <v>1.55584302085452E-2</v>
      </c>
      <c r="E3587" s="43">
        <v>0</v>
      </c>
      <c r="F3587" s="43">
        <v>0</v>
      </c>
      <c r="G3587" s="43">
        <v>0</v>
      </c>
      <c r="H3587" s="43">
        <v>5.1666666666666599</v>
      </c>
      <c r="I3587" s="43">
        <v>193.01633301778301</v>
      </c>
      <c r="J3587" s="43" t="e">
        <f t="shared" ref="J3587:J3650" si="56">C3587/G3587</f>
        <v>#DIV/0!</v>
      </c>
    </row>
    <row r="3588" spans="1:10" x14ac:dyDescent="0.25">
      <c r="A3588" s="79"/>
      <c r="B3588" s="79"/>
      <c r="C3588" s="43">
        <v>1.55054426263279E-2</v>
      </c>
      <c r="D3588" s="43">
        <v>0</v>
      </c>
      <c r="E3588" s="43">
        <v>7.0479284665126802E-3</v>
      </c>
      <c r="F3588" s="43">
        <v>8.4575141598152194E-3</v>
      </c>
      <c r="G3588" s="43">
        <v>0.33333333333333298</v>
      </c>
      <c r="H3588" s="43">
        <v>2.3333333333333299</v>
      </c>
      <c r="I3588" s="43">
        <v>154</v>
      </c>
      <c r="J3588" s="43">
        <f t="shared" si="56"/>
        <v>4.651632787898375E-2</v>
      </c>
    </row>
    <row r="3589" spans="1:10" x14ac:dyDescent="0.25">
      <c r="A3589" s="79"/>
      <c r="B3589" s="79"/>
      <c r="C3589" s="43">
        <v>1.54200131903701E-2</v>
      </c>
      <c r="D3589" s="43">
        <v>7.7100065951850802E-3</v>
      </c>
      <c r="E3589" s="43">
        <v>0</v>
      </c>
      <c r="F3589" s="43">
        <v>7.7100065951850802E-3</v>
      </c>
      <c r="G3589" s="43">
        <v>0.33333333333333298</v>
      </c>
      <c r="H3589" s="43">
        <v>7.3333333333333304</v>
      </c>
      <c r="I3589" s="43">
        <v>139.333333333333</v>
      </c>
      <c r="J3589" s="43">
        <f t="shared" si="56"/>
        <v>4.6260039571110349E-2</v>
      </c>
    </row>
    <row r="3590" spans="1:10" x14ac:dyDescent="0.25">
      <c r="A3590" s="79"/>
      <c r="B3590" s="79"/>
      <c r="C3590" s="43">
        <v>1.5377298472391301E-2</v>
      </c>
      <c r="D3590" s="43">
        <v>0</v>
      </c>
      <c r="E3590" s="43">
        <v>7.6886492361956504E-3</v>
      </c>
      <c r="F3590" s="43">
        <v>7.6886492361956504E-3</v>
      </c>
      <c r="G3590" s="43">
        <v>0.33333333333333298</v>
      </c>
      <c r="H3590" s="43">
        <v>4</v>
      </c>
      <c r="I3590" s="43">
        <v>160</v>
      </c>
      <c r="J3590" s="43">
        <f t="shared" si="56"/>
        <v>4.6131895417173954E-2</v>
      </c>
    </row>
    <row r="3591" spans="1:10" x14ac:dyDescent="0.25">
      <c r="A3591" s="79"/>
      <c r="B3591" s="79"/>
      <c r="C3591" s="43">
        <v>1.52171182799705E-2</v>
      </c>
      <c r="D3591" s="43">
        <v>0</v>
      </c>
      <c r="E3591" s="43">
        <v>1.52171182799705E-2</v>
      </c>
      <c r="F3591" s="43">
        <v>0</v>
      </c>
      <c r="G3591" s="43">
        <v>0.16666666666666599</v>
      </c>
      <c r="H3591" s="43">
        <v>6.8333333333333304</v>
      </c>
      <c r="I3591" s="43">
        <v>170.833333333333</v>
      </c>
      <c r="J3591" s="43">
        <f t="shared" si="56"/>
        <v>9.1302709679823374E-2</v>
      </c>
    </row>
    <row r="3592" spans="1:10" x14ac:dyDescent="0.25">
      <c r="A3592" s="79"/>
      <c r="B3592" s="79"/>
      <c r="C3592" s="43">
        <v>1.51962774392712E-2</v>
      </c>
      <c r="D3592" s="43">
        <v>0</v>
      </c>
      <c r="E3592" s="43">
        <v>0</v>
      </c>
      <c r="F3592" s="43">
        <v>1.51962774392712E-2</v>
      </c>
      <c r="G3592" s="43">
        <v>0</v>
      </c>
      <c r="H3592" s="43">
        <v>4</v>
      </c>
      <c r="I3592" s="43">
        <v>177.881046139533</v>
      </c>
      <c r="J3592" s="43" t="e">
        <f t="shared" si="56"/>
        <v>#DIV/0!</v>
      </c>
    </row>
    <row r="3593" spans="1:10" x14ac:dyDescent="0.25">
      <c r="A3593" s="79"/>
      <c r="B3593" s="79"/>
      <c r="C3593" s="43">
        <v>1.51594961006338E-2</v>
      </c>
      <c r="D3593" s="43">
        <v>1.51594961006338E-2</v>
      </c>
      <c r="E3593" s="43">
        <v>0</v>
      </c>
      <c r="F3593" s="43">
        <v>0</v>
      </c>
      <c r="G3593" s="43">
        <v>0</v>
      </c>
      <c r="H3593" s="43">
        <v>5.3333333333333304</v>
      </c>
      <c r="I3593" s="43">
        <v>199.242666340938</v>
      </c>
      <c r="J3593" s="43" t="e">
        <f t="shared" si="56"/>
        <v>#DIV/0!</v>
      </c>
    </row>
    <row r="3594" spans="1:10" x14ac:dyDescent="0.25">
      <c r="A3594" s="79"/>
      <c r="B3594" s="79"/>
      <c r="C3594" s="43">
        <v>1.51594961006338E-2</v>
      </c>
      <c r="D3594" s="43">
        <v>1.51594961006338E-2</v>
      </c>
      <c r="E3594" s="43">
        <v>0</v>
      </c>
      <c r="F3594" s="43">
        <v>0</v>
      </c>
      <c r="G3594" s="43">
        <v>0</v>
      </c>
      <c r="H3594" s="43">
        <v>5.8333333333333304</v>
      </c>
      <c r="I3594" s="43">
        <v>217.92166631040101</v>
      </c>
      <c r="J3594" s="43" t="e">
        <f t="shared" si="56"/>
        <v>#DIV/0!</v>
      </c>
    </row>
    <row r="3595" spans="1:10" x14ac:dyDescent="0.25">
      <c r="A3595" s="79"/>
      <c r="B3595" s="79"/>
      <c r="C3595" s="43">
        <v>1.51594961006338E-2</v>
      </c>
      <c r="D3595" s="43">
        <v>1.51594961006338E-2</v>
      </c>
      <c r="E3595" s="43">
        <v>0</v>
      </c>
      <c r="F3595" s="43">
        <v>0</v>
      </c>
      <c r="G3595" s="43">
        <v>0</v>
      </c>
      <c r="H3595" s="43">
        <v>5.8333333333333304</v>
      </c>
      <c r="I3595" s="43">
        <v>217.92166631040101</v>
      </c>
      <c r="J3595" s="43" t="e">
        <f t="shared" si="56"/>
        <v>#DIV/0!</v>
      </c>
    </row>
    <row r="3596" spans="1:10" x14ac:dyDescent="0.25">
      <c r="A3596" s="79"/>
      <c r="B3596" s="79"/>
      <c r="C3596" s="43">
        <v>1.4876190756465599E-2</v>
      </c>
      <c r="D3596" s="43">
        <v>1.4876190756465599E-2</v>
      </c>
      <c r="E3596" s="43">
        <v>0</v>
      </c>
      <c r="F3596" s="43">
        <v>0</v>
      </c>
      <c r="G3596" s="43">
        <v>0.16666666666666599</v>
      </c>
      <c r="H3596" s="43">
        <v>7.3333333333333304</v>
      </c>
      <c r="I3596" s="43">
        <v>162.17899996946201</v>
      </c>
      <c r="J3596" s="43">
        <f t="shared" si="56"/>
        <v>8.9257144538793964E-2</v>
      </c>
    </row>
    <row r="3597" spans="1:10" x14ac:dyDescent="0.25">
      <c r="A3597" s="79"/>
      <c r="B3597" s="79"/>
      <c r="C3597" s="43">
        <v>1.4822007138666E-2</v>
      </c>
      <c r="D3597" s="43">
        <v>7.4110035693330297E-3</v>
      </c>
      <c r="E3597" s="43">
        <v>7.4110035693330297E-3</v>
      </c>
      <c r="F3597" s="43">
        <v>0</v>
      </c>
      <c r="G3597" s="43">
        <v>1.1666666666666601</v>
      </c>
      <c r="H3597" s="43">
        <v>4.6666666666666599</v>
      </c>
      <c r="I3597" s="43">
        <v>231.333333333333</v>
      </c>
      <c r="J3597" s="43">
        <f t="shared" si="56"/>
        <v>1.2704577547428072E-2</v>
      </c>
    </row>
    <row r="3598" spans="1:10" x14ac:dyDescent="0.25">
      <c r="A3598" s="79"/>
      <c r="B3598" s="79"/>
      <c r="C3598" s="43">
        <v>1.48098318306055E-2</v>
      </c>
      <c r="D3598" s="43">
        <v>0</v>
      </c>
      <c r="E3598" s="43">
        <v>1.48098318306055E-2</v>
      </c>
      <c r="F3598" s="43">
        <v>0</v>
      </c>
      <c r="G3598" s="43">
        <v>0</v>
      </c>
      <c r="H3598" s="43">
        <v>5.1666666666666599</v>
      </c>
      <c r="I3598" s="43">
        <v>217.13462280921601</v>
      </c>
      <c r="J3598" s="43" t="e">
        <f t="shared" si="56"/>
        <v>#DIV/0!</v>
      </c>
    </row>
    <row r="3599" spans="1:10" x14ac:dyDescent="0.25">
      <c r="A3599" s="79"/>
      <c r="B3599" s="79"/>
      <c r="C3599" s="43">
        <v>1.48098318306055E-2</v>
      </c>
      <c r="D3599" s="43">
        <v>0</v>
      </c>
      <c r="E3599" s="43">
        <v>1.48098318306055E-2</v>
      </c>
      <c r="F3599" s="43">
        <v>0</v>
      </c>
      <c r="G3599" s="43">
        <v>0</v>
      </c>
      <c r="H3599" s="43">
        <v>5.1666666666666599</v>
      </c>
      <c r="I3599" s="43">
        <v>217.13462280921601</v>
      </c>
      <c r="J3599" s="43" t="e">
        <f t="shared" si="56"/>
        <v>#DIV/0!</v>
      </c>
    </row>
    <row r="3600" spans="1:10" x14ac:dyDescent="0.25">
      <c r="A3600" s="79"/>
      <c r="B3600" s="79"/>
      <c r="C3600" s="43">
        <v>1.4760561992722399E-2</v>
      </c>
      <c r="D3600" s="43">
        <v>1.4760561992722399E-2</v>
      </c>
      <c r="E3600" s="43">
        <v>0</v>
      </c>
      <c r="F3600" s="43">
        <v>0</v>
      </c>
      <c r="G3600" s="43">
        <v>0</v>
      </c>
      <c r="H3600" s="43">
        <v>6.1666666666666599</v>
      </c>
      <c r="I3600" s="43">
        <v>230.37433295670999</v>
      </c>
      <c r="J3600" s="43" t="e">
        <f t="shared" si="56"/>
        <v>#DIV/0!</v>
      </c>
    </row>
    <row r="3601" spans="1:10" x14ac:dyDescent="0.25">
      <c r="A3601" s="79"/>
      <c r="B3601" s="79"/>
      <c r="C3601" s="43">
        <v>1.4760561992722399E-2</v>
      </c>
      <c r="D3601" s="43">
        <v>1.4760561992722399E-2</v>
      </c>
      <c r="E3601" s="43">
        <v>0</v>
      </c>
      <c r="F3601" s="43">
        <v>0</v>
      </c>
      <c r="G3601" s="43">
        <v>0</v>
      </c>
      <c r="H3601" s="43">
        <v>5.6666666666666599</v>
      </c>
      <c r="I3601" s="43">
        <v>211.69533298724599</v>
      </c>
      <c r="J3601" s="43" t="e">
        <f t="shared" si="56"/>
        <v>#DIV/0!</v>
      </c>
    </row>
    <row r="3602" spans="1:10" x14ac:dyDescent="0.25">
      <c r="A3602" s="79"/>
      <c r="B3602" s="79"/>
      <c r="C3602" s="43">
        <v>1.47213937692939E-2</v>
      </c>
      <c r="D3602" s="43">
        <v>0</v>
      </c>
      <c r="E3602" s="43">
        <v>0</v>
      </c>
      <c r="F3602" s="43">
        <v>1.47213937692939E-2</v>
      </c>
      <c r="G3602" s="43">
        <v>0</v>
      </c>
      <c r="H3602" s="43">
        <v>5</v>
      </c>
      <c r="I3602" s="43">
        <v>222.35130767441601</v>
      </c>
      <c r="J3602" s="43" t="e">
        <f t="shared" si="56"/>
        <v>#DIV/0!</v>
      </c>
    </row>
    <row r="3603" spans="1:10" x14ac:dyDescent="0.25">
      <c r="A3603" s="79"/>
      <c r="B3603" s="79"/>
      <c r="C3603" s="43">
        <v>1.47213937692939E-2</v>
      </c>
      <c r="D3603" s="43">
        <v>0</v>
      </c>
      <c r="E3603" s="43">
        <v>0</v>
      </c>
      <c r="F3603" s="43">
        <v>1.47213937692939E-2</v>
      </c>
      <c r="G3603" s="43">
        <v>0</v>
      </c>
      <c r="H3603" s="43">
        <v>4.6666666666666599</v>
      </c>
      <c r="I3603" s="43">
        <v>207.52788716278801</v>
      </c>
      <c r="J3603" s="43" t="e">
        <f t="shared" si="56"/>
        <v>#DIV/0!</v>
      </c>
    </row>
    <row r="3604" spans="1:10" x14ac:dyDescent="0.25">
      <c r="A3604" s="79"/>
      <c r="B3604" s="79"/>
      <c r="C3604" s="43">
        <v>1.47213937692939E-2</v>
      </c>
      <c r="D3604" s="43">
        <v>0</v>
      </c>
      <c r="E3604" s="43">
        <v>0</v>
      </c>
      <c r="F3604" s="43">
        <v>1.47213937692939E-2</v>
      </c>
      <c r="G3604" s="43">
        <v>0</v>
      </c>
      <c r="H3604" s="43">
        <v>3.6666666666666599</v>
      </c>
      <c r="I3604" s="43">
        <v>163.057625627905</v>
      </c>
      <c r="J3604" s="43" t="e">
        <f t="shared" si="56"/>
        <v>#DIV/0!</v>
      </c>
    </row>
    <row r="3605" spans="1:10" x14ac:dyDescent="0.25">
      <c r="A3605" s="79"/>
      <c r="B3605" s="79"/>
      <c r="C3605" s="43">
        <v>1.47213937692939E-2</v>
      </c>
      <c r="D3605" s="43">
        <v>0</v>
      </c>
      <c r="E3605" s="43">
        <v>0</v>
      </c>
      <c r="F3605" s="43">
        <v>1.47213937692939E-2</v>
      </c>
      <c r="G3605" s="43">
        <v>0</v>
      </c>
      <c r="H3605" s="43">
        <v>4</v>
      </c>
      <c r="I3605" s="43">
        <v>177.881046139533</v>
      </c>
      <c r="J3605" s="43" t="e">
        <f t="shared" si="56"/>
        <v>#DIV/0!</v>
      </c>
    </row>
    <row r="3606" spans="1:10" x14ac:dyDescent="0.25">
      <c r="A3606" s="79"/>
      <c r="B3606" s="79"/>
      <c r="C3606" s="43">
        <v>1.47213937692939E-2</v>
      </c>
      <c r="D3606" s="43">
        <v>0</v>
      </c>
      <c r="E3606" s="43">
        <v>0</v>
      </c>
      <c r="F3606" s="43">
        <v>1.47213937692939E-2</v>
      </c>
      <c r="G3606" s="43">
        <v>0</v>
      </c>
      <c r="H3606" s="43">
        <v>4.5</v>
      </c>
      <c r="I3606" s="43">
        <v>200.116176906974</v>
      </c>
      <c r="J3606" s="43" t="e">
        <f t="shared" si="56"/>
        <v>#DIV/0!</v>
      </c>
    </row>
    <row r="3607" spans="1:10" x14ac:dyDescent="0.25">
      <c r="A3607" s="79"/>
      <c r="B3607" s="79"/>
      <c r="C3607" s="43">
        <v>1.47213937692939E-2</v>
      </c>
      <c r="D3607" s="43">
        <v>0</v>
      </c>
      <c r="E3607" s="43">
        <v>0</v>
      </c>
      <c r="F3607" s="43">
        <v>1.47213937692939E-2</v>
      </c>
      <c r="G3607" s="43">
        <v>0</v>
      </c>
      <c r="H3607" s="43">
        <v>3.5</v>
      </c>
      <c r="I3607" s="43">
        <v>155.645915372091</v>
      </c>
      <c r="J3607" s="43" t="e">
        <f t="shared" si="56"/>
        <v>#DIV/0!</v>
      </c>
    </row>
    <row r="3608" spans="1:10" x14ac:dyDescent="0.25">
      <c r="A3608" s="79"/>
      <c r="B3608" s="79"/>
      <c r="C3608" s="43">
        <v>1.4416217317866801E-2</v>
      </c>
      <c r="D3608" s="43">
        <v>1.4416217317866801E-2</v>
      </c>
      <c r="E3608" s="43">
        <v>0</v>
      </c>
      <c r="F3608" s="43">
        <v>0</v>
      </c>
      <c r="G3608" s="43">
        <v>0.16666666666666599</v>
      </c>
      <c r="H3608" s="43">
        <v>4.1666666666666599</v>
      </c>
      <c r="I3608" s="43">
        <v>187.5</v>
      </c>
      <c r="J3608" s="43">
        <f t="shared" si="56"/>
        <v>8.6497303907201159E-2</v>
      </c>
    </row>
    <row r="3609" spans="1:10" x14ac:dyDescent="0.25">
      <c r="A3609" s="79"/>
      <c r="B3609" s="79"/>
      <c r="C3609" s="43">
        <v>1.4361627884811001E-2</v>
      </c>
      <c r="D3609" s="43">
        <v>1.4361627884811001E-2</v>
      </c>
      <c r="E3609" s="43">
        <v>0</v>
      </c>
      <c r="F3609" s="43">
        <v>0</v>
      </c>
      <c r="G3609" s="43">
        <v>0</v>
      </c>
      <c r="H3609" s="43">
        <v>5.8333333333333304</v>
      </c>
      <c r="I3609" s="43">
        <v>217.92166631040101</v>
      </c>
      <c r="J3609" s="43" t="e">
        <f t="shared" si="56"/>
        <v>#DIV/0!</v>
      </c>
    </row>
    <row r="3610" spans="1:10" x14ac:dyDescent="0.25">
      <c r="A3610" s="79"/>
      <c r="B3610" s="79"/>
      <c r="C3610" s="43">
        <v>1.4361627884811001E-2</v>
      </c>
      <c r="D3610" s="43">
        <v>1.4361627884811001E-2</v>
      </c>
      <c r="E3610" s="43">
        <v>0</v>
      </c>
      <c r="F3610" s="43">
        <v>0</v>
      </c>
      <c r="G3610" s="43">
        <v>0</v>
      </c>
      <c r="H3610" s="43">
        <v>6</v>
      </c>
      <c r="I3610" s="43">
        <v>224.147999633555</v>
      </c>
      <c r="J3610" s="43" t="e">
        <f t="shared" si="56"/>
        <v>#DIV/0!</v>
      </c>
    </row>
    <row r="3611" spans="1:10" x14ac:dyDescent="0.25">
      <c r="A3611" s="79"/>
      <c r="B3611" s="79"/>
      <c r="C3611" s="43">
        <v>1.4361627884811001E-2</v>
      </c>
      <c r="D3611" s="43">
        <v>1.4361627884811001E-2</v>
      </c>
      <c r="E3611" s="43">
        <v>0</v>
      </c>
      <c r="F3611" s="43">
        <v>0</v>
      </c>
      <c r="G3611" s="43">
        <v>0</v>
      </c>
      <c r="H3611" s="43">
        <v>5.1666666666666599</v>
      </c>
      <c r="I3611" s="43">
        <v>193.01633301778301</v>
      </c>
      <c r="J3611" s="43" t="e">
        <f t="shared" si="56"/>
        <v>#DIV/0!</v>
      </c>
    </row>
    <row r="3612" spans="1:10" x14ac:dyDescent="0.25">
      <c r="A3612" s="79"/>
      <c r="B3612" s="79"/>
      <c r="C3612" s="43">
        <v>1.4361627884811001E-2</v>
      </c>
      <c r="D3612" s="43">
        <v>1.4361627884811001E-2</v>
      </c>
      <c r="E3612" s="43">
        <v>0</v>
      </c>
      <c r="F3612" s="43">
        <v>0</v>
      </c>
      <c r="G3612" s="43">
        <v>0</v>
      </c>
      <c r="H3612" s="43">
        <v>5</v>
      </c>
      <c r="I3612" s="43">
        <v>186.78999969462899</v>
      </c>
      <c r="J3612" s="43" t="e">
        <f t="shared" si="56"/>
        <v>#DIV/0!</v>
      </c>
    </row>
    <row r="3613" spans="1:10" x14ac:dyDescent="0.25">
      <c r="A3613" s="79"/>
      <c r="B3613" s="79"/>
      <c r="C3613" s="43">
        <v>1.4361627884811001E-2</v>
      </c>
      <c r="D3613" s="43">
        <v>1.4361627884811001E-2</v>
      </c>
      <c r="E3613" s="43">
        <v>0</v>
      </c>
      <c r="F3613" s="43">
        <v>0</v>
      </c>
      <c r="G3613" s="43">
        <v>0</v>
      </c>
      <c r="H3613" s="43">
        <v>4.1666666666666599</v>
      </c>
      <c r="I3613" s="43">
        <v>155.65833307885799</v>
      </c>
      <c r="J3613" s="43" t="e">
        <f t="shared" si="56"/>
        <v>#DIV/0!</v>
      </c>
    </row>
    <row r="3614" spans="1:10" x14ac:dyDescent="0.25">
      <c r="A3614" s="79"/>
      <c r="B3614" s="79"/>
      <c r="C3614" s="43">
        <v>1.43610490478598E-2</v>
      </c>
      <c r="D3614" s="43">
        <v>0</v>
      </c>
      <c r="E3614" s="43">
        <v>1.43610490478598E-2</v>
      </c>
      <c r="F3614" s="43">
        <v>0</v>
      </c>
      <c r="G3614" s="43">
        <v>0</v>
      </c>
      <c r="H3614" s="43">
        <v>4.5</v>
      </c>
      <c r="I3614" s="43">
        <v>189.11725212415601</v>
      </c>
      <c r="J3614" s="43" t="e">
        <f t="shared" si="56"/>
        <v>#DIV/0!</v>
      </c>
    </row>
    <row r="3615" spans="1:10" x14ac:dyDescent="0.25">
      <c r="A3615" s="79"/>
      <c r="B3615" s="79"/>
      <c r="C3615" s="43">
        <v>1.4352145240898499E-2</v>
      </c>
      <c r="D3615" s="43">
        <v>7.17607262044928E-3</v>
      </c>
      <c r="E3615" s="43">
        <v>0</v>
      </c>
      <c r="F3615" s="43">
        <v>7.17607262044928E-3</v>
      </c>
      <c r="G3615" s="43">
        <v>0.33333333333333298</v>
      </c>
      <c r="H3615" s="43">
        <v>4.6666666666666599</v>
      </c>
      <c r="I3615" s="43">
        <v>196</v>
      </c>
      <c r="J3615" s="43">
        <f t="shared" si="56"/>
        <v>4.3056435722695546E-2</v>
      </c>
    </row>
    <row r="3616" spans="1:10" x14ac:dyDescent="0.25">
      <c r="A3616" s="79"/>
      <c r="B3616" s="79"/>
      <c r="C3616" s="43">
        <v>1.4352145240898499E-2</v>
      </c>
      <c r="D3616" s="43">
        <v>1.4352145240898499E-2</v>
      </c>
      <c r="E3616" s="43">
        <v>0</v>
      </c>
      <c r="F3616" s="43">
        <v>0</v>
      </c>
      <c r="G3616" s="43">
        <v>0.16666666666666599</v>
      </c>
      <c r="H3616" s="43">
        <v>9.3333333333333304</v>
      </c>
      <c r="I3616" s="43">
        <v>196</v>
      </c>
      <c r="J3616" s="43">
        <f t="shared" si="56"/>
        <v>8.6112871445391342E-2</v>
      </c>
    </row>
    <row r="3617" spans="1:10" x14ac:dyDescent="0.25">
      <c r="A3617" s="79"/>
      <c r="B3617" s="79"/>
      <c r="C3617" s="43">
        <v>1.4341387914263599E-2</v>
      </c>
      <c r="D3617" s="43">
        <v>1.2494055008817899E-3</v>
      </c>
      <c r="E3617" s="43">
        <v>8.9756556549124304E-4</v>
      </c>
      <c r="F3617" s="43">
        <v>1.2194416847890599E-2</v>
      </c>
      <c r="G3617" s="43">
        <v>0.16666666666666599</v>
      </c>
      <c r="H3617" s="43">
        <v>4.6666666666666599</v>
      </c>
      <c r="I3617" s="43">
        <v>184.83210585415699</v>
      </c>
      <c r="J3617" s="43">
        <f t="shared" si="56"/>
        <v>8.6048327485581944E-2</v>
      </c>
    </row>
    <row r="3618" spans="1:10" x14ac:dyDescent="0.25">
      <c r="A3618" s="79"/>
      <c r="B3618" s="79"/>
      <c r="C3618" s="43">
        <v>1.4246510099316699E-2</v>
      </c>
      <c r="D3618" s="43">
        <v>0</v>
      </c>
      <c r="E3618" s="43">
        <v>0</v>
      </c>
      <c r="F3618" s="43">
        <v>1.4246510099316699E-2</v>
      </c>
      <c r="G3618" s="43">
        <v>0</v>
      </c>
      <c r="H3618" s="43">
        <v>3.5</v>
      </c>
      <c r="I3618" s="43">
        <v>155.645915372091</v>
      </c>
      <c r="J3618" s="43" t="e">
        <f t="shared" si="56"/>
        <v>#DIV/0!</v>
      </c>
    </row>
    <row r="3619" spans="1:10" x14ac:dyDescent="0.25">
      <c r="A3619" s="79"/>
      <c r="B3619" s="79"/>
      <c r="C3619" s="43">
        <v>1.4202643727972499E-2</v>
      </c>
      <c r="D3619" s="43">
        <v>1.4202643727972499E-2</v>
      </c>
      <c r="E3619" s="43">
        <v>0</v>
      </c>
      <c r="F3619" s="43">
        <v>0</v>
      </c>
      <c r="G3619" s="43">
        <v>0.83333333333333304</v>
      </c>
      <c r="H3619" s="43">
        <v>5.8333333333333304</v>
      </c>
      <c r="I3619" s="43">
        <v>221.666666666666</v>
      </c>
      <c r="J3619" s="43">
        <f t="shared" si="56"/>
        <v>1.7043172473567004E-2</v>
      </c>
    </row>
    <row r="3620" spans="1:10" x14ac:dyDescent="0.25">
      <c r="A3620" s="79"/>
      <c r="B3620" s="79"/>
      <c r="C3620" s="43">
        <v>1.4063820894541199E-2</v>
      </c>
      <c r="D3620" s="43">
        <v>1.4063820894541199E-2</v>
      </c>
      <c r="E3620" s="43">
        <v>0</v>
      </c>
      <c r="F3620" s="43">
        <v>0</v>
      </c>
      <c r="G3620" s="43">
        <v>1.6666666666666601</v>
      </c>
      <c r="H3620" s="43">
        <v>5</v>
      </c>
      <c r="I3620" s="43">
        <v>219.5</v>
      </c>
      <c r="J3620" s="43">
        <f t="shared" si="56"/>
        <v>8.4382925367247532E-3</v>
      </c>
    </row>
    <row r="3621" spans="1:10" x14ac:dyDescent="0.25">
      <c r="A3621" s="79"/>
      <c r="B3621" s="79"/>
      <c r="C3621" s="43">
        <v>1.40104274970676E-2</v>
      </c>
      <c r="D3621" s="43">
        <v>0</v>
      </c>
      <c r="E3621" s="43">
        <v>7.0052137485338197E-3</v>
      </c>
      <c r="F3621" s="43">
        <v>7.0052137485338197E-3</v>
      </c>
      <c r="G3621" s="43">
        <v>0.66666666666666596</v>
      </c>
      <c r="H3621" s="43">
        <v>4</v>
      </c>
      <c r="I3621" s="43">
        <v>164</v>
      </c>
      <c r="J3621" s="43">
        <f t="shared" si="56"/>
        <v>2.1015641245601423E-2</v>
      </c>
    </row>
    <row r="3622" spans="1:10" x14ac:dyDescent="0.25">
      <c r="A3622" s="79"/>
      <c r="B3622" s="79"/>
      <c r="C3622" s="43">
        <v>1.39626937768996E-2</v>
      </c>
      <c r="D3622" s="43">
        <v>1.39626937768996E-2</v>
      </c>
      <c r="E3622" s="43">
        <v>0</v>
      </c>
      <c r="F3622" s="43">
        <v>0</v>
      </c>
      <c r="G3622" s="43">
        <v>0</v>
      </c>
      <c r="H3622" s="43">
        <v>5.3333333333333304</v>
      </c>
      <c r="I3622" s="43">
        <v>199.242666340938</v>
      </c>
      <c r="J3622" s="43" t="e">
        <f t="shared" si="56"/>
        <v>#DIV/0!</v>
      </c>
    </row>
    <row r="3623" spans="1:10" x14ac:dyDescent="0.25">
      <c r="A3623" s="79"/>
      <c r="B3623" s="79"/>
      <c r="C3623" s="43">
        <v>1.39626937768996E-2</v>
      </c>
      <c r="D3623" s="43">
        <v>1.39626937768996E-2</v>
      </c>
      <c r="E3623" s="43">
        <v>0</v>
      </c>
      <c r="F3623" s="43">
        <v>0</v>
      </c>
      <c r="G3623" s="43">
        <v>0</v>
      </c>
      <c r="H3623" s="43">
        <v>5.6666666666666599</v>
      </c>
      <c r="I3623" s="43">
        <v>211.69533298724599</v>
      </c>
      <c r="J3623" s="43" t="e">
        <f t="shared" si="56"/>
        <v>#DIV/0!</v>
      </c>
    </row>
    <row r="3624" spans="1:10" x14ac:dyDescent="0.25">
      <c r="A3624" s="79"/>
      <c r="B3624" s="79"/>
      <c r="C3624" s="43">
        <v>1.39594003397691E-2</v>
      </c>
      <c r="D3624" s="43">
        <v>0</v>
      </c>
      <c r="E3624" s="43">
        <v>4.9366106102018397E-3</v>
      </c>
      <c r="F3624" s="43">
        <v>9.0227897295672693E-3</v>
      </c>
      <c r="G3624" s="43">
        <v>0</v>
      </c>
      <c r="H3624" s="43">
        <v>3</v>
      </c>
      <c r="I3624" s="43">
        <v>131.37394668190501</v>
      </c>
      <c r="J3624" s="43" t="e">
        <f t="shared" si="56"/>
        <v>#DIV/0!</v>
      </c>
    </row>
    <row r="3625" spans="1:10" x14ac:dyDescent="0.25">
      <c r="A3625" s="79"/>
      <c r="B3625" s="79"/>
      <c r="C3625" s="43">
        <v>1.3912266265114199E-2</v>
      </c>
      <c r="D3625" s="43">
        <v>0</v>
      </c>
      <c r="E3625" s="43">
        <v>1.3912266265114199E-2</v>
      </c>
      <c r="F3625" s="43">
        <v>0</v>
      </c>
      <c r="G3625" s="43">
        <v>0</v>
      </c>
      <c r="H3625" s="43">
        <v>4.3333333333333304</v>
      </c>
      <c r="I3625" s="43">
        <v>182.11290945289099</v>
      </c>
      <c r="J3625" s="43" t="e">
        <f t="shared" si="56"/>
        <v>#DIV/0!</v>
      </c>
    </row>
    <row r="3626" spans="1:10" x14ac:dyDescent="0.25">
      <c r="A3626" s="79"/>
      <c r="B3626" s="79"/>
      <c r="C3626" s="43">
        <v>1.3860925984141599E-2</v>
      </c>
      <c r="D3626" s="43">
        <v>1.3860925984141599E-2</v>
      </c>
      <c r="E3626" s="43">
        <v>0</v>
      </c>
      <c r="F3626" s="43">
        <v>0</v>
      </c>
      <c r="G3626" s="43">
        <v>0.33333333333333298</v>
      </c>
      <c r="H3626" s="43">
        <v>5</v>
      </c>
      <c r="I3626" s="43">
        <v>216.333333333333</v>
      </c>
      <c r="J3626" s="43">
        <f t="shared" si="56"/>
        <v>4.1582777952424842E-2</v>
      </c>
    </row>
    <row r="3627" spans="1:10" x14ac:dyDescent="0.25">
      <c r="A3627" s="79"/>
      <c r="B3627" s="79"/>
      <c r="C3627" s="43">
        <v>1.37541391891944E-2</v>
      </c>
      <c r="D3627" s="43">
        <v>1.37541391891944E-2</v>
      </c>
      <c r="E3627" s="43">
        <v>0</v>
      </c>
      <c r="F3627" s="43">
        <v>0</v>
      </c>
      <c r="G3627" s="43">
        <v>0.16666666666666599</v>
      </c>
      <c r="H3627" s="43">
        <v>7.6666666666666599</v>
      </c>
      <c r="I3627" s="43">
        <v>176.333333333333</v>
      </c>
      <c r="J3627" s="43">
        <f t="shared" si="56"/>
        <v>8.252483513516673E-2</v>
      </c>
    </row>
    <row r="3628" spans="1:10" x14ac:dyDescent="0.25">
      <c r="A3628" s="79"/>
      <c r="B3628" s="79"/>
      <c r="C3628" s="43">
        <v>1.36259950352578E-2</v>
      </c>
      <c r="D3628" s="43">
        <v>0</v>
      </c>
      <c r="E3628" s="43">
        <v>6.8129975176289296E-3</v>
      </c>
      <c r="F3628" s="43">
        <v>6.8129975176289296E-3</v>
      </c>
      <c r="G3628" s="43">
        <v>1.3333333333333299</v>
      </c>
      <c r="H3628" s="43">
        <v>5.3333333333333304</v>
      </c>
      <c r="I3628" s="43">
        <v>212.666666666666</v>
      </c>
      <c r="J3628" s="43">
        <f t="shared" si="56"/>
        <v>1.0219496276443377E-2</v>
      </c>
    </row>
    <row r="3629" spans="1:10" x14ac:dyDescent="0.25">
      <c r="A3629" s="79"/>
      <c r="B3629" s="79"/>
      <c r="C3629" s="43">
        <v>1.35991803658107E-2</v>
      </c>
      <c r="D3629" s="43">
        <v>0</v>
      </c>
      <c r="E3629" s="43">
        <v>1.34634834823686E-3</v>
      </c>
      <c r="F3629" s="43">
        <v>1.22528320175738E-2</v>
      </c>
      <c r="G3629" s="43">
        <v>0.16666666666666599</v>
      </c>
      <c r="H3629" s="43">
        <v>4.3333333333333304</v>
      </c>
      <c r="I3629" s="43">
        <v>173.24815878123599</v>
      </c>
      <c r="J3629" s="43">
        <f t="shared" si="56"/>
        <v>8.1595082194864527E-2</v>
      </c>
    </row>
    <row r="3630" spans="1:10" x14ac:dyDescent="0.25">
      <c r="A3630" s="79"/>
      <c r="B3630" s="79"/>
      <c r="C3630" s="43">
        <v>1.3563759668988099E-2</v>
      </c>
      <c r="D3630" s="43">
        <v>1.3563759668988099E-2</v>
      </c>
      <c r="E3630" s="43">
        <v>0</v>
      </c>
      <c r="F3630" s="43">
        <v>0</v>
      </c>
      <c r="G3630" s="43">
        <v>0</v>
      </c>
      <c r="H3630" s="43">
        <v>4.6666666666666599</v>
      </c>
      <c r="I3630" s="43">
        <v>174.33733304832</v>
      </c>
      <c r="J3630" s="43" t="e">
        <f t="shared" si="56"/>
        <v>#DIV/0!</v>
      </c>
    </row>
    <row r="3631" spans="1:10" x14ac:dyDescent="0.25">
      <c r="A3631" s="79"/>
      <c r="B3631" s="79"/>
      <c r="C3631" s="43">
        <v>1.35354184620876E-2</v>
      </c>
      <c r="D3631" s="43">
        <v>1.35354184620876E-2</v>
      </c>
      <c r="E3631" s="43">
        <v>0</v>
      </c>
      <c r="F3631" s="43">
        <v>0</v>
      </c>
      <c r="G3631" s="43">
        <v>0.16666666666666599</v>
      </c>
      <c r="H3631" s="43">
        <v>4.6666666666666599</v>
      </c>
      <c r="I3631" s="43">
        <v>133.44233320100599</v>
      </c>
      <c r="J3631" s="43">
        <f t="shared" si="56"/>
        <v>8.121251077252592E-2</v>
      </c>
    </row>
    <row r="3632" spans="1:10" x14ac:dyDescent="0.25">
      <c r="A3632" s="79"/>
      <c r="B3632" s="79"/>
      <c r="C3632" s="43">
        <v>1.34634834823686E-2</v>
      </c>
      <c r="D3632" s="43">
        <v>0</v>
      </c>
      <c r="E3632" s="43">
        <v>1.34634834823686E-2</v>
      </c>
      <c r="F3632" s="43">
        <v>0</v>
      </c>
      <c r="G3632" s="43">
        <v>0</v>
      </c>
      <c r="H3632" s="43">
        <v>4.3333333333333304</v>
      </c>
      <c r="I3632" s="43">
        <v>182.11290945289099</v>
      </c>
      <c r="J3632" s="43" t="e">
        <f t="shared" si="56"/>
        <v>#DIV/0!</v>
      </c>
    </row>
    <row r="3633" spans="1:10" x14ac:dyDescent="0.25">
      <c r="A3633" s="79"/>
      <c r="B3633" s="79"/>
      <c r="C3633" s="43">
        <v>1.34634834823686E-2</v>
      </c>
      <c r="D3633" s="43">
        <v>0</v>
      </c>
      <c r="E3633" s="43">
        <v>1.34634834823686E-2</v>
      </c>
      <c r="F3633" s="43">
        <v>0</v>
      </c>
      <c r="G3633" s="43">
        <v>0</v>
      </c>
      <c r="H3633" s="43">
        <v>4.3333333333333304</v>
      </c>
      <c r="I3633" s="43">
        <v>182.11290945289099</v>
      </c>
      <c r="J3633" s="43" t="e">
        <f t="shared" si="56"/>
        <v>#DIV/0!</v>
      </c>
    </row>
    <row r="3634" spans="1:10" x14ac:dyDescent="0.25">
      <c r="A3634" s="79"/>
      <c r="B3634" s="79"/>
      <c r="C3634" s="43">
        <v>1.34634834823686E-2</v>
      </c>
      <c r="D3634" s="43">
        <v>0</v>
      </c>
      <c r="E3634" s="43">
        <v>1.34634834823686E-2</v>
      </c>
      <c r="F3634" s="43">
        <v>0</v>
      </c>
      <c r="G3634" s="43">
        <v>0</v>
      </c>
      <c r="H3634" s="43">
        <v>4.5</v>
      </c>
      <c r="I3634" s="43">
        <v>189.11725212415601</v>
      </c>
      <c r="J3634" s="43" t="e">
        <f t="shared" si="56"/>
        <v>#DIV/0!</v>
      </c>
    </row>
    <row r="3635" spans="1:10" x14ac:dyDescent="0.25">
      <c r="A3635" s="79"/>
      <c r="B3635" s="79"/>
      <c r="C3635" s="43">
        <v>1.34551361633424E-2</v>
      </c>
      <c r="D3635" s="43">
        <v>1.34551361633424E-2</v>
      </c>
      <c r="E3635" s="43">
        <v>0</v>
      </c>
      <c r="F3635" s="43">
        <v>0</v>
      </c>
      <c r="G3635" s="43">
        <v>0.16666666666666599</v>
      </c>
      <c r="H3635" s="43">
        <v>3.8333333333333299</v>
      </c>
      <c r="I3635" s="43">
        <v>172.5</v>
      </c>
      <c r="J3635" s="43">
        <f t="shared" si="56"/>
        <v>8.0730816980054729E-2</v>
      </c>
    </row>
    <row r="3636" spans="1:10" x14ac:dyDescent="0.25">
      <c r="A3636" s="79"/>
      <c r="B3636" s="79"/>
      <c r="C3636" s="43">
        <v>1.33910640863741E-2</v>
      </c>
      <c r="D3636" s="43">
        <v>1.33910640863741E-2</v>
      </c>
      <c r="E3636" s="43">
        <v>0</v>
      </c>
      <c r="F3636" s="43">
        <v>0</v>
      </c>
      <c r="G3636" s="43">
        <v>0.16666666666666599</v>
      </c>
      <c r="H3636" s="43">
        <v>5.1666666666666599</v>
      </c>
      <c r="I3636" s="43">
        <v>196.333333333333</v>
      </c>
      <c r="J3636" s="43">
        <f t="shared" si="56"/>
        <v>8.0346384518244926E-2</v>
      </c>
    </row>
    <row r="3637" spans="1:10" x14ac:dyDescent="0.25">
      <c r="A3637" s="79"/>
      <c r="B3637" s="79"/>
      <c r="C3637" s="43">
        <v>1.33269920094058E-2</v>
      </c>
      <c r="D3637" s="43">
        <v>0</v>
      </c>
      <c r="E3637" s="43">
        <v>6.6634960047029001E-3</v>
      </c>
      <c r="F3637" s="43">
        <v>6.6634960047029001E-3</v>
      </c>
      <c r="G3637" s="43">
        <v>0.16666666666666599</v>
      </c>
      <c r="H3637" s="43">
        <v>3.3333333333333299</v>
      </c>
      <c r="I3637" s="43">
        <v>130</v>
      </c>
      <c r="J3637" s="43">
        <f t="shared" si="56"/>
        <v>7.9961952056435123E-2</v>
      </c>
    </row>
    <row r="3638" spans="1:10" x14ac:dyDescent="0.25">
      <c r="A3638" s="79"/>
      <c r="B3638" s="79"/>
      <c r="C3638" s="43">
        <v>1.3296742759362301E-2</v>
      </c>
      <c r="D3638" s="43">
        <v>0</v>
      </c>
      <c r="E3638" s="43">
        <v>0</v>
      </c>
      <c r="F3638" s="43">
        <v>1.3296742759362301E-2</v>
      </c>
      <c r="G3638" s="43">
        <v>0</v>
      </c>
      <c r="H3638" s="43">
        <v>4.5</v>
      </c>
      <c r="I3638" s="43">
        <v>200.116176906974</v>
      </c>
      <c r="J3638" s="43" t="e">
        <f t="shared" si="56"/>
        <v>#DIV/0!</v>
      </c>
    </row>
    <row r="3639" spans="1:10" x14ac:dyDescent="0.25">
      <c r="A3639" s="79"/>
      <c r="B3639" s="79"/>
      <c r="C3639" s="43">
        <v>1.3241562573447999E-2</v>
      </c>
      <c r="D3639" s="43">
        <v>6.62078128672403E-3</v>
      </c>
      <c r="E3639" s="43">
        <v>0</v>
      </c>
      <c r="F3639" s="43">
        <v>6.62078128672403E-3</v>
      </c>
      <c r="G3639" s="43">
        <v>0.16666666666666599</v>
      </c>
      <c r="H3639" s="43">
        <v>6</v>
      </c>
      <c r="I3639" s="43">
        <v>186</v>
      </c>
      <c r="J3639" s="43">
        <f t="shared" si="56"/>
        <v>7.9449375440688322E-2</v>
      </c>
    </row>
    <row r="3640" spans="1:10" x14ac:dyDescent="0.25">
      <c r="A3640" s="79"/>
      <c r="B3640" s="79"/>
      <c r="C3640" s="43">
        <v>1.3164825561076701E-2</v>
      </c>
      <c r="D3640" s="43">
        <v>1.3164825561076701E-2</v>
      </c>
      <c r="E3640" s="43">
        <v>0</v>
      </c>
      <c r="F3640" s="43">
        <v>0</v>
      </c>
      <c r="G3640" s="43">
        <v>0</v>
      </c>
      <c r="H3640" s="43">
        <v>4.6666666666666599</v>
      </c>
      <c r="I3640" s="43">
        <v>174.33733304832</v>
      </c>
      <c r="J3640" s="43" t="e">
        <f t="shared" si="56"/>
        <v>#DIV/0!</v>
      </c>
    </row>
    <row r="3641" spans="1:10" x14ac:dyDescent="0.25">
      <c r="A3641" s="79"/>
      <c r="B3641" s="79"/>
      <c r="C3641" s="43">
        <v>1.3164825561076701E-2</v>
      </c>
      <c r="D3641" s="43">
        <v>1.3164825561076701E-2</v>
      </c>
      <c r="E3641" s="43">
        <v>0</v>
      </c>
      <c r="F3641" s="43">
        <v>0</v>
      </c>
      <c r="G3641" s="43">
        <v>0</v>
      </c>
      <c r="H3641" s="43">
        <v>3.5</v>
      </c>
      <c r="I3641" s="43">
        <v>130.75299978624</v>
      </c>
      <c r="J3641" s="43" t="e">
        <f t="shared" si="56"/>
        <v>#DIV/0!</v>
      </c>
    </row>
    <row r="3642" spans="1:10" x14ac:dyDescent="0.25">
      <c r="A3642" s="79"/>
      <c r="B3642" s="79"/>
      <c r="C3642" s="43">
        <v>1.3156133137490301E-2</v>
      </c>
      <c r="D3642" s="43">
        <v>1.3156133137490301E-2</v>
      </c>
      <c r="E3642" s="43">
        <v>0</v>
      </c>
      <c r="F3642" s="43">
        <v>0</v>
      </c>
      <c r="G3642" s="43">
        <v>0.16666666666666599</v>
      </c>
      <c r="H3642" s="43">
        <v>2.5</v>
      </c>
      <c r="I3642" s="43">
        <v>110</v>
      </c>
      <c r="J3642" s="43">
        <f t="shared" si="56"/>
        <v>7.8936798824942131E-2</v>
      </c>
    </row>
    <row r="3643" spans="1:10" x14ac:dyDescent="0.25">
      <c r="A3643" s="79"/>
      <c r="B3643" s="79"/>
      <c r="C3643" s="43">
        <v>1.3014700699623001E-2</v>
      </c>
      <c r="D3643" s="43">
        <v>0</v>
      </c>
      <c r="E3643" s="43">
        <v>1.3014700699623001E-2</v>
      </c>
      <c r="F3643" s="43">
        <v>0</v>
      </c>
      <c r="G3643" s="43">
        <v>0</v>
      </c>
      <c r="H3643" s="43">
        <v>3.8333333333333299</v>
      </c>
      <c r="I3643" s="43">
        <v>161.09988143909499</v>
      </c>
      <c r="J3643" s="43" t="e">
        <f t="shared" si="56"/>
        <v>#DIV/0!</v>
      </c>
    </row>
    <row r="3644" spans="1:10" x14ac:dyDescent="0.25">
      <c r="A3644" s="79"/>
      <c r="B3644" s="79"/>
      <c r="C3644" s="43">
        <v>1.28571301116382E-2</v>
      </c>
      <c r="D3644" s="43">
        <v>6.4285650558191399E-3</v>
      </c>
      <c r="E3644" s="43">
        <v>0</v>
      </c>
      <c r="F3644" s="43">
        <v>6.4285650558191399E-3</v>
      </c>
      <c r="G3644" s="43">
        <v>0.16666666666666599</v>
      </c>
      <c r="H3644" s="43">
        <v>3</v>
      </c>
      <c r="I3644" s="43">
        <v>129</v>
      </c>
      <c r="J3644" s="43">
        <f t="shared" si="56"/>
        <v>7.7142780669829519E-2</v>
      </c>
    </row>
    <row r="3645" spans="1:10" x14ac:dyDescent="0.25">
      <c r="A3645" s="79"/>
      <c r="B3645" s="79"/>
      <c r="C3645" s="43">
        <v>1.28571301116382E-2</v>
      </c>
      <c r="D3645" s="43">
        <v>6.4285650558191399E-3</v>
      </c>
      <c r="E3645" s="43">
        <v>0</v>
      </c>
      <c r="F3645" s="43">
        <v>6.4285650558191399E-3</v>
      </c>
      <c r="G3645" s="43">
        <v>0.16666666666666599</v>
      </c>
      <c r="H3645" s="43">
        <v>4.6666666666666599</v>
      </c>
      <c r="I3645" s="43">
        <v>200.666666666666</v>
      </c>
      <c r="J3645" s="43">
        <f t="shared" si="56"/>
        <v>7.7142780669829519E-2</v>
      </c>
    </row>
    <row r="3646" spans="1:10" x14ac:dyDescent="0.25">
      <c r="A3646" s="79"/>
      <c r="B3646" s="79"/>
      <c r="C3646" s="43">
        <v>1.28250940731541E-2</v>
      </c>
      <c r="D3646" s="43">
        <v>1.28250940731541E-2</v>
      </c>
      <c r="E3646" s="43">
        <v>0</v>
      </c>
      <c r="F3646" s="43">
        <v>0</v>
      </c>
      <c r="G3646" s="43">
        <v>0.5</v>
      </c>
      <c r="H3646" s="43">
        <v>3.3333333333333299</v>
      </c>
      <c r="I3646" s="43">
        <v>154.166666666666</v>
      </c>
      <c r="J3646" s="43">
        <f t="shared" si="56"/>
        <v>2.5650188146308199E-2</v>
      </c>
    </row>
    <row r="3647" spans="1:10" x14ac:dyDescent="0.25">
      <c r="A3647" s="79"/>
      <c r="B3647" s="79"/>
      <c r="C3647" s="43">
        <v>1.2821859089385001E-2</v>
      </c>
      <c r="D3647" s="43">
        <v>0</v>
      </c>
      <c r="E3647" s="43">
        <v>0</v>
      </c>
      <c r="F3647" s="43">
        <v>1.2821859089385001E-2</v>
      </c>
      <c r="G3647" s="43">
        <v>0</v>
      </c>
      <c r="H3647" s="43">
        <v>4</v>
      </c>
      <c r="I3647" s="43">
        <v>177.881046139533</v>
      </c>
      <c r="J3647" s="43" t="e">
        <f t="shared" si="56"/>
        <v>#DIV/0!</v>
      </c>
    </row>
    <row r="3648" spans="1:10" x14ac:dyDescent="0.25">
      <c r="A3648" s="79"/>
      <c r="B3648" s="79"/>
      <c r="C3648" s="43">
        <v>1.2821859089385001E-2</v>
      </c>
      <c r="D3648" s="43">
        <v>0</v>
      </c>
      <c r="E3648" s="43">
        <v>0</v>
      </c>
      <c r="F3648" s="43">
        <v>1.2821859089385001E-2</v>
      </c>
      <c r="G3648" s="43">
        <v>0</v>
      </c>
      <c r="H3648" s="43">
        <v>3.3333333333333299</v>
      </c>
      <c r="I3648" s="43">
        <v>148.234205116277</v>
      </c>
      <c r="J3648" s="43" t="e">
        <f t="shared" si="56"/>
        <v>#DIV/0!</v>
      </c>
    </row>
    <row r="3649" spans="1:10" x14ac:dyDescent="0.25">
      <c r="A3649" s="79"/>
      <c r="B3649" s="79"/>
      <c r="C3649" s="43">
        <v>1.2821859089385001E-2</v>
      </c>
      <c r="D3649" s="43">
        <v>0</v>
      </c>
      <c r="E3649" s="43">
        <v>0</v>
      </c>
      <c r="F3649" s="43">
        <v>1.2821859089385001E-2</v>
      </c>
      <c r="G3649" s="43">
        <v>0</v>
      </c>
      <c r="H3649" s="43">
        <v>4</v>
      </c>
      <c r="I3649" s="43">
        <v>177.881046139533</v>
      </c>
      <c r="J3649" s="43" t="e">
        <f t="shared" si="56"/>
        <v>#DIV/0!</v>
      </c>
    </row>
    <row r="3650" spans="1:10" x14ac:dyDescent="0.25">
      <c r="A3650" s="79"/>
      <c r="B3650" s="79"/>
      <c r="C3650" s="43">
        <v>1.2795758202153401E-2</v>
      </c>
      <c r="D3650" s="43">
        <v>0</v>
      </c>
      <c r="E3650" s="43">
        <v>4.4878278274562098E-4</v>
      </c>
      <c r="F3650" s="43">
        <v>1.23469754194078E-2</v>
      </c>
      <c r="G3650" s="43">
        <v>0</v>
      </c>
      <c r="H3650" s="43">
        <v>3.6666666666666599</v>
      </c>
      <c r="I3650" s="43">
        <v>162.65025804335599</v>
      </c>
      <c r="J3650" s="43" t="e">
        <f t="shared" si="56"/>
        <v>#DIV/0!</v>
      </c>
    </row>
    <row r="3651" spans="1:10" x14ac:dyDescent="0.25">
      <c r="A3651" s="79"/>
      <c r="B3651" s="79"/>
      <c r="C3651" s="43">
        <v>1.27658914531653E-2</v>
      </c>
      <c r="D3651" s="43">
        <v>1.27658914531653E-2</v>
      </c>
      <c r="E3651" s="43">
        <v>0</v>
      </c>
      <c r="F3651" s="43">
        <v>0</v>
      </c>
      <c r="G3651" s="43">
        <v>0</v>
      </c>
      <c r="H3651" s="43">
        <v>5.1666666666666599</v>
      </c>
      <c r="I3651" s="43">
        <v>193.01633301778301</v>
      </c>
      <c r="J3651" s="43" t="e">
        <f t="shared" ref="J3651:J3714" si="57">C3651/G3651</f>
        <v>#DIV/0!</v>
      </c>
    </row>
    <row r="3652" spans="1:10" x14ac:dyDescent="0.25">
      <c r="A3652" s="79"/>
      <c r="B3652" s="79"/>
      <c r="C3652" s="43">
        <v>1.27658914531653E-2</v>
      </c>
      <c r="D3652" s="43">
        <v>1.27658914531653E-2</v>
      </c>
      <c r="E3652" s="43">
        <v>0</v>
      </c>
      <c r="F3652" s="43">
        <v>0</v>
      </c>
      <c r="G3652" s="43">
        <v>0</v>
      </c>
      <c r="H3652" s="43">
        <v>5.3333333333333304</v>
      </c>
      <c r="I3652" s="43">
        <v>199.242666340938</v>
      </c>
      <c r="J3652" s="43" t="e">
        <f t="shared" si="57"/>
        <v>#DIV/0!</v>
      </c>
    </row>
    <row r="3653" spans="1:10" x14ac:dyDescent="0.25">
      <c r="A3653" s="79"/>
      <c r="B3653" s="79"/>
      <c r="C3653" s="43">
        <v>1.27658914531653E-2</v>
      </c>
      <c r="D3653" s="43">
        <v>1.27658914531653E-2</v>
      </c>
      <c r="E3653" s="43">
        <v>0</v>
      </c>
      <c r="F3653" s="43">
        <v>0</v>
      </c>
      <c r="G3653" s="43">
        <v>0</v>
      </c>
      <c r="H3653" s="43">
        <v>4.8333333333333304</v>
      </c>
      <c r="I3653" s="43">
        <v>180.56366637147499</v>
      </c>
      <c r="J3653" s="43" t="e">
        <f t="shared" si="57"/>
        <v>#DIV/0!</v>
      </c>
    </row>
    <row r="3654" spans="1:10" x14ac:dyDescent="0.25">
      <c r="A3654" s="79"/>
      <c r="B3654" s="79"/>
      <c r="C3654" s="43">
        <v>1.27658914531653E-2</v>
      </c>
      <c r="D3654" s="43">
        <v>1.27658914531653E-2</v>
      </c>
      <c r="E3654" s="43">
        <v>0</v>
      </c>
      <c r="F3654" s="43">
        <v>0</v>
      </c>
      <c r="G3654" s="43">
        <v>0</v>
      </c>
      <c r="H3654" s="43">
        <v>3.6666666666666599</v>
      </c>
      <c r="I3654" s="43">
        <v>136.97933310939499</v>
      </c>
      <c r="J3654" s="43" t="e">
        <f t="shared" si="57"/>
        <v>#DIV/0!</v>
      </c>
    </row>
    <row r="3655" spans="1:10" x14ac:dyDescent="0.25">
      <c r="A3655" s="79"/>
      <c r="B3655" s="79"/>
      <c r="C3655" s="43">
        <v>1.27658914531653E-2</v>
      </c>
      <c r="D3655" s="43">
        <v>1.27658914531653E-2</v>
      </c>
      <c r="E3655" s="43">
        <v>0</v>
      </c>
      <c r="F3655" s="43">
        <v>0</v>
      </c>
      <c r="G3655" s="43">
        <v>0</v>
      </c>
      <c r="H3655" s="43">
        <v>4.8333333333333304</v>
      </c>
      <c r="I3655" s="43">
        <v>180.56366637147499</v>
      </c>
      <c r="J3655" s="43" t="e">
        <f t="shared" si="57"/>
        <v>#DIV/0!</v>
      </c>
    </row>
    <row r="3656" spans="1:10" x14ac:dyDescent="0.25">
      <c r="A3656" s="79"/>
      <c r="B3656" s="79"/>
      <c r="C3656" s="43">
        <v>1.26862712397228E-2</v>
      </c>
      <c r="D3656" s="43">
        <v>6.3431356198614102E-3</v>
      </c>
      <c r="E3656" s="43">
        <v>0</v>
      </c>
      <c r="F3656" s="43">
        <v>6.3431356198614102E-3</v>
      </c>
      <c r="G3656" s="43">
        <v>0.16666666666666599</v>
      </c>
      <c r="H3656" s="43">
        <v>5.3333333333333304</v>
      </c>
      <c r="I3656" s="43">
        <v>96</v>
      </c>
      <c r="J3656" s="43">
        <f t="shared" si="57"/>
        <v>7.611762743833711E-2</v>
      </c>
    </row>
    <row r="3657" spans="1:10" x14ac:dyDescent="0.25">
      <c r="A3657" s="79"/>
      <c r="B3657" s="79"/>
      <c r="C3657" s="43">
        <v>1.25659179168774E-2</v>
      </c>
      <c r="D3657" s="43">
        <v>0</v>
      </c>
      <c r="E3657" s="43">
        <v>1.25659179168774E-2</v>
      </c>
      <c r="F3657" s="43">
        <v>0</v>
      </c>
      <c r="G3657" s="43">
        <v>0</v>
      </c>
      <c r="H3657" s="43">
        <v>4.1666666666666599</v>
      </c>
      <c r="I3657" s="43">
        <v>175.108566781626</v>
      </c>
      <c r="J3657" s="43" t="e">
        <f t="shared" si="57"/>
        <v>#DIV/0!</v>
      </c>
    </row>
    <row r="3658" spans="1:10" x14ac:dyDescent="0.25">
      <c r="A3658" s="79"/>
      <c r="B3658" s="79"/>
      <c r="C3658" s="43">
        <v>1.25659179168774E-2</v>
      </c>
      <c r="D3658" s="43">
        <v>0</v>
      </c>
      <c r="E3658" s="43">
        <v>1.25659179168774E-2</v>
      </c>
      <c r="F3658" s="43">
        <v>0</v>
      </c>
      <c r="G3658" s="43">
        <v>0</v>
      </c>
      <c r="H3658" s="43">
        <v>3.5</v>
      </c>
      <c r="I3658" s="43">
        <v>147.091196096565</v>
      </c>
      <c r="J3658" s="43" t="e">
        <f t="shared" si="57"/>
        <v>#DIV/0!</v>
      </c>
    </row>
    <row r="3659" spans="1:10" x14ac:dyDescent="0.25">
      <c r="A3659" s="79"/>
      <c r="B3659" s="79"/>
      <c r="C3659" s="43">
        <v>1.24042448936794E-2</v>
      </c>
      <c r="D3659" s="43">
        <v>0</v>
      </c>
      <c r="E3659" s="43">
        <v>7.18052452392994E-3</v>
      </c>
      <c r="F3659" s="43">
        <v>5.22372036974947E-3</v>
      </c>
      <c r="G3659" s="43">
        <v>0</v>
      </c>
      <c r="H3659" s="43">
        <v>3.3333333333333299</v>
      </c>
      <c r="I3659" s="43">
        <v>142.531058932593</v>
      </c>
      <c r="J3659" s="43" t="e">
        <f t="shared" si="57"/>
        <v>#DIV/0!</v>
      </c>
    </row>
    <row r="3660" spans="1:10" x14ac:dyDescent="0.25">
      <c r="A3660" s="79"/>
      <c r="B3660" s="79"/>
      <c r="C3660" s="43">
        <v>1.23669573452539E-2</v>
      </c>
      <c r="D3660" s="43">
        <v>1.23669573452539E-2</v>
      </c>
      <c r="E3660" s="43">
        <v>0</v>
      </c>
      <c r="F3660" s="43">
        <v>0</v>
      </c>
      <c r="G3660" s="43">
        <v>0</v>
      </c>
      <c r="H3660" s="43">
        <v>5</v>
      </c>
      <c r="I3660" s="43">
        <v>186.78999969462899</v>
      </c>
      <c r="J3660" s="43" t="e">
        <f t="shared" si="57"/>
        <v>#DIV/0!</v>
      </c>
    </row>
    <row r="3661" spans="1:10" x14ac:dyDescent="0.25">
      <c r="A3661" s="79"/>
      <c r="B3661" s="79"/>
      <c r="C3661" s="43">
        <v>1.23669573452539E-2</v>
      </c>
      <c r="D3661" s="43">
        <v>1.23669573452539E-2</v>
      </c>
      <c r="E3661" s="43">
        <v>0</v>
      </c>
      <c r="F3661" s="43">
        <v>0</v>
      </c>
      <c r="G3661" s="43">
        <v>0</v>
      </c>
      <c r="H3661" s="43">
        <v>4.3333333333333304</v>
      </c>
      <c r="I3661" s="43">
        <v>161.88466640201199</v>
      </c>
      <c r="J3661" s="43" t="e">
        <f t="shared" si="57"/>
        <v>#DIV/0!</v>
      </c>
    </row>
    <row r="3662" spans="1:10" x14ac:dyDescent="0.25">
      <c r="A3662" s="79"/>
      <c r="B3662" s="79"/>
      <c r="C3662" s="43">
        <v>1.23669573452539E-2</v>
      </c>
      <c r="D3662" s="43">
        <v>1.23669573452539E-2</v>
      </c>
      <c r="E3662" s="43">
        <v>0</v>
      </c>
      <c r="F3662" s="43">
        <v>0</v>
      </c>
      <c r="G3662" s="43">
        <v>0</v>
      </c>
      <c r="H3662" s="43">
        <v>4.8333333333333304</v>
      </c>
      <c r="I3662" s="43">
        <v>180.56366637147499</v>
      </c>
      <c r="J3662" s="43" t="e">
        <f t="shared" si="57"/>
        <v>#DIV/0!</v>
      </c>
    </row>
    <row r="3663" spans="1:10" x14ac:dyDescent="0.25">
      <c r="A3663" s="79"/>
      <c r="B3663" s="79"/>
      <c r="C3663" s="43">
        <v>1.23669573452539E-2</v>
      </c>
      <c r="D3663" s="43">
        <v>1.23669573452539E-2</v>
      </c>
      <c r="E3663" s="43">
        <v>0</v>
      </c>
      <c r="F3663" s="43">
        <v>0</v>
      </c>
      <c r="G3663" s="43">
        <v>0</v>
      </c>
      <c r="H3663" s="43">
        <v>3.6666666666666599</v>
      </c>
      <c r="I3663" s="43">
        <v>136.97933310939499</v>
      </c>
      <c r="J3663" s="43" t="e">
        <f t="shared" si="57"/>
        <v>#DIV/0!</v>
      </c>
    </row>
    <row r="3664" spans="1:10" x14ac:dyDescent="0.25">
      <c r="A3664" s="79"/>
      <c r="B3664" s="79"/>
      <c r="C3664" s="43">
        <v>1.23669573452539E-2</v>
      </c>
      <c r="D3664" s="43">
        <v>1.23669573452539E-2</v>
      </c>
      <c r="E3664" s="43">
        <v>0</v>
      </c>
      <c r="F3664" s="43">
        <v>0</v>
      </c>
      <c r="G3664" s="43">
        <v>0</v>
      </c>
      <c r="H3664" s="43">
        <v>4.1666666666666599</v>
      </c>
      <c r="I3664" s="43">
        <v>155.65833307885799</v>
      </c>
      <c r="J3664" s="43" t="e">
        <f t="shared" si="57"/>
        <v>#DIV/0!</v>
      </c>
    </row>
    <row r="3665" spans="1:10" x14ac:dyDescent="0.25">
      <c r="A3665" s="79"/>
      <c r="B3665" s="79"/>
      <c r="C3665" s="43">
        <v>1.23469754194078E-2</v>
      </c>
      <c r="D3665" s="43">
        <v>0</v>
      </c>
      <c r="E3665" s="43">
        <v>0</v>
      </c>
      <c r="F3665" s="43">
        <v>1.23469754194078E-2</v>
      </c>
      <c r="G3665" s="43">
        <v>0</v>
      </c>
      <c r="H3665" s="43">
        <v>4</v>
      </c>
      <c r="I3665" s="43">
        <v>177.881046139533</v>
      </c>
      <c r="J3665" s="43" t="e">
        <f t="shared" si="57"/>
        <v>#DIV/0!</v>
      </c>
    </row>
    <row r="3666" spans="1:10" x14ac:dyDescent="0.25">
      <c r="A3666" s="79"/>
      <c r="B3666" s="79"/>
      <c r="C3666" s="43">
        <v>1.23469754194078E-2</v>
      </c>
      <c r="D3666" s="43">
        <v>0</v>
      </c>
      <c r="E3666" s="43">
        <v>0</v>
      </c>
      <c r="F3666" s="43">
        <v>1.23469754194078E-2</v>
      </c>
      <c r="G3666" s="43">
        <v>0</v>
      </c>
      <c r="H3666" s="43">
        <v>2.6666666666666599</v>
      </c>
      <c r="I3666" s="43">
        <v>118.587364093022</v>
      </c>
      <c r="J3666" s="43" t="e">
        <f t="shared" si="57"/>
        <v>#DIV/0!</v>
      </c>
    </row>
    <row r="3667" spans="1:10" x14ac:dyDescent="0.25">
      <c r="A3667" s="79"/>
      <c r="B3667" s="79"/>
      <c r="C3667" s="43">
        <v>1.23469754194078E-2</v>
      </c>
      <c r="D3667" s="43">
        <v>0</v>
      </c>
      <c r="E3667" s="43">
        <v>0</v>
      </c>
      <c r="F3667" s="43">
        <v>1.23469754194078E-2</v>
      </c>
      <c r="G3667" s="43">
        <v>0</v>
      </c>
      <c r="H3667" s="43">
        <v>3.6666666666666599</v>
      </c>
      <c r="I3667" s="43">
        <v>163.057625627905</v>
      </c>
      <c r="J3667" s="43" t="e">
        <f t="shared" si="57"/>
        <v>#DIV/0!</v>
      </c>
    </row>
    <row r="3668" spans="1:10" x14ac:dyDescent="0.25">
      <c r="A3668" s="79"/>
      <c r="B3668" s="79"/>
      <c r="C3668" s="43">
        <v>1.23338748163972E-2</v>
      </c>
      <c r="D3668" s="43">
        <v>1.23338748163972E-2</v>
      </c>
      <c r="E3668" s="43">
        <v>0</v>
      </c>
      <c r="F3668" s="43">
        <v>0</v>
      </c>
      <c r="G3668" s="43">
        <v>0.16666666666666599</v>
      </c>
      <c r="H3668" s="43">
        <v>6.6666666666666599</v>
      </c>
      <c r="I3668" s="43">
        <v>140</v>
      </c>
      <c r="J3668" s="43">
        <f t="shared" si="57"/>
        <v>7.40032488983835E-2</v>
      </c>
    </row>
    <row r="3669" spans="1:10" x14ac:dyDescent="0.25">
      <c r="A3669" s="79"/>
      <c r="B3669" s="79"/>
      <c r="C3669" s="43">
        <v>1.2301838777913E-2</v>
      </c>
      <c r="D3669" s="43">
        <v>1.2301838777913E-2</v>
      </c>
      <c r="E3669" s="43">
        <v>0</v>
      </c>
      <c r="F3669" s="43">
        <v>0</v>
      </c>
      <c r="G3669" s="43">
        <v>0.83333333333333304</v>
      </c>
      <c r="H3669" s="43">
        <v>6.6666666666666599</v>
      </c>
      <c r="I3669" s="43">
        <v>170.666666666666</v>
      </c>
      <c r="J3669" s="43">
        <f t="shared" si="57"/>
        <v>1.4762206533495605E-2</v>
      </c>
    </row>
    <row r="3670" spans="1:10" x14ac:dyDescent="0.25">
      <c r="A3670" s="79"/>
      <c r="B3670" s="79"/>
      <c r="C3670" s="43">
        <v>1.21693369085949E-2</v>
      </c>
      <c r="D3670" s="43">
        <v>0</v>
      </c>
      <c r="E3670" s="43">
        <v>1.12195695686405E-2</v>
      </c>
      <c r="F3670" s="43">
        <v>9.4976733995444905E-4</v>
      </c>
      <c r="G3670" s="43">
        <v>0</v>
      </c>
      <c r="H3670" s="43">
        <v>2.3333333333333299</v>
      </c>
      <c r="I3670" s="43">
        <v>98.468164982259395</v>
      </c>
      <c r="J3670" s="43" t="e">
        <f t="shared" si="57"/>
        <v>#DIV/0!</v>
      </c>
    </row>
    <row r="3671" spans="1:10" x14ac:dyDescent="0.25">
      <c r="A3671" s="79"/>
      <c r="B3671" s="79"/>
      <c r="C3671" s="43">
        <v>1.2033764772628601E-2</v>
      </c>
      <c r="D3671" s="43">
        <v>0</v>
      </c>
      <c r="E3671" s="43">
        <v>5.3853933929474598E-3</v>
      </c>
      <c r="F3671" s="43">
        <v>6.6483713796811504E-3</v>
      </c>
      <c r="G3671" s="43">
        <v>0</v>
      </c>
      <c r="H3671" s="43">
        <v>4</v>
      </c>
      <c r="I3671" s="43">
        <v>173.40000270949599</v>
      </c>
      <c r="J3671" s="43" t="e">
        <f t="shared" si="57"/>
        <v>#DIV/0!</v>
      </c>
    </row>
    <row r="3672" spans="1:10" x14ac:dyDescent="0.25">
      <c r="A3672" s="79"/>
      <c r="B3672" s="79"/>
      <c r="C3672" s="43">
        <v>1.2024193111050401E-2</v>
      </c>
      <c r="D3672" s="43">
        <v>6.0120965555252098E-3</v>
      </c>
      <c r="E3672" s="43">
        <v>0</v>
      </c>
      <c r="F3672" s="43">
        <v>6.0120965555252098E-3</v>
      </c>
      <c r="G3672" s="43">
        <v>2.1666666666666599</v>
      </c>
      <c r="H3672" s="43">
        <v>4.3333333333333304</v>
      </c>
      <c r="I3672" s="43">
        <v>187.666666666666</v>
      </c>
      <c r="J3672" s="43">
        <f t="shared" si="57"/>
        <v>5.5496275897155868E-3</v>
      </c>
    </row>
    <row r="3673" spans="1:10" x14ac:dyDescent="0.25">
      <c r="A3673" s="79"/>
      <c r="B3673" s="79"/>
      <c r="C3673" s="43">
        <v>1.2024193111050401E-2</v>
      </c>
      <c r="D3673" s="43">
        <v>6.0120965555252098E-3</v>
      </c>
      <c r="E3673" s="43">
        <v>0</v>
      </c>
      <c r="F3673" s="43">
        <v>6.0120965555252098E-3</v>
      </c>
      <c r="G3673" s="43">
        <v>1</v>
      </c>
      <c r="H3673" s="43">
        <v>5.3333333333333304</v>
      </c>
      <c r="I3673" s="43">
        <v>187.666666666666</v>
      </c>
      <c r="J3673" s="43">
        <f t="shared" si="57"/>
        <v>1.2024193111050401E-2</v>
      </c>
    </row>
    <row r="3674" spans="1:10" x14ac:dyDescent="0.25">
      <c r="A3674" s="79"/>
      <c r="B3674" s="79"/>
      <c r="C3674" s="43">
        <v>1.2007663885397001E-2</v>
      </c>
      <c r="D3674" s="43">
        <v>0</v>
      </c>
      <c r="E3674" s="43">
        <v>5.8341761756930798E-3</v>
      </c>
      <c r="F3674" s="43">
        <v>6.1734877097039198E-3</v>
      </c>
      <c r="G3674" s="43">
        <v>0</v>
      </c>
      <c r="H3674" s="43">
        <v>3.3333333333333299</v>
      </c>
      <c r="I3674" s="43">
        <v>144.160529270789</v>
      </c>
      <c r="J3674" s="43" t="e">
        <f t="shared" si="57"/>
        <v>#DIV/0!</v>
      </c>
    </row>
    <row r="3675" spans="1:10" x14ac:dyDescent="0.25">
      <c r="A3675" s="79"/>
      <c r="B3675" s="79"/>
      <c r="C3675" s="43">
        <v>1.1968023237342499E-2</v>
      </c>
      <c r="D3675" s="43">
        <v>1.1968023237342499E-2</v>
      </c>
      <c r="E3675" s="43">
        <v>0</v>
      </c>
      <c r="F3675" s="43">
        <v>0</v>
      </c>
      <c r="G3675" s="43">
        <v>0</v>
      </c>
      <c r="H3675" s="43">
        <v>4.3333333333333304</v>
      </c>
      <c r="I3675" s="43">
        <v>161.88466640201199</v>
      </c>
      <c r="J3675" s="43" t="e">
        <f t="shared" si="57"/>
        <v>#DIV/0!</v>
      </c>
    </row>
    <row r="3676" spans="1:10" x14ac:dyDescent="0.25">
      <c r="A3676" s="79"/>
      <c r="B3676" s="79"/>
      <c r="C3676" s="43">
        <v>1.1968023237342499E-2</v>
      </c>
      <c r="D3676" s="43">
        <v>1.1968023237342499E-2</v>
      </c>
      <c r="E3676" s="43">
        <v>0</v>
      </c>
      <c r="F3676" s="43">
        <v>0</v>
      </c>
      <c r="G3676" s="43">
        <v>0</v>
      </c>
      <c r="H3676" s="43">
        <v>3.5</v>
      </c>
      <c r="I3676" s="43">
        <v>130.75299978624</v>
      </c>
      <c r="J3676" s="43" t="e">
        <f t="shared" si="57"/>
        <v>#DIV/0!</v>
      </c>
    </row>
    <row r="3677" spans="1:10" x14ac:dyDescent="0.25">
      <c r="A3677" s="79"/>
      <c r="B3677" s="79"/>
      <c r="C3677" s="43">
        <v>1.1968023237342499E-2</v>
      </c>
      <c r="D3677" s="43">
        <v>1.1968023237342499E-2</v>
      </c>
      <c r="E3677" s="43">
        <v>0</v>
      </c>
      <c r="F3677" s="43">
        <v>0</v>
      </c>
      <c r="G3677" s="43">
        <v>0</v>
      </c>
      <c r="H3677" s="43">
        <v>3.1666666666666599</v>
      </c>
      <c r="I3677" s="43">
        <v>118.30033313993199</v>
      </c>
      <c r="J3677" s="43" t="e">
        <f t="shared" si="57"/>
        <v>#DIV/0!</v>
      </c>
    </row>
    <row r="3678" spans="1:10" x14ac:dyDescent="0.25">
      <c r="A3678" s="79"/>
      <c r="B3678" s="79"/>
      <c r="C3678" s="43">
        <v>1.18720917494306E-2</v>
      </c>
      <c r="D3678" s="43">
        <v>0</v>
      </c>
      <c r="E3678" s="43">
        <v>0</v>
      </c>
      <c r="F3678" s="43">
        <v>1.18720917494306E-2</v>
      </c>
      <c r="G3678" s="43">
        <v>0</v>
      </c>
      <c r="H3678" s="43">
        <v>4</v>
      </c>
      <c r="I3678" s="43">
        <v>177.881046139533</v>
      </c>
      <c r="J3678" s="43" t="e">
        <f t="shared" si="57"/>
        <v>#DIV/0!</v>
      </c>
    </row>
    <row r="3679" spans="1:10" x14ac:dyDescent="0.25">
      <c r="A3679" s="79"/>
      <c r="B3679" s="79"/>
      <c r="C3679" s="43">
        <v>1.18720917494306E-2</v>
      </c>
      <c r="D3679" s="43">
        <v>0</v>
      </c>
      <c r="E3679" s="43">
        <v>0</v>
      </c>
      <c r="F3679" s="43">
        <v>1.18720917494306E-2</v>
      </c>
      <c r="G3679" s="43">
        <v>0</v>
      </c>
      <c r="H3679" s="43">
        <v>2.5</v>
      </c>
      <c r="I3679" s="43">
        <v>111.175653837208</v>
      </c>
      <c r="J3679" s="43" t="e">
        <f t="shared" si="57"/>
        <v>#DIV/0!</v>
      </c>
    </row>
    <row r="3680" spans="1:10" x14ac:dyDescent="0.25">
      <c r="A3680" s="79"/>
      <c r="B3680" s="79"/>
      <c r="C3680" s="43">
        <v>1.17892621621666E-2</v>
      </c>
      <c r="D3680" s="43">
        <v>1.17892621621666E-2</v>
      </c>
      <c r="E3680" s="43">
        <v>0</v>
      </c>
      <c r="F3680" s="43">
        <v>0</v>
      </c>
      <c r="G3680" s="43">
        <v>0.5</v>
      </c>
      <c r="H3680" s="43">
        <v>5.5</v>
      </c>
      <c r="I3680" s="43">
        <v>168.666666666666</v>
      </c>
      <c r="J3680" s="43">
        <f t="shared" si="57"/>
        <v>2.3578524324333199E-2</v>
      </c>
    </row>
    <row r="3681" spans="1:10" x14ac:dyDescent="0.25">
      <c r="A3681" s="79"/>
      <c r="B3681" s="79"/>
      <c r="C3681" s="43">
        <v>1.1767904803177199E-2</v>
      </c>
      <c r="D3681" s="43">
        <v>1.1767904803177199E-2</v>
      </c>
      <c r="E3681" s="43">
        <v>0</v>
      </c>
      <c r="F3681" s="43">
        <v>0</v>
      </c>
      <c r="G3681" s="43">
        <v>0.16666666666666599</v>
      </c>
      <c r="H3681" s="43">
        <v>3.3333333333333299</v>
      </c>
      <c r="I3681" s="43">
        <v>126.666666666666</v>
      </c>
      <c r="J3681" s="43">
        <f t="shared" si="57"/>
        <v>7.0607428819063484E-2</v>
      </c>
    </row>
    <row r="3682" spans="1:10" x14ac:dyDescent="0.25">
      <c r="A3682" s="79"/>
      <c r="B3682" s="79"/>
      <c r="C3682" s="43">
        <v>1.17251900851983E-2</v>
      </c>
      <c r="D3682" s="43">
        <v>5.95870315805163E-3</v>
      </c>
      <c r="E3682" s="43">
        <v>0</v>
      </c>
      <c r="F3682" s="43">
        <v>5.7664869271467399E-3</v>
      </c>
      <c r="G3682" s="43">
        <v>0.16666666666666599</v>
      </c>
      <c r="H3682" s="43">
        <v>7.1666666666666599</v>
      </c>
      <c r="I3682" s="43">
        <v>129</v>
      </c>
      <c r="J3682" s="43">
        <f t="shared" si="57"/>
        <v>7.0351140511190083E-2</v>
      </c>
    </row>
    <row r="3683" spans="1:10" x14ac:dyDescent="0.25">
      <c r="A3683" s="79"/>
      <c r="B3683" s="79"/>
      <c r="C3683" s="43">
        <v>1.1668352351386101E-2</v>
      </c>
      <c r="D3683" s="43">
        <v>0</v>
      </c>
      <c r="E3683" s="43">
        <v>1.1668352351386101E-2</v>
      </c>
      <c r="F3683" s="43">
        <v>0</v>
      </c>
      <c r="G3683" s="43">
        <v>0</v>
      </c>
      <c r="H3683" s="43">
        <v>3.8333333333333299</v>
      </c>
      <c r="I3683" s="43">
        <v>161.09988143909499</v>
      </c>
      <c r="J3683" s="43" t="e">
        <f t="shared" si="57"/>
        <v>#DIV/0!</v>
      </c>
    </row>
    <row r="3684" spans="1:10" x14ac:dyDescent="0.25">
      <c r="A3684" s="79"/>
      <c r="B3684" s="79"/>
      <c r="C3684" s="43">
        <v>1.1668352351386101E-2</v>
      </c>
      <c r="D3684" s="43">
        <v>0</v>
      </c>
      <c r="E3684" s="43">
        <v>1.1668352351386101E-2</v>
      </c>
      <c r="F3684" s="43">
        <v>0</v>
      </c>
      <c r="G3684" s="43">
        <v>0</v>
      </c>
      <c r="H3684" s="43">
        <v>4.3333333333333304</v>
      </c>
      <c r="I3684" s="43">
        <v>182.11290945289099</v>
      </c>
      <c r="J3684" s="43" t="e">
        <f t="shared" si="57"/>
        <v>#DIV/0!</v>
      </c>
    </row>
    <row r="3685" spans="1:10" x14ac:dyDescent="0.25">
      <c r="A3685" s="79"/>
      <c r="B3685" s="79"/>
      <c r="C3685" s="43">
        <v>1.1668352351386101E-2</v>
      </c>
      <c r="D3685" s="43">
        <v>0</v>
      </c>
      <c r="E3685" s="43">
        <v>1.1668352351386101E-2</v>
      </c>
      <c r="F3685" s="43">
        <v>0</v>
      </c>
      <c r="G3685" s="43">
        <v>0</v>
      </c>
      <c r="H3685" s="43">
        <v>4</v>
      </c>
      <c r="I3685" s="43">
        <v>168.104224110361</v>
      </c>
      <c r="J3685" s="43" t="e">
        <f t="shared" si="57"/>
        <v>#DIV/0!</v>
      </c>
    </row>
    <row r="3686" spans="1:10" x14ac:dyDescent="0.25">
      <c r="A3686" s="79"/>
      <c r="B3686" s="79"/>
      <c r="C3686" s="43">
        <v>1.166111800823E-2</v>
      </c>
      <c r="D3686" s="43">
        <v>1.166111800823E-2</v>
      </c>
      <c r="E3686" s="43">
        <v>0</v>
      </c>
      <c r="F3686" s="43">
        <v>0</v>
      </c>
      <c r="G3686" s="43">
        <v>0.66666666666666596</v>
      </c>
      <c r="H3686" s="43">
        <v>4</v>
      </c>
      <c r="I3686" s="43">
        <v>156</v>
      </c>
      <c r="J3686" s="43">
        <f t="shared" si="57"/>
        <v>1.7491677012345018E-2</v>
      </c>
    </row>
    <row r="3687" spans="1:10" x14ac:dyDescent="0.25">
      <c r="A3687" s="79"/>
      <c r="B3687" s="79"/>
      <c r="C3687" s="43">
        <v>1.1569089129431E-2</v>
      </c>
      <c r="D3687" s="43">
        <v>1.1569089129431E-2</v>
      </c>
      <c r="E3687" s="43">
        <v>0</v>
      </c>
      <c r="F3687" s="43">
        <v>0</v>
      </c>
      <c r="G3687" s="43">
        <v>0</v>
      </c>
      <c r="H3687" s="43">
        <v>4.6666666666666599</v>
      </c>
      <c r="I3687" s="43">
        <v>174.33733304832</v>
      </c>
      <c r="J3687" s="43" t="e">
        <f t="shared" si="57"/>
        <v>#DIV/0!</v>
      </c>
    </row>
    <row r="3688" spans="1:10" x14ac:dyDescent="0.25">
      <c r="A3688" s="79"/>
      <c r="B3688" s="79"/>
      <c r="C3688" s="43">
        <v>1.1569089129431E-2</v>
      </c>
      <c r="D3688" s="43">
        <v>1.1569089129431E-2</v>
      </c>
      <c r="E3688" s="43">
        <v>0</v>
      </c>
      <c r="F3688" s="43">
        <v>0</v>
      </c>
      <c r="G3688" s="43">
        <v>0</v>
      </c>
      <c r="H3688" s="43">
        <v>4.6666666666666599</v>
      </c>
      <c r="I3688" s="43">
        <v>174.33733304832</v>
      </c>
      <c r="J3688" s="43" t="e">
        <f t="shared" si="57"/>
        <v>#DIV/0!</v>
      </c>
    </row>
    <row r="3689" spans="1:10" x14ac:dyDescent="0.25">
      <c r="A3689" s="79"/>
      <c r="B3689" s="79"/>
      <c r="C3689" s="43">
        <v>1.1569089129431E-2</v>
      </c>
      <c r="D3689" s="43">
        <v>1.1569089129431E-2</v>
      </c>
      <c r="E3689" s="43">
        <v>0</v>
      </c>
      <c r="F3689" s="43">
        <v>0</v>
      </c>
      <c r="G3689" s="43">
        <v>0</v>
      </c>
      <c r="H3689" s="43">
        <v>3.8333333333333299</v>
      </c>
      <c r="I3689" s="43">
        <v>143.20566643254901</v>
      </c>
      <c r="J3689" s="43" t="e">
        <f t="shared" si="57"/>
        <v>#DIV/0!</v>
      </c>
    </row>
    <row r="3690" spans="1:10" x14ac:dyDescent="0.25">
      <c r="A3690" s="79"/>
      <c r="B3690" s="79"/>
      <c r="C3690" s="43">
        <v>1.1569089129431E-2</v>
      </c>
      <c r="D3690" s="43">
        <v>1.1569089129431E-2</v>
      </c>
      <c r="E3690" s="43">
        <v>0</v>
      </c>
      <c r="F3690" s="43">
        <v>0</v>
      </c>
      <c r="G3690" s="43">
        <v>0</v>
      </c>
      <c r="H3690" s="43">
        <v>4.1666666666666599</v>
      </c>
      <c r="I3690" s="43">
        <v>155.65833307885799</v>
      </c>
      <c r="J3690" s="43" t="e">
        <f t="shared" si="57"/>
        <v>#DIV/0!</v>
      </c>
    </row>
    <row r="3691" spans="1:10" x14ac:dyDescent="0.25">
      <c r="A3691" s="79"/>
      <c r="B3691" s="79"/>
      <c r="C3691" s="43">
        <v>1.1558881102651301E-2</v>
      </c>
      <c r="D3691" s="43">
        <v>0</v>
      </c>
      <c r="E3691" s="43">
        <v>5.3853933929474598E-3</v>
      </c>
      <c r="F3691" s="43">
        <v>6.1734877097039198E-3</v>
      </c>
      <c r="G3691" s="43">
        <v>0</v>
      </c>
      <c r="H3691" s="43">
        <v>3.5</v>
      </c>
      <c r="I3691" s="43">
        <v>151.572239526603</v>
      </c>
      <c r="J3691" s="43" t="e">
        <f t="shared" si="57"/>
        <v>#DIV/0!</v>
      </c>
    </row>
    <row r="3692" spans="1:10" x14ac:dyDescent="0.25">
      <c r="A3692" s="79"/>
      <c r="B3692" s="79"/>
      <c r="C3692" s="43">
        <v>1.1479580456819899E-2</v>
      </c>
      <c r="D3692" s="43">
        <v>0</v>
      </c>
      <c r="E3692" s="43">
        <v>5.6063067347259998E-3</v>
      </c>
      <c r="F3692" s="43">
        <v>5.8732737220939003E-3</v>
      </c>
      <c r="G3692" s="43">
        <v>0.16666666666666599</v>
      </c>
      <c r="H3692" s="43">
        <v>5.5</v>
      </c>
      <c r="I3692" s="43">
        <v>137.5</v>
      </c>
      <c r="J3692" s="43">
        <f t="shared" si="57"/>
        <v>6.8877482740919677E-2</v>
      </c>
    </row>
    <row r="3693" spans="1:10" x14ac:dyDescent="0.25">
      <c r="A3693" s="79"/>
      <c r="B3693" s="79"/>
      <c r="C3693" s="43">
        <v>1.1397208079453399E-2</v>
      </c>
      <c r="D3693" s="43">
        <v>0</v>
      </c>
      <c r="E3693" s="43">
        <v>0</v>
      </c>
      <c r="F3693" s="43">
        <v>1.1397208079453399E-2</v>
      </c>
      <c r="G3693" s="43">
        <v>0</v>
      </c>
      <c r="H3693" s="43">
        <v>3.8333333333333299</v>
      </c>
      <c r="I3693" s="43">
        <v>170.469335883719</v>
      </c>
      <c r="J3693" s="43" t="e">
        <f t="shared" si="57"/>
        <v>#DIV/0!</v>
      </c>
    </row>
    <row r="3694" spans="1:10" x14ac:dyDescent="0.25">
      <c r="A3694" s="79"/>
      <c r="B3694" s="79"/>
      <c r="C3694" s="43">
        <v>1.1397208079453399E-2</v>
      </c>
      <c r="D3694" s="43">
        <v>0</v>
      </c>
      <c r="E3694" s="43">
        <v>0</v>
      </c>
      <c r="F3694" s="43">
        <v>1.1397208079453399E-2</v>
      </c>
      <c r="G3694" s="43">
        <v>0</v>
      </c>
      <c r="H3694" s="43">
        <v>4</v>
      </c>
      <c r="I3694" s="43">
        <v>177.881046139533</v>
      </c>
      <c r="J3694" s="43" t="e">
        <f t="shared" si="57"/>
        <v>#DIV/0!</v>
      </c>
    </row>
    <row r="3695" spans="1:10" x14ac:dyDescent="0.25">
      <c r="A3695" s="79"/>
      <c r="B3695" s="79"/>
      <c r="C3695" s="43">
        <v>1.1397208079453399E-2</v>
      </c>
      <c r="D3695" s="43">
        <v>0</v>
      </c>
      <c r="E3695" s="43">
        <v>0</v>
      </c>
      <c r="F3695" s="43">
        <v>1.1397208079453399E-2</v>
      </c>
      <c r="G3695" s="43">
        <v>0</v>
      </c>
      <c r="H3695" s="43">
        <v>3</v>
      </c>
      <c r="I3695" s="43">
        <v>133.41078460464999</v>
      </c>
      <c r="J3695" s="43" t="e">
        <f t="shared" si="57"/>
        <v>#DIV/0!</v>
      </c>
    </row>
    <row r="3696" spans="1:10" x14ac:dyDescent="0.25">
      <c r="A3696" s="79"/>
      <c r="B3696" s="79"/>
      <c r="C3696" s="43">
        <v>1.1362114982378E-2</v>
      </c>
      <c r="D3696" s="43">
        <v>4.0578982079921503E-3</v>
      </c>
      <c r="E3696" s="43">
        <v>7.3042167743858702E-3</v>
      </c>
      <c r="F3696" s="43">
        <v>0</v>
      </c>
      <c r="G3696" s="43">
        <v>0.16666666666666599</v>
      </c>
      <c r="H3696" s="43">
        <v>4.6666666666666599</v>
      </c>
      <c r="I3696" s="43">
        <v>177.333333333333</v>
      </c>
      <c r="J3696" s="43">
        <f t="shared" si="57"/>
        <v>6.8172689894268279E-2</v>
      </c>
    </row>
    <row r="3697" spans="1:10" x14ac:dyDescent="0.25">
      <c r="A3697" s="79"/>
      <c r="B3697" s="79"/>
      <c r="C3697" s="43">
        <v>1.13354823511528E-2</v>
      </c>
      <c r="D3697" s="43">
        <v>1.13354823511528E-2</v>
      </c>
      <c r="E3697" s="43">
        <v>0</v>
      </c>
      <c r="F3697" s="43">
        <v>0</v>
      </c>
      <c r="G3697" s="43">
        <v>0.33333333333333298</v>
      </c>
      <c r="H3697" s="43">
        <v>4.1666666666666599</v>
      </c>
      <c r="I3697" s="43">
        <v>163.58433326208001</v>
      </c>
      <c r="J3697" s="43">
        <f t="shared" si="57"/>
        <v>3.4006447053458434E-2</v>
      </c>
    </row>
    <row r="3698" spans="1:10" x14ac:dyDescent="0.25">
      <c r="A3698" s="79"/>
      <c r="B3698" s="79"/>
      <c r="C3698" s="43">
        <v>1.1281707318629999E-2</v>
      </c>
      <c r="D3698" s="43">
        <v>7.3682888513541703E-4</v>
      </c>
      <c r="E3698" s="43">
        <v>0</v>
      </c>
      <c r="F3698" s="43">
        <v>1.05448784334945E-2</v>
      </c>
      <c r="G3698" s="43">
        <v>0.16666666666666599</v>
      </c>
      <c r="H3698" s="43">
        <v>6.3333333333333304</v>
      </c>
      <c r="I3698" s="43">
        <v>149.245043589147</v>
      </c>
      <c r="J3698" s="43">
        <f t="shared" si="57"/>
        <v>6.7690243911780273E-2</v>
      </c>
    </row>
    <row r="3699" spans="1:10" x14ac:dyDescent="0.25">
      <c r="A3699" s="79"/>
      <c r="B3699" s="79"/>
      <c r="C3699" s="43">
        <v>1.12195695686405E-2</v>
      </c>
      <c r="D3699" s="43">
        <v>0</v>
      </c>
      <c r="E3699" s="43">
        <v>1.12195695686405E-2</v>
      </c>
      <c r="F3699" s="43">
        <v>0</v>
      </c>
      <c r="G3699" s="43">
        <v>0</v>
      </c>
      <c r="H3699" s="43">
        <v>3.1666666666666599</v>
      </c>
      <c r="I3699" s="43">
        <v>133.08251075403501</v>
      </c>
      <c r="J3699" s="43" t="e">
        <f t="shared" si="57"/>
        <v>#DIV/0!</v>
      </c>
    </row>
    <row r="3700" spans="1:10" x14ac:dyDescent="0.25">
      <c r="A3700" s="79"/>
      <c r="B3700" s="79"/>
      <c r="C3700" s="43">
        <v>1.1212613469452E-2</v>
      </c>
      <c r="D3700" s="43">
        <v>5.6063067347259998E-3</v>
      </c>
      <c r="E3700" s="43">
        <v>0</v>
      </c>
      <c r="F3700" s="43">
        <v>5.6063067347259998E-3</v>
      </c>
      <c r="G3700" s="43">
        <v>0.83333333333333304</v>
      </c>
      <c r="H3700" s="43">
        <v>5</v>
      </c>
      <c r="I3700" s="43">
        <v>175</v>
      </c>
      <c r="J3700" s="43">
        <f t="shared" si="57"/>
        <v>1.3455136163342405E-2</v>
      </c>
    </row>
    <row r="3701" spans="1:10" x14ac:dyDescent="0.25">
      <c r="A3701" s="79"/>
      <c r="B3701" s="79"/>
      <c r="C3701" s="43">
        <v>1.11058266745048E-2</v>
      </c>
      <c r="D3701" s="43">
        <v>1.11058266745048E-2</v>
      </c>
      <c r="E3701" s="43">
        <v>0</v>
      </c>
      <c r="F3701" s="43">
        <v>0</v>
      </c>
      <c r="G3701" s="43">
        <v>0.33333333333333298</v>
      </c>
      <c r="H3701" s="43">
        <v>4.3333333333333304</v>
      </c>
      <c r="I3701" s="43">
        <v>173.333333333333</v>
      </c>
      <c r="J3701" s="43">
        <f t="shared" si="57"/>
        <v>3.3317480023514437E-2</v>
      </c>
    </row>
    <row r="3702" spans="1:10" x14ac:dyDescent="0.25">
      <c r="A3702" s="79"/>
      <c r="B3702" s="79"/>
      <c r="C3702" s="43">
        <v>1.11058266745048E-2</v>
      </c>
      <c r="D3702" s="43">
        <v>1.11058266745048E-2</v>
      </c>
      <c r="E3702" s="43">
        <v>0</v>
      </c>
      <c r="F3702" s="43">
        <v>0</v>
      </c>
      <c r="G3702" s="43">
        <v>0.5</v>
      </c>
      <c r="H3702" s="43">
        <v>7</v>
      </c>
      <c r="I3702" s="43">
        <v>121.333333333333</v>
      </c>
      <c r="J3702" s="43">
        <f t="shared" si="57"/>
        <v>2.22116533490096E-2</v>
      </c>
    </row>
    <row r="3703" spans="1:10" x14ac:dyDescent="0.25">
      <c r="A3703" s="79"/>
      <c r="B3703" s="79"/>
      <c r="C3703" s="43">
        <v>1.10524332770312E-2</v>
      </c>
      <c r="D3703" s="43">
        <v>1.10524332770312E-2</v>
      </c>
      <c r="E3703" s="43">
        <v>0</v>
      </c>
      <c r="F3703" s="43">
        <v>0</v>
      </c>
      <c r="G3703" s="43">
        <v>0.16666666666666599</v>
      </c>
      <c r="H3703" s="43">
        <v>6.1666666666666599</v>
      </c>
      <c r="I3703" s="43">
        <v>141.833333333333</v>
      </c>
      <c r="J3703" s="43">
        <f t="shared" si="57"/>
        <v>6.6314599662187473E-2</v>
      </c>
    </row>
    <row r="3704" spans="1:10" x14ac:dyDescent="0.25">
      <c r="A3704" s="79"/>
      <c r="B3704" s="79"/>
      <c r="C3704" s="43">
        <v>1.10203972385471E-2</v>
      </c>
      <c r="D3704" s="43">
        <v>1.10203972385471E-2</v>
      </c>
      <c r="E3704" s="43">
        <v>0</v>
      </c>
      <c r="F3704" s="43">
        <v>0</v>
      </c>
      <c r="G3704" s="43">
        <v>0.16666666666666599</v>
      </c>
      <c r="H3704" s="43">
        <v>3.1666666666666599</v>
      </c>
      <c r="I3704" s="43">
        <v>136.166666666666</v>
      </c>
      <c r="J3704" s="43">
        <f t="shared" si="57"/>
        <v>6.6122383431282863E-2</v>
      </c>
    </row>
    <row r="3705" spans="1:10" x14ac:dyDescent="0.25">
      <c r="A3705" s="79"/>
      <c r="B3705" s="79"/>
      <c r="C3705" s="43">
        <v>1.09563251615788E-2</v>
      </c>
      <c r="D3705" s="43">
        <v>1.09563251615788E-2</v>
      </c>
      <c r="E3705" s="43">
        <v>0</v>
      </c>
      <c r="F3705" s="43">
        <v>0</v>
      </c>
      <c r="G3705" s="43">
        <v>0.16666666666666599</v>
      </c>
      <c r="H3705" s="43">
        <v>6.6666666666666599</v>
      </c>
      <c r="I3705" s="43">
        <v>126.666666666666</v>
      </c>
      <c r="J3705" s="43">
        <f t="shared" si="57"/>
        <v>6.5737950969473061E-2</v>
      </c>
    </row>
    <row r="3706" spans="1:10" x14ac:dyDescent="0.25">
      <c r="A3706" s="79"/>
      <c r="B3706" s="79"/>
      <c r="C3706" s="43">
        <v>1.09563251615788E-2</v>
      </c>
      <c r="D3706" s="43">
        <v>1.09563251615788E-2</v>
      </c>
      <c r="E3706" s="43">
        <v>0</v>
      </c>
      <c r="F3706" s="43">
        <v>0</v>
      </c>
      <c r="G3706" s="43">
        <v>0.16666666666666599</v>
      </c>
      <c r="H3706" s="43">
        <v>3.8333333333333299</v>
      </c>
      <c r="I3706" s="43">
        <v>145.666666666666</v>
      </c>
      <c r="J3706" s="43">
        <f t="shared" si="57"/>
        <v>6.5737950969473061E-2</v>
      </c>
    </row>
    <row r="3707" spans="1:10" x14ac:dyDescent="0.25">
      <c r="A3707" s="79"/>
      <c r="B3707" s="79"/>
      <c r="C3707" s="43">
        <v>1.0922324409476099E-2</v>
      </c>
      <c r="D3707" s="43">
        <v>0</v>
      </c>
      <c r="E3707" s="43">
        <v>0</v>
      </c>
      <c r="F3707" s="43">
        <v>1.0922324409476099E-2</v>
      </c>
      <c r="G3707" s="43">
        <v>0</v>
      </c>
      <c r="H3707" s="43">
        <v>3</v>
      </c>
      <c r="I3707" s="43">
        <v>133.41078460464999</v>
      </c>
      <c r="J3707" s="43" t="e">
        <f t="shared" si="57"/>
        <v>#DIV/0!</v>
      </c>
    </row>
    <row r="3708" spans="1:10" x14ac:dyDescent="0.25">
      <c r="A3708" s="79"/>
      <c r="B3708" s="79"/>
      <c r="C3708" s="43">
        <v>1.0922324409476099E-2</v>
      </c>
      <c r="D3708" s="43">
        <v>0</v>
      </c>
      <c r="E3708" s="43">
        <v>0</v>
      </c>
      <c r="F3708" s="43">
        <v>1.0922324409476099E-2</v>
      </c>
      <c r="G3708" s="43">
        <v>0</v>
      </c>
      <c r="H3708" s="43">
        <v>3</v>
      </c>
      <c r="I3708" s="43">
        <v>133.41078460464999</v>
      </c>
      <c r="J3708" s="43" t="e">
        <f t="shared" si="57"/>
        <v>#DIV/0!</v>
      </c>
    </row>
    <row r="3709" spans="1:10" x14ac:dyDescent="0.25">
      <c r="A3709" s="79"/>
      <c r="B3709" s="79"/>
      <c r="C3709" s="43">
        <v>1.08922530846105E-2</v>
      </c>
      <c r="D3709" s="43">
        <v>1.08922530846105E-2</v>
      </c>
      <c r="E3709" s="43">
        <v>0</v>
      </c>
      <c r="F3709" s="43">
        <v>0</v>
      </c>
      <c r="G3709" s="43">
        <v>0.33333333333333298</v>
      </c>
      <c r="H3709" s="43">
        <v>3</v>
      </c>
      <c r="I3709" s="43">
        <v>127.5</v>
      </c>
      <c r="J3709" s="43">
        <f t="shared" si="57"/>
        <v>3.2676759253831532E-2</v>
      </c>
    </row>
    <row r="3710" spans="1:10" x14ac:dyDescent="0.25">
      <c r="A3710" s="79"/>
      <c r="B3710" s="79"/>
      <c r="C3710" s="43">
        <v>1.0849538366631601E-2</v>
      </c>
      <c r="D3710" s="43">
        <v>0</v>
      </c>
      <c r="E3710" s="43">
        <v>1.0849538366631601E-2</v>
      </c>
      <c r="F3710" s="43">
        <v>0</v>
      </c>
      <c r="G3710" s="43">
        <v>0.5</v>
      </c>
      <c r="H3710" s="43">
        <v>4</v>
      </c>
      <c r="I3710" s="43">
        <v>169.333333333333</v>
      </c>
      <c r="J3710" s="43">
        <f t="shared" si="57"/>
        <v>2.1699076733263201E-2</v>
      </c>
    </row>
    <row r="3711" spans="1:10" x14ac:dyDescent="0.25">
      <c r="A3711" s="79"/>
      <c r="B3711" s="79"/>
      <c r="C3711" s="43">
        <v>1.0846374847410301E-2</v>
      </c>
      <c r="D3711" s="43">
        <v>3.9893410791141698E-4</v>
      </c>
      <c r="E3711" s="43">
        <v>0</v>
      </c>
      <c r="F3711" s="43">
        <v>1.04474407394989E-2</v>
      </c>
      <c r="G3711" s="43">
        <v>0</v>
      </c>
      <c r="H3711" s="43">
        <v>2.6666666666666599</v>
      </c>
      <c r="I3711" s="43">
        <v>117.401987160362</v>
      </c>
      <c r="J3711" s="43" t="e">
        <f t="shared" si="57"/>
        <v>#DIV/0!</v>
      </c>
    </row>
    <row r="3712" spans="1:10" x14ac:dyDescent="0.25">
      <c r="A3712" s="79"/>
      <c r="B3712" s="79"/>
      <c r="C3712" s="43">
        <v>1.0806823648652699E-2</v>
      </c>
      <c r="D3712" s="43">
        <v>5.4034118243263896E-3</v>
      </c>
      <c r="E3712" s="43">
        <v>0</v>
      </c>
      <c r="F3712" s="43">
        <v>5.4034118243263896E-3</v>
      </c>
      <c r="G3712" s="43">
        <v>1.8333333333333299</v>
      </c>
      <c r="H3712" s="43">
        <v>3.6666666666666599</v>
      </c>
      <c r="I3712" s="43">
        <v>168.666666666666</v>
      </c>
      <c r="J3712" s="43">
        <f t="shared" si="57"/>
        <v>5.8946310810833015E-3</v>
      </c>
    </row>
    <row r="3713" spans="1:10" x14ac:dyDescent="0.25">
      <c r="A3713" s="79"/>
      <c r="B3713" s="79"/>
      <c r="C3713" s="43">
        <v>1.0771220913608199E-2</v>
      </c>
      <c r="D3713" s="43">
        <v>1.0771220913608199E-2</v>
      </c>
      <c r="E3713" s="43">
        <v>0</v>
      </c>
      <c r="F3713" s="43">
        <v>0</v>
      </c>
      <c r="G3713" s="43">
        <v>0</v>
      </c>
      <c r="H3713" s="43">
        <v>2.1666666666666599</v>
      </c>
      <c r="I3713" s="43">
        <v>80.942333201006207</v>
      </c>
      <c r="J3713" s="43" t="e">
        <f t="shared" si="57"/>
        <v>#DIV/0!</v>
      </c>
    </row>
    <row r="3714" spans="1:10" x14ac:dyDescent="0.25">
      <c r="A3714" s="79"/>
      <c r="B3714" s="79"/>
      <c r="C3714" s="43">
        <v>1.0771220913608199E-2</v>
      </c>
      <c r="D3714" s="43">
        <v>1.0771220913608199E-2</v>
      </c>
      <c r="E3714" s="43">
        <v>0</v>
      </c>
      <c r="F3714" s="43">
        <v>0</v>
      </c>
      <c r="G3714" s="43">
        <v>0</v>
      </c>
      <c r="H3714" s="43">
        <v>4.3333333333333304</v>
      </c>
      <c r="I3714" s="43">
        <v>161.88466640201199</v>
      </c>
      <c r="J3714" s="43" t="e">
        <f t="shared" si="57"/>
        <v>#DIV/0!</v>
      </c>
    </row>
    <row r="3715" spans="1:10" x14ac:dyDescent="0.25">
      <c r="A3715" s="79"/>
      <c r="B3715" s="79"/>
      <c r="C3715" s="43">
        <v>1.0507820622800699E-2</v>
      </c>
      <c r="D3715" s="43">
        <v>0</v>
      </c>
      <c r="E3715" s="43">
        <v>5.25391031140036E-3</v>
      </c>
      <c r="F3715" s="43">
        <v>5.25391031140036E-3</v>
      </c>
      <c r="G3715" s="43">
        <v>0.66666666666666596</v>
      </c>
      <c r="H3715" s="43">
        <v>2.6666666666666599</v>
      </c>
      <c r="I3715" s="43">
        <v>109.333333333333</v>
      </c>
      <c r="J3715" s="43">
        <f t="shared" ref="J3715:J3778" si="58">C3715/G3715</f>
        <v>1.5761730934201065E-2</v>
      </c>
    </row>
    <row r="3716" spans="1:10" x14ac:dyDescent="0.25">
      <c r="A3716" s="79"/>
      <c r="B3716" s="79"/>
      <c r="C3716" s="43">
        <v>1.04474407394989E-2</v>
      </c>
      <c r="D3716" s="43">
        <v>0</v>
      </c>
      <c r="E3716" s="43">
        <v>0</v>
      </c>
      <c r="F3716" s="43">
        <v>1.04474407394989E-2</v>
      </c>
      <c r="G3716" s="43">
        <v>0</v>
      </c>
      <c r="H3716" s="43">
        <v>2.8333333333333299</v>
      </c>
      <c r="I3716" s="43">
        <v>125.999074348836</v>
      </c>
      <c r="J3716" s="43" t="e">
        <f t="shared" si="58"/>
        <v>#DIV/0!</v>
      </c>
    </row>
    <row r="3717" spans="1:10" x14ac:dyDescent="0.25">
      <c r="A3717" s="79"/>
      <c r="B3717" s="79"/>
      <c r="C3717" s="43">
        <v>1.0372286805696801E-2</v>
      </c>
      <c r="D3717" s="43">
        <v>1.0372286805696801E-2</v>
      </c>
      <c r="E3717" s="43">
        <v>0</v>
      </c>
      <c r="F3717" s="43">
        <v>0</v>
      </c>
      <c r="G3717" s="43">
        <v>0</v>
      </c>
      <c r="H3717" s="43">
        <v>2.1666666666666599</v>
      </c>
      <c r="I3717" s="43">
        <v>80.942333201006207</v>
      </c>
      <c r="J3717" s="43" t="e">
        <f t="shared" si="58"/>
        <v>#DIV/0!</v>
      </c>
    </row>
    <row r="3718" spans="1:10" x14ac:dyDescent="0.25">
      <c r="A3718" s="79"/>
      <c r="B3718" s="79"/>
      <c r="C3718" s="43">
        <v>1.0330106037997401E-2</v>
      </c>
      <c r="D3718" s="43">
        <v>1.0330106037997401E-2</v>
      </c>
      <c r="E3718" s="43">
        <v>0</v>
      </c>
      <c r="F3718" s="43">
        <v>0</v>
      </c>
      <c r="G3718" s="43">
        <v>0.16666666666666599</v>
      </c>
      <c r="H3718" s="43">
        <v>3.3333333333333299</v>
      </c>
      <c r="I3718" s="43">
        <v>104.39299998982</v>
      </c>
      <c r="J3718" s="43">
        <f t="shared" si="58"/>
        <v>6.1980636227984658E-2</v>
      </c>
    </row>
    <row r="3719" spans="1:10" x14ac:dyDescent="0.25">
      <c r="A3719" s="79"/>
      <c r="B3719" s="79"/>
      <c r="C3719" s="43">
        <v>1.0322004003149299E-2</v>
      </c>
      <c r="D3719" s="43">
        <v>0</v>
      </c>
      <c r="E3719" s="43">
        <v>1.0322004003149299E-2</v>
      </c>
      <c r="F3719" s="43">
        <v>0</v>
      </c>
      <c r="G3719" s="43">
        <v>0</v>
      </c>
      <c r="H3719" s="43">
        <v>3.6666666666666599</v>
      </c>
      <c r="I3719" s="43">
        <v>154.09553876782999</v>
      </c>
      <c r="J3719" s="43" t="e">
        <f t="shared" si="58"/>
        <v>#DIV/0!</v>
      </c>
    </row>
    <row r="3720" spans="1:10" x14ac:dyDescent="0.25">
      <c r="A3720" s="79"/>
      <c r="B3720" s="79"/>
      <c r="C3720" s="43">
        <v>1.03156043918958E-2</v>
      </c>
      <c r="D3720" s="43">
        <v>0</v>
      </c>
      <c r="E3720" s="43">
        <v>5.1578021959479197E-3</v>
      </c>
      <c r="F3720" s="43">
        <v>5.1578021959479197E-3</v>
      </c>
      <c r="G3720" s="43">
        <v>0.16666666666666599</v>
      </c>
      <c r="H3720" s="43">
        <v>6.3333333333333304</v>
      </c>
      <c r="I3720" s="43">
        <v>145.666666666666</v>
      </c>
      <c r="J3720" s="43">
        <f t="shared" si="58"/>
        <v>6.1893626351375047E-2</v>
      </c>
    </row>
    <row r="3721" spans="1:10" x14ac:dyDescent="0.25">
      <c r="A3721" s="79"/>
      <c r="B3721" s="79"/>
      <c r="C3721" s="43">
        <v>1.03156043918958E-2</v>
      </c>
      <c r="D3721" s="43">
        <v>5.1578021959479197E-3</v>
      </c>
      <c r="E3721" s="43">
        <v>0</v>
      </c>
      <c r="F3721" s="43">
        <v>5.1578021959479197E-3</v>
      </c>
      <c r="G3721" s="43">
        <v>0.16666666666666599</v>
      </c>
      <c r="H3721" s="43">
        <v>6</v>
      </c>
      <c r="I3721" s="43">
        <v>138</v>
      </c>
      <c r="J3721" s="43">
        <f t="shared" si="58"/>
        <v>6.1893626351375047E-2</v>
      </c>
    </row>
    <row r="3722" spans="1:10" x14ac:dyDescent="0.25">
      <c r="A3722" s="79"/>
      <c r="B3722" s="79"/>
      <c r="C3722" s="43">
        <v>1.02515323149275E-2</v>
      </c>
      <c r="D3722" s="43">
        <v>1.02515323149275E-2</v>
      </c>
      <c r="E3722" s="43">
        <v>0</v>
      </c>
      <c r="F3722" s="43">
        <v>0</v>
      </c>
      <c r="G3722" s="43">
        <v>0.66666666666666596</v>
      </c>
      <c r="H3722" s="43">
        <v>4</v>
      </c>
      <c r="I3722" s="43">
        <v>120</v>
      </c>
      <c r="J3722" s="43">
        <f t="shared" si="58"/>
        <v>1.5377298472391266E-2</v>
      </c>
    </row>
    <row r="3723" spans="1:10" x14ac:dyDescent="0.25">
      <c r="A3723" s="79"/>
      <c r="B3723" s="79"/>
      <c r="C3723" s="43">
        <v>1.02194962764433E-2</v>
      </c>
      <c r="D3723" s="43">
        <v>1.02194962764433E-2</v>
      </c>
      <c r="E3723" s="43">
        <v>0</v>
      </c>
      <c r="F3723" s="43">
        <v>0</v>
      </c>
      <c r="G3723" s="43">
        <v>0.5</v>
      </c>
      <c r="H3723" s="43">
        <v>5.5</v>
      </c>
      <c r="I3723" s="43">
        <v>159.5</v>
      </c>
      <c r="J3723" s="43">
        <f t="shared" si="58"/>
        <v>2.0438992552886601E-2</v>
      </c>
    </row>
    <row r="3724" spans="1:10" x14ac:dyDescent="0.25">
      <c r="A3724" s="79"/>
      <c r="B3724" s="79"/>
      <c r="C3724" s="43">
        <v>1.0091352122506799E-2</v>
      </c>
      <c r="D3724" s="43">
        <v>1.0091352122506799E-2</v>
      </c>
      <c r="E3724" s="43">
        <v>0</v>
      </c>
      <c r="F3724" s="43">
        <v>0</v>
      </c>
      <c r="G3724" s="43">
        <v>1.3333333333333299</v>
      </c>
      <c r="H3724" s="43">
        <v>2.6666666666666599</v>
      </c>
      <c r="I3724" s="43">
        <v>105</v>
      </c>
      <c r="J3724" s="43">
        <f t="shared" si="58"/>
        <v>7.5685140918801191E-3</v>
      </c>
    </row>
    <row r="3725" spans="1:10" x14ac:dyDescent="0.25">
      <c r="A3725" s="79"/>
      <c r="B3725" s="79"/>
      <c r="C3725" s="43">
        <v>1.00699947635173E-2</v>
      </c>
      <c r="D3725" s="43">
        <v>7.3682888513541703E-4</v>
      </c>
      <c r="E3725" s="43">
        <v>0</v>
      </c>
      <c r="F3725" s="43">
        <v>9.3331658783819393E-3</v>
      </c>
      <c r="G3725" s="43">
        <v>0.16666666666666599</v>
      </c>
      <c r="H3725" s="43">
        <v>5.5</v>
      </c>
      <c r="I3725" s="43">
        <v>126.5</v>
      </c>
      <c r="J3725" s="43">
        <f t="shared" si="58"/>
        <v>6.0419968581104044E-2</v>
      </c>
    </row>
    <row r="3726" spans="1:10" x14ac:dyDescent="0.25">
      <c r="A3726" s="79"/>
      <c r="B3726" s="79"/>
      <c r="C3726" s="43">
        <v>1.00624769653268E-2</v>
      </c>
      <c r="D3726" s="43">
        <v>1.00624769653268E-2</v>
      </c>
      <c r="E3726" s="43">
        <v>0</v>
      </c>
      <c r="F3726" s="43">
        <v>0</v>
      </c>
      <c r="G3726" s="43">
        <v>0.16666666666666599</v>
      </c>
      <c r="H3726" s="43">
        <v>4</v>
      </c>
      <c r="I3726" s="43">
        <v>150.82299988803001</v>
      </c>
      <c r="J3726" s="43">
        <f t="shared" si="58"/>
        <v>6.0374861791961047E-2</v>
      </c>
    </row>
    <row r="3727" spans="1:10" x14ac:dyDescent="0.25">
      <c r="A3727" s="79"/>
      <c r="B3727" s="79"/>
      <c r="C3727" s="43">
        <v>1.00593160840226E-2</v>
      </c>
      <c r="D3727" s="43">
        <v>0</v>
      </c>
      <c r="E3727" s="43">
        <v>5.02965804201132E-3</v>
      </c>
      <c r="F3727" s="43">
        <v>5.02965804201132E-3</v>
      </c>
      <c r="G3727" s="43">
        <v>1.1666666666666601</v>
      </c>
      <c r="H3727" s="43">
        <v>7</v>
      </c>
      <c r="I3727" s="43">
        <v>157</v>
      </c>
      <c r="J3727" s="43">
        <f t="shared" si="58"/>
        <v>8.622270929162278E-3</v>
      </c>
    </row>
    <row r="3728" spans="1:10" x14ac:dyDescent="0.25">
      <c r="A3728" s="79"/>
      <c r="B3728" s="79"/>
      <c r="C3728" s="43">
        <v>9.9733526977854297E-3</v>
      </c>
      <c r="D3728" s="43">
        <v>9.9733526977854297E-3</v>
      </c>
      <c r="E3728" s="43">
        <v>0</v>
      </c>
      <c r="F3728" s="43">
        <v>0</v>
      </c>
      <c r="G3728" s="43">
        <v>0</v>
      </c>
      <c r="H3728" s="43">
        <v>2.5</v>
      </c>
      <c r="I3728" s="43">
        <v>93.394999847314807</v>
      </c>
      <c r="J3728" s="43" t="e">
        <f t="shared" si="58"/>
        <v>#DIV/0!</v>
      </c>
    </row>
    <row r="3729" spans="1:10" x14ac:dyDescent="0.25">
      <c r="A3729" s="79"/>
      <c r="B3729" s="79"/>
      <c r="C3729" s="43">
        <v>9.9733526977854193E-3</v>
      </c>
      <c r="D3729" s="43">
        <v>9.9733526977854193E-3</v>
      </c>
      <c r="E3729" s="43">
        <v>0</v>
      </c>
      <c r="F3729" s="43">
        <v>0</v>
      </c>
      <c r="G3729" s="43">
        <v>0</v>
      </c>
      <c r="H3729" s="43">
        <v>4</v>
      </c>
      <c r="I3729" s="43">
        <v>149.431999755703</v>
      </c>
      <c r="J3729" s="43" t="e">
        <f t="shared" si="58"/>
        <v>#DIV/0!</v>
      </c>
    </row>
    <row r="3730" spans="1:10" x14ac:dyDescent="0.25">
      <c r="A3730" s="79"/>
      <c r="B3730" s="79"/>
      <c r="C3730" s="43">
        <v>9.9733526977854193E-3</v>
      </c>
      <c r="D3730" s="43">
        <v>9.9733526977854193E-3</v>
      </c>
      <c r="E3730" s="43">
        <v>0</v>
      </c>
      <c r="F3730" s="43">
        <v>0</v>
      </c>
      <c r="G3730" s="43">
        <v>0</v>
      </c>
      <c r="H3730" s="43">
        <v>2.8333333333333299</v>
      </c>
      <c r="I3730" s="43">
        <v>105.847666493623</v>
      </c>
      <c r="J3730" s="43" t="e">
        <f t="shared" si="58"/>
        <v>#DIV/0!</v>
      </c>
    </row>
    <row r="3731" spans="1:10" x14ac:dyDescent="0.25">
      <c r="A3731" s="79"/>
      <c r="B3731" s="79"/>
      <c r="C3731" s="43">
        <v>9.9733526977854193E-3</v>
      </c>
      <c r="D3731" s="43">
        <v>9.9733526977854193E-3</v>
      </c>
      <c r="E3731" s="43">
        <v>0</v>
      </c>
      <c r="F3731" s="43">
        <v>0</v>
      </c>
      <c r="G3731" s="43">
        <v>0</v>
      </c>
      <c r="H3731" s="43">
        <v>2.8333333333333299</v>
      </c>
      <c r="I3731" s="43">
        <v>105.847666493623</v>
      </c>
      <c r="J3731" s="43" t="e">
        <f t="shared" si="58"/>
        <v>#DIV/0!</v>
      </c>
    </row>
    <row r="3732" spans="1:10" x14ac:dyDescent="0.25">
      <c r="A3732" s="79"/>
      <c r="B3732" s="79"/>
      <c r="C3732" s="43">
        <v>9.9733526977854193E-3</v>
      </c>
      <c r="D3732" s="43">
        <v>9.9733526977854193E-3</v>
      </c>
      <c r="E3732" s="43">
        <v>0</v>
      </c>
      <c r="F3732" s="43">
        <v>0</v>
      </c>
      <c r="G3732" s="43">
        <v>0</v>
      </c>
      <c r="H3732" s="43">
        <v>3.5</v>
      </c>
      <c r="I3732" s="43">
        <v>130.75299978624</v>
      </c>
      <c r="J3732" s="43" t="e">
        <f t="shared" si="58"/>
        <v>#DIV/0!</v>
      </c>
    </row>
    <row r="3733" spans="1:10" x14ac:dyDescent="0.25">
      <c r="A3733" s="79"/>
      <c r="B3733" s="79"/>
      <c r="C3733" s="43">
        <v>9.9725570695217199E-3</v>
      </c>
      <c r="D3733" s="43">
        <v>0</v>
      </c>
      <c r="E3733" s="43">
        <v>0</v>
      </c>
      <c r="F3733" s="43">
        <v>9.9725570695217199E-3</v>
      </c>
      <c r="G3733" s="43">
        <v>0</v>
      </c>
      <c r="H3733" s="43">
        <v>3</v>
      </c>
      <c r="I3733" s="43">
        <v>133.41078460464999</v>
      </c>
      <c r="J3733" s="43" t="e">
        <f t="shared" si="58"/>
        <v>#DIV/0!</v>
      </c>
    </row>
    <row r="3734" spans="1:10" x14ac:dyDescent="0.25">
      <c r="A3734" s="79"/>
      <c r="B3734" s="79"/>
      <c r="C3734" s="43">
        <v>9.9725570695217199E-3</v>
      </c>
      <c r="D3734" s="43">
        <v>0</v>
      </c>
      <c r="E3734" s="43">
        <v>0</v>
      </c>
      <c r="F3734" s="43">
        <v>9.9725570695217199E-3</v>
      </c>
      <c r="G3734" s="43">
        <v>0</v>
      </c>
      <c r="H3734" s="43">
        <v>2.1666666666666599</v>
      </c>
      <c r="I3734" s="43">
        <v>96.352233325580499</v>
      </c>
      <c r="J3734" s="43" t="e">
        <f t="shared" si="58"/>
        <v>#DIV/0!</v>
      </c>
    </row>
    <row r="3735" spans="1:10" x14ac:dyDescent="0.25">
      <c r="A3735" s="79"/>
      <c r="B3735" s="79"/>
      <c r="C3735" s="43">
        <v>9.9725570695217199E-3</v>
      </c>
      <c r="D3735" s="43">
        <v>0</v>
      </c>
      <c r="E3735" s="43">
        <v>0</v>
      </c>
      <c r="F3735" s="43">
        <v>9.9725570695217199E-3</v>
      </c>
      <c r="G3735" s="43">
        <v>0</v>
      </c>
      <c r="H3735" s="43">
        <v>2.8333333333333299</v>
      </c>
      <c r="I3735" s="43">
        <v>125.999074348836</v>
      </c>
      <c r="J3735" s="43" t="e">
        <f t="shared" si="58"/>
        <v>#DIV/0!</v>
      </c>
    </row>
    <row r="3736" spans="1:10" x14ac:dyDescent="0.25">
      <c r="A3736" s="79"/>
      <c r="B3736" s="79"/>
      <c r="C3736" s="43">
        <v>9.8670998531177594E-3</v>
      </c>
      <c r="D3736" s="43">
        <v>9.8670998531177594E-3</v>
      </c>
      <c r="E3736" s="43">
        <v>0</v>
      </c>
      <c r="F3736" s="43">
        <v>0</v>
      </c>
      <c r="G3736" s="43">
        <v>1</v>
      </c>
      <c r="H3736" s="43">
        <v>4</v>
      </c>
      <c r="I3736" s="43">
        <v>154</v>
      </c>
      <c r="J3736" s="43">
        <f t="shared" si="58"/>
        <v>9.8670998531177594E-3</v>
      </c>
    </row>
    <row r="3737" spans="1:10" x14ac:dyDescent="0.25">
      <c r="A3737" s="79"/>
      <c r="B3737" s="79"/>
      <c r="C3737" s="43">
        <v>9.8243851351388894E-3</v>
      </c>
      <c r="D3737" s="43">
        <v>4.9121925675694404E-3</v>
      </c>
      <c r="E3737" s="43">
        <v>0</v>
      </c>
      <c r="F3737" s="43">
        <v>4.9121925675694404E-3</v>
      </c>
      <c r="G3737" s="43">
        <v>0.16666666666666599</v>
      </c>
      <c r="H3737" s="43">
        <v>5.6666666666666599</v>
      </c>
      <c r="I3737" s="43">
        <v>130.333333333333</v>
      </c>
      <c r="J3737" s="43">
        <f t="shared" si="58"/>
        <v>5.8946310810833576E-2</v>
      </c>
    </row>
    <row r="3738" spans="1:10" x14ac:dyDescent="0.25">
      <c r="A3738" s="79"/>
      <c r="B3738" s="79"/>
      <c r="C3738" s="43">
        <v>9.8243851351388894E-3</v>
      </c>
      <c r="D3738" s="43">
        <v>4.9121925675694404E-3</v>
      </c>
      <c r="E3738" s="43">
        <v>0</v>
      </c>
      <c r="F3738" s="43">
        <v>4.9121925675694404E-3</v>
      </c>
      <c r="G3738" s="43">
        <v>0.16666666666666599</v>
      </c>
      <c r="H3738" s="43">
        <v>6.3333333333333304</v>
      </c>
      <c r="I3738" s="43">
        <v>145.666666666666</v>
      </c>
      <c r="J3738" s="43">
        <f t="shared" si="58"/>
        <v>5.8946310810833576E-2</v>
      </c>
    </row>
    <row r="3739" spans="1:10" x14ac:dyDescent="0.25">
      <c r="A3739" s="79"/>
      <c r="B3739" s="79"/>
      <c r="C3739" s="43">
        <v>9.7389556991811597E-3</v>
      </c>
      <c r="D3739" s="43">
        <v>9.7389556991811597E-3</v>
      </c>
      <c r="E3739" s="43">
        <v>0</v>
      </c>
      <c r="F3739" s="43">
        <v>0</v>
      </c>
      <c r="G3739" s="43">
        <v>0.33333333333333298</v>
      </c>
      <c r="H3739" s="43">
        <v>4.6666666666666599</v>
      </c>
      <c r="I3739" s="43">
        <v>88.6666666666666</v>
      </c>
      <c r="J3739" s="43">
        <f t="shared" si="58"/>
        <v>2.9216867097543509E-2</v>
      </c>
    </row>
    <row r="3740" spans="1:10" x14ac:dyDescent="0.25">
      <c r="A3740" s="79"/>
      <c r="B3740" s="79"/>
      <c r="C3740" s="43">
        <v>9.5744185898740102E-3</v>
      </c>
      <c r="D3740" s="43">
        <v>9.5744185898740102E-3</v>
      </c>
      <c r="E3740" s="43">
        <v>0</v>
      </c>
      <c r="F3740" s="43">
        <v>0</v>
      </c>
      <c r="G3740" s="43">
        <v>0</v>
      </c>
      <c r="H3740" s="43">
        <v>3.1666666666666599</v>
      </c>
      <c r="I3740" s="43">
        <v>118.30033313993199</v>
      </c>
      <c r="J3740" s="43" t="e">
        <f t="shared" si="58"/>
        <v>#DIV/0!</v>
      </c>
    </row>
    <row r="3741" spans="1:10" x14ac:dyDescent="0.25">
      <c r="A3741" s="79"/>
      <c r="B3741" s="79"/>
      <c r="C3741" s="43">
        <v>9.5744185898740102E-3</v>
      </c>
      <c r="D3741" s="43">
        <v>9.5744185898740102E-3</v>
      </c>
      <c r="E3741" s="43">
        <v>0</v>
      </c>
      <c r="F3741" s="43">
        <v>0</v>
      </c>
      <c r="G3741" s="43">
        <v>0</v>
      </c>
      <c r="H3741" s="43">
        <v>2.8333333333333299</v>
      </c>
      <c r="I3741" s="43">
        <v>105.847666493623</v>
      </c>
      <c r="J3741" s="43" t="e">
        <f t="shared" si="58"/>
        <v>#DIV/0!</v>
      </c>
    </row>
    <row r="3742" spans="1:10" x14ac:dyDescent="0.25">
      <c r="A3742" s="79"/>
      <c r="B3742" s="79"/>
      <c r="C3742" s="43">
        <v>9.5744185898740102E-3</v>
      </c>
      <c r="D3742" s="43">
        <v>9.5744185898740102E-3</v>
      </c>
      <c r="E3742" s="43">
        <v>0</v>
      </c>
      <c r="F3742" s="43">
        <v>0</v>
      </c>
      <c r="G3742" s="43">
        <v>0</v>
      </c>
      <c r="H3742" s="43">
        <v>3</v>
      </c>
      <c r="I3742" s="43">
        <v>112.073999816777</v>
      </c>
      <c r="J3742" s="43" t="e">
        <f t="shared" si="58"/>
        <v>#DIV/0!</v>
      </c>
    </row>
    <row r="3743" spans="1:10" x14ac:dyDescent="0.25">
      <c r="A3743" s="79"/>
      <c r="B3743" s="79"/>
      <c r="C3743" s="43">
        <v>9.5744185898739998E-3</v>
      </c>
      <c r="D3743" s="43">
        <v>9.5744185898739998E-3</v>
      </c>
      <c r="E3743" s="43">
        <v>0</v>
      </c>
      <c r="F3743" s="43">
        <v>0</v>
      </c>
      <c r="G3743" s="43">
        <v>0</v>
      </c>
      <c r="H3743" s="43">
        <v>3.6666666666666599</v>
      </c>
      <c r="I3743" s="43">
        <v>136.97933310939499</v>
      </c>
      <c r="J3743" s="43" t="e">
        <f t="shared" si="58"/>
        <v>#DIV/0!</v>
      </c>
    </row>
    <row r="3744" spans="1:10" x14ac:dyDescent="0.25">
      <c r="A3744" s="79"/>
      <c r="B3744" s="79"/>
      <c r="C3744" s="43">
        <v>9.5744185898739998E-3</v>
      </c>
      <c r="D3744" s="43">
        <v>9.5744185898739998E-3</v>
      </c>
      <c r="E3744" s="43">
        <v>0</v>
      </c>
      <c r="F3744" s="43">
        <v>0</v>
      </c>
      <c r="G3744" s="43">
        <v>0</v>
      </c>
      <c r="H3744" s="43">
        <v>3.5</v>
      </c>
      <c r="I3744" s="43">
        <v>130.75299978624</v>
      </c>
      <c r="J3744" s="43" t="e">
        <f t="shared" si="58"/>
        <v>#DIV/0!</v>
      </c>
    </row>
    <row r="3745" spans="1:10" x14ac:dyDescent="0.25">
      <c r="A3745" s="79"/>
      <c r="B3745" s="79"/>
      <c r="C3745" s="43">
        <v>9.5744185898739998E-3</v>
      </c>
      <c r="D3745" s="43">
        <v>9.5744185898739998E-3</v>
      </c>
      <c r="E3745" s="43">
        <v>0</v>
      </c>
      <c r="F3745" s="43">
        <v>0</v>
      </c>
      <c r="G3745" s="43">
        <v>0</v>
      </c>
      <c r="H3745" s="43">
        <v>3.8333333333333299</v>
      </c>
      <c r="I3745" s="43">
        <v>143.20566643254901</v>
      </c>
      <c r="J3745" s="43" t="e">
        <f t="shared" si="58"/>
        <v>#DIV/0!</v>
      </c>
    </row>
    <row r="3746" spans="1:10" x14ac:dyDescent="0.25">
      <c r="A3746" s="79"/>
      <c r="B3746" s="79"/>
      <c r="C3746" s="43">
        <v>9.4976733995444998E-3</v>
      </c>
      <c r="D3746" s="43">
        <v>0</v>
      </c>
      <c r="E3746" s="43">
        <v>0</v>
      </c>
      <c r="F3746" s="43">
        <v>9.4976733995444998E-3</v>
      </c>
      <c r="G3746" s="43">
        <v>0</v>
      </c>
      <c r="H3746" s="43">
        <v>2.8333333333333299</v>
      </c>
      <c r="I3746" s="43">
        <v>125.999074348836</v>
      </c>
      <c r="J3746" s="43" t="e">
        <f t="shared" si="58"/>
        <v>#DIV/0!</v>
      </c>
    </row>
    <row r="3747" spans="1:10" x14ac:dyDescent="0.25">
      <c r="A3747" s="79"/>
      <c r="B3747" s="79"/>
      <c r="C3747" s="43">
        <v>9.4475986065429406E-3</v>
      </c>
      <c r="D3747" s="43">
        <v>9.4475986065429406E-3</v>
      </c>
      <c r="E3747" s="43">
        <v>0</v>
      </c>
      <c r="F3747" s="43">
        <v>0</v>
      </c>
      <c r="G3747" s="43">
        <v>0.16666666666666599</v>
      </c>
      <c r="H3747" s="43">
        <v>2.5</v>
      </c>
      <c r="I3747" s="43">
        <v>109.952666646308</v>
      </c>
      <c r="J3747" s="43">
        <f t="shared" si="58"/>
        <v>5.6685591639257876E-2</v>
      </c>
    </row>
    <row r="3748" spans="1:10" x14ac:dyDescent="0.25">
      <c r="A3748" s="79"/>
      <c r="B3748" s="79"/>
      <c r="C3748" s="43">
        <v>9.3331658783819497E-3</v>
      </c>
      <c r="D3748" s="43">
        <v>4.8694778495905798E-3</v>
      </c>
      <c r="E3748" s="43">
        <v>0</v>
      </c>
      <c r="F3748" s="43">
        <v>4.4636880287913603E-3</v>
      </c>
      <c r="G3748" s="43">
        <v>0.16666666666666599</v>
      </c>
      <c r="H3748" s="43">
        <v>2.1666666666666599</v>
      </c>
      <c r="I3748" s="43">
        <v>82.3333333333333</v>
      </c>
      <c r="J3748" s="43">
        <f t="shared" si="58"/>
        <v>5.5998995270291924E-2</v>
      </c>
    </row>
    <row r="3749" spans="1:10" x14ac:dyDescent="0.25">
      <c r="A3749" s="79"/>
      <c r="B3749" s="79"/>
      <c r="C3749" s="43">
        <v>9.2904511604030796E-3</v>
      </c>
      <c r="D3749" s="43">
        <v>4.6452255802015398E-3</v>
      </c>
      <c r="E3749" s="43">
        <v>0</v>
      </c>
      <c r="F3749" s="43">
        <v>4.6452255802015398E-3</v>
      </c>
      <c r="G3749" s="43">
        <v>0.5</v>
      </c>
      <c r="H3749" s="43">
        <v>3</v>
      </c>
      <c r="I3749" s="43">
        <v>87</v>
      </c>
      <c r="J3749" s="43">
        <f t="shared" si="58"/>
        <v>1.8580902320806159E-2</v>
      </c>
    </row>
    <row r="3750" spans="1:10" x14ac:dyDescent="0.25">
      <c r="A3750" s="79"/>
      <c r="B3750" s="79"/>
      <c r="C3750" s="43">
        <v>9.1754844819625907E-3</v>
      </c>
      <c r="D3750" s="43">
        <v>9.1754844819625907E-3</v>
      </c>
      <c r="E3750" s="43">
        <v>0</v>
      </c>
      <c r="F3750" s="43">
        <v>0</v>
      </c>
      <c r="G3750" s="43">
        <v>0</v>
      </c>
      <c r="H3750" s="43">
        <v>3.3333333333333299</v>
      </c>
      <c r="I3750" s="43">
        <v>124.526666463086</v>
      </c>
      <c r="J3750" s="43" t="e">
        <f t="shared" si="58"/>
        <v>#DIV/0!</v>
      </c>
    </row>
    <row r="3751" spans="1:10" x14ac:dyDescent="0.25">
      <c r="A3751" s="79"/>
      <c r="B3751" s="79"/>
      <c r="C3751" s="43">
        <v>9.1754844819625907E-3</v>
      </c>
      <c r="D3751" s="43">
        <v>9.1754844819625907E-3</v>
      </c>
      <c r="E3751" s="43">
        <v>0</v>
      </c>
      <c r="F3751" s="43">
        <v>0</v>
      </c>
      <c r="G3751" s="43">
        <v>0</v>
      </c>
      <c r="H3751" s="43">
        <v>3.5</v>
      </c>
      <c r="I3751" s="43">
        <v>130.75299978624</v>
      </c>
      <c r="J3751" s="43" t="e">
        <f t="shared" si="58"/>
        <v>#DIV/0!</v>
      </c>
    </row>
    <row r="3752" spans="1:10" x14ac:dyDescent="0.25">
      <c r="A3752" s="79"/>
      <c r="B3752" s="79"/>
      <c r="C3752" s="43">
        <v>9.1754844819625907E-3</v>
      </c>
      <c r="D3752" s="43">
        <v>9.1754844819625907E-3</v>
      </c>
      <c r="E3752" s="43">
        <v>0</v>
      </c>
      <c r="F3752" s="43">
        <v>0</v>
      </c>
      <c r="G3752" s="43">
        <v>0</v>
      </c>
      <c r="H3752" s="43">
        <v>3.5</v>
      </c>
      <c r="I3752" s="43">
        <v>130.75299978624</v>
      </c>
      <c r="J3752" s="43" t="e">
        <f t="shared" si="58"/>
        <v>#DIV/0!</v>
      </c>
    </row>
    <row r="3753" spans="1:10" x14ac:dyDescent="0.25">
      <c r="A3753" s="79"/>
      <c r="B3753" s="79"/>
      <c r="C3753" s="43">
        <v>9.1623070064664903E-3</v>
      </c>
      <c r="D3753" s="43">
        <v>0</v>
      </c>
      <c r="E3753" s="43">
        <v>4.5811535032332399E-3</v>
      </c>
      <c r="F3753" s="43">
        <v>4.5811535032332399E-3</v>
      </c>
      <c r="G3753" s="43">
        <v>0.16666666666666599</v>
      </c>
      <c r="H3753" s="43">
        <v>3.3333333333333299</v>
      </c>
      <c r="I3753" s="43">
        <v>130</v>
      </c>
      <c r="J3753" s="43">
        <f t="shared" si="58"/>
        <v>5.4973842038799167E-2</v>
      </c>
    </row>
    <row r="3754" spans="1:10" x14ac:dyDescent="0.25">
      <c r="A3754" s="79"/>
      <c r="B3754" s="79"/>
      <c r="C3754" s="43">
        <v>9.0818993427184708E-3</v>
      </c>
      <c r="D3754" s="43">
        <v>4.3035078363706201E-3</v>
      </c>
      <c r="E3754" s="43">
        <v>0</v>
      </c>
      <c r="F3754" s="43">
        <v>4.7783915063478403E-3</v>
      </c>
      <c r="G3754" s="43">
        <v>0.16666666666666599</v>
      </c>
      <c r="H3754" s="43">
        <v>4.1666666666666599</v>
      </c>
      <c r="I3754" s="43">
        <v>131.41171025581301</v>
      </c>
      <c r="J3754" s="43">
        <f t="shared" si="58"/>
        <v>5.4491396056311044E-2</v>
      </c>
    </row>
    <row r="3755" spans="1:10" x14ac:dyDescent="0.25">
      <c r="A3755" s="79"/>
      <c r="B3755" s="79"/>
      <c r="C3755" s="43">
        <v>9.0227897295672693E-3</v>
      </c>
      <c r="D3755" s="43">
        <v>0</v>
      </c>
      <c r="E3755" s="43">
        <v>0</v>
      </c>
      <c r="F3755" s="43">
        <v>9.0227897295672693E-3</v>
      </c>
      <c r="G3755" s="43">
        <v>0</v>
      </c>
      <c r="H3755" s="43">
        <v>3</v>
      </c>
      <c r="I3755" s="43">
        <v>133.41078460464999</v>
      </c>
      <c r="J3755" s="43" t="e">
        <f t="shared" si="58"/>
        <v>#DIV/0!</v>
      </c>
    </row>
    <row r="3756" spans="1:10" x14ac:dyDescent="0.25">
      <c r="A3756" s="79"/>
      <c r="B3756" s="79"/>
      <c r="C3756" s="43">
        <v>9.0227897295672693E-3</v>
      </c>
      <c r="D3756" s="43">
        <v>0</v>
      </c>
      <c r="E3756" s="43">
        <v>0</v>
      </c>
      <c r="F3756" s="43">
        <v>9.0227897295672693E-3</v>
      </c>
      <c r="G3756" s="43">
        <v>0</v>
      </c>
      <c r="H3756" s="43">
        <v>2.1666666666666599</v>
      </c>
      <c r="I3756" s="43">
        <v>96.352233325580499</v>
      </c>
      <c r="J3756" s="43" t="e">
        <f t="shared" si="58"/>
        <v>#DIV/0!</v>
      </c>
    </row>
    <row r="3757" spans="1:10" x14ac:dyDescent="0.25">
      <c r="A3757" s="79"/>
      <c r="B3757" s="79"/>
      <c r="C3757" s="43">
        <v>9.0227897295672693E-3</v>
      </c>
      <c r="D3757" s="43">
        <v>0</v>
      </c>
      <c r="E3757" s="43">
        <v>0</v>
      </c>
      <c r="F3757" s="43">
        <v>9.0227897295672693E-3</v>
      </c>
      <c r="G3757" s="43">
        <v>0</v>
      </c>
      <c r="H3757" s="43">
        <v>2.5</v>
      </c>
      <c r="I3757" s="43">
        <v>111.175653837208</v>
      </c>
      <c r="J3757" s="43" t="e">
        <f t="shared" si="58"/>
        <v>#DIV/0!</v>
      </c>
    </row>
    <row r="3758" spans="1:10" x14ac:dyDescent="0.25">
      <c r="A3758" s="79"/>
      <c r="B3758" s="79"/>
      <c r="C3758" s="43">
        <v>8.8846613396038696E-3</v>
      </c>
      <c r="D3758" s="43">
        <v>2.22116533490096E-3</v>
      </c>
      <c r="E3758" s="43">
        <v>0</v>
      </c>
      <c r="F3758" s="43">
        <v>6.6634960047029001E-3</v>
      </c>
      <c r="G3758" s="43">
        <v>0.33333333333333298</v>
      </c>
      <c r="H3758" s="43">
        <v>2.6666666666666599</v>
      </c>
      <c r="I3758" s="43">
        <v>138.666666666666</v>
      </c>
      <c r="J3758" s="43">
        <f t="shared" si="58"/>
        <v>2.6653984018811638E-2</v>
      </c>
    </row>
    <row r="3759" spans="1:10" x14ac:dyDescent="0.25">
      <c r="A3759" s="79"/>
      <c r="B3759" s="79"/>
      <c r="C3759" s="43">
        <v>8.8419466216249996E-3</v>
      </c>
      <c r="D3759" s="43">
        <v>4.4209733108124998E-3</v>
      </c>
      <c r="E3759" s="43">
        <v>0</v>
      </c>
      <c r="F3759" s="43">
        <v>4.4209733108124998E-3</v>
      </c>
      <c r="G3759" s="43">
        <v>0.33333333333333298</v>
      </c>
      <c r="H3759" s="43">
        <v>1.3333333333333299</v>
      </c>
      <c r="I3759" s="43">
        <v>46</v>
      </c>
      <c r="J3759" s="43">
        <f t="shared" si="58"/>
        <v>2.6525839864875028E-2</v>
      </c>
    </row>
    <row r="3760" spans="1:10" x14ac:dyDescent="0.25">
      <c r="A3760" s="79"/>
      <c r="B3760" s="79"/>
      <c r="C3760" s="43">
        <v>8.7765503740511695E-3</v>
      </c>
      <c r="D3760" s="43">
        <v>8.7765503740511695E-3</v>
      </c>
      <c r="E3760" s="43">
        <v>0</v>
      </c>
      <c r="F3760" s="43">
        <v>0</v>
      </c>
      <c r="G3760" s="43">
        <v>0</v>
      </c>
      <c r="H3760" s="43">
        <v>2.1666666666666599</v>
      </c>
      <c r="I3760" s="43">
        <v>80.942333201006207</v>
      </c>
      <c r="J3760" s="43" t="e">
        <f t="shared" si="58"/>
        <v>#DIV/0!</v>
      </c>
    </row>
    <row r="3761" spans="1:10" x14ac:dyDescent="0.25">
      <c r="A3761" s="79"/>
      <c r="B3761" s="79"/>
      <c r="C3761" s="43">
        <v>8.7765503740511695E-3</v>
      </c>
      <c r="D3761" s="43">
        <v>8.7765503740511695E-3</v>
      </c>
      <c r="E3761" s="43">
        <v>0</v>
      </c>
      <c r="F3761" s="43">
        <v>0</v>
      </c>
      <c r="G3761" s="43">
        <v>0</v>
      </c>
      <c r="H3761" s="43">
        <v>2.8333333333333299</v>
      </c>
      <c r="I3761" s="43">
        <v>105.847666493623</v>
      </c>
      <c r="J3761" s="43" t="e">
        <f t="shared" si="58"/>
        <v>#DIV/0!</v>
      </c>
    </row>
    <row r="3762" spans="1:10" x14ac:dyDescent="0.25">
      <c r="A3762" s="79"/>
      <c r="B3762" s="79"/>
      <c r="C3762" s="43">
        <v>8.7765503740511695E-3</v>
      </c>
      <c r="D3762" s="43">
        <v>8.7765503740511695E-3</v>
      </c>
      <c r="E3762" s="43">
        <v>0</v>
      </c>
      <c r="F3762" s="43">
        <v>0</v>
      </c>
      <c r="G3762" s="43">
        <v>0</v>
      </c>
      <c r="H3762" s="43">
        <v>3</v>
      </c>
      <c r="I3762" s="43">
        <v>112.073999816777</v>
      </c>
      <c r="J3762" s="43" t="e">
        <f t="shared" si="58"/>
        <v>#DIV/0!</v>
      </c>
    </row>
    <row r="3763" spans="1:10" x14ac:dyDescent="0.25">
      <c r="A3763" s="79"/>
      <c r="B3763" s="79"/>
      <c r="C3763" s="43">
        <v>8.7765503740511695E-3</v>
      </c>
      <c r="D3763" s="43">
        <v>8.7765503740511695E-3</v>
      </c>
      <c r="E3763" s="43">
        <v>0</v>
      </c>
      <c r="F3763" s="43">
        <v>0</v>
      </c>
      <c r="G3763" s="43">
        <v>0</v>
      </c>
      <c r="H3763" s="43">
        <v>3.6666666666666599</v>
      </c>
      <c r="I3763" s="43">
        <v>136.97933310939499</v>
      </c>
      <c r="J3763" s="43" t="e">
        <f t="shared" si="58"/>
        <v>#DIV/0!</v>
      </c>
    </row>
    <row r="3764" spans="1:10" x14ac:dyDescent="0.25">
      <c r="A3764" s="79"/>
      <c r="B3764" s="79"/>
      <c r="C3764" s="43">
        <v>8.7765503740511695E-3</v>
      </c>
      <c r="D3764" s="43">
        <v>8.7765503740511695E-3</v>
      </c>
      <c r="E3764" s="43">
        <v>0</v>
      </c>
      <c r="F3764" s="43">
        <v>0</v>
      </c>
      <c r="G3764" s="43">
        <v>0</v>
      </c>
      <c r="H3764" s="43">
        <v>2.6666666666666599</v>
      </c>
      <c r="I3764" s="43">
        <v>99.6213331704691</v>
      </c>
      <c r="J3764" s="43" t="e">
        <f t="shared" si="58"/>
        <v>#DIV/0!</v>
      </c>
    </row>
    <row r="3765" spans="1:10" x14ac:dyDescent="0.25">
      <c r="A3765" s="79"/>
      <c r="B3765" s="79"/>
      <c r="C3765" s="43">
        <v>8.7765503740511695E-3</v>
      </c>
      <c r="D3765" s="43">
        <v>8.7765503740511695E-3</v>
      </c>
      <c r="E3765" s="43">
        <v>0</v>
      </c>
      <c r="F3765" s="43">
        <v>0</v>
      </c>
      <c r="G3765" s="43">
        <v>0</v>
      </c>
      <c r="H3765" s="43">
        <v>3.6666666666666599</v>
      </c>
      <c r="I3765" s="43">
        <v>136.97933310939499</v>
      </c>
      <c r="J3765" s="43" t="e">
        <f t="shared" si="58"/>
        <v>#DIV/0!</v>
      </c>
    </row>
    <row r="3766" spans="1:10" x14ac:dyDescent="0.25">
      <c r="A3766" s="79"/>
      <c r="B3766" s="79"/>
      <c r="C3766" s="43">
        <v>8.7765503740511695E-3</v>
      </c>
      <c r="D3766" s="43">
        <v>8.7765503740511695E-3</v>
      </c>
      <c r="E3766" s="43">
        <v>0</v>
      </c>
      <c r="F3766" s="43">
        <v>0</v>
      </c>
      <c r="G3766" s="43">
        <v>0</v>
      </c>
      <c r="H3766" s="43">
        <v>3</v>
      </c>
      <c r="I3766" s="43">
        <v>112.073999816777</v>
      </c>
      <c r="J3766" s="43" t="e">
        <f t="shared" si="58"/>
        <v>#DIV/0!</v>
      </c>
    </row>
    <row r="3767" spans="1:10" x14ac:dyDescent="0.25">
      <c r="A3767" s="79"/>
      <c r="B3767" s="79"/>
      <c r="C3767" s="43">
        <v>8.7458385061725593E-3</v>
      </c>
      <c r="D3767" s="43">
        <v>8.7458385061725593E-3</v>
      </c>
      <c r="E3767" s="43">
        <v>0</v>
      </c>
      <c r="F3767" s="43">
        <v>0</v>
      </c>
      <c r="G3767" s="43">
        <v>0.5</v>
      </c>
      <c r="H3767" s="43">
        <v>2</v>
      </c>
      <c r="I3767" s="43">
        <v>60.6666666666666</v>
      </c>
      <c r="J3767" s="43">
        <f t="shared" si="58"/>
        <v>1.7491677012345119E-2</v>
      </c>
    </row>
    <row r="3768" spans="1:10" x14ac:dyDescent="0.25">
      <c r="A3768" s="79"/>
      <c r="B3768" s="79"/>
      <c r="C3768" s="43">
        <v>8.6497303907201104E-3</v>
      </c>
      <c r="D3768" s="43">
        <v>8.6497303907201104E-3</v>
      </c>
      <c r="E3768" s="43">
        <v>0</v>
      </c>
      <c r="F3768" s="43">
        <v>0</v>
      </c>
      <c r="G3768" s="43">
        <v>0.16666666666666599</v>
      </c>
      <c r="H3768" s="43">
        <v>2.6666666666666599</v>
      </c>
      <c r="I3768" s="43">
        <v>120</v>
      </c>
      <c r="J3768" s="43">
        <f t="shared" si="58"/>
        <v>5.189838234432087E-2</v>
      </c>
    </row>
    <row r="3769" spans="1:10" x14ac:dyDescent="0.25">
      <c r="A3769" s="79"/>
      <c r="B3769" s="79"/>
      <c r="C3769" s="43">
        <v>8.6497303907201104E-3</v>
      </c>
      <c r="D3769" s="43">
        <v>8.6497303907201104E-3</v>
      </c>
      <c r="E3769" s="43">
        <v>0</v>
      </c>
      <c r="F3769" s="43">
        <v>0</v>
      </c>
      <c r="G3769" s="43">
        <v>0.16666666666666599</v>
      </c>
      <c r="H3769" s="43">
        <v>1.6666666666666601</v>
      </c>
      <c r="I3769" s="43">
        <v>75</v>
      </c>
      <c r="J3769" s="43">
        <f t="shared" si="58"/>
        <v>5.189838234432087E-2</v>
      </c>
    </row>
    <row r="3770" spans="1:10" x14ac:dyDescent="0.25">
      <c r="A3770" s="79"/>
      <c r="B3770" s="79"/>
      <c r="C3770" s="43">
        <v>8.6497303907201104E-3</v>
      </c>
      <c r="D3770" s="43">
        <v>0</v>
      </c>
      <c r="E3770" s="43">
        <v>4.32486519536005E-3</v>
      </c>
      <c r="F3770" s="43">
        <v>4.32486519536005E-3</v>
      </c>
      <c r="G3770" s="43">
        <v>0.16666666666666599</v>
      </c>
      <c r="H3770" s="43">
        <v>1.3333333333333299</v>
      </c>
      <c r="I3770" s="43">
        <v>60</v>
      </c>
      <c r="J3770" s="43">
        <f t="shared" si="58"/>
        <v>5.189838234432087E-2</v>
      </c>
    </row>
    <row r="3771" spans="1:10" x14ac:dyDescent="0.25">
      <c r="A3771" s="79"/>
      <c r="B3771" s="79"/>
      <c r="C3771" s="43">
        <v>8.5479060595900509E-3</v>
      </c>
      <c r="D3771" s="43">
        <v>0</v>
      </c>
      <c r="E3771" s="43">
        <v>0</v>
      </c>
      <c r="F3771" s="43">
        <v>8.5479060595900509E-3</v>
      </c>
      <c r="G3771" s="43">
        <v>0</v>
      </c>
      <c r="H3771" s="43">
        <v>2.8333333333333299</v>
      </c>
      <c r="I3771" s="43">
        <v>125.999074348836</v>
      </c>
      <c r="J3771" s="43" t="e">
        <f t="shared" si="58"/>
        <v>#DIV/0!</v>
      </c>
    </row>
    <row r="3772" spans="1:10" x14ac:dyDescent="0.25">
      <c r="A3772" s="79"/>
      <c r="B3772" s="79"/>
      <c r="C3772" s="43">
        <v>8.5479060595900509E-3</v>
      </c>
      <c r="D3772" s="43">
        <v>0</v>
      </c>
      <c r="E3772" s="43">
        <v>0</v>
      </c>
      <c r="F3772" s="43">
        <v>8.5479060595900509E-3</v>
      </c>
      <c r="G3772" s="43">
        <v>0</v>
      </c>
      <c r="H3772" s="43">
        <v>2.5</v>
      </c>
      <c r="I3772" s="43">
        <v>111.175653837208</v>
      </c>
      <c r="J3772" s="43" t="e">
        <f t="shared" si="58"/>
        <v>#DIV/0!</v>
      </c>
    </row>
    <row r="3773" spans="1:10" x14ac:dyDescent="0.25">
      <c r="A3773" s="79"/>
      <c r="B3773" s="79"/>
      <c r="C3773" s="43">
        <v>8.5479060595900509E-3</v>
      </c>
      <c r="D3773" s="43">
        <v>0</v>
      </c>
      <c r="E3773" s="43">
        <v>0</v>
      </c>
      <c r="F3773" s="43">
        <v>8.5479060595900509E-3</v>
      </c>
      <c r="G3773" s="43">
        <v>0</v>
      </c>
      <c r="H3773" s="43">
        <v>2.3333333333333299</v>
      </c>
      <c r="I3773" s="43">
        <v>103.763943581394</v>
      </c>
      <c r="J3773" s="43" t="e">
        <f t="shared" si="58"/>
        <v>#DIV/0!</v>
      </c>
    </row>
    <row r="3774" spans="1:10" x14ac:dyDescent="0.25">
      <c r="A3774" s="79"/>
      <c r="B3774" s="79"/>
      <c r="C3774" s="43">
        <v>8.5479060595900404E-3</v>
      </c>
      <c r="D3774" s="43">
        <v>0</v>
      </c>
      <c r="E3774" s="43">
        <v>0</v>
      </c>
      <c r="F3774" s="43">
        <v>8.5479060595900404E-3</v>
      </c>
      <c r="G3774" s="43">
        <v>0</v>
      </c>
      <c r="H3774" s="43">
        <v>1.8333333333333299</v>
      </c>
      <c r="I3774" s="43">
        <v>81.528812813952797</v>
      </c>
      <c r="J3774" s="43" t="e">
        <f t="shared" si="58"/>
        <v>#DIV/0!</v>
      </c>
    </row>
    <row r="3775" spans="1:10" x14ac:dyDescent="0.25">
      <c r="A3775" s="79"/>
      <c r="B3775" s="79"/>
      <c r="C3775" s="43">
        <v>8.5268728721668106E-3</v>
      </c>
      <c r="D3775" s="43">
        <v>0</v>
      </c>
      <c r="E3775" s="43">
        <v>8.5268728721668106E-3</v>
      </c>
      <c r="F3775" s="43">
        <v>0</v>
      </c>
      <c r="G3775" s="43">
        <v>0</v>
      </c>
      <c r="H3775" s="43">
        <v>3.1666666666666599</v>
      </c>
      <c r="I3775" s="43">
        <v>133.08251075403501</v>
      </c>
      <c r="J3775" s="43" t="e">
        <f t="shared" si="58"/>
        <v>#DIV/0!</v>
      </c>
    </row>
    <row r="3776" spans="1:10" x14ac:dyDescent="0.25">
      <c r="A3776" s="79"/>
      <c r="B3776" s="79"/>
      <c r="C3776" s="43">
        <v>8.47201580591685E-3</v>
      </c>
      <c r="D3776" s="43">
        <v>8.47201580591685E-3</v>
      </c>
      <c r="E3776" s="43">
        <v>0</v>
      </c>
      <c r="F3776" s="43">
        <v>0</v>
      </c>
      <c r="G3776" s="43">
        <v>0.16666666666666599</v>
      </c>
      <c r="H3776" s="43">
        <v>5.5</v>
      </c>
      <c r="I3776" s="43">
        <v>118.22633332315399</v>
      </c>
      <c r="J3776" s="43">
        <f t="shared" si="58"/>
        <v>5.0832094835501308E-2</v>
      </c>
    </row>
    <row r="3777" spans="1:10" x14ac:dyDescent="0.25">
      <c r="A3777" s="79"/>
      <c r="B3777" s="79"/>
      <c r="C3777" s="43">
        <v>8.3776162661397501E-3</v>
      </c>
      <c r="D3777" s="43">
        <v>8.3776162661397501E-3</v>
      </c>
      <c r="E3777" s="43">
        <v>0</v>
      </c>
      <c r="F3777" s="43">
        <v>0</v>
      </c>
      <c r="G3777" s="43">
        <v>0</v>
      </c>
      <c r="H3777" s="43">
        <v>2.5</v>
      </c>
      <c r="I3777" s="43">
        <v>93.394999847314807</v>
      </c>
      <c r="J3777" s="43" t="e">
        <f t="shared" si="58"/>
        <v>#DIV/0!</v>
      </c>
    </row>
    <row r="3778" spans="1:10" x14ac:dyDescent="0.25">
      <c r="A3778" s="79"/>
      <c r="B3778" s="79"/>
      <c r="C3778" s="43">
        <v>8.3776162661397501E-3</v>
      </c>
      <c r="D3778" s="43">
        <v>8.3776162661397501E-3</v>
      </c>
      <c r="E3778" s="43">
        <v>0</v>
      </c>
      <c r="F3778" s="43">
        <v>0</v>
      </c>
      <c r="G3778" s="43">
        <v>0</v>
      </c>
      <c r="H3778" s="43">
        <v>2.5</v>
      </c>
      <c r="I3778" s="43">
        <v>93.394999847314807</v>
      </c>
      <c r="J3778" s="43" t="e">
        <f t="shared" si="58"/>
        <v>#DIV/0!</v>
      </c>
    </row>
    <row r="3779" spans="1:10" x14ac:dyDescent="0.25">
      <c r="A3779" s="79"/>
      <c r="B3779" s="79"/>
      <c r="C3779" s="43">
        <v>8.3776162661397501E-3</v>
      </c>
      <c r="D3779" s="43">
        <v>8.3776162661397501E-3</v>
      </c>
      <c r="E3779" s="43">
        <v>0</v>
      </c>
      <c r="F3779" s="43">
        <v>0</v>
      </c>
      <c r="G3779" s="43">
        <v>0</v>
      </c>
      <c r="H3779" s="43">
        <v>3.3333333333333299</v>
      </c>
      <c r="I3779" s="43">
        <v>124.526666463086</v>
      </c>
      <c r="J3779" s="43" t="e">
        <f t="shared" ref="J3779:J3842" si="59">C3779/G3779</f>
        <v>#DIV/0!</v>
      </c>
    </row>
    <row r="3780" spans="1:10" x14ac:dyDescent="0.25">
      <c r="A3780" s="79"/>
      <c r="B3780" s="79"/>
      <c r="C3780" s="43">
        <v>8.3507273648680599E-3</v>
      </c>
      <c r="D3780" s="43">
        <v>4.1753636824340299E-3</v>
      </c>
      <c r="E3780" s="43">
        <v>0</v>
      </c>
      <c r="F3780" s="43">
        <v>4.1753636824340299E-3</v>
      </c>
      <c r="G3780" s="43">
        <v>0.16666666666666599</v>
      </c>
      <c r="H3780" s="43">
        <v>4.3333333333333304</v>
      </c>
      <c r="I3780" s="43">
        <v>99.6666666666666</v>
      </c>
      <c r="J3780" s="43">
        <f t="shared" si="59"/>
        <v>5.0104364189208564E-2</v>
      </c>
    </row>
    <row r="3781" spans="1:10" x14ac:dyDescent="0.25">
      <c r="A3781" s="79"/>
      <c r="B3781" s="79"/>
      <c r="C3781" s="43">
        <v>8.3186913263839108E-3</v>
      </c>
      <c r="D3781" s="43">
        <v>8.3186913263839108E-3</v>
      </c>
      <c r="E3781" s="43">
        <v>0</v>
      </c>
      <c r="F3781" s="43">
        <v>0</v>
      </c>
      <c r="G3781" s="43">
        <v>0.16666666666666599</v>
      </c>
      <c r="H3781" s="43">
        <v>4.1666666666666599</v>
      </c>
      <c r="I3781" s="43">
        <v>79.1666666666666</v>
      </c>
      <c r="J3781" s="43">
        <f t="shared" si="59"/>
        <v>4.991214795830367E-2</v>
      </c>
    </row>
    <row r="3782" spans="1:10" x14ac:dyDescent="0.25">
      <c r="A3782" s="79"/>
      <c r="B3782" s="79"/>
      <c r="C3782" s="43">
        <v>8.3129980745056207E-3</v>
      </c>
      <c r="D3782" s="43">
        <v>0</v>
      </c>
      <c r="E3782" s="43">
        <v>4.0390450447105901E-3</v>
      </c>
      <c r="F3782" s="43">
        <v>4.2739530297950202E-3</v>
      </c>
      <c r="G3782" s="43">
        <v>0</v>
      </c>
      <c r="H3782" s="43">
        <v>2.3333333333333299</v>
      </c>
      <c r="I3782" s="43">
        <v>100.912370489552</v>
      </c>
      <c r="J3782" s="43" t="e">
        <f t="shared" si="59"/>
        <v>#DIV/0!</v>
      </c>
    </row>
    <row r="3783" spans="1:10" x14ac:dyDescent="0.25">
      <c r="A3783" s="79"/>
      <c r="B3783" s="79"/>
      <c r="C3783" s="43">
        <v>8.28665528789976E-3</v>
      </c>
      <c r="D3783" s="43">
        <v>8.28665528789976E-3</v>
      </c>
      <c r="E3783" s="43">
        <v>0</v>
      </c>
      <c r="F3783" s="43">
        <v>0</v>
      </c>
      <c r="G3783" s="43">
        <v>0.5</v>
      </c>
      <c r="H3783" s="43">
        <v>4</v>
      </c>
      <c r="I3783" s="43">
        <v>129.333333333333</v>
      </c>
      <c r="J3783" s="43">
        <f t="shared" si="59"/>
        <v>1.657331057579952E-2</v>
      </c>
    </row>
    <row r="3784" spans="1:10" x14ac:dyDescent="0.25">
      <c r="A3784" s="79"/>
      <c r="B3784" s="79"/>
      <c r="C3784" s="43">
        <v>8.2652979289103302E-3</v>
      </c>
      <c r="D3784" s="43">
        <v>0</v>
      </c>
      <c r="E3784" s="43">
        <v>8.2652979289103302E-3</v>
      </c>
      <c r="F3784" s="43">
        <v>0</v>
      </c>
      <c r="G3784" s="43">
        <v>0.33333333333333298</v>
      </c>
      <c r="H3784" s="43">
        <v>3</v>
      </c>
      <c r="I3784" s="43">
        <v>129</v>
      </c>
      <c r="J3784" s="43">
        <f t="shared" si="59"/>
        <v>2.4795893786731017E-2</v>
      </c>
    </row>
    <row r="3785" spans="1:10" x14ac:dyDescent="0.25">
      <c r="A3785" s="79"/>
      <c r="B3785" s="79"/>
      <c r="C3785" s="43">
        <v>8.0780900894211905E-3</v>
      </c>
      <c r="D3785" s="43">
        <v>0</v>
      </c>
      <c r="E3785" s="43">
        <v>8.0780900894211905E-3</v>
      </c>
      <c r="F3785" s="43">
        <v>0</v>
      </c>
      <c r="G3785" s="43">
        <v>0</v>
      </c>
      <c r="H3785" s="43">
        <v>3</v>
      </c>
      <c r="I3785" s="43">
        <v>126.07816808277001</v>
      </c>
      <c r="J3785" s="43" t="e">
        <f t="shared" si="59"/>
        <v>#DIV/0!</v>
      </c>
    </row>
    <row r="3786" spans="1:10" x14ac:dyDescent="0.25">
      <c r="A3786" s="79"/>
      <c r="B3786" s="79"/>
      <c r="C3786" s="43">
        <v>7.9786821582283392E-3</v>
      </c>
      <c r="D3786" s="43">
        <v>7.9786821582283392E-3</v>
      </c>
      <c r="E3786" s="43">
        <v>0</v>
      </c>
      <c r="F3786" s="43">
        <v>0</v>
      </c>
      <c r="G3786" s="43">
        <v>0</v>
      </c>
      <c r="H3786" s="43">
        <v>2.6666666666666599</v>
      </c>
      <c r="I3786" s="43">
        <v>99.6213331704691</v>
      </c>
      <c r="J3786" s="43" t="e">
        <f t="shared" si="59"/>
        <v>#DIV/0!</v>
      </c>
    </row>
    <row r="3787" spans="1:10" x14ac:dyDescent="0.25">
      <c r="A3787" s="79"/>
      <c r="B3787" s="79"/>
      <c r="C3787" s="43">
        <v>7.9786821582283392E-3</v>
      </c>
      <c r="D3787" s="43">
        <v>7.9786821582283392E-3</v>
      </c>
      <c r="E3787" s="43">
        <v>0</v>
      </c>
      <c r="F3787" s="43">
        <v>0</v>
      </c>
      <c r="G3787" s="43">
        <v>0</v>
      </c>
      <c r="H3787" s="43">
        <v>3</v>
      </c>
      <c r="I3787" s="43">
        <v>112.073999816777</v>
      </c>
      <c r="J3787" s="43" t="e">
        <f t="shared" si="59"/>
        <v>#DIV/0!</v>
      </c>
    </row>
    <row r="3788" spans="1:10" x14ac:dyDescent="0.25">
      <c r="A3788" s="79"/>
      <c r="B3788" s="79"/>
      <c r="C3788" s="43">
        <v>7.9786821582283392E-3</v>
      </c>
      <c r="D3788" s="43">
        <v>7.9786821582283392E-3</v>
      </c>
      <c r="E3788" s="43">
        <v>0</v>
      </c>
      <c r="F3788" s="43">
        <v>0</v>
      </c>
      <c r="G3788" s="43">
        <v>0</v>
      </c>
      <c r="H3788" s="43">
        <v>3.3333333333333299</v>
      </c>
      <c r="I3788" s="43">
        <v>124.526666463086</v>
      </c>
      <c r="J3788" s="43" t="e">
        <f t="shared" si="59"/>
        <v>#DIV/0!</v>
      </c>
    </row>
    <row r="3789" spans="1:10" x14ac:dyDescent="0.25">
      <c r="A3789" s="79"/>
      <c r="B3789" s="79"/>
      <c r="C3789" s="43">
        <v>7.6886492361956504E-3</v>
      </c>
      <c r="D3789" s="43">
        <v>7.6886492361956504E-3</v>
      </c>
      <c r="E3789" s="43">
        <v>0</v>
      </c>
      <c r="F3789" s="43">
        <v>0</v>
      </c>
      <c r="G3789" s="43">
        <v>0.16666666666666599</v>
      </c>
      <c r="H3789" s="43">
        <v>2.6666666666666599</v>
      </c>
      <c r="I3789" s="43">
        <v>120</v>
      </c>
      <c r="J3789" s="43">
        <f t="shared" si="59"/>
        <v>4.6131895417174086E-2</v>
      </c>
    </row>
    <row r="3790" spans="1:10" x14ac:dyDescent="0.25">
      <c r="A3790" s="79"/>
      <c r="B3790" s="79"/>
      <c r="C3790" s="43">
        <v>7.65661319771151E-3</v>
      </c>
      <c r="D3790" s="43">
        <v>7.65661319771151E-3</v>
      </c>
      <c r="E3790" s="43">
        <v>0</v>
      </c>
      <c r="F3790" s="43">
        <v>0</v>
      </c>
      <c r="G3790" s="43">
        <v>0.33333333333333298</v>
      </c>
      <c r="H3790" s="43">
        <v>2.8333333333333299</v>
      </c>
      <c r="I3790" s="43">
        <v>119.5</v>
      </c>
      <c r="J3790" s="43">
        <f t="shared" si="59"/>
        <v>2.2969839593134554E-2</v>
      </c>
    </row>
    <row r="3791" spans="1:10" x14ac:dyDescent="0.25">
      <c r="A3791" s="79"/>
      <c r="B3791" s="79"/>
      <c r="C3791" s="43">
        <v>7.6294520159133402E-3</v>
      </c>
      <c r="D3791" s="43">
        <v>3.5904069712027501E-3</v>
      </c>
      <c r="E3791" s="43">
        <v>4.0390450447105901E-3</v>
      </c>
      <c r="F3791" s="43">
        <v>0</v>
      </c>
      <c r="G3791" s="43">
        <v>0</v>
      </c>
      <c r="H3791" s="43">
        <v>3</v>
      </c>
      <c r="I3791" s="43">
        <v>119.076083949774</v>
      </c>
      <c r="J3791" s="43" t="e">
        <f t="shared" si="59"/>
        <v>#DIV/0!</v>
      </c>
    </row>
    <row r="3792" spans="1:10" x14ac:dyDescent="0.25">
      <c r="A3792" s="79"/>
      <c r="B3792" s="79"/>
      <c r="C3792" s="43">
        <v>7.6293073066755696E-3</v>
      </c>
      <c r="D3792" s="43">
        <v>0</v>
      </c>
      <c r="E3792" s="43">
        <v>7.6293073066755696E-3</v>
      </c>
      <c r="F3792" s="43">
        <v>0</v>
      </c>
      <c r="G3792" s="43">
        <v>0</v>
      </c>
      <c r="H3792" s="43">
        <v>2.8333333333333299</v>
      </c>
      <c r="I3792" s="43">
        <v>119.073825411505</v>
      </c>
      <c r="J3792" s="43" t="e">
        <f t="shared" si="59"/>
        <v>#DIV/0!</v>
      </c>
    </row>
    <row r="3793" spans="1:10" x14ac:dyDescent="0.25">
      <c r="A3793" s="79"/>
      <c r="B3793" s="79"/>
      <c r="C3793" s="43">
        <v>7.6293073066755696E-3</v>
      </c>
      <c r="D3793" s="43">
        <v>0</v>
      </c>
      <c r="E3793" s="43">
        <v>7.6293073066755696E-3</v>
      </c>
      <c r="F3793" s="43">
        <v>0</v>
      </c>
      <c r="G3793" s="43">
        <v>0</v>
      </c>
      <c r="H3793" s="43">
        <v>2.8333333333333299</v>
      </c>
      <c r="I3793" s="43">
        <v>119.073825411505</v>
      </c>
      <c r="J3793" s="43" t="e">
        <f t="shared" si="59"/>
        <v>#DIV/0!</v>
      </c>
    </row>
    <row r="3794" spans="1:10" x14ac:dyDescent="0.25">
      <c r="A3794" s="79"/>
      <c r="B3794" s="79"/>
      <c r="C3794" s="43">
        <v>7.6293073066755696E-3</v>
      </c>
      <c r="D3794" s="43">
        <v>0</v>
      </c>
      <c r="E3794" s="43">
        <v>7.6293073066755696E-3</v>
      </c>
      <c r="F3794" s="43">
        <v>0</v>
      </c>
      <c r="G3794" s="43">
        <v>0</v>
      </c>
      <c r="H3794" s="43">
        <v>2.3333333333333299</v>
      </c>
      <c r="I3794" s="43">
        <v>98.060797397710502</v>
      </c>
      <c r="J3794" s="43" t="e">
        <f t="shared" si="59"/>
        <v>#DIV/0!</v>
      </c>
    </row>
    <row r="3795" spans="1:10" x14ac:dyDescent="0.25">
      <c r="A3795" s="79"/>
      <c r="B3795" s="79"/>
      <c r="C3795" s="43">
        <v>7.62457715922736E-3</v>
      </c>
      <c r="D3795" s="43">
        <v>7.62457715922736E-3</v>
      </c>
      <c r="E3795" s="43">
        <v>0</v>
      </c>
      <c r="F3795" s="43">
        <v>0</v>
      </c>
      <c r="G3795" s="43">
        <v>0.16666666666666599</v>
      </c>
      <c r="H3795" s="43">
        <v>4.8333333333333304</v>
      </c>
      <c r="I3795" s="43">
        <v>101.5</v>
      </c>
      <c r="J3795" s="43">
        <f t="shared" si="59"/>
        <v>4.5747462955364346E-2</v>
      </c>
    </row>
    <row r="3796" spans="1:10" x14ac:dyDescent="0.25">
      <c r="A3796" s="79"/>
      <c r="B3796" s="79"/>
      <c r="C3796" s="43">
        <v>7.5981387196356002E-3</v>
      </c>
      <c r="D3796" s="43">
        <v>0</v>
      </c>
      <c r="E3796" s="43">
        <v>0</v>
      </c>
      <c r="F3796" s="43">
        <v>7.5981387196356002E-3</v>
      </c>
      <c r="G3796" s="43">
        <v>0</v>
      </c>
      <c r="H3796" s="43">
        <v>2.5</v>
      </c>
      <c r="I3796" s="43">
        <v>111.175653837208</v>
      </c>
      <c r="J3796" s="43" t="e">
        <f t="shared" si="59"/>
        <v>#DIV/0!</v>
      </c>
    </row>
    <row r="3797" spans="1:10" x14ac:dyDescent="0.25">
      <c r="A3797" s="79"/>
      <c r="B3797" s="79"/>
      <c r="C3797" s="43">
        <v>7.5981387196356002E-3</v>
      </c>
      <c r="D3797" s="43">
        <v>0</v>
      </c>
      <c r="E3797" s="43">
        <v>0</v>
      </c>
      <c r="F3797" s="43">
        <v>7.5981387196356002E-3</v>
      </c>
      <c r="G3797" s="43">
        <v>0</v>
      </c>
      <c r="H3797" s="43">
        <v>1.8333333333333299</v>
      </c>
      <c r="I3797" s="43">
        <v>81.528812813952797</v>
      </c>
      <c r="J3797" s="43" t="e">
        <f t="shared" si="59"/>
        <v>#DIV/0!</v>
      </c>
    </row>
    <row r="3798" spans="1:10" x14ac:dyDescent="0.25">
      <c r="A3798" s="79"/>
      <c r="B3798" s="79"/>
      <c r="C3798" s="43">
        <v>7.5981387196356002E-3</v>
      </c>
      <c r="D3798" s="43">
        <v>0</v>
      </c>
      <c r="E3798" s="43">
        <v>0</v>
      </c>
      <c r="F3798" s="43">
        <v>7.5981387196356002E-3</v>
      </c>
      <c r="G3798" s="43">
        <v>0</v>
      </c>
      <c r="H3798" s="43">
        <v>2.1666666666666599</v>
      </c>
      <c r="I3798" s="43">
        <v>96.352233325580499</v>
      </c>
      <c r="J3798" s="43" t="e">
        <f t="shared" si="59"/>
        <v>#DIV/0!</v>
      </c>
    </row>
    <row r="3799" spans="1:10" x14ac:dyDescent="0.25">
      <c r="A3799" s="79"/>
      <c r="B3799" s="79"/>
      <c r="C3799" s="43">
        <v>7.5797480503169198E-3</v>
      </c>
      <c r="D3799" s="43">
        <v>7.5797480503169198E-3</v>
      </c>
      <c r="E3799" s="43">
        <v>0</v>
      </c>
      <c r="F3799" s="43">
        <v>0</v>
      </c>
      <c r="G3799" s="43">
        <v>0</v>
      </c>
      <c r="H3799" s="43">
        <v>2.6666666666666599</v>
      </c>
      <c r="I3799" s="43">
        <v>99.6213331704691</v>
      </c>
      <c r="J3799" s="43" t="e">
        <f t="shared" si="59"/>
        <v>#DIV/0!</v>
      </c>
    </row>
    <row r="3800" spans="1:10" x14ac:dyDescent="0.25">
      <c r="A3800" s="79"/>
      <c r="B3800" s="79"/>
      <c r="C3800" s="43">
        <v>7.5797480503169198E-3</v>
      </c>
      <c r="D3800" s="43">
        <v>7.5797480503169198E-3</v>
      </c>
      <c r="E3800" s="43">
        <v>0</v>
      </c>
      <c r="F3800" s="43">
        <v>0</v>
      </c>
      <c r="G3800" s="43">
        <v>0</v>
      </c>
      <c r="H3800" s="43">
        <v>2.6666666666666599</v>
      </c>
      <c r="I3800" s="43">
        <v>99.6213331704691</v>
      </c>
      <c r="J3800" s="43" t="e">
        <f t="shared" si="59"/>
        <v>#DIV/0!</v>
      </c>
    </row>
    <row r="3801" spans="1:10" x14ac:dyDescent="0.25">
      <c r="A3801" s="79"/>
      <c r="B3801" s="79"/>
      <c r="C3801" s="43">
        <v>7.5797480503169198E-3</v>
      </c>
      <c r="D3801" s="43">
        <v>7.5797480503169198E-3</v>
      </c>
      <c r="E3801" s="43">
        <v>0</v>
      </c>
      <c r="F3801" s="43">
        <v>0</v>
      </c>
      <c r="G3801" s="43">
        <v>0</v>
      </c>
      <c r="H3801" s="43">
        <v>3</v>
      </c>
      <c r="I3801" s="43">
        <v>112.073999816777</v>
      </c>
      <c r="J3801" s="43" t="e">
        <f t="shared" si="59"/>
        <v>#DIV/0!</v>
      </c>
    </row>
    <row r="3802" spans="1:10" x14ac:dyDescent="0.25">
      <c r="A3802" s="79"/>
      <c r="B3802" s="79"/>
      <c r="C3802" s="43">
        <v>7.4323609283224604E-3</v>
      </c>
      <c r="D3802" s="43">
        <v>3.7161804641612302E-3</v>
      </c>
      <c r="E3802" s="43">
        <v>0</v>
      </c>
      <c r="F3802" s="43">
        <v>3.7161804641612302E-3</v>
      </c>
      <c r="G3802" s="43">
        <v>0.33333333333333298</v>
      </c>
      <c r="H3802" s="43">
        <v>2.6666666666666599</v>
      </c>
      <c r="I3802" s="43">
        <v>116</v>
      </c>
      <c r="J3802" s="43">
        <f t="shared" si="59"/>
        <v>2.2297082784967406E-2</v>
      </c>
    </row>
    <row r="3803" spans="1:10" x14ac:dyDescent="0.25">
      <c r="A3803" s="79"/>
      <c r="B3803" s="79"/>
      <c r="C3803" s="43">
        <v>7.2401446974175703E-3</v>
      </c>
      <c r="D3803" s="43">
        <v>7.2401446974175703E-3</v>
      </c>
      <c r="E3803" s="43">
        <v>0</v>
      </c>
      <c r="F3803" s="43">
        <v>0</v>
      </c>
      <c r="G3803" s="43">
        <v>1</v>
      </c>
      <c r="H3803" s="43">
        <v>3</v>
      </c>
      <c r="I3803" s="43">
        <v>113</v>
      </c>
      <c r="J3803" s="43">
        <f t="shared" si="59"/>
        <v>7.2401446974175703E-3</v>
      </c>
    </row>
    <row r="3804" spans="1:10" x14ac:dyDescent="0.25">
      <c r="A3804" s="79"/>
      <c r="B3804" s="79"/>
      <c r="C3804" s="43">
        <v>7.2187873384281396E-3</v>
      </c>
      <c r="D3804" s="43">
        <v>7.2187873384281396E-3</v>
      </c>
      <c r="E3804" s="43">
        <v>0</v>
      </c>
      <c r="F3804" s="43">
        <v>0</v>
      </c>
      <c r="G3804" s="43">
        <v>1.1666666666666601</v>
      </c>
      <c r="H3804" s="43">
        <v>2.3333333333333299</v>
      </c>
      <c r="I3804" s="43">
        <v>112.666666666666</v>
      </c>
      <c r="J3804" s="43">
        <f t="shared" si="59"/>
        <v>6.1875320043670119E-3</v>
      </c>
    </row>
    <row r="3805" spans="1:10" x14ac:dyDescent="0.25">
      <c r="A3805" s="79"/>
      <c r="B3805" s="79"/>
      <c r="C3805" s="43">
        <v>7.2081086589334204E-3</v>
      </c>
      <c r="D3805" s="43">
        <v>7.2081086589334204E-3</v>
      </c>
      <c r="E3805" s="43">
        <v>0</v>
      </c>
      <c r="F3805" s="43">
        <v>0</v>
      </c>
      <c r="G3805" s="43">
        <v>0.16666666666666599</v>
      </c>
      <c r="H3805" s="43">
        <v>2</v>
      </c>
      <c r="I3805" s="43">
        <v>90</v>
      </c>
      <c r="J3805" s="43">
        <f t="shared" si="59"/>
        <v>4.3248651953600697E-2</v>
      </c>
    </row>
    <row r="3806" spans="1:10" x14ac:dyDescent="0.25">
      <c r="A3806" s="79"/>
      <c r="B3806" s="79"/>
      <c r="C3806" s="43">
        <v>7.1808139424055003E-3</v>
      </c>
      <c r="D3806" s="43">
        <v>7.1808139424055003E-3</v>
      </c>
      <c r="E3806" s="43">
        <v>0</v>
      </c>
      <c r="F3806" s="43">
        <v>0</v>
      </c>
      <c r="G3806" s="43">
        <v>0</v>
      </c>
      <c r="H3806" s="43">
        <v>2.8333333333333299</v>
      </c>
      <c r="I3806" s="43">
        <v>105.847666493623</v>
      </c>
      <c r="J3806" s="43" t="e">
        <f t="shared" si="59"/>
        <v>#DIV/0!</v>
      </c>
    </row>
    <row r="3807" spans="1:10" x14ac:dyDescent="0.25">
      <c r="A3807" s="79"/>
      <c r="B3807" s="79"/>
      <c r="C3807" s="43">
        <v>7.1808139424055003E-3</v>
      </c>
      <c r="D3807" s="43">
        <v>7.1808139424055003E-3</v>
      </c>
      <c r="E3807" s="43">
        <v>0</v>
      </c>
      <c r="F3807" s="43">
        <v>0</v>
      </c>
      <c r="G3807" s="43">
        <v>0</v>
      </c>
      <c r="H3807" s="43">
        <v>2.1666666666666599</v>
      </c>
      <c r="I3807" s="43">
        <v>80.942333201006207</v>
      </c>
      <c r="J3807" s="43" t="e">
        <f t="shared" si="59"/>
        <v>#DIV/0!</v>
      </c>
    </row>
    <row r="3808" spans="1:10" x14ac:dyDescent="0.25">
      <c r="A3808" s="79"/>
      <c r="B3808" s="79"/>
      <c r="C3808" s="43">
        <v>7.1808139424055003E-3</v>
      </c>
      <c r="D3808" s="43">
        <v>7.1808139424055003E-3</v>
      </c>
      <c r="E3808" s="43">
        <v>0</v>
      </c>
      <c r="F3808" s="43">
        <v>0</v>
      </c>
      <c r="G3808" s="43">
        <v>0</v>
      </c>
      <c r="H3808" s="43">
        <v>2.6666666666666599</v>
      </c>
      <c r="I3808" s="43">
        <v>99.6213331704691</v>
      </c>
      <c r="J3808" s="43" t="e">
        <f t="shared" si="59"/>
        <v>#DIV/0!</v>
      </c>
    </row>
    <row r="3809" spans="1:10" x14ac:dyDescent="0.25">
      <c r="A3809" s="79"/>
      <c r="B3809" s="79"/>
      <c r="C3809" s="43">
        <v>7.1808139424055003E-3</v>
      </c>
      <c r="D3809" s="43">
        <v>7.1808139424055003E-3</v>
      </c>
      <c r="E3809" s="43">
        <v>0</v>
      </c>
      <c r="F3809" s="43">
        <v>0</v>
      </c>
      <c r="G3809" s="43">
        <v>0</v>
      </c>
      <c r="H3809" s="43">
        <v>2.8333333333333299</v>
      </c>
      <c r="I3809" s="43">
        <v>105.847666493623</v>
      </c>
      <c r="J3809" s="43" t="e">
        <f t="shared" si="59"/>
        <v>#DIV/0!</v>
      </c>
    </row>
    <row r="3810" spans="1:10" x14ac:dyDescent="0.25">
      <c r="A3810" s="79"/>
      <c r="B3810" s="79"/>
      <c r="C3810" s="43">
        <v>7.18052452392994E-3</v>
      </c>
      <c r="D3810" s="43">
        <v>0</v>
      </c>
      <c r="E3810" s="43">
        <v>7.18052452392994E-3</v>
      </c>
      <c r="F3810" s="43">
        <v>0</v>
      </c>
      <c r="G3810" s="43">
        <v>0</v>
      </c>
      <c r="H3810" s="43">
        <v>2.5</v>
      </c>
      <c r="I3810" s="43">
        <v>105.065140068975</v>
      </c>
      <c r="J3810" s="43" t="e">
        <f t="shared" si="59"/>
        <v>#DIV/0!</v>
      </c>
    </row>
    <row r="3811" spans="1:10" x14ac:dyDescent="0.25">
      <c r="A3811" s="79"/>
      <c r="B3811" s="79"/>
      <c r="C3811" s="43">
        <v>7.18052452392994E-3</v>
      </c>
      <c r="D3811" s="43">
        <v>0</v>
      </c>
      <c r="E3811" s="43">
        <v>7.18052452392994E-3</v>
      </c>
      <c r="F3811" s="43">
        <v>0</v>
      </c>
      <c r="G3811" s="43">
        <v>0</v>
      </c>
      <c r="H3811" s="43">
        <v>2.6666666666666599</v>
      </c>
      <c r="I3811" s="43">
        <v>112.06948274024001</v>
      </c>
      <c r="J3811" s="43" t="e">
        <f t="shared" si="59"/>
        <v>#DIV/0!</v>
      </c>
    </row>
    <row r="3812" spans="1:10" x14ac:dyDescent="0.25">
      <c r="A3812" s="79"/>
      <c r="B3812" s="79"/>
      <c r="C3812" s="43">
        <v>7.18052452392994E-3</v>
      </c>
      <c r="D3812" s="43">
        <v>0</v>
      </c>
      <c r="E3812" s="43">
        <v>7.18052452392994E-3</v>
      </c>
      <c r="F3812" s="43">
        <v>0</v>
      </c>
      <c r="G3812" s="43">
        <v>0</v>
      </c>
      <c r="H3812" s="43">
        <v>1.3333333333333299</v>
      </c>
      <c r="I3812" s="43">
        <v>56.034741370120301</v>
      </c>
      <c r="J3812" s="43" t="e">
        <f t="shared" si="59"/>
        <v>#DIV/0!</v>
      </c>
    </row>
    <row r="3813" spans="1:10" x14ac:dyDescent="0.25">
      <c r="A3813" s="79"/>
      <c r="B3813" s="79"/>
      <c r="C3813" s="43">
        <v>7.17607262044928E-3</v>
      </c>
      <c r="D3813" s="43">
        <v>3.58803631022464E-3</v>
      </c>
      <c r="E3813" s="43">
        <v>0</v>
      </c>
      <c r="F3813" s="43">
        <v>3.58803631022464E-3</v>
      </c>
      <c r="G3813" s="43">
        <v>0.66666666666666596</v>
      </c>
      <c r="H3813" s="43">
        <v>2.6666666666666599</v>
      </c>
      <c r="I3813" s="43">
        <v>112</v>
      </c>
      <c r="J3813" s="43">
        <f t="shared" si="59"/>
        <v>1.0764108930673932E-2</v>
      </c>
    </row>
    <row r="3814" spans="1:10" x14ac:dyDescent="0.25">
      <c r="A3814" s="79"/>
      <c r="B3814" s="79"/>
      <c r="C3814" s="43">
        <v>7.17607262044928E-3</v>
      </c>
      <c r="D3814" s="43">
        <v>7.17607262044928E-3</v>
      </c>
      <c r="E3814" s="43">
        <v>0</v>
      </c>
      <c r="F3814" s="43">
        <v>0</v>
      </c>
      <c r="G3814" s="43">
        <v>0.16666666666666599</v>
      </c>
      <c r="H3814" s="43">
        <v>4.1666666666666599</v>
      </c>
      <c r="I3814" s="43">
        <v>87.5</v>
      </c>
      <c r="J3814" s="43">
        <f t="shared" si="59"/>
        <v>4.3056435722695852E-2</v>
      </c>
    </row>
    <row r="3815" spans="1:10" x14ac:dyDescent="0.25">
      <c r="A3815" s="79"/>
      <c r="B3815" s="79"/>
      <c r="C3815" s="43">
        <v>7.1232550496583696E-3</v>
      </c>
      <c r="D3815" s="43">
        <v>0</v>
      </c>
      <c r="E3815" s="43">
        <v>0</v>
      </c>
      <c r="F3815" s="43">
        <v>7.1232550496583696E-3</v>
      </c>
      <c r="G3815" s="43">
        <v>0</v>
      </c>
      <c r="H3815" s="43">
        <v>2.5</v>
      </c>
      <c r="I3815" s="43">
        <v>111.175653837208</v>
      </c>
      <c r="J3815" s="43" t="e">
        <f t="shared" si="59"/>
        <v>#DIV/0!</v>
      </c>
    </row>
    <row r="3816" spans="1:10" x14ac:dyDescent="0.25">
      <c r="A3816" s="79"/>
      <c r="B3816" s="79"/>
      <c r="C3816" s="43">
        <v>7.1232550496583696E-3</v>
      </c>
      <c r="D3816" s="43">
        <v>0</v>
      </c>
      <c r="E3816" s="43">
        <v>0</v>
      </c>
      <c r="F3816" s="43">
        <v>7.1232550496583696E-3</v>
      </c>
      <c r="G3816" s="43">
        <v>0</v>
      </c>
      <c r="H3816" s="43">
        <v>2.1666666666666599</v>
      </c>
      <c r="I3816" s="43">
        <v>96.352233325580499</v>
      </c>
      <c r="J3816" s="43" t="e">
        <f t="shared" si="59"/>
        <v>#DIV/0!</v>
      </c>
    </row>
    <row r="3817" spans="1:10" x14ac:dyDescent="0.25">
      <c r="A3817" s="79"/>
      <c r="B3817" s="79"/>
      <c r="C3817" s="43">
        <v>7.1120005434809801E-3</v>
      </c>
      <c r="D3817" s="43">
        <v>3.5560002717404901E-3</v>
      </c>
      <c r="E3817" s="43">
        <v>0</v>
      </c>
      <c r="F3817" s="43">
        <v>3.5560002717404901E-3</v>
      </c>
      <c r="G3817" s="43">
        <v>0.16666666666666599</v>
      </c>
      <c r="H3817" s="43">
        <v>2</v>
      </c>
      <c r="I3817" s="43">
        <v>74</v>
      </c>
      <c r="J3817" s="43">
        <f t="shared" si="59"/>
        <v>4.2672003260886056E-2</v>
      </c>
    </row>
    <row r="3818" spans="1:10" x14ac:dyDescent="0.25">
      <c r="A3818" s="79"/>
      <c r="B3818" s="79"/>
      <c r="C3818" s="43">
        <v>7.0906431844915503E-3</v>
      </c>
      <c r="D3818" s="43">
        <v>7.0906431844915503E-3</v>
      </c>
      <c r="E3818" s="43">
        <v>0</v>
      </c>
      <c r="F3818" s="43">
        <v>0</v>
      </c>
      <c r="G3818" s="43">
        <v>2.5</v>
      </c>
      <c r="H3818" s="43">
        <v>2.5</v>
      </c>
      <c r="I3818" s="43">
        <v>110.666666666666</v>
      </c>
      <c r="J3818" s="43">
        <f t="shared" si="59"/>
        <v>2.8362572737966199E-3</v>
      </c>
    </row>
    <row r="3819" spans="1:10" x14ac:dyDescent="0.25">
      <c r="A3819" s="79"/>
      <c r="B3819" s="79"/>
      <c r="C3819" s="43">
        <v>7.0052137485338197E-3</v>
      </c>
      <c r="D3819" s="43">
        <v>0</v>
      </c>
      <c r="E3819" s="43">
        <v>3.5026068742669099E-3</v>
      </c>
      <c r="F3819" s="43">
        <v>3.5026068742669099E-3</v>
      </c>
      <c r="G3819" s="43">
        <v>0.66666666666666596</v>
      </c>
      <c r="H3819" s="43">
        <v>2.6666666666666599</v>
      </c>
      <c r="I3819" s="43">
        <v>109.333333333333</v>
      </c>
      <c r="J3819" s="43">
        <f t="shared" si="59"/>
        <v>1.0507820622800741E-2</v>
      </c>
    </row>
    <row r="3820" spans="1:10" x14ac:dyDescent="0.25">
      <c r="A3820" s="79"/>
      <c r="B3820" s="79"/>
      <c r="C3820" s="43">
        <v>6.95182035106024E-3</v>
      </c>
      <c r="D3820" s="43">
        <v>6.95182035106024E-3</v>
      </c>
      <c r="E3820" s="43">
        <v>0</v>
      </c>
      <c r="F3820" s="43">
        <v>0</v>
      </c>
      <c r="G3820" s="43">
        <v>0.16666666666666599</v>
      </c>
      <c r="H3820" s="43">
        <v>4.5</v>
      </c>
      <c r="I3820" s="43">
        <v>94.5</v>
      </c>
      <c r="J3820" s="43">
        <f t="shared" si="59"/>
        <v>4.1710922106361611E-2</v>
      </c>
    </row>
    <row r="3821" spans="1:10" x14ac:dyDescent="0.25">
      <c r="A3821" s="79"/>
      <c r="B3821" s="79"/>
      <c r="C3821" s="43">
        <v>6.94054883903715E-3</v>
      </c>
      <c r="D3821" s="43">
        <v>0</v>
      </c>
      <c r="E3821" s="43">
        <v>3.1414794792193499E-3</v>
      </c>
      <c r="F3821" s="43">
        <v>3.7990693598177901E-3</v>
      </c>
      <c r="G3821" s="43">
        <v>0</v>
      </c>
      <c r="H3821" s="43">
        <v>2.1666666666666599</v>
      </c>
      <c r="I3821" s="43">
        <v>93.908027818287394</v>
      </c>
      <c r="J3821" s="43" t="e">
        <f t="shared" si="59"/>
        <v>#DIV/0!</v>
      </c>
    </row>
    <row r="3822" spans="1:10" x14ac:dyDescent="0.25">
      <c r="A3822" s="79"/>
      <c r="B3822" s="79"/>
      <c r="C3822" s="43">
        <v>6.8877482740919401E-3</v>
      </c>
      <c r="D3822" s="43">
        <v>6.8877482740919401E-3</v>
      </c>
      <c r="E3822" s="43">
        <v>0</v>
      </c>
      <c r="F3822" s="43">
        <v>0</v>
      </c>
      <c r="G3822" s="43">
        <v>0.16666666666666599</v>
      </c>
      <c r="H3822" s="43">
        <v>2.3333333333333299</v>
      </c>
      <c r="I3822" s="43">
        <v>100.333333333333</v>
      </c>
      <c r="J3822" s="43">
        <f t="shared" si="59"/>
        <v>4.1326489644551809E-2</v>
      </c>
    </row>
    <row r="3823" spans="1:10" x14ac:dyDescent="0.25">
      <c r="A3823" s="79"/>
      <c r="B3823" s="79"/>
      <c r="C3823" s="43">
        <v>6.7818798344940799E-3</v>
      </c>
      <c r="D3823" s="43">
        <v>6.7818798344940799E-3</v>
      </c>
      <c r="E3823" s="43">
        <v>0</v>
      </c>
      <c r="F3823" s="43">
        <v>0</v>
      </c>
      <c r="G3823" s="43">
        <v>0</v>
      </c>
      <c r="H3823" s="43">
        <v>2.5</v>
      </c>
      <c r="I3823" s="43">
        <v>93.394999847314807</v>
      </c>
      <c r="J3823" s="43" t="e">
        <f t="shared" si="59"/>
        <v>#DIV/0!</v>
      </c>
    </row>
    <row r="3824" spans="1:10" x14ac:dyDescent="0.25">
      <c r="A3824" s="79"/>
      <c r="B3824" s="79"/>
      <c r="C3824" s="43">
        <v>6.7818798344940799E-3</v>
      </c>
      <c r="D3824" s="43">
        <v>6.7818798344940799E-3</v>
      </c>
      <c r="E3824" s="43">
        <v>0</v>
      </c>
      <c r="F3824" s="43">
        <v>0</v>
      </c>
      <c r="G3824" s="43">
        <v>0</v>
      </c>
      <c r="H3824" s="43">
        <v>2</v>
      </c>
      <c r="I3824" s="43">
        <v>74.7159998778518</v>
      </c>
      <c r="J3824" s="43" t="e">
        <f t="shared" si="59"/>
        <v>#DIV/0!</v>
      </c>
    </row>
    <row r="3825" spans="1:10" x14ac:dyDescent="0.25">
      <c r="A3825" s="79"/>
      <c r="B3825" s="79"/>
      <c r="C3825" s="43">
        <v>6.7818798344940799E-3</v>
      </c>
      <c r="D3825" s="43">
        <v>6.7818798344940799E-3</v>
      </c>
      <c r="E3825" s="43">
        <v>0</v>
      </c>
      <c r="F3825" s="43">
        <v>0</v>
      </c>
      <c r="G3825" s="43">
        <v>0</v>
      </c>
      <c r="H3825" s="43">
        <v>2.8333333333333299</v>
      </c>
      <c r="I3825" s="43">
        <v>105.847666493623</v>
      </c>
      <c r="J3825" s="43" t="e">
        <f t="shared" si="59"/>
        <v>#DIV/0!</v>
      </c>
    </row>
    <row r="3826" spans="1:10" x14ac:dyDescent="0.25">
      <c r="A3826" s="79"/>
      <c r="B3826" s="79"/>
      <c r="C3826" s="43">
        <v>6.7818798344940799E-3</v>
      </c>
      <c r="D3826" s="43">
        <v>6.7818798344940799E-3</v>
      </c>
      <c r="E3826" s="43">
        <v>0</v>
      </c>
      <c r="F3826" s="43">
        <v>0</v>
      </c>
      <c r="G3826" s="43">
        <v>0</v>
      </c>
      <c r="H3826" s="43">
        <v>2.8333333333333299</v>
      </c>
      <c r="I3826" s="43">
        <v>105.847666493623</v>
      </c>
      <c r="J3826" s="43" t="e">
        <f t="shared" si="59"/>
        <v>#DIV/0!</v>
      </c>
    </row>
    <row r="3827" spans="1:10" x14ac:dyDescent="0.25">
      <c r="A3827" s="79"/>
      <c r="B3827" s="79"/>
      <c r="C3827" s="43">
        <v>6.7818798344940799E-3</v>
      </c>
      <c r="D3827" s="43">
        <v>6.7818798344940799E-3</v>
      </c>
      <c r="E3827" s="43">
        <v>0</v>
      </c>
      <c r="F3827" s="43">
        <v>0</v>
      </c>
      <c r="G3827" s="43">
        <v>0</v>
      </c>
      <c r="H3827" s="43">
        <v>2.8333333333333299</v>
      </c>
      <c r="I3827" s="43">
        <v>105.847666493623</v>
      </c>
      <c r="J3827" s="43" t="e">
        <f t="shared" si="59"/>
        <v>#DIV/0!</v>
      </c>
    </row>
    <row r="3828" spans="1:10" x14ac:dyDescent="0.25">
      <c r="A3828" s="79"/>
      <c r="B3828" s="79"/>
      <c r="C3828" s="43">
        <v>6.7818798344940799E-3</v>
      </c>
      <c r="D3828" s="43">
        <v>6.7818798344940799E-3</v>
      </c>
      <c r="E3828" s="43">
        <v>0</v>
      </c>
      <c r="F3828" s="43">
        <v>0</v>
      </c>
      <c r="G3828" s="43">
        <v>0</v>
      </c>
      <c r="H3828" s="43">
        <v>2.6666666666666599</v>
      </c>
      <c r="I3828" s="43">
        <v>99.6213331704691</v>
      </c>
      <c r="J3828" s="43" t="e">
        <f t="shared" si="59"/>
        <v>#DIV/0!</v>
      </c>
    </row>
    <row r="3829" spans="1:10" x14ac:dyDescent="0.25">
      <c r="A3829" s="79"/>
      <c r="B3829" s="79"/>
      <c r="C3829" s="43">
        <v>6.7317417411843199E-3</v>
      </c>
      <c r="D3829" s="43">
        <v>0</v>
      </c>
      <c r="E3829" s="43">
        <v>6.7317417411843199E-3</v>
      </c>
      <c r="F3829" s="43">
        <v>0</v>
      </c>
      <c r="G3829" s="43">
        <v>0</v>
      </c>
      <c r="H3829" s="43">
        <v>2.3333333333333299</v>
      </c>
      <c r="I3829" s="43">
        <v>98.060797397710502</v>
      </c>
      <c r="J3829" s="43" t="e">
        <f t="shared" si="59"/>
        <v>#DIV/0!</v>
      </c>
    </row>
    <row r="3830" spans="1:10" x14ac:dyDescent="0.25">
      <c r="A3830" s="79"/>
      <c r="B3830" s="79"/>
      <c r="C3830" s="43">
        <v>6.7317417411843199E-3</v>
      </c>
      <c r="D3830" s="43">
        <v>0</v>
      </c>
      <c r="E3830" s="43">
        <v>6.7317417411843199E-3</v>
      </c>
      <c r="F3830" s="43">
        <v>0</v>
      </c>
      <c r="G3830" s="43">
        <v>0</v>
      </c>
      <c r="H3830" s="43">
        <v>2</v>
      </c>
      <c r="I3830" s="43">
        <v>84.052112055180501</v>
      </c>
      <c r="J3830" s="43" t="e">
        <f t="shared" si="59"/>
        <v>#DIV/0!</v>
      </c>
    </row>
    <row r="3831" spans="1:10" x14ac:dyDescent="0.25">
      <c r="A3831" s="79"/>
      <c r="B3831" s="79"/>
      <c r="C3831" s="43">
        <v>6.6634960047029001E-3</v>
      </c>
      <c r="D3831" s="43">
        <v>2.22116533490096E-3</v>
      </c>
      <c r="E3831" s="43">
        <v>0</v>
      </c>
      <c r="F3831" s="43">
        <v>4.4423306698019296E-3</v>
      </c>
      <c r="G3831" s="43">
        <v>0.33333333333333298</v>
      </c>
      <c r="H3831" s="43">
        <v>1</v>
      </c>
      <c r="I3831" s="43">
        <v>52</v>
      </c>
      <c r="J3831" s="43">
        <f t="shared" si="59"/>
        <v>1.9990488014108722E-2</v>
      </c>
    </row>
    <row r="3832" spans="1:10" x14ac:dyDescent="0.25">
      <c r="A3832" s="79"/>
      <c r="B3832" s="79"/>
      <c r="C3832" s="43">
        <v>6.6483713796811504E-3</v>
      </c>
      <c r="D3832" s="43">
        <v>0</v>
      </c>
      <c r="E3832" s="43">
        <v>0</v>
      </c>
      <c r="F3832" s="43">
        <v>6.6483713796811504E-3</v>
      </c>
      <c r="G3832" s="43">
        <v>0</v>
      </c>
      <c r="H3832" s="43">
        <v>2.3333333333333299</v>
      </c>
      <c r="I3832" s="43">
        <v>103.763943581394</v>
      </c>
      <c r="J3832" s="43" t="e">
        <f t="shared" si="59"/>
        <v>#DIV/0!</v>
      </c>
    </row>
    <row r="3833" spans="1:10" x14ac:dyDescent="0.25">
      <c r="A3833" s="79"/>
      <c r="B3833" s="79"/>
      <c r="C3833" s="43">
        <v>6.6483713796811504E-3</v>
      </c>
      <c r="D3833" s="43">
        <v>0</v>
      </c>
      <c r="E3833" s="43">
        <v>0</v>
      </c>
      <c r="F3833" s="43">
        <v>6.6483713796811504E-3</v>
      </c>
      <c r="G3833" s="43">
        <v>0</v>
      </c>
      <c r="H3833" s="43">
        <v>2</v>
      </c>
      <c r="I3833" s="43">
        <v>88.940523069766598</v>
      </c>
      <c r="J3833" s="43" t="e">
        <f t="shared" si="59"/>
        <v>#DIV/0!</v>
      </c>
    </row>
    <row r="3834" spans="1:10" x14ac:dyDescent="0.25">
      <c r="A3834" s="79"/>
      <c r="B3834" s="79"/>
      <c r="C3834" s="43">
        <v>6.64837137968114E-3</v>
      </c>
      <c r="D3834" s="43">
        <v>0</v>
      </c>
      <c r="E3834" s="43">
        <v>0</v>
      </c>
      <c r="F3834" s="43">
        <v>6.64837137968114E-3</v>
      </c>
      <c r="G3834" s="43">
        <v>0</v>
      </c>
      <c r="H3834" s="43">
        <v>1.5</v>
      </c>
      <c r="I3834" s="43">
        <v>66.705392302324995</v>
      </c>
      <c r="J3834" s="43" t="e">
        <f t="shared" si="59"/>
        <v>#DIV/0!</v>
      </c>
    </row>
    <row r="3835" spans="1:10" x14ac:dyDescent="0.25">
      <c r="A3835" s="79"/>
      <c r="B3835" s="79"/>
      <c r="C3835" s="43">
        <v>6.6314599662187501E-3</v>
      </c>
      <c r="D3835" s="43">
        <v>6.6314599662187501E-3</v>
      </c>
      <c r="E3835" s="43">
        <v>0</v>
      </c>
      <c r="F3835" s="43">
        <v>0</v>
      </c>
      <c r="G3835" s="43">
        <v>1</v>
      </c>
      <c r="H3835" s="43">
        <v>3</v>
      </c>
      <c r="I3835" s="43">
        <v>103.5</v>
      </c>
      <c r="J3835" s="43">
        <f t="shared" si="59"/>
        <v>6.6314599662187501E-3</v>
      </c>
    </row>
    <row r="3836" spans="1:10" x14ac:dyDescent="0.25">
      <c r="A3836" s="79"/>
      <c r="B3836" s="79"/>
      <c r="C3836" s="43">
        <v>6.4926371327874398E-3</v>
      </c>
      <c r="D3836" s="43">
        <v>6.4926371327874398E-3</v>
      </c>
      <c r="E3836" s="43">
        <v>0</v>
      </c>
      <c r="F3836" s="43">
        <v>0</v>
      </c>
      <c r="G3836" s="43">
        <v>0.16666666666666599</v>
      </c>
      <c r="H3836" s="43">
        <v>1.6666666666666601</v>
      </c>
      <c r="I3836" s="43">
        <v>63.3333333333333</v>
      </c>
      <c r="J3836" s="43">
        <f t="shared" si="59"/>
        <v>3.8955822796724798E-2</v>
      </c>
    </row>
    <row r="3837" spans="1:10" x14ac:dyDescent="0.25">
      <c r="A3837" s="79"/>
      <c r="B3837" s="79"/>
      <c r="C3837" s="43">
        <v>6.4178863763244302E-3</v>
      </c>
      <c r="D3837" s="43">
        <v>6.4178863763244302E-3</v>
      </c>
      <c r="E3837" s="43">
        <v>0</v>
      </c>
      <c r="F3837" s="43">
        <v>0</v>
      </c>
      <c r="G3837" s="43">
        <v>2.1666666666666599</v>
      </c>
      <c r="H3837" s="43">
        <v>2.1666666666666599</v>
      </c>
      <c r="I3837" s="43">
        <v>100.166666666666</v>
      </c>
      <c r="J3837" s="43">
        <f t="shared" si="59"/>
        <v>2.9621014044574384E-3</v>
      </c>
    </row>
    <row r="3838" spans="1:10" x14ac:dyDescent="0.25">
      <c r="A3838" s="79"/>
      <c r="B3838" s="79"/>
      <c r="C3838" s="43">
        <v>6.4072076968297101E-3</v>
      </c>
      <c r="D3838" s="43">
        <v>6.4072076968297101E-3</v>
      </c>
      <c r="E3838" s="43">
        <v>0</v>
      </c>
      <c r="F3838" s="43">
        <v>0</v>
      </c>
      <c r="G3838" s="43">
        <v>1</v>
      </c>
      <c r="H3838" s="43">
        <v>3</v>
      </c>
      <c r="I3838" s="43">
        <v>75</v>
      </c>
      <c r="J3838" s="43">
        <f t="shared" si="59"/>
        <v>6.4072076968297101E-3</v>
      </c>
    </row>
    <row r="3839" spans="1:10" x14ac:dyDescent="0.25">
      <c r="A3839" s="79"/>
      <c r="B3839" s="79"/>
      <c r="C3839" s="43">
        <v>6.38294572658267E-3</v>
      </c>
      <c r="D3839" s="43">
        <v>6.38294572658267E-3</v>
      </c>
      <c r="E3839" s="43">
        <v>0</v>
      </c>
      <c r="F3839" s="43">
        <v>0</v>
      </c>
      <c r="G3839" s="43">
        <v>0</v>
      </c>
      <c r="H3839" s="43">
        <v>1.6666666666666601</v>
      </c>
      <c r="I3839" s="43">
        <v>62.2633332315432</v>
      </c>
      <c r="J3839" s="43" t="e">
        <f t="shared" si="59"/>
        <v>#DIV/0!</v>
      </c>
    </row>
    <row r="3840" spans="1:10" x14ac:dyDescent="0.25">
      <c r="A3840" s="79"/>
      <c r="B3840" s="79"/>
      <c r="C3840" s="43">
        <v>6.38294572658267E-3</v>
      </c>
      <c r="D3840" s="43">
        <v>6.38294572658267E-3</v>
      </c>
      <c r="E3840" s="43">
        <v>0</v>
      </c>
      <c r="F3840" s="43">
        <v>0</v>
      </c>
      <c r="G3840" s="43">
        <v>0</v>
      </c>
      <c r="H3840" s="43">
        <v>2.1666666666666599</v>
      </c>
      <c r="I3840" s="43">
        <v>80.942333201006207</v>
      </c>
      <c r="J3840" s="43" t="e">
        <f t="shared" si="59"/>
        <v>#DIV/0!</v>
      </c>
    </row>
    <row r="3841" spans="1:10" x14ac:dyDescent="0.25">
      <c r="A3841" s="79"/>
      <c r="B3841" s="79"/>
      <c r="C3841" s="43">
        <v>6.38294572658267E-3</v>
      </c>
      <c r="D3841" s="43">
        <v>6.38294572658267E-3</v>
      </c>
      <c r="E3841" s="43">
        <v>0</v>
      </c>
      <c r="F3841" s="43">
        <v>0</v>
      </c>
      <c r="G3841" s="43">
        <v>0</v>
      </c>
      <c r="H3841" s="43">
        <v>2.3333333333333299</v>
      </c>
      <c r="I3841" s="43">
        <v>87.1686665241605</v>
      </c>
      <c r="J3841" s="43" t="e">
        <f t="shared" si="59"/>
        <v>#DIV/0!</v>
      </c>
    </row>
    <row r="3842" spans="1:10" x14ac:dyDescent="0.25">
      <c r="A3842" s="79"/>
      <c r="B3842" s="79"/>
      <c r="C3842" s="43">
        <v>6.38294572658267E-3</v>
      </c>
      <c r="D3842" s="43">
        <v>6.38294572658267E-3</v>
      </c>
      <c r="E3842" s="43">
        <v>0</v>
      </c>
      <c r="F3842" s="43">
        <v>0</v>
      </c>
      <c r="G3842" s="43">
        <v>0</v>
      </c>
      <c r="H3842" s="43">
        <v>2.5</v>
      </c>
      <c r="I3842" s="43">
        <v>93.394999847314807</v>
      </c>
      <c r="J3842" s="43" t="e">
        <f t="shared" si="59"/>
        <v>#DIV/0!</v>
      </c>
    </row>
    <row r="3843" spans="1:10" x14ac:dyDescent="0.25">
      <c r="A3843" s="79"/>
      <c r="B3843" s="79"/>
      <c r="C3843" s="43">
        <v>6.38294572658267E-3</v>
      </c>
      <c r="D3843" s="43">
        <v>6.38294572658267E-3</v>
      </c>
      <c r="E3843" s="43">
        <v>0</v>
      </c>
      <c r="F3843" s="43">
        <v>0</v>
      </c>
      <c r="G3843" s="43">
        <v>0</v>
      </c>
      <c r="H3843" s="43">
        <v>2.6666666666666599</v>
      </c>
      <c r="I3843" s="43">
        <v>99.6213331704691</v>
      </c>
      <c r="J3843" s="43" t="e">
        <f t="shared" ref="J3843:J3906" si="60">C3843/G3843</f>
        <v>#DIV/0!</v>
      </c>
    </row>
    <row r="3844" spans="1:10" x14ac:dyDescent="0.25">
      <c r="A3844" s="79"/>
      <c r="B3844" s="79"/>
      <c r="C3844" s="43">
        <v>6.38294572658267E-3</v>
      </c>
      <c r="D3844" s="43">
        <v>6.38294572658267E-3</v>
      </c>
      <c r="E3844" s="43">
        <v>0</v>
      </c>
      <c r="F3844" s="43">
        <v>0</v>
      </c>
      <c r="G3844" s="43">
        <v>0</v>
      </c>
      <c r="H3844" s="43">
        <v>2.6666666666666599</v>
      </c>
      <c r="I3844" s="43">
        <v>99.6213331704691</v>
      </c>
      <c r="J3844" s="43" t="e">
        <f t="shared" si="60"/>
        <v>#DIV/0!</v>
      </c>
    </row>
    <row r="3845" spans="1:10" x14ac:dyDescent="0.25">
      <c r="A3845" s="79"/>
      <c r="B3845" s="79"/>
      <c r="C3845" s="43">
        <v>6.38294572658267E-3</v>
      </c>
      <c r="D3845" s="43">
        <v>6.38294572658267E-3</v>
      </c>
      <c r="E3845" s="43">
        <v>0</v>
      </c>
      <c r="F3845" s="43">
        <v>0</v>
      </c>
      <c r="G3845" s="43">
        <v>0</v>
      </c>
      <c r="H3845" s="43">
        <v>2.6666666666666599</v>
      </c>
      <c r="I3845" s="43">
        <v>99.6213331704691</v>
      </c>
      <c r="J3845" s="43" t="e">
        <f t="shared" si="60"/>
        <v>#DIV/0!</v>
      </c>
    </row>
    <row r="3846" spans="1:10" x14ac:dyDescent="0.25">
      <c r="A3846" s="79"/>
      <c r="B3846" s="79"/>
      <c r="C3846" s="43">
        <v>6.2829589584386999E-3</v>
      </c>
      <c r="D3846" s="43">
        <v>0</v>
      </c>
      <c r="E3846" s="43">
        <v>6.2829589584386999E-3</v>
      </c>
      <c r="F3846" s="43">
        <v>0</v>
      </c>
      <c r="G3846" s="43">
        <v>0</v>
      </c>
      <c r="H3846" s="43">
        <v>2.1666666666666599</v>
      </c>
      <c r="I3846" s="43">
        <v>91.056454726445494</v>
      </c>
      <c r="J3846" s="43" t="e">
        <f t="shared" si="60"/>
        <v>#DIV/0!</v>
      </c>
    </row>
    <row r="3847" spans="1:10" x14ac:dyDescent="0.25">
      <c r="A3847" s="79"/>
      <c r="B3847" s="79"/>
      <c r="C3847" s="43">
        <v>6.2829589584386999E-3</v>
      </c>
      <c r="D3847" s="43">
        <v>0</v>
      </c>
      <c r="E3847" s="43">
        <v>6.2829589584386999E-3</v>
      </c>
      <c r="F3847" s="43">
        <v>0</v>
      </c>
      <c r="G3847" s="43">
        <v>0</v>
      </c>
      <c r="H3847" s="43">
        <v>1.5</v>
      </c>
      <c r="I3847" s="43">
        <v>63.039084041385301</v>
      </c>
      <c r="J3847" s="43" t="e">
        <f t="shared" si="60"/>
        <v>#DIV/0!</v>
      </c>
    </row>
    <row r="3848" spans="1:10" x14ac:dyDescent="0.25">
      <c r="A3848" s="79"/>
      <c r="B3848" s="79"/>
      <c r="C3848" s="43">
        <v>6.2470275044089699E-3</v>
      </c>
      <c r="D3848" s="43">
        <v>6.2470275044089699E-3</v>
      </c>
      <c r="E3848" s="43">
        <v>0</v>
      </c>
      <c r="F3848" s="43">
        <v>0</v>
      </c>
      <c r="G3848" s="43">
        <v>0.16666666666666599</v>
      </c>
      <c r="H3848" s="43">
        <v>2.1666666666666599</v>
      </c>
      <c r="I3848" s="43">
        <v>97.5</v>
      </c>
      <c r="J3848" s="43">
        <f t="shared" si="60"/>
        <v>3.7482165026453969E-2</v>
      </c>
    </row>
    <row r="3849" spans="1:10" x14ac:dyDescent="0.25">
      <c r="A3849" s="79"/>
      <c r="B3849" s="79"/>
      <c r="C3849" s="43">
        <v>6.1734877097039198E-3</v>
      </c>
      <c r="D3849" s="43">
        <v>0</v>
      </c>
      <c r="E3849" s="43">
        <v>0</v>
      </c>
      <c r="F3849" s="43">
        <v>6.1734877097039198E-3</v>
      </c>
      <c r="G3849" s="43">
        <v>0</v>
      </c>
      <c r="H3849" s="43">
        <v>2.1666666666666599</v>
      </c>
      <c r="I3849" s="43">
        <v>96.352233325580499</v>
      </c>
      <c r="J3849" s="43" t="e">
        <f t="shared" si="60"/>
        <v>#DIV/0!</v>
      </c>
    </row>
    <row r="3850" spans="1:10" x14ac:dyDescent="0.25">
      <c r="A3850" s="79"/>
      <c r="B3850" s="79"/>
      <c r="C3850" s="43">
        <v>6.1734877097039198E-3</v>
      </c>
      <c r="D3850" s="43">
        <v>0</v>
      </c>
      <c r="E3850" s="43">
        <v>0</v>
      </c>
      <c r="F3850" s="43">
        <v>6.1734877097039198E-3</v>
      </c>
      <c r="G3850" s="43">
        <v>0</v>
      </c>
      <c r="H3850" s="43">
        <v>1.8333333333333299</v>
      </c>
      <c r="I3850" s="43">
        <v>81.528812813952797</v>
      </c>
      <c r="J3850" s="43" t="e">
        <f t="shared" si="60"/>
        <v>#DIV/0!</v>
      </c>
    </row>
    <row r="3851" spans="1:10" x14ac:dyDescent="0.25">
      <c r="A3851" s="79"/>
      <c r="B3851" s="79"/>
      <c r="C3851" s="43">
        <v>6.1734877097039198E-3</v>
      </c>
      <c r="D3851" s="43">
        <v>0</v>
      </c>
      <c r="E3851" s="43">
        <v>0</v>
      </c>
      <c r="F3851" s="43">
        <v>6.1734877097039198E-3</v>
      </c>
      <c r="G3851" s="43">
        <v>0</v>
      </c>
      <c r="H3851" s="43">
        <v>1.6666666666666601</v>
      </c>
      <c r="I3851" s="43">
        <v>74.117102558138896</v>
      </c>
      <c r="J3851" s="43" t="e">
        <f t="shared" si="60"/>
        <v>#DIV/0!</v>
      </c>
    </row>
    <row r="3852" spans="1:10" x14ac:dyDescent="0.25">
      <c r="A3852" s="79"/>
      <c r="B3852" s="79"/>
      <c r="C3852" s="43">
        <v>6.1509193889565201E-3</v>
      </c>
      <c r="D3852" s="43">
        <v>6.1509193889565201E-3</v>
      </c>
      <c r="E3852" s="43">
        <v>0</v>
      </c>
      <c r="F3852" s="43">
        <v>0</v>
      </c>
      <c r="G3852" s="43">
        <v>0.33333333333333298</v>
      </c>
      <c r="H3852" s="43">
        <v>2.3333333333333299</v>
      </c>
      <c r="I3852" s="43">
        <v>84</v>
      </c>
      <c r="J3852" s="43">
        <f t="shared" si="60"/>
        <v>1.845275816686958E-2</v>
      </c>
    </row>
    <row r="3853" spans="1:10" x14ac:dyDescent="0.25">
      <c r="A3853" s="79"/>
      <c r="B3853" s="79"/>
      <c r="C3853" s="43">
        <v>5.9840116186712497E-3</v>
      </c>
      <c r="D3853" s="43">
        <v>5.9840116186712497E-3</v>
      </c>
      <c r="E3853" s="43">
        <v>0</v>
      </c>
      <c r="F3853" s="43">
        <v>0</v>
      </c>
      <c r="G3853" s="43">
        <v>0</v>
      </c>
      <c r="H3853" s="43">
        <v>1.5</v>
      </c>
      <c r="I3853" s="43">
        <v>56.0369999083889</v>
      </c>
      <c r="J3853" s="43" t="e">
        <f t="shared" si="60"/>
        <v>#DIV/0!</v>
      </c>
    </row>
    <row r="3854" spans="1:10" x14ac:dyDescent="0.25">
      <c r="A3854" s="79"/>
      <c r="B3854" s="79"/>
      <c r="C3854" s="43">
        <v>5.9840116186712497E-3</v>
      </c>
      <c r="D3854" s="43">
        <v>5.9840116186712497E-3</v>
      </c>
      <c r="E3854" s="43">
        <v>0</v>
      </c>
      <c r="F3854" s="43">
        <v>0</v>
      </c>
      <c r="G3854" s="43">
        <v>0</v>
      </c>
      <c r="H3854" s="43">
        <v>1</v>
      </c>
      <c r="I3854" s="43">
        <v>37.3579999389259</v>
      </c>
      <c r="J3854" s="43" t="e">
        <f t="shared" si="60"/>
        <v>#DIV/0!</v>
      </c>
    </row>
    <row r="3855" spans="1:10" x14ac:dyDescent="0.25">
      <c r="A3855" s="79"/>
      <c r="B3855" s="79"/>
      <c r="C3855" s="43">
        <v>5.9840116186712497E-3</v>
      </c>
      <c r="D3855" s="43">
        <v>5.9840116186712497E-3</v>
      </c>
      <c r="E3855" s="43">
        <v>0</v>
      </c>
      <c r="F3855" s="43">
        <v>0</v>
      </c>
      <c r="G3855" s="43">
        <v>0</v>
      </c>
      <c r="H3855" s="43">
        <v>2.3333333333333299</v>
      </c>
      <c r="I3855" s="43">
        <v>87.1686665241605</v>
      </c>
      <c r="J3855" s="43" t="e">
        <f t="shared" si="60"/>
        <v>#DIV/0!</v>
      </c>
    </row>
    <row r="3856" spans="1:10" x14ac:dyDescent="0.25">
      <c r="A3856" s="79"/>
      <c r="B3856" s="79"/>
      <c r="C3856" s="43">
        <v>5.9840116186712497E-3</v>
      </c>
      <c r="D3856" s="43">
        <v>5.9840116186712497E-3</v>
      </c>
      <c r="E3856" s="43">
        <v>0</v>
      </c>
      <c r="F3856" s="43">
        <v>0</v>
      </c>
      <c r="G3856" s="43">
        <v>0</v>
      </c>
      <c r="H3856" s="43">
        <v>2</v>
      </c>
      <c r="I3856" s="43">
        <v>74.7159998778518</v>
      </c>
      <c r="J3856" s="43" t="e">
        <f t="shared" si="60"/>
        <v>#DIV/0!</v>
      </c>
    </row>
    <row r="3857" spans="1:10" x14ac:dyDescent="0.25">
      <c r="A3857" s="79"/>
      <c r="B3857" s="79"/>
      <c r="C3857" s="43">
        <v>5.9840116186712497E-3</v>
      </c>
      <c r="D3857" s="43">
        <v>5.9840116186712497E-3</v>
      </c>
      <c r="E3857" s="43">
        <v>0</v>
      </c>
      <c r="F3857" s="43">
        <v>0</v>
      </c>
      <c r="G3857" s="43">
        <v>0</v>
      </c>
      <c r="H3857" s="43">
        <v>2.1666666666666599</v>
      </c>
      <c r="I3857" s="43">
        <v>80.942333201006207</v>
      </c>
      <c r="J3857" s="43" t="e">
        <f t="shared" si="60"/>
        <v>#DIV/0!</v>
      </c>
    </row>
    <row r="3858" spans="1:10" x14ac:dyDescent="0.25">
      <c r="A3858" s="79"/>
      <c r="B3858" s="79"/>
      <c r="C3858" s="43">
        <v>5.9840116186712497E-3</v>
      </c>
      <c r="D3858" s="43">
        <v>5.9840116186712497E-3</v>
      </c>
      <c r="E3858" s="43">
        <v>0</v>
      </c>
      <c r="F3858" s="43">
        <v>0</v>
      </c>
      <c r="G3858" s="43">
        <v>0</v>
      </c>
      <c r="H3858" s="43">
        <v>2.3333333333333299</v>
      </c>
      <c r="I3858" s="43">
        <v>87.1686665241605</v>
      </c>
      <c r="J3858" s="43" t="e">
        <f t="shared" si="60"/>
        <v>#DIV/0!</v>
      </c>
    </row>
    <row r="3859" spans="1:10" x14ac:dyDescent="0.25">
      <c r="A3859" s="79"/>
      <c r="B3859" s="79"/>
      <c r="C3859" s="43">
        <v>5.9840116186712497E-3</v>
      </c>
      <c r="D3859" s="43">
        <v>5.9840116186712497E-3</v>
      </c>
      <c r="E3859" s="43">
        <v>0</v>
      </c>
      <c r="F3859" s="43">
        <v>0</v>
      </c>
      <c r="G3859" s="43">
        <v>0</v>
      </c>
      <c r="H3859" s="43">
        <v>2.5</v>
      </c>
      <c r="I3859" s="43">
        <v>93.394999847314807</v>
      </c>
      <c r="J3859" s="43" t="e">
        <f t="shared" si="60"/>
        <v>#DIV/0!</v>
      </c>
    </row>
    <row r="3860" spans="1:10" x14ac:dyDescent="0.25">
      <c r="A3860" s="79"/>
      <c r="B3860" s="79"/>
      <c r="C3860" s="43">
        <v>5.8946310810833302E-3</v>
      </c>
      <c r="D3860" s="43">
        <v>5.8946310810833302E-3</v>
      </c>
      <c r="E3860" s="43">
        <v>0</v>
      </c>
      <c r="F3860" s="43">
        <v>0</v>
      </c>
      <c r="G3860" s="43">
        <v>0.66666666666666596</v>
      </c>
      <c r="H3860" s="43">
        <v>3.3333333333333299</v>
      </c>
      <c r="I3860" s="43">
        <v>76.6666666666666</v>
      </c>
      <c r="J3860" s="43">
        <f t="shared" si="60"/>
        <v>8.8419466216250048E-3</v>
      </c>
    </row>
    <row r="3861" spans="1:10" x14ac:dyDescent="0.25">
      <c r="A3861" s="79"/>
      <c r="B3861" s="79"/>
      <c r="C3861" s="43">
        <v>5.8946310810833302E-3</v>
      </c>
      <c r="D3861" s="43">
        <v>2.9473155405416599E-3</v>
      </c>
      <c r="E3861" s="43">
        <v>0</v>
      </c>
      <c r="F3861" s="43">
        <v>2.9473155405416599E-3</v>
      </c>
      <c r="G3861" s="43">
        <v>0.33333333333333298</v>
      </c>
      <c r="H3861" s="43">
        <v>1.3333333333333299</v>
      </c>
      <c r="I3861" s="43">
        <v>46</v>
      </c>
      <c r="J3861" s="43">
        <f t="shared" si="60"/>
        <v>1.768389324325001E-2</v>
      </c>
    </row>
    <row r="3862" spans="1:10" x14ac:dyDescent="0.25">
      <c r="A3862" s="79"/>
      <c r="B3862" s="79"/>
      <c r="C3862" s="43">
        <v>5.8732737220939003E-3</v>
      </c>
      <c r="D3862" s="43">
        <v>0</v>
      </c>
      <c r="E3862" s="43">
        <v>2.9366368610469502E-3</v>
      </c>
      <c r="F3862" s="43">
        <v>2.9366368610469502E-3</v>
      </c>
      <c r="G3862" s="43">
        <v>0.16666666666666599</v>
      </c>
      <c r="H3862" s="43">
        <v>2</v>
      </c>
      <c r="I3862" s="43">
        <v>50</v>
      </c>
      <c r="J3862" s="43">
        <f t="shared" si="60"/>
        <v>3.5239642332563548E-2</v>
      </c>
    </row>
    <row r="3863" spans="1:10" x14ac:dyDescent="0.25">
      <c r="A3863" s="79"/>
      <c r="B3863" s="79"/>
      <c r="C3863" s="43">
        <v>5.8341761756930798E-3</v>
      </c>
      <c r="D3863" s="43">
        <v>0</v>
      </c>
      <c r="E3863" s="43">
        <v>5.8341761756930798E-3</v>
      </c>
      <c r="F3863" s="43">
        <v>0</v>
      </c>
      <c r="G3863" s="43">
        <v>0</v>
      </c>
      <c r="H3863" s="43">
        <v>1.8333333333333299</v>
      </c>
      <c r="I3863" s="43">
        <v>77.047769383915394</v>
      </c>
      <c r="J3863" s="43" t="e">
        <f t="shared" si="60"/>
        <v>#DIV/0!</v>
      </c>
    </row>
    <row r="3864" spans="1:10" x14ac:dyDescent="0.25">
      <c r="A3864" s="79"/>
      <c r="B3864" s="79"/>
      <c r="C3864" s="43">
        <v>5.7664869271467399E-3</v>
      </c>
      <c r="D3864" s="43">
        <v>5.7664869271467399E-3</v>
      </c>
      <c r="E3864" s="43">
        <v>0</v>
      </c>
      <c r="F3864" s="43">
        <v>0</v>
      </c>
      <c r="G3864" s="43">
        <v>0.16666666666666599</v>
      </c>
      <c r="H3864" s="43">
        <v>1.5</v>
      </c>
      <c r="I3864" s="43">
        <v>67.5</v>
      </c>
      <c r="J3864" s="43">
        <f t="shared" si="60"/>
        <v>3.459892156288058E-2</v>
      </c>
    </row>
    <row r="3865" spans="1:10" x14ac:dyDescent="0.25">
      <c r="A3865" s="79"/>
      <c r="B3865" s="79"/>
      <c r="C3865" s="43">
        <v>5.6986040397266997E-3</v>
      </c>
      <c r="D3865" s="43">
        <v>0</v>
      </c>
      <c r="E3865" s="43">
        <v>0</v>
      </c>
      <c r="F3865" s="43">
        <v>5.6986040397266997E-3</v>
      </c>
      <c r="G3865" s="43">
        <v>0</v>
      </c>
      <c r="H3865" s="43">
        <v>2</v>
      </c>
      <c r="I3865" s="43">
        <v>88.940523069766598</v>
      </c>
      <c r="J3865" s="43" t="e">
        <f t="shared" si="60"/>
        <v>#DIV/0!</v>
      </c>
    </row>
    <row r="3866" spans="1:10" x14ac:dyDescent="0.25">
      <c r="A3866" s="79"/>
      <c r="B3866" s="79"/>
      <c r="C3866" s="43">
        <v>5.6986040397266997E-3</v>
      </c>
      <c r="D3866" s="43">
        <v>0</v>
      </c>
      <c r="E3866" s="43">
        <v>0</v>
      </c>
      <c r="F3866" s="43">
        <v>5.6986040397266997E-3</v>
      </c>
      <c r="G3866" s="43">
        <v>0</v>
      </c>
      <c r="H3866" s="43">
        <v>1.3333333333333299</v>
      </c>
      <c r="I3866" s="43">
        <v>59.293682046511101</v>
      </c>
      <c r="J3866" s="43" t="e">
        <f t="shared" si="60"/>
        <v>#DIV/0!</v>
      </c>
    </row>
    <row r="3867" spans="1:10" x14ac:dyDescent="0.25">
      <c r="A3867" s="79"/>
      <c r="B3867" s="79"/>
      <c r="C3867" s="43">
        <v>5.6848804577959303E-3</v>
      </c>
      <c r="D3867" s="43">
        <v>5.6848804577959303E-3</v>
      </c>
      <c r="E3867" s="43">
        <v>0</v>
      </c>
      <c r="F3867" s="43">
        <v>0</v>
      </c>
      <c r="G3867" s="43">
        <v>0.16666666666666599</v>
      </c>
      <c r="H3867" s="43">
        <v>1.3333333333333299</v>
      </c>
      <c r="I3867" s="43">
        <v>58.7263333231543</v>
      </c>
      <c r="J3867" s="43">
        <f t="shared" si="60"/>
        <v>3.4109282746775722E-2</v>
      </c>
    </row>
    <row r="3868" spans="1:10" x14ac:dyDescent="0.25">
      <c r="A3868" s="79"/>
      <c r="B3868" s="79"/>
      <c r="C3868" s="43">
        <v>5.6383427732101402E-3</v>
      </c>
      <c r="D3868" s="43">
        <v>0</v>
      </c>
      <c r="E3868" s="43">
        <v>2.8191713866050701E-3</v>
      </c>
      <c r="F3868" s="43">
        <v>2.8191713866050701E-3</v>
      </c>
      <c r="G3868" s="43">
        <v>0.33333333333333298</v>
      </c>
      <c r="H3868" s="43">
        <v>0.66666666666666596</v>
      </c>
      <c r="I3868" s="43">
        <v>44</v>
      </c>
      <c r="J3868" s="43">
        <f t="shared" si="60"/>
        <v>1.6915028319630439E-2</v>
      </c>
    </row>
    <row r="3869" spans="1:10" x14ac:dyDescent="0.25">
      <c r="A3869" s="79"/>
      <c r="B3869" s="79"/>
      <c r="C3869" s="43">
        <v>5.5850775107598302E-3</v>
      </c>
      <c r="D3869" s="43">
        <v>5.5850775107598302E-3</v>
      </c>
      <c r="E3869" s="43">
        <v>0</v>
      </c>
      <c r="F3869" s="43">
        <v>0</v>
      </c>
      <c r="G3869" s="43">
        <v>0</v>
      </c>
      <c r="H3869" s="43">
        <v>1.6666666666666601</v>
      </c>
      <c r="I3869" s="43">
        <v>62.2633332315432</v>
      </c>
      <c r="J3869" s="43" t="e">
        <f t="shared" si="60"/>
        <v>#DIV/0!</v>
      </c>
    </row>
    <row r="3870" spans="1:10" x14ac:dyDescent="0.25">
      <c r="A3870" s="79"/>
      <c r="B3870" s="79"/>
      <c r="C3870" s="43">
        <v>5.5850775107598302E-3</v>
      </c>
      <c r="D3870" s="43">
        <v>5.5850775107598302E-3</v>
      </c>
      <c r="E3870" s="43">
        <v>0</v>
      </c>
      <c r="F3870" s="43">
        <v>0</v>
      </c>
      <c r="G3870" s="43">
        <v>0</v>
      </c>
      <c r="H3870" s="43">
        <v>1.3333333333333299</v>
      </c>
      <c r="I3870" s="43">
        <v>49.8106665852345</v>
      </c>
      <c r="J3870" s="43" t="e">
        <f t="shared" si="60"/>
        <v>#DIV/0!</v>
      </c>
    </row>
    <row r="3871" spans="1:10" x14ac:dyDescent="0.25">
      <c r="A3871" s="79"/>
      <c r="B3871" s="79"/>
      <c r="C3871" s="43">
        <v>5.5850775107598302E-3</v>
      </c>
      <c r="D3871" s="43">
        <v>5.5850775107598302E-3</v>
      </c>
      <c r="E3871" s="43">
        <v>0</v>
      </c>
      <c r="F3871" s="43">
        <v>0</v>
      </c>
      <c r="G3871" s="43">
        <v>0</v>
      </c>
      <c r="H3871" s="43">
        <v>2.1666666666666599</v>
      </c>
      <c r="I3871" s="43">
        <v>80.942333201006207</v>
      </c>
      <c r="J3871" s="43" t="e">
        <f t="shared" si="60"/>
        <v>#DIV/0!</v>
      </c>
    </row>
    <row r="3872" spans="1:10" x14ac:dyDescent="0.25">
      <c r="A3872" s="79"/>
      <c r="B3872" s="79"/>
      <c r="C3872" s="43">
        <v>5.5850775107598302E-3</v>
      </c>
      <c r="D3872" s="43">
        <v>5.5850775107598302E-3</v>
      </c>
      <c r="E3872" s="43">
        <v>0</v>
      </c>
      <c r="F3872" s="43">
        <v>0</v>
      </c>
      <c r="G3872" s="43">
        <v>0</v>
      </c>
      <c r="H3872" s="43">
        <v>2.3333333333333299</v>
      </c>
      <c r="I3872" s="43">
        <v>87.1686665241605</v>
      </c>
      <c r="J3872" s="43" t="e">
        <f t="shared" si="60"/>
        <v>#DIV/0!</v>
      </c>
    </row>
    <row r="3873" spans="1:10" x14ac:dyDescent="0.25">
      <c r="A3873" s="79"/>
      <c r="B3873" s="79"/>
      <c r="C3873" s="43">
        <v>5.5850775107598302E-3</v>
      </c>
      <c r="D3873" s="43">
        <v>5.5850775107598302E-3</v>
      </c>
      <c r="E3873" s="43">
        <v>0</v>
      </c>
      <c r="F3873" s="43">
        <v>0</v>
      </c>
      <c r="G3873" s="43">
        <v>0</v>
      </c>
      <c r="H3873" s="43">
        <v>2.1666666666666599</v>
      </c>
      <c r="I3873" s="43">
        <v>80.942333201006207</v>
      </c>
      <c r="J3873" s="43" t="e">
        <f t="shared" si="60"/>
        <v>#DIV/0!</v>
      </c>
    </row>
    <row r="3874" spans="1:10" x14ac:dyDescent="0.25">
      <c r="A3874" s="79"/>
      <c r="B3874" s="79"/>
      <c r="C3874" s="43">
        <v>5.5850775107598302E-3</v>
      </c>
      <c r="D3874" s="43">
        <v>5.5850775107598302E-3</v>
      </c>
      <c r="E3874" s="43">
        <v>0</v>
      </c>
      <c r="F3874" s="43">
        <v>0</v>
      </c>
      <c r="G3874" s="43">
        <v>0</v>
      </c>
      <c r="H3874" s="43">
        <v>2.1666666666666599</v>
      </c>
      <c r="I3874" s="43">
        <v>80.942333201006207</v>
      </c>
      <c r="J3874" s="43" t="e">
        <f t="shared" si="60"/>
        <v>#DIV/0!</v>
      </c>
    </row>
    <row r="3875" spans="1:10" x14ac:dyDescent="0.25">
      <c r="A3875" s="79"/>
      <c r="B3875" s="79"/>
      <c r="C3875" s="43">
        <v>5.5850775107598302E-3</v>
      </c>
      <c r="D3875" s="43">
        <v>5.5850775107598302E-3</v>
      </c>
      <c r="E3875" s="43">
        <v>0</v>
      </c>
      <c r="F3875" s="43">
        <v>0</v>
      </c>
      <c r="G3875" s="43">
        <v>0</v>
      </c>
      <c r="H3875" s="43">
        <v>2.3333333333333299</v>
      </c>
      <c r="I3875" s="43">
        <v>87.1686665241605</v>
      </c>
      <c r="J3875" s="43" t="e">
        <f t="shared" si="60"/>
        <v>#DIV/0!</v>
      </c>
    </row>
    <row r="3876" spans="1:10" x14ac:dyDescent="0.25">
      <c r="A3876" s="79"/>
      <c r="B3876" s="79"/>
      <c r="C3876" s="43">
        <v>5.5742706962418499E-3</v>
      </c>
      <c r="D3876" s="43">
        <v>2.7871353481209202E-3</v>
      </c>
      <c r="E3876" s="43">
        <v>0</v>
      </c>
      <c r="F3876" s="43">
        <v>2.7871353481209202E-3</v>
      </c>
      <c r="G3876" s="43">
        <v>0.83333333333333304</v>
      </c>
      <c r="H3876" s="43">
        <v>1.6666666666666601</v>
      </c>
      <c r="I3876" s="43">
        <v>87</v>
      </c>
      <c r="J3876" s="43">
        <f t="shared" si="60"/>
        <v>6.6891248354902224E-3</v>
      </c>
    </row>
    <row r="3877" spans="1:10" x14ac:dyDescent="0.25">
      <c r="A3877" s="79"/>
      <c r="B3877" s="79"/>
      <c r="C3877" s="43">
        <v>5.5529133372524096E-3</v>
      </c>
      <c r="D3877" s="43">
        <v>0</v>
      </c>
      <c r="E3877" s="43">
        <v>0</v>
      </c>
      <c r="F3877" s="43">
        <v>5.5529133372524096E-3</v>
      </c>
      <c r="G3877" s="43">
        <v>0.33333333333333298</v>
      </c>
      <c r="H3877" s="43">
        <v>1.3333333333333299</v>
      </c>
      <c r="I3877" s="43">
        <v>69.3333333333333</v>
      </c>
      <c r="J3877" s="43">
        <f t="shared" si="60"/>
        <v>1.6658740011757246E-2</v>
      </c>
    </row>
    <row r="3878" spans="1:10" x14ac:dyDescent="0.25">
      <c r="A3878" s="79"/>
      <c r="B3878" s="79"/>
      <c r="C3878" s="43">
        <v>5.51019861927355E-3</v>
      </c>
      <c r="D3878" s="43">
        <v>5.51019861927355E-3</v>
      </c>
      <c r="E3878" s="43">
        <v>0</v>
      </c>
      <c r="F3878" s="43">
        <v>0</v>
      </c>
      <c r="G3878" s="43">
        <v>0.16666666666666599</v>
      </c>
      <c r="H3878" s="43">
        <v>2</v>
      </c>
      <c r="I3878" s="43">
        <v>86</v>
      </c>
      <c r="J3878" s="43">
        <f t="shared" si="60"/>
        <v>3.3061191715641432E-2</v>
      </c>
    </row>
    <row r="3879" spans="1:10" x14ac:dyDescent="0.25">
      <c r="A3879" s="79"/>
      <c r="B3879" s="79"/>
      <c r="C3879" s="43">
        <v>5.4995199397788299E-3</v>
      </c>
      <c r="D3879" s="43">
        <v>0</v>
      </c>
      <c r="E3879" s="43">
        <v>2.1998079759115302E-3</v>
      </c>
      <c r="F3879" s="43">
        <v>3.2997119638673001E-3</v>
      </c>
      <c r="G3879" s="43">
        <v>0.33333333333333298</v>
      </c>
      <c r="H3879" s="43">
        <v>1</v>
      </c>
      <c r="I3879" s="43">
        <v>51.5</v>
      </c>
      <c r="J3879" s="43">
        <f t="shared" si="60"/>
        <v>1.6498559819336508E-2</v>
      </c>
    </row>
    <row r="3880" spans="1:10" x14ac:dyDescent="0.25">
      <c r="A3880" s="79"/>
      <c r="B3880" s="79"/>
      <c r="C3880" s="43">
        <v>5.4897969418738696E-3</v>
      </c>
      <c r="D3880" s="43">
        <v>0</v>
      </c>
      <c r="E3880" s="43">
        <v>3.59026226196497E-3</v>
      </c>
      <c r="F3880" s="43">
        <v>1.8995346799088901E-3</v>
      </c>
      <c r="G3880" s="43">
        <v>0</v>
      </c>
      <c r="H3880" s="43">
        <v>1.1666666666666601</v>
      </c>
      <c r="I3880" s="43">
        <v>50.659869037050598</v>
      </c>
      <c r="J3880" s="43" t="e">
        <f t="shared" si="60"/>
        <v>#DIV/0!</v>
      </c>
    </row>
    <row r="3881" spans="1:10" x14ac:dyDescent="0.25">
      <c r="A3881" s="79"/>
      <c r="B3881" s="79"/>
      <c r="C3881" s="43">
        <v>5.4140905038211002E-3</v>
      </c>
      <c r="D3881" s="43">
        <v>5.4140905038211002E-3</v>
      </c>
      <c r="E3881" s="43">
        <v>0</v>
      </c>
      <c r="F3881" s="43">
        <v>0</v>
      </c>
      <c r="G3881" s="43">
        <v>1</v>
      </c>
      <c r="H3881" s="43">
        <v>3</v>
      </c>
      <c r="I3881" s="43">
        <v>84.5</v>
      </c>
      <c r="J3881" s="43">
        <f t="shared" si="60"/>
        <v>5.4140905038211002E-3</v>
      </c>
    </row>
    <row r="3882" spans="1:10" x14ac:dyDescent="0.25">
      <c r="A3882" s="79"/>
      <c r="B3882" s="79"/>
      <c r="C3882" s="43">
        <v>5.3179823883686599E-3</v>
      </c>
      <c r="D3882" s="43">
        <v>5.3179823883686599E-3</v>
      </c>
      <c r="E3882" s="43">
        <v>0</v>
      </c>
      <c r="F3882" s="43">
        <v>0</v>
      </c>
      <c r="G3882" s="43">
        <v>0.83333333333333304</v>
      </c>
      <c r="H3882" s="43">
        <v>0.83333333333333304</v>
      </c>
      <c r="I3882" s="43">
        <v>41.5</v>
      </c>
      <c r="J3882" s="43">
        <f t="shared" si="60"/>
        <v>6.3815788660423938E-3</v>
      </c>
    </row>
    <row r="3883" spans="1:10" x14ac:dyDescent="0.25">
      <c r="A3883" s="79"/>
      <c r="B3883" s="79"/>
      <c r="C3883" s="43">
        <v>5.2966250293792301E-3</v>
      </c>
      <c r="D3883" s="43">
        <v>5.2966250293792301E-3</v>
      </c>
      <c r="E3883" s="43">
        <v>0</v>
      </c>
      <c r="F3883" s="43">
        <v>0</v>
      </c>
      <c r="G3883" s="43">
        <v>0.16666666666666599</v>
      </c>
      <c r="H3883" s="43">
        <v>1.8333333333333299</v>
      </c>
      <c r="I3883" s="43">
        <v>56.8333333333333</v>
      </c>
      <c r="J3883" s="43">
        <f t="shared" si="60"/>
        <v>3.1779750176275511E-2</v>
      </c>
    </row>
    <row r="3884" spans="1:10" x14ac:dyDescent="0.25">
      <c r="A3884" s="79"/>
      <c r="B3884" s="79"/>
      <c r="C3884" s="43">
        <v>5.2645889908950801E-3</v>
      </c>
      <c r="D3884" s="43">
        <v>5.2645889908950801E-3</v>
      </c>
      <c r="E3884" s="43">
        <v>0</v>
      </c>
      <c r="F3884" s="43">
        <v>0</v>
      </c>
      <c r="G3884" s="43">
        <v>0.33333333333333298</v>
      </c>
      <c r="H3884" s="43">
        <v>2.8333333333333299</v>
      </c>
      <c r="I3884" s="43">
        <v>82.1666666666666</v>
      </c>
      <c r="J3884" s="43">
        <f t="shared" si="60"/>
        <v>1.5793766972685256E-2</v>
      </c>
    </row>
    <row r="3885" spans="1:10" x14ac:dyDescent="0.25">
      <c r="A3885" s="79"/>
      <c r="B3885" s="79"/>
      <c r="C3885" s="43">
        <v>5.22372036974947E-3</v>
      </c>
      <c r="D3885" s="43">
        <v>0</v>
      </c>
      <c r="E3885" s="43">
        <v>0</v>
      </c>
      <c r="F3885" s="43">
        <v>5.22372036974947E-3</v>
      </c>
      <c r="G3885" s="43">
        <v>0</v>
      </c>
      <c r="H3885" s="43">
        <v>1.3333333333333299</v>
      </c>
      <c r="I3885" s="43">
        <v>59.293682046511101</v>
      </c>
      <c r="J3885" s="43" t="e">
        <f t="shared" si="60"/>
        <v>#DIV/0!</v>
      </c>
    </row>
    <row r="3886" spans="1:10" x14ac:dyDescent="0.25">
      <c r="A3886" s="79"/>
      <c r="B3886" s="79"/>
      <c r="C3886" s="43">
        <v>5.22372036974947E-3</v>
      </c>
      <c r="D3886" s="43">
        <v>0</v>
      </c>
      <c r="E3886" s="43">
        <v>0</v>
      </c>
      <c r="F3886" s="43">
        <v>5.22372036974947E-3</v>
      </c>
      <c r="G3886" s="43">
        <v>0</v>
      </c>
      <c r="H3886" s="43">
        <v>1.8333333333333299</v>
      </c>
      <c r="I3886" s="43">
        <v>81.528812813952797</v>
      </c>
      <c r="J3886" s="43" t="e">
        <f t="shared" si="60"/>
        <v>#DIV/0!</v>
      </c>
    </row>
    <row r="3887" spans="1:10" x14ac:dyDescent="0.25">
      <c r="A3887" s="79"/>
      <c r="B3887" s="79"/>
      <c r="C3887" s="43">
        <v>5.22372036974947E-3</v>
      </c>
      <c r="D3887" s="43">
        <v>0</v>
      </c>
      <c r="E3887" s="43">
        <v>0</v>
      </c>
      <c r="F3887" s="43">
        <v>5.22372036974947E-3</v>
      </c>
      <c r="G3887" s="43">
        <v>0</v>
      </c>
      <c r="H3887" s="43">
        <v>1.8333333333333299</v>
      </c>
      <c r="I3887" s="43">
        <v>81.528812813952797</v>
      </c>
      <c r="J3887" s="43" t="e">
        <f t="shared" si="60"/>
        <v>#DIV/0!</v>
      </c>
    </row>
    <row r="3888" spans="1:10" x14ac:dyDescent="0.25">
      <c r="A3888" s="79"/>
      <c r="B3888" s="79"/>
      <c r="C3888" s="43">
        <v>5.22372036974947E-3</v>
      </c>
      <c r="D3888" s="43">
        <v>0</v>
      </c>
      <c r="E3888" s="43">
        <v>0</v>
      </c>
      <c r="F3888" s="43">
        <v>5.22372036974947E-3</v>
      </c>
      <c r="G3888" s="43">
        <v>0</v>
      </c>
      <c r="H3888" s="43">
        <v>1.3333333333333299</v>
      </c>
      <c r="I3888" s="43">
        <v>59.293682046511101</v>
      </c>
      <c r="J3888" s="43" t="e">
        <f t="shared" si="60"/>
        <v>#DIV/0!</v>
      </c>
    </row>
    <row r="3889" spans="1:10" x14ac:dyDescent="0.25">
      <c r="A3889" s="79"/>
      <c r="B3889" s="79"/>
      <c r="C3889" s="43">
        <v>5.22372036974947E-3</v>
      </c>
      <c r="D3889" s="43">
        <v>0</v>
      </c>
      <c r="E3889" s="43">
        <v>0</v>
      </c>
      <c r="F3889" s="43">
        <v>5.22372036974947E-3</v>
      </c>
      <c r="G3889" s="43">
        <v>0</v>
      </c>
      <c r="H3889" s="43">
        <v>1.8333333333333299</v>
      </c>
      <c r="I3889" s="43">
        <v>81.528812813952797</v>
      </c>
      <c r="J3889" s="43" t="e">
        <f t="shared" si="60"/>
        <v>#DIV/0!</v>
      </c>
    </row>
    <row r="3890" spans="1:10" x14ac:dyDescent="0.25">
      <c r="A3890" s="79"/>
      <c r="B3890" s="79"/>
      <c r="C3890" s="43">
        <v>5.22372036974947E-3</v>
      </c>
      <c r="D3890" s="43">
        <v>0</v>
      </c>
      <c r="E3890" s="43">
        <v>0</v>
      </c>
      <c r="F3890" s="43">
        <v>5.22372036974947E-3</v>
      </c>
      <c r="G3890" s="43">
        <v>0</v>
      </c>
      <c r="H3890" s="43">
        <v>1.6666666666666601</v>
      </c>
      <c r="I3890" s="43">
        <v>74.117102558138896</v>
      </c>
      <c r="J3890" s="43" t="e">
        <f t="shared" si="60"/>
        <v>#DIV/0!</v>
      </c>
    </row>
    <row r="3891" spans="1:10" x14ac:dyDescent="0.25">
      <c r="A3891" s="79"/>
      <c r="B3891" s="79"/>
      <c r="C3891" s="43">
        <v>5.1861434028484203E-3</v>
      </c>
      <c r="D3891" s="43">
        <v>5.1861434028484203E-3</v>
      </c>
      <c r="E3891" s="43">
        <v>0</v>
      </c>
      <c r="F3891" s="43">
        <v>0</v>
      </c>
      <c r="G3891" s="43">
        <v>0</v>
      </c>
      <c r="H3891" s="43">
        <v>2</v>
      </c>
      <c r="I3891" s="43">
        <v>74.7159998778518</v>
      </c>
      <c r="J3891" s="43" t="e">
        <f t="shared" si="60"/>
        <v>#DIV/0!</v>
      </c>
    </row>
    <row r="3892" spans="1:10" x14ac:dyDescent="0.25">
      <c r="A3892" s="79"/>
      <c r="B3892" s="79"/>
      <c r="C3892" s="43">
        <v>5.1861434028484203E-3</v>
      </c>
      <c r="D3892" s="43">
        <v>5.1861434028484203E-3</v>
      </c>
      <c r="E3892" s="43">
        <v>0</v>
      </c>
      <c r="F3892" s="43">
        <v>0</v>
      </c>
      <c r="G3892" s="43">
        <v>0</v>
      </c>
      <c r="H3892" s="43">
        <v>1.8333333333333299</v>
      </c>
      <c r="I3892" s="43">
        <v>68.489666554697493</v>
      </c>
      <c r="J3892" s="43" t="e">
        <f t="shared" si="60"/>
        <v>#DIV/0!</v>
      </c>
    </row>
    <row r="3893" spans="1:10" x14ac:dyDescent="0.25">
      <c r="A3893" s="79"/>
      <c r="B3893" s="79"/>
      <c r="C3893" s="43">
        <v>5.1861434028484203E-3</v>
      </c>
      <c r="D3893" s="43">
        <v>5.1861434028484203E-3</v>
      </c>
      <c r="E3893" s="43">
        <v>0</v>
      </c>
      <c r="F3893" s="43">
        <v>0</v>
      </c>
      <c r="G3893" s="43">
        <v>0</v>
      </c>
      <c r="H3893" s="43">
        <v>2.1666666666666599</v>
      </c>
      <c r="I3893" s="43">
        <v>80.942333201006207</v>
      </c>
      <c r="J3893" s="43" t="e">
        <f t="shared" si="60"/>
        <v>#DIV/0!</v>
      </c>
    </row>
    <row r="3894" spans="1:10" x14ac:dyDescent="0.25">
      <c r="A3894" s="79"/>
      <c r="B3894" s="79"/>
      <c r="C3894" s="43">
        <v>5.1861434028484203E-3</v>
      </c>
      <c r="D3894" s="43">
        <v>5.1861434028484203E-3</v>
      </c>
      <c r="E3894" s="43">
        <v>0</v>
      </c>
      <c r="F3894" s="43">
        <v>0</v>
      </c>
      <c r="G3894" s="43">
        <v>0</v>
      </c>
      <c r="H3894" s="43">
        <v>2</v>
      </c>
      <c r="I3894" s="43">
        <v>74.7159998778518</v>
      </c>
      <c r="J3894" s="43" t="e">
        <f t="shared" si="60"/>
        <v>#DIV/0!</v>
      </c>
    </row>
    <row r="3895" spans="1:10" x14ac:dyDescent="0.25">
      <c r="A3895" s="79"/>
      <c r="B3895" s="79"/>
      <c r="C3895" s="43">
        <v>5.1861434028484203E-3</v>
      </c>
      <c r="D3895" s="43">
        <v>5.1861434028484203E-3</v>
      </c>
      <c r="E3895" s="43">
        <v>0</v>
      </c>
      <c r="F3895" s="43">
        <v>0</v>
      </c>
      <c r="G3895" s="43">
        <v>0</v>
      </c>
      <c r="H3895" s="43">
        <v>2.1666666666666599</v>
      </c>
      <c r="I3895" s="43">
        <v>80.942333201006207</v>
      </c>
      <c r="J3895" s="43" t="e">
        <f t="shared" si="60"/>
        <v>#DIV/0!</v>
      </c>
    </row>
    <row r="3896" spans="1:10" x14ac:dyDescent="0.25">
      <c r="A3896" s="79"/>
      <c r="B3896" s="79"/>
      <c r="C3896" s="43">
        <v>5.1861434028484203E-3</v>
      </c>
      <c r="D3896" s="43">
        <v>5.1861434028484203E-3</v>
      </c>
      <c r="E3896" s="43">
        <v>0</v>
      </c>
      <c r="F3896" s="43">
        <v>0</v>
      </c>
      <c r="G3896" s="43">
        <v>0</v>
      </c>
      <c r="H3896" s="43">
        <v>2.1666666666666599</v>
      </c>
      <c r="I3896" s="43">
        <v>80.942333201006207</v>
      </c>
      <c r="J3896" s="43" t="e">
        <f t="shared" si="60"/>
        <v>#DIV/0!</v>
      </c>
    </row>
    <row r="3897" spans="1:10" x14ac:dyDescent="0.25">
      <c r="A3897" s="79"/>
      <c r="B3897" s="79"/>
      <c r="C3897" s="43">
        <v>5.1471235164531996E-3</v>
      </c>
      <c r="D3897" s="43">
        <v>5.1471235164531996E-3</v>
      </c>
      <c r="E3897" s="43">
        <v>0</v>
      </c>
      <c r="F3897" s="43">
        <v>0</v>
      </c>
      <c r="G3897" s="43">
        <v>2</v>
      </c>
      <c r="H3897" s="43">
        <v>2</v>
      </c>
      <c r="I3897" s="43">
        <v>80.3333333333333</v>
      </c>
      <c r="J3897" s="43">
        <f t="shared" si="60"/>
        <v>2.5735617582265998E-3</v>
      </c>
    </row>
    <row r="3898" spans="1:10" x14ac:dyDescent="0.25">
      <c r="A3898" s="79"/>
      <c r="B3898" s="79"/>
      <c r="C3898" s="43">
        <v>4.9976220035271701E-3</v>
      </c>
      <c r="D3898" s="43">
        <v>4.9976220035271701E-3</v>
      </c>
      <c r="E3898" s="43">
        <v>0</v>
      </c>
      <c r="F3898" s="43">
        <v>0</v>
      </c>
      <c r="G3898" s="43">
        <v>0.83333333333333304</v>
      </c>
      <c r="H3898" s="43">
        <v>0.83333333333333304</v>
      </c>
      <c r="I3898" s="43">
        <v>39</v>
      </c>
      <c r="J3898" s="43">
        <f t="shared" si="60"/>
        <v>5.9971464042326058E-3</v>
      </c>
    </row>
    <row r="3899" spans="1:10" x14ac:dyDescent="0.25">
      <c r="A3899" s="79"/>
      <c r="B3899" s="79"/>
      <c r="C3899" s="43">
        <v>4.9366106102018397E-3</v>
      </c>
      <c r="D3899" s="43">
        <v>0</v>
      </c>
      <c r="E3899" s="43">
        <v>4.9366106102018397E-3</v>
      </c>
      <c r="F3899" s="43">
        <v>0</v>
      </c>
      <c r="G3899" s="43">
        <v>0</v>
      </c>
      <c r="H3899" s="43">
        <v>1.8333333333333299</v>
      </c>
      <c r="I3899" s="43">
        <v>77.047769383915394</v>
      </c>
      <c r="J3899" s="43" t="e">
        <f t="shared" si="60"/>
        <v>#DIV/0!</v>
      </c>
    </row>
    <row r="3900" spans="1:10" x14ac:dyDescent="0.25">
      <c r="A3900" s="79"/>
      <c r="B3900" s="79"/>
      <c r="C3900" s="43">
        <v>4.9366106102018397E-3</v>
      </c>
      <c r="D3900" s="43">
        <v>0</v>
      </c>
      <c r="E3900" s="43">
        <v>4.9366106102018397E-3</v>
      </c>
      <c r="F3900" s="43">
        <v>0</v>
      </c>
      <c r="G3900" s="43">
        <v>0</v>
      </c>
      <c r="H3900" s="43">
        <v>1.1666666666666601</v>
      </c>
      <c r="I3900" s="43">
        <v>49.030398698855201</v>
      </c>
      <c r="J3900" s="43" t="e">
        <f t="shared" si="60"/>
        <v>#DIV/0!</v>
      </c>
    </row>
    <row r="3901" spans="1:10" x14ac:dyDescent="0.25">
      <c r="A3901" s="79"/>
      <c r="B3901" s="79"/>
      <c r="C3901" s="43">
        <v>4.9121925675694404E-3</v>
      </c>
      <c r="D3901" s="43">
        <v>2.4560962837847202E-3</v>
      </c>
      <c r="E3901" s="43">
        <v>0</v>
      </c>
      <c r="F3901" s="43">
        <v>2.4560962837847202E-3</v>
      </c>
      <c r="G3901" s="43">
        <v>1</v>
      </c>
      <c r="H3901" s="43">
        <v>2</v>
      </c>
      <c r="I3901" s="43">
        <v>76.6666666666666</v>
      </c>
      <c r="J3901" s="43">
        <f t="shared" si="60"/>
        <v>4.9121925675694404E-3</v>
      </c>
    </row>
    <row r="3902" spans="1:10" x14ac:dyDescent="0.25">
      <c r="A3902" s="79"/>
      <c r="B3902" s="79"/>
      <c r="C3902" s="43">
        <v>4.9121925675694404E-3</v>
      </c>
      <c r="D3902" s="43">
        <v>2.4560962837847202E-3</v>
      </c>
      <c r="E3902" s="43">
        <v>0</v>
      </c>
      <c r="F3902" s="43">
        <v>2.4560962837847202E-3</v>
      </c>
      <c r="G3902" s="43">
        <v>0.16666666666666599</v>
      </c>
      <c r="H3902" s="43">
        <v>3</v>
      </c>
      <c r="I3902" s="43">
        <v>69</v>
      </c>
      <c r="J3902" s="43">
        <f t="shared" si="60"/>
        <v>2.947315540541676E-2</v>
      </c>
    </row>
    <row r="3903" spans="1:10" x14ac:dyDescent="0.25">
      <c r="A3903" s="79"/>
      <c r="B3903" s="79"/>
      <c r="C3903" s="43">
        <v>4.8694778495905798E-3</v>
      </c>
      <c r="D3903" s="43">
        <v>4.8694778495905798E-3</v>
      </c>
      <c r="E3903" s="43">
        <v>0</v>
      </c>
      <c r="F3903" s="43">
        <v>0</v>
      </c>
      <c r="G3903" s="43">
        <v>0.16666666666666599</v>
      </c>
      <c r="H3903" s="43">
        <v>1.5</v>
      </c>
      <c r="I3903" s="43">
        <v>57</v>
      </c>
      <c r="J3903" s="43">
        <f t="shared" si="60"/>
        <v>2.9216867097543599E-2</v>
      </c>
    </row>
    <row r="3904" spans="1:10" x14ac:dyDescent="0.25">
      <c r="A3904" s="79"/>
      <c r="B3904" s="79"/>
      <c r="C3904" s="43">
        <v>4.8694778495905798E-3</v>
      </c>
      <c r="D3904" s="43">
        <v>4.8694778495905798E-3</v>
      </c>
      <c r="E3904" s="43">
        <v>0</v>
      </c>
      <c r="F3904" s="43">
        <v>0</v>
      </c>
      <c r="G3904" s="43">
        <v>0.16666666666666599</v>
      </c>
      <c r="H3904" s="43">
        <v>1.5</v>
      </c>
      <c r="I3904" s="43">
        <v>57</v>
      </c>
      <c r="J3904" s="43">
        <f t="shared" si="60"/>
        <v>2.9216867097543599E-2</v>
      </c>
    </row>
    <row r="3905" spans="1:10" x14ac:dyDescent="0.25">
      <c r="A3905" s="79"/>
      <c r="B3905" s="79"/>
      <c r="C3905" s="43">
        <v>4.80540577262228E-3</v>
      </c>
      <c r="D3905" s="43">
        <v>4.80540577262228E-3</v>
      </c>
      <c r="E3905" s="43">
        <v>0</v>
      </c>
      <c r="F3905" s="43">
        <v>0</v>
      </c>
      <c r="G3905" s="43">
        <v>0.16666666666666599</v>
      </c>
      <c r="H3905" s="43">
        <v>0.83333333333333304</v>
      </c>
      <c r="I3905" s="43">
        <v>37.5</v>
      </c>
      <c r="J3905" s="43">
        <f t="shared" si="60"/>
        <v>2.8832434635733796E-2</v>
      </c>
    </row>
    <row r="3906" spans="1:10" x14ac:dyDescent="0.25">
      <c r="A3906" s="79"/>
      <c r="B3906" s="79"/>
      <c r="C3906" s="43">
        <v>4.80540577262228E-3</v>
      </c>
      <c r="D3906" s="43">
        <v>4.80540577262228E-3</v>
      </c>
      <c r="E3906" s="43">
        <v>0</v>
      </c>
      <c r="F3906" s="43">
        <v>0</v>
      </c>
      <c r="G3906" s="43">
        <v>0.16666666666666599</v>
      </c>
      <c r="H3906" s="43">
        <v>1.5</v>
      </c>
      <c r="I3906" s="43">
        <v>67.5</v>
      </c>
      <c r="J3906" s="43">
        <f t="shared" si="60"/>
        <v>2.8832434635733796E-2</v>
      </c>
    </row>
    <row r="3907" spans="1:10" x14ac:dyDescent="0.25">
      <c r="A3907" s="79"/>
      <c r="B3907" s="79"/>
      <c r="C3907" s="43">
        <v>4.7872092949369999E-3</v>
      </c>
      <c r="D3907" s="43">
        <v>4.7872092949369999E-3</v>
      </c>
      <c r="E3907" s="43">
        <v>0</v>
      </c>
      <c r="F3907" s="43">
        <v>0</v>
      </c>
      <c r="G3907" s="43">
        <v>0</v>
      </c>
      <c r="H3907" s="43">
        <v>1.6666666666666601</v>
      </c>
      <c r="I3907" s="43">
        <v>62.2633332315432</v>
      </c>
      <c r="J3907" s="43" t="e">
        <f t="shared" ref="J3907:J3970" si="61">C3907/G3907</f>
        <v>#DIV/0!</v>
      </c>
    </row>
    <row r="3908" spans="1:10" x14ac:dyDescent="0.25">
      <c r="A3908" s="79"/>
      <c r="B3908" s="79"/>
      <c r="C3908" s="43">
        <v>4.7872092949369999E-3</v>
      </c>
      <c r="D3908" s="43">
        <v>4.7872092949369999E-3</v>
      </c>
      <c r="E3908" s="43">
        <v>0</v>
      </c>
      <c r="F3908" s="43">
        <v>0</v>
      </c>
      <c r="G3908" s="43">
        <v>0</v>
      </c>
      <c r="H3908" s="43">
        <v>1.8333333333333299</v>
      </c>
      <c r="I3908" s="43">
        <v>68.489666554697493</v>
      </c>
      <c r="J3908" s="43" t="e">
        <f t="shared" si="61"/>
        <v>#DIV/0!</v>
      </c>
    </row>
    <row r="3909" spans="1:10" x14ac:dyDescent="0.25">
      <c r="A3909" s="79"/>
      <c r="B3909" s="79"/>
      <c r="C3909" s="43">
        <v>4.7872092949369999E-3</v>
      </c>
      <c r="D3909" s="43">
        <v>4.7872092949369999E-3</v>
      </c>
      <c r="E3909" s="43">
        <v>0</v>
      </c>
      <c r="F3909" s="43">
        <v>0</v>
      </c>
      <c r="G3909" s="43">
        <v>0</v>
      </c>
      <c r="H3909" s="43">
        <v>2</v>
      </c>
      <c r="I3909" s="43">
        <v>74.7159998778518</v>
      </c>
      <c r="J3909" s="43" t="e">
        <f t="shared" si="61"/>
        <v>#DIV/0!</v>
      </c>
    </row>
    <row r="3910" spans="1:10" x14ac:dyDescent="0.25">
      <c r="A3910" s="79"/>
      <c r="B3910" s="79"/>
      <c r="C3910" s="43">
        <v>4.7872092949369999E-3</v>
      </c>
      <c r="D3910" s="43">
        <v>4.7872092949369999E-3</v>
      </c>
      <c r="E3910" s="43">
        <v>0</v>
      </c>
      <c r="F3910" s="43">
        <v>0</v>
      </c>
      <c r="G3910" s="43">
        <v>0</v>
      </c>
      <c r="H3910" s="43">
        <v>2</v>
      </c>
      <c r="I3910" s="43">
        <v>74.7159998778518</v>
      </c>
      <c r="J3910" s="43" t="e">
        <f t="shared" si="61"/>
        <v>#DIV/0!</v>
      </c>
    </row>
    <row r="3911" spans="1:10" x14ac:dyDescent="0.25">
      <c r="A3911" s="79"/>
      <c r="B3911" s="79"/>
      <c r="C3911" s="43">
        <v>4.7872092949369999E-3</v>
      </c>
      <c r="D3911" s="43">
        <v>4.7872092949369999E-3</v>
      </c>
      <c r="E3911" s="43">
        <v>0</v>
      </c>
      <c r="F3911" s="43">
        <v>0</v>
      </c>
      <c r="G3911" s="43">
        <v>0</v>
      </c>
      <c r="H3911" s="43">
        <v>1.8333333333333299</v>
      </c>
      <c r="I3911" s="43">
        <v>68.489666554697493</v>
      </c>
      <c r="J3911" s="43" t="e">
        <f t="shared" si="61"/>
        <v>#DIV/0!</v>
      </c>
    </row>
    <row r="3912" spans="1:10" x14ac:dyDescent="0.25">
      <c r="A3912" s="79"/>
      <c r="B3912" s="79"/>
      <c r="C3912" s="43">
        <v>4.7872092949369999E-3</v>
      </c>
      <c r="D3912" s="43">
        <v>4.7872092949369999E-3</v>
      </c>
      <c r="E3912" s="43">
        <v>0</v>
      </c>
      <c r="F3912" s="43">
        <v>0</v>
      </c>
      <c r="G3912" s="43">
        <v>0</v>
      </c>
      <c r="H3912" s="43">
        <v>1.8333333333333299</v>
      </c>
      <c r="I3912" s="43">
        <v>68.489666554697493</v>
      </c>
      <c r="J3912" s="43" t="e">
        <f t="shared" si="61"/>
        <v>#DIV/0!</v>
      </c>
    </row>
    <row r="3913" spans="1:10" x14ac:dyDescent="0.25">
      <c r="A3913" s="79"/>
      <c r="B3913" s="79"/>
      <c r="C3913" s="43">
        <v>4.7872092949369999E-3</v>
      </c>
      <c r="D3913" s="43">
        <v>4.7872092949369999E-3</v>
      </c>
      <c r="E3913" s="43">
        <v>0</v>
      </c>
      <c r="F3913" s="43">
        <v>0</v>
      </c>
      <c r="G3913" s="43">
        <v>0</v>
      </c>
      <c r="H3913" s="43">
        <v>2</v>
      </c>
      <c r="I3913" s="43">
        <v>74.7159998778518</v>
      </c>
      <c r="J3913" s="43" t="e">
        <f t="shared" si="61"/>
        <v>#DIV/0!</v>
      </c>
    </row>
    <row r="3914" spans="1:10" x14ac:dyDescent="0.25">
      <c r="A3914" s="79"/>
      <c r="B3914" s="79"/>
      <c r="C3914" s="43">
        <v>4.7872092949369999E-3</v>
      </c>
      <c r="D3914" s="43">
        <v>4.7872092949369999E-3</v>
      </c>
      <c r="E3914" s="43">
        <v>0</v>
      </c>
      <c r="F3914" s="43">
        <v>0</v>
      </c>
      <c r="G3914" s="43">
        <v>0</v>
      </c>
      <c r="H3914" s="43">
        <v>2</v>
      </c>
      <c r="I3914" s="43">
        <v>74.7159998778518</v>
      </c>
      <c r="J3914" s="43" t="e">
        <f t="shared" si="61"/>
        <v>#DIV/0!</v>
      </c>
    </row>
    <row r="3915" spans="1:10" x14ac:dyDescent="0.25">
      <c r="A3915" s="79"/>
      <c r="B3915" s="79"/>
      <c r="C3915" s="43">
        <v>4.7840484136328501E-3</v>
      </c>
      <c r="D3915" s="43">
        <v>2.3920242068164199E-3</v>
      </c>
      <c r="E3915" s="43">
        <v>0</v>
      </c>
      <c r="F3915" s="43">
        <v>2.3920242068164199E-3</v>
      </c>
      <c r="G3915" s="43">
        <v>1</v>
      </c>
      <c r="H3915" s="43">
        <v>2</v>
      </c>
      <c r="I3915" s="43">
        <v>74.6666666666666</v>
      </c>
      <c r="J3915" s="43">
        <f t="shared" si="61"/>
        <v>4.7840484136328501E-3</v>
      </c>
    </row>
    <row r="3916" spans="1:10" x14ac:dyDescent="0.25">
      <c r="A3916" s="79"/>
      <c r="B3916" s="79"/>
      <c r="C3916" s="43">
        <v>4.7488366997722499E-3</v>
      </c>
      <c r="D3916" s="43">
        <v>0</v>
      </c>
      <c r="E3916" s="43">
        <v>0</v>
      </c>
      <c r="F3916" s="43">
        <v>4.7488366997722499E-3</v>
      </c>
      <c r="G3916" s="43">
        <v>0</v>
      </c>
      <c r="H3916" s="43">
        <v>0.83333333333333304</v>
      </c>
      <c r="I3916" s="43">
        <v>37.058551279069398</v>
      </c>
      <c r="J3916" s="43" t="e">
        <f t="shared" si="61"/>
        <v>#DIV/0!</v>
      </c>
    </row>
    <row r="3917" spans="1:10" x14ac:dyDescent="0.25">
      <c r="A3917" s="79"/>
      <c r="B3917" s="79"/>
      <c r="C3917" s="43">
        <v>4.7488366997722499E-3</v>
      </c>
      <c r="D3917" s="43">
        <v>0</v>
      </c>
      <c r="E3917" s="43">
        <v>0</v>
      </c>
      <c r="F3917" s="43">
        <v>4.7488366997722499E-3</v>
      </c>
      <c r="G3917" s="43">
        <v>0</v>
      </c>
      <c r="H3917" s="43">
        <v>1</v>
      </c>
      <c r="I3917" s="43">
        <v>44.470261534883299</v>
      </c>
      <c r="J3917" s="43" t="e">
        <f t="shared" si="61"/>
        <v>#DIV/0!</v>
      </c>
    </row>
    <row r="3918" spans="1:10" x14ac:dyDescent="0.25">
      <c r="A3918" s="79"/>
      <c r="B3918" s="79"/>
      <c r="C3918" s="43">
        <v>4.7488366997722499E-3</v>
      </c>
      <c r="D3918" s="43">
        <v>0</v>
      </c>
      <c r="E3918" s="43">
        <v>0</v>
      </c>
      <c r="F3918" s="43">
        <v>4.7488366997722499E-3</v>
      </c>
      <c r="G3918" s="43">
        <v>0</v>
      </c>
      <c r="H3918" s="43">
        <v>1.5</v>
      </c>
      <c r="I3918" s="43">
        <v>66.705392302324995</v>
      </c>
      <c r="J3918" s="43" t="e">
        <f t="shared" si="61"/>
        <v>#DIV/0!</v>
      </c>
    </row>
    <row r="3919" spans="1:10" x14ac:dyDescent="0.25">
      <c r="A3919" s="79"/>
      <c r="B3919" s="79"/>
      <c r="C3919" s="43">
        <v>4.7488366997722499E-3</v>
      </c>
      <c r="D3919" s="43">
        <v>0</v>
      </c>
      <c r="E3919" s="43">
        <v>0</v>
      </c>
      <c r="F3919" s="43">
        <v>4.7488366997722499E-3</v>
      </c>
      <c r="G3919" s="43">
        <v>0</v>
      </c>
      <c r="H3919" s="43">
        <v>1.6666666666666601</v>
      </c>
      <c r="I3919" s="43">
        <v>74.117102558138896</v>
      </c>
      <c r="J3919" s="43" t="e">
        <f t="shared" si="61"/>
        <v>#DIV/0!</v>
      </c>
    </row>
    <row r="3920" spans="1:10" x14ac:dyDescent="0.25">
      <c r="A3920" s="79"/>
      <c r="B3920" s="79"/>
      <c r="C3920" s="43">
        <v>4.7488366997722499E-3</v>
      </c>
      <c r="D3920" s="43">
        <v>0</v>
      </c>
      <c r="E3920" s="43">
        <v>0</v>
      </c>
      <c r="F3920" s="43">
        <v>4.7488366997722499E-3</v>
      </c>
      <c r="G3920" s="43">
        <v>0</v>
      </c>
      <c r="H3920" s="43">
        <v>1.5</v>
      </c>
      <c r="I3920" s="43">
        <v>66.705392302324995</v>
      </c>
      <c r="J3920" s="43" t="e">
        <f t="shared" si="61"/>
        <v>#DIV/0!</v>
      </c>
    </row>
    <row r="3921" spans="1:10" x14ac:dyDescent="0.25">
      <c r="A3921" s="79"/>
      <c r="B3921" s="79"/>
      <c r="C3921" s="43">
        <v>4.7488366997722499E-3</v>
      </c>
      <c r="D3921" s="43">
        <v>0</v>
      </c>
      <c r="E3921" s="43">
        <v>0</v>
      </c>
      <c r="F3921" s="43">
        <v>4.7488366997722499E-3</v>
      </c>
      <c r="G3921" s="43">
        <v>0</v>
      </c>
      <c r="H3921" s="43">
        <v>1.5</v>
      </c>
      <c r="I3921" s="43">
        <v>66.705392302324995</v>
      </c>
      <c r="J3921" s="43" t="e">
        <f t="shared" si="61"/>
        <v>#DIV/0!</v>
      </c>
    </row>
    <row r="3922" spans="1:10" x14ac:dyDescent="0.25">
      <c r="A3922" s="79"/>
      <c r="B3922" s="79"/>
      <c r="C3922" s="43">
        <v>4.7488366997722499E-3</v>
      </c>
      <c r="D3922" s="43">
        <v>0</v>
      </c>
      <c r="E3922" s="43">
        <v>0</v>
      </c>
      <c r="F3922" s="43">
        <v>4.7488366997722499E-3</v>
      </c>
      <c r="G3922" s="43">
        <v>0</v>
      </c>
      <c r="H3922" s="43">
        <v>1.6666666666666601</v>
      </c>
      <c r="I3922" s="43">
        <v>74.117102558138896</v>
      </c>
      <c r="J3922" s="43" t="e">
        <f t="shared" si="61"/>
        <v>#DIV/0!</v>
      </c>
    </row>
    <row r="3923" spans="1:10" x14ac:dyDescent="0.25">
      <c r="A3923" s="79"/>
      <c r="B3923" s="79"/>
      <c r="C3923" s="43">
        <v>4.7488366997722499E-3</v>
      </c>
      <c r="D3923" s="43">
        <v>0</v>
      </c>
      <c r="E3923" s="43">
        <v>0</v>
      </c>
      <c r="F3923" s="43">
        <v>4.7488366997722499E-3</v>
      </c>
      <c r="G3923" s="43">
        <v>0</v>
      </c>
      <c r="H3923" s="43">
        <v>1.6666666666666601</v>
      </c>
      <c r="I3923" s="43">
        <v>74.117102558138896</v>
      </c>
      <c r="J3923" s="43" t="e">
        <f t="shared" si="61"/>
        <v>#DIV/0!</v>
      </c>
    </row>
    <row r="3924" spans="1:10" x14ac:dyDescent="0.25">
      <c r="A3924" s="79"/>
      <c r="B3924" s="79"/>
      <c r="C3924" s="43">
        <v>4.7488366997722499E-3</v>
      </c>
      <c r="D3924" s="43">
        <v>0</v>
      </c>
      <c r="E3924" s="43">
        <v>0</v>
      </c>
      <c r="F3924" s="43">
        <v>4.7488366997722499E-3</v>
      </c>
      <c r="G3924" s="43">
        <v>0</v>
      </c>
      <c r="H3924" s="43">
        <v>1.5</v>
      </c>
      <c r="I3924" s="43">
        <v>66.705392302324995</v>
      </c>
      <c r="J3924" s="43" t="e">
        <f t="shared" si="61"/>
        <v>#DIV/0!</v>
      </c>
    </row>
    <row r="3925" spans="1:10" x14ac:dyDescent="0.25">
      <c r="A3925" s="79"/>
      <c r="B3925" s="79"/>
      <c r="C3925" s="43">
        <v>4.7199763366645503E-3</v>
      </c>
      <c r="D3925" s="43">
        <v>4.7199763366645503E-3</v>
      </c>
      <c r="E3925" s="43">
        <v>0</v>
      </c>
      <c r="F3925" s="43">
        <v>0</v>
      </c>
      <c r="G3925" s="43">
        <v>1</v>
      </c>
      <c r="H3925" s="43">
        <v>1</v>
      </c>
      <c r="I3925" s="43">
        <v>36.8333333333333</v>
      </c>
      <c r="J3925" s="43">
        <f t="shared" si="61"/>
        <v>4.7199763366645503E-3</v>
      </c>
    </row>
    <row r="3926" spans="1:10" x14ac:dyDescent="0.25">
      <c r="A3926" s="79"/>
      <c r="B3926" s="79"/>
      <c r="C3926" s="43">
        <v>4.6772616186856898E-3</v>
      </c>
      <c r="D3926" s="43">
        <v>4.6772616186856898E-3</v>
      </c>
      <c r="E3926" s="43">
        <v>0</v>
      </c>
      <c r="F3926" s="43">
        <v>0</v>
      </c>
      <c r="G3926" s="43">
        <v>1</v>
      </c>
      <c r="H3926" s="43">
        <v>1</v>
      </c>
      <c r="I3926" s="43">
        <v>36.5</v>
      </c>
      <c r="J3926" s="43">
        <f t="shared" si="61"/>
        <v>4.6772616186856898E-3</v>
      </c>
    </row>
    <row r="3927" spans="1:10" x14ac:dyDescent="0.25">
      <c r="A3927" s="79"/>
      <c r="B3927" s="79"/>
      <c r="C3927" s="43">
        <v>4.6665829391909696E-3</v>
      </c>
      <c r="D3927" s="43">
        <v>0</v>
      </c>
      <c r="E3927" s="43">
        <v>4.6665829391909696E-3</v>
      </c>
      <c r="F3927" s="43">
        <v>0</v>
      </c>
      <c r="G3927" s="43">
        <v>0.16666666666666599</v>
      </c>
      <c r="H3927" s="43">
        <v>2.6666666666666599</v>
      </c>
      <c r="I3927" s="43">
        <v>61.3333333333333</v>
      </c>
      <c r="J3927" s="43">
        <f t="shared" si="61"/>
        <v>2.7999497635145931E-2</v>
      </c>
    </row>
    <row r="3928" spans="1:10" x14ac:dyDescent="0.25">
      <c r="A3928" s="79"/>
      <c r="B3928" s="79"/>
      <c r="C3928" s="43">
        <v>4.6345469007068197E-3</v>
      </c>
      <c r="D3928" s="43">
        <v>2.3172734503534098E-3</v>
      </c>
      <c r="E3928" s="43">
        <v>0</v>
      </c>
      <c r="F3928" s="43">
        <v>2.3172734503534098E-3</v>
      </c>
      <c r="G3928" s="43">
        <v>1</v>
      </c>
      <c r="H3928" s="43">
        <v>2</v>
      </c>
      <c r="I3928" s="43">
        <v>72.3333333333333</v>
      </c>
      <c r="J3928" s="43">
        <f t="shared" si="61"/>
        <v>4.6345469007068197E-3</v>
      </c>
    </row>
    <row r="3929" spans="1:10" x14ac:dyDescent="0.25">
      <c r="A3929" s="79"/>
      <c r="B3929" s="79"/>
      <c r="C3929" s="43">
        <v>4.4878278274562101E-3</v>
      </c>
      <c r="D3929" s="43">
        <v>0</v>
      </c>
      <c r="E3929" s="43">
        <v>4.4878278274562101E-3</v>
      </c>
      <c r="F3929" s="43">
        <v>0</v>
      </c>
      <c r="G3929" s="43">
        <v>0</v>
      </c>
      <c r="H3929" s="43">
        <v>1.5</v>
      </c>
      <c r="I3929" s="43">
        <v>63.039084041385301</v>
      </c>
      <c r="J3929" s="43" t="e">
        <f t="shared" si="61"/>
        <v>#DIV/0!</v>
      </c>
    </row>
    <row r="3930" spans="1:10" x14ac:dyDescent="0.25">
      <c r="A3930" s="79"/>
      <c r="B3930" s="79"/>
      <c r="C3930" s="43">
        <v>4.4878278274562101E-3</v>
      </c>
      <c r="D3930" s="43">
        <v>0</v>
      </c>
      <c r="E3930" s="43">
        <v>4.4878278274562101E-3</v>
      </c>
      <c r="F3930" s="43">
        <v>0</v>
      </c>
      <c r="G3930" s="43">
        <v>0</v>
      </c>
      <c r="H3930" s="43">
        <v>1</v>
      </c>
      <c r="I3930" s="43">
        <v>42.026056027590201</v>
      </c>
      <c r="J3930" s="43" t="e">
        <f t="shared" si="61"/>
        <v>#DIV/0!</v>
      </c>
    </row>
    <row r="3931" spans="1:10" x14ac:dyDescent="0.25">
      <c r="A3931" s="79"/>
      <c r="B3931" s="79"/>
      <c r="C3931" s="43">
        <v>4.4636880287913603E-3</v>
      </c>
      <c r="D3931" s="43">
        <v>4.4636880287913603E-3</v>
      </c>
      <c r="E3931" s="43">
        <v>0</v>
      </c>
      <c r="F3931" s="43">
        <v>0</v>
      </c>
      <c r="G3931" s="43">
        <v>0.5</v>
      </c>
      <c r="H3931" s="43">
        <v>1.6666666666666601</v>
      </c>
      <c r="I3931" s="43">
        <v>69.6666666666666</v>
      </c>
      <c r="J3931" s="43">
        <f t="shared" si="61"/>
        <v>8.9273760575827206E-3</v>
      </c>
    </row>
    <row r="3932" spans="1:10" x14ac:dyDescent="0.25">
      <c r="A3932" s="79"/>
      <c r="B3932" s="79"/>
      <c r="C3932" s="43">
        <v>4.4636880287913603E-3</v>
      </c>
      <c r="D3932" s="43">
        <v>4.4636880287913603E-3</v>
      </c>
      <c r="E3932" s="43">
        <v>0</v>
      </c>
      <c r="F3932" s="43">
        <v>0</v>
      </c>
      <c r="G3932" s="43">
        <v>0.16666666666666599</v>
      </c>
      <c r="H3932" s="43">
        <v>1.6666666666666601</v>
      </c>
      <c r="I3932" s="43">
        <v>63.3333333333333</v>
      </c>
      <c r="J3932" s="43">
        <f t="shared" si="61"/>
        <v>2.6782128172748269E-2</v>
      </c>
    </row>
    <row r="3933" spans="1:10" x14ac:dyDescent="0.25">
      <c r="A3933" s="79"/>
      <c r="B3933" s="79"/>
      <c r="C3933" s="43">
        <v>4.4423306698019296E-3</v>
      </c>
      <c r="D3933" s="43">
        <v>0</v>
      </c>
      <c r="E3933" s="43">
        <v>2.22116533490096E-3</v>
      </c>
      <c r="F3933" s="43">
        <v>2.22116533490096E-3</v>
      </c>
      <c r="G3933" s="43">
        <v>0.33333333333333298</v>
      </c>
      <c r="H3933" s="43">
        <v>1.3333333333333299</v>
      </c>
      <c r="I3933" s="43">
        <v>69.3333333333333</v>
      </c>
      <c r="J3933" s="43">
        <f t="shared" si="61"/>
        <v>1.3326992009405804E-2</v>
      </c>
    </row>
    <row r="3934" spans="1:10" x14ac:dyDescent="0.25">
      <c r="A3934" s="79"/>
      <c r="B3934" s="79"/>
      <c r="C3934" s="43">
        <v>4.4423306698019296E-3</v>
      </c>
      <c r="D3934" s="43">
        <v>2.22116533490096E-3</v>
      </c>
      <c r="E3934" s="43">
        <v>0</v>
      </c>
      <c r="F3934" s="43">
        <v>2.22116533490096E-3</v>
      </c>
      <c r="G3934" s="43">
        <v>0.33333333333333298</v>
      </c>
      <c r="H3934" s="43">
        <v>0.66666666666666596</v>
      </c>
      <c r="I3934" s="43">
        <v>34.6666666666666</v>
      </c>
      <c r="J3934" s="43">
        <f t="shared" si="61"/>
        <v>1.3326992009405804E-2</v>
      </c>
    </row>
    <row r="3935" spans="1:10" x14ac:dyDescent="0.25">
      <c r="A3935" s="79"/>
      <c r="B3935" s="79"/>
      <c r="C3935" s="43">
        <v>4.4209733108124998E-3</v>
      </c>
      <c r="D3935" s="43">
        <v>4.4209733108124998E-3</v>
      </c>
      <c r="E3935" s="43">
        <v>0</v>
      </c>
      <c r="F3935" s="43">
        <v>0</v>
      </c>
      <c r="G3935" s="43">
        <v>0.16666666666666599</v>
      </c>
      <c r="H3935" s="43">
        <v>3</v>
      </c>
      <c r="I3935" s="43">
        <v>69</v>
      </c>
      <c r="J3935" s="43">
        <f t="shared" si="61"/>
        <v>2.6525839864875105E-2</v>
      </c>
    </row>
    <row r="3936" spans="1:10" x14ac:dyDescent="0.25">
      <c r="A3936" s="79"/>
      <c r="B3936" s="79"/>
      <c r="C3936" s="43">
        <v>4.4209733108124998E-3</v>
      </c>
      <c r="D3936" s="43">
        <v>4.4209733108124998E-3</v>
      </c>
      <c r="E3936" s="43">
        <v>0</v>
      </c>
      <c r="F3936" s="43">
        <v>0</v>
      </c>
      <c r="G3936" s="43">
        <v>1</v>
      </c>
      <c r="H3936" s="43">
        <v>1</v>
      </c>
      <c r="I3936" s="43">
        <v>34.5</v>
      </c>
      <c r="J3936" s="43">
        <f t="shared" si="61"/>
        <v>4.4209733108124998E-3</v>
      </c>
    </row>
    <row r="3937" spans="1:10" x14ac:dyDescent="0.25">
      <c r="A3937" s="79"/>
      <c r="B3937" s="79"/>
      <c r="C3937" s="43">
        <v>4.3882751870255804E-3</v>
      </c>
      <c r="D3937" s="43">
        <v>4.3882751870255804E-3</v>
      </c>
      <c r="E3937" s="43">
        <v>0</v>
      </c>
      <c r="F3937" s="43">
        <v>0</v>
      </c>
      <c r="G3937" s="43">
        <v>0</v>
      </c>
      <c r="H3937" s="43">
        <v>1.3333333333333299</v>
      </c>
      <c r="I3937" s="43">
        <v>49.8106665852345</v>
      </c>
      <c r="J3937" s="43" t="e">
        <f t="shared" si="61"/>
        <v>#DIV/0!</v>
      </c>
    </row>
    <row r="3938" spans="1:10" x14ac:dyDescent="0.25">
      <c r="A3938" s="79"/>
      <c r="B3938" s="79"/>
      <c r="C3938" s="43">
        <v>4.3882751870255804E-3</v>
      </c>
      <c r="D3938" s="43">
        <v>4.3882751870255804E-3</v>
      </c>
      <c r="E3938" s="43">
        <v>0</v>
      </c>
      <c r="F3938" s="43">
        <v>0</v>
      </c>
      <c r="G3938" s="43">
        <v>0</v>
      </c>
      <c r="H3938" s="43">
        <v>1.6666666666666601</v>
      </c>
      <c r="I3938" s="43">
        <v>62.2633332315432</v>
      </c>
      <c r="J3938" s="43" t="e">
        <f t="shared" si="61"/>
        <v>#DIV/0!</v>
      </c>
    </row>
    <row r="3939" spans="1:10" x14ac:dyDescent="0.25">
      <c r="A3939" s="79"/>
      <c r="B3939" s="79"/>
      <c r="C3939" s="43">
        <v>4.3882751870255804E-3</v>
      </c>
      <c r="D3939" s="43">
        <v>4.3882751870255804E-3</v>
      </c>
      <c r="E3939" s="43">
        <v>0</v>
      </c>
      <c r="F3939" s="43">
        <v>0</v>
      </c>
      <c r="G3939" s="43">
        <v>0</v>
      </c>
      <c r="H3939" s="43">
        <v>1.8333333333333299</v>
      </c>
      <c r="I3939" s="43">
        <v>68.489666554697493</v>
      </c>
      <c r="J3939" s="43" t="e">
        <f t="shared" si="61"/>
        <v>#DIV/0!</v>
      </c>
    </row>
    <row r="3940" spans="1:10" x14ac:dyDescent="0.25">
      <c r="A3940" s="79"/>
      <c r="B3940" s="79"/>
      <c r="C3940" s="43">
        <v>4.3882751870255804E-3</v>
      </c>
      <c r="D3940" s="43">
        <v>4.3882751870255804E-3</v>
      </c>
      <c r="E3940" s="43">
        <v>0</v>
      </c>
      <c r="F3940" s="43">
        <v>0</v>
      </c>
      <c r="G3940" s="43">
        <v>0</v>
      </c>
      <c r="H3940" s="43">
        <v>1.6666666666666601</v>
      </c>
      <c r="I3940" s="43">
        <v>62.2633332315432</v>
      </c>
      <c r="J3940" s="43" t="e">
        <f t="shared" si="61"/>
        <v>#DIV/0!</v>
      </c>
    </row>
    <row r="3941" spans="1:10" x14ac:dyDescent="0.25">
      <c r="A3941" s="79"/>
      <c r="B3941" s="79"/>
      <c r="C3941" s="43">
        <v>4.3882751870255804E-3</v>
      </c>
      <c r="D3941" s="43">
        <v>4.3882751870255804E-3</v>
      </c>
      <c r="E3941" s="43">
        <v>0</v>
      </c>
      <c r="F3941" s="43">
        <v>0</v>
      </c>
      <c r="G3941" s="43">
        <v>0</v>
      </c>
      <c r="H3941" s="43">
        <v>1.8333333333333299</v>
      </c>
      <c r="I3941" s="43">
        <v>68.489666554697493</v>
      </c>
      <c r="J3941" s="43" t="e">
        <f t="shared" si="61"/>
        <v>#DIV/0!</v>
      </c>
    </row>
    <row r="3942" spans="1:10" x14ac:dyDescent="0.25">
      <c r="A3942" s="79"/>
      <c r="B3942" s="79"/>
      <c r="C3942" s="43">
        <v>4.3882751870255804E-3</v>
      </c>
      <c r="D3942" s="43">
        <v>4.3882751870255804E-3</v>
      </c>
      <c r="E3942" s="43">
        <v>0</v>
      </c>
      <c r="F3942" s="43">
        <v>0</v>
      </c>
      <c r="G3942" s="43">
        <v>0</v>
      </c>
      <c r="H3942" s="43">
        <v>1.6666666666666601</v>
      </c>
      <c r="I3942" s="43">
        <v>62.2633332315432</v>
      </c>
      <c r="J3942" s="43" t="e">
        <f t="shared" si="61"/>
        <v>#DIV/0!</v>
      </c>
    </row>
    <row r="3943" spans="1:10" x14ac:dyDescent="0.25">
      <c r="A3943" s="79"/>
      <c r="B3943" s="79"/>
      <c r="C3943" s="43">
        <v>4.3882751870255804E-3</v>
      </c>
      <c r="D3943" s="43">
        <v>4.3882751870255804E-3</v>
      </c>
      <c r="E3943" s="43">
        <v>0</v>
      </c>
      <c r="F3943" s="43">
        <v>0</v>
      </c>
      <c r="G3943" s="43">
        <v>0</v>
      </c>
      <c r="H3943" s="43">
        <v>1.8333333333333299</v>
      </c>
      <c r="I3943" s="43">
        <v>68.489666554697493</v>
      </c>
      <c r="J3943" s="43" t="e">
        <f t="shared" si="61"/>
        <v>#DIV/0!</v>
      </c>
    </row>
    <row r="3944" spans="1:10" x14ac:dyDescent="0.25">
      <c r="A3944" s="79"/>
      <c r="B3944" s="79"/>
      <c r="C3944" s="43">
        <v>4.32486519536005E-3</v>
      </c>
      <c r="D3944" s="43">
        <v>4.32486519536005E-3</v>
      </c>
      <c r="E3944" s="43">
        <v>0</v>
      </c>
      <c r="F3944" s="43">
        <v>0</v>
      </c>
      <c r="G3944" s="43">
        <v>0.16666666666666599</v>
      </c>
      <c r="H3944" s="43">
        <v>0.83333333333333304</v>
      </c>
      <c r="I3944" s="43">
        <v>37.5</v>
      </c>
      <c r="J3944" s="43">
        <f t="shared" si="61"/>
        <v>2.5949191172160404E-2</v>
      </c>
    </row>
    <row r="3945" spans="1:10" x14ac:dyDescent="0.25">
      <c r="A3945" s="79"/>
      <c r="B3945" s="79"/>
      <c r="C3945" s="43">
        <v>4.3035078363706201E-3</v>
      </c>
      <c r="D3945" s="43">
        <v>4.3035078363706201E-3</v>
      </c>
      <c r="E3945" s="43">
        <v>0</v>
      </c>
      <c r="F3945" s="43">
        <v>0</v>
      </c>
      <c r="G3945" s="43">
        <v>0.16666666666666599</v>
      </c>
      <c r="H3945" s="43">
        <v>1.1666666666666601</v>
      </c>
      <c r="I3945" s="43">
        <v>36.1666666666666</v>
      </c>
      <c r="J3945" s="43">
        <f t="shared" si="61"/>
        <v>2.5821047018223825E-2</v>
      </c>
    </row>
    <row r="3946" spans="1:10" x14ac:dyDescent="0.25">
      <c r="A3946" s="79"/>
      <c r="B3946" s="79"/>
      <c r="C3946" s="43">
        <v>4.2739530297950202E-3</v>
      </c>
      <c r="D3946" s="43">
        <v>0</v>
      </c>
      <c r="E3946" s="43">
        <v>0</v>
      </c>
      <c r="F3946" s="43">
        <v>4.2739530297950202E-3</v>
      </c>
      <c r="G3946" s="43">
        <v>0</v>
      </c>
      <c r="H3946" s="43">
        <v>1.1666666666666601</v>
      </c>
      <c r="I3946" s="43">
        <v>51.8819717906972</v>
      </c>
      <c r="J3946" s="43" t="e">
        <f t="shared" si="61"/>
        <v>#DIV/0!</v>
      </c>
    </row>
    <row r="3947" spans="1:10" x14ac:dyDescent="0.25">
      <c r="A3947" s="79"/>
      <c r="B3947" s="79"/>
      <c r="C3947" s="43">
        <v>4.2739530297950202E-3</v>
      </c>
      <c r="D3947" s="43">
        <v>0</v>
      </c>
      <c r="E3947" s="43">
        <v>0</v>
      </c>
      <c r="F3947" s="43">
        <v>4.2739530297950202E-3</v>
      </c>
      <c r="G3947" s="43">
        <v>0</v>
      </c>
      <c r="H3947" s="43">
        <v>1</v>
      </c>
      <c r="I3947" s="43">
        <v>44.470261534883299</v>
      </c>
      <c r="J3947" s="43" t="e">
        <f t="shared" si="61"/>
        <v>#DIV/0!</v>
      </c>
    </row>
    <row r="3948" spans="1:10" x14ac:dyDescent="0.25">
      <c r="A3948" s="79"/>
      <c r="B3948" s="79"/>
      <c r="C3948" s="43">
        <v>4.2714717978864702E-3</v>
      </c>
      <c r="D3948" s="43">
        <v>4.2714717978864702E-3</v>
      </c>
      <c r="E3948" s="43">
        <v>0</v>
      </c>
      <c r="F3948" s="43">
        <v>0</v>
      </c>
      <c r="G3948" s="43">
        <v>0.66666666666666596</v>
      </c>
      <c r="H3948" s="43">
        <v>2</v>
      </c>
      <c r="I3948" s="43">
        <v>50</v>
      </c>
      <c r="J3948" s="43">
        <f t="shared" si="61"/>
        <v>6.4072076968297118E-3</v>
      </c>
    </row>
    <row r="3949" spans="1:10" x14ac:dyDescent="0.25">
      <c r="A3949" s="79"/>
      <c r="B3949" s="79"/>
      <c r="C3949" s="43">
        <v>4.2607931183917596E-3</v>
      </c>
      <c r="D3949" s="43">
        <v>4.2607931183917596E-3</v>
      </c>
      <c r="E3949" s="43">
        <v>0</v>
      </c>
      <c r="F3949" s="43">
        <v>0</v>
      </c>
      <c r="G3949" s="43">
        <v>0.16666666666666599</v>
      </c>
      <c r="H3949" s="43">
        <v>3.1666666666666599</v>
      </c>
      <c r="I3949" s="43">
        <v>66.5</v>
      </c>
      <c r="J3949" s="43">
        <f t="shared" si="61"/>
        <v>2.556475871035066E-2</v>
      </c>
    </row>
    <row r="3950" spans="1:10" x14ac:dyDescent="0.25">
      <c r="A3950" s="79"/>
      <c r="B3950" s="79"/>
      <c r="C3950" s="43">
        <v>4.2432587260092403E-3</v>
      </c>
      <c r="D3950" s="43">
        <v>4.2432587260092403E-3</v>
      </c>
      <c r="E3950" s="43">
        <v>0</v>
      </c>
      <c r="F3950" s="43">
        <v>0</v>
      </c>
      <c r="G3950" s="43">
        <v>0.16666666666666599</v>
      </c>
      <c r="H3950" s="43">
        <v>1.5</v>
      </c>
      <c r="I3950" s="43">
        <v>66.226333323154293</v>
      </c>
      <c r="J3950" s="43">
        <f t="shared" si="61"/>
        <v>2.5459552356055546E-2</v>
      </c>
    </row>
    <row r="3951" spans="1:10" x14ac:dyDescent="0.25">
      <c r="A3951" s="79"/>
      <c r="B3951" s="79"/>
      <c r="C3951" s="43">
        <v>4.2287570799076097E-3</v>
      </c>
      <c r="D3951" s="43">
        <v>4.2287570799076097E-3</v>
      </c>
      <c r="E3951" s="43">
        <v>0</v>
      </c>
      <c r="F3951" s="43">
        <v>0</v>
      </c>
      <c r="G3951" s="43">
        <v>0.66666666666666596</v>
      </c>
      <c r="H3951" s="43">
        <v>2</v>
      </c>
      <c r="I3951" s="43">
        <v>66</v>
      </c>
      <c r="J3951" s="43">
        <f t="shared" si="61"/>
        <v>6.3431356198614215E-3</v>
      </c>
    </row>
    <row r="3952" spans="1:10" x14ac:dyDescent="0.25">
      <c r="A3952" s="79"/>
      <c r="B3952" s="79"/>
      <c r="C3952" s="43">
        <v>4.1646850029393098E-3</v>
      </c>
      <c r="D3952" s="43">
        <v>0</v>
      </c>
      <c r="E3952" s="43">
        <v>2.0823425014696501E-3</v>
      </c>
      <c r="F3952" s="43">
        <v>2.0823425014696501E-3</v>
      </c>
      <c r="G3952" s="43">
        <v>0.16666666666666599</v>
      </c>
      <c r="H3952" s="43">
        <v>1.3333333333333299</v>
      </c>
      <c r="I3952" s="43">
        <v>52</v>
      </c>
      <c r="J3952" s="43">
        <f t="shared" si="61"/>
        <v>2.498811001763596E-2</v>
      </c>
    </row>
    <row r="3953" spans="1:10" x14ac:dyDescent="0.25">
      <c r="A3953" s="79"/>
      <c r="B3953" s="79"/>
      <c r="C3953" s="43">
        <v>4.0578982079921503E-3</v>
      </c>
      <c r="D3953" s="43">
        <v>0</v>
      </c>
      <c r="E3953" s="43">
        <v>0</v>
      </c>
      <c r="F3953" s="43">
        <v>4.0578982079921503E-3</v>
      </c>
      <c r="G3953" s="43">
        <v>0.33333333333333298</v>
      </c>
      <c r="H3953" s="43">
        <v>3</v>
      </c>
      <c r="I3953" s="43">
        <v>57</v>
      </c>
      <c r="J3953" s="43">
        <f t="shared" si="61"/>
        <v>1.2173694623976463E-2</v>
      </c>
    </row>
    <row r="3954" spans="1:10" x14ac:dyDescent="0.25">
      <c r="A3954" s="79"/>
      <c r="B3954" s="79"/>
      <c r="C3954" s="43">
        <v>4.0390450447105901E-3</v>
      </c>
      <c r="D3954" s="43">
        <v>0</v>
      </c>
      <c r="E3954" s="43">
        <v>4.0390450447105901E-3</v>
      </c>
      <c r="F3954" s="43">
        <v>0</v>
      </c>
      <c r="G3954" s="43">
        <v>0</v>
      </c>
      <c r="H3954" s="43">
        <v>1.5</v>
      </c>
      <c r="I3954" s="43">
        <v>63.039084041385301</v>
      </c>
      <c r="J3954" s="43" t="e">
        <f t="shared" si="61"/>
        <v>#DIV/0!</v>
      </c>
    </row>
    <row r="3955" spans="1:10" x14ac:dyDescent="0.25">
      <c r="A3955" s="79"/>
      <c r="B3955" s="79"/>
      <c r="C3955" s="43">
        <v>4.0390450447105901E-3</v>
      </c>
      <c r="D3955" s="43">
        <v>0</v>
      </c>
      <c r="E3955" s="43">
        <v>4.0390450447105901E-3</v>
      </c>
      <c r="F3955" s="43">
        <v>0</v>
      </c>
      <c r="G3955" s="43">
        <v>0</v>
      </c>
      <c r="H3955" s="43">
        <v>1.1666666666666601</v>
      </c>
      <c r="I3955" s="43">
        <v>49.030398698855201</v>
      </c>
      <c r="J3955" s="43" t="e">
        <f t="shared" si="61"/>
        <v>#DIV/0!</v>
      </c>
    </row>
    <row r="3956" spans="1:10" x14ac:dyDescent="0.25">
      <c r="A3956" s="79"/>
      <c r="B3956" s="79"/>
      <c r="C3956" s="43">
        <v>3.9893410791141696E-3</v>
      </c>
      <c r="D3956" s="43">
        <v>3.9893410791141696E-3</v>
      </c>
      <c r="E3956" s="43">
        <v>0</v>
      </c>
      <c r="F3956" s="43">
        <v>0</v>
      </c>
      <c r="G3956" s="43">
        <v>0</v>
      </c>
      <c r="H3956" s="43">
        <v>1.5</v>
      </c>
      <c r="I3956" s="43">
        <v>56.0369999083889</v>
      </c>
      <c r="J3956" s="43" t="e">
        <f t="shared" si="61"/>
        <v>#DIV/0!</v>
      </c>
    </row>
    <row r="3957" spans="1:10" x14ac:dyDescent="0.25">
      <c r="A3957" s="79"/>
      <c r="B3957" s="79"/>
      <c r="C3957" s="43">
        <v>3.9893410791141696E-3</v>
      </c>
      <c r="D3957" s="43">
        <v>3.9893410791141696E-3</v>
      </c>
      <c r="E3957" s="43">
        <v>0</v>
      </c>
      <c r="F3957" s="43">
        <v>0</v>
      </c>
      <c r="G3957" s="43">
        <v>0</v>
      </c>
      <c r="H3957" s="43">
        <v>1.3333333333333299</v>
      </c>
      <c r="I3957" s="43">
        <v>49.8106665852345</v>
      </c>
      <c r="J3957" s="43" t="e">
        <f t="shared" si="61"/>
        <v>#DIV/0!</v>
      </c>
    </row>
    <row r="3958" spans="1:10" x14ac:dyDescent="0.25">
      <c r="A3958" s="79"/>
      <c r="B3958" s="79"/>
      <c r="C3958" s="43">
        <v>3.9893410791141696E-3</v>
      </c>
      <c r="D3958" s="43">
        <v>3.9893410791141696E-3</v>
      </c>
      <c r="E3958" s="43">
        <v>0</v>
      </c>
      <c r="F3958" s="43">
        <v>0</v>
      </c>
      <c r="G3958" s="43">
        <v>0</v>
      </c>
      <c r="H3958" s="43">
        <v>1</v>
      </c>
      <c r="I3958" s="43">
        <v>37.3579999389259</v>
      </c>
      <c r="J3958" s="43" t="e">
        <f t="shared" si="61"/>
        <v>#DIV/0!</v>
      </c>
    </row>
    <row r="3959" spans="1:10" x14ac:dyDescent="0.25">
      <c r="A3959" s="79"/>
      <c r="B3959" s="79"/>
      <c r="C3959" s="43">
        <v>3.9893410791141696E-3</v>
      </c>
      <c r="D3959" s="43">
        <v>3.9893410791141696E-3</v>
      </c>
      <c r="E3959" s="43">
        <v>0</v>
      </c>
      <c r="F3959" s="43">
        <v>0</v>
      </c>
      <c r="G3959" s="43">
        <v>0</v>
      </c>
      <c r="H3959" s="43">
        <v>1.3333333333333299</v>
      </c>
      <c r="I3959" s="43">
        <v>49.8106665852345</v>
      </c>
      <c r="J3959" s="43" t="e">
        <f t="shared" si="61"/>
        <v>#DIV/0!</v>
      </c>
    </row>
    <row r="3960" spans="1:10" x14ac:dyDescent="0.25">
      <c r="A3960" s="79"/>
      <c r="B3960" s="79"/>
      <c r="C3960" s="43">
        <v>3.9893410791141696E-3</v>
      </c>
      <c r="D3960" s="43">
        <v>3.9893410791141696E-3</v>
      </c>
      <c r="E3960" s="43">
        <v>0</v>
      </c>
      <c r="F3960" s="43">
        <v>0</v>
      </c>
      <c r="G3960" s="43">
        <v>0</v>
      </c>
      <c r="H3960" s="43">
        <v>1.6666666666666601</v>
      </c>
      <c r="I3960" s="43">
        <v>62.2633332315432</v>
      </c>
      <c r="J3960" s="43" t="e">
        <f t="shared" si="61"/>
        <v>#DIV/0!</v>
      </c>
    </row>
    <row r="3961" spans="1:10" x14ac:dyDescent="0.25">
      <c r="A3961" s="79"/>
      <c r="B3961" s="79"/>
      <c r="C3961" s="43">
        <v>3.9893410791141696E-3</v>
      </c>
      <c r="D3961" s="43">
        <v>3.9893410791141696E-3</v>
      </c>
      <c r="E3961" s="43">
        <v>0</v>
      </c>
      <c r="F3961" s="43">
        <v>0</v>
      </c>
      <c r="G3961" s="43">
        <v>0</v>
      </c>
      <c r="H3961" s="43">
        <v>1.6666666666666601</v>
      </c>
      <c r="I3961" s="43">
        <v>62.2633332315432</v>
      </c>
      <c r="J3961" s="43" t="e">
        <f t="shared" si="61"/>
        <v>#DIV/0!</v>
      </c>
    </row>
    <row r="3962" spans="1:10" x14ac:dyDescent="0.25">
      <c r="A3962" s="79"/>
      <c r="B3962" s="79"/>
      <c r="C3962" s="43">
        <v>3.9893410791141696E-3</v>
      </c>
      <c r="D3962" s="43">
        <v>3.9893410791141696E-3</v>
      </c>
      <c r="E3962" s="43">
        <v>0</v>
      </c>
      <c r="F3962" s="43">
        <v>0</v>
      </c>
      <c r="G3962" s="43">
        <v>0</v>
      </c>
      <c r="H3962" s="43">
        <v>1.6666666666666601</v>
      </c>
      <c r="I3962" s="43">
        <v>62.2633332315432</v>
      </c>
      <c r="J3962" s="43" t="e">
        <f t="shared" si="61"/>
        <v>#DIV/0!</v>
      </c>
    </row>
    <row r="3963" spans="1:10" x14ac:dyDescent="0.25">
      <c r="A3963" s="79"/>
      <c r="B3963" s="79"/>
      <c r="C3963" s="43">
        <v>3.84432461809782E-3</v>
      </c>
      <c r="D3963" s="43">
        <v>3.84432461809782E-3</v>
      </c>
      <c r="E3963" s="43">
        <v>0</v>
      </c>
      <c r="F3963" s="43">
        <v>0</v>
      </c>
      <c r="G3963" s="43">
        <v>0.16666666666666599</v>
      </c>
      <c r="H3963" s="43">
        <v>1.3333333333333299</v>
      </c>
      <c r="I3963" s="43">
        <v>60</v>
      </c>
      <c r="J3963" s="43">
        <f t="shared" si="61"/>
        <v>2.3065947708587012E-2</v>
      </c>
    </row>
    <row r="3964" spans="1:10" x14ac:dyDescent="0.25">
      <c r="A3964" s="79"/>
      <c r="B3964" s="79"/>
      <c r="C3964" s="43">
        <v>3.84432461809782E-3</v>
      </c>
      <c r="D3964" s="43">
        <v>0</v>
      </c>
      <c r="E3964" s="43">
        <v>1.92216230904891E-3</v>
      </c>
      <c r="F3964" s="43">
        <v>1.92216230904891E-3</v>
      </c>
      <c r="G3964" s="43">
        <v>0.16666666666666599</v>
      </c>
      <c r="H3964" s="43">
        <v>0.66666666666666596</v>
      </c>
      <c r="I3964" s="43">
        <v>30</v>
      </c>
      <c r="J3964" s="43">
        <f t="shared" si="61"/>
        <v>2.3065947708587012E-2</v>
      </c>
    </row>
    <row r="3965" spans="1:10" x14ac:dyDescent="0.25">
      <c r="A3965" s="79"/>
      <c r="B3965" s="79"/>
      <c r="C3965" s="43">
        <v>3.84432461809782E-3</v>
      </c>
      <c r="D3965" s="43">
        <v>1.92216230904891E-3</v>
      </c>
      <c r="E3965" s="43">
        <v>0</v>
      </c>
      <c r="F3965" s="43">
        <v>1.92216230904891E-3</v>
      </c>
      <c r="G3965" s="43">
        <v>0.16666666666666599</v>
      </c>
      <c r="H3965" s="43">
        <v>2</v>
      </c>
      <c r="I3965" s="43">
        <v>36</v>
      </c>
      <c r="J3965" s="43">
        <f t="shared" si="61"/>
        <v>2.3065947708587012E-2</v>
      </c>
    </row>
    <row r="3966" spans="1:10" x14ac:dyDescent="0.25">
      <c r="A3966" s="79"/>
      <c r="B3966" s="79"/>
      <c r="C3966" s="43">
        <v>3.7990693598177901E-3</v>
      </c>
      <c r="D3966" s="43">
        <v>0</v>
      </c>
      <c r="E3966" s="43">
        <v>0</v>
      </c>
      <c r="F3966" s="43">
        <v>3.7990693598177901E-3</v>
      </c>
      <c r="G3966" s="43">
        <v>0</v>
      </c>
      <c r="H3966" s="43">
        <v>1</v>
      </c>
      <c r="I3966" s="43">
        <v>44.470261534883299</v>
      </c>
      <c r="J3966" s="43" t="e">
        <f t="shared" si="61"/>
        <v>#DIV/0!</v>
      </c>
    </row>
    <row r="3967" spans="1:10" x14ac:dyDescent="0.25">
      <c r="A3967" s="79"/>
      <c r="B3967" s="79"/>
      <c r="C3967" s="43">
        <v>3.7990693598177901E-3</v>
      </c>
      <c r="D3967" s="43">
        <v>0</v>
      </c>
      <c r="E3967" s="43">
        <v>0</v>
      </c>
      <c r="F3967" s="43">
        <v>3.7990693598177901E-3</v>
      </c>
      <c r="G3967" s="43">
        <v>0</v>
      </c>
      <c r="H3967" s="43">
        <v>1.1666666666666601</v>
      </c>
      <c r="I3967" s="43">
        <v>51.8819717906972</v>
      </c>
      <c r="J3967" s="43" t="e">
        <f t="shared" si="61"/>
        <v>#DIV/0!</v>
      </c>
    </row>
    <row r="3968" spans="1:10" x14ac:dyDescent="0.25">
      <c r="A3968" s="79"/>
      <c r="B3968" s="79"/>
      <c r="C3968" s="43">
        <v>3.7588951821400898E-3</v>
      </c>
      <c r="D3968" s="43">
        <v>3.7588951821400898E-3</v>
      </c>
      <c r="E3968" s="43">
        <v>0</v>
      </c>
      <c r="F3968" s="43">
        <v>0</v>
      </c>
      <c r="G3968" s="43">
        <v>0.16666666666666599</v>
      </c>
      <c r="H3968" s="43">
        <v>1.1666666666666601</v>
      </c>
      <c r="I3968" s="43">
        <v>51.3333333333333</v>
      </c>
      <c r="J3968" s="43">
        <f t="shared" si="61"/>
        <v>2.255337109284063E-2</v>
      </c>
    </row>
    <row r="3969" spans="1:10" x14ac:dyDescent="0.25">
      <c r="A3969" s="79"/>
      <c r="B3969" s="79"/>
      <c r="C3969" s="43">
        <v>3.6414297076982202E-3</v>
      </c>
      <c r="D3969" s="43">
        <v>3.6414297076982202E-3</v>
      </c>
      <c r="E3969" s="43">
        <v>0</v>
      </c>
      <c r="F3969" s="43">
        <v>0</v>
      </c>
      <c r="G3969" s="43">
        <v>0.16666666666666599</v>
      </c>
      <c r="H3969" s="43">
        <v>1.5</v>
      </c>
      <c r="I3969" s="43">
        <v>46.5</v>
      </c>
      <c r="J3969" s="43">
        <f t="shared" si="61"/>
        <v>2.184857824618941E-2</v>
      </c>
    </row>
    <row r="3970" spans="1:10" x14ac:dyDescent="0.25">
      <c r="A3970" s="79"/>
      <c r="B3970" s="79"/>
      <c r="C3970" s="43">
        <v>3.6307510282035001E-3</v>
      </c>
      <c r="D3970" s="43">
        <v>3.6307510282035001E-3</v>
      </c>
      <c r="E3970" s="43">
        <v>0</v>
      </c>
      <c r="F3970" s="43">
        <v>0</v>
      </c>
      <c r="G3970" s="43">
        <v>0.16666666666666599</v>
      </c>
      <c r="H3970" s="43">
        <v>1.5</v>
      </c>
      <c r="I3970" s="43">
        <v>51</v>
      </c>
      <c r="J3970" s="43">
        <f t="shared" si="61"/>
        <v>2.1784506169221087E-2</v>
      </c>
    </row>
    <row r="3971" spans="1:10" x14ac:dyDescent="0.25">
      <c r="A3971" s="79"/>
      <c r="B3971" s="79"/>
      <c r="C3971" s="43">
        <v>3.5904069712027501E-3</v>
      </c>
      <c r="D3971" s="43">
        <v>3.5904069712027501E-3</v>
      </c>
      <c r="E3971" s="43">
        <v>0</v>
      </c>
      <c r="F3971" s="43">
        <v>0</v>
      </c>
      <c r="G3971" s="43">
        <v>0</v>
      </c>
      <c r="H3971" s="43">
        <v>0.83333333333333304</v>
      </c>
      <c r="I3971" s="43">
        <v>31.1316666157716</v>
      </c>
      <c r="J3971" s="43" t="e">
        <f t="shared" ref="J3971:J4034" si="62">C3971/G3971</f>
        <v>#DIV/0!</v>
      </c>
    </row>
    <row r="3972" spans="1:10" x14ac:dyDescent="0.25">
      <c r="A3972" s="79"/>
      <c r="B3972" s="79"/>
      <c r="C3972" s="43">
        <v>3.5904069712027501E-3</v>
      </c>
      <c r="D3972" s="43">
        <v>3.5904069712027501E-3</v>
      </c>
      <c r="E3972" s="43">
        <v>0</v>
      </c>
      <c r="F3972" s="43">
        <v>0</v>
      </c>
      <c r="G3972" s="43">
        <v>0</v>
      </c>
      <c r="H3972" s="43">
        <v>1.3333333333333299</v>
      </c>
      <c r="I3972" s="43">
        <v>49.8106665852345</v>
      </c>
      <c r="J3972" s="43" t="e">
        <f t="shared" si="62"/>
        <v>#DIV/0!</v>
      </c>
    </row>
    <row r="3973" spans="1:10" x14ac:dyDescent="0.25">
      <c r="A3973" s="79"/>
      <c r="B3973" s="79"/>
      <c r="C3973" s="43">
        <v>3.5904069712027501E-3</v>
      </c>
      <c r="D3973" s="43">
        <v>3.5904069712027501E-3</v>
      </c>
      <c r="E3973" s="43">
        <v>0</v>
      </c>
      <c r="F3973" s="43">
        <v>0</v>
      </c>
      <c r="G3973" s="43">
        <v>0</v>
      </c>
      <c r="H3973" s="43">
        <v>1.3333333333333299</v>
      </c>
      <c r="I3973" s="43">
        <v>49.8106665852345</v>
      </c>
      <c r="J3973" s="43" t="e">
        <f t="shared" si="62"/>
        <v>#DIV/0!</v>
      </c>
    </row>
    <row r="3974" spans="1:10" x14ac:dyDescent="0.25">
      <c r="A3974" s="79"/>
      <c r="B3974" s="79"/>
      <c r="C3974" s="43">
        <v>3.5904069712027501E-3</v>
      </c>
      <c r="D3974" s="43">
        <v>3.5904069712027501E-3</v>
      </c>
      <c r="E3974" s="43">
        <v>0</v>
      </c>
      <c r="F3974" s="43">
        <v>0</v>
      </c>
      <c r="G3974" s="43">
        <v>0</v>
      </c>
      <c r="H3974" s="43">
        <v>1.3333333333333299</v>
      </c>
      <c r="I3974" s="43">
        <v>49.8106665852345</v>
      </c>
      <c r="J3974" s="43" t="e">
        <f t="shared" si="62"/>
        <v>#DIV/0!</v>
      </c>
    </row>
    <row r="3975" spans="1:10" x14ac:dyDescent="0.25">
      <c r="A3975" s="79"/>
      <c r="B3975" s="79"/>
      <c r="C3975" s="43">
        <v>3.5904069712027501E-3</v>
      </c>
      <c r="D3975" s="43">
        <v>3.5904069712027501E-3</v>
      </c>
      <c r="E3975" s="43">
        <v>0</v>
      </c>
      <c r="F3975" s="43">
        <v>0</v>
      </c>
      <c r="G3975" s="43">
        <v>0</v>
      </c>
      <c r="H3975" s="43">
        <v>1.5</v>
      </c>
      <c r="I3975" s="43">
        <v>56.0369999083889</v>
      </c>
      <c r="J3975" s="43" t="e">
        <f t="shared" si="62"/>
        <v>#DIV/0!</v>
      </c>
    </row>
    <row r="3976" spans="1:10" x14ac:dyDescent="0.25">
      <c r="A3976" s="79"/>
      <c r="B3976" s="79"/>
      <c r="C3976" s="43">
        <v>3.5904069712027501E-3</v>
      </c>
      <c r="D3976" s="43">
        <v>3.5904069712027501E-3</v>
      </c>
      <c r="E3976" s="43">
        <v>0</v>
      </c>
      <c r="F3976" s="43">
        <v>0</v>
      </c>
      <c r="G3976" s="43">
        <v>0</v>
      </c>
      <c r="H3976" s="43">
        <v>1.5</v>
      </c>
      <c r="I3976" s="43">
        <v>56.0369999083889</v>
      </c>
      <c r="J3976" s="43" t="e">
        <f t="shared" si="62"/>
        <v>#DIV/0!</v>
      </c>
    </row>
    <row r="3977" spans="1:10" x14ac:dyDescent="0.25">
      <c r="A3977" s="79"/>
      <c r="B3977" s="79"/>
      <c r="C3977" s="43">
        <v>3.5904069712027501E-3</v>
      </c>
      <c r="D3977" s="43">
        <v>3.5904069712027501E-3</v>
      </c>
      <c r="E3977" s="43">
        <v>0</v>
      </c>
      <c r="F3977" s="43">
        <v>0</v>
      </c>
      <c r="G3977" s="43">
        <v>0</v>
      </c>
      <c r="H3977" s="43">
        <v>1.5</v>
      </c>
      <c r="I3977" s="43">
        <v>56.0369999083889</v>
      </c>
      <c r="J3977" s="43" t="e">
        <f t="shared" si="62"/>
        <v>#DIV/0!</v>
      </c>
    </row>
    <row r="3978" spans="1:10" x14ac:dyDescent="0.25">
      <c r="A3978" s="79"/>
      <c r="B3978" s="79"/>
      <c r="C3978" s="43">
        <v>3.5904069712027501E-3</v>
      </c>
      <c r="D3978" s="43">
        <v>3.5904069712027501E-3</v>
      </c>
      <c r="E3978" s="43">
        <v>0</v>
      </c>
      <c r="F3978" s="43">
        <v>0</v>
      </c>
      <c r="G3978" s="43">
        <v>0</v>
      </c>
      <c r="H3978" s="43">
        <v>1.5</v>
      </c>
      <c r="I3978" s="43">
        <v>56.0369999083889</v>
      </c>
      <c r="J3978" s="43" t="e">
        <f t="shared" si="62"/>
        <v>#DIV/0!</v>
      </c>
    </row>
    <row r="3979" spans="1:10" x14ac:dyDescent="0.25">
      <c r="A3979" s="79"/>
      <c r="B3979" s="79"/>
      <c r="C3979" s="43">
        <v>3.5904069712027501E-3</v>
      </c>
      <c r="D3979" s="43">
        <v>3.5904069712027501E-3</v>
      </c>
      <c r="E3979" s="43">
        <v>0</v>
      </c>
      <c r="F3979" s="43">
        <v>0</v>
      </c>
      <c r="G3979" s="43">
        <v>0</v>
      </c>
      <c r="H3979" s="43">
        <v>1.1666666666666601</v>
      </c>
      <c r="I3979" s="43">
        <v>43.5843332620802</v>
      </c>
      <c r="J3979" s="43" t="e">
        <f t="shared" si="62"/>
        <v>#DIV/0!</v>
      </c>
    </row>
    <row r="3980" spans="1:10" x14ac:dyDescent="0.25">
      <c r="A3980" s="79"/>
      <c r="B3980" s="79"/>
      <c r="C3980" s="43">
        <v>3.5904069712027501E-3</v>
      </c>
      <c r="D3980" s="43">
        <v>3.5904069712027501E-3</v>
      </c>
      <c r="E3980" s="43">
        <v>0</v>
      </c>
      <c r="F3980" s="43">
        <v>0</v>
      </c>
      <c r="G3980" s="43">
        <v>0</v>
      </c>
      <c r="H3980" s="43">
        <v>1.5</v>
      </c>
      <c r="I3980" s="43">
        <v>56.0369999083889</v>
      </c>
      <c r="J3980" s="43" t="e">
        <f t="shared" si="62"/>
        <v>#DIV/0!</v>
      </c>
    </row>
    <row r="3981" spans="1:10" x14ac:dyDescent="0.25">
      <c r="A3981" s="79"/>
      <c r="B3981" s="79"/>
      <c r="C3981" s="43">
        <v>3.58803631022464E-3</v>
      </c>
      <c r="D3981" s="43">
        <v>3.58803631022464E-3</v>
      </c>
      <c r="E3981" s="43">
        <v>0</v>
      </c>
      <c r="F3981" s="43">
        <v>0</v>
      </c>
      <c r="G3981" s="43">
        <v>0.16666666666666599</v>
      </c>
      <c r="H3981" s="43">
        <v>2</v>
      </c>
      <c r="I3981" s="43">
        <v>42</v>
      </c>
      <c r="J3981" s="43">
        <f t="shared" si="62"/>
        <v>2.1528217861347926E-2</v>
      </c>
    </row>
    <row r="3982" spans="1:10" x14ac:dyDescent="0.25">
      <c r="A3982" s="79"/>
      <c r="B3982" s="79"/>
      <c r="C3982" s="43">
        <v>3.58803631022464E-3</v>
      </c>
      <c r="D3982" s="43">
        <v>3.58803631022464E-3</v>
      </c>
      <c r="E3982" s="43">
        <v>0</v>
      </c>
      <c r="F3982" s="43">
        <v>0</v>
      </c>
      <c r="G3982" s="43">
        <v>0.16666666666666599</v>
      </c>
      <c r="H3982" s="43">
        <v>1.6666666666666601</v>
      </c>
      <c r="I3982" s="43">
        <v>35</v>
      </c>
      <c r="J3982" s="43">
        <f t="shared" si="62"/>
        <v>2.1528217861347926E-2</v>
      </c>
    </row>
    <row r="3983" spans="1:10" x14ac:dyDescent="0.25">
      <c r="A3983" s="79"/>
      <c r="B3983" s="79"/>
      <c r="C3983" s="43">
        <v>3.3637840408356E-3</v>
      </c>
      <c r="D3983" s="43">
        <v>3.3637840408356E-3</v>
      </c>
      <c r="E3983" s="43">
        <v>0</v>
      </c>
      <c r="F3983" s="43">
        <v>0</v>
      </c>
      <c r="G3983" s="43">
        <v>0.16666666666666599</v>
      </c>
      <c r="H3983" s="43">
        <v>0.66666666666666596</v>
      </c>
      <c r="I3983" s="43">
        <v>30</v>
      </c>
      <c r="J3983" s="43">
        <f t="shared" si="62"/>
        <v>2.0182704245013682E-2</v>
      </c>
    </row>
    <row r="3984" spans="1:10" x14ac:dyDescent="0.25">
      <c r="A3984" s="79"/>
      <c r="B3984" s="79"/>
      <c r="C3984" s="43">
        <v>3.3637840408356E-3</v>
      </c>
      <c r="D3984" s="43">
        <v>3.3637840408356E-3</v>
      </c>
      <c r="E3984" s="43">
        <v>0</v>
      </c>
      <c r="F3984" s="43">
        <v>0</v>
      </c>
      <c r="G3984" s="43">
        <v>0.16666666666666599</v>
      </c>
      <c r="H3984" s="43">
        <v>1.1666666666666601</v>
      </c>
      <c r="I3984" s="43">
        <v>52.5</v>
      </c>
      <c r="J3984" s="43">
        <f t="shared" si="62"/>
        <v>2.0182704245013682E-2</v>
      </c>
    </row>
    <row r="3985" spans="1:10" x14ac:dyDescent="0.25">
      <c r="A3985" s="79"/>
      <c r="B3985" s="79"/>
      <c r="C3985" s="43">
        <v>3.3637840408356E-3</v>
      </c>
      <c r="D3985" s="43">
        <v>3.3637840408356E-3</v>
      </c>
      <c r="E3985" s="43">
        <v>0</v>
      </c>
      <c r="F3985" s="43">
        <v>0</v>
      </c>
      <c r="G3985" s="43">
        <v>0.16666666666666599</v>
      </c>
      <c r="H3985" s="43">
        <v>0.5</v>
      </c>
      <c r="I3985" s="43">
        <v>22.5</v>
      </c>
      <c r="J3985" s="43">
        <f t="shared" si="62"/>
        <v>2.0182704245013682E-2</v>
      </c>
    </row>
    <row r="3986" spans="1:10" x14ac:dyDescent="0.25">
      <c r="A3986" s="79"/>
      <c r="B3986" s="79"/>
      <c r="C3986" s="43">
        <v>3.3531053613408798E-3</v>
      </c>
      <c r="D3986" s="43">
        <v>0</v>
      </c>
      <c r="E3986" s="43">
        <v>1.6765526806704399E-3</v>
      </c>
      <c r="F3986" s="43">
        <v>1.6765526806704399E-3</v>
      </c>
      <c r="G3986" s="43">
        <v>1.1666666666666601</v>
      </c>
      <c r="H3986" s="43">
        <v>2.3333333333333299</v>
      </c>
      <c r="I3986" s="43">
        <v>52.3333333333333</v>
      </c>
      <c r="J3986" s="43">
        <f t="shared" si="62"/>
        <v>2.8740903097207704E-3</v>
      </c>
    </row>
    <row r="3987" spans="1:10" x14ac:dyDescent="0.25">
      <c r="A3987" s="79"/>
      <c r="B3987" s="79"/>
      <c r="C3987" s="43">
        <v>3.3531053613408798E-3</v>
      </c>
      <c r="D3987" s="43">
        <v>0</v>
      </c>
      <c r="E3987" s="43">
        <v>1.6765526806704399E-3</v>
      </c>
      <c r="F3987" s="43">
        <v>1.6765526806704399E-3</v>
      </c>
      <c r="G3987" s="43">
        <v>1.1666666666666601</v>
      </c>
      <c r="H3987" s="43">
        <v>2.3333333333333299</v>
      </c>
      <c r="I3987" s="43">
        <v>52.3333333333333</v>
      </c>
      <c r="J3987" s="43">
        <f t="shared" si="62"/>
        <v>2.8740903097207704E-3</v>
      </c>
    </row>
    <row r="3988" spans="1:10" x14ac:dyDescent="0.25">
      <c r="A3988" s="79"/>
      <c r="B3988" s="79"/>
      <c r="C3988" s="43">
        <v>3.32418568984057E-3</v>
      </c>
      <c r="D3988" s="43">
        <v>0</v>
      </c>
      <c r="E3988" s="43">
        <v>0</v>
      </c>
      <c r="F3988" s="43">
        <v>3.32418568984057E-3</v>
      </c>
      <c r="G3988" s="43">
        <v>0</v>
      </c>
      <c r="H3988" s="43">
        <v>1.1666666666666601</v>
      </c>
      <c r="I3988" s="43">
        <v>51.8819717906972</v>
      </c>
      <c r="J3988" s="43" t="e">
        <f t="shared" si="62"/>
        <v>#DIV/0!</v>
      </c>
    </row>
    <row r="3989" spans="1:10" x14ac:dyDescent="0.25">
      <c r="A3989" s="79"/>
      <c r="B3989" s="79"/>
      <c r="C3989" s="43">
        <v>3.32418568984057E-3</v>
      </c>
      <c r="D3989" s="43">
        <v>0</v>
      </c>
      <c r="E3989" s="43">
        <v>0</v>
      </c>
      <c r="F3989" s="43">
        <v>3.32418568984057E-3</v>
      </c>
      <c r="G3989" s="43">
        <v>0</v>
      </c>
      <c r="H3989" s="43">
        <v>1</v>
      </c>
      <c r="I3989" s="43">
        <v>44.470261534883299</v>
      </c>
      <c r="J3989" s="43" t="e">
        <f t="shared" si="62"/>
        <v>#DIV/0!</v>
      </c>
    </row>
    <row r="3990" spans="1:10" x14ac:dyDescent="0.25">
      <c r="A3990" s="79"/>
      <c r="B3990" s="79"/>
      <c r="C3990" s="43">
        <v>3.32418568984057E-3</v>
      </c>
      <c r="D3990" s="43">
        <v>0</v>
      </c>
      <c r="E3990" s="43">
        <v>0</v>
      </c>
      <c r="F3990" s="43">
        <v>3.32418568984057E-3</v>
      </c>
      <c r="G3990" s="43">
        <v>0</v>
      </c>
      <c r="H3990" s="43">
        <v>1</v>
      </c>
      <c r="I3990" s="43">
        <v>44.470261534883299</v>
      </c>
      <c r="J3990" s="43" t="e">
        <f t="shared" si="62"/>
        <v>#DIV/0!</v>
      </c>
    </row>
    <row r="3991" spans="1:10" x14ac:dyDescent="0.25">
      <c r="A3991" s="79"/>
      <c r="B3991" s="79"/>
      <c r="C3991" s="43">
        <v>3.2458830281457602E-3</v>
      </c>
      <c r="D3991" s="43">
        <v>0</v>
      </c>
      <c r="E3991" s="43">
        <v>1.34634834823686E-3</v>
      </c>
      <c r="F3991" s="43">
        <v>1.8995346799088901E-3</v>
      </c>
      <c r="G3991" s="43">
        <v>0</v>
      </c>
      <c r="H3991" s="43">
        <v>1.1666666666666601</v>
      </c>
      <c r="I3991" s="43">
        <v>50.659869037050598</v>
      </c>
      <c r="J3991" s="43" t="e">
        <f t="shared" si="62"/>
        <v>#DIV/0!</v>
      </c>
    </row>
    <row r="3992" spans="1:10" x14ac:dyDescent="0.25">
      <c r="A3992" s="79"/>
      <c r="B3992" s="79"/>
      <c r="C3992" s="43">
        <v>3.1914728632913298E-3</v>
      </c>
      <c r="D3992" s="43">
        <v>3.1914728632913298E-3</v>
      </c>
      <c r="E3992" s="43">
        <v>0</v>
      </c>
      <c r="F3992" s="43">
        <v>0</v>
      </c>
      <c r="G3992" s="43">
        <v>0</v>
      </c>
      <c r="H3992" s="43">
        <v>0.66666666666666596</v>
      </c>
      <c r="I3992" s="43">
        <v>24.9053332926172</v>
      </c>
      <c r="J3992" s="43" t="e">
        <f t="shared" si="62"/>
        <v>#DIV/0!</v>
      </c>
    </row>
    <row r="3993" spans="1:10" x14ac:dyDescent="0.25">
      <c r="A3993" s="79"/>
      <c r="B3993" s="79"/>
      <c r="C3993" s="43">
        <v>3.1914728632913298E-3</v>
      </c>
      <c r="D3993" s="43">
        <v>3.1914728632913298E-3</v>
      </c>
      <c r="E3993" s="43">
        <v>0</v>
      </c>
      <c r="F3993" s="43">
        <v>0</v>
      </c>
      <c r="G3993" s="43">
        <v>0</v>
      </c>
      <c r="H3993" s="43">
        <v>0.83333333333333304</v>
      </c>
      <c r="I3993" s="43">
        <v>31.1316666157716</v>
      </c>
      <c r="J3993" s="43" t="e">
        <f t="shared" si="62"/>
        <v>#DIV/0!</v>
      </c>
    </row>
    <row r="3994" spans="1:10" x14ac:dyDescent="0.25">
      <c r="A3994" s="79"/>
      <c r="B3994" s="79"/>
      <c r="C3994" s="43">
        <v>3.1914728632913298E-3</v>
      </c>
      <c r="D3994" s="43">
        <v>3.1914728632913298E-3</v>
      </c>
      <c r="E3994" s="43">
        <v>0</v>
      </c>
      <c r="F3994" s="43">
        <v>0</v>
      </c>
      <c r="G3994" s="43">
        <v>0</v>
      </c>
      <c r="H3994" s="43">
        <v>0.5</v>
      </c>
      <c r="I3994" s="43">
        <v>18.6789999694629</v>
      </c>
      <c r="J3994" s="43" t="e">
        <f t="shared" si="62"/>
        <v>#DIV/0!</v>
      </c>
    </row>
    <row r="3995" spans="1:10" x14ac:dyDescent="0.25">
      <c r="A3995" s="79"/>
      <c r="B3995" s="79"/>
      <c r="C3995" s="43">
        <v>3.1502104509412701E-3</v>
      </c>
      <c r="D3995" s="43">
        <v>3.1502104509412701E-3</v>
      </c>
      <c r="E3995" s="43">
        <v>0</v>
      </c>
      <c r="F3995" s="43">
        <v>0</v>
      </c>
      <c r="G3995" s="43">
        <v>0.33333333333333298</v>
      </c>
      <c r="H3995" s="43">
        <v>0.83333333333333304</v>
      </c>
      <c r="I3995" s="43">
        <v>34.6666666666666</v>
      </c>
      <c r="J3995" s="43">
        <f t="shared" si="62"/>
        <v>9.4506313528238198E-3</v>
      </c>
    </row>
    <row r="3996" spans="1:10" x14ac:dyDescent="0.25">
      <c r="A3996" s="79"/>
      <c r="B3996" s="79"/>
      <c r="C3996" s="43">
        <v>3.1414794792193499E-3</v>
      </c>
      <c r="D3996" s="43">
        <v>0</v>
      </c>
      <c r="E3996" s="43">
        <v>3.1414794792193499E-3</v>
      </c>
      <c r="F3996" s="43">
        <v>0</v>
      </c>
      <c r="G3996" s="43">
        <v>0</v>
      </c>
      <c r="H3996" s="43">
        <v>1.1666666666666601</v>
      </c>
      <c r="I3996" s="43">
        <v>49.030398698855201</v>
      </c>
      <c r="J3996" s="43" t="e">
        <f t="shared" si="62"/>
        <v>#DIV/0!</v>
      </c>
    </row>
    <row r="3997" spans="1:10" x14ac:dyDescent="0.25">
      <c r="A3997" s="79"/>
      <c r="B3997" s="79"/>
      <c r="C3997" s="43">
        <v>3.1414794792193499E-3</v>
      </c>
      <c r="D3997" s="43">
        <v>0</v>
      </c>
      <c r="E3997" s="43">
        <v>3.1414794792193499E-3</v>
      </c>
      <c r="F3997" s="43">
        <v>0</v>
      </c>
      <c r="G3997" s="43">
        <v>0</v>
      </c>
      <c r="H3997" s="43">
        <v>1.1666666666666601</v>
      </c>
      <c r="I3997" s="43">
        <v>49.030398698855201</v>
      </c>
      <c r="J3997" s="43" t="e">
        <f t="shared" si="62"/>
        <v>#DIV/0!</v>
      </c>
    </row>
    <row r="3998" spans="1:10" x14ac:dyDescent="0.25">
      <c r="A3998" s="79"/>
      <c r="B3998" s="79"/>
      <c r="C3998" s="43">
        <v>3.1414794792193499E-3</v>
      </c>
      <c r="D3998" s="43">
        <v>0</v>
      </c>
      <c r="E3998" s="43">
        <v>3.1414794792193499E-3</v>
      </c>
      <c r="F3998" s="43">
        <v>0</v>
      </c>
      <c r="G3998" s="43">
        <v>0</v>
      </c>
      <c r="H3998" s="43">
        <v>0.83333333333333304</v>
      </c>
      <c r="I3998" s="43">
        <v>35.021713356325201</v>
      </c>
      <c r="J3998" s="43" t="e">
        <f t="shared" si="62"/>
        <v>#DIV/0!</v>
      </c>
    </row>
    <row r="3999" spans="1:10" x14ac:dyDescent="0.25">
      <c r="A3999" s="79"/>
      <c r="B3999" s="79"/>
      <c r="C3999" s="43">
        <v>3.1414794792193499E-3</v>
      </c>
      <c r="D3999" s="43">
        <v>0</v>
      </c>
      <c r="E3999" s="43">
        <v>3.1414794792193499E-3</v>
      </c>
      <c r="F3999" s="43">
        <v>0</v>
      </c>
      <c r="G3999" s="43">
        <v>0</v>
      </c>
      <c r="H3999" s="43">
        <v>0.5</v>
      </c>
      <c r="I3999" s="43">
        <v>21.0130280137951</v>
      </c>
      <c r="J3999" s="43" t="e">
        <f t="shared" si="62"/>
        <v>#DIV/0!</v>
      </c>
    </row>
    <row r="4000" spans="1:10" x14ac:dyDescent="0.25">
      <c r="A4000" s="79"/>
      <c r="B4000" s="79"/>
      <c r="C4000" s="43">
        <v>3.1414794792193499E-3</v>
      </c>
      <c r="D4000" s="43">
        <v>0</v>
      </c>
      <c r="E4000" s="43">
        <v>3.1414794792193499E-3</v>
      </c>
      <c r="F4000" s="43">
        <v>0</v>
      </c>
      <c r="G4000" s="43">
        <v>0</v>
      </c>
      <c r="H4000" s="43">
        <v>0.33333333333333298</v>
      </c>
      <c r="I4000" s="43">
        <v>14.008685342530001</v>
      </c>
      <c r="J4000" s="43" t="e">
        <f t="shared" si="62"/>
        <v>#DIV/0!</v>
      </c>
    </row>
    <row r="4001" spans="1:10" x14ac:dyDescent="0.25">
      <c r="A4001" s="79"/>
      <c r="B4001" s="79"/>
      <c r="C4001" s="43">
        <v>3.1395317714465599E-3</v>
      </c>
      <c r="D4001" s="43">
        <v>3.1395317714465599E-3</v>
      </c>
      <c r="E4001" s="43">
        <v>0</v>
      </c>
      <c r="F4001" s="43">
        <v>0</v>
      </c>
      <c r="G4001" s="43">
        <v>0.16666666666666599</v>
      </c>
      <c r="H4001" s="43">
        <v>2</v>
      </c>
      <c r="I4001" s="43">
        <v>42</v>
      </c>
      <c r="J4001" s="43">
        <f t="shared" si="62"/>
        <v>1.8837190628679435E-2</v>
      </c>
    </row>
    <row r="4002" spans="1:10" x14ac:dyDescent="0.25">
      <c r="A4002" s="79"/>
      <c r="B4002" s="79"/>
      <c r="C4002" s="43">
        <v>3.0754596944782601E-3</v>
      </c>
      <c r="D4002" s="43">
        <v>3.0754596944782601E-3</v>
      </c>
      <c r="E4002" s="43">
        <v>0</v>
      </c>
      <c r="F4002" s="43">
        <v>0</v>
      </c>
      <c r="G4002" s="43">
        <v>0.16666666666666599</v>
      </c>
      <c r="H4002" s="43">
        <v>0.83333333333333304</v>
      </c>
      <c r="I4002" s="43">
        <v>40</v>
      </c>
      <c r="J4002" s="43">
        <f t="shared" si="62"/>
        <v>1.8452758166869636E-2</v>
      </c>
    </row>
    <row r="4003" spans="1:10" x14ac:dyDescent="0.25">
      <c r="A4003" s="79"/>
      <c r="B4003" s="79"/>
      <c r="C4003" s="43">
        <v>2.9900302585205299E-3</v>
      </c>
      <c r="D4003" s="43">
        <v>2.9900302585205299E-3</v>
      </c>
      <c r="E4003" s="43">
        <v>0</v>
      </c>
      <c r="F4003" s="43">
        <v>0</v>
      </c>
      <c r="G4003" s="43">
        <v>0.16666666666666599</v>
      </c>
      <c r="H4003" s="43">
        <v>1.1666666666666601</v>
      </c>
      <c r="I4003" s="43">
        <v>46.6666666666666</v>
      </c>
      <c r="J4003" s="43">
        <f t="shared" si="62"/>
        <v>1.7940181551123251E-2</v>
      </c>
    </row>
    <row r="4004" spans="1:10" x14ac:dyDescent="0.25">
      <c r="A4004" s="79"/>
      <c r="B4004" s="79"/>
      <c r="C4004" s="43">
        <v>2.9259581815522301E-3</v>
      </c>
      <c r="D4004" s="43">
        <v>0</v>
      </c>
      <c r="E4004" s="43">
        <v>2.9259581815522301E-3</v>
      </c>
      <c r="F4004" s="43">
        <v>0</v>
      </c>
      <c r="G4004" s="43">
        <v>0.66666666666666596</v>
      </c>
      <c r="H4004" s="43">
        <v>0.66666666666666596</v>
      </c>
      <c r="I4004" s="43">
        <v>22.8333333333333</v>
      </c>
      <c r="J4004" s="43">
        <f t="shared" si="62"/>
        <v>4.3889372723283498E-3</v>
      </c>
    </row>
    <row r="4005" spans="1:10" x14ac:dyDescent="0.25">
      <c r="A4005" s="79"/>
      <c r="B4005" s="79"/>
      <c r="C4005" s="43">
        <v>2.9152795020575199E-3</v>
      </c>
      <c r="D4005" s="43">
        <v>2.9152795020575199E-3</v>
      </c>
      <c r="E4005" s="43">
        <v>0</v>
      </c>
      <c r="F4005" s="43">
        <v>0</v>
      </c>
      <c r="G4005" s="43">
        <v>0.16666666666666599</v>
      </c>
      <c r="H4005" s="43">
        <v>2.1666666666666599</v>
      </c>
      <c r="I4005" s="43">
        <v>45.5</v>
      </c>
      <c r="J4005" s="43">
        <f t="shared" si="62"/>
        <v>1.7491677012345191E-2</v>
      </c>
    </row>
    <row r="4006" spans="1:10" x14ac:dyDescent="0.25">
      <c r="A4006" s="79"/>
      <c r="B4006" s="79"/>
      <c r="C4006" s="43">
        <v>2.88324346357337E-3</v>
      </c>
      <c r="D4006" s="43">
        <v>2.88324346357337E-3</v>
      </c>
      <c r="E4006" s="43">
        <v>0</v>
      </c>
      <c r="F4006" s="43">
        <v>0</v>
      </c>
      <c r="G4006" s="43">
        <v>0.16666666666666599</v>
      </c>
      <c r="H4006" s="43">
        <v>0.66666666666666596</v>
      </c>
      <c r="I4006" s="43">
        <v>30</v>
      </c>
      <c r="J4006" s="43">
        <f t="shared" si="62"/>
        <v>1.729946078144029E-2</v>
      </c>
    </row>
    <row r="4007" spans="1:10" x14ac:dyDescent="0.25">
      <c r="A4007" s="79"/>
      <c r="B4007" s="79"/>
      <c r="C4007" s="43">
        <v>2.8493020198633499E-3</v>
      </c>
      <c r="D4007" s="43">
        <v>0</v>
      </c>
      <c r="E4007" s="43">
        <v>0</v>
      </c>
      <c r="F4007" s="43">
        <v>2.8493020198633499E-3</v>
      </c>
      <c r="G4007" s="43">
        <v>0</v>
      </c>
      <c r="H4007" s="43">
        <v>1</v>
      </c>
      <c r="I4007" s="43">
        <v>44.470261534883299</v>
      </c>
      <c r="J4007" s="43" t="e">
        <f t="shared" si="62"/>
        <v>#DIV/0!</v>
      </c>
    </row>
    <row r="4008" spans="1:10" x14ac:dyDescent="0.25">
      <c r="A4008" s="79"/>
      <c r="B4008" s="79"/>
      <c r="C4008" s="43">
        <v>2.8493020198633499E-3</v>
      </c>
      <c r="D4008" s="43">
        <v>0</v>
      </c>
      <c r="E4008" s="43">
        <v>0</v>
      </c>
      <c r="F4008" s="43">
        <v>2.8493020198633499E-3</v>
      </c>
      <c r="G4008" s="43">
        <v>0</v>
      </c>
      <c r="H4008" s="43">
        <v>1</v>
      </c>
      <c r="I4008" s="43">
        <v>44.470261534883299</v>
      </c>
      <c r="J4008" s="43" t="e">
        <f t="shared" si="62"/>
        <v>#DIV/0!</v>
      </c>
    </row>
    <row r="4009" spans="1:10" x14ac:dyDescent="0.25">
      <c r="A4009" s="79"/>
      <c r="B4009" s="79"/>
      <c r="C4009" s="43">
        <v>2.8191713866050701E-3</v>
      </c>
      <c r="D4009" s="43">
        <v>2.8191713866050701E-3</v>
      </c>
      <c r="E4009" s="43">
        <v>0</v>
      </c>
      <c r="F4009" s="43">
        <v>0</v>
      </c>
      <c r="G4009" s="43">
        <v>0.33333333333333298</v>
      </c>
      <c r="H4009" s="43">
        <v>1.3333333333333299</v>
      </c>
      <c r="I4009" s="43">
        <v>44</v>
      </c>
      <c r="J4009" s="43">
        <f t="shared" si="62"/>
        <v>8.4575141598152194E-3</v>
      </c>
    </row>
    <row r="4010" spans="1:10" x14ac:dyDescent="0.25">
      <c r="A4010" s="79"/>
      <c r="B4010" s="79"/>
      <c r="C4010" s="43">
        <v>2.8191713866050701E-3</v>
      </c>
      <c r="D4010" s="43">
        <v>0</v>
      </c>
      <c r="E4010" s="43">
        <v>2.8191713866050701E-3</v>
      </c>
      <c r="F4010" s="43">
        <v>0</v>
      </c>
      <c r="G4010" s="43">
        <v>0.33333333333333298</v>
      </c>
      <c r="H4010" s="43">
        <v>0.33333333333333298</v>
      </c>
      <c r="I4010" s="43">
        <v>22</v>
      </c>
      <c r="J4010" s="43">
        <f t="shared" si="62"/>
        <v>8.4575141598152194E-3</v>
      </c>
    </row>
    <row r="4011" spans="1:10" x14ac:dyDescent="0.25">
      <c r="A4011" s="79"/>
      <c r="B4011" s="79"/>
      <c r="C4011" s="43">
        <v>2.8191713866050701E-3</v>
      </c>
      <c r="D4011" s="43">
        <v>2.8191713866050701E-3</v>
      </c>
      <c r="E4011" s="43">
        <v>0</v>
      </c>
      <c r="F4011" s="43">
        <v>0</v>
      </c>
      <c r="G4011" s="43">
        <v>0.16666666666666599</v>
      </c>
      <c r="H4011" s="43">
        <v>0.66666666666666596</v>
      </c>
      <c r="I4011" s="43">
        <v>29.3333333333333</v>
      </c>
      <c r="J4011" s="43">
        <f t="shared" si="62"/>
        <v>1.6915028319630491E-2</v>
      </c>
    </row>
    <row r="4012" spans="1:10" x14ac:dyDescent="0.25">
      <c r="A4012" s="79"/>
      <c r="B4012" s="79"/>
      <c r="C4012" s="43">
        <v>2.7925387553799199E-3</v>
      </c>
      <c r="D4012" s="43">
        <v>2.7925387553799199E-3</v>
      </c>
      <c r="E4012" s="43">
        <v>0</v>
      </c>
      <c r="F4012" s="43">
        <v>0</v>
      </c>
      <c r="G4012" s="43">
        <v>0</v>
      </c>
      <c r="H4012" s="43">
        <v>0.83333333333333304</v>
      </c>
      <c r="I4012" s="43">
        <v>31.1316666157716</v>
      </c>
      <c r="J4012" s="43" t="e">
        <f t="shared" si="62"/>
        <v>#DIV/0!</v>
      </c>
    </row>
    <row r="4013" spans="1:10" x14ac:dyDescent="0.25">
      <c r="A4013" s="79"/>
      <c r="B4013" s="79"/>
      <c r="C4013" s="43">
        <v>2.7925387553799199E-3</v>
      </c>
      <c r="D4013" s="43">
        <v>2.7925387553799199E-3</v>
      </c>
      <c r="E4013" s="43">
        <v>0</v>
      </c>
      <c r="F4013" s="43">
        <v>0</v>
      </c>
      <c r="G4013" s="43">
        <v>0</v>
      </c>
      <c r="H4013" s="43">
        <v>1</v>
      </c>
      <c r="I4013" s="43">
        <v>37.3579999389259</v>
      </c>
      <c r="J4013" s="43" t="e">
        <f t="shared" si="62"/>
        <v>#DIV/0!</v>
      </c>
    </row>
    <row r="4014" spans="1:10" x14ac:dyDescent="0.25">
      <c r="A4014" s="79"/>
      <c r="B4014" s="79"/>
      <c r="C4014" s="43">
        <v>2.7925387553799099E-3</v>
      </c>
      <c r="D4014" s="43">
        <v>2.7925387553799099E-3</v>
      </c>
      <c r="E4014" s="43">
        <v>0</v>
      </c>
      <c r="F4014" s="43">
        <v>0</v>
      </c>
      <c r="G4014" s="43">
        <v>0</v>
      </c>
      <c r="H4014" s="43">
        <v>1.1666666666666601</v>
      </c>
      <c r="I4014" s="43">
        <v>43.5843332620802</v>
      </c>
      <c r="J4014" s="43" t="e">
        <f t="shared" si="62"/>
        <v>#DIV/0!</v>
      </c>
    </row>
    <row r="4015" spans="1:10" x14ac:dyDescent="0.25">
      <c r="A4015" s="79"/>
      <c r="B4015" s="79"/>
      <c r="C4015" s="43">
        <v>2.7925387553799099E-3</v>
      </c>
      <c r="D4015" s="43">
        <v>2.7925387553799099E-3</v>
      </c>
      <c r="E4015" s="43">
        <v>0</v>
      </c>
      <c r="F4015" s="43">
        <v>0</v>
      </c>
      <c r="G4015" s="43">
        <v>0</v>
      </c>
      <c r="H4015" s="43">
        <v>1.1666666666666601</v>
      </c>
      <c r="I4015" s="43">
        <v>43.5843332620802</v>
      </c>
      <c r="J4015" s="43" t="e">
        <f t="shared" si="62"/>
        <v>#DIV/0!</v>
      </c>
    </row>
    <row r="4016" spans="1:10" x14ac:dyDescent="0.25">
      <c r="A4016" s="79"/>
      <c r="B4016" s="79"/>
      <c r="C4016" s="43">
        <v>2.7709993581685401E-3</v>
      </c>
      <c r="D4016" s="43">
        <v>0</v>
      </c>
      <c r="E4016" s="43">
        <v>1.34634834823686E-3</v>
      </c>
      <c r="F4016" s="43">
        <v>1.4246510099316699E-3</v>
      </c>
      <c r="G4016" s="43">
        <v>0</v>
      </c>
      <c r="H4016" s="43">
        <v>0.66666666666666596</v>
      </c>
      <c r="I4016" s="43">
        <v>28.832105854157799</v>
      </c>
      <c r="J4016" s="43" t="e">
        <f t="shared" si="62"/>
        <v>#DIV/0!</v>
      </c>
    </row>
    <row r="4017" spans="1:10" x14ac:dyDescent="0.25">
      <c r="A4017" s="79"/>
      <c r="B4017" s="79"/>
      <c r="C4017" s="43">
        <v>2.7550993096367698E-3</v>
      </c>
      <c r="D4017" s="43">
        <v>2.7550993096367698E-3</v>
      </c>
      <c r="E4017" s="43">
        <v>0</v>
      </c>
      <c r="F4017" s="43">
        <v>0</v>
      </c>
      <c r="G4017" s="43">
        <v>0.16666666666666599</v>
      </c>
      <c r="H4017" s="43">
        <v>0.33333333333333298</v>
      </c>
      <c r="I4017" s="43">
        <v>14.3333333333333</v>
      </c>
      <c r="J4017" s="43">
        <f t="shared" si="62"/>
        <v>1.6530595857820685E-2</v>
      </c>
    </row>
    <row r="4018" spans="1:10" x14ac:dyDescent="0.25">
      <c r="A4018" s="79"/>
      <c r="B4018" s="79"/>
      <c r="C4018" s="43">
        <v>2.70170591216319E-3</v>
      </c>
      <c r="D4018" s="43">
        <v>0</v>
      </c>
      <c r="E4018" s="43">
        <v>0</v>
      </c>
      <c r="F4018" s="43">
        <v>2.70170591216319E-3</v>
      </c>
      <c r="G4018" s="43">
        <v>0.16666666666666599</v>
      </c>
      <c r="H4018" s="43">
        <v>1.3333333333333299</v>
      </c>
      <c r="I4018" s="43">
        <v>30.6666666666666</v>
      </c>
      <c r="J4018" s="43">
        <f t="shared" si="62"/>
        <v>1.6210235472979204E-2</v>
      </c>
    </row>
    <row r="4019" spans="1:10" x14ac:dyDescent="0.25">
      <c r="A4019" s="79"/>
      <c r="B4019" s="79"/>
      <c r="C4019" s="43">
        <v>2.6926966964737299E-3</v>
      </c>
      <c r="D4019" s="43">
        <v>0</v>
      </c>
      <c r="E4019" s="43">
        <v>2.6926966964737299E-3</v>
      </c>
      <c r="F4019" s="43">
        <v>0</v>
      </c>
      <c r="G4019" s="43">
        <v>0</v>
      </c>
      <c r="H4019" s="43">
        <v>1</v>
      </c>
      <c r="I4019" s="43">
        <v>42.026056027590201</v>
      </c>
      <c r="J4019" s="43" t="e">
        <f t="shared" si="62"/>
        <v>#DIV/0!</v>
      </c>
    </row>
    <row r="4020" spans="1:10" x14ac:dyDescent="0.25">
      <c r="A4020" s="79"/>
      <c r="B4020" s="79"/>
      <c r="C4020" s="43">
        <v>2.6926966964737299E-3</v>
      </c>
      <c r="D4020" s="43">
        <v>0</v>
      </c>
      <c r="E4020" s="43">
        <v>2.6926966964737299E-3</v>
      </c>
      <c r="F4020" s="43">
        <v>0</v>
      </c>
      <c r="G4020" s="43">
        <v>0</v>
      </c>
      <c r="H4020" s="43">
        <v>0.83333333333333304</v>
      </c>
      <c r="I4020" s="43">
        <v>35.021713356325201</v>
      </c>
      <c r="J4020" s="43" t="e">
        <f t="shared" si="62"/>
        <v>#DIV/0!</v>
      </c>
    </row>
    <row r="4021" spans="1:10" x14ac:dyDescent="0.25">
      <c r="A4021" s="79"/>
      <c r="B4021" s="79"/>
      <c r="C4021" s="43">
        <v>2.6926966964737299E-3</v>
      </c>
      <c r="D4021" s="43">
        <v>0</v>
      </c>
      <c r="E4021" s="43">
        <v>2.6926966964737299E-3</v>
      </c>
      <c r="F4021" s="43">
        <v>0</v>
      </c>
      <c r="G4021" s="43">
        <v>0</v>
      </c>
      <c r="H4021" s="43">
        <v>1</v>
      </c>
      <c r="I4021" s="43">
        <v>42.026056027590201</v>
      </c>
      <c r="J4021" s="43" t="e">
        <f t="shared" si="62"/>
        <v>#DIV/0!</v>
      </c>
    </row>
    <row r="4022" spans="1:10" x14ac:dyDescent="0.25">
      <c r="A4022" s="79"/>
      <c r="B4022" s="79"/>
      <c r="C4022" s="43">
        <v>2.6926966964737299E-3</v>
      </c>
      <c r="D4022" s="43">
        <v>0</v>
      </c>
      <c r="E4022" s="43">
        <v>2.6926966964737299E-3</v>
      </c>
      <c r="F4022" s="43">
        <v>0</v>
      </c>
      <c r="G4022" s="43">
        <v>0</v>
      </c>
      <c r="H4022" s="43">
        <v>0.5</v>
      </c>
      <c r="I4022" s="43">
        <v>21.0130280137951</v>
      </c>
      <c r="J4022" s="43" t="e">
        <f t="shared" si="62"/>
        <v>#DIV/0!</v>
      </c>
    </row>
    <row r="4023" spans="1:10" x14ac:dyDescent="0.25">
      <c r="A4023" s="79"/>
      <c r="B4023" s="79"/>
      <c r="C4023" s="43">
        <v>2.62695515570018E-3</v>
      </c>
      <c r="D4023" s="43">
        <v>1.31347757785009E-3</v>
      </c>
      <c r="E4023" s="43">
        <v>0</v>
      </c>
      <c r="F4023" s="43">
        <v>1.31347757785009E-3</v>
      </c>
      <c r="G4023" s="43">
        <v>0.5</v>
      </c>
      <c r="H4023" s="43">
        <v>1</v>
      </c>
      <c r="I4023" s="43">
        <v>41</v>
      </c>
      <c r="J4023" s="43">
        <f t="shared" si="62"/>
        <v>5.25391031140036E-3</v>
      </c>
    </row>
    <row r="4024" spans="1:10" x14ac:dyDescent="0.25">
      <c r="A4024" s="79"/>
      <c r="B4024" s="79"/>
      <c r="C4024" s="43">
        <v>2.5308470402477302E-3</v>
      </c>
      <c r="D4024" s="43">
        <v>2.5308470402477302E-3</v>
      </c>
      <c r="E4024" s="43">
        <v>0</v>
      </c>
      <c r="F4024" s="43">
        <v>0</v>
      </c>
      <c r="G4024" s="43">
        <v>0.33333333333333298</v>
      </c>
      <c r="H4024" s="43">
        <v>0.66666666666666596</v>
      </c>
      <c r="I4024" s="43">
        <v>26.3333333333333</v>
      </c>
      <c r="J4024" s="43">
        <f t="shared" si="62"/>
        <v>7.5925411207431988E-3</v>
      </c>
    </row>
    <row r="4025" spans="1:10" x14ac:dyDescent="0.25">
      <c r="A4025" s="79"/>
      <c r="B4025" s="79"/>
      <c r="C4025" s="43">
        <v>2.4988110017635798E-3</v>
      </c>
      <c r="D4025" s="43">
        <v>2.4988110017635798E-3</v>
      </c>
      <c r="E4025" s="43">
        <v>0</v>
      </c>
      <c r="F4025" s="43">
        <v>0</v>
      </c>
      <c r="G4025" s="43">
        <v>0.16666666666666599</v>
      </c>
      <c r="H4025" s="43">
        <v>1</v>
      </c>
      <c r="I4025" s="43">
        <v>39</v>
      </c>
      <c r="J4025" s="43">
        <f t="shared" si="62"/>
        <v>1.499286601058154E-2</v>
      </c>
    </row>
    <row r="4026" spans="1:10" x14ac:dyDescent="0.25">
      <c r="A4026" s="79"/>
      <c r="B4026" s="79"/>
      <c r="C4026" s="43">
        <v>2.4667749632794399E-3</v>
      </c>
      <c r="D4026" s="43">
        <v>2.4667749632794399E-3</v>
      </c>
      <c r="E4026" s="43">
        <v>0</v>
      </c>
      <c r="F4026" s="43">
        <v>0</v>
      </c>
      <c r="G4026" s="43">
        <v>0.16666666666666599</v>
      </c>
      <c r="H4026" s="43">
        <v>1.8333333333333299</v>
      </c>
      <c r="I4026" s="43">
        <v>38.5</v>
      </c>
      <c r="J4026" s="43">
        <f t="shared" si="62"/>
        <v>1.4800649779676699E-2</v>
      </c>
    </row>
    <row r="4027" spans="1:10" x14ac:dyDescent="0.25">
      <c r="A4027" s="79"/>
      <c r="B4027" s="79"/>
      <c r="C4027" s="43">
        <v>2.4347389247952899E-3</v>
      </c>
      <c r="D4027" s="43">
        <v>2.4347389247952899E-3</v>
      </c>
      <c r="E4027" s="43">
        <v>0</v>
      </c>
      <c r="F4027" s="43">
        <v>0</v>
      </c>
      <c r="G4027" s="43">
        <v>0.16666666666666599</v>
      </c>
      <c r="H4027" s="43">
        <v>0.66666666666666596</v>
      </c>
      <c r="I4027" s="43">
        <v>25.3333333333333</v>
      </c>
      <c r="J4027" s="43">
        <f t="shared" si="62"/>
        <v>1.4608433548771799E-2</v>
      </c>
    </row>
    <row r="4028" spans="1:10" x14ac:dyDescent="0.25">
      <c r="A4028" s="79"/>
      <c r="B4028" s="79"/>
      <c r="C4028" s="43">
        <v>2.4347389247952899E-3</v>
      </c>
      <c r="D4028" s="43">
        <v>2.4347389247952899E-3</v>
      </c>
      <c r="E4028" s="43">
        <v>0</v>
      </c>
      <c r="F4028" s="43">
        <v>0</v>
      </c>
      <c r="G4028" s="43">
        <v>0.16666666666666599</v>
      </c>
      <c r="H4028" s="43">
        <v>1</v>
      </c>
      <c r="I4028" s="43">
        <v>38</v>
      </c>
      <c r="J4028" s="43">
        <f t="shared" si="62"/>
        <v>1.4608433548771799E-2</v>
      </c>
    </row>
    <row r="4029" spans="1:10" x14ac:dyDescent="0.25">
      <c r="A4029" s="79"/>
      <c r="B4029" s="79"/>
      <c r="C4029" s="43">
        <v>2.4347389247952899E-3</v>
      </c>
      <c r="D4029" s="43">
        <v>1.21736946239764E-3</v>
      </c>
      <c r="E4029" s="43">
        <v>1.21736946239764E-3</v>
      </c>
      <c r="F4029" s="43">
        <v>0</v>
      </c>
      <c r="G4029" s="43">
        <v>0.16666666666666599</v>
      </c>
      <c r="H4029" s="43">
        <v>1</v>
      </c>
      <c r="I4029" s="43">
        <v>38</v>
      </c>
      <c r="J4029" s="43">
        <f t="shared" si="62"/>
        <v>1.4608433548771799E-2</v>
      </c>
    </row>
    <row r="4030" spans="1:10" x14ac:dyDescent="0.25">
      <c r="A4030" s="79"/>
      <c r="B4030" s="79"/>
      <c r="C4030" s="43">
        <v>2.4133815658058501E-3</v>
      </c>
      <c r="D4030" s="43">
        <v>2.4133815658058501E-3</v>
      </c>
      <c r="E4030" s="43">
        <v>0</v>
      </c>
      <c r="F4030" s="43">
        <v>0</v>
      </c>
      <c r="G4030" s="43">
        <v>1</v>
      </c>
      <c r="H4030" s="43">
        <v>1</v>
      </c>
      <c r="I4030" s="43">
        <v>37.6666666666666</v>
      </c>
      <c r="J4030" s="43">
        <f t="shared" si="62"/>
        <v>2.4133815658058501E-3</v>
      </c>
    </row>
    <row r="4031" spans="1:10" x14ac:dyDescent="0.25">
      <c r="A4031" s="79"/>
      <c r="B4031" s="79"/>
      <c r="C4031" s="43">
        <v>2.40270288631114E-3</v>
      </c>
      <c r="D4031" s="43">
        <v>2.40270288631114E-3</v>
      </c>
      <c r="E4031" s="43">
        <v>0</v>
      </c>
      <c r="F4031" s="43">
        <v>0</v>
      </c>
      <c r="G4031" s="43">
        <v>0.16666666666666599</v>
      </c>
      <c r="H4031" s="43">
        <v>0.83333333333333304</v>
      </c>
      <c r="I4031" s="43">
        <v>37.5</v>
      </c>
      <c r="J4031" s="43">
        <f t="shared" si="62"/>
        <v>1.4416217317866898E-2</v>
      </c>
    </row>
    <row r="4032" spans="1:10" x14ac:dyDescent="0.25">
      <c r="A4032" s="79"/>
      <c r="B4032" s="79"/>
      <c r="C4032" s="43">
        <v>2.40270288631114E-3</v>
      </c>
      <c r="D4032" s="43">
        <v>2.40270288631114E-3</v>
      </c>
      <c r="E4032" s="43">
        <v>0</v>
      </c>
      <c r="F4032" s="43">
        <v>0</v>
      </c>
      <c r="G4032" s="43">
        <v>0.16666666666666599</v>
      </c>
      <c r="H4032" s="43">
        <v>0.66666666666666596</v>
      </c>
      <c r="I4032" s="43">
        <v>30</v>
      </c>
      <c r="J4032" s="43">
        <f t="shared" si="62"/>
        <v>1.4416217317866898E-2</v>
      </c>
    </row>
    <row r="4033" spans="1:10" x14ac:dyDescent="0.25">
      <c r="A4033" s="79"/>
      <c r="B4033" s="79"/>
      <c r="C4033" s="43">
        <v>2.3936046474685E-3</v>
      </c>
      <c r="D4033" s="43">
        <v>2.3936046474685E-3</v>
      </c>
      <c r="E4033" s="43">
        <v>0</v>
      </c>
      <c r="F4033" s="43">
        <v>0</v>
      </c>
      <c r="G4033" s="43">
        <v>0</v>
      </c>
      <c r="H4033" s="43">
        <v>0.5</v>
      </c>
      <c r="I4033" s="43">
        <v>18.6789999694629</v>
      </c>
      <c r="J4033" s="43" t="e">
        <f t="shared" si="62"/>
        <v>#DIV/0!</v>
      </c>
    </row>
    <row r="4034" spans="1:10" x14ac:dyDescent="0.25">
      <c r="A4034" s="79"/>
      <c r="B4034" s="79"/>
      <c r="C4034" s="43">
        <v>2.3936046474685E-3</v>
      </c>
      <c r="D4034" s="43">
        <v>2.3936046474685E-3</v>
      </c>
      <c r="E4034" s="43">
        <v>0</v>
      </c>
      <c r="F4034" s="43">
        <v>0</v>
      </c>
      <c r="G4034" s="43">
        <v>0</v>
      </c>
      <c r="H4034" s="43">
        <v>0.5</v>
      </c>
      <c r="I4034" s="43">
        <v>18.6789999694629</v>
      </c>
      <c r="J4034" s="43" t="e">
        <f t="shared" si="62"/>
        <v>#DIV/0!</v>
      </c>
    </row>
    <row r="4035" spans="1:10" x14ac:dyDescent="0.25">
      <c r="A4035" s="79"/>
      <c r="B4035" s="79"/>
      <c r="C4035" s="43">
        <v>2.3936046474685E-3</v>
      </c>
      <c r="D4035" s="43">
        <v>2.3936046474685E-3</v>
      </c>
      <c r="E4035" s="43">
        <v>0</v>
      </c>
      <c r="F4035" s="43">
        <v>0</v>
      </c>
      <c r="G4035" s="43">
        <v>0</v>
      </c>
      <c r="H4035" s="43">
        <v>0.66666666666666596</v>
      </c>
      <c r="I4035" s="43">
        <v>24.9053332926172</v>
      </c>
      <c r="J4035" s="43" t="e">
        <f t="shared" ref="J4035:J4098" si="63">C4035/G4035</f>
        <v>#DIV/0!</v>
      </c>
    </row>
    <row r="4036" spans="1:10" x14ac:dyDescent="0.25">
      <c r="A4036" s="79"/>
      <c r="B4036" s="79"/>
      <c r="C4036" s="43">
        <v>2.3936046474685E-3</v>
      </c>
      <c r="D4036" s="43">
        <v>2.3936046474685E-3</v>
      </c>
      <c r="E4036" s="43">
        <v>0</v>
      </c>
      <c r="F4036" s="43">
        <v>0</v>
      </c>
      <c r="G4036" s="43">
        <v>0</v>
      </c>
      <c r="H4036" s="43">
        <v>0.5</v>
      </c>
      <c r="I4036" s="43">
        <v>18.6789999694629</v>
      </c>
      <c r="J4036" s="43" t="e">
        <f t="shared" si="63"/>
        <v>#DIV/0!</v>
      </c>
    </row>
    <row r="4037" spans="1:10" x14ac:dyDescent="0.25">
      <c r="A4037" s="79"/>
      <c r="B4037" s="79"/>
      <c r="C4037" s="43">
        <v>2.3936046474685E-3</v>
      </c>
      <c r="D4037" s="43">
        <v>2.3936046474685E-3</v>
      </c>
      <c r="E4037" s="43">
        <v>0</v>
      </c>
      <c r="F4037" s="43">
        <v>0</v>
      </c>
      <c r="G4037" s="43">
        <v>0</v>
      </c>
      <c r="H4037" s="43">
        <v>1</v>
      </c>
      <c r="I4037" s="43">
        <v>37.3579999389259</v>
      </c>
      <c r="J4037" s="43" t="e">
        <f t="shared" si="63"/>
        <v>#DIV/0!</v>
      </c>
    </row>
    <row r="4038" spans="1:10" x14ac:dyDescent="0.25">
      <c r="A4038" s="79"/>
      <c r="B4038" s="79"/>
      <c r="C4038" s="43">
        <v>2.3936046474685E-3</v>
      </c>
      <c r="D4038" s="43">
        <v>2.3936046474685E-3</v>
      </c>
      <c r="E4038" s="43">
        <v>0</v>
      </c>
      <c r="F4038" s="43">
        <v>0</v>
      </c>
      <c r="G4038" s="43">
        <v>0</v>
      </c>
      <c r="H4038" s="43">
        <v>0.83333333333333304</v>
      </c>
      <c r="I4038" s="43">
        <v>31.1316666157716</v>
      </c>
      <c r="J4038" s="43" t="e">
        <f t="shared" si="63"/>
        <v>#DIV/0!</v>
      </c>
    </row>
    <row r="4039" spans="1:10" x14ac:dyDescent="0.25">
      <c r="A4039" s="79"/>
      <c r="B4039" s="79"/>
      <c r="C4039" s="43">
        <v>2.3936046474685E-3</v>
      </c>
      <c r="D4039" s="43">
        <v>2.3936046474685E-3</v>
      </c>
      <c r="E4039" s="43">
        <v>0</v>
      </c>
      <c r="F4039" s="43">
        <v>0</v>
      </c>
      <c r="G4039" s="43">
        <v>0</v>
      </c>
      <c r="H4039" s="43">
        <v>1</v>
      </c>
      <c r="I4039" s="43">
        <v>37.3579999389259</v>
      </c>
      <c r="J4039" s="43" t="e">
        <f t="shared" si="63"/>
        <v>#DIV/0!</v>
      </c>
    </row>
    <row r="4040" spans="1:10" x14ac:dyDescent="0.25">
      <c r="A4040" s="79"/>
      <c r="B4040" s="79"/>
      <c r="C4040" s="43">
        <v>2.3936046474685E-3</v>
      </c>
      <c r="D4040" s="43">
        <v>2.3936046474685E-3</v>
      </c>
      <c r="E4040" s="43">
        <v>0</v>
      </c>
      <c r="F4040" s="43">
        <v>0</v>
      </c>
      <c r="G4040" s="43">
        <v>0</v>
      </c>
      <c r="H4040" s="43">
        <v>0.66666666666666596</v>
      </c>
      <c r="I4040" s="43">
        <v>24.9053332926172</v>
      </c>
      <c r="J4040" s="43" t="e">
        <f t="shared" si="63"/>
        <v>#DIV/0!</v>
      </c>
    </row>
    <row r="4041" spans="1:10" x14ac:dyDescent="0.25">
      <c r="A4041" s="79"/>
      <c r="B4041" s="79"/>
      <c r="C4041" s="43">
        <v>2.3936046474685E-3</v>
      </c>
      <c r="D4041" s="43">
        <v>2.3936046474685E-3</v>
      </c>
      <c r="E4041" s="43">
        <v>0</v>
      </c>
      <c r="F4041" s="43">
        <v>0</v>
      </c>
      <c r="G4041" s="43">
        <v>0</v>
      </c>
      <c r="H4041" s="43">
        <v>1</v>
      </c>
      <c r="I4041" s="43">
        <v>37.3579999389259</v>
      </c>
      <c r="J4041" s="43" t="e">
        <f t="shared" si="63"/>
        <v>#DIV/0!</v>
      </c>
    </row>
    <row r="4042" spans="1:10" x14ac:dyDescent="0.25">
      <c r="A4042" s="79"/>
      <c r="B4042" s="79"/>
      <c r="C4042" s="43">
        <v>2.3851684939286198E-3</v>
      </c>
      <c r="D4042" s="43">
        <v>2.3851684939286198E-3</v>
      </c>
      <c r="E4042" s="43">
        <v>0</v>
      </c>
      <c r="F4042" s="43">
        <v>0</v>
      </c>
      <c r="G4042" s="43">
        <v>0.16666666666666599</v>
      </c>
      <c r="H4042" s="43">
        <v>1.1666666666666601</v>
      </c>
      <c r="I4042" s="43">
        <v>37.2263333231543</v>
      </c>
      <c r="J4042" s="43">
        <f t="shared" si="63"/>
        <v>1.4311010963571777E-2</v>
      </c>
    </row>
    <row r="4043" spans="1:10" x14ac:dyDescent="0.25">
      <c r="A4043" s="79"/>
      <c r="B4043" s="79"/>
      <c r="C4043" s="43">
        <v>2.3744183498861202E-3</v>
      </c>
      <c r="D4043" s="43">
        <v>0</v>
      </c>
      <c r="E4043" s="43">
        <v>0</v>
      </c>
      <c r="F4043" s="43">
        <v>2.3744183498861202E-3</v>
      </c>
      <c r="G4043" s="43">
        <v>0</v>
      </c>
      <c r="H4043" s="43">
        <v>0.83333333333333304</v>
      </c>
      <c r="I4043" s="43">
        <v>37.058551279069398</v>
      </c>
      <c r="J4043" s="43" t="e">
        <f t="shared" si="63"/>
        <v>#DIV/0!</v>
      </c>
    </row>
    <row r="4044" spans="1:10" x14ac:dyDescent="0.25">
      <c r="A4044" s="79"/>
      <c r="B4044" s="79"/>
      <c r="C4044" s="43">
        <v>2.3744183498861202E-3</v>
      </c>
      <c r="D4044" s="43">
        <v>0</v>
      </c>
      <c r="E4044" s="43">
        <v>0</v>
      </c>
      <c r="F4044" s="43">
        <v>2.3744183498861202E-3</v>
      </c>
      <c r="G4044" s="43">
        <v>0</v>
      </c>
      <c r="H4044" s="43">
        <v>0.5</v>
      </c>
      <c r="I4044" s="43">
        <v>22.2351307674416</v>
      </c>
      <c r="J4044" s="43" t="e">
        <f t="shared" si="63"/>
        <v>#DIV/0!</v>
      </c>
    </row>
    <row r="4045" spans="1:10" x14ac:dyDescent="0.25">
      <c r="A4045" s="79"/>
      <c r="B4045" s="79"/>
      <c r="C4045" s="43">
        <v>2.3744183498861202E-3</v>
      </c>
      <c r="D4045" s="43">
        <v>0</v>
      </c>
      <c r="E4045" s="43">
        <v>0</v>
      </c>
      <c r="F4045" s="43">
        <v>2.3744183498861202E-3</v>
      </c>
      <c r="G4045" s="43">
        <v>0</v>
      </c>
      <c r="H4045" s="43">
        <v>0.66666666666666596</v>
      </c>
      <c r="I4045" s="43">
        <v>29.646841023255501</v>
      </c>
      <c r="J4045" s="43" t="e">
        <f t="shared" si="63"/>
        <v>#DIV/0!</v>
      </c>
    </row>
    <row r="4046" spans="1:10" x14ac:dyDescent="0.25">
      <c r="A4046" s="79"/>
      <c r="B4046" s="79"/>
      <c r="C4046" s="43">
        <v>2.3744183498861202E-3</v>
      </c>
      <c r="D4046" s="43">
        <v>0</v>
      </c>
      <c r="E4046" s="43">
        <v>0</v>
      </c>
      <c r="F4046" s="43">
        <v>2.3744183498861202E-3</v>
      </c>
      <c r="G4046" s="43">
        <v>0</v>
      </c>
      <c r="H4046" s="43">
        <v>0.5</v>
      </c>
      <c r="I4046" s="43">
        <v>22.2351307674416</v>
      </c>
      <c r="J4046" s="43" t="e">
        <f t="shared" si="63"/>
        <v>#DIV/0!</v>
      </c>
    </row>
    <row r="4047" spans="1:10" x14ac:dyDescent="0.25">
      <c r="A4047" s="79"/>
      <c r="B4047" s="79"/>
      <c r="C4047" s="43">
        <v>2.3744183498861202E-3</v>
      </c>
      <c r="D4047" s="43">
        <v>0</v>
      </c>
      <c r="E4047" s="43">
        <v>0</v>
      </c>
      <c r="F4047" s="43">
        <v>2.3744183498861202E-3</v>
      </c>
      <c r="G4047" s="43">
        <v>0</v>
      </c>
      <c r="H4047" s="43">
        <v>0.16666666666666599</v>
      </c>
      <c r="I4047" s="43">
        <v>7.4117102558138903</v>
      </c>
      <c r="J4047" s="43" t="e">
        <f t="shared" si="63"/>
        <v>#DIV/0!</v>
      </c>
    </row>
    <row r="4048" spans="1:10" x14ac:dyDescent="0.25">
      <c r="A4048" s="79"/>
      <c r="B4048" s="79"/>
      <c r="C4048" s="43">
        <v>2.29591609136398E-3</v>
      </c>
      <c r="D4048" s="43">
        <v>2.29591609136398E-3</v>
      </c>
      <c r="E4048" s="43">
        <v>0</v>
      </c>
      <c r="F4048" s="43">
        <v>0</v>
      </c>
      <c r="G4048" s="43">
        <v>0.16666666666666599</v>
      </c>
      <c r="H4048" s="43">
        <v>0.83333333333333304</v>
      </c>
      <c r="I4048" s="43">
        <v>35.8333333333333</v>
      </c>
      <c r="J4048" s="43">
        <f t="shared" si="63"/>
        <v>1.3775496548183936E-2</v>
      </c>
    </row>
    <row r="4049" spans="1:10" x14ac:dyDescent="0.25">
      <c r="A4049" s="79"/>
      <c r="B4049" s="79"/>
      <c r="C4049" s="43">
        <v>2.1784506169221E-3</v>
      </c>
      <c r="D4049" s="43">
        <v>1.08922530846105E-3</v>
      </c>
      <c r="E4049" s="43">
        <v>0</v>
      </c>
      <c r="F4049" s="43">
        <v>1.08922530846105E-3</v>
      </c>
      <c r="G4049" s="43">
        <v>0.16666666666666599</v>
      </c>
      <c r="H4049" s="43">
        <v>0.66666666666666596</v>
      </c>
      <c r="I4049" s="43">
        <v>22.6666666666666</v>
      </c>
      <c r="J4049" s="43">
        <f t="shared" si="63"/>
        <v>1.3070703701532653E-2</v>
      </c>
    </row>
    <row r="4050" spans="1:10" x14ac:dyDescent="0.25">
      <c r="A4050" s="79"/>
      <c r="B4050" s="79"/>
      <c r="C4050" s="43">
        <v>2.1570932579326701E-3</v>
      </c>
      <c r="D4050" s="43">
        <v>1.0785466289663301E-3</v>
      </c>
      <c r="E4050" s="43">
        <v>0</v>
      </c>
      <c r="F4050" s="43">
        <v>1.0785466289663301E-3</v>
      </c>
      <c r="G4050" s="43">
        <v>0.33333333333333298</v>
      </c>
      <c r="H4050" s="43">
        <v>0.66666666666666596</v>
      </c>
      <c r="I4050" s="43">
        <v>33.6666666666666</v>
      </c>
      <c r="J4050" s="43">
        <f t="shared" si="63"/>
        <v>6.4712797737980169E-3</v>
      </c>
    </row>
    <row r="4051" spans="1:10" x14ac:dyDescent="0.25">
      <c r="A4051" s="79"/>
      <c r="B4051" s="79"/>
      <c r="C4051" s="43">
        <v>2.1570932579326701E-3</v>
      </c>
      <c r="D4051" s="43">
        <v>1.0785466289663301E-3</v>
      </c>
      <c r="E4051" s="43">
        <v>0</v>
      </c>
      <c r="F4051" s="43">
        <v>1.0785466289663301E-3</v>
      </c>
      <c r="G4051" s="43">
        <v>0.33333333333333298</v>
      </c>
      <c r="H4051" s="43">
        <v>0.66666666666666596</v>
      </c>
      <c r="I4051" s="43">
        <v>33.6666666666666</v>
      </c>
      <c r="J4051" s="43">
        <f t="shared" si="63"/>
        <v>6.4712797737980169E-3</v>
      </c>
    </row>
    <row r="4052" spans="1:10" x14ac:dyDescent="0.25">
      <c r="A4052" s="79"/>
      <c r="B4052" s="79"/>
      <c r="C4052" s="43">
        <v>2.0289491039960699E-3</v>
      </c>
      <c r="D4052" s="43">
        <v>0</v>
      </c>
      <c r="E4052" s="43">
        <v>2.0289491039960699E-3</v>
      </c>
      <c r="F4052" s="43">
        <v>0</v>
      </c>
      <c r="G4052" s="43">
        <v>0.16666666666666599</v>
      </c>
      <c r="H4052" s="43">
        <v>0.16666666666666599</v>
      </c>
      <c r="I4052" s="43">
        <v>6.3333333333333304</v>
      </c>
      <c r="J4052" s="43">
        <f t="shared" si="63"/>
        <v>1.2173694623976468E-2</v>
      </c>
    </row>
    <row r="4053" spans="1:10" x14ac:dyDescent="0.25">
      <c r="A4053" s="79"/>
      <c r="B4053" s="79"/>
      <c r="C4053" s="43">
        <v>1.99691306551192E-3</v>
      </c>
      <c r="D4053" s="43">
        <v>1.99691306551192E-3</v>
      </c>
      <c r="E4053" s="43">
        <v>0</v>
      </c>
      <c r="F4053" s="43">
        <v>0</v>
      </c>
      <c r="G4053" s="43">
        <v>0.83333333333333304</v>
      </c>
      <c r="H4053" s="43">
        <v>0.83333333333333304</v>
      </c>
      <c r="I4053" s="43">
        <v>31.1666666666666</v>
      </c>
      <c r="J4053" s="43">
        <f t="shared" si="63"/>
        <v>2.396295678614305E-3</v>
      </c>
    </row>
    <row r="4054" spans="1:10" x14ac:dyDescent="0.25">
      <c r="A4054" s="79"/>
      <c r="B4054" s="79"/>
      <c r="C4054" s="43">
        <v>1.99467053955708E-3</v>
      </c>
      <c r="D4054" s="43">
        <v>1.99467053955708E-3</v>
      </c>
      <c r="E4054" s="43">
        <v>0</v>
      </c>
      <c r="F4054" s="43">
        <v>0</v>
      </c>
      <c r="G4054" s="43">
        <v>0</v>
      </c>
      <c r="H4054" s="43">
        <v>0.83333333333333304</v>
      </c>
      <c r="I4054" s="43">
        <v>31.1316666157716</v>
      </c>
      <c r="J4054" s="43" t="e">
        <f t="shared" si="63"/>
        <v>#DIV/0!</v>
      </c>
    </row>
    <row r="4055" spans="1:10" x14ac:dyDescent="0.25">
      <c r="A4055" s="79"/>
      <c r="B4055" s="79"/>
      <c r="C4055" s="43">
        <v>1.99467053955708E-3</v>
      </c>
      <c r="D4055" s="43">
        <v>1.99467053955708E-3</v>
      </c>
      <c r="E4055" s="43">
        <v>0</v>
      </c>
      <c r="F4055" s="43">
        <v>0</v>
      </c>
      <c r="G4055" s="43">
        <v>0</v>
      </c>
      <c r="H4055" s="43">
        <v>0.66666666666666596</v>
      </c>
      <c r="I4055" s="43">
        <v>24.9053332926172</v>
      </c>
      <c r="J4055" s="43" t="e">
        <f t="shared" si="63"/>
        <v>#DIV/0!</v>
      </c>
    </row>
    <row r="4056" spans="1:10" x14ac:dyDescent="0.25">
      <c r="A4056" s="79"/>
      <c r="B4056" s="79"/>
      <c r="C4056" s="43">
        <v>1.99467053955708E-3</v>
      </c>
      <c r="D4056" s="43">
        <v>1.99467053955708E-3</v>
      </c>
      <c r="E4056" s="43">
        <v>0</v>
      </c>
      <c r="F4056" s="43">
        <v>0</v>
      </c>
      <c r="G4056" s="43">
        <v>0</v>
      </c>
      <c r="H4056" s="43">
        <v>0.83333333333333304</v>
      </c>
      <c r="I4056" s="43">
        <v>31.1316666157716</v>
      </c>
      <c r="J4056" s="43" t="e">
        <f t="shared" si="63"/>
        <v>#DIV/0!</v>
      </c>
    </row>
    <row r="4057" spans="1:10" x14ac:dyDescent="0.25">
      <c r="A4057" s="79"/>
      <c r="B4057" s="79"/>
      <c r="C4057" s="43">
        <v>1.99467053955708E-3</v>
      </c>
      <c r="D4057" s="43">
        <v>1.99467053955708E-3</v>
      </c>
      <c r="E4057" s="43">
        <v>0</v>
      </c>
      <c r="F4057" s="43">
        <v>0</v>
      </c>
      <c r="G4057" s="43">
        <v>0</v>
      </c>
      <c r="H4057" s="43">
        <v>0.83333333333333304</v>
      </c>
      <c r="I4057" s="43">
        <v>31.1316666157716</v>
      </c>
      <c r="J4057" s="43" t="e">
        <f t="shared" si="63"/>
        <v>#DIV/0!</v>
      </c>
    </row>
    <row r="4058" spans="1:10" x14ac:dyDescent="0.25">
      <c r="A4058" s="79"/>
      <c r="B4058" s="79"/>
      <c r="C4058" s="43">
        <v>1.99467053955708E-3</v>
      </c>
      <c r="D4058" s="43">
        <v>1.99467053955708E-3</v>
      </c>
      <c r="E4058" s="43">
        <v>0</v>
      </c>
      <c r="F4058" s="43">
        <v>0</v>
      </c>
      <c r="G4058" s="43">
        <v>0</v>
      </c>
      <c r="H4058" s="43">
        <v>0.83333333333333304</v>
      </c>
      <c r="I4058" s="43">
        <v>31.1316666157716</v>
      </c>
      <c r="J4058" s="43" t="e">
        <f t="shared" si="63"/>
        <v>#DIV/0!</v>
      </c>
    </row>
    <row r="4059" spans="1:10" x14ac:dyDescent="0.25">
      <c r="A4059" s="79"/>
      <c r="B4059" s="79"/>
      <c r="C4059" s="43">
        <v>1.99467053955708E-3</v>
      </c>
      <c r="D4059" s="43">
        <v>1.99467053955708E-3</v>
      </c>
      <c r="E4059" s="43">
        <v>0</v>
      </c>
      <c r="F4059" s="43">
        <v>0</v>
      </c>
      <c r="G4059" s="43">
        <v>0</v>
      </c>
      <c r="H4059" s="43">
        <v>0.83333333333333304</v>
      </c>
      <c r="I4059" s="43">
        <v>31.1316666157716</v>
      </c>
      <c r="J4059" s="43" t="e">
        <f t="shared" si="63"/>
        <v>#DIV/0!</v>
      </c>
    </row>
    <row r="4060" spans="1:10" x14ac:dyDescent="0.25">
      <c r="A4060" s="79"/>
      <c r="B4060" s="79"/>
      <c r="C4060" s="43">
        <v>1.99467053955708E-3</v>
      </c>
      <c r="D4060" s="43">
        <v>1.99467053955708E-3</v>
      </c>
      <c r="E4060" s="43">
        <v>0</v>
      </c>
      <c r="F4060" s="43">
        <v>0</v>
      </c>
      <c r="G4060" s="43">
        <v>0</v>
      </c>
      <c r="H4060" s="43">
        <v>0.16666666666666599</v>
      </c>
      <c r="I4060" s="43">
        <v>6.2263333231543196</v>
      </c>
      <c r="J4060" s="43" t="e">
        <f t="shared" si="63"/>
        <v>#DIV/0!</v>
      </c>
    </row>
    <row r="4061" spans="1:10" x14ac:dyDescent="0.25">
      <c r="A4061" s="79"/>
      <c r="B4061" s="79"/>
      <c r="C4061" s="43">
        <v>1.99467053955708E-3</v>
      </c>
      <c r="D4061" s="43">
        <v>1.99467053955708E-3</v>
      </c>
      <c r="E4061" s="43">
        <v>0</v>
      </c>
      <c r="F4061" s="43">
        <v>0</v>
      </c>
      <c r="G4061" s="43">
        <v>0</v>
      </c>
      <c r="H4061" s="43">
        <v>0.83333333333333304</v>
      </c>
      <c r="I4061" s="43">
        <v>31.1316666157716</v>
      </c>
      <c r="J4061" s="43" t="e">
        <f t="shared" si="63"/>
        <v>#DIV/0!</v>
      </c>
    </row>
    <row r="4062" spans="1:10" x14ac:dyDescent="0.25">
      <c r="A4062" s="79"/>
      <c r="B4062" s="79"/>
      <c r="C4062" s="43">
        <v>1.99467053955708E-3</v>
      </c>
      <c r="D4062" s="43">
        <v>1.99467053955708E-3</v>
      </c>
      <c r="E4062" s="43">
        <v>0</v>
      </c>
      <c r="F4062" s="43">
        <v>0</v>
      </c>
      <c r="G4062" s="43">
        <v>0</v>
      </c>
      <c r="H4062" s="43">
        <v>0.83333333333333304</v>
      </c>
      <c r="I4062" s="43">
        <v>31.1316666157716</v>
      </c>
      <c r="J4062" s="43" t="e">
        <f t="shared" si="63"/>
        <v>#DIV/0!</v>
      </c>
    </row>
    <row r="4063" spans="1:10" x14ac:dyDescent="0.25">
      <c r="A4063" s="79"/>
      <c r="B4063" s="79"/>
      <c r="C4063" s="43">
        <v>1.99467053955708E-3</v>
      </c>
      <c r="D4063" s="43">
        <v>1.99467053955708E-3</v>
      </c>
      <c r="E4063" s="43">
        <v>0</v>
      </c>
      <c r="F4063" s="43">
        <v>0</v>
      </c>
      <c r="G4063" s="43">
        <v>0</v>
      </c>
      <c r="H4063" s="43">
        <v>0.16666666666666599</v>
      </c>
      <c r="I4063" s="43">
        <v>6.2263333231543196</v>
      </c>
      <c r="J4063" s="43" t="e">
        <f t="shared" si="63"/>
        <v>#DIV/0!</v>
      </c>
    </row>
    <row r="4064" spans="1:10" x14ac:dyDescent="0.25">
      <c r="A4064" s="79"/>
      <c r="B4064" s="79"/>
      <c r="C4064" s="43">
        <v>1.99467053955708E-3</v>
      </c>
      <c r="D4064" s="43">
        <v>1.99467053955708E-3</v>
      </c>
      <c r="E4064" s="43">
        <v>0</v>
      </c>
      <c r="F4064" s="43">
        <v>0</v>
      </c>
      <c r="G4064" s="43">
        <v>0</v>
      </c>
      <c r="H4064" s="43">
        <v>0.83333333333333304</v>
      </c>
      <c r="I4064" s="43">
        <v>31.1316666157716</v>
      </c>
      <c r="J4064" s="43" t="e">
        <f t="shared" si="63"/>
        <v>#DIV/0!</v>
      </c>
    </row>
    <row r="4065" spans="1:10" x14ac:dyDescent="0.25">
      <c r="A4065" s="79"/>
      <c r="B4065" s="79"/>
      <c r="C4065" s="43">
        <v>1.99467053955708E-3</v>
      </c>
      <c r="D4065" s="43">
        <v>1.99467053955708E-3</v>
      </c>
      <c r="E4065" s="43">
        <v>0</v>
      </c>
      <c r="F4065" s="43">
        <v>0</v>
      </c>
      <c r="G4065" s="43">
        <v>0</v>
      </c>
      <c r="H4065" s="43">
        <v>0.83333333333333304</v>
      </c>
      <c r="I4065" s="43">
        <v>31.1316666157716</v>
      </c>
      <c r="J4065" s="43" t="e">
        <f t="shared" si="63"/>
        <v>#DIV/0!</v>
      </c>
    </row>
    <row r="4066" spans="1:10" x14ac:dyDescent="0.25">
      <c r="A4066" s="79"/>
      <c r="B4066" s="79"/>
      <c r="C4066" s="43">
        <v>1.99467053955708E-3</v>
      </c>
      <c r="D4066" s="43">
        <v>1.99467053955708E-3</v>
      </c>
      <c r="E4066" s="43">
        <v>0</v>
      </c>
      <c r="F4066" s="43">
        <v>0</v>
      </c>
      <c r="G4066" s="43">
        <v>0</v>
      </c>
      <c r="H4066" s="43">
        <v>0.83333333333333304</v>
      </c>
      <c r="I4066" s="43">
        <v>31.1316666157716</v>
      </c>
      <c r="J4066" s="43" t="e">
        <f t="shared" si="63"/>
        <v>#DIV/0!</v>
      </c>
    </row>
    <row r="4067" spans="1:10" x14ac:dyDescent="0.25">
      <c r="A4067" s="79"/>
      <c r="B4067" s="79"/>
      <c r="C4067" s="43">
        <v>1.92216230904891E-3</v>
      </c>
      <c r="D4067" s="43">
        <v>1.92216230904891E-3</v>
      </c>
      <c r="E4067" s="43">
        <v>0</v>
      </c>
      <c r="F4067" s="43">
        <v>0</v>
      </c>
      <c r="G4067" s="43">
        <v>0.16666666666666599</v>
      </c>
      <c r="H4067" s="43">
        <v>0.33333333333333298</v>
      </c>
      <c r="I4067" s="43">
        <v>15</v>
      </c>
      <c r="J4067" s="43">
        <f t="shared" si="63"/>
        <v>1.1532973854293506E-2</v>
      </c>
    </row>
    <row r="4068" spans="1:10" x14ac:dyDescent="0.25">
      <c r="A4068" s="79"/>
      <c r="B4068" s="79"/>
      <c r="C4068" s="43">
        <v>1.92216230904891E-3</v>
      </c>
      <c r="D4068" s="43">
        <v>1.92216230904891E-3</v>
      </c>
      <c r="E4068" s="43">
        <v>0</v>
      </c>
      <c r="F4068" s="43">
        <v>0</v>
      </c>
      <c r="G4068" s="43">
        <v>0.16666666666666599</v>
      </c>
      <c r="H4068" s="43">
        <v>0.33333333333333298</v>
      </c>
      <c r="I4068" s="43">
        <v>15</v>
      </c>
      <c r="J4068" s="43">
        <f t="shared" si="63"/>
        <v>1.1532973854293506E-2</v>
      </c>
    </row>
    <row r="4069" spans="1:10" x14ac:dyDescent="0.25">
      <c r="A4069" s="79"/>
      <c r="B4069" s="79"/>
      <c r="C4069" s="43">
        <v>1.92216230904891E-3</v>
      </c>
      <c r="D4069" s="43">
        <v>9.6108115452445695E-4</v>
      </c>
      <c r="E4069" s="43">
        <v>0</v>
      </c>
      <c r="F4069" s="43">
        <v>9.6108115452445695E-4</v>
      </c>
      <c r="G4069" s="43">
        <v>0.16666666666666599</v>
      </c>
      <c r="H4069" s="43">
        <v>0.33333333333333298</v>
      </c>
      <c r="I4069" s="43">
        <v>15</v>
      </c>
      <c r="J4069" s="43">
        <f t="shared" si="63"/>
        <v>1.1532973854293506E-2</v>
      </c>
    </row>
    <row r="4070" spans="1:10" x14ac:dyDescent="0.25">
      <c r="A4070" s="79"/>
      <c r="B4070" s="79"/>
      <c r="C4070" s="43">
        <v>1.8995346799088901E-3</v>
      </c>
      <c r="D4070" s="43">
        <v>0</v>
      </c>
      <c r="E4070" s="43">
        <v>0</v>
      </c>
      <c r="F4070" s="43">
        <v>1.8995346799088901E-3</v>
      </c>
      <c r="G4070" s="43">
        <v>0</v>
      </c>
      <c r="H4070" s="43">
        <v>0.5</v>
      </c>
      <c r="I4070" s="43">
        <v>22.2351307674416</v>
      </c>
      <c r="J4070" s="43" t="e">
        <f t="shared" si="63"/>
        <v>#DIV/0!</v>
      </c>
    </row>
    <row r="4071" spans="1:10" x14ac:dyDescent="0.25">
      <c r="A4071" s="79"/>
      <c r="B4071" s="79"/>
      <c r="C4071" s="43">
        <v>1.8995346799088901E-3</v>
      </c>
      <c r="D4071" s="43">
        <v>0</v>
      </c>
      <c r="E4071" s="43">
        <v>0</v>
      </c>
      <c r="F4071" s="43">
        <v>1.8995346799088901E-3</v>
      </c>
      <c r="G4071" s="43">
        <v>0</v>
      </c>
      <c r="H4071" s="43">
        <v>0.33333333333333298</v>
      </c>
      <c r="I4071" s="43">
        <v>14.823420511627701</v>
      </c>
      <c r="J4071" s="43" t="e">
        <f t="shared" si="63"/>
        <v>#DIV/0!</v>
      </c>
    </row>
    <row r="4072" spans="1:10" x14ac:dyDescent="0.25">
      <c r="A4072" s="79"/>
      <c r="B4072" s="79"/>
      <c r="C4072" s="43">
        <v>1.8995346799088901E-3</v>
      </c>
      <c r="D4072" s="43">
        <v>0</v>
      </c>
      <c r="E4072" s="43">
        <v>0</v>
      </c>
      <c r="F4072" s="43">
        <v>1.8995346799088901E-3</v>
      </c>
      <c r="G4072" s="43">
        <v>0</v>
      </c>
      <c r="H4072" s="43">
        <v>0.5</v>
      </c>
      <c r="I4072" s="43">
        <v>22.2351307674416</v>
      </c>
      <c r="J4072" s="43" t="e">
        <f t="shared" si="63"/>
        <v>#DIV/0!</v>
      </c>
    </row>
    <row r="4073" spans="1:10" x14ac:dyDescent="0.25">
      <c r="A4073" s="79"/>
      <c r="B4073" s="79"/>
      <c r="C4073" s="43">
        <v>1.8794475910700399E-3</v>
      </c>
      <c r="D4073" s="43">
        <v>1.8794475910700399E-3</v>
      </c>
      <c r="E4073" s="43">
        <v>0</v>
      </c>
      <c r="F4073" s="43">
        <v>0</v>
      </c>
      <c r="G4073" s="43">
        <v>0.33333333333333298</v>
      </c>
      <c r="H4073" s="43">
        <v>0.33333333333333298</v>
      </c>
      <c r="I4073" s="43">
        <v>14.6666666666666</v>
      </c>
      <c r="J4073" s="43">
        <f t="shared" si="63"/>
        <v>5.6383427732101254E-3</v>
      </c>
    </row>
    <row r="4074" spans="1:10" x14ac:dyDescent="0.25">
      <c r="A4074" s="79"/>
      <c r="B4074" s="79"/>
      <c r="C4074" s="43">
        <v>1.87343379267729E-3</v>
      </c>
      <c r="D4074" s="43">
        <v>0</v>
      </c>
      <c r="E4074" s="43">
        <v>4.4878278274562098E-4</v>
      </c>
      <c r="F4074" s="43">
        <v>1.4246510099316699E-3</v>
      </c>
      <c r="G4074" s="43">
        <v>0</v>
      </c>
      <c r="H4074" s="43">
        <v>0.66666666666666596</v>
      </c>
      <c r="I4074" s="43">
        <v>29.2394734387067</v>
      </c>
      <c r="J4074" s="43" t="e">
        <f t="shared" si="63"/>
        <v>#DIV/0!</v>
      </c>
    </row>
    <row r="4075" spans="1:10" x14ac:dyDescent="0.25">
      <c r="A4075" s="79"/>
      <c r="B4075" s="79"/>
      <c r="C4075" s="43">
        <v>1.8580902320806099E-3</v>
      </c>
      <c r="D4075" s="43">
        <v>9.2904511604030798E-4</v>
      </c>
      <c r="E4075" s="43">
        <v>0</v>
      </c>
      <c r="F4075" s="43">
        <v>9.2904511604030798E-4</v>
      </c>
      <c r="G4075" s="43">
        <v>0.33333333333333298</v>
      </c>
      <c r="H4075" s="43">
        <v>0.66666666666666596</v>
      </c>
      <c r="I4075" s="43">
        <v>29</v>
      </c>
      <c r="J4075" s="43">
        <f t="shared" si="63"/>
        <v>5.574270696241836E-3</v>
      </c>
    </row>
    <row r="4076" spans="1:10" x14ac:dyDescent="0.25">
      <c r="A4076" s="79"/>
      <c r="B4076" s="79"/>
      <c r="C4076" s="43">
        <v>1.8473329054456899E-3</v>
      </c>
      <c r="D4076" s="43">
        <v>0</v>
      </c>
      <c r="E4076" s="43">
        <v>8.9756556549124304E-4</v>
      </c>
      <c r="F4076" s="43">
        <v>9.4976733995444905E-4</v>
      </c>
      <c r="G4076" s="43">
        <v>0</v>
      </c>
      <c r="H4076" s="43">
        <v>0.33333333333333298</v>
      </c>
      <c r="I4076" s="43">
        <v>14.4160529270789</v>
      </c>
      <c r="J4076" s="43" t="e">
        <f t="shared" si="63"/>
        <v>#DIV/0!</v>
      </c>
    </row>
    <row r="4077" spans="1:10" x14ac:dyDescent="0.25">
      <c r="A4077" s="79"/>
      <c r="B4077" s="79"/>
      <c r="C4077" s="43">
        <v>1.79513113098248E-3</v>
      </c>
      <c r="D4077" s="43">
        <v>0</v>
      </c>
      <c r="E4077" s="43">
        <v>1.79513113098248E-3</v>
      </c>
      <c r="F4077" s="43">
        <v>0</v>
      </c>
      <c r="G4077" s="43">
        <v>0</v>
      </c>
      <c r="H4077" s="43">
        <v>0.66666666666666596</v>
      </c>
      <c r="I4077" s="43">
        <v>28.017370685060101</v>
      </c>
      <c r="J4077" s="43" t="e">
        <f t="shared" si="63"/>
        <v>#DIV/0!</v>
      </c>
    </row>
    <row r="4078" spans="1:10" x14ac:dyDescent="0.25">
      <c r="A4078" s="79"/>
      <c r="B4078" s="79"/>
      <c r="C4078" s="43">
        <v>1.79513113098248E-3</v>
      </c>
      <c r="D4078" s="43">
        <v>0</v>
      </c>
      <c r="E4078" s="43">
        <v>1.79513113098248E-3</v>
      </c>
      <c r="F4078" s="43">
        <v>0</v>
      </c>
      <c r="G4078" s="43">
        <v>0</v>
      </c>
      <c r="H4078" s="43">
        <v>0.66666666666666596</v>
      </c>
      <c r="I4078" s="43">
        <v>28.017370685060101</v>
      </c>
      <c r="J4078" s="43" t="e">
        <f t="shared" si="63"/>
        <v>#DIV/0!</v>
      </c>
    </row>
    <row r="4079" spans="1:10" x14ac:dyDescent="0.25">
      <c r="A4079" s="79"/>
      <c r="B4079" s="79"/>
      <c r="C4079" s="43">
        <v>1.79513113098248E-3</v>
      </c>
      <c r="D4079" s="43">
        <v>0</v>
      </c>
      <c r="E4079" s="43">
        <v>1.79513113098248E-3</v>
      </c>
      <c r="F4079" s="43">
        <v>0</v>
      </c>
      <c r="G4079" s="43">
        <v>0</v>
      </c>
      <c r="H4079" s="43">
        <v>0.66666666666666596</v>
      </c>
      <c r="I4079" s="43">
        <v>28.017370685060101</v>
      </c>
      <c r="J4079" s="43" t="e">
        <f t="shared" si="63"/>
        <v>#DIV/0!</v>
      </c>
    </row>
    <row r="4080" spans="1:10" x14ac:dyDescent="0.25">
      <c r="A4080" s="79"/>
      <c r="B4080" s="79"/>
      <c r="C4080" s="43">
        <v>1.79513113098248E-3</v>
      </c>
      <c r="D4080" s="43">
        <v>0</v>
      </c>
      <c r="E4080" s="43">
        <v>1.79513113098248E-3</v>
      </c>
      <c r="F4080" s="43">
        <v>0</v>
      </c>
      <c r="G4080" s="43">
        <v>0</v>
      </c>
      <c r="H4080" s="43">
        <v>0.5</v>
      </c>
      <c r="I4080" s="43">
        <v>21.0130280137951</v>
      </c>
      <c r="J4080" s="43" t="e">
        <f t="shared" si="63"/>
        <v>#DIV/0!</v>
      </c>
    </row>
    <row r="4081" spans="1:10" x14ac:dyDescent="0.25">
      <c r="A4081" s="79"/>
      <c r="B4081" s="79"/>
      <c r="C4081" s="43">
        <v>1.79513113098248E-3</v>
      </c>
      <c r="D4081" s="43">
        <v>0</v>
      </c>
      <c r="E4081" s="43">
        <v>1.79513113098248E-3</v>
      </c>
      <c r="F4081" s="43">
        <v>0</v>
      </c>
      <c r="G4081" s="43">
        <v>0</v>
      </c>
      <c r="H4081" s="43">
        <v>0.66666666666666596</v>
      </c>
      <c r="I4081" s="43">
        <v>28.017370685060101</v>
      </c>
      <c r="J4081" s="43" t="e">
        <f t="shared" si="63"/>
        <v>#DIV/0!</v>
      </c>
    </row>
    <row r="4082" spans="1:10" x14ac:dyDescent="0.25">
      <c r="A4082" s="79"/>
      <c r="B4082" s="79"/>
      <c r="C4082" s="43">
        <v>1.79401815511232E-3</v>
      </c>
      <c r="D4082" s="43">
        <v>8.9700907755616E-4</v>
      </c>
      <c r="E4082" s="43">
        <v>0</v>
      </c>
      <c r="F4082" s="43">
        <v>8.9700907755616E-4</v>
      </c>
      <c r="G4082" s="43">
        <v>0.33333333333333298</v>
      </c>
      <c r="H4082" s="43">
        <v>0.66666666666666596</v>
      </c>
      <c r="I4082" s="43">
        <v>28</v>
      </c>
      <c r="J4082" s="43">
        <f t="shared" si="63"/>
        <v>5.3820544653369658E-3</v>
      </c>
    </row>
    <row r="4083" spans="1:10" x14ac:dyDescent="0.25">
      <c r="A4083" s="79"/>
      <c r="B4083" s="79"/>
      <c r="C4083" s="43">
        <v>1.79401815511232E-3</v>
      </c>
      <c r="D4083" s="43">
        <v>8.9700907755616E-4</v>
      </c>
      <c r="E4083" s="43">
        <v>0</v>
      </c>
      <c r="F4083" s="43">
        <v>8.9700907755616E-4</v>
      </c>
      <c r="G4083" s="43">
        <v>0.33333333333333298</v>
      </c>
      <c r="H4083" s="43">
        <v>0.66666666666666596</v>
      </c>
      <c r="I4083" s="43">
        <v>28</v>
      </c>
      <c r="J4083" s="43">
        <f t="shared" si="63"/>
        <v>5.3820544653369658E-3</v>
      </c>
    </row>
    <row r="4084" spans="1:10" x14ac:dyDescent="0.25">
      <c r="A4084" s="79"/>
      <c r="B4084" s="79"/>
      <c r="C4084" s="43">
        <v>1.7085887191545901E-3</v>
      </c>
      <c r="D4084" s="43">
        <v>0</v>
      </c>
      <c r="E4084" s="43">
        <v>8.5429435957729504E-4</v>
      </c>
      <c r="F4084" s="43">
        <v>8.5429435957729504E-4</v>
      </c>
      <c r="G4084" s="43">
        <v>0.33333333333333298</v>
      </c>
      <c r="H4084" s="43">
        <v>0.66666666666666596</v>
      </c>
      <c r="I4084" s="43">
        <v>26.6666666666666</v>
      </c>
      <c r="J4084" s="43">
        <f t="shared" si="63"/>
        <v>5.1257661574637759E-3</v>
      </c>
    </row>
    <row r="4085" spans="1:10" x14ac:dyDescent="0.25">
      <c r="A4085" s="79"/>
      <c r="B4085" s="79"/>
      <c r="C4085" s="43">
        <v>1.7085887191545901E-3</v>
      </c>
      <c r="D4085" s="43">
        <v>1.7085887191545901E-3</v>
      </c>
      <c r="E4085" s="43">
        <v>0</v>
      </c>
      <c r="F4085" s="43">
        <v>0</v>
      </c>
      <c r="G4085" s="43">
        <v>0.16666666666666599</v>
      </c>
      <c r="H4085" s="43">
        <v>0.66666666666666596</v>
      </c>
      <c r="I4085" s="43">
        <v>26.6666666666666</v>
      </c>
      <c r="J4085" s="43">
        <f t="shared" si="63"/>
        <v>1.0251532314927581E-2</v>
      </c>
    </row>
    <row r="4086" spans="1:10" x14ac:dyDescent="0.25">
      <c r="A4086" s="79"/>
      <c r="B4086" s="79"/>
      <c r="C4086" s="43">
        <v>1.7085887191545901E-3</v>
      </c>
      <c r="D4086" s="43">
        <v>0</v>
      </c>
      <c r="E4086" s="43">
        <v>8.5429435957729504E-4</v>
      </c>
      <c r="F4086" s="43">
        <v>8.5429435957729504E-4</v>
      </c>
      <c r="G4086" s="43">
        <v>0.33333333333333298</v>
      </c>
      <c r="H4086" s="43">
        <v>0.66666666666666596</v>
      </c>
      <c r="I4086" s="43">
        <v>26.6666666666666</v>
      </c>
      <c r="J4086" s="43">
        <f t="shared" si="63"/>
        <v>5.1257661574637759E-3</v>
      </c>
    </row>
    <row r="4087" spans="1:10" x14ac:dyDescent="0.25">
      <c r="A4087" s="79"/>
      <c r="B4087" s="79"/>
      <c r="C4087" s="43">
        <v>1.66587400117572E-3</v>
      </c>
      <c r="D4087" s="43">
        <v>0</v>
      </c>
      <c r="E4087" s="43">
        <v>8.3293700058786196E-4</v>
      </c>
      <c r="F4087" s="43">
        <v>8.3293700058786196E-4</v>
      </c>
      <c r="G4087" s="43">
        <v>0.16666666666666599</v>
      </c>
      <c r="H4087" s="43">
        <v>0.66666666666666596</v>
      </c>
      <c r="I4087" s="43">
        <v>26</v>
      </c>
      <c r="J4087" s="43">
        <f t="shared" si="63"/>
        <v>9.9952440070543609E-3</v>
      </c>
    </row>
    <row r="4088" spans="1:10" x14ac:dyDescent="0.25">
      <c r="A4088" s="79"/>
      <c r="B4088" s="79"/>
      <c r="C4088" s="43">
        <v>1.6231592831968599E-3</v>
      </c>
      <c r="D4088" s="43">
        <v>1.6231592831968599E-3</v>
      </c>
      <c r="E4088" s="43">
        <v>0</v>
      </c>
      <c r="F4088" s="43">
        <v>0</v>
      </c>
      <c r="G4088" s="43">
        <v>0.16666666666666599</v>
      </c>
      <c r="H4088" s="43">
        <v>0.66666666666666596</v>
      </c>
      <c r="I4088" s="43">
        <v>25.3333333333333</v>
      </c>
      <c r="J4088" s="43">
        <f t="shared" si="63"/>
        <v>9.7389556991811996E-3</v>
      </c>
    </row>
    <row r="4089" spans="1:10" x14ac:dyDescent="0.25">
      <c r="A4089" s="79"/>
      <c r="B4089" s="79"/>
      <c r="C4089" s="43">
        <v>1.5957364316456599E-3</v>
      </c>
      <c r="D4089" s="43">
        <v>1.5957364316456599E-3</v>
      </c>
      <c r="E4089" s="43">
        <v>0</v>
      </c>
      <c r="F4089" s="43">
        <v>0</v>
      </c>
      <c r="G4089" s="43">
        <v>0</v>
      </c>
      <c r="H4089" s="43">
        <v>0.66666666666666596</v>
      </c>
      <c r="I4089" s="43">
        <v>24.9053332926172</v>
      </c>
      <c r="J4089" s="43" t="e">
        <f t="shared" si="63"/>
        <v>#DIV/0!</v>
      </c>
    </row>
    <row r="4090" spans="1:10" x14ac:dyDescent="0.25">
      <c r="A4090" s="79"/>
      <c r="B4090" s="79"/>
      <c r="C4090" s="43">
        <v>1.5957364316456599E-3</v>
      </c>
      <c r="D4090" s="43">
        <v>1.5957364316456599E-3</v>
      </c>
      <c r="E4090" s="43">
        <v>0</v>
      </c>
      <c r="F4090" s="43">
        <v>0</v>
      </c>
      <c r="G4090" s="43">
        <v>0</v>
      </c>
      <c r="H4090" s="43">
        <v>0.5</v>
      </c>
      <c r="I4090" s="43">
        <v>18.6789999694629</v>
      </c>
      <c r="J4090" s="43" t="e">
        <f t="shared" si="63"/>
        <v>#DIV/0!</v>
      </c>
    </row>
    <row r="4091" spans="1:10" x14ac:dyDescent="0.25">
      <c r="A4091" s="79"/>
      <c r="B4091" s="79"/>
      <c r="C4091" s="43">
        <v>1.5957364316456599E-3</v>
      </c>
      <c r="D4091" s="43">
        <v>1.5957364316456599E-3</v>
      </c>
      <c r="E4091" s="43">
        <v>0</v>
      </c>
      <c r="F4091" s="43">
        <v>0</v>
      </c>
      <c r="G4091" s="43">
        <v>0</v>
      </c>
      <c r="H4091" s="43">
        <v>0.66666666666666596</v>
      </c>
      <c r="I4091" s="43">
        <v>24.9053332926172</v>
      </c>
      <c r="J4091" s="43" t="e">
        <f t="shared" si="63"/>
        <v>#DIV/0!</v>
      </c>
    </row>
    <row r="4092" spans="1:10" x14ac:dyDescent="0.25">
      <c r="A4092" s="79"/>
      <c r="B4092" s="79"/>
      <c r="C4092" s="43">
        <v>1.5957364316456599E-3</v>
      </c>
      <c r="D4092" s="43">
        <v>1.5957364316456599E-3</v>
      </c>
      <c r="E4092" s="43">
        <v>0</v>
      </c>
      <c r="F4092" s="43">
        <v>0</v>
      </c>
      <c r="G4092" s="43">
        <v>0</v>
      </c>
      <c r="H4092" s="43">
        <v>0.5</v>
      </c>
      <c r="I4092" s="43">
        <v>18.6789999694629</v>
      </c>
      <c r="J4092" s="43" t="e">
        <f t="shared" si="63"/>
        <v>#DIV/0!</v>
      </c>
    </row>
    <row r="4093" spans="1:10" x14ac:dyDescent="0.25">
      <c r="A4093" s="79"/>
      <c r="B4093" s="79"/>
      <c r="C4093" s="43">
        <v>1.5957364316456599E-3</v>
      </c>
      <c r="D4093" s="43">
        <v>1.5957364316456599E-3</v>
      </c>
      <c r="E4093" s="43">
        <v>0</v>
      </c>
      <c r="F4093" s="43">
        <v>0</v>
      </c>
      <c r="G4093" s="43">
        <v>0</v>
      </c>
      <c r="H4093" s="43">
        <v>0.66666666666666596</v>
      </c>
      <c r="I4093" s="43">
        <v>24.9053332926172</v>
      </c>
      <c r="J4093" s="43" t="e">
        <f t="shared" si="63"/>
        <v>#DIV/0!</v>
      </c>
    </row>
    <row r="4094" spans="1:10" x14ac:dyDescent="0.25">
      <c r="A4094" s="79"/>
      <c r="B4094" s="79"/>
      <c r="C4094" s="43">
        <v>1.5957364316456599E-3</v>
      </c>
      <c r="D4094" s="43">
        <v>1.5957364316456599E-3</v>
      </c>
      <c r="E4094" s="43">
        <v>0</v>
      </c>
      <c r="F4094" s="43">
        <v>0</v>
      </c>
      <c r="G4094" s="43">
        <v>0</v>
      </c>
      <c r="H4094" s="43">
        <v>0.66666666666666596</v>
      </c>
      <c r="I4094" s="43">
        <v>24.9053332926172</v>
      </c>
      <c r="J4094" s="43" t="e">
        <f t="shared" si="63"/>
        <v>#DIV/0!</v>
      </c>
    </row>
    <row r="4095" spans="1:10" x14ac:dyDescent="0.25">
      <c r="A4095" s="79"/>
      <c r="B4095" s="79"/>
      <c r="C4095" s="43">
        <v>1.5957364316456599E-3</v>
      </c>
      <c r="D4095" s="43">
        <v>1.5957364316456599E-3</v>
      </c>
      <c r="E4095" s="43">
        <v>0</v>
      </c>
      <c r="F4095" s="43">
        <v>0</v>
      </c>
      <c r="G4095" s="43">
        <v>0</v>
      </c>
      <c r="H4095" s="43">
        <v>0.66666666666666596</v>
      </c>
      <c r="I4095" s="43">
        <v>24.9053332926172</v>
      </c>
      <c r="J4095" s="43" t="e">
        <f t="shared" si="63"/>
        <v>#DIV/0!</v>
      </c>
    </row>
    <row r="4096" spans="1:10" x14ac:dyDescent="0.25">
      <c r="A4096" s="79"/>
      <c r="B4096" s="79"/>
      <c r="C4096" s="43">
        <v>1.5957364316456599E-3</v>
      </c>
      <c r="D4096" s="43">
        <v>1.5957364316456599E-3</v>
      </c>
      <c r="E4096" s="43">
        <v>0</v>
      </c>
      <c r="F4096" s="43">
        <v>0</v>
      </c>
      <c r="G4096" s="43">
        <v>0</v>
      </c>
      <c r="H4096" s="43">
        <v>0.66666666666666596</v>
      </c>
      <c r="I4096" s="43">
        <v>24.9053332926172</v>
      </c>
      <c r="J4096" s="43" t="e">
        <f t="shared" si="63"/>
        <v>#DIV/0!</v>
      </c>
    </row>
    <row r="4097" spans="1:10" x14ac:dyDescent="0.25">
      <c r="A4097" s="79"/>
      <c r="B4097" s="79"/>
      <c r="C4097" s="43">
        <v>1.5957364316456599E-3</v>
      </c>
      <c r="D4097" s="43">
        <v>1.5957364316456599E-3</v>
      </c>
      <c r="E4097" s="43">
        <v>0</v>
      </c>
      <c r="F4097" s="43">
        <v>0</v>
      </c>
      <c r="G4097" s="43">
        <v>0</v>
      </c>
      <c r="H4097" s="43">
        <v>0.66666666666666596</v>
      </c>
      <c r="I4097" s="43">
        <v>24.9053332926172</v>
      </c>
      <c r="J4097" s="43" t="e">
        <f t="shared" si="63"/>
        <v>#DIV/0!</v>
      </c>
    </row>
    <row r="4098" spans="1:10" x14ac:dyDescent="0.25">
      <c r="A4098" s="79"/>
      <c r="B4098" s="79"/>
      <c r="C4098" s="43">
        <v>1.5957364316456599E-3</v>
      </c>
      <c r="D4098" s="43">
        <v>1.5957364316456599E-3</v>
      </c>
      <c r="E4098" s="43">
        <v>0</v>
      </c>
      <c r="F4098" s="43">
        <v>0</v>
      </c>
      <c r="G4098" s="43">
        <v>0</v>
      </c>
      <c r="H4098" s="43">
        <v>0.33333333333333298</v>
      </c>
      <c r="I4098" s="43">
        <v>12.4526666463086</v>
      </c>
      <c r="J4098" s="43" t="e">
        <f t="shared" si="63"/>
        <v>#DIV/0!</v>
      </c>
    </row>
    <row r="4099" spans="1:10" x14ac:dyDescent="0.25">
      <c r="A4099" s="79"/>
      <c r="B4099" s="79"/>
      <c r="C4099" s="43">
        <v>1.53772984723913E-3</v>
      </c>
      <c r="D4099" s="43">
        <v>7.6886492361956502E-4</v>
      </c>
      <c r="E4099" s="43">
        <v>0</v>
      </c>
      <c r="F4099" s="43">
        <v>7.6886492361956502E-4</v>
      </c>
      <c r="G4099" s="43">
        <v>0.16666666666666599</v>
      </c>
      <c r="H4099" s="43">
        <v>1</v>
      </c>
      <c r="I4099" s="43">
        <v>18</v>
      </c>
      <c r="J4099" s="43">
        <f t="shared" ref="J4099:J4162" si="64">C4099/G4099</f>
        <v>9.2263790834348179E-3</v>
      </c>
    </row>
    <row r="4100" spans="1:10" x14ac:dyDescent="0.25">
      <c r="A4100" s="79"/>
      <c r="B4100" s="79"/>
      <c r="C4100" s="43">
        <v>1.53772984723913E-3</v>
      </c>
      <c r="D4100" s="43">
        <v>7.6886492361956502E-4</v>
      </c>
      <c r="E4100" s="43">
        <v>0</v>
      </c>
      <c r="F4100" s="43">
        <v>7.6886492361956502E-4</v>
      </c>
      <c r="G4100" s="43">
        <v>0.16666666666666599</v>
      </c>
      <c r="H4100" s="43">
        <v>1</v>
      </c>
      <c r="I4100" s="43">
        <v>18</v>
      </c>
      <c r="J4100" s="43">
        <f t="shared" si="64"/>
        <v>9.2263790834348179E-3</v>
      </c>
    </row>
    <row r="4101" spans="1:10" x14ac:dyDescent="0.25">
      <c r="A4101" s="79"/>
      <c r="B4101" s="79"/>
      <c r="C4101" s="43">
        <v>1.53772984723913E-3</v>
      </c>
      <c r="D4101" s="43">
        <v>7.6886492361956502E-4</v>
      </c>
      <c r="E4101" s="43">
        <v>0</v>
      </c>
      <c r="F4101" s="43">
        <v>7.6886492361956502E-4</v>
      </c>
      <c r="G4101" s="43">
        <v>0.16666666666666599</v>
      </c>
      <c r="H4101" s="43">
        <v>1.3333333333333299</v>
      </c>
      <c r="I4101" s="43">
        <v>24</v>
      </c>
      <c r="J4101" s="43">
        <f t="shared" si="64"/>
        <v>9.2263790834348179E-3</v>
      </c>
    </row>
    <row r="4102" spans="1:10" x14ac:dyDescent="0.25">
      <c r="A4102" s="79"/>
      <c r="B4102" s="79"/>
      <c r="C4102" s="43">
        <v>1.4523004112813999E-3</v>
      </c>
      <c r="D4102" s="43">
        <v>1.4523004112813999E-3</v>
      </c>
      <c r="E4102" s="43">
        <v>0</v>
      </c>
      <c r="F4102" s="43">
        <v>0</v>
      </c>
      <c r="G4102" s="43">
        <v>0.16666666666666599</v>
      </c>
      <c r="H4102" s="43">
        <v>0.5</v>
      </c>
      <c r="I4102" s="43">
        <v>17</v>
      </c>
      <c r="J4102" s="43">
        <f t="shared" si="64"/>
        <v>8.7138024676884345E-3</v>
      </c>
    </row>
    <row r="4103" spans="1:10" x14ac:dyDescent="0.25">
      <c r="A4103" s="79"/>
      <c r="B4103" s="79"/>
      <c r="C4103" s="43">
        <v>1.44162173178668E-3</v>
      </c>
      <c r="D4103" s="43">
        <v>1.44162173178668E-3</v>
      </c>
      <c r="E4103" s="43">
        <v>0</v>
      </c>
      <c r="F4103" s="43">
        <v>0</v>
      </c>
      <c r="G4103" s="43">
        <v>0.16666666666666599</v>
      </c>
      <c r="H4103" s="43">
        <v>0.33333333333333298</v>
      </c>
      <c r="I4103" s="43">
        <v>15</v>
      </c>
      <c r="J4103" s="43">
        <f t="shared" si="64"/>
        <v>8.6497303907201156E-3</v>
      </c>
    </row>
    <row r="4104" spans="1:10" x14ac:dyDescent="0.25">
      <c r="A4104" s="79"/>
      <c r="B4104" s="79"/>
      <c r="C4104" s="43">
        <v>1.44162173178668E-3</v>
      </c>
      <c r="D4104" s="43">
        <v>1.44162173178668E-3</v>
      </c>
      <c r="E4104" s="43">
        <v>0</v>
      </c>
      <c r="F4104" s="43">
        <v>0</v>
      </c>
      <c r="G4104" s="43">
        <v>0.16666666666666599</v>
      </c>
      <c r="H4104" s="43">
        <v>0.33333333333333298</v>
      </c>
      <c r="I4104" s="43">
        <v>15</v>
      </c>
      <c r="J4104" s="43">
        <f t="shared" si="64"/>
        <v>8.6497303907201156E-3</v>
      </c>
    </row>
    <row r="4105" spans="1:10" x14ac:dyDescent="0.25">
      <c r="A4105" s="79"/>
      <c r="B4105" s="79"/>
      <c r="C4105" s="43">
        <v>1.44162173178668E-3</v>
      </c>
      <c r="D4105" s="43">
        <v>1.44162173178668E-3</v>
      </c>
      <c r="E4105" s="43">
        <v>0</v>
      </c>
      <c r="F4105" s="43">
        <v>0</v>
      </c>
      <c r="G4105" s="43">
        <v>0.16666666666666599</v>
      </c>
      <c r="H4105" s="43">
        <v>0.5</v>
      </c>
      <c r="I4105" s="43">
        <v>22.5</v>
      </c>
      <c r="J4105" s="43">
        <f t="shared" si="64"/>
        <v>8.6497303907201156E-3</v>
      </c>
    </row>
    <row r="4106" spans="1:10" x14ac:dyDescent="0.25">
      <c r="A4106" s="79"/>
      <c r="B4106" s="79"/>
      <c r="C4106" s="43">
        <v>1.4246510099316699E-3</v>
      </c>
      <c r="D4106" s="43">
        <v>0</v>
      </c>
      <c r="E4106" s="43">
        <v>0</v>
      </c>
      <c r="F4106" s="43">
        <v>1.4246510099316699E-3</v>
      </c>
      <c r="G4106" s="43">
        <v>0</v>
      </c>
      <c r="H4106" s="43">
        <v>0.5</v>
      </c>
      <c r="I4106" s="43">
        <v>22.2351307674416</v>
      </c>
      <c r="J4106" s="43" t="e">
        <f t="shared" si="64"/>
        <v>#DIV/0!</v>
      </c>
    </row>
    <row r="4107" spans="1:10" x14ac:dyDescent="0.25">
      <c r="A4107" s="79"/>
      <c r="B4107" s="79"/>
      <c r="C4107" s="43">
        <v>1.4246510099316699E-3</v>
      </c>
      <c r="D4107" s="43">
        <v>0</v>
      </c>
      <c r="E4107" s="43">
        <v>0</v>
      </c>
      <c r="F4107" s="43">
        <v>1.4246510099316699E-3</v>
      </c>
      <c r="G4107" s="43">
        <v>0</v>
      </c>
      <c r="H4107" s="43">
        <v>0.5</v>
      </c>
      <c r="I4107" s="43">
        <v>22.2351307674416</v>
      </c>
      <c r="J4107" s="43" t="e">
        <f t="shared" si="64"/>
        <v>#DIV/0!</v>
      </c>
    </row>
    <row r="4108" spans="1:10" x14ac:dyDescent="0.25">
      <c r="A4108" s="79"/>
      <c r="B4108" s="79"/>
      <c r="C4108" s="43">
        <v>1.4246510099316699E-3</v>
      </c>
      <c r="D4108" s="43">
        <v>0</v>
      </c>
      <c r="E4108" s="43">
        <v>0</v>
      </c>
      <c r="F4108" s="43">
        <v>1.4246510099316699E-3</v>
      </c>
      <c r="G4108" s="43">
        <v>0</v>
      </c>
      <c r="H4108" s="43">
        <v>0.33333333333333298</v>
      </c>
      <c r="I4108" s="43">
        <v>14.823420511627701</v>
      </c>
      <c r="J4108" s="43" t="e">
        <f t="shared" si="64"/>
        <v>#DIV/0!</v>
      </c>
    </row>
    <row r="4109" spans="1:10" x14ac:dyDescent="0.25">
      <c r="A4109" s="79"/>
      <c r="B4109" s="79"/>
      <c r="C4109" s="43">
        <v>1.4246510099316699E-3</v>
      </c>
      <c r="D4109" s="43">
        <v>0</v>
      </c>
      <c r="E4109" s="43">
        <v>0</v>
      </c>
      <c r="F4109" s="43">
        <v>1.4246510099316699E-3</v>
      </c>
      <c r="G4109" s="43">
        <v>0</v>
      </c>
      <c r="H4109" s="43">
        <v>0.5</v>
      </c>
      <c r="I4109" s="43">
        <v>22.2351307674416</v>
      </c>
      <c r="J4109" s="43" t="e">
        <f t="shared" si="64"/>
        <v>#DIV/0!</v>
      </c>
    </row>
    <row r="4110" spans="1:10" x14ac:dyDescent="0.25">
      <c r="A4110" s="79"/>
      <c r="B4110" s="79"/>
      <c r="C4110" s="43">
        <v>1.3882283343131E-3</v>
      </c>
      <c r="D4110" s="43">
        <v>6.9411416715655196E-4</v>
      </c>
      <c r="E4110" s="43">
        <v>0</v>
      </c>
      <c r="F4110" s="43">
        <v>6.9411416715655196E-4</v>
      </c>
      <c r="G4110" s="43">
        <v>0.33333333333333298</v>
      </c>
      <c r="H4110" s="43">
        <v>0.66666666666666596</v>
      </c>
      <c r="I4110" s="43">
        <v>21.6666666666666</v>
      </c>
      <c r="J4110" s="43">
        <f t="shared" si="64"/>
        <v>4.1646850029393046E-3</v>
      </c>
    </row>
    <row r="4111" spans="1:10" x14ac:dyDescent="0.25">
      <c r="A4111" s="79"/>
      <c r="B4111" s="79"/>
      <c r="C4111" s="43">
        <v>1.3882283343131E-3</v>
      </c>
      <c r="D4111" s="43">
        <v>6.9411416715655196E-4</v>
      </c>
      <c r="E4111" s="43">
        <v>0</v>
      </c>
      <c r="F4111" s="43">
        <v>6.9411416715655196E-4</v>
      </c>
      <c r="G4111" s="43">
        <v>0.33333333333333298</v>
      </c>
      <c r="H4111" s="43">
        <v>0.66666666666666596</v>
      </c>
      <c r="I4111" s="43">
        <v>21.6666666666666</v>
      </c>
      <c r="J4111" s="43">
        <f t="shared" si="64"/>
        <v>4.1646850029393046E-3</v>
      </c>
    </row>
    <row r="4112" spans="1:10" x14ac:dyDescent="0.25">
      <c r="A4112" s="79"/>
      <c r="B4112" s="79"/>
      <c r="C4112" s="43">
        <v>1.36687097532367E-3</v>
      </c>
      <c r="D4112" s="43">
        <v>6.8343548766183597E-4</v>
      </c>
      <c r="E4112" s="43">
        <v>0</v>
      </c>
      <c r="F4112" s="43">
        <v>6.8343548766183597E-4</v>
      </c>
      <c r="G4112" s="43">
        <v>0.16666666666666599</v>
      </c>
      <c r="H4112" s="43">
        <v>0.33333333333333298</v>
      </c>
      <c r="I4112" s="43">
        <v>21.3333333333333</v>
      </c>
      <c r="J4112" s="43">
        <f t="shared" si="64"/>
        <v>8.2012258519420528E-3</v>
      </c>
    </row>
    <row r="4113" spans="1:10" x14ac:dyDescent="0.25">
      <c r="A4113" s="79"/>
      <c r="B4113" s="79"/>
      <c r="C4113" s="43">
        <v>1.34634834823686E-3</v>
      </c>
      <c r="D4113" s="43">
        <v>0</v>
      </c>
      <c r="E4113" s="43">
        <v>1.34634834823686E-3</v>
      </c>
      <c r="F4113" s="43">
        <v>0</v>
      </c>
      <c r="G4113" s="43">
        <v>0</v>
      </c>
      <c r="H4113" s="43">
        <v>0.5</v>
      </c>
      <c r="I4113" s="43">
        <v>21.0130280137951</v>
      </c>
      <c r="J4113" s="43" t="e">
        <f t="shared" si="64"/>
        <v>#DIV/0!</v>
      </c>
    </row>
    <row r="4114" spans="1:10" x14ac:dyDescent="0.25">
      <c r="A4114" s="79"/>
      <c r="B4114" s="79"/>
      <c r="C4114" s="43">
        <v>1.2814415393659401E-3</v>
      </c>
      <c r="D4114" s="43">
        <v>1.2814415393659401E-3</v>
      </c>
      <c r="E4114" s="43">
        <v>0</v>
      </c>
      <c r="F4114" s="43">
        <v>0</v>
      </c>
      <c r="G4114" s="43">
        <v>0.16666666666666599</v>
      </c>
      <c r="H4114" s="43">
        <v>0.5</v>
      </c>
      <c r="I4114" s="43">
        <v>20</v>
      </c>
      <c r="J4114" s="43">
        <f t="shared" si="64"/>
        <v>7.6886492361956712E-3</v>
      </c>
    </row>
    <row r="4115" spans="1:10" x14ac:dyDescent="0.25">
      <c r="A4115" s="79"/>
      <c r="B4115" s="79"/>
      <c r="C4115" s="43">
        <v>1.21736946239764E-3</v>
      </c>
      <c r="D4115" s="43">
        <v>1.21736946239764E-3</v>
      </c>
      <c r="E4115" s="43">
        <v>0</v>
      </c>
      <c r="F4115" s="43">
        <v>0</v>
      </c>
      <c r="G4115" s="43">
        <v>0.16666666666666599</v>
      </c>
      <c r="H4115" s="43">
        <v>1</v>
      </c>
      <c r="I4115" s="43">
        <v>19</v>
      </c>
      <c r="J4115" s="43">
        <f t="shared" si="64"/>
        <v>7.3042167743858693E-3</v>
      </c>
    </row>
    <row r="4116" spans="1:10" x14ac:dyDescent="0.25">
      <c r="A4116" s="79"/>
      <c r="B4116" s="79"/>
      <c r="C4116" s="43">
        <v>1.21736946239764E-3</v>
      </c>
      <c r="D4116" s="43">
        <v>1.21736946239764E-3</v>
      </c>
      <c r="E4116" s="43">
        <v>0</v>
      </c>
      <c r="F4116" s="43">
        <v>0</v>
      </c>
      <c r="G4116" s="43">
        <v>0.16666666666666599</v>
      </c>
      <c r="H4116" s="43">
        <v>0.33333333333333298</v>
      </c>
      <c r="I4116" s="43">
        <v>12.6666666666666</v>
      </c>
      <c r="J4116" s="43">
        <f t="shared" si="64"/>
        <v>7.3042167743858693E-3</v>
      </c>
    </row>
    <row r="4117" spans="1:10" x14ac:dyDescent="0.25">
      <c r="A4117" s="79"/>
      <c r="B4117" s="79"/>
      <c r="C4117" s="43">
        <v>1.19680232373425E-3</v>
      </c>
      <c r="D4117" s="43">
        <v>1.19680232373425E-3</v>
      </c>
      <c r="E4117" s="43">
        <v>0</v>
      </c>
      <c r="F4117" s="43">
        <v>0</v>
      </c>
      <c r="G4117" s="43">
        <v>0</v>
      </c>
      <c r="H4117" s="43">
        <v>0.5</v>
      </c>
      <c r="I4117" s="43">
        <v>18.6789999694629</v>
      </c>
      <c r="J4117" s="43" t="e">
        <f t="shared" si="64"/>
        <v>#DIV/0!</v>
      </c>
    </row>
    <row r="4118" spans="1:10" x14ac:dyDescent="0.25">
      <c r="A4118" s="79"/>
      <c r="B4118" s="79"/>
      <c r="C4118" s="43">
        <v>1.19680232373425E-3</v>
      </c>
      <c r="D4118" s="43">
        <v>1.19680232373425E-3</v>
      </c>
      <c r="E4118" s="43">
        <v>0</v>
      </c>
      <c r="F4118" s="43">
        <v>0</v>
      </c>
      <c r="G4118" s="43">
        <v>0</v>
      </c>
      <c r="H4118" s="43">
        <v>0.33333333333333298</v>
      </c>
      <c r="I4118" s="43">
        <v>12.4526666463086</v>
      </c>
      <c r="J4118" s="43" t="e">
        <f t="shared" si="64"/>
        <v>#DIV/0!</v>
      </c>
    </row>
    <row r="4119" spans="1:10" x14ac:dyDescent="0.25">
      <c r="A4119" s="79"/>
      <c r="B4119" s="79"/>
      <c r="C4119" s="43">
        <v>1.19680232373425E-3</v>
      </c>
      <c r="D4119" s="43">
        <v>1.19680232373425E-3</v>
      </c>
      <c r="E4119" s="43">
        <v>0</v>
      </c>
      <c r="F4119" s="43">
        <v>0</v>
      </c>
      <c r="G4119" s="43">
        <v>0</v>
      </c>
      <c r="H4119" s="43">
        <v>0.5</v>
      </c>
      <c r="I4119" s="43">
        <v>18.6789999694629</v>
      </c>
      <c r="J4119" s="43" t="e">
        <f t="shared" si="64"/>
        <v>#DIV/0!</v>
      </c>
    </row>
    <row r="4120" spans="1:10" x14ac:dyDescent="0.25">
      <c r="A4120" s="79"/>
      <c r="B4120" s="79"/>
      <c r="C4120" s="43">
        <v>1.19680232373425E-3</v>
      </c>
      <c r="D4120" s="43">
        <v>1.19680232373425E-3</v>
      </c>
      <c r="E4120" s="43">
        <v>0</v>
      </c>
      <c r="F4120" s="43">
        <v>0</v>
      </c>
      <c r="G4120" s="43">
        <v>0</v>
      </c>
      <c r="H4120" s="43">
        <v>0.5</v>
      </c>
      <c r="I4120" s="43">
        <v>18.6789999694629</v>
      </c>
      <c r="J4120" s="43" t="e">
        <f t="shared" si="64"/>
        <v>#DIV/0!</v>
      </c>
    </row>
    <row r="4121" spans="1:10" x14ac:dyDescent="0.25">
      <c r="A4121" s="79"/>
      <c r="B4121" s="79"/>
      <c r="C4121" s="43">
        <v>1.19680232373425E-3</v>
      </c>
      <c r="D4121" s="43">
        <v>1.19680232373425E-3</v>
      </c>
      <c r="E4121" s="43">
        <v>0</v>
      </c>
      <c r="F4121" s="43">
        <v>0</v>
      </c>
      <c r="G4121" s="43">
        <v>0</v>
      </c>
      <c r="H4121" s="43">
        <v>0.5</v>
      </c>
      <c r="I4121" s="43">
        <v>18.6789999694629</v>
      </c>
      <c r="J4121" s="43" t="e">
        <f t="shared" si="64"/>
        <v>#DIV/0!</v>
      </c>
    </row>
    <row r="4122" spans="1:10" x14ac:dyDescent="0.25">
      <c r="A4122" s="79"/>
      <c r="B4122" s="79"/>
      <c r="C4122" s="43">
        <v>1.19680232373425E-3</v>
      </c>
      <c r="D4122" s="43">
        <v>1.19680232373425E-3</v>
      </c>
      <c r="E4122" s="43">
        <v>0</v>
      </c>
      <c r="F4122" s="43">
        <v>0</v>
      </c>
      <c r="G4122" s="43">
        <v>0</v>
      </c>
      <c r="H4122" s="43">
        <v>0.5</v>
      </c>
      <c r="I4122" s="43">
        <v>18.6789999694629</v>
      </c>
      <c r="J4122" s="43" t="e">
        <f t="shared" si="64"/>
        <v>#DIV/0!</v>
      </c>
    </row>
    <row r="4123" spans="1:10" x14ac:dyDescent="0.25">
      <c r="A4123" s="79"/>
      <c r="B4123" s="79"/>
      <c r="C4123" s="43">
        <v>1.19680232373425E-3</v>
      </c>
      <c r="D4123" s="43">
        <v>1.19680232373425E-3</v>
      </c>
      <c r="E4123" s="43">
        <v>0</v>
      </c>
      <c r="F4123" s="43">
        <v>0</v>
      </c>
      <c r="G4123" s="43">
        <v>0</v>
      </c>
      <c r="H4123" s="43">
        <v>0.33333333333333298</v>
      </c>
      <c r="I4123" s="43">
        <v>12.4526666463086</v>
      </c>
      <c r="J4123" s="43" t="e">
        <f t="shared" si="64"/>
        <v>#DIV/0!</v>
      </c>
    </row>
    <row r="4124" spans="1:10" x14ac:dyDescent="0.25">
      <c r="A4124" s="79"/>
      <c r="B4124" s="79"/>
      <c r="C4124" s="43">
        <v>1.19680232373425E-3</v>
      </c>
      <c r="D4124" s="43">
        <v>1.19680232373425E-3</v>
      </c>
      <c r="E4124" s="43">
        <v>0</v>
      </c>
      <c r="F4124" s="43">
        <v>0</v>
      </c>
      <c r="G4124" s="43">
        <v>0</v>
      </c>
      <c r="H4124" s="43">
        <v>0.5</v>
      </c>
      <c r="I4124" s="43">
        <v>18.6789999694629</v>
      </c>
      <c r="J4124" s="43" t="e">
        <f t="shared" si="64"/>
        <v>#DIV/0!</v>
      </c>
    </row>
    <row r="4125" spans="1:10" x14ac:dyDescent="0.25">
      <c r="A4125" s="79"/>
      <c r="B4125" s="79"/>
      <c r="C4125" s="43">
        <v>1.19680232373425E-3</v>
      </c>
      <c r="D4125" s="43">
        <v>1.19680232373425E-3</v>
      </c>
      <c r="E4125" s="43">
        <v>0</v>
      </c>
      <c r="F4125" s="43">
        <v>0</v>
      </c>
      <c r="G4125" s="43">
        <v>0</v>
      </c>
      <c r="H4125" s="43">
        <v>0.33333333333333298</v>
      </c>
      <c r="I4125" s="43">
        <v>12.4526666463086</v>
      </c>
      <c r="J4125" s="43" t="e">
        <f t="shared" si="64"/>
        <v>#DIV/0!</v>
      </c>
    </row>
    <row r="4126" spans="1:10" x14ac:dyDescent="0.25">
      <c r="A4126" s="79"/>
      <c r="B4126" s="79"/>
      <c r="C4126" s="43">
        <v>1.19680232373425E-3</v>
      </c>
      <c r="D4126" s="43">
        <v>1.19680232373425E-3</v>
      </c>
      <c r="E4126" s="43">
        <v>0</v>
      </c>
      <c r="F4126" s="43">
        <v>0</v>
      </c>
      <c r="G4126" s="43">
        <v>0</v>
      </c>
      <c r="H4126" s="43">
        <v>0.33333333333333298</v>
      </c>
      <c r="I4126" s="43">
        <v>12.4526666463086</v>
      </c>
      <c r="J4126" s="43" t="e">
        <f t="shared" si="64"/>
        <v>#DIV/0!</v>
      </c>
    </row>
    <row r="4127" spans="1:10" x14ac:dyDescent="0.25">
      <c r="A4127" s="79"/>
      <c r="B4127" s="79"/>
      <c r="C4127" s="43">
        <v>1.1532973854293401E-3</v>
      </c>
      <c r="D4127" s="43">
        <v>5.7664869271467395E-4</v>
      </c>
      <c r="E4127" s="43">
        <v>0</v>
      </c>
      <c r="F4127" s="43">
        <v>5.7664869271467395E-4</v>
      </c>
      <c r="G4127" s="43">
        <v>0.16666666666666599</v>
      </c>
      <c r="H4127" s="43">
        <v>1</v>
      </c>
      <c r="I4127" s="43">
        <v>18</v>
      </c>
      <c r="J4127" s="43">
        <f t="shared" si="64"/>
        <v>6.9197843125760683E-3</v>
      </c>
    </row>
    <row r="4128" spans="1:10" x14ac:dyDescent="0.25">
      <c r="A4128" s="79"/>
      <c r="B4128" s="79"/>
      <c r="C4128" s="43">
        <v>1.1212613469451999E-3</v>
      </c>
      <c r="D4128" s="43">
        <v>1.1212613469451999E-3</v>
      </c>
      <c r="E4128" s="43">
        <v>0</v>
      </c>
      <c r="F4128" s="43">
        <v>0</v>
      </c>
      <c r="G4128" s="43">
        <v>0.16666666666666599</v>
      </c>
      <c r="H4128" s="43">
        <v>0.66666666666666596</v>
      </c>
      <c r="I4128" s="43">
        <v>14</v>
      </c>
      <c r="J4128" s="43">
        <f t="shared" si="64"/>
        <v>6.7275680816712268E-3</v>
      </c>
    </row>
    <row r="4129" spans="1:10" x14ac:dyDescent="0.25">
      <c r="A4129" s="79"/>
      <c r="B4129" s="79"/>
      <c r="C4129" s="43">
        <v>1.1212613469451999E-3</v>
      </c>
      <c r="D4129" s="43">
        <v>1.1212613469451999E-3</v>
      </c>
      <c r="E4129" s="43">
        <v>0</v>
      </c>
      <c r="F4129" s="43">
        <v>0</v>
      </c>
      <c r="G4129" s="43">
        <v>0.16666666666666599</v>
      </c>
      <c r="H4129" s="43">
        <v>0.66666666666666596</v>
      </c>
      <c r="I4129" s="43">
        <v>14</v>
      </c>
      <c r="J4129" s="43">
        <f t="shared" si="64"/>
        <v>6.7275680816712268E-3</v>
      </c>
    </row>
    <row r="4130" spans="1:10" x14ac:dyDescent="0.25">
      <c r="A4130" s="79"/>
      <c r="B4130" s="79"/>
      <c r="C4130" s="43">
        <v>1.11058266745048E-3</v>
      </c>
      <c r="D4130" s="43">
        <v>0</v>
      </c>
      <c r="E4130" s="43">
        <v>0</v>
      </c>
      <c r="F4130" s="43">
        <v>1.11058266745048E-3</v>
      </c>
      <c r="G4130" s="43">
        <v>0.33333333333333298</v>
      </c>
      <c r="H4130" s="43">
        <v>0.33333333333333298</v>
      </c>
      <c r="I4130" s="43">
        <v>17.3333333333333</v>
      </c>
      <c r="J4130" s="43">
        <f t="shared" si="64"/>
        <v>3.3317480023514435E-3</v>
      </c>
    </row>
    <row r="4131" spans="1:10" x14ac:dyDescent="0.25">
      <c r="A4131" s="79"/>
      <c r="B4131" s="79"/>
      <c r="C4131" s="43">
        <v>1.08922530846105E-3</v>
      </c>
      <c r="D4131" s="43">
        <v>1.08922530846105E-3</v>
      </c>
      <c r="E4131" s="43">
        <v>0</v>
      </c>
      <c r="F4131" s="43">
        <v>0</v>
      </c>
      <c r="G4131" s="43">
        <v>0.16666666666666599</v>
      </c>
      <c r="H4131" s="43">
        <v>0.5</v>
      </c>
      <c r="I4131" s="43">
        <v>17</v>
      </c>
      <c r="J4131" s="43">
        <f t="shared" si="64"/>
        <v>6.5353518507663263E-3</v>
      </c>
    </row>
    <row r="4132" spans="1:10" x14ac:dyDescent="0.25">
      <c r="A4132" s="79"/>
      <c r="B4132" s="79"/>
      <c r="C4132" s="43">
        <v>1.06786794947161E-3</v>
      </c>
      <c r="D4132" s="43">
        <v>0</v>
      </c>
      <c r="E4132" s="43">
        <v>0</v>
      </c>
      <c r="F4132" s="43">
        <v>1.06786794947161E-3</v>
      </c>
      <c r="G4132" s="43">
        <v>0.16666666666666599</v>
      </c>
      <c r="H4132" s="43">
        <v>0.66666666666666596</v>
      </c>
      <c r="I4132" s="43">
        <v>16.6666666666666</v>
      </c>
      <c r="J4132" s="43">
        <f t="shared" si="64"/>
        <v>6.4072076968296858E-3</v>
      </c>
    </row>
    <row r="4133" spans="1:10" x14ac:dyDescent="0.25">
      <c r="A4133" s="79"/>
      <c r="B4133" s="79"/>
      <c r="C4133" s="43">
        <v>1.06786794947161E-3</v>
      </c>
      <c r="D4133" s="43">
        <v>0</v>
      </c>
      <c r="E4133" s="43">
        <v>5.3393397473580899E-4</v>
      </c>
      <c r="F4133" s="43">
        <v>5.3393397473580899E-4</v>
      </c>
      <c r="G4133" s="43">
        <v>0.16666666666666599</v>
      </c>
      <c r="H4133" s="43">
        <v>0.66666666666666596</v>
      </c>
      <c r="I4133" s="43">
        <v>16.6666666666666</v>
      </c>
      <c r="J4133" s="43">
        <f t="shared" si="64"/>
        <v>6.4072076968296858E-3</v>
      </c>
    </row>
    <row r="4134" spans="1:10" x14ac:dyDescent="0.25">
      <c r="A4134" s="79"/>
      <c r="B4134" s="79"/>
      <c r="C4134" s="43">
        <v>1.06786794947161E-3</v>
      </c>
      <c r="D4134" s="43">
        <v>0</v>
      </c>
      <c r="E4134" s="43">
        <v>1.06786794947161E-3</v>
      </c>
      <c r="F4134" s="43">
        <v>0</v>
      </c>
      <c r="G4134" s="43">
        <v>0.16666666666666599</v>
      </c>
      <c r="H4134" s="43">
        <v>0.5</v>
      </c>
      <c r="I4134" s="43">
        <v>12.5</v>
      </c>
      <c r="J4134" s="43">
        <f t="shared" si="64"/>
        <v>6.4072076968296858E-3</v>
      </c>
    </row>
    <row r="4135" spans="1:10" x14ac:dyDescent="0.25">
      <c r="A4135" s="79"/>
      <c r="B4135" s="79"/>
      <c r="C4135" s="43">
        <v>9.6108115452445695E-4</v>
      </c>
      <c r="D4135" s="43">
        <v>9.6108115452445695E-4</v>
      </c>
      <c r="E4135" s="43">
        <v>0</v>
      </c>
      <c r="F4135" s="43">
        <v>0</v>
      </c>
      <c r="G4135" s="43">
        <v>0.16666666666666599</v>
      </c>
      <c r="H4135" s="43">
        <v>0.16666666666666599</v>
      </c>
      <c r="I4135" s="43">
        <v>7.5</v>
      </c>
      <c r="J4135" s="43">
        <f t="shared" si="64"/>
        <v>5.7664869271467651E-3</v>
      </c>
    </row>
    <row r="4136" spans="1:10" x14ac:dyDescent="0.25">
      <c r="A4136" s="79"/>
      <c r="B4136" s="79"/>
      <c r="C4136" s="43">
        <v>9.6108115452445695E-4</v>
      </c>
      <c r="D4136" s="43">
        <v>4.8054057726222799E-4</v>
      </c>
      <c r="E4136" s="43">
        <v>0</v>
      </c>
      <c r="F4136" s="43">
        <v>4.8054057726222799E-4</v>
      </c>
      <c r="G4136" s="43">
        <v>0.16666666666666599</v>
      </c>
      <c r="H4136" s="43">
        <v>0.33333333333333298</v>
      </c>
      <c r="I4136" s="43">
        <v>15</v>
      </c>
      <c r="J4136" s="43">
        <f t="shared" si="64"/>
        <v>5.7664869271467651E-3</v>
      </c>
    </row>
    <row r="4137" spans="1:10" x14ac:dyDescent="0.25">
      <c r="A4137" s="79"/>
      <c r="B4137" s="79"/>
      <c r="C4137" s="43">
        <v>9.6108115452445695E-4</v>
      </c>
      <c r="D4137" s="43">
        <v>9.6108115452445695E-4</v>
      </c>
      <c r="E4137" s="43">
        <v>0</v>
      </c>
      <c r="F4137" s="43">
        <v>0</v>
      </c>
      <c r="G4137" s="43">
        <v>0.16666666666666599</v>
      </c>
      <c r="H4137" s="43">
        <v>0.33333333333333298</v>
      </c>
      <c r="I4137" s="43">
        <v>15</v>
      </c>
      <c r="J4137" s="43">
        <f t="shared" si="64"/>
        <v>5.7664869271467651E-3</v>
      </c>
    </row>
    <row r="4138" spans="1:10" x14ac:dyDescent="0.25">
      <c r="A4138" s="79"/>
      <c r="B4138" s="79"/>
      <c r="C4138" s="43">
        <v>9.4976733995444905E-4</v>
      </c>
      <c r="D4138" s="43">
        <v>0</v>
      </c>
      <c r="E4138" s="43">
        <v>0</v>
      </c>
      <c r="F4138" s="43">
        <v>9.4976733995444905E-4</v>
      </c>
      <c r="G4138" s="43">
        <v>0</v>
      </c>
      <c r="H4138" s="43">
        <v>0.33333333333333298</v>
      </c>
      <c r="I4138" s="43">
        <v>14.823420511627701</v>
      </c>
      <c r="J4138" s="43" t="e">
        <f t="shared" si="64"/>
        <v>#DIV/0!</v>
      </c>
    </row>
    <row r="4139" spans="1:10" x14ac:dyDescent="0.25">
      <c r="A4139" s="79"/>
      <c r="B4139" s="79"/>
      <c r="C4139" s="43">
        <v>9.4976733995444905E-4</v>
      </c>
      <c r="D4139" s="43">
        <v>0</v>
      </c>
      <c r="E4139" s="43">
        <v>0</v>
      </c>
      <c r="F4139" s="43">
        <v>9.4976733995444905E-4</v>
      </c>
      <c r="G4139" s="43">
        <v>0</v>
      </c>
      <c r="H4139" s="43">
        <v>0.33333333333333298</v>
      </c>
      <c r="I4139" s="43">
        <v>14.823420511627701</v>
      </c>
      <c r="J4139" s="43" t="e">
        <f t="shared" si="64"/>
        <v>#DIV/0!</v>
      </c>
    </row>
    <row r="4140" spans="1:10" x14ac:dyDescent="0.25">
      <c r="A4140" s="79"/>
      <c r="B4140" s="79"/>
      <c r="C4140" s="43">
        <v>9.4976733995444905E-4</v>
      </c>
      <c r="D4140" s="43">
        <v>0</v>
      </c>
      <c r="E4140" s="43">
        <v>0</v>
      </c>
      <c r="F4140" s="43">
        <v>9.4976733995444905E-4</v>
      </c>
      <c r="G4140" s="43">
        <v>0</v>
      </c>
      <c r="H4140" s="43">
        <v>0.16666666666666599</v>
      </c>
      <c r="I4140" s="43">
        <v>7.4117102558138903</v>
      </c>
      <c r="J4140" s="43" t="e">
        <f t="shared" si="64"/>
        <v>#DIV/0!</v>
      </c>
    </row>
    <row r="4141" spans="1:10" x14ac:dyDescent="0.25">
      <c r="A4141" s="79"/>
      <c r="B4141" s="79"/>
      <c r="C4141" s="43">
        <v>9.4976733995444905E-4</v>
      </c>
      <c r="D4141" s="43">
        <v>0</v>
      </c>
      <c r="E4141" s="43">
        <v>0</v>
      </c>
      <c r="F4141" s="43">
        <v>9.4976733995444905E-4</v>
      </c>
      <c r="G4141" s="43">
        <v>0</v>
      </c>
      <c r="H4141" s="43">
        <v>0.16666666666666599</v>
      </c>
      <c r="I4141" s="43">
        <v>7.4117102558138903</v>
      </c>
      <c r="J4141" s="43" t="e">
        <f t="shared" si="64"/>
        <v>#DIV/0!</v>
      </c>
    </row>
    <row r="4142" spans="1:10" x14ac:dyDescent="0.25">
      <c r="A4142" s="79"/>
      <c r="B4142" s="79"/>
      <c r="C4142" s="43">
        <v>9.4976733995444905E-4</v>
      </c>
      <c r="D4142" s="43">
        <v>0</v>
      </c>
      <c r="E4142" s="43">
        <v>0</v>
      </c>
      <c r="F4142" s="43">
        <v>9.4976733995444905E-4</v>
      </c>
      <c r="G4142" s="43">
        <v>0</v>
      </c>
      <c r="H4142" s="43">
        <v>0.16666666666666599</v>
      </c>
      <c r="I4142" s="43">
        <v>7.4117102558138903</v>
      </c>
      <c r="J4142" s="43" t="e">
        <f t="shared" si="64"/>
        <v>#DIV/0!</v>
      </c>
    </row>
    <row r="4143" spans="1:10" x14ac:dyDescent="0.25">
      <c r="A4143" s="79"/>
      <c r="B4143" s="79"/>
      <c r="C4143" s="43">
        <v>9.4976733995444905E-4</v>
      </c>
      <c r="D4143" s="43">
        <v>0</v>
      </c>
      <c r="E4143" s="43">
        <v>0</v>
      </c>
      <c r="F4143" s="43">
        <v>9.4976733995444905E-4</v>
      </c>
      <c r="G4143" s="43">
        <v>0</v>
      </c>
      <c r="H4143" s="43">
        <v>0.33333333333333298</v>
      </c>
      <c r="I4143" s="43">
        <v>14.823420511627701</v>
      </c>
      <c r="J4143" s="43" t="e">
        <f t="shared" si="64"/>
        <v>#DIV/0!</v>
      </c>
    </row>
    <row r="4144" spans="1:10" x14ac:dyDescent="0.25">
      <c r="A4144" s="79"/>
      <c r="B4144" s="79"/>
      <c r="C4144" s="43">
        <v>9.4976733995444905E-4</v>
      </c>
      <c r="D4144" s="43">
        <v>0</v>
      </c>
      <c r="E4144" s="43">
        <v>0</v>
      </c>
      <c r="F4144" s="43">
        <v>9.4976733995444905E-4</v>
      </c>
      <c r="G4144" s="43">
        <v>0</v>
      </c>
      <c r="H4144" s="43">
        <v>0.33333333333333298</v>
      </c>
      <c r="I4144" s="43">
        <v>14.823420511627701</v>
      </c>
      <c r="J4144" s="43" t="e">
        <f t="shared" si="64"/>
        <v>#DIV/0!</v>
      </c>
    </row>
    <row r="4145" spans="1:10" x14ac:dyDescent="0.25">
      <c r="A4145" s="79"/>
      <c r="B4145" s="79"/>
      <c r="C4145" s="43">
        <v>9.4976733995444905E-4</v>
      </c>
      <c r="D4145" s="43">
        <v>0</v>
      </c>
      <c r="E4145" s="43">
        <v>0</v>
      </c>
      <c r="F4145" s="43">
        <v>9.4976733995444905E-4</v>
      </c>
      <c r="G4145" s="43">
        <v>0</v>
      </c>
      <c r="H4145" s="43">
        <v>0.16666666666666599</v>
      </c>
      <c r="I4145" s="43">
        <v>7.4117102558138903</v>
      </c>
      <c r="J4145" s="43" t="e">
        <f t="shared" si="64"/>
        <v>#DIV/0!</v>
      </c>
    </row>
    <row r="4146" spans="1:10" x14ac:dyDescent="0.25">
      <c r="A4146" s="79"/>
      <c r="B4146" s="79"/>
      <c r="C4146" s="43">
        <v>9.4976733995444905E-4</v>
      </c>
      <c r="D4146" s="43">
        <v>0</v>
      </c>
      <c r="E4146" s="43">
        <v>0</v>
      </c>
      <c r="F4146" s="43">
        <v>9.4976733995444905E-4</v>
      </c>
      <c r="G4146" s="43">
        <v>0</v>
      </c>
      <c r="H4146" s="43">
        <v>0.33333333333333298</v>
      </c>
      <c r="I4146" s="43">
        <v>14.823420511627701</v>
      </c>
      <c r="J4146" s="43" t="e">
        <f t="shared" si="64"/>
        <v>#DIV/0!</v>
      </c>
    </row>
    <row r="4147" spans="1:10" x14ac:dyDescent="0.25">
      <c r="A4147" s="79"/>
      <c r="B4147" s="79"/>
      <c r="C4147" s="43">
        <v>9.4976733995444905E-4</v>
      </c>
      <c r="D4147" s="43">
        <v>0</v>
      </c>
      <c r="E4147" s="43">
        <v>0</v>
      </c>
      <c r="F4147" s="43">
        <v>9.4976733995444905E-4</v>
      </c>
      <c r="G4147" s="43">
        <v>0</v>
      </c>
      <c r="H4147" s="43">
        <v>0.33333333333333298</v>
      </c>
      <c r="I4147" s="43">
        <v>14.823420511627701</v>
      </c>
      <c r="J4147" s="43" t="e">
        <f t="shared" si="64"/>
        <v>#DIV/0!</v>
      </c>
    </row>
    <row r="4148" spans="1:10" x14ac:dyDescent="0.25">
      <c r="A4148" s="79"/>
      <c r="B4148" s="79"/>
      <c r="C4148" s="43">
        <v>9.4976733995444905E-4</v>
      </c>
      <c r="D4148" s="43">
        <v>0</v>
      </c>
      <c r="E4148" s="43">
        <v>0</v>
      </c>
      <c r="F4148" s="43">
        <v>9.4976733995444905E-4</v>
      </c>
      <c r="G4148" s="43">
        <v>0</v>
      </c>
      <c r="H4148" s="43">
        <v>0.33333333333333298</v>
      </c>
      <c r="I4148" s="43">
        <v>14.823420511627701</v>
      </c>
      <c r="J4148" s="43" t="e">
        <f t="shared" si="64"/>
        <v>#DIV/0!</v>
      </c>
    </row>
    <row r="4149" spans="1:10" x14ac:dyDescent="0.25">
      <c r="A4149" s="79"/>
      <c r="B4149" s="79"/>
      <c r="C4149" s="43">
        <v>9.4976733995444905E-4</v>
      </c>
      <c r="D4149" s="43">
        <v>0</v>
      </c>
      <c r="E4149" s="43">
        <v>0</v>
      </c>
      <c r="F4149" s="43">
        <v>9.4976733995444905E-4</v>
      </c>
      <c r="G4149" s="43">
        <v>0</v>
      </c>
      <c r="H4149" s="43">
        <v>0.16666666666666599</v>
      </c>
      <c r="I4149" s="43">
        <v>7.4117102558138903</v>
      </c>
      <c r="J4149" s="43" t="e">
        <f t="shared" si="64"/>
        <v>#DIV/0!</v>
      </c>
    </row>
    <row r="4150" spans="1:10" x14ac:dyDescent="0.25">
      <c r="A4150" s="79"/>
      <c r="B4150" s="79"/>
      <c r="C4150" s="43">
        <v>9.0768775705087599E-4</v>
      </c>
      <c r="D4150" s="43">
        <v>9.0768775705087599E-4</v>
      </c>
      <c r="E4150" s="43">
        <v>0</v>
      </c>
      <c r="F4150" s="43">
        <v>0</v>
      </c>
      <c r="G4150" s="43">
        <v>0.33333333333333298</v>
      </c>
      <c r="H4150" s="43">
        <v>0.33333333333333298</v>
      </c>
      <c r="I4150" s="43">
        <v>14.1666666666666</v>
      </c>
      <c r="J4150" s="43">
        <f t="shared" si="64"/>
        <v>2.7230632711526307E-3</v>
      </c>
    </row>
    <row r="4151" spans="1:10" x14ac:dyDescent="0.25">
      <c r="A4151" s="79"/>
      <c r="B4151" s="79"/>
      <c r="C4151" s="43">
        <v>9.0768775705087599E-4</v>
      </c>
      <c r="D4151" s="43">
        <v>9.0768775705087599E-4</v>
      </c>
      <c r="E4151" s="43">
        <v>0</v>
      </c>
      <c r="F4151" s="43">
        <v>0</v>
      </c>
      <c r="G4151" s="43">
        <v>0.33333333333333298</v>
      </c>
      <c r="H4151" s="43">
        <v>0.33333333333333298</v>
      </c>
      <c r="I4151" s="43">
        <v>14.1666666666666</v>
      </c>
      <c r="J4151" s="43">
        <f t="shared" si="64"/>
        <v>2.7230632711526307E-3</v>
      </c>
    </row>
    <row r="4152" spans="1:10" x14ac:dyDescent="0.25">
      <c r="A4152" s="79"/>
      <c r="B4152" s="79"/>
      <c r="C4152" s="43">
        <v>8.9756556549124304E-4</v>
      </c>
      <c r="D4152" s="43">
        <v>0</v>
      </c>
      <c r="E4152" s="43">
        <v>8.9756556549124304E-4</v>
      </c>
      <c r="F4152" s="43">
        <v>0</v>
      </c>
      <c r="G4152" s="43">
        <v>0</v>
      </c>
      <c r="H4152" s="43">
        <v>0.33333333333333298</v>
      </c>
      <c r="I4152" s="43">
        <v>14.008685342530001</v>
      </c>
      <c r="J4152" s="43" t="e">
        <f t="shared" si="64"/>
        <v>#DIV/0!</v>
      </c>
    </row>
    <row r="4153" spans="1:10" x14ac:dyDescent="0.25">
      <c r="A4153" s="79"/>
      <c r="B4153" s="79"/>
      <c r="C4153" s="43">
        <v>8.9756556549124304E-4</v>
      </c>
      <c r="D4153" s="43">
        <v>0</v>
      </c>
      <c r="E4153" s="43">
        <v>8.9756556549124304E-4</v>
      </c>
      <c r="F4153" s="43">
        <v>0</v>
      </c>
      <c r="G4153" s="43">
        <v>0</v>
      </c>
      <c r="H4153" s="43">
        <v>0.33333333333333298</v>
      </c>
      <c r="I4153" s="43">
        <v>14.008685342530001</v>
      </c>
      <c r="J4153" s="43" t="e">
        <f t="shared" si="64"/>
        <v>#DIV/0!</v>
      </c>
    </row>
    <row r="4154" spans="1:10" x14ac:dyDescent="0.25">
      <c r="A4154" s="79"/>
      <c r="B4154" s="79"/>
      <c r="C4154" s="43">
        <v>8.9756556549124304E-4</v>
      </c>
      <c r="D4154" s="43">
        <v>0</v>
      </c>
      <c r="E4154" s="43">
        <v>8.9756556549124304E-4</v>
      </c>
      <c r="F4154" s="43">
        <v>0</v>
      </c>
      <c r="G4154" s="43">
        <v>0</v>
      </c>
      <c r="H4154" s="43">
        <v>0.16666666666666599</v>
      </c>
      <c r="I4154" s="43">
        <v>7.0043426712650403</v>
      </c>
      <c r="J4154" s="43" t="e">
        <f t="shared" si="64"/>
        <v>#DIV/0!</v>
      </c>
    </row>
    <row r="4155" spans="1:10" x14ac:dyDescent="0.25">
      <c r="A4155" s="79"/>
      <c r="B4155" s="79"/>
      <c r="C4155" s="43">
        <v>8.9756556549124304E-4</v>
      </c>
      <c r="D4155" s="43">
        <v>0</v>
      </c>
      <c r="E4155" s="43">
        <v>8.9756556549124304E-4</v>
      </c>
      <c r="F4155" s="43">
        <v>0</v>
      </c>
      <c r="G4155" s="43">
        <v>0</v>
      </c>
      <c r="H4155" s="43">
        <v>0.33333333333333298</v>
      </c>
      <c r="I4155" s="43">
        <v>14.008685342530001</v>
      </c>
      <c r="J4155" s="43" t="e">
        <f t="shared" si="64"/>
        <v>#DIV/0!</v>
      </c>
    </row>
    <row r="4156" spans="1:10" x14ac:dyDescent="0.25">
      <c r="A4156" s="79"/>
      <c r="B4156" s="79"/>
      <c r="C4156" s="43">
        <v>8.9756556549124304E-4</v>
      </c>
      <c r="D4156" s="43">
        <v>0</v>
      </c>
      <c r="E4156" s="43">
        <v>8.9756556549124304E-4</v>
      </c>
      <c r="F4156" s="43">
        <v>0</v>
      </c>
      <c r="G4156" s="43">
        <v>0</v>
      </c>
      <c r="H4156" s="43">
        <v>0.33333333333333298</v>
      </c>
      <c r="I4156" s="43">
        <v>14.008685342530001</v>
      </c>
      <c r="J4156" s="43" t="e">
        <f t="shared" si="64"/>
        <v>#DIV/0!</v>
      </c>
    </row>
    <row r="4157" spans="1:10" x14ac:dyDescent="0.25">
      <c r="A4157" s="79"/>
      <c r="B4157" s="79"/>
      <c r="C4157" s="43">
        <v>8.9756556549124304E-4</v>
      </c>
      <c r="D4157" s="43">
        <v>0</v>
      </c>
      <c r="E4157" s="43">
        <v>8.9756556549124304E-4</v>
      </c>
      <c r="F4157" s="43">
        <v>0</v>
      </c>
      <c r="G4157" s="43">
        <v>0</v>
      </c>
      <c r="H4157" s="43">
        <v>0.16666666666666599</v>
      </c>
      <c r="I4157" s="43">
        <v>7.0043426712650403</v>
      </c>
      <c r="J4157" s="43" t="e">
        <f t="shared" si="64"/>
        <v>#DIV/0!</v>
      </c>
    </row>
    <row r="4158" spans="1:10" x14ac:dyDescent="0.25">
      <c r="A4158" s="79"/>
      <c r="B4158" s="79"/>
      <c r="C4158" s="43">
        <v>8.9756556549124304E-4</v>
      </c>
      <c r="D4158" s="43">
        <v>0</v>
      </c>
      <c r="E4158" s="43">
        <v>8.9756556549124304E-4</v>
      </c>
      <c r="F4158" s="43">
        <v>0</v>
      </c>
      <c r="G4158" s="43">
        <v>0</v>
      </c>
      <c r="H4158" s="43">
        <v>0.16666666666666599</v>
      </c>
      <c r="I4158" s="43">
        <v>7.0043426712650403</v>
      </c>
      <c r="J4158" s="43" t="e">
        <f t="shared" si="64"/>
        <v>#DIV/0!</v>
      </c>
    </row>
    <row r="4159" spans="1:10" x14ac:dyDescent="0.25">
      <c r="A4159" s="79"/>
      <c r="B4159" s="79"/>
      <c r="C4159" s="43">
        <v>8.9756556549124304E-4</v>
      </c>
      <c r="D4159" s="43">
        <v>0</v>
      </c>
      <c r="E4159" s="43">
        <v>8.9756556549124304E-4</v>
      </c>
      <c r="F4159" s="43">
        <v>0</v>
      </c>
      <c r="G4159" s="43">
        <v>0</v>
      </c>
      <c r="H4159" s="43">
        <v>0.33333333333333298</v>
      </c>
      <c r="I4159" s="43">
        <v>14.008685342530001</v>
      </c>
      <c r="J4159" s="43" t="e">
        <f t="shared" si="64"/>
        <v>#DIV/0!</v>
      </c>
    </row>
    <row r="4160" spans="1:10" x14ac:dyDescent="0.25">
      <c r="A4160" s="79"/>
      <c r="B4160" s="79"/>
      <c r="C4160" s="43">
        <v>8.3293700058786196E-4</v>
      </c>
      <c r="D4160" s="43">
        <v>4.1646850029393098E-4</v>
      </c>
      <c r="E4160" s="43">
        <v>0</v>
      </c>
      <c r="F4160" s="43">
        <v>4.1646850029393098E-4</v>
      </c>
      <c r="G4160" s="43">
        <v>0.16666666666666599</v>
      </c>
      <c r="H4160" s="43">
        <v>0.33333333333333298</v>
      </c>
      <c r="I4160" s="43">
        <v>13</v>
      </c>
      <c r="J4160" s="43">
        <f t="shared" si="64"/>
        <v>4.9976220035271917E-3</v>
      </c>
    </row>
    <row r="4161" spans="1:10" x14ac:dyDescent="0.25">
      <c r="A4161" s="79"/>
      <c r="B4161" s="79"/>
      <c r="C4161" s="43">
        <v>8.3293700058786196E-4</v>
      </c>
      <c r="D4161" s="43">
        <v>4.1646850029393098E-4</v>
      </c>
      <c r="E4161" s="43">
        <v>0</v>
      </c>
      <c r="F4161" s="43">
        <v>4.1646850029393098E-4</v>
      </c>
      <c r="G4161" s="43">
        <v>0.16666666666666599</v>
      </c>
      <c r="H4161" s="43">
        <v>0.33333333333333298</v>
      </c>
      <c r="I4161" s="43">
        <v>13</v>
      </c>
      <c r="J4161" s="43">
        <f t="shared" si="64"/>
        <v>4.9976220035271917E-3</v>
      </c>
    </row>
    <row r="4162" spans="1:10" x14ac:dyDescent="0.25">
      <c r="A4162" s="79"/>
      <c r="B4162" s="79"/>
      <c r="C4162" s="43">
        <v>8.1157964159842997E-4</v>
      </c>
      <c r="D4162" s="43">
        <v>8.1157964159842997E-4</v>
      </c>
      <c r="E4162" s="43">
        <v>0</v>
      </c>
      <c r="F4162" s="43">
        <v>0</v>
      </c>
      <c r="G4162" s="43">
        <v>0.16666666666666599</v>
      </c>
      <c r="H4162" s="43">
        <v>0.5</v>
      </c>
      <c r="I4162" s="43">
        <v>9.5</v>
      </c>
      <c r="J4162" s="43">
        <f t="shared" si="64"/>
        <v>4.8694778495905998E-3</v>
      </c>
    </row>
    <row r="4163" spans="1:10" x14ac:dyDescent="0.25">
      <c r="A4163" s="79"/>
      <c r="B4163" s="79"/>
      <c r="C4163" s="43">
        <v>7.9786821582283397E-4</v>
      </c>
      <c r="D4163" s="43">
        <v>7.9786821582283397E-4</v>
      </c>
      <c r="E4163" s="43">
        <v>0</v>
      </c>
      <c r="F4163" s="43">
        <v>0</v>
      </c>
      <c r="G4163" s="43">
        <v>0</v>
      </c>
      <c r="H4163" s="43">
        <v>0.33333333333333298</v>
      </c>
      <c r="I4163" s="43">
        <v>12.4526666463086</v>
      </c>
      <c r="J4163" s="43" t="e">
        <f t="shared" ref="J4163:J4226" si="65">C4163/G4163</f>
        <v>#DIV/0!</v>
      </c>
    </row>
    <row r="4164" spans="1:10" x14ac:dyDescent="0.25">
      <c r="A4164" s="79"/>
      <c r="B4164" s="79"/>
      <c r="C4164" s="43">
        <v>7.9786821582283397E-4</v>
      </c>
      <c r="D4164" s="43">
        <v>7.9786821582283397E-4</v>
      </c>
      <c r="E4164" s="43">
        <v>0</v>
      </c>
      <c r="F4164" s="43">
        <v>0</v>
      </c>
      <c r="G4164" s="43">
        <v>0</v>
      </c>
      <c r="H4164" s="43">
        <v>0.33333333333333298</v>
      </c>
      <c r="I4164" s="43">
        <v>12.4526666463086</v>
      </c>
      <c r="J4164" s="43" t="e">
        <f t="shared" si="65"/>
        <v>#DIV/0!</v>
      </c>
    </row>
    <row r="4165" spans="1:10" x14ac:dyDescent="0.25">
      <c r="A4165" s="79"/>
      <c r="B4165" s="79"/>
      <c r="C4165" s="43">
        <v>7.9786821582283397E-4</v>
      </c>
      <c r="D4165" s="43">
        <v>7.9786821582283397E-4</v>
      </c>
      <c r="E4165" s="43">
        <v>0</v>
      </c>
      <c r="F4165" s="43">
        <v>0</v>
      </c>
      <c r="G4165" s="43">
        <v>0</v>
      </c>
      <c r="H4165" s="43">
        <v>0.33333333333333298</v>
      </c>
      <c r="I4165" s="43">
        <v>12.4526666463086</v>
      </c>
      <c r="J4165" s="43" t="e">
        <f t="shared" si="65"/>
        <v>#DIV/0!</v>
      </c>
    </row>
    <row r="4166" spans="1:10" x14ac:dyDescent="0.25">
      <c r="A4166" s="79"/>
      <c r="B4166" s="79"/>
      <c r="C4166" s="43">
        <v>7.9786821582283397E-4</v>
      </c>
      <c r="D4166" s="43">
        <v>7.9786821582283397E-4</v>
      </c>
      <c r="E4166" s="43">
        <v>0</v>
      </c>
      <c r="F4166" s="43">
        <v>0</v>
      </c>
      <c r="G4166" s="43">
        <v>0</v>
      </c>
      <c r="H4166" s="43">
        <v>0.33333333333333298</v>
      </c>
      <c r="I4166" s="43">
        <v>12.4526666463086</v>
      </c>
      <c r="J4166" s="43" t="e">
        <f t="shared" si="65"/>
        <v>#DIV/0!</v>
      </c>
    </row>
    <row r="4167" spans="1:10" x14ac:dyDescent="0.25">
      <c r="A4167" s="79"/>
      <c r="B4167" s="79"/>
      <c r="C4167" s="43">
        <v>7.9786821582283397E-4</v>
      </c>
      <c r="D4167" s="43">
        <v>7.9786821582283397E-4</v>
      </c>
      <c r="E4167" s="43">
        <v>0</v>
      </c>
      <c r="F4167" s="43">
        <v>0</v>
      </c>
      <c r="G4167" s="43">
        <v>0</v>
      </c>
      <c r="H4167" s="43">
        <v>0.33333333333333298</v>
      </c>
      <c r="I4167" s="43">
        <v>12.4526666463086</v>
      </c>
      <c r="J4167" s="43" t="e">
        <f t="shared" si="65"/>
        <v>#DIV/0!</v>
      </c>
    </row>
    <row r="4168" spans="1:10" x14ac:dyDescent="0.25">
      <c r="A4168" s="79"/>
      <c r="B4168" s="79"/>
      <c r="C4168" s="43">
        <v>7.9786821582283397E-4</v>
      </c>
      <c r="D4168" s="43">
        <v>7.9786821582283397E-4</v>
      </c>
      <c r="E4168" s="43">
        <v>0</v>
      </c>
      <c r="F4168" s="43">
        <v>0</v>
      </c>
      <c r="G4168" s="43">
        <v>0</v>
      </c>
      <c r="H4168" s="43">
        <v>0.33333333333333298</v>
      </c>
      <c r="I4168" s="43">
        <v>12.4526666463086</v>
      </c>
      <c r="J4168" s="43" t="e">
        <f t="shared" si="65"/>
        <v>#DIV/0!</v>
      </c>
    </row>
    <row r="4169" spans="1:10" x14ac:dyDescent="0.25">
      <c r="A4169" s="79"/>
      <c r="B4169" s="79"/>
      <c r="C4169" s="43">
        <v>7.9786821582283397E-4</v>
      </c>
      <c r="D4169" s="43">
        <v>7.9786821582283397E-4</v>
      </c>
      <c r="E4169" s="43">
        <v>0</v>
      </c>
      <c r="F4169" s="43">
        <v>0</v>
      </c>
      <c r="G4169" s="43">
        <v>0</v>
      </c>
      <c r="H4169" s="43">
        <v>0.33333333333333298</v>
      </c>
      <c r="I4169" s="43">
        <v>12.4526666463086</v>
      </c>
      <c r="J4169" s="43" t="e">
        <f t="shared" si="65"/>
        <v>#DIV/0!</v>
      </c>
    </row>
    <row r="4170" spans="1:10" x14ac:dyDescent="0.25">
      <c r="A4170" s="79"/>
      <c r="B4170" s="79"/>
      <c r="C4170" s="43">
        <v>7.9786821582283397E-4</v>
      </c>
      <c r="D4170" s="43">
        <v>7.9786821582283397E-4</v>
      </c>
      <c r="E4170" s="43">
        <v>0</v>
      </c>
      <c r="F4170" s="43">
        <v>0</v>
      </c>
      <c r="G4170" s="43">
        <v>0</v>
      </c>
      <c r="H4170" s="43">
        <v>0.16666666666666599</v>
      </c>
      <c r="I4170" s="43">
        <v>6.2263333231543196</v>
      </c>
      <c r="J4170" s="43" t="e">
        <f t="shared" si="65"/>
        <v>#DIV/0!</v>
      </c>
    </row>
    <row r="4171" spans="1:10" x14ac:dyDescent="0.25">
      <c r="A4171" s="79"/>
      <c r="B4171" s="79"/>
      <c r="C4171" s="43">
        <v>7.9786821582283397E-4</v>
      </c>
      <c r="D4171" s="43">
        <v>7.9786821582283397E-4</v>
      </c>
      <c r="E4171" s="43">
        <v>0</v>
      </c>
      <c r="F4171" s="43">
        <v>0</v>
      </c>
      <c r="G4171" s="43">
        <v>0</v>
      </c>
      <c r="H4171" s="43">
        <v>0.33333333333333298</v>
      </c>
      <c r="I4171" s="43">
        <v>12.4526666463086</v>
      </c>
      <c r="J4171" s="43" t="e">
        <f t="shared" si="65"/>
        <v>#DIV/0!</v>
      </c>
    </row>
    <row r="4172" spans="1:10" x14ac:dyDescent="0.25">
      <c r="A4172" s="79"/>
      <c r="B4172" s="79"/>
      <c r="C4172" s="43">
        <v>7.9786821582283397E-4</v>
      </c>
      <c r="D4172" s="43">
        <v>7.9786821582283397E-4</v>
      </c>
      <c r="E4172" s="43">
        <v>0</v>
      </c>
      <c r="F4172" s="43">
        <v>0</v>
      </c>
      <c r="G4172" s="43">
        <v>0</v>
      </c>
      <c r="H4172" s="43">
        <v>0.33333333333333298</v>
      </c>
      <c r="I4172" s="43">
        <v>12.4526666463086</v>
      </c>
      <c r="J4172" s="43" t="e">
        <f t="shared" si="65"/>
        <v>#DIV/0!</v>
      </c>
    </row>
    <row r="4173" spans="1:10" x14ac:dyDescent="0.25">
      <c r="A4173" s="79"/>
      <c r="B4173" s="79"/>
      <c r="C4173" s="43">
        <v>7.9786821582283397E-4</v>
      </c>
      <c r="D4173" s="43">
        <v>7.9786821582283397E-4</v>
      </c>
      <c r="E4173" s="43">
        <v>0</v>
      </c>
      <c r="F4173" s="43">
        <v>0</v>
      </c>
      <c r="G4173" s="43">
        <v>0</v>
      </c>
      <c r="H4173" s="43">
        <v>0.16666666666666599</v>
      </c>
      <c r="I4173" s="43">
        <v>6.2263333231543196</v>
      </c>
      <c r="J4173" s="43" t="e">
        <f t="shared" si="65"/>
        <v>#DIV/0!</v>
      </c>
    </row>
    <row r="4174" spans="1:10" x14ac:dyDescent="0.25">
      <c r="A4174" s="79"/>
      <c r="B4174" s="79"/>
      <c r="C4174" s="43">
        <v>7.9786821582283397E-4</v>
      </c>
      <c r="D4174" s="43">
        <v>7.9786821582283397E-4</v>
      </c>
      <c r="E4174" s="43">
        <v>0</v>
      </c>
      <c r="F4174" s="43">
        <v>0</v>
      </c>
      <c r="G4174" s="43">
        <v>0</v>
      </c>
      <c r="H4174" s="43">
        <v>0.33333333333333298</v>
      </c>
      <c r="I4174" s="43">
        <v>12.4526666463086</v>
      </c>
      <c r="J4174" s="43" t="e">
        <f t="shared" si="65"/>
        <v>#DIV/0!</v>
      </c>
    </row>
    <row r="4175" spans="1:10" x14ac:dyDescent="0.25">
      <c r="A4175" s="79"/>
      <c r="B4175" s="79"/>
      <c r="C4175" s="43">
        <v>7.9786821582283397E-4</v>
      </c>
      <c r="D4175" s="43">
        <v>7.9786821582283397E-4</v>
      </c>
      <c r="E4175" s="43">
        <v>0</v>
      </c>
      <c r="F4175" s="43">
        <v>0</v>
      </c>
      <c r="G4175" s="43">
        <v>0</v>
      </c>
      <c r="H4175" s="43">
        <v>0.33333333333333298</v>
      </c>
      <c r="I4175" s="43">
        <v>12.4526666463086</v>
      </c>
      <c r="J4175" s="43" t="e">
        <f t="shared" si="65"/>
        <v>#DIV/0!</v>
      </c>
    </row>
    <row r="4176" spans="1:10" x14ac:dyDescent="0.25">
      <c r="A4176" s="79"/>
      <c r="B4176" s="79"/>
      <c r="C4176" s="43">
        <v>7.9786821582283397E-4</v>
      </c>
      <c r="D4176" s="43">
        <v>7.9786821582283397E-4</v>
      </c>
      <c r="E4176" s="43">
        <v>0</v>
      </c>
      <c r="F4176" s="43">
        <v>0</v>
      </c>
      <c r="G4176" s="43">
        <v>0</v>
      </c>
      <c r="H4176" s="43">
        <v>0.16666666666666599</v>
      </c>
      <c r="I4176" s="43">
        <v>6.2263333231543196</v>
      </c>
      <c r="J4176" s="43" t="e">
        <f t="shared" si="65"/>
        <v>#DIV/0!</v>
      </c>
    </row>
    <row r="4177" spans="1:10" x14ac:dyDescent="0.25">
      <c r="A4177" s="79"/>
      <c r="B4177" s="79"/>
      <c r="C4177" s="43">
        <v>7.9786821582283397E-4</v>
      </c>
      <c r="D4177" s="43">
        <v>7.9786821582283397E-4</v>
      </c>
      <c r="E4177" s="43">
        <v>0</v>
      </c>
      <c r="F4177" s="43">
        <v>0</v>
      </c>
      <c r="G4177" s="43">
        <v>0</v>
      </c>
      <c r="H4177" s="43">
        <v>0.16666666666666599</v>
      </c>
      <c r="I4177" s="43">
        <v>6.2263333231543196</v>
      </c>
      <c r="J4177" s="43" t="e">
        <f t="shared" si="65"/>
        <v>#DIV/0!</v>
      </c>
    </row>
    <row r="4178" spans="1:10" x14ac:dyDescent="0.25">
      <c r="A4178" s="79"/>
      <c r="B4178" s="79"/>
      <c r="C4178" s="43">
        <v>7.2615020564070103E-4</v>
      </c>
      <c r="D4178" s="43">
        <v>7.2615020564070103E-4</v>
      </c>
      <c r="E4178" s="43">
        <v>0</v>
      </c>
      <c r="F4178" s="43">
        <v>0</v>
      </c>
      <c r="G4178" s="43">
        <v>0.16666666666666599</v>
      </c>
      <c r="H4178" s="43">
        <v>0.33333333333333298</v>
      </c>
      <c r="I4178" s="43">
        <v>11.3333333333333</v>
      </c>
      <c r="J4178" s="43">
        <f t="shared" si="65"/>
        <v>4.3569012338442242E-3</v>
      </c>
    </row>
    <row r="4179" spans="1:10" x14ac:dyDescent="0.25">
      <c r="A4179" s="79"/>
      <c r="B4179" s="79"/>
      <c r="C4179" s="43">
        <v>7.2615020564070103E-4</v>
      </c>
      <c r="D4179" s="43">
        <v>3.6307510282034997E-4</v>
      </c>
      <c r="E4179" s="43">
        <v>0</v>
      </c>
      <c r="F4179" s="43">
        <v>3.6307510282034997E-4</v>
      </c>
      <c r="G4179" s="43">
        <v>0.16666666666666599</v>
      </c>
      <c r="H4179" s="43">
        <v>0.33333333333333298</v>
      </c>
      <c r="I4179" s="43">
        <v>11.3333333333333</v>
      </c>
      <c r="J4179" s="43">
        <f t="shared" si="65"/>
        <v>4.3569012338442242E-3</v>
      </c>
    </row>
    <row r="4180" spans="1:10" x14ac:dyDescent="0.25">
      <c r="A4180" s="79"/>
      <c r="B4180" s="79"/>
      <c r="C4180" s="43">
        <v>6.62078128672403E-4</v>
      </c>
      <c r="D4180" s="43">
        <v>6.62078128672403E-4</v>
      </c>
      <c r="E4180" s="43">
        <v>0</v>
      </c>
      <c r="F4180" s="43">
        <v>0</v>
      </c>
      <c r="G4180" s="43">
        <v>0.16666666666666599</v>
      </c>
      <c r="H4180" s="43">
        <v>0.33333333333333298</v>
      </c>
      <c r="I4180" s="43">
        <v>10.3333333333333</v>
      </c>
      <c r="J4180" s="43">
        <f t="shared" si="65"/>
        <v>3.9724687720344345E-3</v>
      </c>
    </row>
    <row r="4181" spans="1:10" x14ac:dyDescent="0.25">
      <c r="A4181" s="79"/>
      <c r="B4181" s="79"/>
      <c r="C4181" s="43">
        <v>6.0868473119882205E-4</v>
      </c>
      <c r="D4181" s="43">
        <v>6.0868473119882205E-4</v>
      </c>
      <c r="E4181" s="43">
        <v>0</v>
      </c>
      <c r="F4181" s="43">
        <v>0</v>
      </c>
      <c r="G4181" s="43">
        <v>0.16666666666666599</v>
      </c>
      <c r="H4181" s="43">
        <v>0.33333333333333298</v>
      </c>
      <c r="I4181" s="43">
        <v>6.3333333333333304</v>
      </c>
      <c r="J4181" s="43">
        <f t="shared" si="65"/>
        <v>3.6521083871929472E-3</v>
      </c>
    </row>
    <row r="4182" spans="1:10" x14ac:dyDescent="0.25">
      <c r="A4182" s="79"/>
      <c r="B4182" s="79"/>
      <c r="C4182" s="43">
        <v>4.9121925675694404E-4</v>
      </c>
      <c r="D4182" s="43">
        <v>0</v>
      </c>
      <c r="E4182" s="43">
        <v>2.4560962837847202E-4</v>
      </c>
      <c r="F4182" s="43">
        <v>2.4560962837847202E-4</v>
      </c>
      <c r="G4182" s="43">
        <v>0.16666666666666599</v>
      </c>
      <c r="H4182" s="43">
        <v>0.33333333333333298</v>
      </c>
      <c r="I4182" s="43">
        <v>7.6666666666666599</v>
      </c>
      <c r="J4182" s="43">
        <f t="shared" si="65"/>
        <v>2.9473155405416764E-3</v>
      </c>
    </row>
    <row r="4183" spans="1:10" x14ac:dyDescent="0.25">
      <c r="A4183" s="79"/>
      <c r="B4183" s="79"/>
      <c r="C4183" s="43">
        <v>4.7488366997722398E-4</v>
      </c>
      <c r="D4183" s="43">
        <v>0</v>
      </c>
      <c r="E4183" s="43">
        <v>0</v>
      </c>
      <c r="F4183" s="43">
        <v>4.7488366997722398E-4</v>
      </c>
      <c r="G4183" s="43">
        <v>0</v>
      </c>
      <c r="H4183" s="43">
        <v>0.16666666666666599</v>
      </c>
      <c r="I4183" s="43">
        <v>7.4117102558138903</v>
      </c>
      <c r="J4183" s="43" t="e">
        <f t="shared" si="65"/>
        <v>#DIV/0!</v>
      </c>
    </row>
    <row r="4184" spans="1:10" x14ac:dyDescent="0.25">
      <c r="A4184" s="79"/>
      <c r="B4184" s="79"/>
      <c r="C4184" s="43">
        <v>4.7488366997722398E-4</v>
      </c>
      <c r="D4184" s="43">
        <v>0</v>
      </c>
      <c r="E4184" s="43">
        <v>0</v>
      </c>
      <c r="F4184" s="43">
        <v>4.7488366997722398E-4</v>
      </c>
      <c r="G4184" s="43">
        <v>0</v>
      </c>
      <c r="H4184" s="43">
        <v>0.16666666666666599</v>
      </c>
      <c r="I4184" s="43">
        <v>7.4117102558138903</v>
      </c>
      <c r="J4184" s="43" t="e">
        <f t="shared" si="65"/>
        <v>#DIV/0!</v>
      </c>
    </row>
    <row r="4185" spans="1:10" x14ac:dyDescent="0.25">
      <c r="A4185" s="79"/>
      <c r="B4185" s="79"/>
      <c r="C4185" s="43">
        <v>4.7488366997722398E-4</v>
      </c>
      <c r="D4185" s="43">
        <v>0</v>
      </c>
      <c r="E4185" s="43">
        <v>0</v>
      </c>
      <c r="F4185" s="43">
        <v>4.7488366997722398E-4</v>
      </c>
      <c r="G4185" s="43">
        <v>0</v>
      </c>
      <c r="H4185" s="43">
        <v>0.16666666666666599</v>
      </c>
      <c r="I4185" s="43">
        <v>7.4117102558138903</v>
      </c>
      <c r="J4185" s="43" t="e">
        <f t="shared" si="65"/>
        <v>#DIV/0!</v>
      </c>
    </row>
    <row r="4186" spans="1:10" x14ac:dyDescent="0.25">
      <c r="A4186" s="79"/>
      <c r="B4186" s="79"/>
      <c r="C4186" s="43">
        <v>4.7488366997722398E-4</v>
      </c>
      <c r="D4186" s="43">
        <v>0</v>
      </c>
      <c r="E4186" s="43">
        <v>0</v>
      </c>
      <c r="F4186" s="43">
        <v>4.7488366997722398E-4</v>
      </c>
      <c r="G4186" s="43">
        <v>0</v>
      </c>
      <c r="H4186" s="43">
        <v>0.16666666666666599</v>
      </c>
      <c r="I4186" s="43">
        <v>7.4117102558138903</v>
      </c>
      <c r="J4186" s="43" t="e">
        <f t="shared" si="65"/>
        <v>#DIV/0!</v>
      </c>
    </row>
    <row r="4187" spans="1:10" x14ac:dyDescent="0.25">
      <c r="A4187" s="79"/>
      <c r="B4187" s="79"/>
      <c r="C4187" s="43">
        <v>4.7488366997722398E-4</v>
      </c>
      <c r="D4187" s="43">
        <v>0</v>
      </c>
      <c r="E4187" s="43">
        <v>0</v>
      </c>
      <c r="F4187" s="43">
        <v>4.7488366997722398E-4</v>
      </c>
      <c r="G4187" s="43">
        <v>0</v>
      </c>
      <c r="H4187" s="43">
        <v>0.16666666666666599</v>
      </c>
      <c r="I4187" s="43">
        <v>7.4117102558138903</v>
      </c>
      <c r="J4187" s="43" t="e">
        <f t="shared" si="65"/>
        <v>#DIV/0!</v>
      </c>
    </row>
    <row r="4188" spans="1:10" x14ac:dyDescent="0.25">
      <c r="A4188" s="79"/>
      <c r="B4188" s="79"/>
      <c r="C4188" s="43">
        <v>4.7488366997722398E-4</v>
      </c>
      <c r="D4188" s="43">
        <v>0</v>
      </c>
      <c r="E4188" s="43">
        <v>0</v>
      </c>
      <c r="F4188" s="43">
        <v>4.7488366997722398E-4</v>
      </c>
      <c r="G4188" s="43">
        <v>0</v>
      </c>
      <c r="H4188" s="43">
        <v>0.16666666666666599</v>
      </c>
      <c r="I4188" s="43">
        <v>7.4117102558138903</v>
      </c>
      <c r="J4188" s="43" t="e">
        <f t="shared" si="65"/>
        <v>#DIV/0!</v>
      </c>
    </row>
    <row r="4189" spans="1:10" x14ac:dyDescent="0.25">
      <c r="A4189" s="79"/>
      <c r="B4189" s="79"/>
      <c r="C4189" s="43">
        <v>4.7488366997722398E-4</v>
      </c>
      <c r="D4189" s="43">
        <v>0</v>
      </c>
      <c r="E4189" s="43">
        <v>0</v>
      </c>
      <c r="F4189" s="43">
        <v>4.7488366997722398E-4</v>
      </c>
      <c r="G4189" s="43">
        <v>0</v>
      </c>
      <c r="H4189" s="43">
        <v>0.16666666666666599</v>
      </c>
      <c r="I4189" s="43">
        <v>7.4117102558138903</v>
      </c>
      <c r="J4189" s="43" t="e">
        <f t="shared" si="65"/>
        <v>#DIV/0!</v>
      </c>
    </row>
    <row r="4190" spans="1:10" x14ac:dyDescent="0.25">
      <c r="A4190" s="79"/>
      <c r="B4190" s="79"/>
      <c r="C4190" s="43">
        <v>4.7488366997722398E-4</v>
      </c>
      <c r="D4190" s="43">
        <v>0</v>
      </c>
      <c r="E4190" s="43">
        <v>0</v>
      </c>
      <c r="F4190" s="43">
        <v>4.7488366997722398E-4</v>
      </c>
      <c r="G4190" s="43">
        <v>0</v>
      </c>
      <c r="H4190" s="43">
        <v>0.16666666666666599</v>
      </c>
      <c r="I4190" s="43">
        <v>7.4117102558138903</v>
      </c>
      <c r="J4190" s="43" t="e">
        <f t="shared" si="65"/>
        <v>#DIV/0!</v>
      </c>
    </row>
    <row r="4191" spans="1:10" x14ac:dyDescent="0.25">
      <c r="A4191" s="79"/>
      <c r="B4191" s="79"/>
      <c r="C4191" s="43">
        <v>4.7488366997722398E-4</v>
      </c>
      <c r="D4191" s="43">
        <v>0</v>
      </c>
      <c r="E4191" s="43">
        <v>0</v>
      </c>
      <c r="F4191" s="43">
        <v>4.7488366997722398E-4</v>
      </c>
      <c r="G4191" s="43">
        <v>0</v>
      </c>
      <c r="H4191" s="43">
        <v>0.16666666666666599</v>
      </c>
      <c r="I4191" s="43">
        <v>7.4117102558138903</v>
      </c>
      <c r="J4191" s="43" t="e">
        <f t="shared" si="65"/>
        <v>#DIV/0!</v>
      </c>
    </row>
    <row r="4192" spans="1:10" x14ac:dyDescent="0.25">
      <c r="A4192" s="79"/>
      <c r="B4192" s="79"/>
      <c r="C4192" s="43">
        <v>4.7488366997722398E-4</v>
      </c>
      <c r="D4192" s="43">
        <v>0</v>
      </c>
      <c r="E4192" s="43">
        <v>0</v>
      </c>
      <c r="F4192" s="43">
        <v>4.7488366997722398E-4</v>
      </c>
      <c r="G4192" s="43">
        <v>0</v>
      </c>
      <c r="H4192" s="43">
        <v>0.16666666666666599</v>
      </c>
      <c r="I4192" s="43">
        <v>7.4117102558138903</v>
      </c>
      <c r="J4192" s="43" t="e">
        <f t="shared" si="65"/>
        <v>#DIV/0!</v>
      </c>
    </row>
    <row r="4193" spans="1:10" x14ac:dyDescent="0.25">
      <c r="A4193" s="79"/>
      <c r="B4193" s="79"/>
      <c r="C4193" s="43">
        <v>4.7488366997722398E-4</v>
      </c>
      <c r="D4193" s="43">
        <v>0</v>
      </c>
      <c r="E4193" s="43">
        <v>0</v>
      </c>
      <c r="F4193" s="43">
        <v>4.7488366997722398E-4</v>
      </c>
      <c r="G4193" s="43">
        <v>0</v>
      </c>
      <c r="H4193" s="43">
        <v>0.16666666666666599</v>
      </c>
      <c r="I4193" s="43">
        <v>7.4117102558138903</v>
      </c>
      <c r="J4193" s="43" t="e">
        <f t="shared" si="65"/>
        <v>#DIV/0!</v>
      </c>
    </row>
    <row r="4194" spans="1:10" x14ac:dyDescent="0.25">
      <c r="A4194" s="79"/>
      <c r="B4194" s="79"/>
      <c r="C4194" s="43">
        <v>4.7488366997722398E-4</v>
      </c>
      <c r="D4194" s="43">
        <v>0</v>
      </c>
      <c r="E4194" s="43">
        <v>0</v>
      </c>
      <c r="F4194" s="43">
        <v>4.7488366997722398E-4</v>
      </c>
      <c r="G4194" s="43">
        <v>0</v>
      </c>
      <c r="H4194" s="43">
        <v>0.16666666666666599</v>
      </c>
      <c r="I4194" s="43">
        <v>7.4117102558138903</v>
      </c>
      <c r="J4194" s="43" t="e">
        <f t="shared" si="65"/>
        <v>#DIV/0!</v>
      </c>
    </row>
    <row r="4195" spans="1:10" x14ac:dyDescent="0.25">
      <c r="A4195" s="79"/>
      <c r="B4195" s="79"/>
      <c r="C4195" s="43">
        <v>4.7488366997722398E-4</v>
      </c>
      <c r="D4195" s="43">
        <v>0</v>
      </c>
      <c r="E4195" s="43">
        <v>0</v>
      </c>
      <c r="F4195" s="43">
        <v>4.7488366997722398E-4</v>
      </c>
      <c r="G4195" s="43">
        <v>0</v>
      </c>
      <c r="H4195" s="43">
        <v>0.16666666666666599</v>
      </c>
      <c r="I4195" s="43">
        <v>7.4117102558138903</v>
      </c>
      <c r="J4195" s="43" t="e">
        <f t="shared" si="65"/>
        <v>#DIV/0!</v>
      </c>
    </row>
    <row r="4196" spans="1:10" x14ac:dyDescent="0.25">
      <c r="A4196" s="79"/>
      <c r="B4196" s="79"/>
      <c r="C4196" s="43">
        <v>4.7488366997722398E-4</v>
      </c>
      <c r="D4196" s="43">
        <v>0</v>
      </c>
      <c r="E4196" s="43">
        <v>0</v>
      </c>
      <c r="F4196" s="43">
        <v>4.7488366997722398E-4</v>
      </c>
      <c r="G4196" s="43">
        <v>0</v>
      </c>
      <c r="H4196" s="43">
        <v>0.16666666666666599</v>
      </c>
      <c r="I4196" s="43">
        <v>7.4117102558138903</v>
      </c>
      <c r="J4196" s="43" t="e">
        <f t="shared" si="65"/>
        <v>#DIV/0!</v>
      </c>
    </row>
    <row r="4197" spans="1:10" x14ac:dyDescent="0.25">
      <c r="A4197" s="79"/>
      <c r="B4197" s="79"/>
      <c r="C4197" s="43">
        <v>4.7488366997722398E-4</v>
      </c>
      <c r="D4197" s="43">
        <v>0</v>
      </c>
      <c r="E4197" s="43">
        <v>0</v>
      </c>
      <c r="F4197" s="43">
        <v>4.7488366997722398E-4</v>
      </c>
      <c r="G4197" s="43">
        <v>0</v>
      </c>
      <c r="H4197" s="43">
        <v>0.16666666666666599</v>
      </c>
      <c r="I4197" s="43">
        <v>7.4117102558138903</v>
      </c>
      <c r="J4197" s="43" t="e">
        <f t="shared" si="65"/>
        <v>#DIV/0!</v>
      </c>
    </row>
    <row r="4198" spans="1:10" x14ac:dyDescent="0.25">
      <c r="A4198" s="79"/>
      <c r="B4198" s="79"/>
      <c r="C4198" s="43">
        <v>4.7488366997722398E-4</v>
      </c>
      <c r="D4198" s="43">
        <v>0</v>
      </c>
      <c r="E4198" s="43">
        <v>0</v>
      </c>
      <c r="F4198" s="43">
        <v>4.7488366997722398E-4</v>
      </c>
      <c r="G4198" s="43">
        <v>0</v>
      </c>
      <c r="H4198" s="43">
        <v>0.16666666666666599</v>
      </c>
      <c r="I4198" s="43">
        <v>7.4117102558138903</v>
      </c>
      <c r="J4198" s="43" t="e">
        <f t="shared" si="65"/>
        <v>#DIV/0!</v>
      </c>
    </row>
    <row r="4199" spans="1:10" x14ac:dyDescent="0.25">
      <c r="A4199" s="79"/>
      <c r="B4199" s="79"/>
      <c r="C4199" s="43">
        <v>4.7488366997722398E-4</v>
      </c>
      <c r="D4199" s="43">
        <v>0</v>
      </c>
      <c r="E4199" s="43">
        <v>0</v>
      </c>
      <c r="F4199" s="43">
        <v>4.7488366997722398E-4</v>
      </c>
      <c r="G4199" s="43">
        <v>0</v>
      </c>
      <c r="H4199" s="43">
        <v>0.16666666666666599</v>
      </c>
      <c r="I4199" s="43">
        <v>7.4117102558138903</v>
      </c>
      <c r="J4199" s="43" t="e">
        <f t="shared" si="65"/>
        <v>#DIV/0!</v>
      </c>
    </row>
    <row r="4200" spans="1:10" x14ac:dyDescent="0.25">
      <c r="A4200" s="79"/>
      <c r="B4200" s="79"/>
      <c r="C4200" s="43">
        <v>4.7488366997722398E-4</v>
      </c>
      <c r="D4200" s="43">
        <v>0</v>
      </c>
      <c r="E4200" s="43">
        <v>0</v>
      </c>
      <c r="F4200" s="43">
        <v>4.7488366997722398E-4</v>
      </c>
      <c r="G4200" s="43">
        <v>0</v>
      </c>
      <c r="H4200" s="43">
        <v>0.16666666666666599</v>
      </c>
      <c r="I4200" s="43">
        <v>7.4117102558138903</v>
      </c>
      <c r="J4200" s="43" t="e">
        <f t="shared" si="65"/>
        <v>#DIV/0!</v>
      </c>
    </row>
    <row r="4201" spans="1:10" x14ac:dyDescent="0.25">
      <c r="A4201" s="79"/>
      <c r="B4201" s="79"/>
      <c r="C4201" s="43">
        <v>4.7488366997722398E-4</v>
      </c>
      <c r="D4201" s="43">
        <v>0</v>
      </c>
      <c r="E4201" s="43">
        <v>0</v>
      </c>
      <c r="F4201" s="43">
        <v>4.7488366997722398E-4</v>
      </c>
      <c r="G4201" s="43">
        <v>0</v>
      </c>
      <c r="H4201" s="43">
        <v>0.16666666666666599</v>
      </c>
      <c r="I4201" s="43">
        <v>7.4117102558138903</v>
      </c>
      <c r="J4201" s="43" t="e">
        <f t="shared" si="65"/>
        <v>#DIV/0!</v>
      </c>
    </row>
    <row r="4202" spans="1:10" x14ac:dyDescent="0.25">
      <c r="A4202" s="79"/>
      <c r="B4202" s="79"/>
      <c r="C4202" s="43">
        <v>4.7488366997722398E-4</v>
      </c>
      <c r="D4202" s="43">
        <v>0</v>
      </c>
      <c r="E4202" s="43">
        <v>0</v>
      </c>
      <c r="F4202" s="43">
        <v>4.7488366997722398E-4</v>
      </c>
      <c r="G4202" s="43">
        <v>0</v>
      </c>
      <c r="H4202" s="43">
        <v>0.16666666666666599</v>
      </c>
      <c r="I4202" s="43">
        <v>7.4117102558138903</v>
      </c>
      <c r="J4202" s="43" t="e">
        <f t="shared" si="65"/>
        <v>#DIV/0!</v>
      </c>
    </row>
    <row r="4203" spans="1:10" x14ac:dyDescent="0.25">
      <c r="A4203" s="79"/>
      <c r="B4203" s="79"/>
      <c r="C4203" s="43">
        <v>4.7488366997722398E-4</v>
      </c>
      <c r="D4203" s="43">
        <v>0</v>
      </c>
      <c r="E4203" s="43">
        <v>0</v>
      </c>
      <c r="F4203" s="43">
        <v>4.7488366997722398E-4</v>
      </c>
      <c r="G4203" s="43">
        <v>0</v>
      </c>
      <c r="H4203" s="43">
        <v>0.16666666666666599</v>
      </c>
      <c r="I4203" s="43">
        <v>7.4117102558138903</v>
      </c>
      <c r="J4203" s="43" t="e">
        <f t="shared" si="65"/>
        <v>#DIV/0!</v>
      </c>
    </row>
    <row r="4204" spans="1:10" x14ac:dyDescent="0.25">
      <c r="A4204" s="79"/>
      <c r="B4204" s="79"/>
      <c r="C4204" s="43">
        <v>4.7488366997722398E-4</v>
      </c>
      <c r="D4204" s="43">
        <v>0</v>
      </c>
      <c r="E4204" s="43">
        <v>0</v>
      </c>
      <c r="F4204" s="43">
        <v>4.7488366997722398E-4</v>
      </c>
      <c r="G4204" s="43">
        <v>0</v>
      </c>
      <c r="H4204" s="43">
        <v>0.16666666666666599</v>
      </c>
      <c r="I4204" s="43">
        <v>7.4117102558138903</v>
      </c>
      <c r="J4204" s="43" t="e">
        <f t="shared" si="65"/>
        <v>#DIV/0!</v>
      </c>
    </row>
    <row r="4205" spans="1:10" x14ac:dyDescent="0.25">
      <c r="A4205" s="79"/>
      <c r="B4205" s="79"/>
      <c r="C4205" s="43">
        <v>4.7488366997722398E-4</v>
      </c>
      <c r="D4205" s="43">
        <v>0</v>
      </c>
      <c r="E4205" s="43">
        <v>0</v>
      </c>
      <c r="F4205" s="43">
        <v>4.7488366997722398E-4</v>
      </c>
      <c r="G4205" s="43">
        <v>0</v>
      </c>
      <c r="H4205" s="43">
        <v>0.16666666666666599</v>
      </c>
      <c r="I4205" s="43">
        <v>7.4117102558138903</v>
      </c>
      <c r="J4205" s="43" t="e">
        <f t="shared" si="65"/>
        <v>#DIV/0!</v>
      </c>
    </row>
    <row r="4206" spans="1:10" x14ac:dyDescent="0.25">
      <c r="A4206" s="79"/>
      <c r="B4206" s="79"/>
      <c r="C4206" s="43">
        <v>4.7488366997722398E-4</v>
      </c>
      <c r="D4206" s="43">
        <v>0</v>
      </c>
      <c r="E4206" s="43">
        <v>0</v>
      </c>
      <c r="F4206" s="43">
        <v>4.7488366997722398E-4</v>
      </c>
      <c r="G4206" s="43">
        <v>0</v>
      </c>
      <c r="H4206" s="43">
        <v>0.16666666666666599</v>
      </c>
      <c r="I4206" s="43">
        <v>7.4117102558138903</v>
      </c>
      <c r="J4206" s="43" t="e">
        <f t="shared" si="65"/>
        <v>#DIV/0!</v>
      </c>
    </row>
    <row r="4207" spans="1:10" x14ac:dyDescent="0.25">
      <c r="A4207" s="79"/>
      <c r="B4207" s="79"/>
      <c r="C4207" s="43">
        <v>4.7488366997722398E-4</v>
      </c>
      <c r="D4207" s="43">
        <v>0</v>
      </c>
      <c r="E4207" s="43">
        <v>0</v>
      </c>
      <c r="F4207" s="43">
        <v>4.7488366997722398E-4</v>
      </c>
      <c r="G4207" s="43">
        <v>0</v>
      </c>
      <c r="H4207" s="43">
        <v>0.16666666666666599</v>
      </c>
      <c r="I4207" s="43">
        <v>7.4117102558138903</v>
      </c>
      <c r="J4207" s="43" t="e">
        <f t="shared" si="65"/>
        <v>#DIV/0!</v>
      </c>
    </row>
    <row r="4208" spans="1:10" x14ac:dyDescent="0.25">
      <c r="A4208" s="79"/>
      <c r="B4208" s="79"/>
      <c r="C4208" s="43">
        <v>4.7488366997722398E-4</v>
      </c>
      <c r="D4208" s="43">
        <v>0</v>
      </c>
      <c r="E4208" s="43">
        <v>0</v>
      </c>
      <c r="F4208" s="43">
        <v>4.7488366997722398E-4</v>
      </c>
      <c r="G4208" s="43">
        <v>0</v>
      </c>
      <c r="H4208" s="43">
        <v>0.16666666666666599</v>
      </c>
      <c r="I4208" s="43">
        <v>7.4117102558138903</v>
      </c>
      <c r="J4208" s="43" t="e">
        <f t="shared" si="65"/>
        <v>#DIV/0!</v>
      </c>
    </row>
    <row r="4209" spans="1:10" x14ac:dyDescent="0.25">
      <c r="A4209" s="79"/>
      <c r="B4209" s="79"/>
      <c r="C4209" s="43">
        <v>4.7488366997722398E-4</v>
      </c>
      <c r="D4209" s="43">
        <v>0</v>
      </c>
      <c r="E4209" s="43">
        <v>0</v>
      </c>
      <c r="F4209" s="43">
        <v>4.7488366997722398E-4</v>
      </c>
      <c r="G4209" s="43">
        <v>0</v>
      </c>
      <c r="H4209" s="43">
        <v>0.16666666666666599</v>
      </c>
      <c r="I4209" s="43">
        <v>7.4117102558138903</v>
      </c>
      <c r="J4209" s="43" t="e">
        <f t="shared" si="65"/>
        <v>#DIV/0!</v>
      </c>
    </row>
    <row r="4210" spans="1:10" x14ac:dyDescent="0.25">
      <c r="A4210" s="79"/>
      <c r="B4210" s="79"/>
      <c r="C4210" s="43">
        <v>4.7488366997722398E-4</v>
      </c>
      <c r="D4210" s="43">
        <v>0</v>
      </c>
      <c r="E4210" s="43">
        <v>0</v>
      </c>
      <c r="F4210" s="43">
        <v>4.7488366997722398E-4</v>
      </c>
      <c r="G4210" s="43">
        <v>0</v>
      </c>
      <c r="H4210" s="43">
        <v>0.16666666666666599</v>
      </c>
      <c r="I4210" s="43">
        <v>7.4117102558138903</v>
      </c>
      <c r="J4210" s="43" t="e">
        <f t="shared" si="65"/>
        <v>#DIV/0!</v>
      </c>
    </row>
    <row r="4211" spans="1:10" x14ac:dyDescent="0.25">
      <c r="A4211" s="79"/>
      <c r="B4211" s="79"/>
      <c r="C4211" s="43">
        <v>4.7488366997722398E-4</v>
      </c>
      <c r="D4211" s="43">
        <v>0</v>
      </c>
      <c r="E4211" s="43">
        <v>0</v>
      </c>
      <c r="F4211" s="43">
        <v>4.7488366997722398E-4</v>
      </c>
      <c r="G4211" s="43">
        <v>0</v>
      </c>
      <c r="H4211" s="43">
        <v>0.16666666666666599</v>
      </c>
      <c r="I4211" s="43">
        <v>7.4117102558138903</v>
      </c>
      <c r="J4211" s="43" t="e">
        <f t="shared" si="65"/>
        <v>#DIV/0!</v>
      </c>
    </row>
    <row r="4212" spans="1:10" x14ac:dyDescent="0.25">
      <c r="A4212" s="79"/>
      <c r="B4212" s="79"/>
      <c r="C4212" s="43">
        <v>4.4878278274562098E-4</v>
      </c>
      <c r="D4212" s="43">
        <v>0</v>
      </c>
      <c r="E4212" s="43">
        <v>4.4878278274562098E-4</v>
      </c>
      <c r="F4212" s="43">
        <v>0</v>
      </c>
      <c r="G4212" s="43">
        <v>0</v>
      </c>
      <c r="H4212" s="43">
        <v>0.16666666666666599</v>
      </c>
      <c r="I4212" s="43">
        <v>7.0043426712650403</v>
      </c>
      <c r="J4212" s="43" t="e">
        <f t="shared" si="65"/>
        <v>#DIV/0!</v>
      </c>
    </row>
    <row r="4213" spans="1:10" x14ac:dyDescent="0.25">
      <c r="A4213" s="79"/>
      <c r="B4213" s="79"/>
      <c r="C4213" s="43">
        <v>4.4878278274562098E-4</v>
      </c>
      <c r="D4213" s="43">
        <v>0</v>
      </c>
      <c r="E4213" s="43">
        <v>4.4878278274562098E-4</v>
      </c>
      <c r="F4213" s="43">
        <v>0</v>
      </c>
      <c r="G4213" s="43">
        <v>0</v>
      </c>
      <c r="H4213" s="43">
        <v>0.16666666666666599</v>
      </c>
      <c r="I4213" s="43">
        <v>7.0043426712650403</v>
      </c>
      <c r="J4213" s="43" t="e">
        <f t="shared" si="65"/>
        <v>#DIV/0!</v>
      </c>
    </row>
    <row r="4214" spans="1:10" x14ac:dyDescent="0.25">
      <c r="A4214" s="79"/>
      <c r="B4214" s="79"/>
      <c r="C4214" s="43">
        <v>4.4878278274562098E-4</v>
      </c>
      <c r="D4214" s="43">
        <v>0</v>
      </c>
      <c r="E4214" s="43">
        <v>4.4878278274562098E-4</v>
      </c>
      <c r="F4214" s="43">
        <v>0</v>
      </c>
      <c r="G4214" s="43">
        <v>0</v>
      </c>
      <c r="H4214" s="43">
        <v>0.16666666666666599</v>
      </c>
      <c r="I4214" s="43">
        <v>7.0043426712650403</v>
      </c>
      <c r="J4214" s="43" t="e">
        <f t="shared" si="65"/>
        <v>#DIV/0!</v>
      </c>
    </row>
    <row r="4215" spans="1:10" x14ac:dyDescent="0.25">
      <c r="A4215" s="79"/>
      <c r="B4215" s="79"/>
      <c r="C4215" s="43">
        <v>4.4878278274562098E-4</v>
      </c>
      <c r="D4215" s="43">
        <v>0</v>
      </c>
      <c r="E4215" s="43">
        <v>4.4878278274562098E-4</v>
      </c>
      <c r="F4215" s="43">
        <v>0</v>
      </c>
      <c r="G4215" s="43">
        <v>0</v>
      </c>
      <c r="H4215" s="43">
        <v>0.16666666666666599</v>
      </c>
      <c r="I4215" s="43">
        <v>7.0043426712650403</v>
      </c>
      <c r="J4215" s="43" t="e">
        <f t="shared" si="65"/>
        <v>#DIV/0!</v>
      </c>
    </row>
    <row r="4216" spans="1:10" x14ac:dyDescent="0.25">
      <c r="A4216" s="79"/>
      <c r="B4216" s="79"/>
      <c r="C4216" s="43">
        <v>4.4878278274562098E-4</v>
      </c>
      <c r="D4216" s="43">
        <v>0</v>
      </c>
      <c r="E4216" s="43">
        <v>4.4878278274562098E-4</v>
      </c>
      <c r="F4216" s="43">
        <v>0</v>
      </c>
      <c r="G4216" s="43">
        <v>0</v>
      </c>
      <c r="H4216" s="43">
        <v>0.16666666666666599</v>
      </c>
      <c r="I4216" s="43">
        <v>7.0043426712650403</v>
      </c>
      <c r="J4216" s="43" t="e">
        <f t="shared" si="65"/>
        <v>#DIV/0!</v>
      </c>
    </row>
    <row r="4217" spans="1:10" x14ac:dyDescent="0.25">
      <c r="A4217" s="79"/>
      <c r="B4217" s="79"/>
      <c r="C4217" s="43">
        <v>4.4878278274562098E-4</v>
      </c>
      <c r="D4217" s="43">
        <v>0</v>
      </c>
      <c r="E4217" s="43">
        <v>4.4878278274562098E-4</v>
      </c>
      <c r="F4217" s="43">
        <v>0</v>
      </c>
      <c r="G4217" s="43">
        <v>0</v>
      </c>
      <c r="H4217" s="43">
        <v>0.16666666666666599</v>
      </c>
      <c r="I4217" s="43">
        <v>7.0043426712650403</v>
      </c>
      <c r="J4217" s="43" t="e">
        <f t="shared" si="65"/>
        <v>#DIV/0!</v>
      </c>
    </row>
    <row r="4218" spans="1:10" x14ac:dyDescent="0.25">
      <c r="A4218" s="79"/>
      <c r="B4218" s="79"/>
      <c r="C4218" s="43">
        <v>4.4878278274562098E-4</v>
      </c>
      <c r="D4218" s="43">
        <v>0</v>
      </c>
      <c r="E4218" s="43">
        <v>4.4878278274562098E-4</v>
      </c>
      <c r="F4218" s="43">
        <v>0</v>
      </c>
      <c r="G4218" s="43">
        <v>0</v>
      </c>
      <c r="H4218" s="43">
        <v>0.16666666666666599</v>
      </c>
      <c r="I4218" s="43">
        <v>7.0043426712650403</v>
      </c>
      <c r="J4218" s="43" t="e">
        <f t="shared" si="65"/>
        <v>#DIV/0!</v>
      </c>
    </row>
    <row r="4219" spans="1:10" x14ac:dyDescent="0.25">
      <c r="A4219" s="79"/>
      <c r="B4219" s="79"/>
      <c r="C4219" s="43">
        <v>4.4878278274562098E-4</v>
      </c>
      <c r="D4219" s="43">
        <v>0</v>
      </c>
      <c r="E4219" s="43">
        <v>4.4878278274562098E-4</v>
      </c>
      <c r="F4219" s="43">
        <v>0</v>
      </c>
      <c r="G4219" s="43">
        <v>0</v>
      </c>
      <c r="H4219" s="43">
        <v>0.16666666666666599</v>
      </c>
      <c r="I4219" s="43">
        <v>7.0043426712650403</v>
      </c>
      <c r="J4219" s="43" t="e">
        <f t="shared" si="65"/>
        <v>#DIV/0!</v>
      </c>
    </row>
    <row r="4220" spans="1:10" x14ac:dyDescent="0.25">
      <c r="A4220" s="79"/>
      <c r="B4220" s="79"/>
      <c r="C4220" s="43">
        <v>4.4878278274562098E-4</v>
      </c>
      <c r="D4220" s="43">
        <v>0</v>
      </c>
      <c r="E4220" s="43">
        <v>4.4878278274562098E-4</v>
      </c>
      <c r="F4220" s="43">
        <v>0</v>
      </c>
      <c r="G4220" s="43">
        <v>0</v>
      </c>
      <c r="H4220" s="43">
        <v>0.16666666666666599</v>
      </c>
      <c r="I4220" s="43">
        <v>7.0043426712650403</v>
      </c>
      <c r="J4220" s="43" t="e">
        <f t="shared" si="65"/>
        <v>#DIV/0!</v>
      </c>
    </row>
    <row r="4221" spans="1:10" x14ac:dyDescent="0.25">
      <c r="A4221" s="79"/>
      <c r="B4221" s="79"/>
      <c r="C4221" s="43">
        <v>4.4878278274562098E-4</v>
      </c>
      <c r="D4221" s="43">
        <v>0</v>
      </c>
      <c r="E4221" s="43">
        <v>4.4878278274562098E-4</v>
      </c>
      <c r="F4221" s="43">
        <v>0</v>
      </c>
      <c r="G4221" s="43">
        <v>0</v>
      </c>
      <c r="H4221" s="43">
        <v>0.16666666666666599</v>
      </c>
      <c r="I4221" s="43">
        <v>7.0043426712650403</v>
      </c>
      <c r="J4221" s="43" t="e">
        <f t="shared" si="65"/>
        <v>#DIV/0!</v>
      </c>
    </row>
    <row r="4222" spans="1:10" x14ac:dyDescent="0.25">
      <c r="A4222" s="79"/>
      <c r="B4222" s="79"/>
      <c r="C4222" s="43">
        <v>4.4878278274562098E-4</v>
      </c>
      <c r="D4222" s="43">
        <v>0</v>
      </c>
      <c r="E4222" s="43">
        <v>4.4878278274562098E-4</v>
      </c>
      <c r="F4222" s="43">
        <v>0</v>
      </c>
      <c r="G4222" s="43">
        <v>0</v>
      </c>
      <c r="H4222" s="43">
        <v>0.16666666666666599</v>
      </c>
      <c r="I4222" s="43">
        <v>7.0043426712650403</v>
      </c>
      <c r="J4222" s="43" t="e">
        <f t="shared" si="65"/>
        <v>#DIV/0!</v>
      </c>
    </row>
    <row r="4223" spans="1:10" x14ac:dyDescent="0.25">
      <c r="A4223" s="79"/>
      <c r="B4223" s="79"/>
      <c r="C4223" s="43">
        <v>4.4878278274562098E-4</v>
      </c>
      <c r="D4223" s="43">
        <v>0</v>
      </c>
      <c r="E4223" s="43">
        <v>4.4878278274562098E-4</v>
      </c>
      <c r="F4223" s="43">
        <v>0</v>
      </c>
      <c r="G4223" s="43">
        <v>0</v>
      </c>
      <c r="H4223" s="43">
        <v>0.16666666666666599</v>
      </c>
      <c r="I4223" s="43">
        <v>7.0043426712650403</v>
      </c>
      <c r="J4223" s="43" t="e">
        <f t="shared" si="65"/>
        <v>#DIV/0!</v>
      </c>
    </row>
    <row r="4224" spans="1:10" x14ac:dyDescent="0.25">
      <c r="A4224" s="79"/>
      <c r="B4224" s="79"/>
      <c r="C4224" s="43">
        <v>4.4878278274562098E-4</v>
      </c>
      <c r="D4224" s="43">
        <v>0</v>
      </c>
      <c r="E4224" s="43">
        <v>4.4878278274562098E-4</v>
      </c>
      <c r="F4224" s="43">
        <v>0</v>
      </c>
      <c r="G4224" s="43">
        <v>0</v>
      </c>
      <c r="H4224" s="43">
        <v>0.16666666666666599</v>
      </c>
      <c r="I4224" s="43">
        <v>7.0043426712650403</v>
      </c>
      <c r="J4224" s="43" t="e">
        <f t="shared" si="65"/>
        <v>#DIV/0!</v>
      </c>
    </row>
    <row r="4225" spans="1:10" x14ac:dyDescent="0.25">
      <c r="A4225" s="79"/>
      <c r="B4225" s="79"/>
      <c r="C4225" s="43">
        <v>4.4878278274562098E-4</v>
      </c>
      <c r="D4225" s="43">
        <v>0</v>
      </c>
      <c r="E4225" s="43">
        <v>4.4878278274562098E-4</v>
      </c>
      <c r="F4225" s="43">
        <v>0</v>
      </c>
      <c r="G4225" s="43">
        <v>0</v>
      </c>
      <c r="H4225" s="43">
        <v>0.16666666666666599</v>
      </c>
      <c r="I4225" s="43">
        <v>7.0043426712650403</v>
      </c>
      <c r="J4225" s="43" t="e">
        <f t="shared" si="65"/>
        <v>#DIV/0!</v>
      </c>
    </row>
    <row r="4226" spans="1:10" x14ac:dyDescent="0.25">
      <c r="A4226" s="79"/>
      <c r="B4226" s="79"/>
      <c r="C4226" s="43">
        <v>4.4878278274562098E-4</v>
      </c>
      <c r="D4226" s="43">
        <v>0</v>
      </c>
      <c r="E4226" s="43">
        <v>4.4878278274562098E-4</v>
      </c>
      <c r="F4226" s="43">
        <v>0</v>
      </c>
      <c r="G4226" s="43">
        <v>0</v>
      </c>
      <c r="H4226" s="43">
        <v>0.16666666666666599</v>
      </c>
      <c r="I4226" s="43">
        <v>7.0043426712650403</v>
      </c>
      <c r="J4226" s="43" t="e">
        <f t="shared" si="65"/>
        <v>#DIV/0!</v>
      </c>
    </row>
    <row r="4227" spans="1:10" x14ac:dyDescent="0.25">
      <c r="A4227" s="79"/>
      <c r="B4227" s="79"/>
      <c r="C4227" s="43">
        <v>4.4878278274562098E-4</v>
      </c>
      <c r="D4227" s="43">
        <v>0</v>
      </c>
      <c r="E4227" s="43">
        <v>4.4878278274562098E-4</v>
      </c>
      <c r="F4227" s="43">
        <v>0</v>
      </c>
      <c r="G4227" s="43">
        <v>0</v>
      </c>
      <c r="H4227" s="43">
        <v>0.16666666666666599</v>
      </c>
      <c r="I4227" s="43">
        <v>7.0043426712650403</v>
      </c>
      <c r="J4227" s="43" t="e">
        <f t="shared" ref="J4227:J4275" si="66">C4227/G4227</f>
        <v>#DIV/0!</v>
      </c>
    </row>
    <row r="4228" spans="1:10" x14ac:dyDescent="0.25">
      <c r="A4228" s="79"/>
      <c r="B4228" s="79"/>
      <c r="C4228" s="43">
        <v>4.4878278274562098E-4</v>
      </c>
      <c r="D4228" s="43">
        <v>0</v>
      </c>
      <c r="E4228" s="43">
        <v>4.4878278274562098E-4</v>
      </c>
      <c r="F4228" s="43">
        <v>0</v>
      </c>
      <c r="G4228" s="43">
        <v>0</v>
      </c>
      <c r="H4228" s="43">
        <v>0.16666666666666599</v>
      </c>
      <c r="I4228" s="43">
        <v>7.0043426712650403</v>
      </c>
      <c r="J4228" s="43" t="e">
        <f t="shared" si="66"/>
        <v>#DIV/0!</v>
      </c>
    </row>
    <row r="4229" spans="1:10" x14ac:dyDescent="0.25">
      <c r="A4229" s="79"/>
      <c r="B4229" s="79"/>
      <c r="C4229" s="43">
        <v>4.4878278274562098E-4</v>
      </c>
      <c r="D4229" s="43">
        <v>0</v>
      </c>
      <c r="E4229" s="43">
        <v>4.4878278274562098E-4</v>
      </c>
      <c r="F4229" s="43">
        <v>0</v>
      </c>
      <c r="G4229" s="43">
        <v>0</v>
      </c>
      <c r="H4229" s="43">
        <v>0.16666666666666599</v>
      </c>
      <c r="I4229" s="43">
        <v>7.0043426712650403</v>
      </c>
      <c r="J4229" s="43" t="e">
        <f t="shared" si="66"/>
        <v>#DIV/0!</v>
      </c>
    </row>
    <row r="4230" spans="1:10" x14ac:dyDescent="0.25">
      <c r="A4230" s="79"/>
      <c r="B4230" s="79"/>
      <c r="C4230" s="43">
        <v>4.4878278274562098E-4</v>
      </c>
      <c r="D4230" s="43">
        <v>0</v>
      </c>
      <c r="E4230" s="43">
        <v>4.4878278274562098E-4</v>
      </c>
      <c r="F4230" s="43">
        <v>0</v>
      </c>
      <c r="G4230" s="43">
        <v>0</v>
      </c>
      <c r="H4230" s="43">
        <v>0.16666666666666599</v>
      </c>
      <c r="I4230" s="43">
        <v>7.0043426712650403</v>
      </c>
      <c r="J4230" s="43" t="e">
        <f t="shared" si="66"/>
        <v>#DIV/0!</v>
      </c>
    </row>
    <row r="4231" spans="1:10" x14ac:dyDescent="0.25">
      <c r="A4231" s="79"/>
      <c r="B4231" s="79"/>
      <c r="C4231" s="43">
        <v>4.4878278274562098E-4</v>
      </c>
      <c r="D4231" s="43">
        <v>0</v>
      </c>
      <c r="E4231" s="43">
        <v>4.4878278274562098E-4</v>
      </c>
      <c r="F4231" s="43">
        <v>0</v>
      </c>
      <c r="G4231" s="43">
        <v>0</v>
      </c>
      <c r="H4231" s="43">
        <v>0.16666666666666599</v>
      </c>
      <c r="I4231" s="43">
        <v>7.0043426712650403</v>
      </c>
      <c r="J4231" s="43" t="e">
        <f t="shared" si="66"/>
        <v>#DIV/0!</v>
      </c>
    </row>
    <row r="4232" spans="1:10" x14ac:dyDescent="0.25">
      <c r="A4232" s="79"/>
      <c r="B4232" s="79"/>
      <c r="C4232" s="43">
        <v>4.4878278274562098E-4</v>
      </c>
      <c r="D4232" s="43">
        <v>0</v>
      </c>
      <c r="E4232" s="43">
        <v>4.4878278274562098E-4</v>
      </c>
      <c r="F4232" s="43">
        <v>0</v>
      </c>
      <c r="G4232" s="43">
        <v>0</v>
      </c>
      <c r="H4232" s="43">
        <v>0.16666666666666599</v>
      </c>
      <c r="I4232" s="43">
        <v>7.0043426712650403</v>
      </c>
      <c r="J4232" s="43" t="e">
        <f t="shared" si="66"/>
        <v>#DIV/0!</v>
      </c>
    </row>
    <row r="4233" spans="1:10" x14ac:dyDescent="0.25">
      <c r="A4233" s="79"/>
      <c r="B4233" s="79"/>
      <c r="C4233" s="43">
        <v>4.4878278274562098E-4</v>
      </c>
      <c r="D4233" s="43">
        <v>0</v>
      </c>
      <c r="E4233" s="43">
        <v>4.4878278274562098E-4</v>
      </c>
      <c r="F4233" s="43">
        <v>0</v>
      </c>
      <c r="G4233" s="43">
        <v>0</v>
      </c>
      <c r="H4233" s="43">
        <v>0.16666666666666599</v>
      </c>
      <c r="I4233" s="43">
        <v>7.0043426712650403</v>
      </c>
      <c r="J4233" s="43" t="e">
        <f t="shared" si="66"/>
        <v>#DIV/0!</v>
      </c>
    </row>
    <row r="4234" spans="1:10" x14ac:dyDescent="0.25">
      <c r="A4234" s="79"/>
      <c r="B4234" s="79"/>
      <c r="C4234" s="43">
        <v>4.4850453877808E-4</v>
      </c>
      <c r="D4234" s="43">
        <v>4.4850453877808E-4</v>
      </c>
      <c r="E4234" s="43">
        <v>0</v>
      </c>
      <c r="F4234" s="43">
        <v>0</v>
      </c>
      <c r="G4234" s="43">
        <v>0.16666666666666599</v>
      </c>
      <c r="H4234" s="43">
        <v>0.33333333333333298</v>
      </c>
      <c r="I4234" s="43">
        <v>7</v>
      </c>
      <c r="J4234" s="43">
        <f t="shared" si="66"/>
        <v>2.6910272326684907E-3</v>
      </c>
    </row>
    <row r="4235" spans="1:10" x14ac:dyDescent="0.25">
      <c r="A4235" s="79"/>
      <c r="B4235" s="79"/>
      <c r="C4235" s="43">
        <v>4.4850453877808E-4</v>
      </c>
      <c r="D4235" s="43">
        <v>4.4850453877808E-4</v>
      </c>
      <c r="E4235" s="43">
        <v>0</v>
      </c>
      <c r="F4235" s="43">
        <v>0</v>
      </c>
      <c r="G4235" s="43">
        <v>0.16666666666666599</v>
      </c>
      <c r="H4235" s="43">
        <v>0.16666666666666599</v>
      </c>
      <c r="I4235" s="43">
        <v>3.5</v>
      </c>
      <c r="J4235" s="43">
        <f t="shared" si="66"/>
        <v>2.6910272326684907E-3</v>
      </c>
    </row>
    <row r="4236" spans="1:10" x14ac:dyDescent="0.25">
      <c r="A4236" s="79"/>
      <c r="B4236" s="79"/>
      <c r="C4236" s="43">
        <v>4.2714717978864698E-4</v>
      </c>
      <c r="D4236" s="43">
        <v>4.2714717978864698E-4</v>
      </c>
      <c r="E4236" s="43">
        <v>0</v>
      </c>
      <c r="F4236" s="43">
        <v>0</v>
      </c>
      <c r="G4236" s="43">
        <v>0.16666666666666599</v>
      </c>
      <c r="H4236" s="43">
        <v>0.16666666666666599</v>
      </c>
      <c r="I4236" s="43">
        <v>6.6666666666666599</v>
      </c>
      <c r="J4236" s="43">
        <f t="shared" si="66"/>
        <v>2.5628830787318923E-3</v>
      </c>
    </row>
    <row r="4237" spans="1:10" x14ac:dyDescent="0.25">
      <c r="A4237" s="79"/>
      <c r="B4237" s="79"/>
      <c r="C4237" s="43">
        <v>4.0578982079921499E-4</v>
      </c>
      <c r="D4237" s="43">
        <v>4.0578982079921499E-4</v>
      </c>
      <c r="E4237" s="43">
        <v>0</v>
      </c>
      <c r="F4237" s="43">
        <v>0</v>
      </c>
      <c r="G4237" s="43">
        <v>0.16666666666666599</v>
      </c>
      <c r="H4237" s="43">
        <v>0.16666666666666599</v>
      </c>
      <c r="I4237" s="43">
        <v>6.3333333333333304</v>
      </c>
      <c r="J4237" s="43">
        <f t="shared" si="66"/>
        <v>2.4347389247952999E-3</v>
      </c>
    </row>
    <row r="4238" spans="1:10" x14ac:dyDescent="0.25">
      <c r="A4238" s="79"/>
      <c r="B4238" s="79"/>
      <c r="C4238" s="43">
        <v>3.9893410791141698E-4</v>
      </c>
      <c r="D4238" s="43">
        <v>3.9893410791141698E-4</v>
      </c>
      <c r="E4238" s="43">
        <v>0</v>
      </c>
      <c r="F4238" s="43">
        <v>0</v>
      </c>
      <c r="G4238" s="43">
        <v>0</v>
      </c>
      <c r="H4238" s="43">
        <v>0.16666666666666599</v>
      </c>
      <c r="I4238" s="43">
        <v>6.2263333231543196</v>
      </c>
      <c r="J4238" s="43" t="e">
        <f t="shared" si="66"/>
        <v>#DIV/0!</v>
      </c>
    </row>
    <row r="4239" spans="1:10" x14ac:dyDescent="0.25">
      <c r="A4239" s="79"/>
      <c r="B4239" s="79"/>
      <c r="C4239" s="43">
        <v>3.9893410791141698E-4</v>
      </c>
      <c r="D4239" s="43">
        <v>3.9893410791141698E-4</v>
      </c>
      <c r="E4239" s="43">
        <v>0</v>
      </c>
      <c r="F4239" s="43">
        <v>0</v>
      </c>
      <c r="G4239" s="43">
        <v>0</v>
      </c>
      <c r="H4239" s="43">
        <v>0.16666666666666599</v>
      </c>
      <c r="I4239" s="43">
        <v>6.2263333231543196</v>
      </c>
      <c r="J4239" s="43" t="e">
        <f t="shared" si="66"/>
        <v>#DIV/0!</v>
      </c>
    </row>
    <row r="4240" spans="1:10" x14ac:dyDescent="0.25">
      <c r="A4240" s="79"/>
      <c r="B4240" s="79"/>
      <c r="C4240" s="43">
        <v>3.9893410791141698E-4</v>
      </c>
      <c r="D4240" s="43">
        <v>3.9893410791141698E-4</v>
      </c>
      <c r="E4240" s="43">
        <v>0</v>
      </c>
      <c r="F4240" s="43">
        <v>0</v>
      </c>
      <c r="G4240" s="43">
        <v>0</v>
      </c>
      <c r="H4240" s="43">
        <v>0.16666666666666599</v>
      </c>
      <c r="I4240" s="43">
        <v>6.2263333231543196</v>
      </c>
      <c r="J4240" s="43" t="e">
        <f t="shared" si="66"/>
        <v>#DIV/0!</v>
      </c>
    </row>
    <row r="4241" spans="1:10" x14ac:dyDescent="0.25">
      <c r="A4241" s="79"/>
      <c r="B4241" s="79"/>
      <c r="C4241" s="43">
        <v>3.9893410791141698E-4</v>
      </c>
      <c r="D4241" s="43">
        <v>3.9893410791141698E-4</v>
      </c>
      <c r="E4241" s="43">
        <v>0</v>
      </c>
      <c r="F4241" s="43">
        <v>0</v>
      </c>
      <c r="G4241" s="43">
        <v>0</v>
      </c>
      <c r="H4241" s="43">
        <v>0.16666666666666599</v>
      </c>
      <c r="I4241" s="43">
        <v>6.2263333231543196</v>
      </c>
      <c r="J4241" s="43" t="e">
        <f t="shared" si="66"/>
        <v>#DIV/0!</v>
      </c>
    </row>
    <row r="4242" spans="1:10" x14ac:dyDescent="0.25">
      <c r="A4242" s="79"/>
      <c r="B4242" s="79"/>
      <c r="C4242" s="43">
        <v>3.9893410791141698E-4</v>
      </c>
      <c r="D4242" s="43">
        <v>3.9893410791141698E-4</v>
      </c>
      <c r="E4242" s="43">
        <v>0</v>
      </c>
      <c r="F4242" s="43">
        <v>0</v>
      </c>
      <c r="G4242" s="43">
        <v>0</v>
      </c>
      <c r="H4242" s="43">
        <v>0.16666666666666599</v>
      </c>
      <c r="I4242" s="43">
        <v>6.2263333231543196</v>
      </c>
      <c r="J4242" s="43" t="e">
        <f t="shared" si="66"/>
        <v>#DIV/0!</v>
      </c>
    </row>
    <row r="4243" spans="1:10" x14ac:dyDescent="0.25">
      <c r="A4243" s="79"/>
      <c r="B4243" s="79"/>
      <c r="C4243" s="43">
        <v>3.9893410791141698E-4</v>
      </c>
      <c r="D4243" s="43">
        <v>3.9893410791141698E-4</v>
      </c>
      <c r="E4243" s="43">
        <v>0</v>
      </c>
      <c r="F4243" s="43">
        <v>0</v>
      </c>
      <c r="G4243" s="43">
        <v>0</v>
      </c>
      <c r="H4243" s="43">
        <v>0.16666666666666599</v>
      </c>
      <c r="I4243" s="43">
        <v>6.2263333231543196</v>
      </c>
      <c r="J4243" s="43" t="e">
        <f t="shared" si="66"/>
        <v>#DIV/0!</v>
      </c>
    </row>
    <row r="4244" spans="1:10" x14ac:dyDescent="0.25">
      <c r="A4244" s="79"/>
      <c r="B4244" s="79"/>
      <c r="C4244" s="43">
        <v>3.9893410791141698E-4</v>
      </c>
      <c r="D4244" s="43">
        <v>3.9893410791141698E-4</v>
      </c>
      <c r="E4244" s="43">
        <v>0</v>
      </c>
      <c r="F4244" s="43">
        <v>0</v>
      </c>
      <c r="G4244" s="43">
        <v>0</v>
      </c>
      <c r="H4244" s="43">
        <v>0.16666666666666599</v>
      </c>
      <c r="I4244" s="43">
        <v>6.2263333231543196</v>
      </c>
      <c r="J4244" s="43" t="e">
        <f t="shared" si="66"/>
        <v>#DIV/0!</v>
      </c>
    </row>
    <row r="4245" spans="1:10" x14ac:dyDescent="0.25">
      <c r="A4245" s="79"/>
      <c r="B4245" s="79"/>
      <c r="C4245" s="43">
        <v>3.9893410791141698E-4</v>
      </c>
      <c r="D4245" s="43">
        <v>3.9893410791141698E-4</v>
      </c>
      <c r="E4245" s="43">
        <v>0</v>
      </c>
      <c r="F4245" s="43">
        <v>0</v>
      </c>
      <c r="G4245" s="43">
        <v>0</v>
      </c>
      <c r="H4245" s="43">
        <v>0.16666666666666599</v>
      </c>
      <c r="I4245" s="43">
        <v>6.2263333231543196</v>
      </c>
      <c r="J4245" s="43" t="e">
        <f t="shared" si="66"/>
        <v>#DIV/0!</v>
      </c>
    </row>
    <row r="4246" spans="1:10" x14ac:dyDescent="0.25">
      <c r="A4246" s="79"/>
      <c r="B4246" s="79"/>
      <c r="C4246" s="43">
        <v>3.9893410791141698E-4</v>
      </c>
      <c r="D4246" s="43">
        <v>3.9893410791141698E-4</v>
      </c>
      <c r="E4246" s="43">
        <v>0</v>
      </c>
      <c r="F4246" s="43">
        <v>0</v>
      </c>
      <c r="G4246" s="43">
        <v>0</v>
      </c>
      <c r="H4246" s="43">
        <v>0.16666666666666599</v>
      </c>
      <c r="I4246" s="43">
        <v>6.2263333231543196</v>
      </c>
      <c r="J4246" s="43" t="e">
        <f t="shared" si="66"/>
        <v>#DIV/0!</v>
      </c>
    </row>
    <row r="4247" spans="1:10" x14ac:dyDescent="0.25">
      <c r="A4247" s="79"/>
      <c r="B4247" s="79"/>
      <c r="C4247" s="43">
        <v>3.9893410791141698E-4</v>
      </c>
      <c r="D4247" s="43">
        <v>3.9893410791141698E-4</v>
      </c>
      <c r="E4247" s="43">
        <v>0</v>
      </c>
      <c r="F4247" s="43">
        <v>0</v>
      </c>
      <c r="G4247" s="43">
        <v>0</v>
      </c>
      <c r="H4247" s="43">
        <v>0.16666666666666599</v>
      </c>
      <c r="I4247" s="43">
        <v>6.2263333231543196</v>
      </c>
      <c r="J4247" s="43" t="e">
        <f t="shared" si="66"/>
        <v>#DIV/0!</v>
      </c>
    </row>
    <row r="4248" spans="1:10" x14ac:dyDescent="0.25">
      <c r="A4248" s="79"/>
      <c r="B4248" s="79"/>
      <c r="C4248" s="43">
        <v>3.9893410791141698E-4</v>
      </c>
      <c r="D4248" s="43">
        <v>3.9893410791141698E-4</v>
      </c>
      <c r="E4248" s="43">
        <v>0</v>
      </c>
      <c r="F4248" s="43">
        <v>0</v>
      </c>
      <c r="G4248" s="43">
        <v>0</v>
      </c>
      <c r="H4248" s="43">
        <v>0.16666666666666599</v>
      </c>
      <c r="I4248" s="43">
        <v>6.2263333231543196</v>
      </c>
      <c r="J4248" s="43" t="e">
        <f t="shared" si="66"/>
        <v>#DIV/0!</v>
      </c>
    </row>
    <row r="4249" spans="1:10" x14ac:dyDescent="0.25">
      <c r="A4249" s="79"/>
      <c r="B4249" s="79"/>
      <c r="C4249" s="43">
        <v>3.9893410791141698E-4</v>
      </c>
      <c r="D4249" s="43">
        <v>3.9893410791141698E-4</v>
      </c>
      <c r="E4249" s="43">
        <v>0</v>
      </c>
      <c r="F4249" s="43">
        <v>0</v>
      </c>
      <c r="G4249" s="43">
        <v>0</v>
      </c>
      <c r="H4249" s="43">
        <v>0.16666666666666599</v>
      </c>
      <c r="I4249" s="43">
        <v>6.2263333231543196</v>
      </c>
      <c r="J4249" s="43" t="e">
        <f t="shared" si="66"/>
        <v>#DIV/0!</v>
      </c>
    </row>
    <row r="4250" spans="1:10" x14ac:dyDescent="0.25">
      <c r="A4250" s="79"/>
      <c r="B4250" s="79"/>
      <c r="C4250" s="43">
        <v>3.9893410791141698E-4</v>
      </c>
      <c r="D4250" s="43">
        <v>3.9893410791141698E-4</v>
      </c>
      <c r="E4250" s="43">
        <v>0</v>
      </c>
      <c r="F4250" s="43">
        <v>0</v>
      </c>
      <c r="G4250" s="43">
        <v>0</v>
      </c>
      <c r="H4250" s="43">
        <v>0.16666666666666599</v>
      </c>
      <c r="I4250" s="43">
        <v>6.2263333231543196</v>
      </c>
      <c r="J4250" s="43" t="e">
        <f t="shared" si="66"/>
        <v>#DIV/0!</v>
      </c>
    </row>
    <row r="4251" spans="1:10" x14ac:dyDescent="0.25">
      <c r="A4251" s="79"/>
      <c r="B4251" s="79"/>
      <c r="C4251" s="43">
        <v>3.9893410791141698E-4</v>
      </c>
      <c r="D4251" s="43">
        <v>3.9893410791141698E-4</v>
      </c>
      <c r="E4251" s="43">
        <v>0</v>
      </c>
      <c r="F4251" s="43">
        <v>0</v>
      </c>
      <c r="G4251" s="43">
        <v>0</v>
      </c>
      <c r="H4251" s="43">
        <v>0.16666666666666599</v>
      </c>
      <c r="I4251" s="43">
        <v>6.2263333231543196</v>
      </c>
      <c r="J4251" s="43" t="e">
        <f t="shared" si="66"/>
        <v>#DIV/0!</v>
      </c>
    </row>
    <row r="4252" spans="1:10" x14ac:dyDescent="0.25">
      <c r="A4252" s="79"/>
      <c r="B4252" s="79"/>
      <c r="C4252" s="43">
        <v>3.9893410791141698E-4</v>
      </c>
      <c r="D4252" s="43">
        <v>3.9893410791141698E-4</v>
      </c>
      <c r="E4252" s="43">
        <v>0</v>
      </c>
      <c r="F4252" s="43">
        <v>0</v>
      </c>
      <c r="G4252" s="43">
        <v>0</v>
      </c>
      <c r="H4252" s="43">
        <v>0.16666666666666599</v>
      </c>
      <c r="I4252" s="43">
        <v>6.2263333231543196</v>
      </c>
      <c r="J4252" s="43" t="e">
        <f t="shared" si="66"/>
        <v>#DIV/0!</v>
      </c>
    </row>
    <row r="4253" spans="1:10" x14ac:dyDescent="0.25">
      <c r="A4253" s="79"/>
      <c r="B4253" s="79"/>
      <c r="C4253" s="43">
        <v>3.9893410791141698E-4</v>
      </c>
      <c r="D4253" s="43">
        <v>3.9893410791141698E-4</v>
      </c>
      <c r="E4253" s="43">
        <v>0</v>
      </c>
      <c r="F4253" s="43">
        <v>0</v>
      </c>
      <c r="G4253" s="43">
        <v>0</v>
      </c>
      <c r="H4253" s="43">
        <v>0.16666666666666599</v>
      </c>
      <c r="I4253" s="43">
        <v>6.2263333231543196</v>
      </c>
      <c r="J4253" s="43" t="e">
        <f t="shared" si="66"/>
        <v>#DIV/0!</v>
      </c>
    </row>
    <row r="4254" spans="1:10" x14ac:dyDescent="0.25">
      <c r="A4254" s="79"/>
      <c r="B4254" s="79"/>
      <c r="C4254" s="43">
        <v>3.9893410791141698E-4</v>
      </c>
      <c r="D4254" s="43">
        <v>3.9893410791141698E-4</v>
      </c>
      <c r="E4254" s="43">
        <v>0</v>
      </c>
      <c r="F4254" s="43">
        <v>0</v>
      </c>
      <c r="G4254" s="43">
        <v>0</v>
      </c>
      <c r="H4254" s="43">
        <v>0.16666666666666599</v>
      </c>
      <c r="I4254" s="43">
        <v>6.2263333231543196</v>
      </c>
      <c r="J4254" s="43" t="e">
        <f t="shared" si="66"/>
        <v>#DIV/0!</v>
      </c>
    </row>
    <row r="4255" spans="1:10" x14ac:dyDescent="0.25">
      <c r="A4255" s="79"/>
      <c r="B4255" s="79"/>
      <c r="C4255" s="43">
        <v>3.9893410791141698E-4</v>
      </c>
      <c r="D4255" s="43">
        <v>3.9893410791141698E-4</v>
      </c>
      <c r="E4255" s="43">
        <v>0</v>
      </c>
      <c r="F4255" s="43">
        <v>0</v>
      </c>
      <c r="G4255" s="43">
        <v>0</v>
      </c>
      <c r="H4255" s="43">
        <v>0.16666666666666599</v>
      </c>
      <c r="I4255" s="43">
        <v>6.2263333231543196</v>
      </c>
      <c r="J4255" s="43" t="e">
        <f t="shared" si="66"/>
        <v>#DIV/0!</v>
      </c>
    </row>
    <row r="4256" spans="1:10" x14ac:dyDescent="0.25">
      <c r="A4256" s="79"/>
      <c r="B4256" s="79"/>
      <c r="C4256" s="43">
        <v>3.9893410791141698E-4</v>
      </c>
      <c r="D4256" s="43">
        <v>3.9893410791141698E-4</v>
      </c>
      <c r="E4256" s="43">
        <v>0</v>
      </c>
      <c r="F4256" s="43">
        <v>0</v>
      </c>
      <c r="G4256" s="43">
        <v>0</v>
      </c>
      <c r="H4256" s="43">
        <v>0.16666666666666599</v>
      </c>
      <c r="I4256" s="43">
        <v>6.2263333231543196</v>
      </c>
      <c r="J4256" s="43" t="e">
        <f t="shared" si="66"/>
        <v>#DIV/0!</v>
      </c>
    </row>
    <row r="4257" spans="1:10" x14ac:dyDescent="0.25">
      <c r="A4257" s="79"/>
      <c r="B4257" s="79"/>
      <c r="C4257" s="43">
        <v>3.9893410791141698E-4</v>
      </c>
      <c r="D4257" s="43">
        <v>3.9893410791141698E-4</v>
      </c>
      <c r="E4257" s="43">
        <v>0</v>
      </c>
      <c r="F4257" s="43">
        <v>0</v>
      </c>
      <c r="G4257" s="43">
        <v>0</v>
      </c>
      <c r="H4257" s="43">
        <v>0.16666666666666599</v>
      </c>
      <c r="I4257" s="43">
        <v>6.2263333231543196</v>
      </c>
      <c r="J4257" s="43" t="e">
        <f t="shared" si="66"/>
        <v>#DIV/0!</v>
      </c>
    </row>
    <row r="4258" spans="1:10" x14ac:dyDescent="0.25">
      <c r="A4258" s="79"/>
      <c r="B4258" s="79"/>
      <c r="C4258" s="43">
        <v>3.9893410791141698E-4</v>
      </c>
      <c r="D4258" s="43">
        <v>3.9893410791141698E-4</v>
      </c>
      <c r="E4258" s="43">
        <v>0</v>
      </c>
      <c r="F4258" s="43">
        <v>0</v>
      </c>
      <c r="G4258" s="43">
        <v>0</v>
      </c>
      <c r="H4258" s="43">
        <v>0.16666666666666599</v>
      </c>
      <c r="I4258" s="43">
        <v>6.2263333231543196</v>
      </c>
      <c r="J4258" s="43" t="e">
        <f t="shared" si="66"/>
        <v>#DIV/0!</v>
      </c>
    </row>
    <row r="4259" spans="1:10" x14ac:dyDescent="0.25">
      <c r="A4259" s="79"/>
      <c r="B4259" s="79"/>
      <c r="C4259" s="43">
        <v>3.9893410791141698E-4</v>
      </c>
      <c r="D4259" s="43">
        <v>3.9893410791141698E-4</v>
      </c>
      <c r="E4259" s="43">
        <v>0</v>
      </c>
      <c r="F4259" s="43">
        <v>0</v>
      </c>
      <c r="G4259" s="43">
        <v>0</v>
      </c>
      <c r="H4259" s="43">
        <v>0.16666666666666599</v>
      </c>
      <c r="I4259" s="43">
        <v>6.2263333231543196</v>
      </c>
      <c r="J4259" s="43" t="e">
        <f t="shared" si="66"/>
        <v>#DIV/0!</v>
      </c>
    </row>
    <row r="4260" spans="1:10" x14ac:dyDescent="0.25">
      <c r="A4260" s="79"/>
      <c r="B4260" s="79"/>
      <c r="C4260" s="43">
        <v>3.9893410791141698E-4</v>
      </c>
      <c r="D4260" s="43">
        <v>3.9893410791141698E-4</v>
      </c>
      <c r="E4260" s="43">
        <v>0</v>
      </c>
      <c r="F4260" s="43">
        <v>0</v>
      </c>
      <c r="G4260" s="43">
        <v>0</v>
      </c>
      <c r="H4260" s="43">
        <v>0.16666666666666599</v>
      </c>
      <c r="I4260" s="43">
        <v>6.2263333231543196</v>
      </c>
      <c r="J4260" s="43" t="e">
        <f t="shared" si="66"/>
        <v>#DIV/0!</v>
      </c>
    </row>
    <row r="4261" spans="1:10" x14ac:dyDescent="0.25">
      <c r="A4261" s="79"/>
      <c r="B4261" s="79"/>
      <c r="C4261" s="43">
        <v>3.9893410791141698E-4</v>
      </c>
      <c r="D4261" s="43">
        <v>3.9893410791141698E-4</v>
      </c>
      <c r="E4261" s="43">
        <v>0</v>
      </c>
      <c r="F4261" s="43">
        <v>0</v>
      </c>
      <c r="G4261" s="43">
        <v>0</v>
      </c>
      <c r="H4261" s="43">
        <v>0.16666666666666599</v>
      </c>
      <c r="I4261" s="43">
        <v>6.2263333231543196</v>
      </c>
      <c r="J4261" s="43" t="e">
        <f t="shared" si="66"/>
        <v>#DIV/0!</v>
      </c>
    </row>
    <row r="4262" spans="1:10" x14ac:dyDescent="0.25">
      <c r="A4262" s="79"/>
      <c r="B4262" s="79"/>
      <c r="C4262" s="43">
        <v>3.9893410791141698E-4</v>
      </c>
      <c r="D4262" s="43">
        <v>3.9893410791141698E-4</v>
      </c>
      <c r="E4262" s="43">
        <v>0</v>
      </c>
      <c r="F4262" s="43">
        <v>0</v>
      </c>
      <c r="G4262" s="43">
        <v>0</v>
      </c>
      <c r="H4262" s="43">
        <v>0.16666666666666599</v>
      </c>
      <c r="I4262" s="43">
        <v>6.2263333231543196</v>
      </c>
      <c r="J4262" s="43" t="e">
        <f t="shared" si="66"/>
        <v>#DIV/0!</v>
      </c>
    </row>
    <row r="4263" spans="1:10" x14ac:dyDescent="0.25">
      <c r="A4263" s="79"/>
      <c r="B4263" s="79"/>
      <c r="C4263" s="43">
        <v>3.9893410791141698E-4</v>
      </c>
      <c r="D4263" s="43">
        <v>3.9893410791141698E-4</v>
      </c>
      <c r="E4263" s="43">
        <v>0</v>
      </c>
      <c r="F4263" s="43">
        <v>0</v>
      </c>
      <c r="G4263" s="43">
        <v>0</v>
      </c>
      <c r="H4263" s="43">
        <v>0.16666666666666599</v>
      </c>
      <c r="I4263" s="43">
        <v>6.2263333231543196</v>
      </c>
      <c r="J4263" s="43" t="e">
        <f t="shared" si="66"/>
        <v>#DIV/0!</v>
      </c>
    </row>
    <row r="4264" spans="1:10" x14ac:dyDescent="0.25">
      <c r="A4264" s="79"/>
      <c r="B4264" s="79"/>
      <c r="C4264" s="43">
        <v>3.9893410791141698E-4</v>
      </c>
      <c r="D4264" s="43">
        <v>3.9893410791141698E-4</v>
      </c>
      <c r="E4264" s="43">
        <v>0</v>
      </c>
      <c r="F4264" s="43">
        <v>0</v>
      </c>
      <c r="G4264" s="43">
        <v>0</v>
      </c>
      <c r="H4264" s="43">
        <v>0.16666666666666599</v>
      </c>
      <c r="I4264" s="43">
        <v>6.2263333231543196</v>
      </c>
      <c r="J4264" s="43" t="e">
        <f t="shared" si="66"/>
        <v>#DIV/0!</v>
      </c>
    </row>
    <row r="4265" spans="1:10" x14ac:dyDescent="0.25">
      <c r="A4265" s="79"/>
      <c r="B4265" s="79"/>
      <c r="C4265" s="43">
        <v>3.9893410791141698E-4</v>
      </c>
      <c r="D4265" s="43">
        <v>3.9893410791141698E-4</v>
      </c>
      <c r="E4265" s="43">
        <v>0</v>
      </c>
      <c r="F4265" s="43">
        <v>0</v>
      </c>
      <c r="G4265" s="43">
        <v>0</v>
      </c>
      <c r="H4265" s="43">
        <v>0.16666666666666599</v>
      </c>
      <c r="I4265" s="43">
        <v>6.2263333231543196</v>
      </c>
      <c r="J4265" s="43" t="e">
        <f t="shared" si="66"/>
        <v>#DIV/0!</v>
      </c>
    </row>
    <row r="4266" spans="1:10" x14ac:dyDescent="0.25">
      <c r="A4266" s="79"/>
      <c r="B4266" s="79"/>
      <c r="C4266" s="43">
        <v>3.9893410791141698E-4</v>
      </c>
      <c r="D4266" s="43">
        <v>3.9893410791141698E-4</v>
      </c>
      <c r="E4266" s="43">
        <v>0</v>
      </c>
      <c r="F4266" s="43">
        <v>0</v>
      </c>
      <c r="G4266" s="43">
        <v>0</v>
      </c>
      <c r="H4266" s="43">
        <v>0.16666666666666599</v>
      </c>
      <c r="I4266" s="43">
        <v>6.2263333231543196</v>
      </c>
      <c r="J4266" s="43" t="e">
        <f t="shared" si="66"/>
        <v>#DIV/0!</v>
      </c>
    </row>
    <row r="4267" spans="1:10" x14ac:dyDescent="0.25">
      <c r="A4267" s="79"/>
      <c r="B4267" s="79"/>
      <c r="C4267" s="43">
        <v>3.9893410791141698E-4</v>
      </c>
      <c r="D4267" s="43">
        <v>3.9893410791141698E-4</v>
      </c>
      <c r="E4267" s="43">
        <v>0</v>
      </c>
      <c r="F4267" s="43">
        <v>0</v>
      </c>
      <c r="G4267" s="43">
        <v>0</v>
      </c>
      <c r="H4267" s="43">
        <v>0.16666666666666599</v>
      </c>
      <c r="I4267" s="43">
        <v>6.2263333231543196</v>
      </c>
      <c r="J4267" s="43" t="e">
        <f t="shared" si="66"/>
        <v>#DIV/0!</v>
      </c>
    </row>
    <row r="4268" spans="1:10" x14ac:dyDescent="0.25">
      <c r="A4268" s="79"/>
      <c r="B4268" s="79"/>
      <c r="C4268" s="43">
        <v>3.9893410791141698E-4</v>
      </c>
      <c r="D4268" s="43">
        <v>3.9893410791141698E-4</v>
      </c>
      <c r="E4268" s="43">
        <v>0</v>
      </c>
      <c r="F4268" s="43">
        <v>0</v>
      </c>
      <c r="G4268" s="43">
        <v>0</v>
      </c>
      <c r="H4268" s="43">
        <v>0.16666666666666599</v>
      </c>
      <c r="I4268" s="43">
        <v>6.2263333231543196</v>
      </c>
      <c r="J4268" s="43" t="e">
        <f t="shared" si="66"/>
        <v>#DIV/0!</v>
      </c>
    </row>
    <row r="4269" spans="1:10" x14ac:dyDescent="0.25">
      <c r="A4269" s="79"/>
      <c r="B4269" s="79"/>
      <c r="C4269" s="43">
        <v>3.9893410791141698E-4</v>
      </c>
      <c r="D4269" s="43">
        <v>3.9893410791141698E-4</v>
      </c>
      <c r="E4269" s="43">
        <v>0</v>
      </c>
      <c r="F4269" s="43">
        <v>0</v>
      </c>
      <c r="G4269" s="43">
        <v>0</v>
      </c>
      <c r="H4269" s="43">
        <v>0.16666666666666599</v>
      </c>
      <c r="I4269" s="43">
        <v>6.2263333231543196</v>
      </c>
      <c r="J4269" s="43" t="e">
        <f t="shared" si="66"/>
        <v>#DIV/0!</v>
      </c>
    </row>
    <row r="4270" spans="1:10" x14ac:dyDescent="0.25">
      <c r="A4270" s="79"/>
      <c r="B4270" s="79"/>
      <c r="C4270" s="43">
        <v>3.6307510282034997E-4</v>
      </c>
      <c r="D4270" s="43">
        <v>3.6307510282034997E-4</v>
      </c>
      <c r="E4270" s="43">
        <v>0</v>
      </c>
      <c r="F4270" s="43">
        <v>0</v>
      </c>
      <c r="G4270" s="43">
        <v>0.16666666666666599</v>
      </c>
      <c r="H4270" s="43">
        <v>0.16666666666666599</v>
      </c>
      <c r="I4270" s="43">
        <v>5.6666666666666599</v>
      </c>
      <c r="J4270" s="43">
        <f t="shared" si="66"/>
        <v>2.1784506169221086E-3</v>
      </c>
    </row>
    <row r="4271" spans="1:10" x14ac:dyDescent="0.25">
      <c r="A4271" s="79"/>
      <c r="B4271" s="79"/>
      <c r="C4271" s="43">
        <v>2.4560962837847202E-4</v>
      </c>
      <c r="D4271" s="43">
        <v>0</v>
      </c>
      <c r="E4271" s="43">
        <v>0</v>
      </c>
      <c r="F4271" s="43">
        <v>2.4560962837847202E-4</v>
      </c>
      <c r="G4271" s="43">
        <v>0.16666666666666599</v>
      </c>
      <c r="H4271" s="43">
        <v>0.16666666666666599</v>
      </c>
      <c r="I4271" s="43">
        <v>3.8333333333333299</v>
      </c>
      <c r="J4271" s="43">
        <f t="shared" si="66"/>
        <v>1.4736577702708382E-3</v>
      </c>
    </row>
    <row r="4272" spans="1:10" x14ac:dyDescent="0.25">
      <c r="A4272" s="79"/>
      <c r="B4272" s="79"/>
      <c r="C4272" s="43">
        <v>2.4560962837847202E-4</v>
      </c>
      <c r="D4272" s="43">
        <v>0</v>
      </c>
      <c r="E4272" s="43">
        <v>0</v>
      </c>
      <c r="F4272" s="43">
        <v>2.4560962837847202E-4</v>
      </c>
      <c r="G4272" s="43">
        <v>0.16666666666666599</v>
      </c>
      <c r="H4272" s="43">
        <v>0.16666666666666599</v>
      </c>
      <c r="I4272" s="43">
        <v>3.8333333333333299</v>
      </c>
      <c r="J4272" s="43">
        <f t="shared" si="66"/>
        <v>1.4736577702708382E-3</v>
      </c>
    </row>
    <row r="4273" spans="1:10" x14ac:dyDescent="0.25">
      <c r="A4273" s="79"/>
      <c r="B4273" s="79"/>
      <c r="C4273" s="43">
        <v>2.2425226938904E-4</v>
      </c>
      <c r="D4273" s="43">
        <v>2.2425226938904E-4</v>
      </c>
      <c r="E4273" s="43">
        <v>0</v>
      </c>
      <c r="F4273" s="43">
        <v>0</v>
      </c>
      <c r="G4273" s="43">
        <v>0.16666666666666599</v>
      </c>
      <c r="H4273" s="43">
        <v>0.16666666666666599</v>
      </c>
      <c r="I4273" s="43">
        <v>3.5</v>
      </c>
      <c r="J4273" s="43">
        <f t="shared" si="66"/>
        <v>1.3455136163342454E-3</v>
      </c>
    </row>
    <row r="4274" spans="1:10" x14ac:dyDescent="0.25">
      <c r="A4274" s="79"/>
      <c r="B4274" s="79"/>
      <c r="C4274" s="43">
        <v>2.2425226938904E-4</v>
      </c>
      <c r="D4274" s="43">
        <v>2.2425226938904E-4</v>
      </c>
      <c r="E4274" s="43">
        <v>0</v>
      </c>
      <c r="F4274" s="43">
        <v>0</v>
      </c>
      <c r="G4274" s="43">
        <v>0.16666666666666599</v>
      </c>
      <c r="H4274" s="43">
        <v>0.16666666666666599</v>
      </c>
      <c r="I4274" s="43">
        <v>3.5</v>
      </c>
      <c r="J4274" s="43">
        <f t="shared" si="66"/>
        <v>1.3455136163342454E-3</v>
      </c>
    </row>
    <row r="4275" spans="1:10" x14ac:dyDescent="0.25">
      <c r="A4275" s="79"/>
      <c r="B4275" s="79"/>
      <c r="C4275" s="43">
        <v>2.2425226938904E-4</v>
      </c>
      <c r="D4275" s="43">
        <v>2.2425226938904E-4</v>
      </c>
      <c r="E4275" s="43">
        <v>0</v>
      </c>
      <c r="F4275" s="43">
        <v>0</v>
      </c>
      <c r="G4275" s="43">
        <v>0.16666666666666599</v>
      </c>
      <c r="H4275" s="43">
        <v>0.16666666666666599</v>
      </c>
      <c r="I4275" s="43">
        <v>3.5</v>
      </c>
      <c r="J4275" s="43">
        <f t="shared" si="66"/>
        <v>1.3455136163342454E-3</v>
      </c>
    </row>
  </sheetData>
  <autoFilter ref="A1:J1" xr:uid="{C5B8C17E-94A3-40A4-9869-5EBF01FABC73}"/>
  <pageMargins left="0.7" right="0.7" top="0.75" bottom="0.75" header="0.3" footer="0.3"/>
  <pageSetup orientation="portrait" r:id="rId1"/>
  <headerFooter>
    <oddFooter>&amp;C&amp;1#&amp;"Calibri"&amp;12&amp;K000000Confidential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e2cf007-4c51-442b-ade6-699dc3b482c1">
      <UserInfo>
        <DisplayName/>
        <AccountId xsi:nil="true"/>
        <AccountType/>
      </UserInfo>
    </SharedWithUsers>
    <TaxCatchAll xmlns="0e2cf007-4c51-442b-ade6-699dc3b482c1" xsi:nil="true"/>
    <lcf76f155ced4ddcb4097134ff3c332f xmlns="40bb2e20-c99a-48cc-80db-434d1595ba13">
      <Terms xmlns="http://schemas.microsoft.com/office/infopath/2007/PartnerControls"/>
    </lcf76f155ced4ddcb4097134ff3c332f>
    <Logged_x003f_ xmlns="40bb2e20-c99a-48cc-80db-434d1595ba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4371DA33928241A9165B774E0D417E" ma:contentTypeVersion="19" ma:contentTypeDescription="Create a new document." ma:contentTypeScope="" ma:versionID="41f852c55ed6208c56284fa5205e4a23">
  <xsd:schema xmlns:xsd="http://www.w3.org/2001/XMLSchema" xmlns:xs="http://www.w3.org/2001/XMLSchema" xmlns:p="http://schemas.microsoft.com/office/2006/metadata/properties" xmlns:ns2="40bb2e20-c99a-48cc-80db-434d1595ba13" xmlns:ns3="0e2cf007-4c51-442b-ade6-699dc3b482c1" targetNamespace="http://schemas.microsoft.com/office/2006/metadata/properties" ma:root="true" ma:fieldsID="a8a1dce1c666d7a7c14de0288ca212aa" ns2:_="" ns3:_="">
    <xsd:import namespace="40bb2e20-c99a-48cc-80db-434d1595ba13"/>
    <xsd:import namespace="0e2cf007-4c51-442b-ade6-699dc3b482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Logged_x003f_" minOccurs="0"/>
                <xsd:element ref="ns2:MediaServiceLoca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bb2e20-c99a-48cc-80db-434d1595ba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gged_x003f_" ma:index="22" nillable="true" ma:displayName="Logged?" ma:format="Dropdown" ma:internalName="Logged_x003f_">
      <xsd:simpleType>
        <xsd:restriction base="dms:Text">
          <xsd:maxLength value="255"/>
        </xsd:restriction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2cf007-4c51-442b-ade6-699dc3b482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c516db4-7eeb-479e-819c-2a10126c3e48}" ma:internalName="TaxCatchAll" ma:showField="CatchAllData" ma:web="0e2cf007-4c51-442b-ade6-699dc3b482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1B269-930F-408F-87AC-E9A07B6885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B59668-D97A-4469-BB1B-58F8CB5656C6}">
  <ds:schemaRefs>
    <ds:schemaRef ds:uri="0e2cf007-4c51-442b-ade6-699dc3b482c1"/>
    <ds:schemaRef ds:uri="http://purl.org/dc/terms/"/>
    <ds:schemaRef ds:uri="http://schemas.microsoft.com/office/2006/metadata/properties"/>
    <ds:schemaRef ds:uri="http://schemas.microsoft.com/office/2006/documentManagement/types"/>
    <ds:schemaRef ds:uri="40bb2e20-c99a-48cc-80db-434d1595ba1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7D2C477-5795-43DF-BDF3-DEF3A7E67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bb2e20-c99a-48cc-80db-434d1595ba13"/>
    <ds:schemaRef ds:uri="0e2cf007-4c51-442b-ade6-699dc3b482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2023-2024 Summary</vt:lpstr>
      <vt:lpstr>v3 Mitigation Alternatives</vt:lpstr>
      <vt:lpstr>PG&amp;E UG Workplan 2023-26_ERRATA</vt:lpstr>
      <vt:lpstr>Definitions</vt:lpstr>
      <vt:lpstr>Cost_Data</vt:lpstr>
      <vt:lpstr>WF_Data</vt:lpstr>
      <vt:lpstr>PSPS_Data</vt:lpstr>
      <vt:lpstr>Generic_Capital_PVRR_Multiplier</vt:lpstr>
      <vt:lpstr>inflation_rate</vt:lpstr>
      <vt:lpstr>nominal_discount_rate</vt:lpstr>
      <vt:lpstr>real_discount_rate</vt:lpstr>
      <vt:lpstr>Study_Period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Cerio, Julie (she/her)</dc:creator>
  <cp:keywords/>
  <dc:description/>
  <cp:lastModifiedBy>Marton, Desiree</cp:lastModifiedBy>
  <cp:revision/>
  <dcterms:created xsi:type="dcterms:W3CDTF">2023-01-23T22:43:11Z</dcterms:created>
  <dcterms:modified xsi:type="dcterms:W3CDTF">2023-09-26T16:53:05Z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0x010100304371DA33928241A9165B774E0D417E</vt:lpwstr>
  </property>
  <property fmtid="{D5CDD505-2E9C-101B-9397-08002B2CF9AE}" pid="3" name="MediaServiceImageTags">
    <vt:lpwstr/>
  </property>
  <property fmtid="{D5CDD505-2E9C-101B-9397-08002B2CF9AE}" pid="4" name="Order">
    <vt:r8>556700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pgeRecordCategory">
    <vt:lpwstr/>
  </property>
  <property fmtid="{D5CDD505-2E9C-101B-9397-08002B2CF9AE}" pid="12" name="MSIP_Label_c5dfce28-a393-415c-a886-b7f3e3fd647c_Enabled">
    <vt:lpwstr>true</vt:lpwstr>
  </property>
  <property fmtid="{D5CDD505-2E9C-101B-9397-08002B2CF9AE}" pid="13" name="MSIP_Label_c5dfce28-a393-415c-a886-b7f3e3fd647c_SetDate">
    <vt:lpwstr>2023-09-21T00:13:03Z</vt:lpwstr>
  </property>
  <property fmtid="{D5CDD505-2E9C-101B-9397-08002B2CF9AE}" pid="14" name="MSIP_Label_c5dfce28-a393-415c-a886-b7f3e3fd647c_Method">
    <vt:lpwstr>Privileged</vt:lpwstr>
  </property>
  <property fmtid="{D5CDD505-2E9C-101B-9397-08002B2CF9AE}" pid="15" name="MSIP_Label_c5dfce28-a393-415c-a886-b7f3e3fd647c_Name">
    <vt:lpwstr>Confidential (With Markings)</vt:lpwstr>
  </property>
  <property fmtid="{D5CDD505-2E9C-101B-9397-08002B2CF9AE}" pid="16" name="MSIP_Label_c5dfce28-a393-415c-a886-b7f3e3fd647c_SiteId">
    <vt:lpwstr>44ae661a-ece6-41aa-bc96-7c2c85a08941</vt:lpwstr>
  </property>
  <property fmtid="{D5CDD505-2E9C-101B-9397-08002B2CF9AE}" pid="17" name="MSIP_Label_c5dfce28-a393-415c-a886-b7f3e3fd647c_ActionId">
    <vt:lpwstr>1b668db4-5657-488b-b904-a371105f650f</vt:lpwstr>
  </property>
  <property fmtid="{D5CDD505-2E9C-101B-9397-08002B2CF9AE}" pid="18" name="MSIP_Label_c5dfce28-a393-415c-a886-b7f3e3fd647c_ContentBits">
    <vt:lpwstr>3</vt:lpwstr>
  </property>
</Properties>
</file>